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8434BEA5-9419-482B-BFF2-B2F8A0F2BAB4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190" i="3" l="1"/>
  <c r="F2190" i="3"/>
  <c r="G2190" i="3"/>
  <c r="H2190" i="3"/>
  <c r="I2190" i="3"/>
  <c r="J2190" i="3"/>
  <c r="E2191" i="3"/>
  <c r="F2191" i="3"/>
  <c r="G2191" i="3"/>
  <c r="H2191" i="3"/>
  <c r="I2191" i="3"/>
  <c r="J2191" i="3"/>
  <c r="L2191" i="3" s="1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L2193" i="3" s="1"/>
  <c r="BG2193" i="3" s="1"/>
  <c r="K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L2201" i="3" s="1"/>
  <c r="J2201" i="3"/>
  <c r="L2200" i="3" l="1"/>
  <c r="L2198" i="3"/>
  <c r="K2191" i="3"/>
  <c r="L2199" i="3"/>
  <c r="L2195" i="3"/>
  <c r="L2190" i="3"/>
  <c r="K2190" i="3"/>
  <c r="M2191" i="3"/>
  <c r="S2191" i="3"/>
  <c r="AA2191" i="3"/>
  <c r="AI2191" i="3"/>
  <c r="AQ2191" i="3"/>
  <c r="AY2191" i="3"/>
  <c r="BG2191" i="3"/>
  <c r="T2191" i="3"/>
  <c r="AB2191" i="3"/>
  <c r="AJ2191" i="3"/>
  <c r="AR2191" i="3"/>
  <c r="AZ2191" i="3"/>
  <c r="BH2191" i="3"/>
  <c r="O2191" i="3"/>
  <c r="W2191" i="3"/>
  <c r="AE2191" i="3"/>
  <c r="AM2191" i="3"/>
  <c r="AU2191" i="3"/>
  <c r="BC2191" i="3"/>
  <c r="P2191" i="3"/>
  <c r="X2191" i="3"/>
  <c r="AF2191" i="3"/>
  <c r="AN2191" i="3"/>
  <c r="AV2191" i="3"/>
  <c r="BD2191" i="3"/>
  <c r="AB2193" i="3"/>
  <c r="L2197" i="3"/>
  <c r="K2197" i="3"/>
  <c r="L2196" i="3"/>
  <c r="AZ2196" i="3" s="1"/>
  <c r="K2196" i="3"/>
  <c r="AQ2193" i="3"/>
  <c r="L2192" i="3"/>
  <c r="K2192" i="3"/>
  <c r="K2200" i="3"/>
  <c r="M2200" i="3" s="1"/>
  <c r="K2195" i="3"/>
  <c r="AA2193" i="3"/>
  <c r="K2198" i="3"/>
  <c r="AZ2198" i="3" s="1"/>
  <c r="L2194" i="3"/>
  <c r="K2194" i="3"/>
  <c r="Q2200" i="3"/>
  <c r="U2200" i="3"/>
  <c r="Y2200" i="3"/>
  <c r="AC2200" i="3"/>
  <c r="AG2200" i="3"/>
  <c r="AK2200" i="3"/>
  <c r="AO2200" i="3"/>
  <c r="AS2200" i="3"/>
  <c r="AW2200" i="3"/>
  <c r="BA2200" i="3"/>
  <c r="BE2200" i="3"/>
  <c r="BI2200" i="3"/>
  <c r="R2200" i="3"/>
  <c r="W2200" i="3"/>
  <c r="AB2200" i="3"/>
  <c r="AH2200" i="3"/>
  <c r="AM2200" i="3"/>
  <c r="AR2200" i="3"/>
  <c r="AX2200" i="3"/>
  <c r="BC2200" i="3"/>
  <c r="BH2200" i="3"/>
  <c r="N2200" i="3"/>
  <c r="T2200" i="3"/>
  <c r="AA2200" i="3"/>
  <c r="AI2200" i="3"/>
  <c r="AP2200" i="3"/>
  <c r="AV2200" i="3"/>
  <c r="BD2200" i="3"/>
  <c r="O2200" i="3"/>
  <c r="V2200" i="3"/>
  <c r="AD2200" i="3"/>
  <c r="AJ2200" i="3"/>
  <c r="AQ2200" i="3"/>
  <c r="AY2200" i="3"/>
  <c r="BF2200" i="3"/>
  <c r="P2200" i="3"/>
  <c r="X2200" i="3"/>
  <c r="AE2200" i="3"/>
  <c r="AL2200" i="3"/>
  <c r="AT2200" i="3"/>
  <c r="AZ2200" i="3"/>
  <c r="BG2200" i="3"/>
  <c r="S2200" i="3"/>
  <c r="Z2200" i="3"/>
  <c r="AF2200" i="3"/>
  <c r="AN2200" i="3"/>
  <c r="AU2200" i="3"/>
  <c r="BB2200" i="3"/>
  <c r="M2195" i="3"/>
  <c r="Q2195" i="3"/>
  <c r="U2195" i="3"/>
  <c r="Y2195" i="3"/>
  <c r="AC2195" i="3"/>
  <c r="AG2195" i="3"/>
  <c r="AK2195" i="3"/>
  <c r="AO2195" i="3"/>
  <c r="AS2195" i="3"/>
  <c r="AW2195" i="3"/>
  <c r="BA2195" i="3"/>
  <c r="BE2195" i="3"/>
  <c r="BI2195" i="3"/>
  <c r="N2195" i="3"/>
  <c r="R2195" i="3"/>
  <c r="V2195" i="3"/>
  <c r="Z2195" i="3"/>
  <c r="AD2195" i="3"/>
  <c r="AH2195" i="3"/>
  <c r="AL2195" i="3"/>
  <c r="AP2195" i="3"/>
  <c r="AT2195" i="3"/>
  <c r="AX2195" i="3"/>
  <c r="BB2195" i="3"/>
  <c r="BF2195" i="3"/>
  <c r="O2195" i="3"/>
  <c r="W2195" i="3"/>
  <c r="AE2195" i="3"/>
  <c r="AM2195" i="3"/>
  <c r="AU2195" i="3"/>
  <c r="BC2195" i="3"/>
  <c r="P2195" i="3"/>
  <c r="X2195" i="3"/>
  <c r="AF2195" i="3"/>
  <c r="AN2195" i="3"/>
  <c r="AV2195" i="3"/>
  <c r="BD2195" i="3"/>
  <c r="AB2195" i="3"/>
  <c r="AR2195" i="3"/>
  <c r="BH2195" i="3"/>
  <c r="S2195" i="3"/>
  <c r="AI2195" i="3"/>
  <c r="AY2195" i="3"/>
  <c r="T2195" i="3"/>
  <c r="AJ2195" i="3"/>
  <c r="AZ2195" i="3"/>
  <c r="AA2195" i="3"/>
  <c r="AQ2195" i="3"/>
  <c r="BG2195" i="3"/>
  <c r="K2201" i="3"/>
  <c r="U2198" i="3"/>
  <c r="AK2198" i="3"/>
  <c r="BA2198" i="3"/>
  <c r="S2198" i="3"/>
  <c r="AT2198" i="3"/>
  <c r="AA2198" i="3"/>
  <c r="AV2198" i="3"/>
  <c r="W2198" i="3"/>
  <c r="AR2198" i="3"/>
  <c r="AN2198" i="3"/>
  <c r="AP2198" i="3"/>
  <c r="K2199" i="3"/>
  <c r="AP2197" i="3"/>
  <c r="BH2196" i="3"/>
  <c r="AB2196" i="3"/>
  <c r="BF2194" i="3"/>
  <c r="AZ2193" i="3"/>
  <c r="AJ2193" i="3"/>
  <c r="T2193" i="3"/>
  <c r="Y2196" i="3"/>
  <c r="AO2196" i="3"/>
  <c r="BE2196" i="3"/>
  <c r="V2196" i="3"/>
  <c r="AL2196" i="3"/>
  <c r="BB2196" i="3"/>
  <c r="O2194" i="3"/>
  <c r="AE2194" i="3"/>
  <c r="AU2194" i="3"/>
  <c r="P2194" i="3"/>
  <c r="AF2194" i="3"/>
  <c r="AV2194" i="3"/>
  <c r="M2194" i="3"/>
  <c r="AS2194" i="3"/>
  <c r="V2194" i="3"/>
  <c r="BB2194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M2190" i="3"/>
  <c r="Q2190" i="3"/>
  <c r="U2190" i="3"/>
  <c r="Y2190" i="3"/>
  <c r="AC2190" i="3"/>
  <c r="AG2190" i="3"/>
  <c r="AK2190" i="3"/>
  <c r="AO2190" i="3"/>
  <c r="AS2190" i="3"/>
  <c r="AW2190" i="3"/>
  <c r="BA2190" i="3"/>
  <c r="BE2190" i="3"/>
  <c r="BI2190" i="3"/>
  <c r="N2190" i="3"/>
  <c r="R2190" i="3"/>
  <c r="V2190" i="3"/>
  <c r="Z2190" i="3"/>
  <c r="AD2190" i="3"/>
  <c r="AH2190" i="3"/>
  <c r="AL2190" i="3"/>
  <c r="AP2190" i="3"/>
  <c r="AT2190" i="3"/>
  <c r="AX2190" i="3"/>
  <c r="BB2190" i="3"/>
  <c r="BF2190" i="3"/>
  <c r="O2190" i="3"/>
  <c r="S2190" i="3"/>
  <c r="W2190" i="3"/>
  <c r="AA2190" i="3"/>
  <c r="AE2190" i="3"/>
  <c r="AI2190" i="3"/>
  <c r="AM2190" i="3"/>
  <c r="AQ2190" i="3"/>
  <c r="AU2190" i="3"/>
  <c r="AY2190" i="3"/>
  <c r="BC2190" i="3"/>
  <c r="BG2190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BF2191" i="3"/>
  <c r="BB2191" i="3"/>
  <c r="AX2191" i="3"/>
  <c r="AT2191" i="3"/>
  <c r="AP2191" i="3"/>
  <c r="AL2191" i="3"/>
  <c r="AH2191" i="3"/>
  <c r="AD2191" i="3"/>
  <c r="Z2191" i="3"/>
  <c r="V2191" i="3"/>
  <c r="R2191" i="3"/>
  <c r="N2191" i="3"/>
  <c r="BI2191" i="3"/>
  <c r="BE2191" i="3"/>
  <c r="BA2191" i="3"/>
  <c r="AW2191" i="3"/>
  <c r="AS2191" i="3"/>
  <c r="AO2191" i="3"/>
  <c r="AK2191" i="3"/>
  <c r="AG2191" i="3"/>
  <c r="AC2191" i="3"/>
  <c r="Y2191" i="3"/>
  <c r="U2191" i="3"/>
  <c r="Q2191" i="3"/>
  <c r="E2095" i="3"/>
  <c r="F2095" i="3"/>
  <c r="G2095" i="3"/>
  <c r="H2095" i="3"/>
  <c r="I2095" i="3"/>
  <c r="J2095" i="3"/>
  <c r="K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L2097" i="3" s="1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L2099" i="3" s="1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L2101" i="3" s="1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L2103" i="3"/>
  <c r="E2104" i="3"/>
  <c r="F2104" i="3"/>
  <c r="G2104" i="3"/>
  <c r="H2104" i="3"/>
  <c r="L2104" i="3" s="1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L2107" i="3" s="1"/>
  <c r="J2107" i="3"/>
  <c r="E2108" i="3"/>
  <c r="F2108" i="3"/>
  <c r="G2108" i="3"/>
  <c r="H2108" i="3"/>
  <c r="I2108" i="3"/>
  <c r="L2108" i="3" s="1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L2110" i="3" s="1"/>
  <c r="J2110" i="3"/>
  <c r="E2111" i="3"/>
  <c r="F2111" i="3"/>
  <c r="K2111" i="3" s="1"/>
  <c r="G2111" i="3"/>
  <c r="H2111" i="3"/>
  <c r="I2111" i="3"/>
  <c r="J2111" i="3"/>
  <c r="L2111" i="3" s="1"/>
  <c r="E2112" i="3"/>
  <c r="F2112" i="3"/>
  <c r="G2112" i="3"/>
  <c r="H2112" i="3"/>
  <c r="I2112" i="3"/>
  <c r="J2112" i="3"/>
  <c r="E2113" i="3"/>
  <c r="F2113" i="3"/>
  <c r="K2113" i="3" s="1"/>
  <c r="AD2113" i="3" s="1"/>
  <c r="G2113" i="3"/>
  <c r="H2113" i="3"/>
  <c r="I2113" i="3"/>
  <c r="J2113" i="3"/>
  <c r="L2113" i="3" s="1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L2116" i="3"/>
  <c r="E2117" i="3"/>
  <c r="F2117" i="3"/>
  <c r="K2117" i="3" s="1"/>
  <c r="X2117" i="3" s="1"/>
  <c r="G2117" i="3"/>
  <c r="H2117" i="3"/>
  <c r="L2117" i="3" s="1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K2120" i="3" s="1"/>
  <c r="F2120" i="3"/>
  <c r="G2120" i="3"/>
  <c r="H2120" i="3"/>
  <c r="I2120" i="3"/>
  <c r="J2120" i="3"/>
  <c r="E2121" i="3"/>
  <c r="F2121" i="3"/>
  <c r="G2121" i="3"/>
  <c r="H2121" i="3"/>
  <c r="I2121" i="3"/>
  <c r="L2121" i="3" s="1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K2124" i="3" s="1"/>
  <c r="F2124" i="3"/>
  <c r="G2124" i="3"/>
  <c r="H2124" i="3"/>
  <c r="I2124" i="3"/>
  <c r="J2124" i="3"/>
  <c r="E2125" i="3"/>
  <c r="F2125" i="3"/>
  <c r="G2125" i="3"/>
  <c r="H2125" i="3"/>
  <c r="L2125" i="3" s="1"/>
  <c r="I2125" i="3"/>
  <c r="J2125" i="3"/>
  <c r="E2126" i="3"/>
  <c r="F2126" i="3"/>
  <c r="G2126" i="3"/>
  <c r="H2126" i="3"/>
  <c r="I2126" i="3"/>
  <c r="J2126" i="3"/>
  <c r="E2127" i="3"/>
  <c r="K2127" i="3" s="1"/>
  <c r="F2127" i="3"/>
  <c r="G2127" i="3"/>
  <c r="H2127" i="3"/>
  <c r="I2127" i="3"/>
  <c r="J2127" i="3"/>
  <c r="E2128" i="3"/>
  <c r="F2128" i="3"/>
  <c r="G2128" i="3"/>
  <c r="H2128" i="3"/>
  <c r="I2128" i="3"/>
  <c r="L2128" i="3" s="1"/>
  <c r="J2128" i="3"/>
  <c r="E2129" i="3"/>
  <c r="K2129" i="3" s="1"/>
  <c r="F2129" i="3"/>
  <c r="G2129" i="3"/>
  <c r="H2129" i="3"/>
  <c r="I2129" i="3"/>
  <c r="L2129" i="3" s="1"/>
  <c r="AA2129" i="3" s="1"/>
  <c r="J2129" i="3"/>
  <c r="E2130" i="3"/>
  <c r="F2130" i="3"/>
  <c r="G2130" i="3"/>
  <c r="H2130" i="3"/>
  <c r="I2130" i="3"/>
  <c r="J2130" i="3"/>
  <c r="E2131" i="3"/>
  <c r="K2131" i="3" s="1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L2134" i="3" s="1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K2138" i="3" s="1"/>
  <c r="F2138" i="3"/>
  <c r="G2138" i="3"/>
  <c r="H2138" i="3"/>
  <c r="L2138" i="3" s="1"/>
  <c r="AR2138" i="3" s="1"/>
  <c r="I2138" i="3"/>
  <c r="J2138" i="3"/>
  <c r="E2139" i="3"/>
  <c r="K2139" i="3" s="1"/>
  <c r="F2139" i="3"/>
  <c r="G2139" i="3"/>
  <c r="H2139" i="3"/>
  <c r="I2139" i="3"/>
  <c r="J2139" i="3"/>
  <c r="E2140" i="3"/>
  <c r="F2140" i="3"/>
  <c r="G2140" i="3"/>
  <c r="H2140" i="3"/>
  <c r="L2140" i="3" s="1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L2144" i="3" s="1"/>
  <c r="I2144" i="3"/>
  <c r="J2144" i="3"/>
  <c r="K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L2146" i="3" s="1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L2148" i="3"/>
  <c r="E2149" i="3"/>
  <c r="F2149" i="3"/>
  <c r="G2149" i="3"/>
  <c r="H2149" i="3"/>
  <c r="I2149" i="3"/>
  <c r="J2149" i="3"/>
  <c r="E2150" i="3"/>
  <c r="F2150" i="3"/>
  <c r="G2150" i="3"/>
  <c r="H2150" i="3"/>
  <c r="L2150" i="3" s="1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L2152" i="3" s="1"/>
  <c r="W2152" i="3" s="1"/>
  <c r="J2152" i="3"/>
  <c r="K2152" i="3"/>
  <c r="AY2152" i="3" s="1"/>
  <c r="E2153" i="3"/>
  <c r="F2153" i="3"/>
  <c r="G2153" i="3"/>
  <c r="H2153" i="3"/>
  <c r="I2153" i="3"/>
  <c r="J2153" i="3"/>
  <c r="E2154" i="3"/>
  <c r="K2154" i="3" s="1"/>
  <c r="F2154" i="3"/>
  <c r="G2154" i="3"/>
  <c r="H2154" i="3"/>
  <c r="I2154" i="3"/>
  <c r="L2154" i="3" s="1"/>
  <c r="Y2154" i="3" s="1"/>
  <c r="J2154" i="3"/>
  <c r="E2155" i="3"/>
  <c r="F2155" i="3"/>
  <c r="G2155" i="3"/>
  <c r="H2155" i="3"/>
  <c r="I2155" i="3"/>
  <c r="J2155" i="3"/>
  <c r="E2156" i="3"/>
  <c r="F2156" i="3"/>
  <c r="G2156" i="3"/>
  <c r="H2156" i="3"/>
  <c r="L2156" i="3" s="1"/>
  <c r="I2156" i="3"/>
  <c r="J2156" i="3"/>
  <c r="K2156" i="3"/>
  <c r="E2157" i="3"/>
  <c r="F2157" i="3"/>
  <c r="G2157" i="3"/>
  <c r="H2157" i="3"/>
  <c r="I2157" i="3"/>
  <c r="J2157" i="3"/>
  <c r="E2158" i="3"/>
  <c r="F2158" i="3"/>
  <c r="G2158" i="3"/>
  <c r="H2158" i="3"/>
  <c r="L2158" i="3" s="1"/>
  <c r="I2158" i="3"/>
  <c r="J2158" i="3"/>
  <c r="E2159" i="3"/>
  <c r="F2159" i="3"/>
  <c r="G2159" i="3"/>
  <c r="H2159" i="3"/>
  <c r="I2159" i="3"/>
  <c r="J2159" i="3"/>
  <c r="E2160" i="3"/>
  <c r="F2160" i="3"/>
  <c r="K2160" i="3" s="1"/>
  <c r="AA2160" i="3" s="1"/>
  <c r="G2160" i="3"/>
  <c r="H2160" i="3"/>
  <c r="I2160" i="3"/>
  <c r="J2160" i="3"/>
  <c r="L2160" i="3" s="1"/>
  <c r="E2161" i="3"/>
  <c r="F2161" i="3"/>
  <c r="G2161" i="3"/>
  <c r="H2161" i="3"/>
  <c r="I2161" i="3"/>
  <c r="J2161" i="3"/>
  <c r="E2162" i="3"/>
  <c r="F2162" i="3"/>
  <c r="G2162" i="3"/>
  <c r="H2162" i="3"/>
  <c r="L2162" i="3" s="1"/>
  <c r="I2162" i="3"/>
  <c r="J2162" i="3"/>
  <c r="K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L2164" i="3" s="1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K2166" i="3"/>
  <c r="L2166" i="3"/>
  <c r="AE2166" i="3" s="1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L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K2170" i="3"/>
  <c r="L2170" i="3"/>
  <c r="S2170" i="3" s="1"/>
  <c r="E2171" i="3"/>
  <c r="F2171" i="3"/>
  <c r="G2171" i="3"/>
  <c r="H2171" i="3"/>
  <c r="I2171" i="3"/>
  <c r="J2171" i="3"/>
  <c r="E2172" i="3"/>
  <c r="F2172" i="3"/>
  <c r="G2172" i="3"/>
  <c r="K2172" i="3" s="1"/>
  <c r="H2172" i="3"/>
  <c r="I2172" i="3"/>
  <c r="L2172" i="3" s="1"/>
  <c r="J2172" i="3"/>
  <c r="E2173" i="3"/>
  <c r="F2173" i="3"/>
  <c r="G2173" i="3"/>
  <c r="H2173" i="3"/>
  <c r="I2173" i="3"/>
  <c r="J2173" i="3"/>
  <c r="E2174" i="3"/>
  <c r="K2174" i="3" s="1"/>
  <c r="F2174" i="3"/>
  <c r="G2174" i="3"/>
  <c r="H2174" i="3"/>
  <c r="I2174" i="3"/>
  <c r="L2174" i="3" s="1"/>
  <c r="M2174" i="3" s="1"/>
  <c r="J2174" i="3"/>
  <c r="E2175" i="3"/>
  <c r="K2175" i="3" s="1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K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K2180" i="3" s="1"/>
  <c r="F2180" i="3"/>
  <c r="G2180" i="3"/>
  <c r="H2180" i="3"/>
  <c r="I2180" i="3"/>
  <c r="L2180" i="3" s="1"/>
  <c r="J2180" i="3"/>
  <c r="E2181" i="3"/>
  <c r="F2181" i="3"/>
  <c r="G2181" i="3"/>
  <c r="H2181" i="3"/>
  <c r="I2181" i="3"/>
  <c r="L2181" i="3" s="1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K2184" i="3" s="1"/>
  <c r="F2184" i="3"/>
  <c r="G2184" i="3"/>
  <c r="H2184" i="3"/>
  <c r="I2184" i="3"/>
  <c r="L2184" i="3" s="1"/>
  <c r="J2184" i="3"/>
  <c r="E2185" i="3"/>
  <c r="F2185" i="3"/>
  <c r="G2185" i="3"/>
  <c r="K2185" i="3" s="1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K2187" i="3" s="1"/>
  <c r="H2187" i="3"/>
  <c r="I2187" i="3"/>
  <c r="J2187" i="3"/>
  <c r="E2188" i="3"/>
  <c r="K2188" i="3" s="1"/>
  <c r="F2188" i="3"/>
  <c r="G2188" i="3"/>
  <c r="H2188" i="3"/>
  <c r="I2188" i="3"/>
  <c r="J2188" i="3"/>
  <c r="E2189" i="3"/>
  <c r="F2189" i="3"/>
  <c r="G2189" i="3"/>
  <c r="H2189" i="3"/>
  <c r="I2189" i="3"/>
  <c r="J2189" i="3"/>
  <c r="S2172" i="3" l="1"/>
  <c r="BC2172" i="3"/>
  <c r="AS2172" i="3"/>
  <c r="U2172" i="3"/>
  <c r="AG2172" i="3"/>
  <c r="W2156" i="3"/>
  <c r="AU2156" i="3"/>
  <c r="AA2156" i="3"/>
  <c r="AQ2156" i="3"/>
  <c r="BE2174" i="3"/>
  <c r="AO2174" i="3"/>
  <c r="K2183" i="3"/>
  <c r="AK2174" i="3"/>
  <c r="BC2170" i="3"/>
  <c r="BG2166" i="3"/>
  <c r="K2164" i="3"/>
  <c r="L2161" i="3"/>
  <c r="K2161" i="3"/>
  <c r="L2159" i="3"/>
  <c r="K2159" i="3"/>
  <c r="K2158" i="3"/>
  <c r="O2158" i="3" s="1"/>
  <c r="AE2156" i="3"/>
  <c r="L2155" i="3"/>
  <c r="K2155" i="3"/>
  <c r="K2153" i="3"/>
  <c r="K2150" i="3"/>
  <c r="AB2150" i="3" s="1"/>
  <c r="L2147" i="3"/>
  <c r="K2147" i="3"/>
  <c r="K2146" i="3"/>
  <c r="AJ2144" i="3"/>
  <c r="K2140" i="3"/>
  <c r="L2136" i="3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Y2180" i="3"/>
  <c r="K2168" i="3"/>
  <c r="BG2160" i="3"/>
  <c r="K2148" i="3"/>
  <c r="K2136" i="3"/>
  <c r="K2132" i="3"/>
  <c r="K2128" i="3"/>
  <c r="AK2128" i="3" s="1"/>
  <c r="K2121" i="3"/>
  <c r="AN2121" i="3" s="1"/>
  <c r="AV2117" i="3"/>
  <c r="L2112" i="3"/>
  <c r="K2108" i="3"/>
  <c r="K2107" i="3"/>
  <c r="K2104" i="3"/>
  <c r="AQ2104" i="3" s="1"/>
  <c r="K2103" i="3"/>
  <c r="T2103" i="3" s="1"/>
  <c r="L2100" i="3"/>
  <c r="K2100" i="3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M2198" i="3" s="1"/>
  <c r="BI2198" i="3"/>
  <c r="AS2198" i="3"/>
  <c r="AC2198" i="3"/>
  <c r="M2198" i="3"/>
  <c r="W2168" i="3"/>
  <c r="O2164" i="3"/>
  <c r="AZ2103" i="3"/>
  <c r="K2181" i="3"/>
  <c r="O2181" i="3" s="1"/>
  <c r="K2179" i="3"/>
  <c r="Y2174" i="3"/>
  <c r="L2175" i="3"/>
  <c r="L2163" i="3"/>
  <c r="K2163" i="3"/>
  <c r="L2157" i="3"/>
  <c r="K2157" i="3"/>
  <c r="L2145" i="3"/>
  <c r="K2145" i="3"/>
  <c r="L2142" i="3"/>
  <c r="K2142" i="3"/>
  <c r="AB2142" i="3" s="1"/>
  <c r="L2139" i="3"/>
  <c r="AJ2138" i="3"/>
  <c r="L2133" i="3"/>
  <c r="L2124" i="3"/>
  <c r="L2122" i="3"/>
  <c r="K2122" i="3"/>
  <c r="AY2122" i="3" s="1"/>
  <c r="L2120" i="3"/>
  <c r="L2118" i="3"/>
  <c r="L2115" i="3"/>
  <c r="K2115" i="3"/>
  <c r="AP2113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M2181" i="3"/>
  <c r="W2179" i="3"/>
  <c r="O2175" i="3"/>
  <c r="W2175" i="3"/>
  <c r="BC2175" i="3"/>
  <c r="AI2175" i="3"/>
  <c r="S2175" i="3"/>
  <c r="AY2175" i="3"/>
  <c r="AM2175" i="3"/>
  <c r="AI2170" i="3"/>
  <c r="Q2155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AH2186" i="3" s="1"/>
  <c r="L2183" i="3"/>
  <c r="AA2183" i="3" s="1"/>
  <c r="L2178" i="3"/>
  <c r="BA2174" i="3"/>
  <c r="U2174" i="3"/>
  <c r="L2173" i="3"/>
  <c r="K2173" i="3"/>
  <c r="BA2172" i="3"/>
  <c r="AO2172" i="3"/>
  <c r="AE2172" i="3"/>
  <c r="AY2170" i="3"/>
  <c r="AA2170" i="3"/>
  <c r="T2170" i="3"/>
  <c r="O2170" i="3"/>
  <c r="AE2170" i="3"/>
  <c r="AU2170" i="3"/>
  <c r="BC2168" i="3"/>
  <c r="BC2166" i="3"/>
  <c r="AA2166" i="3"/>
  <c r="O2166" i="3"/>
  <c r="AQ2166" i="3"/>
  <c r="W2166" i="3"/>
  <c r="AU2166" i="3"/>
  <c r="L2165" i="3"/>
  <c r="K2165" i="3"/>
  <c r="AE2164" i="3"/>
  <c r="W2164" i="3"/>
  <c r="AM2164" i="3"/>
  <c r="BC2164" i="3"/>
  <c r="AA2164" i="3"/>
  <c r="AQ2164" i="3"/>
  <c r="BG2164" i="3"/>
  <c r="AM2160" i="3"/>
  <c r="AQ2160" i="3"/>
  <c r="W2160" i="3"/>
  <c r="BC2160" i="3"/>
  <c r="U2157" i="3"/>
  <c r="BA2157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BD2150" i="3"/>
  <c r="M2142" i="3"/>
  <c r="X2142" i="3"/>
  <c r="BD2142" i="3"/>
  <c r="AN2142" i="3"/>
  <c r="AR2142" i="3"/>
  <c r="BH2142" i="3"/>
  <c r="T2138" i="3"/>
  <c r="AV2138" i="3"/>
  <c r="AB2138" i="3"/>
  <c r="AZ2138" i="3"/>
  <c r="O2129" i="3"/>
  <c r="AI2129" i="3"/>
  <c r="AM2129" i="3"/>
  <c r="S2129" i="3"/>
  <c r="AY2129" i="3"/>
  <c r="W2129" i="3"/>
  <c r="BC2129" i="3"/>
  <c r="BE2180" i="3"/>
  <c r="U2180" i="3"/>
  <c r="Q2172" i="3"/>
  <c r="P2172" i="3"/>
  <c r="AA2172" i="3"/>
  <c r="AI2172" i="3"/>
  <c r="AQ2172" i="3"/>
  <c r="AY2172" i="3"/>
  <c r="BG2172" i="3"/>
  <c r="AI2164" i="3"/>
  <c r="AO2155" i="3"/>
  <c r="BA2155" i="3"/>
  <c r="U2155" i="3"/>
  <c r="BE2155" i="3"/>
  <c r="Y2155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AO2180" i="3"/>
  <c r="L2179" i="3"/>
  <c r="AA2179" i="3" s="1"/>
  <c r="K2178" i="3"/>
  <c r="L2189" i="3"/>
  <c r="K2189" i="3"/>
  <c r="L2187" i="3"/>
  <c r="K2186" i="3"/>
  <c r="L2185" i="3"/>
  <c r="L2182" i="3"/>
  <c r="K2182" i="3"/>
  <c r="BC2177" i="3"/>
  <c r="L2177" i="3"/>
  <c r="O2177" i="3" s="1"/>
  <c r="L2176" i="3"/>
  <c r="K2176" i="3"/>
  <c r="BI2172" i="3"/>
  <c r="AW2172" i="3"/>
  <c r="AM2172" i="3"/>
  <c r="AC2172" i="3"/>
  <c r="M2172" i="3"/>
  <c r="AQ2170" i="3"/>
  <c r="W2170" i="3"/>
  <c r="AQ2168" i="3"/>
  <c r="AA2168" i="3"/>
  <c r="BG2168" i="3"/>
  <c r="AM2168" i="3"/>
  <c r="AM2166" i="3"/>
  <c r="AY2164" i="3"/>
  <c r="S2164" i="3"/>
  <c r="AM2162" i="3"/>
  <c r="BC2162" i="3"/>
  <c r="AK2155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Z2147" i="3"/>
  <c r="R2147" i="3"/>
  <c r="AX2147" i="3"/>
  <c r="BB2147" i="3"/>
  <c r="V2147" i="3"/>
  <c r="AH2147" i="3"/>
  <c r="M2146" i="3"/>
  <c r="X2146" i="3"/>
  <c r="AN2146" i="3"/>
  <c r="BD2146" i="3"/>
  <c r="AB2146" i="3"/>
  <c r="AV2146" i="3"/>
  <c r="AF2146" i="3"/>
  <c r="AZ2146" i="3"/>
  <c r="P2146" i="3"/>
  <c r="AJ2146" i="3"/>
  <c r="BH2146" i="3"/>
  <c r="AB2140" i="3"/>
  <c r="AR2140" i="3"/>
  <c r="BA2163" i="3"/>
  <c r="AY2177" i="3"/>
  <c r="S2177" i="3"/>
  <c r="AA2175" i="3"/>
  <c r="BE2172" i="3"/>
  <c r="AU2172" i="3"/>
  <c r="AK2172" i="3"/>
  <c r="X2172" i="3"/>
  <c r="BG2170" i="3"/>
  <c r="AM2170" i="3"/>
  <c r="AU2164" i="3"/>
  <c r="Y2159" i="3"/>
  <c r="AO2159" i="3"/>
  <c r="BE2159" i="3"/>
  <c r="M2159" i="3"/>
  <c r="AC2159" i="3"/>
  <c r="AS2159" i="3"/>
  <c r="BI2159" i="3"/>
  <c r="Q2159" i="3"/>
  <c r="AG2159" i="3"/>
  <c r="AW2159" i="3"/>
  <c r="AA2158" i="3"/>
  <c r="W2158" i="3"/>
  <c r="BC2158" i="3"/>
  <c r="AE2158" i="3"/>
  <c r="AM2158" i="3"/>
  <c r="AU2158" i="3"/>
  <c r="M2144" i="3"/>
  <c r="T2144" i="3"/>
  <c r="AN2144" i="3"/>
  <c r="BH2144" i="3"/>
  <c r="AR2144" i="3"/>
  <c r="X2144" i="3"/>
  <c r="AZ2144" i="3"/>
  <c r="AB2144" i="3"/>
  <c r="BD2144" i="3"/>
  <c r="R2139" i="3"/>
  <c r="N2111" i="3"/>
  <c r="AT2111" i="3"/>
  <c r="Z2111" i="3"/>
  <c r="BF2111" i="3"/>
  <c r="AD2111" i="3"/>
  <c r="AP2111" i="3"/>
  <c r="L2169" i="3"/>
  <c r="K2169" i="3"/>
  <c r="Z2169" i="3" s="1"/>
  <c r="BG2156" i="3"/>
  <c r="AM2156" i="3"/>
  <c r="O2156" i="3"/>
  <c r="L2141" i="3"/>
  <c r="K2141" i="3"/>
  <c r="BH2138" i="3"/>
  <c r="P2136" i="3"/>
  <c r="AF2121" i="3"/>
  <c r="L2171" i="3"/>
  <c r="K2171" i="3"/>
  <c r="L2167" i="3"/>
  <c r="K2167" i="3"/>
  <c r="BC2156" i="3"/>
  <c r="BH2140" i="3"/>
  <c r="M2138" i="3"/>
  <c r="P2138" i="3"/>
  <c r="AF2138" i="3"/>
  <c r="X2138" i="3"/>
  <c r="AN2138" i="3"/>
  <c r="BD2138" i="3"/>
  <c r="M2136" i="3"/>
  <c r="X2136" i="3"/>
  <c r="AR2136" i="3"/>
  <c r="AB2136" i="3"/>
  <c r="AZ2136" i="3"/>
  <c r="AJ2136" i="3"/>
  <c r="BD2136" i="3"/>
  <c r="O2127" i="3"/>
  <c r="AL2124" i="3"/>
  <c r="S2122" i="3"/>
  <c r="BG2122" i="3"/>
  <c r="AA2122" i="3"/>
  <c r="AQ2122" i="3"/>
  <c r="AB2112" i="3"/>
  <c r="N2098" i="3"/>
  <c r="AT2098" i="3"/>
  <c r="Z2098" i="3"/>
  <c r="BF2098" i="3"/>
  <c r="AD2098" i="3"/>
  <c r="AP2098" i="3"/>
  <c r="S2156" i="3"/>
  <c r="AI2156" i="3"/>
  <c r="AY2156" i="3"/>
  <c r="P2144" i="3"/>
  <c r="BA2132" i="3"/>
  <c r="AO2128" i="3"/>
  <c r="U2128" i="3"/>
  <c r="BA2128" i="3"/>
  <c r="Y2128" i="3"/>
  <c r="BE2128" i="3"/>
  <c r="Z2115" i="3"/>
  <c r="BF2115" i="3"/>
  <c r="AD2115" i="3"/>
  <c r="N2115" i="3"/>
  <c r="AP2115" i="3"/>
  <c r="AT2115" i="3"/>
  <c r="L2149" i="3"/>
  <c r="K2149" i="3"/>
  <c r="K2133" i="3"/>
  <c r="L2132" i="3"/>
  <c r="K2126" i="3"/>
  <c r="AF2126" i="3" s="1"/>
  <c r="K2112" i="3"/>
  <c r="BH2112" i="3" s="1"/>
  <c r="AC2108" i="3"/>
  <c r="AI2108" i="3"/>
  <c r="BH2108" i="3"/>
  <c r="M2108" i="3"/>
  <c r="AN2108" i="3"/>
  <c r="S2108" i="3"/>
  <c r="AS2108" i="3"/>
  <c r="AA2107" i="3"/>
  <c r="BE2107" i="3"/>
  <c r="AQ2107" i="3"/>
  <c r="Y2107" i="3"/>
  <c r="BA2107" i="3"/>
  <c r="BC2102" i="3"/>
  <c r="Y2194" i="3"/>
  <c r="AW2194" i="3"/>
  <c r="AG2194" i="3"/>
  <c r="AX2194" i="3"/>
  <c r="R2194" i="3"/>
  <c r="BN2194" i="3" s="1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F2117" i="3"/>
  <c r="BD2117" i="3"/>
  <c r="N2113" i="3"/>
  <c r="AT2113" i="3"/>
  <c r="Z2113" i="3"/>
  <c r="BF2113" i="3"/>
  <c r="AB2103" i="3"/>
  <c r="AJ2103" i="3"/>
  <c r="O2102" i="3"/>
  <c r="AA2102" i="3"/>
  <c r="AL2102" i="3"/>
  <c r="AU2102" i="3"/>
  <c r="BG2102" i="3"/>
  <c r="S2102" i="3"/>
  <c r="AD2102" i="3"/>
  <c r="AM2102" i="3"/>
  <c r="AY2102" i="3"/>
  <c r="V2102" i="3"/>
  <c r="AE2102" i="3"/>
  <c r="AQ2102" i="3"/>
  <c r="BB2102" i="3"/>
  <c r="BM2191" i="3"/>
  <c r="L2137" i="3"/>
  <c r="K2137" i="3"/>
  <c r="L2131" i="3"/>
  <c r="AX2131" i="3" s="1"/>
  <c r="L2130" i="3"/>
  <c r="K2130" i="3"/>
  <c r="L2127" i="3"/>
  <c r="AM2127" i="3" s="1"/>
  <c r="K2123" i="3"/>
  <c r="P2117" i="3"/>
  <c r="K2114" i="3"/>
  <c r="R2104" i="3"/>
  <c r="N2104" i="3"/>
  <c r="X2104" i="3"/>
  <c r="AI2104" i="3"/>
  <c r="AT2104" i="3"/>
  <c r="BD2104" i="3"/>
  <c r="P2104" i="3"/>
  <c r="AA2104" i="3"/>
  <c r="AL2104" i="3"/>
  <c r="AV2104" i="3"/>
  <c r="BG2104" i="3"/>
  <c r="S2104" i="3"/>
  <c r="AD2104" i="3"/>
  <c r="AN2104" i="3"/>
  <c r="AY2104" i="3"/>
  <c r="AI2102" i="3"/>
  <c r="AT2100" i="3"/>
  <c r="K2109" i="3"/>
  <c r="L2106" i="3"/>
  <c r="K2106" i="3"/>
  <c r="L2105" i="3"/>
  <c r="K2105" i="3"/>
  <c r="AR2103" i="3"/>
  <c r="K2099" i="3"/>
  <c r="AR2099" i="3" s="1"/>
  <c r="AT2096" i="3"/>
  <c r="N2096" i="3"/>
  <c r="BK2191" i="3"/>
  <c r="Z2194" i="3"/>
  <c r="L2119" i="3"/>
  <c r="K2119" i="3"/>
  <c r="K2110" i="3"/>
  <c r="BF2198" i="3"/>
  <c r="O2198" i="3"/>
  <c r="BL2198" i="3" s="1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0" i="3"/>
  <c r="BJ2190" i="3"/>
  <c r="BL2193" i="3"/>
  <c r="BJ2193" i="3"/>
  <c r="BM2200" i="3"/>
  <c r="BJ2191" i="3"/>
  <c r="BN2190" i="3"/>
  <c r="BK2190" i="3"/>
  <c r="BN2193" i="3"/>
  <c r="BK2193" i="3"/>
  <c r="BK219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L2195" i="3"/>
  <c r="BJ2195" i="3"/>
  <c r="BJ2200" i="3"/>
  <c r="BL2191" i="3"/>
  <c r="BN2191" i="3"/>
  <c r="BM2193" i="3"/>
  <c r="BM2195" i="3"/>
  <c r="BN2195" i="3"/>
  <c r="BK2195" i="3"/>
  <c r="BL2200" i="3"/>
  <c r="BM2190" i="3"/>
  <c r="BK2198" i="3"/>
  <c r="BN2200" i="3"/>
  <c r="BK2200" i="3"/>
  <c r="P2187" i="3"/>
  <c r="T2187" i="3"/>
  <c r="X2187" i="3"/>
  <c r="AB2187" i="3"/>
  <c r="AF2187" i="3"/>
  <c r="AJ2187" i="3"/>
  <c r="AN2187" i="3"/>
  <c r="AR2187" i="3"/>
  <c r="AV2187" i="3"/>
  <c r="AZ2187" i="3"/>
  <c r="BD2187" i="3"/>
  <c r="BH2187" i="3"/>
  <c r="N2187" i="3"/>
  <c r="S2187" i="3"/>
  <c r="Y2187" i="3"/>
  <c r="AD2187" i="3"/>
  <c r="AI2187" i="3"/>
  <c r="AO2187" i="3"/>
  <c r="AT2187" i="3"/>
  <c r="AY2187" i="3"/>
  <c r="BE2187" i="3"/>
  <c r="W2187" i="3"/>
  <c r="AH2187" i="3"/>
  <c r="AS2187" i="3"/>
  <c r="BC2187" i="3"/>
  <c r="O2187" i="3"/>
  <c r="U2187" i="3"/>
  <c r="Z2187" i="3"/>
  <c r="AE2187" i="3"/>
  <c r="AK2187" i="3"/>
  <c r="AP2187" i="3"/>
  <c r="AU2187" i="3"/>
  <c r="BA2187" i="3"/>
  <c r="BF2187" i="3"/>
  <c r="Q2187" i="3"/>
  <c r="V2187" i="3"/>
  <c r="AA2187" i="3"/>
  <c r="AG2187" i="3"/>
  <c r="AL2187" i="3"/>
  <c r="AQ2187" i="3"/>
  <c r="AW2187" i="3"/>
  <c r="BB2187" i="3"/>
  <c r="BG2187" i="3"/>
  <c r="M2187" i="3"/>
  <c r="R2187" i="3"/>
  <c r="AC2187" i="3"/>
  <c r="AM2187" i="3"/>
  <c r="AX2187" i="3"/>
  <c r="BI2187" i="3"/>
  <c r="Y2184" i="3"/>
  <c r="AG2184" i="3"/>
  <c r="AR2184" i="3"/>
  <c r="BH2184" i="3"/>
  <c r="X2184" i="3"/>
  <c r="AK2184" i="3"/>
  <c r="AV2184" i="3"/>
  <c r="BG2184" i="3"/>
  <c r="Q2184" i="3"/>
  <c r="AM2184" i="3"/>
  <c r="AW2184" i="3"/>
  <c r="AF2184" i="3"/>
  <c r="AQ2184" i="3"/>
  <c r="BA2184" i="3"/>
  <c r="BC2184" i="3"/>
  <c r="N2188" i="3"/>
  <c r="R2188" i="3"/>
  <c r="V2188" i="3"/>
  <c r="Z2188" i="3"/>
  <c r="AD2188" i="3"/>
  <c r="AH2188" i="3"/>
  <c r="AL2188" i="3"/>
  <c r="AP2188" i="3"/>
  <c r="AT2188" i="3"/>
  <c r="AX2188" i="3"/>
  <c r="BB2188" i="3"/>
  <c r="BF2188" i="3"/>
  <c r="M2188" i="3"/>
  <c r="S2188" i="3"/>
  <c r="X2188" i="3"/>
  <c r="AC2188" i="3"/>
  <c r="AI2188" i="3"/>
  <c r="AN2188" i="3"/>
  <c r="AS2188" i="3"/>
  <c r="AY2188" i="3"/>
  <c r="BD2188" i="3"/>
  <c r="BI2188" i="3"/>
  <c r="Q2188" i="3"/>
  <c r="W2188" i="3"/>
  <c r="AB2188" i="3"/>
  <c r="AG2188" i="3"/>
  <c r="AM2188" i="3"/>
  <c r="AW2188" i="3"/>
  <c r="BC2188" i="3"/>
  <c r="O2188" i="3"/>
  <c r="T2188" i="3"/>
  <c r="Y2188" i="3"/>
  <c r="AE2188" i="3"/>
  <c r="AJ2188" i="3"/>
  <c r="AO2188" i="3"/>
  <c r="AU2188" i="3"/>
  <c r="AZ2188" i="3"/>
  <c r="BE2188" i="3"/>
  <c r="P2188" i="3"/>
  <c r="U2188" i="3"/>
  <c r="AA2188" i="3"/>
  <c r="AF2188" i="3"/>
  <c r="AK2188" i="3"/>
  <c r="AQ2188" i="3"/>
  <c r="AV2188" i="3"/>
  <c r="BA2188" i="3"/>
  <c r="BG2188" i="3"/>
  <c r="AR2188" i="3"/>
  <c r="BH2188" i="3"/>
  <c r="BD2185" i="3"/>
  <c r="U2185" i="3"/>
  <c r="AW2185" i="3"/>
  <c r="P2184" i="3"/>
  <c r="AF2189" i="3"/>
  <c r="BE2189" i="3"/>
  <c r="V2189" i="3"/>
  <c r="BA2182" i="3"/>
  <c r="AK2182" i="3"/>
  <c r="N2180" i="3"/>
  <c r="R2180" i="3"/>
  <c r="V2180" i="3"/>
  <c r="Z2180" i="3"/>
  <c r="AD2180" i="3"/>
  <c r="AH2180" i="3"/>
  <c r="AL2180" i="3"/>
  <c r="AP2180" i="3"/>
  <c r="AT2180" i="3"/>
  <c r="AX2180" i="3"/>
  <c r="BB2180" i="3"/>
  <c r="BF2180" i="3"/>
  <c r="O2180" i="3"/>
  <c r="S2180" i="3"/>
  <c r="W2180" i="3"/>
  <c r="AA2180" i="3"/>
  <c r="AE2180" i="3"/>
  <c r="AI2180" i="3"/>
  <c r="AM2180" i="3"/>
  <c r="AQ2180" i="3"/>
  <c r="AU2180" i="3"/>
  <c r="AY2180" i="3"/>
  <c r="BC2180" i="3"/>
  <c r="BG2180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N2176" i="3"/>
  <c r="AD2176" i="3"/>
  <c r="AT2176" i="3"/>
  <c r="O2176" i="3"/>
  <c r="AE2176" i="3"/>
  <c r="AU2176" i="3"/>
  <c r="P2176" i="3"/>
  <c r="AF2176" i="3"/>
  <c r="AV2176" i="3"/>
  <c r="N2174" i="3"/>
  <c r="R2174" i="3"/>
  <c r="V2174" i="3"/>
  <c r="Z2174" i="3"/>
  <c r="AD2174" i="3"/>
  <c r="AH2174" i="3"/>
  <c r="AL2174" i="3"/>
  <c r="AP2174" i="3"/>
  <c r="AT2174" i="3"/>
  <c r="AX2174" i="3"/>
  <c r="BB2174" i="3"/>
  <c r="BF2174" i="3"/>
  <c r="O2174" i="3"/>
  <c r="S2174" i="3"/>
  <c r="W2174" i="3"/>
  <c r="AA2174" i="3"/>
  <c r="AE2174" i="3"/>
  <c r="AI2174" i="3"/>
  <c r="AM2174" i="3"/>
  <c r="AQ2174" i="3"/>
  <c r="AU2174" i="3"/>
  <c r="AY2174" i="3"/>
  <c r="BC2174" i="3"/>
  <c r="BG2174" i="3"/>
  <c r="P2174" i="3"/>
  <c r="T2174" i="3"/>
  <c r="X2174" i="3"/>
  <c r="AB2174" i="3"/>
  <c r="AF2174" i="3"/>
  <c r="AJ2174" i="3"/>
  <c r="AN2174" i="3"/>
  <c r="AR2174" i="3"/>
  <c r="AV2174" i="3"/>
  <c r="AZ2174" i="3"/>
  <c r="BD2174" i="3"/>
  <c r="BH2174" i="3"/>
  <c r="P2162" i="3"/>
  <c r="T2162" i="3"/>
  <c r="X2162" i="3"/>
  <c r="AB2162" i="3"/>
  <c r="AF2162" i="3"/>
  <c r="AJ2162" i="3"/>
  <c r="AN2162" i="3"/>
  <c r="AR2162" i="3"/>
  <c r="AV2162" i="3"/>
  <c r="AZ2162" i="3"/>
  <c r="BD2162" i="3"/>
  <c r="BH2162" i="3"/>
  <c r="M2162" i="3"/>
  <c r="Q2162" i="3"/>
  <c r="U2162" i="3"/>
  <c r="Y2162" i="3"/>
  <c r="AC2162" i="3"/>
  <c r="AG2162" i="3"/>
  <c r="AK2162" i="3"/>
  <c r="AO2162" i="3"/>
  <c r="AS2162" i="3"/>
  <c r="AW2162" i="3"/>
  <c r="BA2162" i="3"/>
  <c r="BE2162" i="3"/>
  <c r="BI2162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AA2162" i="3"/>
  <c r="AQ2162" i="3"/>
  <c r="BG2162" i="3"/>
  <c r="O2162" i="3"/>
  <c r="AE2162" i="3"/>
  <c r="AU2162" i="3"/>
  <c r="S2162" i="3"/>
  <c r="AI2162" i="3"/>
  <c r="AY2162" i="3"/>
  <c r="AL2165" i="3"/>
  <c r="BC2165" i="3"/>
  <c r="BE2165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O2184" i="3"/>
  <c r="S2184" i="3"/>
  <c r="W2184" i="3"/>
  <c r="AA2184" i="3"/>
  <c r="AE2184" i="3"/>
  <c r="N2182" i="3"/>
  <c r="R2182" i="3"/>
  <c r="V2182" i="3"/>
  <c r="Z2182" i="3"/>
  <c r="AD2182" i="3"/>
  <c r="AH2182" i="3"/>
  <c r="AL2182" i="3"/>
  <c r="AP2182" i="3"/>
  <c r="AT2182" i="3"/>
  <c r="AX2182" i="3"/>
  <c r="BB2182" i="3"/>
  <c r="BF2182" i="3"/>
  <c r="O2182" i="3"/>
  <c r="S2182" i="3"/>
  <c r="W2182" i="3"/>
  <c r="AA2182" i="3"/>
  <c r="AE2182" i="3"/>
  <c r="AI2182" i="3"/>
  <c r="AM2182" i="3"/>
  <c r="AQ2182" i="3"/>
  <c r="AU2182" i="3"/>
  <c r="AY2182" i="3"/>
  <c r="BC2182" i="3"/>
  <c r="BG2182" i="3"/>
  <c r="P2182" i="3"/>
  <c r="T2182" i="3"/>
  <c r="X2182" i="3"/>
  <c r="AB2182" i="3"/>
  <c r="AF2182" i="3"/>
  <c r="AJ2182" i="3"/>
  <c r="AN2182" i="3"/>
  <c r="AR2182" i="3"/>
  <c r="AV2182" i="3"/>
  <c r="AZ2182" i="3"/>
  <c r="BD2182" i="3"/>
  <c r="BH2182" i="3"/>
  <c r="BA2180" i="3"/>
  <c r="AK2180" i="3"/>
  <c r="BE2184" i="3"/>
  <c r="AZ2184" i="3"/>
  <c r="AU2184" i="3"/>
  <c r="AO2184" i="3"/>
  <c r="AJ2184" i="3"/>
  <c r="AC2184" i="3"/>
  <c r="U2184" i="3"/>
  <c r="M2184" i="3"/>
  <c r="AU2183" i="3"/>
  <c r="AE2183" i="3"/>
  <c r="AW2182" i="3"/>
  <c r="AG2182" i="3"/>
  <c r="Q2182" i="3"/>
  <c r="AU2181" i="3"/>
  <c r="AW2180" i="3"/>
  <c r="AG2180" i="3"/>
  <c r="Q2180" i="3"/>
  <c r="AU2179" i="3"/>
  <c r="AE2179" i="3"/>
  <c r="AU2177" i="3"/>
  <c r="AE2177" i="3"/>
  <c r="AU2175" i="3"/>
  <c r="AE2175" i="3"/>
  <c r="AW2174" i="3"/>
  <c r="AG2174" i="3"/>
  <c r="Q2174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Y2157" i="3"/>
  <c r="AO2157" i="3"/>
  <c r="BE2157" i="3"/>
  <c r="M2157" i="3"/>
  <c r="AC2157" i="3"/>
  <c r="AS2157" i="3"/>
  <c r="BI2157" i="3"/>
  <c r="Q2157" i="3"/>
  <c r="AG2157" i="3"/>
  <c r="AW2157" i="3"/>
  <c r="BI2184" i="3"/>
  <c r="BD2184" i="3"/>
  <c r="AY2184" i="3"/>
  <c r="AS2184" i="3"/>
  <c r="AN2184" i="3"/>
  <c r="AI2184" i="3"/>
  <c r="AB2184" i="3"/>
  <c r="T2184" i="3"/>
  <c r="BG2183" i="3"/>
  <c r="AQ2183" i="3"/>
  <c r="P2183" i="3"/>
  <c r="T2183" i="3"/>
  <c r="X2183" i="3"/>
  <c r="AB2183" i="3"/>
  <c r="AF2183" i="3"/>
  <c r="AJ2183" i="3"/>
  <c r="AN2183" i="3"/>
  <c r="AR2183" i="3"/>
  <c r="AV2183" i="3"/>
  <c r="AZ2183" i="3"/>
  <c r="BD2183" i="3"/>
  <c r="BH2183" i="3"/>
  <c r="M2183" i="3"/>
  <c r="Q2183" i="3"/>
  <c r="U2183" i="3"/>
  <c r="Y2183" i="3"/>
  <c r="AC2183" i="3"/>
  <c r="AG2183" i="3"/>
  <c r="AK2183" i="3"/>
  <c r="AO2183" i="3"/>
  <c r="AS2183" i="3"/>
  <c r="AW2183" i="3"/>
  <c r="BA2183" i="3"/>
  <c r="BE2183" i="3"/>
  <c r="BI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BI2182" i="3"/>
  <c r="AS2182" i="3"/>
  <c r="AC2182" i="3"/>
  <c r="M2182" i="3"/>
  <c r="AQ2181" i="3"/>
  <c r="AB2181" i="3"/>
  <c r="AR2181" i="3"/>
  <c r="BH2181" i="3"/>
  <c r="Y2181" i="3"/>
  <c r="AO2181" i="3"/>
  <c r="BE2181" i="3"/>
  <c r="V2181" i="3"/>
  <c r="AL2181" i="3"/>
  <c r="BB2181" i="3"/>
  <c r="BI2180" i="3"/>
  <c r="AS2180" i="3"/>
  <c r="AC2180" i="3"/>
  <c r="M2180" i="3"/>
  <c r="BG2179" i="3"/>
  <c r="AQ2179" i="3"/>
  <c r="P2179" i="3"/>
  <c r="T2179" i="3"/>
  <c r="X2179" i="3"/>
  <c r="AB2179" i="3"/>
  <c r="AF2179" i="3"/>
  <c r="AJ2179" i="3"/>
  <c r="AN2179" i="3"/>
  <c r="AR2179" i="3"/>
  <c r="AV2179" i="3"/>
  <c r="AZ2179" i="3"/>
  <c r="BD2179" i="3"/>
  <c r="BH2179" i="3"/>
  <c r="M2179" i="3"/>
  <c r="Q2179" i="3"/>
  <c r="U2179" i="3"/>
  <c r="Y2179" i="3"/>
  <c r="AC2179" i="3"/>
  <c r="AG2179" i="3"/>
  <c r="AK2179" i="3"/>
  <c r="AO2179" i="3"/>
  <c r="AS2179" i="3"/>
  <c r="AW2179" i="3"/>
  <c r="BA2179" i="3"/>
  <c r="BE2179" i="3"/>
  <c r="BI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M2176" i="3"/>
  <c r="BG2175" i="3"/>
  <c r="AQ2175" i="3"/>
  <c r="P2175" i="3"/>
  <c r="T2175" i="3"/>
  <c r="X2175" i="3"/>
  <c r="AB2175" i="3"/>
  <c r="AF2175" i="3"/>
  <c r="AJ2175" i="3"/>
  <c r="AN2175" i="3"/>
  <c r="AR2175" i="3"/>
  <c r="AV2175" i="3"/>
  <c r="AZ2175" i="3"/>
  <c r="BD2175" i="3"/>
  <c r="BH2175" i="3"/>
  <c r="M2175" i="3"/>
  <c r="Q2175" i="3"/>
  <c r="U2175" i="3"/>
  <c r="Y2175" i="3"/>
  <c r="AC2175" i="3"/>
  <c r="AG2175" i="3"/>
  <c r="AK2175" i="3"/>
  <c r="AO2175" i="3"/>
  <c r="AS2175" i="3"/>
  <c r="AW2175" i="3"/>
  <c r="BA2175" i="3"/>
  <c r="BE2175" i="3"/>
  <c r="BI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BI2174" i="3"/>
  <c r="AS2174" i="3"/>
  <c r="AC2174" i="3"/>
  <c r="AB2173" i="3"/>
  <c r="AR2173" i="3"/>
  <c r="BH2173" i="3"/>
  <c r="Y2173" i="3"/>
  <c r="AO2173" i="3"/>
  <c r="BE2173" i="3"/>
  <c r="V2173" i="3"/>
  <c r="AL2173" i="3"/>
  <c r="BB2173" i="3"/>
  <c r="W2162" i="3"/>
  <c r="AK2157" i="3"/>
  <c r="BH2172" i="3"/>
  <c r="BD2172" i="3"/>
  <c r="AZ2172" i="3"/>
  <c r="AV2172" i="3"/>
  <c r="AR2172" i="3"/>
  <c r="AN2172" i="3"/>
  <c r="AJ2172" i="3"/>
  <c r="AF2172" i="3"/>
  <c r="AB2172" i="3"/>
  <c r="W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N2168" i="3"/>
  <c r="R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AO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O2148" i="3"/>
  <c r="S2148" i="3"/>
  <c r="W2148" i="3"/>
  <c r="AA2148" i="3"/>
  <c r="AE2148" i="3"/>
  <c r="AI2148" i="3"/>
  <c r="AM2148" i="3"/>
  <c r="AQ2148" i="3"/>
  <c r="AU2148" i="3"/>
  <c r="AY2148" i="3"/>
  <c r="BC2148" i="3"/>
  <c r="BG2148" i="3"/>
  <c r="P2148" i="3"/>
  <c r="AF2148" i="3"/>
  <c r="AV2148" i="3"/>
  <c r="T2148" i="3"/>
  <c r="AJ2148" i="3"/>
  <c r="AZ2148" i="3"/>
  <c r="X2148" i="3"/>
  <c r="AN2148" i="3"/>
  <c r="BD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P2120" i="3"/>
  <c r="T2120" i="3"/>
  <c r="X2120" i="3"/>
  <c r="AB2120" i="3"/>
  <c r="AF2120" i="3"/>
  <c r="AJ2120" i="3"/>
  <c r="AN2120" i="3"/>
  <c r="AR2120" i="3"/>
  <c r="AV2120" i="3"/>
  <c r="AZ2120" i="3"/>
  <c r="BD2120" i="3"/>
  <c r="BH2120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N2120" i="3"/>
  <c r="V2120" i="3"/>
  <c r="AD2120" i="3"/>
  <c r="AL2120" i="3"/>
  <c r="AT2120" i="3"/>
  <c r="BB2120" i="3"/>
  <c r="O2120" i="3"/>
  <c r="W2120" i="3"/>
  <c r="AE2120" i="3"/>
  <c r="AM2120" i="3"/>
  <c r="AU2120" i="3"/>
  <c r="BC2120" i="3"/>
  <c r="R2120" i="3"/>
  <c r="Z2120" i="3"/>
  <c r="AH2120" i="3"/>
  <c r="AP2120" i="3"/>
  <c r="AX2120" i="3"/>
  <c r="BF2120" i="3"/>
  <c r="S2120" i="3"/>
  <c r="AY2120" i="3"/>
  <c r="AA2120" i="3"/>
  <c r="BG2120" i="3"/>
  <c r="AI2120" i="3"/>
  <c r="AQ2120" i="3"/>
  <c r="N2172" i="3"/>
  <c r="R2172" i="3"/>
  <c r="V2172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N2161" i="3"/>
  <c r="R2161" i="3"/>
  <c r="V2161" i="3"/>
  <c r="Z2161" i="3"/>
  <c r="AD2161" i="3"/>
  <c r="AH2161" i="3"/>
  <c r="AL2161" i="3"/>
  <c r="AP2161" i="3"/>
  <c r="AT2161" i="3"/>
  <c r="AX2161" i="3"/>
  <c r="BB2161" i="3"/>
  <c r="BF2161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X2133" i="3"/>
  <c r="AB2133" i="3"/>
  <c r="AN2133" i="3"/>
  <c r="AR2133" i="3"/>
  <c r="BD2133" i="3"/>
  <c r="M2133" i="3"/>
  <c r="Y2133" i="3"/>
  <c r="AC2133" i="3"/>
  <c r="AO2133" i="3"/>
  <c r="AS2133" i="3"/>
  <c r="BE2133" i="3"/>
  <c r="BI2133" i="3"/>
  <c r="AI2133" i="3"/>
  <c r="AQ2133" i="3"/>
  <c r="N2133" i="3"/>
  <c r="V2133" i="3"/>
  <c r="AT2133" i="3"/>
  <c r="BB2133" i="3"/>
  <c r="W2133" i="3"/>
  <c r="AE2133" i="3"/>
  <c r="BC2133" i="3"/>
  <c r="R2133" i="3"/>
  <c r="BF2133" i="3"/>
  <c r="AH2133" i="3"/>
  <c r="BF2172" i="3"/>
  <c r="BB2172" i="3"/>
  <c r="AX2172" i="3"/>
  <c r="AT2172" i="3"/>
  <c r="AP2172" i="3"/>
  <c r="AL2172" i="3"/>
  <c r="AH2172" i="3"/>
  <c r="AD2172" i="3"/>
  <c r="Y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V2167" i="3"/>
  <c r="AP2167" i="3"/>
  <c r="BB2167" i="3"/>
  <c r="AA2167" i="3"/>
  <c r="AM2167" i="3"/>
  <c r="BG2167" i="3"/>
  <c r="X2167" i="3"/>
  <c r="AR2167" i="3"/>
  <c r="BD2167" i="3"/>
  <c r="AY2166" i="3"/>
  <c r="AI2166" i="3"/>
  <c r="S2166" i="3"/>
  <c r="P2164" i="3"/>
  <c r="T2164" i="3"/>
  <c r="X2164" i="3"/>
  <c r="AB2164" i="3"/>
  <c r="AF2164" i="3"/>
  <c r="AJ2164" i="3"/>
  <c r="AN2164" i="3"/>
  <c r="AR2164" i="3"/>
  <c r="AV2164" i="3"/>
  <c r="AZ2164" i="3"/>
  <c r="BD2164" i="3"/>
  <c r="BH2164" i="3"/>
  <c r="M2164" i="3"/>
  <c r="Q2164" i="3"/>
  <c r="U2164" i="3"/>
  <c r="Y2164" i="3"/>
  <c r="AC2164" i="3"/>
  <c r="AG2164" i="3"/>
  <c r="AK2164" i="3"/>
  <c r="AO2164" i="3"/>
  <c r="AS2164" i="3"/>
  <c r="AW2164" i="3"/>
  <c r="BA2164" i="3"/>
  <c r="BE2164" i="3"/>
  <c r="BI2164" i="3"/>
  <c r="N2164" i="3"/>
  <c r="R2164" i="3"/>
  <c r="V2164" i="3"/>
  <c r="Z2164" i="3"/>
  <c r="AD2164" i="3"/>
  <c r="AH2164" i="3"/>
  <c r="AL2164" i="3"/>
  <c r="AP2164" i="3"/>
  <c r="AT2164" i="3"/>
  <c r="AX2164" i="3"/>
  <c r="BB2164" i="3"/>
  <c r="BF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BK2159" i="3" s="1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O2140" i="3"/>
  <c r="S2140" i="3"/>
  <c r="W2140" i="3"/>
  <c r="AA2140" i="3"/>
  <c r="AE2140" i="3"/>
  <c r="AI2140" i="3"/>
  <c r="AM2140" i="3"/>
  <c r="AQ2140" i="3"/>
  <c r="AU2140" i="3"/>
  <c r="AY2140" i="3"/>
  <c r="BC2140" i="3"/>
  <c r="BG2140" i="3"/>
  <c r="P2140" i="3"/>
  <c r="AF2140" i="3"/>
  <c r="AV2140" i="3"/>
  <c r="T2140" i="3"/>
  <c r="AJ2140" i="3"/>
  <c r="AZ2140" i="3"/>
  <c r="X2140" i="3"/>
  <c r="AN2140" i="3"/>
  <c r="BD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AP2149" i="3"/>
  <c r="M2148" i="3"/>
  <c r="AT2147" i="3"/>
  <c r="AD2147" i="3"/>
  <c r="N2147" i="3"/>
  <c r="O2146" i="3"/>
  <c r="S2146" i="3"/>
  <c r="W2146" i="3"/>
  <c r="AA2146" i="3"/>
  <c r="AE2146" i="3"/>
  <c r="AI2146" i="3"/>
  <c r="AM2146" i="3"/>
  <c r="AQ2146" i="3"/>
  <c r="AU2146" i="3"/>
  <c r="AY2146" i="3"/>
  <c r="BC2146" i="3"/>
  <c r="BG2146" i="3"/>
  <c r="AV2144" i="3"/>
  <c r="AF2144" i="3"/>
  <c r="L2143" i="3"/>
  <c r="K2143" i="3"/>
  <c r="AZ2142" i="3"/>
  <c r="AJ2142" i="3"/>
  <c r="T2142" i="3"/>
  <c r="AP2141" i="3"/>
  <c r="M2140" i="3"/>
  <c r="AT2139" i="3"/>
  <c r="AD2139" i="3"/>
  <c r="N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B2126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S2149" i="3"/>
  <c r="W2149" i="3"/>
  <c r="AA2149" i="3"/>
  <c r="AE2149" i="3"/>
  <c r="AI2149" i="3"/>
  <c r="AM2149" i="3"/>
  <c r="AQ2149" i="3"/>
  <c r="AU2149" i="3"/>
  <c r="AY2149" i="3"/>
  <c r="BC2149" i="3"/>
  <c r="BG2149" i="3"/>
  <c r="P2149" i="3"/>
  <c r="T2149" i="3"/>
  <c r="X2149" i="3"/>
  <c r="AB2149" i="3"/>
  <c r="AF2149" i="3"/>
  <c r="AJ2149" i="3"/>
  <c r="AN2149" i="3"/>
  <c r="AR2149" i="3"/>
  <c r="AV2149" i="3"/>
  <c r="AZ2149" i="3"/>
  <c r="BD2149" i="3"/>
  <c r="BH2149" i="3"/>
  <c r="M2149" i="3"/>
  <c r="Q2149" i="3"/>
  <c r="U2149" i="3"/>
  <c r="Y2149" i="3"/>
  <c r="AC2149" i="3"/>
  <c r="AG2149" i="3"/>
  <c r="AK2149" i="3"/>
  <c r="AO2149" i="3"/>
  <c r="AS2149" i="3"/>
  <c r="AW2149" i="3"/>
  <c r="BA2149" i="3"/>
  <c r="BE2149" i="3"/>
  <c r="BI2149" i="3"/>
  <c r="BF2147" i="3"/>
  <c r="AP2147" i="3"/>
  <c r="O2144" i="3"/>
  <c r="S2144" i="3"/>
  <c r="W2144" i="3"/>
  <c r="AA2144" i="3"/>
  <c r="AE2144" i="3"/>
  <c r="AI2144" i="3"/>
  <c r="AM2144" i="3"/>
  <c r="AQ2144" i="3"/>
  <c r="AU2144" i="3"/>
  <c r="AY2144" i="3"/>
  <c r="BC2144" i="3"/>
  <c r="BG2144" i="3"/>
  <c r="AV2142" i="3"/>
  <c r="AF2142" i="3"/>
  <c r="O2141" i="3"/>
  <c r="S2141" i="3"/>
  <c r="AU2141" i="3"/>
  <c r="AY2141" i="3"/>
  <c r="AF2141" i="3"/>
  <c r="AJ2141" i="3"/>
  <c r="M2141" i="3"/>
  <c r="Q2141" i="3"/>
  <c r="AS2141" i="3"/>
  <c r="AW2141" i="3"/>
  <c r="BF2139" i="3"/>
  <c r="AP2139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O2142" i="3"/>
  <c r="S2142" i="3"/>
  <c r="W2142" i="3"/>
  <c r="AA2142" i="3"/>
  <c r="AE2142" i="3"/>
  <c r="AI2142" i="3"/>
  <c r="AM2142" i="3"/>
  <c r="AQ2142" i="3"/>
  <c r="AU2142" i="3"/>
  <c r="AY2142" i="3"/>
  <c r="BC2142" i="3"/>
  <c r="BG2142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M2139" i="3"/>
  <c r="Q2139" i="3"/>
  <c r="U2139" i="3"/>
  <c r="Y2139" i="3"/>
  <c r="AC2139" i="3"/>
  <c r="AG2139" i="3"/>
  <c r="AK2139" i="3"/>
  <c r="AO2139" i="3"/>
  <c r="AS2139" i="3"/>
  <c r="AW2139" i="3"/>
  <c r="BA2139" i="3"/>
  <c r="BE2139" i="3"/>
  <c r="BI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R2126" i="3"/>
  <c r="W2126" i="3"/>
  <c r="AB2126" i="3"/>
  <c r="AH2126" i="3"/>
  <c r="AM2126" i="3"/>
  <c r="AR2126" i="3"/>
  <c r="AX2126" i="3"/>
  <c r="BC2126" i="3"/>
  <c r="BH2126" i="3"/>
  <c r="N2126" i="3"/>
  <c r="S2126" i="3"/>
  <c r="X2126" i="3"/>
  <c r="AD2126" i="3"/>
  <c r="AI2126" i="3"/>
  <c r="AN2126" i="3"/>
  <c r="AT2126" i="3"/>
  <c r="AY2126" i="3"/>
  <c r="BD2126" i="3"/>
  <c r="O2126" i="3"/>
  <c r="T2126" i="3"/>
  <c r="Z2126" i="3"/>
  <c r="AE2126" i="3"/>
  <c r="AJ2126" i="3"/>
  <c r="AP2126" i="3"/>
  <c r="AU2126" i="3"/>
  <c r="AZ2126" i="3"/>
  <c r="BF2126" i="3"/>
  <c r="P2126" i="3"/>
  <c r="AL2126" i="3"/>
  <c r="BG2126" i="3"/>
  <c r="V2126" i="3"/>
  <c r="AQ2126" i="3"/>
  <c r="AA2126" i="3"/>
  <c r="AV2126" i="3"/>
  <c r="AF2123" i="3"/>
  <c r="BB2123" i="3"/>
  <c r="AL2123" i="3"/>
  <c r="BH2123" i="3"/>
  <c r="P2123" i="3"/>
  <c r="AR2123" i="3"/>
  <c r="K2134" i="3"/>
  <c r="N2130" i="3"/>
  <c r="R2130" i="3"/>
  <c r="V2130" i="3"/>
  <c r="Z2130" i="3"/>
  <c r="AD2130" i="3"/>
  <c r="AH2130" i="3"/>
  <c r="AL2130" i="3"/>
  <c r="AP2130" i="3"/>
  <c r="AT2130" i="3"/>
  <c r="AX2130" i="3"/>
  <c r="BB2130" i="3"/>
  <c r="BF2130" i="3"/>
  <c r="O2130" i="3"/>
  <c r="S2130" i="3"/>
  <c r="W2130" i="3"/>
  <c r="AA2130" i="3"/>
  <c r="AE2130" i="3"/>
  <c r="AI2130" i="3"/>
  <c r="AM2130" i="3"/>
  <c r="AQ2130" i="3"/>
  <c r="AU2130" i="3"/>
  <c r="AY2130" i="3"/>
  <c r="BC2130" i="3"/>
  <c r="BG2130" i="3"/>
  <c r="P2130" i="3"/>
  <c r="T2130" i="3"/>
  <c r="X2130" i="3"/>
  <c r="AB2130" i="3"/>
  <c r="AF2130" i="3"/>
  <c r="AJ2130" i="3"/>
  <c r="AN2130" i="3"/>
  <c r="AR2130" i="3"/>
  <c r="AV2130" i="3"/>
  <c r="AZ2130" i="3"/>
  <c r="BD2130" i="3"/>
  <c r="BH2130" i="3"/>
  <c r="N2128" i="3"/>
  <c r="R2128" i="3"/>
  <c r="V2128" i="3"/>
  <c r="Z2128" i="3"/>
  <c r="AD2128" i="3"/>
  <c r="AH2128" i="3"/>
  <c r="AL2128" i="3"/>
  <c r="AP2128" i="3"/>
  <c r="AT2128" i="3"/>
  <c r="AX2128" i="3"/>
  <c r="BB2128" i="3"/>
  <c r="BF2128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P2128" i="3"/>
  <c r="T2128" i="3"/>
  <c r="X2128" i="3"/>
  <c r="AB2128" i="3"/>
  <c r="AF2128" i="3"/>
  <c r="AJ2128" i="3"/>
  <c r="AN2128" i="3"/>
  <c r="AR2128" i="3"/>
  <c r="AV2128" i="3"/>
  <c r="AZ2128" i="3"/>
  <c r="BD2128" i="3"/>
  <c r="BH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BB2146" i="3"/>
  <c r="AX2146" i="3"/>
  <c r="AT2146" i="3"/>
  <c r="AP2146" i="3"/>
  <c r="AL2146" i="3"/>
  <c r="AH2146" i="3"/>
  <c r="AD2146" i="3"/>
  <c r="Z2146" i="3"/>
  <c r="V2146" i="3"/>
  <c r="R2146" i="3"/>
  <c r="N2146" i="3"/>
  <c r="BF2144" i="3"/>
  <c r="BB2144" i="3"/>
  <c r="AX2144" i="3"/>
  <c r="AT2144" i="3"/>
  <c r="AP2144" i="3"/>
  <c r="AL2144" i="3"/>
  <c r="AH2144" i="3"/>
  <c r="AD2144" i="3"/>
  <c r="Z2144" i="3"/>
  <c r="V2144" i="3"/>
  <c r="R2144" i="3"/>
  <c r="N2144" i="3"/>
  <c r="BF2142" i="3"/>
  <c r="BB2142" i="3"/>
  <c r="AX2142" i="3"/>
  <c r="AT2142" i="3"/>
  <c r="AP2142" i="3"/>
  <c r="AL2142" i="3"/>
  <c r="AH2142" i="3"/>
  <c r="AD2142" i="3"/>
  <c r="Z2142" i="3"/>
  <c r="V2142" i="3"/>
  <c r="R2142" i="3"/>
  <c r="N2142" i="3"/>
  <c r="BF2140" i="3"/>
  <c r="BB2140" i="3"/>
  <c r="AX2140" i="3"/>
  <c r="AT2140" i="3"/>
  <c r="AP2140" i="3"/>
  <c r="AL2140" i="3"/>
  <c r="AH2140" i="3"/>
  <c r="AD2140" i="3"/>
  <c r="Z2140" i="3"/>
  <c r="V2140" i="3"/>
  <c r="R2140" i="3"/>
  <c r="N2140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30" i="3"/>
  <c r="AG2130" i="3"/>
  <c r="Q2130" i="3"/>
  <c r="AU2129" i="3"/>
  <c r="AE2129" i="3"/>
  <c r="AW2128" i="3"/>
  <c r="AG2128" i="3"/>
  <c r="Q2128" i="3"/>
  <c r="AE2127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I2144" i="3"/>
  <c r="BE2144" i="3"/>
  <c r="BA2144" i="3"/>
  <c r="AW2144" i="3"/>
  <c r="AS2144" i="3"/>
  <c r="AO2144" i="3"/>
  <c r="AK2144" i="3"/>
  <c r="AG2144" i="3"/>
  <c r="AC2144" i="3"/>
  <c r="Y2144" i="3"/>
  <c r="U2144" i="3"/>
  <c r="Q2144" i="3"/>
  <c r="BI2142" i="3"/>
  <c r="BE2142" i="3"/>
  <c r="BA2142" i="3"/>
  <c r="AW2142" i="3"/>
  <c r="AS2142" i="3"/>
  <c r="AO2142" i="3"/>
  <c r="AK2142" i="3"/>
  <c r="AG2142" i="3"/>
  <c r="AC2142" i="3"/>
  <c r="Y2142" i="3"/>
  <c r="U2142" i="3"/>
  <c r="Q2142" i="3"/>
  <c r="BI2140" i="3"/>
  <c r="BE2140" i="3"/>
  <c r="BA2140" i="3"/>
  <c r="AW2140" i="3"/>
  <c r="AS2140" i="3"/>
  <c r="AO2140" i="3"/>
  <c r="AK2140" i="3"/>
  <c r="AG2140" i="3"/>
  <c r="AC2140" i="3"/>
  <c r="Y2140" i="3"/>
  <c r="U2140" i="3"/>
  <c r="Q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AS2130" i="3"/>
  <c r="AC2130" i="3"/>
  <c r="M2130" i="3"/>
  <c r="BG2129" i="3"/>
  <c r="AQ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M2129" i="3"/>
  <c r="Q2129" i="3"/>
  <c r="U2129" i="3"/>
  <c r="Y2129" i="3"/>
  <c r="AC2129" i="3"/>
  <c r="AG2129" i="3"/>
  <c r="AK2129" i="3"/>
  <c r="AO2129" i="3"/>
  <c r="AS2129" i="3"/>
  <c r="AW2129" i="3"/>
  <c r="BA2129" i="3"/>
  <c r="BE2129" i="3"/>
  <c r="BI2129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BI2128" i="3"/>
  <c r="AS2128" i="3"/>
  <c r="AC2128" i="3"/>
  <c r="M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P2113" i="3"/>
  <c r="T2113" i="3"/>
  <c r="X2113" i="3"/>
  <c r="AB2113" i="3"/>
  <c r="AF2113" i="3"/>
  <c r="AJ2113" i="3"/>
  <c r="AN2113" i="3"/>
  <c r="AR2113" i="3"/>
  <c r="AV2113" i="3"/>
  <c r="AZ2113" i="3"/>
  <c r="BD2113" i="3"/>
  <c r="BH2113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P2111" i="3"/>
  <c r="T2111" i="3"/>
  <c r="X2111" i="3"/>
  <c r="AB2111" i="3"/>
  <c r="AF2111" i="3"/>
  <c r="AJ2111" i="3"/>
  <c r="AN2111" i="3"/>
  <c r="AR2111" i="3"/>
  <c r="AV2111" i="3"/>
  <c r="AZ2111" i="3"/>
  <c r="BD2111" i="3"/>
  <c r="BH2111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AL2113" i="3"/>
  <c r="V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BB2111" i="3"/>
  <c r="AL2111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3" i="3"/>
  <c r="R2113" i="3"/>
  <c r="AX2111" i="3"/>
  <c r="AH2111" i="3"/>
  <c r="R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P2097" i="3"/>
  <c r="AF2097" i="3"/>
  <c r="AV2097" i="3"/>
  <c r="T2097" i="3"/>
  <c r="AJ2097" i="3"/>
  <c r="AZ2097" i="3"/>
  <c r="X2097" i="3"/>
  <c r="AN2097" i="3"/>
  <c r="BD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N2097" i="3"/>
  <c r="R2097" i="3"/>
  <c r="V2097" i="3"/>
  <c r="Z2097" i="3"/>
  <c r="AD2097" i="3"/>
  <c r="AH2097" i="3"/>
  <c r="AL2097" i="3"/>
  <c r="AP2097" i="3"/>
  <c r="AT2097" i="3"/>
  <c r="AX2097" i="3"/>
  <c r="BB2097" i="3"/>
  <c r="BF2097" i="3"/>
  <c r="O2097" i="3"/>
  <c r="S2097" i="3"/>
  <c r="W2097" i="3"/>
  <c r="AA2097" i="3"/>
  <c r="AE2097" i="3"/>
  <c r="AI2097" i="3"/>
  <c r="AM2097" i="3"/>
  <c r="AQ2097" i="3"/>
  <c r="AU2097" i="3"/>
  <c r="AY2097" i="3"/>
  <c r="BC2097" i="3"/>
  <c r="BG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A2186" i="3" l="1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L2129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BL2107" i="3" s="1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BK2161" i="3" s="1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W2177" i="3"/>
  <c r="P2189" i="3"/>
  <c r="R2131" i="3"/>
  <c r="AK2163" i="3"/>
  <c r="V2104" i="3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L2102" i="3"/>
  <c r="BJ2104" i="3"/>
  <c r="BJ2100" i="3"/>
  <c r="BJ210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J2111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BK2127" i="3" s="1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BL2127" i="3" s="1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L2133" i="3" s="1"/>
  <c r="BA2133" i="3"/>
  <c r="AA2133" i="3"/>
  <c r="BG2133" i="3"/>
  <c r="AL2133" i="3"/>
  <c r="O2133" i="3"/>
  <c r="AU2133" i="3"/>
  <c r="Z2133" i="3"/>
  <c r="BK2196" i="3"/>
  <c r="BM2104" i="3"/>
  <c r="BM2102" i="3"/>
  <c r="BM2112" i="3"/>
  <c r="BN2146" i="3"/>
  <c r="BN2138" i="3"/>
  <c r="BN2142" i="3"/>
  <c r="BN2144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BK2173" i="3" s="1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N2178" i="3" s="1"/>
  <c r="BM2192" i="3"/>
  <c r="BL2192" i="3"/>
  <c r="BL2166" i="3"/>
  <c r="BM2168" i="3"/>
  <c r="BM2170" i="3"/>
  <c r="BL2170" i="3"/>
  <c r="BL2175" i="3"/>
  <c r="AR2097" i="3"/>
  <c r="BH2097" i="3"/>
  <c r="AB2097" i="3"/>
  <c r="Y2119" i="3"/>
  <c r="U2119" i="3"/>
  <c r="BA2119" i="3"/>
  <c r="AC2119" i="3"/>
  <c r="BK2119" i="3" s="1"/>
  <c r="BI2119" i="3"/>
  <c r="AS2119" i="3"/>
  <c r="M2119" i="3"/>
  <c r="AK2119" i="3"/>
  <c r="AL2105" i="3"/>
  <c r="BM2105" i="3" s="1"/>
  <c r="AW2105" i="3"/>
  <c r="Z2109" i="3"/>
  <c r="BF2109" i="3"/>
  <c r="AD2109" i="3"/>
  <c r="N2109" i="3"/>
  <c r="AP2109" i="3"/>
  <c r="AT2109" i="3"/>
  <c r="BL2109" i="3" s="1"/>
  <c r="AK2130" i="3"/>
  <c r="AO2130" i="3"/>
  <c r="U2130" i="3"/>
  <c r="BA2130" i="3"/>
  <c r="Y2130" i="3"/>
  <c r="BE2130" i="3"/>
  <c r="Z2149" i="3"/>
  <c r="V2149" i="3"/>
  <c r="BK2149" i="3" s="1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J2109" i="3"/>
  <c r="BM2129" i="3"/>
  <c r="BK2172" i="3"/>
  <c r="BM2175" i="3"/>
  <c r="BL2181" i="3"/>
  <c r="R2171" i="3"/>
  <c r="U2171" i="3"/>
  <c r="AK2171" i="3"/>
  <c r="BA2171" i="3"/>
  <c r="Q2171" i="3"/>
  <c r="AO2171" i="3"/>
  <c r="BI2171" i="3"/>
  <c r="Y2171" i="3"/>
  <c r="AS2171" i="3"/>
  <c r="M2171" i="3"/>
  <c r="BK2171" i="3" s="1"/>
  <c r="AG2171" i="3"/>
  <c r="BE2171" i="3"/>
  <c r="AC2171" i="3"/>
  <c r="AW2171" i="3"/>
  <c r="U2182" i="3"/>
  <c r="AO2182" i="3"/>
  <c r="BM2182" i="3" s="1"/>
  <c r="BE2182" i="3"/>
  <c r="Y2182" i="3"/>
  <c r="BK2197" i="3"/>
  <c r="AE2131" i="3"/>
  <c r="Z2131" i="3"/>
  <c r="AI2179" i="3"/>
  <c r="BL2179" i="3" s="1"/>
  <c r="S2179" i="3"/>
  <c r="W2183" i="3"/>
  <c r="O2183" i="3"/>
  <c r="BL2183" i="3" s="1"/>
  <c r="BM2122" i="3"/>
  <c r="BK2136" i="3"/>
  <c r="BK2138" i="3"/>
  <c r="BK2142" i="3"/>
  <c r="BK2144" i="3"/>
  <c r="BK2146" i="3"/>
  <c r="BL2154" i="3"/>
  <c r="BL2152" i="3"/>
  <c r="BM2152" i="3"/>
  <c r="BM2156" i="3"/>
  <c r="BL2156" i="3"/>
  <c r="BM2158" i="3"/>
  <c r="BJ2164" i="3"/>
  <c r="BL2164" i="3"/>
  <c r="BM2164" i="3"/>
  <c r="BM2181" i="3"/>
  <c r="BM2162" i="3"/>
  <c r="BK2174" i="3"/>
  <c r="AC2106" i="3"/>
  <c r="BK2106" i="3" s="1"/>
  <c r="AK2106" i="3"/>
  <c r="BI2106" i="3"/>
  <c r="AW2123" i="3"/>
  <c r="X2123" i="3"/>
  <c r="S2131" i="3"/>
  <c r="AU2131" i="3"/>
  <c r="M2132" i="3"/>
  <c r="BK2132" i="3" s="1"/>
  <c r="AS2132" i="3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K2104" i="3"/>
  <c r="BN2104" i="3"/>
  <c r="BL2100" i="3"/>
  <c r="BN2106" i="3"/>
  <c r="BJ2108" i="3"/>
  <c r="BK2113" i="3"/>
  <c r="BN2113" i="3"/>
  <c r="BJ2115" i="3"/>
  <c r="BM2115" i="3"/>
  <c r="BK2123" i="3"/>
  <c r="BN2123" i="3"/>
  <c r="BL2128" i="3"/>
  <c r="BM2130" i="3"/>
  <c r="BN2126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BJ2147" i="3"/>
  <c r="Z2153" i="3"/>
  <c r="AU2153" i="3"/>
  <c r="AE2153" i="3"/>
  <c r="BA2153" i="3"/>
  <c r="BF2153" i="3"/>
  <c r="AK2153" i="3"/>
  <c r="O2153" i="3"/>
  <c r="BL2167" i="3"/>
  <c r="BL2161" i="3"/>
  <c r="BL2171" i="3"/>
  <c r="AI2153" i="3"/>
  <c r="AS2153" i="3"/>
  <c r="AG2153" i="3"/>
  <c r="AR2153" i="3"/>
  <c r="AB2153" i="3"/>
  <c r="BJ2160" i="3"/>
  <c r="BN2184" i="3"/>
  <c r="BK2184" i="3"/>
  <c r="BJ2184" i="3"/>
  <c r="BN2187" i="3"/>
  <c r="BK2187" i="3"/>
  <c r="BL2101" i="3"/>
  <c r="BJ2096" i="3"/>
  <c r="BM2096" i="3"/>
  <c r="BJ2102" i="3"/>
  <c r="BL2108" i="3"/>
  <c r="BK2117" i="3"/>
  <c r="BN2117" i="3"/>
  <c r="BL2117" i="3"/>
  <c r="BL2112" i="3"/>
  <c r="BJ2112" i="3"/>
  <c r="BL2114" i="3"/>
  <c r="BJ2114" i="3"/>
  <c r="BN2105" i="3"/>
  <c r="BK2105" i="3"/>
  <c r="BN2108" i="3"/>
  <c r="BK2115" i="3"/>
  <c r="BN2115" i="3"/>
  <c r="BL2115" i="3"/>
  <c r="BJ2123" i="3"/>
  <c r="BK2122" i="3"/>
  <c r="BN2122" i="3"/>
  <c r="BN2124" i="3"/>
  <c r="BK2124" i="3"/>
  <c r="BM2121" i="3"/>
  <c r="BL2130" i="3"/>
  <c r="BL2126" i="3"/>
  <c r="BM2126" i="3"/>
  <c r="BM2147" i="3"/>
  <c r="BM2150" i="3"/>
  <c r="BM2144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M2159" i="3"/>
  <c r="BN2163" i="3"/>
  <c r="BK2163" i="3"/>
  <c r="BN2164" i="3"/>
  <c r="BK2164" i="3"/>
  <c r="BL2168" i="3"/>
  <c r="BN2158" i="3"/>
  <c r="BK2158" i="3"/>
  <c r="BK2120" i="3"/>
  <c r="BN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75" i="3"/>
  <c r="BK2175" i="3"/>
  <c r="BJ2181" i="3"/>
  <c r="BN2182" i="3"/>
  <c r="BK2182" i="3"/>
  <c r="BN2183" i="3"/>
  <c r="BK2183" i="3"/>
  <c r="BL2157" i="3"/>
  <c r="BJ2157" i="3"/>
  <c r="BN2169" i="3"/>
  <c r="BM2180" i="3"/>
  <c r="BM2186" i="3"/>
  <c r="BN2185" i="3"/>
  <c r="BJ2101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N2141" i="3"/>
  <c r="BN2132" i="3"/>
  <c r="BL2145" i="3"/>
  <c r="BJ2172" i="3"/>
  <c r="BJ2120" i="3"/>
  <c r="BE2153" i="3"/>
  <c r="BB2153" i="3"/>
  <c r="BJ2175" i="3"/>
  <c r="BN2176" i="3"/>
  <c r="BK2176" i="3"/>
  <c r="BL2184" i="3"/>
  <c r="BN2165" i="3"/>
  <c r="BK2165" i="3"/>
  <c r="BL2186" i="3"/>
  <c r="BK2189" i="3"/>
  <c r="BM2099" i="3"/>
  <c r="BK2096" i="3"/>
  <c r="BN2096" i="3"/>
  <c r="BL2096" i="3"/>
  <c r="BM2098" i="3"/>
  <c r="BN2102" i="3"/>
  <c r="BK2102" i="3"/>
  <c r="BM2103" i="3"/>
  <c r="BN2110" i="3"/>
  <c r="BK2110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N2109" i="3"/>
  <c r="BM2111" i="3"/>
  <c r="BL2119" i="3"/>
  <c r="BJ2119" i="3"/>
  <c r="BM2123" i="3"/>
  <c r="BJ2129" i="3"/>
  <c r="BN2130" i="3"/>
  <c r="BK2130" i="3"/>
  <c r="BK2131" i="3"/>
  <c r="BM2132" i="3"/>
  <c r="BL2122" i="3"/>
  <c r="BL2124" i="3"/>
  <c r="BM2124" i="3"/>
  <c r="BJ2136" i="3"/>
  <c r="BJ2138" i="3"/>
  <c r="BJ2140" i="3"/>
  <c r="BJ2142" i="3"/>
  <c r="BJ2144" i="3"/>
  <c r="BJ2146" i="3"/>
  <c r="BJ2148" i="3"/>
  <c r="BJ2150" i="3"/>
  <c r="BN2121" i="3"/>
  <c r="BK2121" i="3"/>
  <c r="BL2121" i="3"/>
  <c r="BJ2121" i="3"/>
  <c r="BJ2126" i="3"/>
  <c r="BN2136" i="3"/>
  <c r="BM2139" i="3"/>
  <c r="BM2142" i="3"/>
  <c r="BK2147" i="3"/>
  <c r="BN2147" i="3"/>
  <c r="BL2147" i="3"/>
  <c r="BL2150" i="3"/>
  <c r="BM2136" i="3"/>
  <c r="BL2144" i="3"/>
  <c r="BJ2149" i="3"/>
  <c r="BN2152" i="3"/>
  <c r="BK2152" i="3"/>
  <c r="BL2138" i="3"/>
  <c r="BN2140" i="3"/>
  <c r="BK2140" i="3"/>
  <c r="BM2146" i="3"/>
  <c r="BM2154" i="3"/>
  <c r="BL2140" i="3"/>
  <c r="BK2150" i="3"/>
  <c r="AP2153" i="3"/>
  <c r="BJ2156" i="3"/>
  <c r="BL2159" i="3"/>
  <c r="BJ2159" i="3"/>
  <c r="BM2166" i="3"/>
  <c r="BL2172" i="3"/>
  <c r="BK2133" i="3"/>
  <c r="BM2160" i="3"/>
  <c r="BJ2166" i="3"/>
  <c r="BJ2170" i="3"/>
  <c r="BM2120" i="3"/>
  <c r="BL2120" i="3"/>
  <c r="BL2148" i="3"/>
  <c r="AT2153" i="3"/>
  <c r="Y2153" i="3"/>
  <c r="BC2153" i="3"/>
  <c r="AH2153" i="3"/>
  <c r="M2153" i="3"/>
  <c r="AQ2153" i="3"/>
  <c r="V2153" i="3"/>
  <c r="AZ2153" i="3"/>
  <c r="AJ2153" i="3"/>
  <c r="T2153" i="3"/>
  <c r="BM2155" i="3"/>
  <c r="BM2163" i="3"/>
  <c r="BJ2168" i="3"/>
  <c r="BJ2179" i="3"/>
  <c r="BN2180" i="3"/>
  <c r="BK2180" i="3"/>
  <c r="BN2181" i="3"/>
  <c r="BK2181" i="3"/>
  <c r="BN2157" i="3"/>
  <c r="BK2157" i="3"/>
  <c r="BL2182" i="3"/>
  <c r="BM2165" i="3"/>
  <c r="BJ2162" i="3"/>
  <c r="BN2172" i="3"/>
  <c r="BM2174" i="3"/>
  <c r="BL2180" i="3"/>
  <c r="BJ2180" i="3"/>
  <c r="BN2186" i="3"/>
  <c r="BK2186" i="3"/>
  <c r="BJ2186" i="3"/>
  <c r="BJ2185" i="3"/>
  <c r="BL2188" i="3"/>
  <c r="BM2188" i="3"/>
  <c r="BL2187" i="3"/>
  <c r="BM2187" i="3"/>
  <c r="BN2097" i="3"/>
  <c r="BK2097" i="3"/>
  <c r="BK2100" i="3"/>
  <c r="BN2100" i="3"/>
  <c r="BJ2117" i="3"/>
  <c r="BN2127" i="3"/>
  <c r="BJ2128" i="3"/>
  <c r="BK2145" i="3"/>
  <c r="BN2145" i="3"/>
  <c r="BJ2161" i="3"/>
  <c r="N2153" i="3"/>
  <c r="W2153" i="3"/>
  <c r="BH2153" i="3"/>
  <c r="BN2177" i="3"/>
  <c r="BK2177" i="3"/>
  <c r="BM2157" i="3"/>
  <c r="BJ2176" i="3"/>
  <c r="BJ2097" i="3"/>
  <c r="BL2099" i="3"/>
  <c r="BJ2099" i="3"/>
  <c r="BK2098" i="3"/>
  <c r="BN2098" i="3"/>
  <c r="BL2098" i="3"/>
  <c r="BL2104" i="3"/>
  <c r="BL2103" i="3"/>
  <c r="BJ2103" i="3"/>
  <c r="BM2100" i="3"/>
  <c r="BM2107" i="3"/>
  <c r="BM2101" i="3"/>
  <c r="BN2107" i="3"/>
  <c r="BK2111" i="3"/>
  <c r="BN2111" i="3"/>
  <c r="BL2111" i="3"/>
  <c r="BJ2113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N2128" i="3"/>
  <c r="BK2128" i="3"/>
  <c r="BN2129" i="3"/>
  <c r="BK2129" i="3"/>
  <c r="BL2132" i="3"/>
  <c r="BJ2132" i="3"/>
  <c r="BJ2124" i="3"/>
  <c r="BN2119" i="3"/>
  <c r="BM2128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39" i="3"/>
  <c r="BL2142" i="3"/>
  <c r="BJ2154" i="3"/>
  <c r="BL2136" i="3"/>
  <c r="BJ2141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J2139" i="3"/>
  <c r="BL2146" i="3"/>
  <c r="BN2148" i="3"/>
  <c r="BK2148" i="3"/>
  <c r="BM2145" i="3"/>
  <c r="BN2150" i="3"/>
  <c r="BN2155" i="3"/>
  <c r="BK2155" i="3"/>
  <c r="BN2156" i="3"/>
  <c r="BK2156" i="3"/>
  <c r="BL2160" i="3"/>
  <c r="BM2172" i="3"/>
  <c r="BM2161" i="3"/>
  <c r="BN2166" i="3"/>
  <c r="BK2166" i="3"/>
  <c r="BN2170" i="3"/>
  <c r="BK2170" i="3"/>
  <c r="BJ2137" i="3"/>
  <c r="BK2137" i="3"/>
  <c r="BN2137" i="3"/>
  <c r="BL2137" i="3"/>
  <c r="AO2153" i="3"/>
  <c r="S2153" i="3"/>
  <c r="AX2153" i="3"/>
  <c r="AC2153" i="3"/>
  <c r="BG2153" i="3"/>
  <c r="AL2153" i="3"/>
  <c r="Q2153" i="3"/>
  <c r="AV2153" i="3"/>
  <c r="AF2153" i="3"/>
  <c r="P2153" i="3"/>
  <c r="BL2155" i="3"/>
  <c r="BJ2155" i="3"/>
  <c r="BL2163" i="3"/>
  <c r="BJ2163" i="3"/>
  <c r="BN2168" i="3"/>
  <c r="BK2168" i="3"/>
  <c r="BK2178" i="3"/>
  <c r="BN2179" i="3"/>
  <c r="BK2179" i="3"/>
  <c r="BN2161" i="3"/>
  <c r="BN2171" i="3"/>
  <c r="BM2184" i="3"/>
  <c r="BL2165" i="3"/>
  <c r="BJ2165" i="3"/>
  <c r="BL2162" i="3"/>
  <c r="BN2162" i="3"/>
  <c r="BK2162" i="3"/>
  <c r="BL2174" i="3"/>
  <c r="BJ2174" i="3"/>
  <c r="BN2174" i="3"/>
  <c r="BJ2189" i="3"/>
  <c r="BN2188" i="3"/>
  <c r="BK2188" i="3"/>
  <c r="BJ2188" i="3"/>
  <c r="BN2095" i="3"/>
  <c r="BK2095" i="3"/>
  <c r="BJ2187" i="3"/>
  <c r="L2079" i="3"/>
  <c r="AH2079" i="3" s="1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AA2084" i="3" s="1"/>
  <c r="L2082" i="3"/>
  <c r="L2080" i="3"/>
  <c r="K2076" i="3"/>
  <c r="K2074" i="3"/>
  <c r="T2074" i="3" s="1"/>
  <c r="L2093" i="3"/>
  <c r="L2092" i="3"/>
  <c r="K2077" i="3"/>
  <c r="BF2077" i="3" s="1"/>
  <c r="L2074" i="3"/>
  <c r="K2073" i="3"/>
  <c r="O2086" i="3"/>
  <c r="AJ2077" i="3"/>
  <c r="AE2077" i="3"/>
  <c r="W2077" i="3"/>
  <c r="X2074" i="3"/>
  <c r="L2085" i="3"/>
  <c r="BI2085" i="3" s="1"/>
  <c r="K2085" i="3"/>
  <c r="L2083" i="3"/>
  <c r="K2083" i="3"/>
  <c r="K2081" i="3"/>
  <c r="AD2081" i="3" s="1"/>
  <c r="K2079" i="3"/>
  <c r="L2078" i="3"/>
  <c r="K2075" i="3"/>
  <c r="AR2072" i="3"/>
  <c r="X2072" i="3"/>
  <c r="L2081" i="3"/>
  <c r="BH2072" i="3"/>
  <c r="AN2072" i="3"/>
  <c r="T2072" i="3"/>
  <c r="K2094" i="3"/>
  <c r="K2092" i="3"/>
  <c r="BI2092" i="3" s="1"/>
  <c r="L2091" i="3"/>
  <c r="L2090" i="3"/>
  <c r="Y2090" i="3" s="1"/>
  <c r="L2087" i="3"/>
  <c r="K2087" i="3"/>
  <c r="AR2087" i="3" s="1"/>
  <c r="L2076" i="3"/>
  <c r="BD2072" i="3"/>
  <c r="AJ2072" i="3"/>
  <c r="P2072" i="3"/>
  <c r="K2071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P2070" i="3"/>
  <c r="AF2070" i="3"/>
  <c r="AV2070" i="3"/>
  <c r="T2070" i="3"/>
  <c r="AJ2070" i="3"/>
  <c r="AZ2070" i="3"/>
  <c r="X2070" i="3"/>
  <c r="AN2070" i="3"/>
  <c r="BD2070" i="3"/>
  <c r="AB2070" i="3"/>
  <c r="AR2070" i="3"/>
  <c r="BH2070" i="3"/>
  <c r="AO2093" i="3"/>
  <c r="AJ2093" i="3"/>
  <c r="T2088" i="3"/>
  <c r="AN2088" i="3"/>
  <c r="BH2088" i="3"/>
  <c r="AG2088" i="3"/>
  <c r="BA2088" i="3"/>
  <c r="V2088" i="3"/>
  <c r="AT2088" i="3"/>
  <c r="AQ2088" i="3"/>
  <c r="AU2088" i="3"/>
  <c r="K2091" i="3"/>
  <c r="L2089" i="3"/>
  <c r="AQ2089" i="3" s="1"/>
  <c r="X2086" i="3"/>
  <c r="Q2086" i="3"/>
  <c r="BE2086" i="3"/>
  <c r="AX2086" i="3"/>
  <c r="BC2079" i="3"/>
  <c r="AI2083" i="3"/>
  <c r="AN2090" i="3"/>
  <c r="BG2087" i="3"/>
  <c r="T2084" i="3"/>
  <c r="AN2084" i="3"/>
  <c r="BH2084" i="3"/>
  <c r="AG2084" i="3"/>
  <c r="BA2084" i="3"/>
  <c r="V2084" i="3"/>
  <c r="AT2084" i="3"/>
  <c r="R2085" i="3"/>
  <c r="AP2085" i="3"/>
  <c r="O2085" i="3"/>
  <c r="AI2085" i="3"/>
  <c r="BG2085" i="3"/>
  <c r="AF2085" i="3"/>
  <c r="AZ2085" i="3"/>
  <c r="P2082" i="3"/>
  <c r="AW2082" i="3"/>
  <c r="AP2082" i="3"/>
  <c r="AZ2081" i="3"/>
  <c r="R2079" i="3"/>
  <c r="AM2079" i="3"/>
  <c r="BH2079" i="3"/>
  <c r="W2079" i="3"/>
  <c r="AR2079" i="3"/>
  <c r="AB2079" i="3"/>
  <c r="AX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N2079" i="3"/>
  <c r="S2079" i="3"/>
  <c r="X2079" i="3"/>
  <c r="AD2079" i="3"/>
  <c r="AI2079" i="3"/>
  <c r="AN2079" i="3"/>
  <c r="AT2079" i="3"/>
  <c r="AY2079" i="3"/>
  <c r="BD2079" i="3"/>
  <c r="O2079" i="3"/>
  <c r="T2079" i="3"/>
  <c r="Z2079" i="3"/>
  <c r="AE2079" i="3"/>
  <c r="AJ2079" i="3"/>
  <c r="AP2079" i="3"/>
  <c r="AU2079" i="3"/>
  <c r="AZ2079" i="3"/>
  <c r="BF2079" i="3"/>
  <c r="P2079" i="3"/>
  <c r="V2079" i="3"/>
  <c r="AA2079" i="3"/>
  <c r="AF2079" i="3"/>
  <c r="AL2079" i="3"/>
  <c r="AQ2079" i="3"/>
  <c r="AV2079" i="3"/>
  <c r="BB2079" i="3"/>
  <c r="BG2079" i="3"/>
  <c r="P2077" i="3"/>
  <c r="AG2077" i="3"/>
  <c r="BA2077" i="3"/>
  <c r="V2077" i="3"/>
  <c r="AT2077" i="3"/>
  <c r="AT2076" i="3"/>
  <c r="S2077" i="3"/>
  <c r="K2080" i="3"/>
  <c r="K2078" i="3"/>
  <c r="AV2077" i="3"/>
  <c r="O2077" i="3"/>
  <c r="L2075" i="3"/>
  <c r="AJ2074" i="3"/>
  <c r="M2074" i="3"/>
  <c r="Y2074" i="3"/>
  <c r="AC2074" i="3"/>
  <c r="AO2074" i="3"/>
  <c r="AS2074" i="3"/>
  <c r="BE2074" i="3"/>
  <c r="BI2074" i="3"/>
  <c r="V2074" i="3"/>
  <c r="Z2074" i="3"/>
  <c r="AL2074" i="3"/>
  <c r="AP2074" i="3"/>
  <c r="BB2074" i="3"/>
  <c r="BF2074" i="3"/>
  <c r="W2074" i="3"/>
  <c r="AA2074" i="3"/>
  <c r="AM2074" i="3"/>
  <c r="AQ2074" i="3"/>
  <c r="BC2074" i="3"/>
  <c r="BG2074" i="3"/>
  <c r="L2073" i="3"/>
  <c r="AF2074" i="3"/>
  <c r="P2074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78" i="3" l="1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BN2088" i="3" s="1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BN2090" i="3" s="1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BJ2074" i="3" s="1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AE2064" i="3" s="1"/>
  <c r="K2064" i="3"/>
  <c r="K2046" i="3"/>
  <c r="BE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BJ2077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BL2079" i="3"/>
  <c r="BM2079" i="3"/>
  <c r="BN2085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K2077" i="3"/>
  <c r="BN2077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BJ2079" i="3"/>
  <c r="AV2089" i="3"/>
  <c r="AF2089" i="3"/>
  <c r="P2089" i="3"/>
  <c r="AU2089" i="3"/>
  <c r="AE2089" i="3"/>
  <c r="BL2088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BN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AR1994" i="3" s="1"/>
  <c r="L1990" i="3"/>
  <c r="AA1990" i="3" s="1"/>
  <c r="K1968" i="3"/>
  <c r="L2063" i="3"/>
  <c r="L2061" i="3"/>
  <c r="L2059" i="3"/>
  <c r="L2057" i="3"/>
  <c r="K2045" i="3"/>
  <c r="L2033" i="3"/>
  <c r="K2005" i="3"/>
  <c r="AA2005" i="3" s="1"/>
  <c r="K2003" i="3"/>
  <c r="K1986" i="3"/>
  <c r="K1978" i="3"/>
  <c r="K1976" i="3"/>
  <c r="AI1976" i="3" s="1"/>
  <c r="L2045" i="3"/>
  <c r="L2040" i="3"/>
  <c r="L2038" i="3"/>
  <c r="K2030" i="3"/>
  <c r="R2030" i="3" s="1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BG2052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L1970" i="3"/>
  <c r="K1970" i="3"/>
  <c r="L2035" i="3"/>
  <c r="K2021" i="3"/>
  <c r="L2020" i="3"/>
  <c r="BE1994" i="3"/>
  <c r="L2055" i="3"/>
  <c r="K2054" i="3"/>
  <c r="L2053" i="3"/>
  <c r="AY2047" i="3"/>
  <c r="N2030" i="3"/>
  <c r="S1988" i="3"/>
  <c r="Y2046" i="3"/>
  <c r="AO2046" i="3"/>
  <c r="L2041" i="3"/>
  <c r="BG2041" i="3" s="1"/>
  <c r="L2031" i="3"/>
  <c r="L2029" i="3"/>
  <c r="T2025" i="3"/>
  <c r="L2015" i="3"/>
  <c r="K2015" i="3"/>
  <c r="BF1978" i="3"/>
  <c r="AT1978" i="3"/>
  <c r="AM1974" i="3"/>
  <c r="K2069" i="3"/>
  <c r="K2066" i="3"/>
  <c r="K2065" i="3"/>
  <c r="L2058" i="3"/>
  <c r="BH2058" i="3" s="1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X2068" i="3" s="1"/>
  <c r="K2067" i="3"/>
  <c r="K2056" i="3"/>
  <c r="AU2056" i="3" s="1"/>
  <c r="L2054" i="3"/>
  <c r="L2069" i="3"/>
  <c r="V2069" i="3" s="1"/>
  <c r="L2067" i="3"/>
  <c r="L2065" i="3"/>
  <c r="K2063" i="3"/>
  <c r="K2062" i="3"/>
  <c r="AB2062" i="3" s="1"/>
  <c r="K2061" i="3"/>
  <c r="K2060" i="3"/>
  <c r="K2059" i="3"/>
  <c r="L2051" i="3"/>
  <c r="K2051" i="3"/>
  <c r="K2050" i="3"/>
  <c r="L2048" i="3"/>
  <c r="K2048" i="3"/>
  <c r="L2044" i="3"/>
  <c r="K2044" i="3"/>
  <c r="K2038" i="3"/>
  <c r="R2038" i="3" s="1"/>
  <c r="K2035" i="3"/>
  <c r="L2034" i="3"/>
  <c r="K2034" i="3"/>
  <c r="K2033" i="3"/>
  <c r="K2027" i="3"/>
  <c r="L2026" i="3"/>
  <c r="K2026" i="3"/>
  <c r="L2024" i="3"/>
  <c r="L2023" i="3"/>
  <c r="L2014" i="3"/>
  <c r="Y2014" i="3" s="1"/>
  <c r="L2011" i="3"/>
  <c r="AM2011" i="3" s="1"/>
  <c r="L2009" i="3"/>
  <c r="AQ2009" i="3" s="1"/>
  <c r="O2005" i="3"/>
  <c r="AM2005" i="3"/>
  <c r="W2005" i="3"/>
  <c r="AU1995" i="3"/>
  <c r="AX1986" i="3"/>
  <c r="AR1986" i="3"/>
  <c r="AD1986" i="3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BD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AU2064" i="3"/>
  <c r="AH2069" i="3"/>
  <c r="AL2069" i="3"/>
  <c r="AX2069" i="3"/>
  <c r="W2069" i="3"/>
  <c r="AI2069" i="3"/>
  <c r="AY2069" i="3"/>
  <c r="T2069" i="3"/>
  <c r="AJ2069" i="3"/>
  <c r="AN2069" i="3"/>
  <c r="Q2069" i="3"/>
  <c r="U2069" i="3"/>
  <c r="AG2069" i="3"/>
  <c r="BA2069" i="3"/>
  <c r="N2067" i="3"/>
  <c r="AD2067" i="3"/>
  <c r="AW2067" i="3"/>
  <c r="AA2067" i="3"/>
  <c r="AQ2067" i="3"/>
  <c r="AB2067" i="3"/>
  <c r="AR2067" i="3"/>
  <c r="BH2067" i="3"/>
  <c r="AO2067" i="3"/>
  <c r="BI2067" i="3"/>
  <c r="V2056" i="3"/>
  <c r="P2068" i="3"/>
  <c r="T2068" i="3"/>
  <c r="AB2068" i="3"/>
  <c r="AF2068" i="3"/>
  <c r="AJ2068" i="3"/>
  <c r="AR2068" i="3"/>
  <c r="AV2068" i="3"/>
  <c r="AZ2068" i="3"/>
  <c r="BH2068" i="3"/>
  <c r="O2068" i="3"/>
  <c r="S2068" i="3"/>
  <c r="AA2068" i="3"/>
  <c r="AE2068" i="3"/>
  <c r="AI2068" i="3"/>
  <c r="AQ2068" i="3"/>
  <c r="AU2068" i="3"/>
  <c r="AY2068" i="3"/>
  <c r="BG2068" i="3"/>
  <c r="M2068" i="3"/>
  <c r="Q2068" i="3"/>
  <c r="Y2068" i="3"/>
  <c r="AC2068" i="3"/>
  <c r="AG2068" i="3"/>
  <c r="AO2068" i="3"/>
  <c r="AS2068" i="3"/>
  <c r="AW2068" i="3"/>
  <c r="BE2068" i="3"/>
  <c r="BI2068" i="3"/>
  <c r="N2068" i="3"/>
  <c r="V2068" i="3"/>
  <c r="Z2068" i="3"/>
  <c r="AD2068" i="3"/>
  <c r="AL2068" i="3"/>
  <c r="AP2068" i="3"/>
  <c r="AT2068" i="3"/>
  <c r="BB2068" i="3"/>
  <c r="BF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AN2062" i="3"/>
  <c r="BA2062" i="3"/>
  <c r="S2062" i="3"/>
  <c r="R2061" i="3"/>
  <c r="AH2061" i="3"/>
  <c r="AX2061" i="3"/>
  <c r="Q2061" i="3"/>
  <c r="AG2061" i="3"/>
  <c r="AW2061" i="3"/>
  <c r="O2061" i="3"/>
  <c r="AE2061" i="3"/>
  <c r="AU2061" i="3"/>
  <c r="P2061" i="3"/>
  <c r="AF2061" i="3"/>
  <c r="AV2061" i="3"/>
  <c r="X2060" i="3"/>
  <c r="AN2059" i="3"/>
  <c r="AR2059" i="3"/>
  <c r="T2051" i="3"/>
  <c r="AJ2051" i="3"/>
  <c r="AZ2051" i="3"/>
  <c r="R2051" i="3"/>
  <c r="AH2051" i="3"/>
  <c r="AX2051" i="3"/>
  <c r="Y2051" i="3"/>
  <c r="BE2051" i="3"/>
  <c r="AQ2051" i="3"/>
  <c r="U2051" i="3"/>
  <c r="BA2051" i="3"/>
  <c r="AE2051" i="3"/>
  <c r="M2050" i="3"/>
  <c r="V2057" i="3"/>
  <c r="Z2057" i="3"/>
  <c r="AL2057" i="3"/>
  <c r="AP2057" i="3"/>
  <c r="Y2057" i="3"/>
  <c r="AE2057" i="3"/>
  <c r="AT2057" i="3"/>
  <c r="AX2057" i="3"/>
  <c r="Q2057" i="3"/>
  <c r="W2057" i="3"/>
  <c r="AM2057" i="3"/>
  <c r="AR2057" i="3"/>
  <c r="BD2057" i="3"/>
  <c r="BH2057" i="3"/>
  <c r="AA2057" i="3"/>
  <c r="AF2057" i="3"/>
  <c r="AU2057" i="3"/>
  <c r="AY2057" i="3"/>
  <c r="M2057" i="3"/>
  <c r="S2057" i="3"/>
  <c r="AC2057" i="3"/>
  <c r="AI2057" i="3"/>
  <c r="AN2057" i="3"/>
  <c r="AW2057" i="3"/>
  <c r="BA2057" i="3"/>
  <c r="BE2057" i="3"/>
  <c r="N2055" i="3"/>
  <c r="R2055" i="3"/>
  <c r="AD2055" i="3"/>
  <c r="AT2055" i="3"/>
  <c r="AX2055" i="3"/>
  <c r="O2055" i="3"/>
  <c r="AJ2055" i="3"/>
  <c r="AO2055" i="3"/>
  <c r="BE2055" i="3"/>
  <c r="P2055" i="3"/>
  <c r="U2055" i="3"/>
  <c r="AK2055" i="3"/>
  <c r="BG2055" i="3"/>
  <c r="W2055" i="3"/>
  <c r="AM2055" i="3"/>
  <c r="S2055" i="3"/>
  <c r="X2055" i="3"/>
  <c r="AN2055" i="3"/>
  <c r="BI2055" i="3"/>
  <c r="AF2054" i="3"/>
  <c r="AK2054" i="3"/>
  <c r="BE2054" i="3"/>
  <c r="P2053" i="3"/>
  <c r="T2053" i="3"/>
  <c r="X2053" i="3"/>
  <c r="AF2053" i="3"/>
  <c r="AJ2053" i="3"/>
  <c r="AN2053" i="3"/>
  <c r="AV2053" i="3"/>
  <c r="AZ2053" i="3"/>
  <c r="BD2053" i="3"/>
  <c r="N2053" i="3"/>
  <c r="R2053" i="3"/>
  <c r="V2053" i="3"/>
  <c r="AD2053" i="3"/>
  <c r="AH2053" i="3"/>
  <c r="AL2053" i="3"/>
  <c r="AT2053" i="3"/>
  <c r="AX2053" i="3"/>
  <c r="BB2053" i="3"/>
  <c r="Q2053" i="3"/>
  <c r="Y2053" i="3"/>
  <c r="AG2053" i="3"/>
  <c r="AW2053" i="3"/>
  <c r="BE2053" i="3"/>
  <c r="S2053" i="3"/>
  <c r="AI2053" i="3"/>
  <c r="AQ2053" i="3"/>
  <c r="AY2053" i="3"/>
  <c r="M2053" i="3"/>
  <c r="U2053" i="3"/>
  <c r="AC2053" i="3"/>
  <c r="AS2053" i="3"/>
  <c r="BA2053" i="3"/>
  <c r="BI2053" i="3"/>
  <c r="W2053" i="3"/>
  <c r="AE2053" i="3"/>
  <c r="AM2053" i="3"/>
  <c r="BC205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AE2043" i="3"/>
  <c r="AU2043" i="3"/>
  <c r="W2043" i="3"/>
  <c r="AM2043" i="3"/>
  <c r="BC2043" i="3"/>
  <c r="S2043" i="3"/>
  <c r="AI2043" i="3"/>
  <c r="AY2043" i="3"/>
  <c r="AA2043" i="3"/>
  <c r="AQ2043" i="3"/>
  <c r="BG2043" i="3"/>
  <c r="N2052" i="3"/>
  <c r="V2052" i="3"/>
  <c r="Z2052" i="3"/>
  <c r="AD2052" i="3"/>
  <c r="AL2052" i="3"/>
  <c r="AP2052" i="3"/>
  <c r="AT2052" i="3"/>
  <c r="BB2052" i="3"/>
  <c r="BF2052" i="3"/>
  <c r="P2052" i="3"/>
  <c r="X2052" i="3"/>
  <c r="AB2052" i="3"/>
  <c r="AF2052" i="3"/>
  <c r="AN2052" i="3"/>
  <c r="AR2052" i="3"/>
  <c r="AV2052" i="3"/>
  <c r="BD2052" i="3"/>
  <c r="BH2052" i="3"/>
  <c r="AD2048" i="3"/>
  <c r="AI2048" i="3"/>
  <c r="N2040" i="3"/>
  <c r="AK2040" i="3"/>
  <c r="BB2040" i="3"/>
  <c r="AC2040" i="3"/>
  <c r="AV2040" i="3"/>
  <c r="R2039" i="3"/>
  <c r="O2019" i="3"/>
  <c r="T2019" i="3"/>
  <c r="Z2019" i="3"/>
  <c r="AE2019" i="3"/>
  <c r="AJ2019" i="3"/>
  <c r="AP2019" i="3"/>
  <c r="AU2019" i="3"/>
  <c r="AZ2019" i="3"/>
  <c r="BF2019" i="3"/>
  <c r="P2019" i="3"/>
  <c r="V2019" i="3"/>
  <c r="AA2019" i="3"/>
  <c r="AF2019" i="3"/>
  <c r="AL2019" i="3"/>
  <c r="AQ2019" i="3"/>
  <c r="AV2019" i="3"/>
  <c r="BB2019" i="3"/>
  <c r="BG2019" i="3"/>
  <c r="R2019" i="3"/>
  <c r="AM2019" i="3"/>
  <c r="BH2019" i="3"/>
  <c r="W2019" i="3"/>
  <c r="AR2019" i="3"/>
  <c r="AB2019" i="3"/>
  <c r="AX2019" i="3"/>
  <c r="AW2052" i="3"/>
  <c r="AO2052" i="3"/>
  <c r="AG2052" i="3"/>
  <c r="Q2052" i="3"/>
  <c r="AK2049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P2039" i="3"/>
  <c r="BI2064" i="3"/>
  <c r="AS2064" i="3"/>
  <c r="AC2064" i="3"/>
  <c r="M2064" i="3"/>
  <c r="BC2052" i="3"/>
  <c r="AU2052" i="3"/>
  <c r="AM2052" i="3"/>
  <c r="AE2052" i="3"/>
  <c r="W2052" i="3"/>
  <c r="O2052" i="3"/>
  <c r="BG2049" i="3"/>
  <c r="AA2049" i="3"/>
  <c r="X2049" i="3"/>
  <c r="AN2049" i="3"/>
  <c r="BD2049" i="3"/>
  <c r="V2049" i="3"/>
  <c r="AL2049" i="3"/>
  <c r="BB2049" i="3"/>
  <c r="BG2047" i="3"/>
  <c r="AQ2047" i="3"/>
  <c r="AW2046" i="3"/>
  <c r="AG2046" i="3"/>
  <c r="Q2046" i="3"/>
  <c r="AP2044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BI2040" i="3"/>
  <c r="T2039" i="3"/>
  <c r="Z2038" i="3"/>
  <c r="R2031" i="3"/>
  <c r="R2023" i="3"/>
  <c r="AM2023" i="3"/>
  <c r="BH2023" i="3"/>
  <c r="W2023" i="3"/>
  <c r="AR2023" i="3"/>
  <c r="AB2023" i="3"/>
  <c r="AX2023" i="3"/>
  <c r="BC2019" i="3"/>
  <c r="M2033" i="3"/>
  <c r="BE2033" i="3"/>
  <c r="Z2033" i="3"/>
  <c r="W2033" i="3"/>
  <c r="AQ2033" i="3"/>
  <c r="P2033" i="3"/>
  <c r="BF2064" i="3"/>
  <c r="AP2064" i="3"/>
  <c r="Z2064" i="3"/>
  <c r="BH2064" i="3"/>
  <c r="AR2064" i="3"/>
  <c r="AB2064" i="3"/>
  <c r="BI2052" i="3"/>
  <c r="BA2052" i="3"/>
  <c r="AS2052" i="3"/>
  <c r="AK2052" i="3"/>
  <c r="AC2052" i="3"/>
  <c r="U2052" i="3"/>
  <c r="M2052" i="3"/>
  <c r="AO2049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AQ2045" i="3"/>
  <c r="Y2025" i="3"/>
  <c r="AO2025" i="3"/>
  <c r="BE2025" i="3"/>
  <c r="V2025" i="3"/>
  <c r="AL2025" i="3"/>
  <c r="BB2025" i="3"/>
  <c r="W2025" i="3"/>
  <c r="AM2025" i="3"/>
  <c r="BC2025" i="3"/>
  <c r="BD2025" i="3"/>
  <c r="P2025" i="3"/>
  <c r="AH2019" i="3"/>
  <c r="O2040" i="3"/>
  <c r="AE2040" i="3"/>
  <c r="Q2040" i="3"/>
  <c r="O2038" i="3"/>
  <c r="AE2038" i="3"/>
  <c r="BG2038" i="3"/>
  <c r="Y2038" i="3"/>
  <c r="BA2038" i="3"/>
  <c r="AX2036" i="3"/>
  <c r="AH2036" i="3"/>
  <c r="R2036" i="3"/>
  <c r="R2034" i="3"/>
  <c r="AX2030" i="3"/>
  <c r="AH2030" i="3"/>
  <c r="AV2029" i="3"/>
  <c r="AF2029" i="3"/>
  <c r="AF2027" i="3"/>
  <c r="M2023" i="3"/>
  <c r="Q2023" i="3"/>
  <c r="U2023" i="3"/>
  <c r="Y2023" i="3"/>
  <c r="AC2023" i="3"/>
  <c r="AG2023" i="3"/>
  <c r="AK2023" i="3"/>
  <c r="AO2023" i="3"/>
  <c r="AS2023" i="3"/>
  <c r="AW2023" i="3"/>
  <c r="BA2023" i="3"/>
  <c r="BE2023" i="3"/>
  <c r="BI2023" i="3"/>
  <c r="N2023" i="3"/>
  <c r="S2023" i="3"/>
  <c r="X2023" i="3"/>
  <c r="AD2023" i="3"/>
  <c r="AI2023" i="3"/>
  <c r="AN2023" i="3"/>
  <c r="AT2023" i="3"/>
  <c r="AY2023" i="3"/>
  <c r="BD2023" i="3"/>
  <c r="O2023" i="3"/>
  <c r="T2023" i="3"/>
  <c r="Z2023" i="3"/>
  <c r="AE2023" i="3"/>
  <c r="AJ2023" i="3"/>
  <c r="AP2023" i="3"/>
  <c r="AU2023" i="3"/>
  <c r="AZ2023" i="3"/>
  <c r="BF2023" i="3"/>
  <c r="P2023" i="3"/>
  <c r="V2023" i="3"/>
  <c r="AA2023" i="3"/>
  <c r="AF2023" i="3"/>
  <c r="AL2023" i="3"/>
  <c r="AQ2023" i="3"/>
  <c r="AV2023" i="3"/>
  <c r="BB2023" i="3"/>
  <c r="BG2023" i="3"/>
  <c r="BH2021" i="3"/>
  <c r="AZ2015" i="3"/>
  <c r="BG2040" i="3"/>
  <c r="AQ2040" i="3"/>
  <c r="V2040" i="3"/>
  <c r="AN2038" i="3"/>
  <c r="AT2036" i="3"/>
  <c r="AD2036" i="3"/>
  <c r="O2015" i="3"/>
  <c r="W2015" i="3"/>
  <c r="AE2015" i="3"/>
  <c r="AM2015" i="3"/>
  <c r="AU2015" i="3"/>
  <c r="BC2015" i="3"/>
  <c r="P2015" i="3"/>
  <c r="X2015" i="3"/>
  <c r="AF2015" i="3"/>
  <c r="AN2015" i="3"/>
  <c r="AV2015" i="3"/>
  <c r="BD2015" i="3"/>
  <c r="S2015" i="3"/>
  <c r="AA2015" i="3"/>
  <c r="AI2015" i="3"/>
  <c r="AQ2015" i="3"/>
  <c r="AY2015" i="3"/>
  <c r="BG2015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Y2010" i="3"/>
  <c r="AO2010" i="3"/>
  <c r="BE2010" i="3"/>
  <c r="M2010" i="3"/>
  <c r="AC2010" i="3"/>
  <c r="AS2010" i="3"/>
  <c r="BI2010" i="3"/>
  <c r="Q2010" i="3"/>
  <c r="AG2010" i="3"/>
  <c r="AW2010" i="3"/>
  <c r="AK2039" i="3"/>
  <c r="AE2039" i="3"/>
  <c r="AU2039" i="3"/>
  <c r="Q2037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AO2035" i="3"/>
  <c r="V2035" i="3"/>
  <c r="BB2035" i="3"/>
  <c r="AM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AU2032" i="3"/>
  <c r="O2030" i="3"/>
  <c r="S2030" i="3"/>
  <c r="W2030" i="3"/>
  <c r="AA2030" i="3"/>
  <c r="AE2030" i="3"/>
  <c r="AI2030" i="3"/>
  <c r="AM2030" i="3"/>
  <c r="AQ2030" i="3"/>
  <c r="AU2030" i="3"/>
  <c r="AY2030" i="3"/>
  <c r="BC2030" i="3"/>
  <c r="BG2030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M2027" i="3"/>
  <c r="AK2027" i="3"/>
  <c r="BE2027" i="3"/>
  <c r="Z2027" i="3"/>
  <c r="AX2027" i="3"/>
  <c r="W2027" i="3"/>
  <c r="AQ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S2017" i="3"/>
  <c r="AY2017" i="3"/>
  <c r="AJ2015" i="3"/>
  <c r="AK2010" i="3"/>
  <c r="P2007" i="3"/>
  <c r="AF2007" i="3"/>
  <c r="AV2007" i="3"/>
  <c r="M2007" i="3"/>
  <c r="AC2007" i="3"/>
  <c r="AS2007" i="3"/>
  <c r="BI2007" i="3"/>
  <c r="Z2007" i="3"/>
  <c r="AP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AO2017" i="3"/>
  <c r="BE2017" i="3"/>
  <c r="V2017" i="3"/>
  <c r="AL2017" i="3"/>
  <c r="BB2017" i="3"/>
  <c r="L2016" i="3"/>
  <c r="K2016" i="3"/>
  <c r="M2015" i="3"/>
  <c r="Q2015" i="3"/>
  <c r="U2015" i="3"/>
  <c r="Y2015" i="3"/>
  <c r="AC2015" i="3"/>
  <c r="AG2015" i="3"/>
  <c r="AK2015" i="3"/>
  <c r="AO2015" i="3"/>
  <c r="AS2015" i="3"/>
  <c r="AW2015" i="3"/>
  <c r="BA2015" i="3"/>
  <c r="BE2015" i="3"/>
  <c r="BI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BE2014" i="3"/>
  <c r="AW2014" i="3"/>
  <c r="AO2014" i="3"/>
  <c r="P2013" i="3"/>
  <c r="AJ2013" i="3"/>
  <c r="BH2013" i="3"/>
  <c r="AC2013" i="3"/>
  <c r="AS2013" i="3"/>
  <c r="BI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AY2005" i="3"/>
  <c r="AI2005" i="3"/>
  <c r="S2005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N2019" i="3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AC2008" i="3"/>
  <c r="M2008" i="3"/>
  <c r="AW2006" i="3"/>
  <c r="AG2006" i="3"/>
  <c r="N2004" i="3"/>
  <c r="Z2004" i="3"/>
  <c r="AD2004" i="3"/>
  <c r="AP2004" i="3"/>
  <c r="AT2004" i="3"/>
  <c r="BF2004" i="3"/>
  <c r="O2004" i="3"/>
  <c r="AA2004" i="3"/>
  <c r="AE2004" i="3"/>
  <c r="AQ2004" i="3"/>
  <c r="AU2004" i="3"/>
  <c r="BG2004" i="3"/>
  <c r="P2004" i="3"/>
  <c r="AB2004" i="3"/>
  <c r="AF2004" i="3"/>
  <c r="AR2004" i="3"/>
  <c r="AV2004" i="3"/>
  <c r="BH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AB1999" i="3"/>
  <c r="BH1999" i="3"/>
  <c r="Y1999" i="3"/>
  <c r="AO1999" i="3"/>
  <c r="V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AS1996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R1996" i="3"/>
  <c r="AH1996" i="3"/>
  <c r="S1996" i="3"/>
  <c r="AI1996" i="3"/>
  <c r="AY1996" i="3"/>
  <c r="AJ1996" i="3"/>
  <c r="AZ1996" i="3"/>
  <c r="AY1995" i="3"/>
  <c r="AI1995" i="3"/>
  <c r="S1995" i="3"/>
  <c r="P1994" i="3"/>
  <c r="V1994" i="3"/>
  <c r="AA1994" i="3"/>
  <c r="AF1994" i="3"/>
  <c r="AL1994" i="3"/>
  <c r="AQ1994" i="3"/>
  <c r="AV1994" i="3"/>
  <c r="AZ1994" i="3"/>
  <c r="BD1994" i="3"/>
  <c r="BH1994" i="3"/>
  <c r="X1993" i="3"/>
  <c r="M1994" i="3"/>
  <c r="Q1994" i="3"/>
  <c r="U1994" i="3"/>
  <c r="Y1994" i="3"/>
  <c r="AC1994" i="3"/>
  <c r="AG1994" i="3"/>
  <c r="AK1994" i="3"/>
  <c r="AO1994" i="3"/>
  <c r="AS1994" i="3"/>
  <c r="R1993" i="3"/>
  <c r="AX1993" i="3"/>
  <c r="AI1993" i="3"/>
  <c r="T1992" i="3"/>
  <c r="AZ1992" i="3"/>
  <c r="AG1992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M1990" i="3"/>
  <c r="Q1990" i="3"/>
  <c r="U1990" i="3"/>
  <c r="Y1990" i="3"/>
  <c r="AC1990" i="3"/>
  <c r="AG1990" i="3"/>
  <c r="AK1990" i="3"/>
  <c r="AO1990" i="3"/>
  <c r="AS1990" i="3"/>
  <c r="AW1990" i="3"/>
  <c r="BA1990" i="3"/>
  <c r="BE1990" i="3"/>
  <c r="BI1990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BG1994" i="3"/>
  <c r="BC1994" i="3"/>
  <c r="AY1994" i="3"/>
  <c r="AU1994" i="3"/>
  <c r="AP1994" i="3"/>
  <c r="AJ1994" i="3"/>
  <c r="AE1994" i="3"/>
  <c r="Z1994" i="3"/>
  <c r="T1994" i="3"/>
  <c r="O1994" i="3"/>
  <c r="BF1992" i="3"/>
  <c r="BC1990" i="3"/>
  <c r="AM1990" i="3"/>
  <c r="W1990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BB1994" i="3"/>
  <c r="AX1994" i="3"/>
  <c r="AT1994" i="3"/>
  <c r="AN1994" i="3"/>
  <c r="AI1994" i="3"/>
  <c r="AD1994" i="3"/>
  <c r="X1994" i="3"/>
  <c r="S1994" i="3"/>
  <c r="N1994" i="3"/>
  <c r="AU1992" i="3"/>
  <c r="V1991" i="3"/>
  <c r="AL1991" i="3"/>
  <c r="BB1991" i="3"/>
  <c r="AM1991" i="3"/>
  <c r="BC1991" i="3"/>
  <c r="X1991" i="3"/>
  <c r="BD1991" i="3"/>
  <c r="AY1990" i="3"/>
  <c r="AI1990" i="3"/>
  <c r="S1990" i="3"/>
  <c r="AD1989" i="3"/>
  <c r="O1989" i="3"/>
  <c r="AU1989" i="3"/>
  <c r="AF1989" i="3"/>
  <c r="BB1977" i="3"/>
  <c r="L1983" i="3"/>
  <c r="AA1983" i="3" s="1"/>
  <c r="BA1988" i="3"/>
  <c r="AK1988" i="3"/>
  <c r="M1988" i="3"/>
  <c r="AC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AN1988" i="3"/>
  <c r="T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BL2019" i="3" l="1"/>
  <c r="BD1974" i="3"/>
  <c r="BM2092" i="3"/>
  <c r="BK2085" i="3"/>
  <c r="BJ2019" i="3"/>
  <c r="BM2019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BN2057" i="3" s="1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BJ2053" i="3" s="1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BJ2052" i="3" s="1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BK2051" i="3" s="1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BN2061" i="3" s="1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BK2067" i="3" s="1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BL2023" i="3" s="1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BJ2068" i="3" s="1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BN1984" i="3" s="1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BK1982" i="3" s="1"/>
  <c r="AU1982" i="3"/>
  <c r="AB1982" i="3"/>
  <c r="BD1982" i="3"/>
  <c r="AJ1982" i="3"/>
  <c r="BL1982" i="3" s="1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BL1990" i="3" s="1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J2028" i="3" s="1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BJ1995" i="3" s="1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W1960" i="3" s="1"/>
  <c r="L1959" i="3"/>
  <c r="AQ1969" i="3"/>
  <c r="AU2005" i="3"/>
  <c r="BL2005" i="3" s="1"/>
  <c r="AE2005" i="3"/>
  <c r="BJ2005" i="3" s="1"/>
  <c r="AC1983" i="3"/>
  <c r="BB2014" i="3"/>
  <c r="T2015" i="3"/>
  <c r="BJ2015" i="3" s="1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X1964" i="3" s="1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X1962" i="3"/>
  <c r="AR1962" i="3"/>
  <c r="AF1962" i="3"/>
  <c r="AN1962" i="3"/>
  <c r="AB1962" i="3"/>
  <c r="AV1962" i="3"/>
  <c r="BH1962" i="3"/>
  <c r="X1965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J1986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Z1965" i="3"/>
  <c r="K1957" i="3"/>
  <c r="AF1980" i="3"/>
  <c r="AS1980" i="3"/>
  <c r="M1980" i="3"/>
  <c r="AQ1989" i="3"/>
  <c r="Z1989" i="3"/>
  <c r="BC1992" i="3"/>
  <c r="AN1992" i="3"/>
  <c r="BL1995" i="3"/>
  <c r="BK1996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X1965" i="3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L2053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BJ2010" i="3" s="1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BN2054" i="3" s="1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BL201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BL2034" i="3" s="1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AL2036" i="3"/>
  <c r="AP2036" i="3"/>
  <c r="Z2036" i="3"/>
  <c r="BB2036" i="3"/>
  <c r="BF2036" i="3"/>
  <c r="BL2036" i="3" s="1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BN1999" i="3" s="1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N2009" i="3" s="1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17" i="3"/>
  <c r="BN2028" i="3"/>
  <c r="BN2030" i="3"/>
  <c r="BN2046" i="3"/>
  <c r="BK2046" i="3"/>
  <c r="BN2047" i="3"/>
  <c r="BK2047" i="3"/>
  <c r="BK2049" i="3"/>
  <c r="BJ2061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L2007" i="3"/>
  <c r="BK2023" i="3"/>
  <c r="BN2023" i="3"/>
  <c r="BM2025" i="3"/>
  <c r="BJ2046" i="3"/>
  <c r="BL2043" i="3"/>
  <c r="BJ2043" i="3"/>
  <c r="BN2051" i="3"/>
  <c r="BK2062" i="3"/>
  <c r="BK2068" i="3"/>
  <c r="BN2068" i="3"/>
  <c r="BL2068" i="3"/>
  <c r="BM2065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N2036" i="3"/>
  <c r="BM2046" i="3"/>
  <c r="BK2057" i="3"/>
  <c r="BK2061" i="3"/>
  <c r="BA1969" i="3"/>
  <c r="BD1969" i="3"/>
  <c r="X1969" i="3"/>
  <c r="AM1969" i="3"/>
  <c r="X1983" i="3"/>
  <c r="BM1982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L1998" i="3"/>
  <c r="BK1998" i="3"/>
  <c r="BJ2012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M2017" i="3"/>
  <c r="BK2021" i="3"/>
  <c r="BN2021" i="3"/>
  <c r="BN2034" i="3"/>
  <c r="BJ2025" i="3"/>
  <c r="BN2041" i="3"/>
  <c r="BN2064" i="3"/>
  <c r="BN2043" i="3"/>
  <c r="BK2043" i="3"/>
  <c r="BM2061" i="3"/>
  <c r="BN1973" i="3"/>
  <c r="Z1969" i="3"/>
  <c r="AP1969" i="3"/>
  <c r="BF1969" i="3"/>
  <c r="N1969" i="3"/>
  <c r="AD1969" i="3"/>
  <c r="AT1969" i="3"/>
  <c r="AK1969" i="3"/>
  <c r="BN1974" i="3"/>
  <c r="BK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BL2046" i="3"/>
  <c r="AX1969" i="3"/>
  <c r="BL1970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N1976" i="3"/>
  <c r="BK1978" i="3"/>
  <c r="BN1978" i="3"/>
  <c r="BL1986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BM1995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J2017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I1960" i="3"/>
  <c r="AY1960" i="3"/>
  <c r="Q1960" i="3"/>
  <c r="AG1960" i="3"/>
  <c r="AW1960" i="3"/>
  <c r="T1960" i="3"/>
  <c r="AZ1960" i="3"/>
  <c r="AD1960" i="3"/>
  <c r="P1960" i="3"/>
  <c r="AV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AM1964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AQ1964" i="3"/>
  <c r="AG1964" i="3"/>
  <c r="N1964" i="3"/>
  <c r="AT1964" i="3"/>
  <c r="L1963" i="3"/>
  <c r="K1963" i="3"/>
  <c r="AZ1962" i="3"/>
  <c r="AJ1962" i="3"/>
  <c r="T1962" i="3"/>
  <c r="AP1961" i="3"/>
  <c r="Z1961" i="3"/>
  <c r="AX1960" i="3"/>
  <c r="AB1955" i="3"/>
  <c r="Y1959" i="3"/>
  <c r="AO1959" i="3"/>
  <c r="V1959" i="3"/>
  <c r="AL1959" i="3"/>
  <c r="BB1959" i="3"/>
  <c r="AM1959" i="3"/>
  <c r="BC1959" i="3"/>
  <c r="AU1958" i="3"/>
  <c r="M1958" i="3"/>
  <c r="Q1957" i="3"/>
  <c r="AD1957" i="3"/>
  <c r="AU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F1959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J2021" i="3" l="1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M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BK196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N1958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L1965" i="3"/>
  <c r="BM1955" i="3"/>
  <c r="BK1960" i="3"/>
  <c r="BN1960" i="3"/>
  <c r="BL1960" i="3"/>
  <c r="AE1945" i="3"/>
  <c r="K1953" i="3"/>
  <c r="K1949" i="3"/>
  <c r="AW1949" i="3" s="1"/>
  <c r="L1948" i="3"/>
  <c r="K1948" i="3"/>
  <c r="AW1944" i="3"/>
  <c r="L1954" i="3"/>
  <c r="O1954" i="3" s="1"/>
  <c r="K1954" i="3"/>
  <c r="L1953" i="3"/>
  <c r="Q1953" i="3" s="1"/>
  <c r="L1952" i="3"/>
  <c r="BF1952" i="3" s="1"/>
  <c r="K1951" i="3"/>
  <c r="AO1951" i="3" s="1"/>
  <c r="L1947" i="3"/>
  <c r="L1946" i="3"/>
  <c r="AK1946" i="3" s="1"/>
  <c r="L1950" i="3"/>
  <c r="T1950" i="3" s="1"/>
  <c r="BA1944" i="3"/>
  <c r="L1943" i="3"/>
  <c r="AA1943" i="3" s="1"/>
  <c r="L1942" i="3"/>
  <c r="BF1953" i="3"/>
  <c r="AB1950" i="3"/>
  <c r="AF1950" i="3"/>
  <c r="AV1950" i="3"/>
  <c r="U1950" i="3"/>
  <c r="Y1950" i="3"/>
  <c r="AO1950" i="3"/>
  <c r="BI1950" i="3"/>
  <c r="Z1950" i="3"/>
  <c r="BF1950" i="3"/>
  <c r="AQ1950" i="3"/>
  <c r="AY1950" i="3"/>
  <c r="BC1950" i="3"/>
  <c r="BB1950" i="3"/>
  <c r="W1950" i="3"/>
  <c r="Y1951" i="3"/>
  <c r="N1946" i="3"/>
  <c r="AT1946" i="3"/>
  <c r="AE1946" i="3"/>
  <c r="P1946" i="3"/>
  <c r="AV1946" i="3"/>
  <c r="M1946" i="3"/>
  <c r="AZ1952" i="3"/>
  <c r="P1952" i="3"/>
  <c r="P1951" i="3"/>
  <c r="AD1951" i="3"/>
  <c r="AX1951" i="3"/>
  <c r="AA1951" i="3"/>
  <c r="AU1951" i="3"/>
  <c r="AF1949" i="3"/>
  <c r="AH1949" i="3"/>
  <c r="S1949" i="3"/>
  <c r="AY1949" i="3"/>
  <c r="BC1949" i="3"/>
  <c r="BG1948" i="3"/>
  <c r="BA1946" i="3"/>
  <c r="BI1951" i="3"/>
  <c r="AC1951" i="3"/>
  <c r="P1948" i="3"/>
  <c r="AF1948" i="3"/>
  <c r="AV1948" i="3"/>
  <c r="M1948" i="3"/>
  <c r="AC1948" i="3"/>
  <c r="AS1948" i="3"/>
  <c r="BI1948" i="3"/>
  <c r="Q1946" i="3"/>
  <c r="AN1947" i="3"/>
  <c r="Z1947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G1943" i="3"/>
  <c r="X1943" i="3"/>
  <c r="AN1943" i="3"/>
  <c r="BD1943" i="3"/>
  <c r="U1943" i="3"/>
  <c r="AK1943" i="3"/>
  <c r="BA1943" i="3"/>
  <c r="R1943" i="3"/>
  <c r="AH1943" i="3"/>
  <c r="AX1943" i="3"/>
  <c r="AS1942" i="3"/>
  <c r="BE1944" i="3"/>
  <c r="BC1943" i="3"/>
  <c r="AO1942" i="3"/>
  <c r="N1944" i="3"/>
  <c r="AD1944" i="3"/>
  <c r="AT1944" i="3"/>
  <c r="O1944" i="3"/>
  <c r="AE1944" i="3"/>
  <c r="AU1944" i="3"/>
  <c r="P1944" i="3"/>
  <c r="AF1944" i="3"/>
  <c r="AV1944" i="3"/>
  <c r="AA1942" i="3"/>
  <c r="AR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Q1944" i="3" l="1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O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BD1879" i="3" s="1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AF1879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AB1870" i="3" s="1"/>
  <c r="L1868" i="3"/>
  <c r="K1868" i="3"/>
  <c r="L1866" i="3"/>
  <c r="K1839" i="3"/>
  <c r="K1830" i="3"/>
  <c r="AE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AK1833" i="3" s="1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AU1897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K1913" i="3"/>
  <c r="K1909" i="3"/>
  <c r="K1906" i="3"/>
  <c r="L1903" i="3"/>
  <c r="S1899" i="3"/>
  <c r="BC1897" i="3"/>
  <c r="AM1895" i="3"/>
  <c r="Q1857" i="3"/>
  <c r="BB1857" i="3"/>
  <c r="AL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L1910" i="3"/>
  <c r="K1908" i="3"/>
  <c r="K1902" i="3"/>
  <c r="BC1899" i="3"/>
  <c r="AV1862" i="3"/>
  <c r="T1862" i="3"/>
  <c r="AJ1862" i="3"/>
  <c r="AZ1862" i="3"/>
  <c r="X1862" i="3"/>
  <c r="AN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W1854" i="3"/>
  <c r="S1854" i="3"/>
  <c r="K1940" i="3"/>
  <c r="K1938" i="3"/>
  <c r="K1936" i="3"/>
  <c r="BI1936" i="3" s="1"/>
  <c r="K1934" i="3"/>
  <c r="K1932" i="3"/>
  <c r="K1930" i="3"/>
  <c r="K1928" i="3"/>
  <c r="AB1928" i="3" s="1"/>
  <c r="K1926" i="3"/>
  <c r="K1924" i="3"/>
  <c r="L1920" i="3"/>
  <c r="K1919" i="3"/>
  <c r="K1916" i="3"/>
  <c r="L1912" i="3"/>
  <c r="K1910" i="3"/>
  <c r="L1908" i="3"/>
  <c r="X1908" i="3" s="1"/>
  <c r="K1907" i="3"/>
  <c r="K1904" i="3"/>
  <c r="L1900" i="3"/>
  <c r="K1900" i="3"/>
  <c r="AQ1899" i="3"/>
  <c r="L1898" i="3"/>
  <c r="K1898" i="3"/>
  <c r="W1897" i="3"/>
  <c r="BG1891" i="3"/>
  <c r="AY1891" i="3"/>
  <c r="AQ1885" i="3"/>
  <c r="BH1881" i="3"/>
  <c r="AJ1872" i="3"/>
  <c r="AB1868" i="3"/>
  <c r="AB1862" i="3"/>
  <c r="L1894" i="3"/>
  <c r="K1894" i="3"/>
  <c r="L1886" i="3"/>
  <c r="K1886" i="3"/>
  <c r="AV1879" i="3"/>
  <c r="L1876" i="3"/>
  <c r="AW1876" i="3" s="1"/>
  <c r="L1865" i="3"/>
  <c r="K1865" i="3"/>
  <c r="BH1862" i="3"/>
  <c r="AR1862" i="3"/>
  <c r="AX1857" i="3"/>
  <c r="L1852" i="3"/>
  <c r="L1851" i="3"/>
  <c r="K1851" i="3"/>
  <c r="L1850" i="3"/>
  <c r="O1844" i="3"/>
  <c r="K1882" i="3"/>
  <c r="AR1879" i="3"/>
  <c r="X1879" i="3"/>
  <c r="M1862" i="3"/>
  <c r="L1892" i="3"/>
  <c r="K1892" i="3"/>
  <c r="L1890" i="3"/>
  <c r="K1890" i="3"/>
  <c r="AN1879" i="3"/>
  <c r="P1879" i="3"/>
  <c r="L1878" i="3"/>
  <c r="L1874" i="3"/>
  <c r="L1856" i="3"/>
  <c r="S1856" i="3" s="1"/>
  <c r="L1855" i="3"/>
  <c r="K1855" i="3"/>
  <c r="K1848" i="3"/>
  <c r="AG1847" i="3"/>
  <c r="AJ1844" i="3"/>
  <c r="N1844" i="3"/>
  <c r="AT1844" i="3"/>
  <c r="AF1844" i="3"/>
  <c r="AF1862" i="3"/>
  <c r="P1862" i="3"/>
  <c r="AA1854" i="3"/>
  <c r="K1853" i="3"/>
  <c r="AA1830" i="3"/>
  <c r="AV1830" i="3"/>
  <c r="S1830" i="3"/>
  <c r="AN1830" i="3"/>
  <c r="X1828" i="3"/>
  <c r="AR1828" i="3"/>
  <c r="AV1828" i="3"/>
  <c r="Y183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AD1838" i="3" s="1"/>
  <c r="K1835" i="3"/>
  <c r="Q1833" i="3"/>
  <c r="L1824" i="3"/>
  <c r="Y1824" i="3" s="1"/>
  <c r="BL1945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BN1948" i="3" s="1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A1832" i="3" s="1"/>
  <c r="BM1945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L1944" i="3"/>
  <c r="BJ1945" i="3"/>
  <c r="BN1944" i="3"/>
  <c r="BK1944" i="3"/>
  <c r="BN1945" i="3"/>
  <c r="BK1945" i="3"/>
  <c r="BN1946" i="3"/>
  <c r="BK1946" i="3"/>
  <c r="BM1944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W1824" i="3"/>
  <c r="AR1824" i="3"/>
  <c r="Y1923" i="3"/>
  <c r="AT1923" i="3"/>
  <c r="BH1906" i="3"/>
  <c r="U1940" i="3"/>
  <c r="AK1940" i="3"/>
  <c r="BA1940" i="3"/>
  <c r="R1940" i="3"/>
  <c r="AH1940" i="3"/>
  <c r="AX1940" i="3"/>
  <c r="S1940" i="3"/>
  <c r="AI1940" i="3"/>
  <c r="AY1940" i="3"/>
  <c r="T1940" i="3"/>
  <c r="AN1940" i="3"/>
  <c r="AF1940" i="3"/>
  <c r="AC1936" i="3"/>
  <c r="AX1936" i="3"/>
  <c r="BH1936" i="3"/>
  <c r="V1934" i="3"/>
  <c r="U1932" i="3"/>
  <c r="AK1932" i="3"/>
  <c r="BA1932" i="3"/>
  <c r="AB1932" i="3"/>
  <c r="BH1932" i="3"/>
  <c r="Z1932" i="3"/>
  <c r="AP1932" i="3"/>
  <c r="BF1932" i="3"/>
  <c r="AA1932" i="3"/>
  <c r="AQ1932" i="3"/>
  <c r="BG1932" i="3"/>
  <c r="AN1932" i="3"/>
  <c r="U1928" i="3"/>
  <c r="AK1928" i="3"/>
  <c r="Z1928" i="3"/>
  <c r="BF1928" i="3"/>
  <c r="AI1928" i="3"/>
  <c r="AM1928" i="3"/>
  <c r="BC1928" i="3"/>
  <c r="BG1928" i="3"/>
  <c r="BA1926" i="3"/>
  <c r="R1926" i="3"/>
  <c r="T1926" i="3"/>
  <c r="AJ1926" i="3"/>
  <c r="AI1926" i="3"/>
  <c r="AY1926" i="3"/>
  <c r="U1924" i="3"/>
  <c r="AK1924" i="3"/>
  <c r="BA1924" i="3"/>
  <c r="R1924" i="3"/>
  <c r="AH1924" i="3"/>
  <c r="AX1924" i="3"/>
  <c r="T1924" i="3"/>
  <c r="AJ1924" i="3"/>
  <c r="AZ1924" i="3"/>
  <c r="S1924" i="3"/>
  <c r="AI1924" i="3"/>
  <c r="AY1924" i="3"/>
  <c r="AN1921" i="3"/>
  <c r="BD1921" i="3"/>
  <c r="AF1921" i="3"/>
  <c r="AV1921" i="3"/>
  <c r="X1920" i="3"/>
  <c r="AJ1920" i="3"/>
  <c r="X1912" i="3"/>
  <c r="AN1912" i="3"/>
  <c r="BD1912" i="3"/>
  <c r="AJ1912" i="3"/>
  <c r="P1912" i="3"/>
  <c r="AF1912" i="3"/>
  <c r="AV1912" i="3"/>
  <c r="T1912" i="3"/>
  <c r="AZ1912" i="3"/>
  <c r="P1908" i="3"/>
  <c r="T1941" i="3"/>
  <c r="AK1941" i="3"/>
  <c r="AL1941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U1939" i="3"/>
  <c r="Q1939" i="3"/>
  <c r="Y1939" i="3"/>
  <c r="AC1939" i="3"/>
  <c r="AG1939" i="3"/>
  <c r="AK1939" i="3"/>
  <c r="AO1939" i="3"/>
  <c r="AS1939" i="3"/>
  <c r="AW1939" i="3"/>
  <c r="BA1939" i="3"/>
  <c r="BE1939" i="3"/>
  <c r="BI1939" i="3"/>
  <c r="BG1937" i="3"/>
  <c r="M1937" i="3"/>
  <c r="Y193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V1935" i="3"/>
  <c r="AL1935" i="3"/>
  <c r="AX1935" i="3"/>
  <c r="BF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N1935" i="3"/>
  <c r="R1935" i="3"/>
  <c r="Z1935" i="3"/>
  <c r="AD1935" i="3"/>
  <c r="AH1935" i="3"/>
  <c r="AP1935" i="3"/>
  <c r="BB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T1935" i="3"/>
  <c r="AY1933" i="3"/>
  <c r="BH1933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AB1929" i="3"/>
  <c r="AO1929" i="3"/>
  <c r="BB1929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AY1925" i="3"/>
  <c r="AW1925" i="3"/>
  <c r="N1921" i="3"/>
  <c r="AB1918" i="3"/>
  <c r="X1914" i="3"/>
  <c r="AN1914" i="3"/>
  <c r="BD1914" i="3"/>
  <c r="T1914" i="3"/>
  <c r="AJ1914" i="3"/>
  <c r="AZ1914" i="3"/>
  <c r="P1914" i="3"/>
  <c r="AF1914" i="3"/>
  <c r="AV1914" i="3"/>
  <c r="X1903" i="3"/>
  <c r="AZ1903" i="3"/>
  <c r="AI1903" i="3"/>
  <c r="BG1903" i="3"/>
  <c r="BC1903" i="3"/>
  <c r="X1921" i="3"/>
  <c r="P1921" i="3"/>
  <c r="AN1911" i="3"/>
  <c r="W1909" i="3"/>
  <c r="AM1909" i="3"/>
  <c r="BC1909" i="3"/>
  <c r="X1909" i="3"/>
  <c r="AN1909" i="3"/>
  <c r="BD1909" i="3"/>
  <c r="U1909" i="3"/>
  <c r="AK1909" i="3"/>
  <c r="BA1909" i="3"/>
  <c r="BI1923" i="3"/>
  <c r="BD1923" i="3"/>
  <c r="AX1923" i="3"/>
  <c r="AS1923" i="3"/>
  <c r="AN1923" i="3"/>
  <c r="AH1923" i="3"/>
  <c r="AC1923" i="3"/>
  <c r="X1923" i="3"/>
  <c r="R1923" i="3"/>
  <c r="AP1922" i="3"/>
  <c r="M1922" i="3"/>
  <c r="AC1922" i="3"/>
  <c r="AS1922" i="3"/>
  <c r="BI1922" i="3"/>
  <c r="AA1922" i="3"/>
  <c r="AQ1922" i="3"/>
  <c r="BG1922" i="3"/>
  <c r="BB1921" i="3"/>
  <c r="AT1921" i="3"/>
  <c r="AL1921" i="3"/>
  <c r="AD1921" i="3"/>
  <c r="V1921" i="3"/>
  <c r="P1920" i="3"/>
  <c r="AV1918" i="3"/>
  <c r="AX1913" i="3"/>
  <c r="AH1913" i="3"/>
  <c r="AB1901" i="3"/>
  <c r="AR1901" i="3"/>
  <c r="BH1901" i="3"/>
  <c r="Y1901" i="3"/>
  <c r="AO1901" i="3"/>
  <c r="BE1901" i="3"/>
  <c r="V1901" i="3"/>
  <c r="AL1901" i="3"/>
  <c r="BB1901" i="3"/>
  <c r="BG1901" i="3"/>
  <c r="S1901" i="3"/>
  <c r="R1896" i="3"/>
  <c r="AP1896" i="3"/>
  <c r="O1896" i="3"/>
  <c r="AI1896" i="3"/>
  <c r="BG1896" i="3"/>
  <c r="AF1896" i="3"/>
  <c r="AV1896" i="3"/>
  <c r="Y1896" i="3"/>
  <c r="AC1896" i="3"/>
  <c r="AG1896" i="3"/>
  <c r="AO1893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AR1919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AA1915" i="3"/>
  <c r="AQ1915" i="3"/>
  <c r="BG1915" i="3"/>
  <c r="AB1915" i="3"/>
  <c r="AR1915" i="3"/>
  <c r="BH1915" i="3"/>
  <c r="Y1915" i="3"/>
  <c r="AO1915" i="3"/>
  <c r="BE1915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V1911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X1922" i="3"/>
  <c r="P1922" i="3"/>
  <c r="BH1921" i="3"/>
  <c r="AZ1921" i="3"/>
  <c r="AR1921" i="3"/>
  <c r="AJ1921" i="3"/>
  <c r="AB1921" i="3"/>
  <c r="T1921" i="3"/>
  <c r="AR1920" i="3"/>
  <c r="BH1918" i="3"/>
  <c r="AT1917" i="3"/>
  <c r="AD1917" i="3"/>
  <c r="N1917" i="3"/>
  <c r="BH1916" i="3"/>
  <c r="AR1916" i="3"/>
  <c r="AT1915" i="3"/>
  <c r="AD1915" i="3"/>
  <c r="N1915" i="3"/>
  <c r="BH1914" i="3"/>
  <c r="AR1914" i="3"/>
  <c r="AT1913" i="3"/>
  <c r="AD1913" i="3"/>
  <c r="N1913" i="3"/>
  <c r="BH1912" i="3"/>
  <c r="AR1912" i="3"/>
  <c r="AT1911" i="3"/>
  <c r="AD1911" i="3"/>
  <c r="N1911" i="3"/>
  <c r="BH1910" i="3"/>
  <c r="BH1908" i="3"/>
  <c r="AT1907" i="3"/>
  <c r="AD1907" i="3"/>
  <c r="N1907" i="3"/>
  <c r="AM1901" i="3"/>
  <c r="AK1896" i="3"/>
  <c r="AK1888" i="3"/>
  <c r="BF1923" i="3"/>
  <c r="BA1923" i="3"/>
  <c r="AV1923" i="3"/>
  <c r="AP1923" i="3"/>
  <c r="AK1923" i="3"/>
  <c r="AF1923" i="3"/>
  <c r="Z1923" i="3"/>
  <c r="U1923" i="3"/>
  <c r="P1923" i="3"/>
  <c r="BB1922" i="3"/>
  <c r="AT1922" i="3"/>
  <c r="AL1922" i="3"/>
  <c r="V1922" i="3"/>
  <c r="BF1921" i="3"/>
  <c r="AX1921" i="3"/>
  <c r="AP1921" i="3"/>
  <c r="AH1921" i="3"/>
  <c r="Z1921" i="3"/>
  <c r="R1921" i="3"/>
  <c r="Q1920" i="3"/>
  <c r="U1920" i="3"/>
  <c r="Y1920" i="3"/>
  <c r="AG1920" i="3"/>
  <c r="AK1920" i="3"/>
  <c r="AO1920" i="3"/>
  <c r="AW1920" i="3"/>
  <c r="BA1920" i="3"/>
  <c r="BE1920" i="3"/>
  <c r="N1920" i="3"/>
  <c r="R1920" i="3"/>
  <c r="V1920" i="3"/>
  <c r="AD1920" i="3"/>
  <c r="AH1920" i="3"/>
  <c r="AL1920" i="3"/>
  <c r="AT1920" i="3"/>
  <c r="AX1920" i="3"/>
  <c r="BB1920" i="3"/>
  <c r="O1920" i="3"/>
  <c r="S1920" i="3"/>
  <c r="W1920" i="3"/>
  <c r="AE1920" i="3"/>
  <c r="AI1920" i="3"/>
  <c r="AM1920" i="3"/>
  <c r="AU1920" i="3"/>
  <c r="AY1920" i="3"/>
  <c r="BC1920" i="3"/>
  <c r="Y1918" i="3"/>
  <c r="AO1918" i="3"/>
  <c r="BE1918" i="3"/>
  <c r="V1918" i="3"/>
  <c r="AL1918" i="3"/>
  <c r="BB1918" i="3"/>
  <c r="W1918" i="3"/>
  <c r="AM1918" i="3"/>
  <c r="BC1918" i="3"/>
  <c r="BF1917" i="3"/>
  <c r="AP1917" i="3"/>
  <c r="Z1917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F1913" i="3"/>
  <c r="AP1913" i="3"/>
  <c r="Z1913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BF1911" i="3"/>
  <c r="AP1911" i="3"/>
  <c r="Z1911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BF1907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BG1883" i="3" l="1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BJ1891" i="3" s="1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N1842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M1897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BK1887" i="3" s="1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AP1823" i="3" s="1"/>
  <c r="K1822" i="3"/>
  <c r="L1821" i="3"/>
  <c r="K1821" i="3"/>
  <c r="K1820" i="3"/>
  <c r="M1820" i="3" s="1"/>
  <c r="L1819" i="3"/>
  <c r="K1819" i="3"/>
  <c r="L1817" i="3"/>
  <c r="AU1817" i="3" s="1"/>
  <c r="L1813" i="3"/>
  <c r="S1813" i="3" s="1"/>
  <c r="K1813" i="3"/>
  <c r="L1811" i="3"/>
  <c r="K1811" i="3"/>
  <c r="BL1828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BJ1846" i="3" s="1"/>
  <c r="AI1832" i="3"/>
  <c r="AU1832" i="3"/>
  <c r="AU1841" i="3"/>
  <c r="BF1841" i="3"/>
  <c r="BM1841" i="3" s="1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BL1838" i="3" s="1"/>
  <c r="AP1838" i="3"/>
  <c r="AK1853" i="3"/>
  <c r="AO1853" i="3"/>
  <c r="U1853" i="3"/>
  <c r="BA1853" i="3"/>
  <c r="Y1853" i="3"/>
  <c r="BE1853" i="3"/>
  <c r="AQ1832" i="3"/>
  <c r="BJ1832" i="3" s="1"/>
  <c r="O1832" i="3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BL1908" i="3" s="1"/>
  <c r="R1915" i="3"/>
  <c r="V1915" i="3"/>
  <c r="AL1915" i="3"/>
  <c r="BB1915" i="3"/>
  <c r="BJ1915" i="3" s="1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N1840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J1868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BN1832" i="3"/>
  <c r="T1837" i="3"/>
  <c r="AD1837" i="3"/>
  <c r="AO1837" i="3"/>
  <c r="AZ1837" i="3"/>
  <c r="Y1837" i="3"/>
  <c r="AJ1837" i="3"/>
  <c r="AT1837" i="3"/>
  <c r="N1837" i="3"/>
  <c r="BE1837" i="3"/>
  <c r="AV1837" i="3"/>
  <c r="BN1838" i="3"/>
  <c r="BN1826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K1907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J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S1811" i="3"/>
  <c r="AM1811" i="3"/>
  <c r="O1811" i="3"/>
  <c r="AI1811" i="3"/>
  <c r="O1817" i="3"/>
  <c r="AE1817" i="3"/>
  <c r="AP1817" i="3"/>
  <c r="BF1817" i="3"/>
  <c r="AX1817" i="3"/>
  <c r="W1817" i="3"/>
  <c r="AE1796" i="3"/>
  <c r="AA1796" i="3"/>
  <c r="O1796" i="3"/>
  <c r="AU1796" i="3"/>
  <c r="AA1811" i="3"/>
  <c r="L1809" i="3"/>
  <c r="O1809" i="3" s="1"/>
  <c r="K1809" i="3"/>
  <c r="L1807" i="3"/>
  <c r="Q1807" i="3" s="1"/>
  <c r="K1807" i="3"/>
  <c r="K1806" i="3"/>
  <c r="BG1806" i="3" s="1"/>
  <c r="K1804" i="3"/>
  <c r="L1801" i="3"/>
  <c r="BE1801" i="3" s="1"/>
  <c r="K1801" i="3"/>
  <c r="L1800" i="3"/>
  <c r="AO1800" i="3" s="1"/>
  <c r="S1817" i="3"/>
  <c r="K1816" i="3"/>
  <c r="BG1816" i="3" s="1"/>
  <c r="L1802" i="3"/>
  <c r="T1802" i="3" s="1"/>
  <c r="K1799" i="3"/>
  <c r="M1799" i="3" s="1"/>
  <c r="L1798" i="3"/>
  <c r="L1822" i="3"/>
  <c r="BG1822" i="3" s="1"/>
  <c r="L1820" i="3"/>
  <c r="L1815" i="3"/>
  <c r="L1814" i="3"/>
  <c r="K1814" i="3"/>
  <c r="AH1814" i="3" s="1"/>
  <c r="L1810" i="3"/>
  <c r="K1810" i="3"/>
  <c r="L1808" i="3"/>
  <c r="K1808" i="3"/>
  <c r="BI1808" i="3" s="1"/>
  <c r="L1804" i="3"/>
  <c r="AE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Q1820" i="3"/>
  <c r="BE1820" i="3"/>
  <c r="AR1820" i="3"/>
  <c r="AD1820" i="3"/>
  <c r="S1820" i="3"/>
  <c r="AM1820" i="3"/>
  <c r="X1820" i="3"/>
  <c r="AY1819" i="3"/>
  <c r="R1819" i="3"/>
  <c r="AG1819" i="3"/>
  <c r="W1809" i="3"/>
  <c r="AI1816" i="3"/>
  <c r="AJ1816" i="3"/>
  <c r="R1814" i="3"/>
  <c r="BB1814" i="3"/>
  <c r="AI1814" i="3"/>
  <c r="T1814" i="3"/>
  <c r="AV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A1810" i="3"/>
  <c r="AY1809" i="3"/>
  <c r="AN1808" i="3"/>
  <c r="P1809" i="3"/>
  <c r="T1809" i="3"/>
  <c r="AJ1809" i="3"/>
  <c r="AZ1809" i="3"/>
  <c r="Q1809" i="3"/>
  <c r="AG1809" i="3"/>
  <c r="AW1809" i="3"/>
  <c r="BI1809" i="3"/>
  <c r="Z1809" i="3"/>
  <c r="AP1809" i="3"/>
  <c r="AX1809" i="3"/>
  <c r="AS1808" i="3"/>
  <c r="AT1818" i="3"/>
  <c r="N1818" i="3"/>
  <c r="BB1817" i="3"/>
  <c r="AT1817" i="3"/>
  <c r="AL1817" i="3"/>
  <c r="AD1817" i="3"/>
  <c r="V1817" i="3"/>
  <c r="Q1816" i="3"/>
  <c r="AW1814" i="3"/>
  <c r="O1813" i="3"/>
  <c r="AW1812" i="3"/>
  <c r="AG1812" i="3"/>
  <c r="AE1809" i="3"/>
  <c r="AI1808" i="3"/>
  <c r="AE1806" i="3"/>
  <c r="AW1806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P1815" i="3"/>
  <c r="AC1815" i="3"/>
  <c r="BI1815" i="3"/>
  <c r="AP1815" i="3"/>
  <c r="AS1814" i="3"/>
  <c r="M1814" i="3"/>
  <c r="AB1813" i="3"/>
  <c r="BH1813" i="3"/>
  <c r="AO1813" i="3"/>
  <c r="V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AQ1806" i="3"/>
  <c r="T1804" i="3"/>
  <c r="AZ1804" i="3"/>
  <c r="W1804" i="3"/>
  <c r="BC1804" i="3"/>
  <c r="O1804" i="3"/>
  <c r="AU1804" i="3"/>
  <c r="BF1804" i="3"/>
  <c r="M1806" i="3"/>
  <c r="U1806" i="3"/>
  <c r="AC1806" i="3"/>
  <c r="AK1806" i="3"/>
  <c r="S1806" i="3"/>
  <c r="AD1806" i="3"/>
  <c r="AN1806" i="3"/>
  <c r="AV1806" i="3"/>
  <c r="BD1806" i="3"/>
  <c r="P1806" i="3"/>
  <c r="AA1806" i="3"/>
  <c r="AL1806" i="3"/>
  <c r="AT1806" i="3"/>
  <c r="BB1806" i="3"/>
  <c r="BC1806" i="3"/>
  <c r="AM1806" i="3"/>
  <c r="R1806" i="3"/>
  <c r="L1805" i="3"/>
  <c r="BI1806" i="3"/>
  <c r="AS1806" i="3"/>
  <c r="Z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AU1802" i="3"/>
  <c r="AE1802" i="3"/>
  <c r="M1802" i="3"/>
  <c r="U1802" i="3"/>
  <c r="AC1802" i="3"/>
  <c r="AK1802" i="3"/>
  <c r="AS1802" i="3"/>
  <c r="BA1802" i="3"/>
  <c r="BI1802" i="3"/>
  <c r="R1802" i="3"/>
  <c r="Z1802" i="3"/>
  <c r="AH1802" i="3"/>
  <c r="AP1802" i="3"/>
  <c r="AX1802" i="3"/>
  <c r="BF1802" i="3"/>
  <c r="K1805" i="3"/>
  <c r="K1803" i="3"/>
  <c r="AY1802" i="3"/>
  <c r="AI1802" i="3"/>
  <c r="S1802" i="3"/>
  <c r="M1800" i="3"/>
  <c r="AC1800" i="3"/>
  <c r="AS1800" i="3"/>
  <c r="BI1800" i="3"/>
  <c r="Z1800" i="3"/>
  <c r="AP1800" i="3"/>
  <c r="BF1800" i="3"/>
  <c r="AB1800" i="3"/>
  <c r="AR1800" i="3"/>
  <c r="BH1800" i="3"/>
  <c r="AS1799" i="3"/>
  <c r="AC1798" i="3"/>
  <c r="AP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W1800" i="3"/>
  <c r="BE1799" i="3"/>
  <c r="BC1796" i="3"/>
  <c r="AM1796" i="3"/>
  <c r="W1796" i="3"/>
  <c r="AM1801" i="3"/>
  <c r="S1800" i="3"/>
  <c r="AA1799" i="3"/>
  <c r="AQ1799" i="3"/>
  <c r="BG1799" i="3"/>
  <c r="AB1799" i="3"/>
  <c r="AR1799" i="3"/>
  <c r="BH1799" i="3"/>
  <c r="Z1799" i="3"/>
  <c r="AP1799" i="3"/>
  <c r="BF1799" i="3"/>
  <c r="AV1797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AE1798" i="3" l="1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BJ1809" i="3" s="1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BL1806" i="3" s="1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BN1823" i="3" s="1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BK1814" i="3" s="1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BK1798" i="3" s="1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BN1804" i="3" s="1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BN1800" i="3" s="1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BN1810" i="3" s="1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BJ1814" i="3" s="1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BM1817" i="3" s="1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P1793" i="3" s="1"/>
  <c r="K1792" i="3"/>
  <c r="L1791" i="3"/>
  <c r="K1790" i="3"/>
  <c r="L1789" i="3"/>
  <c r="K1788" i="3"/>
  <c r="L1787" i="3"/>
  <c r="K1786" i="3"/>
  <c r="L1785" i="3"/>
  <c r="AW1785" i="3" s="1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BK1819" i="3" s="1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BN1818" i="3" s="1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BN1814" i="3" s="1"/>
  <c r="AI1813" i="3"/>
  <c r="BM1851" i="3"/>
  <c r="BK1898" i="3"/>
  <c r="BL1834" i="3"/>
  <c r="K1775" i="3"/>
  <c r="L1774" i="3"/>
  <c r="L1772" i="3"/>
  <c r="L1762" i="3"/>
  <c r="AW1762" i="3" s="1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BN1813" i="3" s="1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BJ1816" i="3" s="1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K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L1804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AA1738" i="3"/>
  <c r="S1738" i="3"/>
  <c r="AY1738" i="3"/>
  <c r="W1738" i="3"/>
  <c r="BC1738" i="3"/>
  <c r="AI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R1741" i="3" s="1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E1732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N1781" i="3"/>
  <c r="P1780" i="3"/>
  <c r="S1779" i="3"/>
  <c r="P1779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X1760" i="3" l="1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N1769" i="3" s="1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S1680" i="3" s="1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AL1672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Y1667" i="3"/>
  <c r="AO1667" i="3"/>
  <c r="AL1667" i="3"/>
  <c r="BB1667" i="3"/>
  <c r="BC1667" i="3"/>
  <c r="AS1662" i="3"/>
  <c r="P1667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Y1651" i="3"/>
  <c r="AO1651" i="3"/>
  <c r="AL1651" i="3"/>
  <c r="BB1651" i="3"/>
  <c r="BC1651" i="3"/>
  <c r="BG1653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G1672" i="3" l="1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Y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M1654" i="3" s="1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AW1635" i="3" s="1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AB1621" i="3" s="1"/>
  <c r="L1611" i="3"/>
  <c r="L1588" i="3"/>
  <c r="L1646" i="3"/>
  <c r="L1640" i="3"/>
  <c r="AO1640" i="3" s="1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BN1653" i="3" s="1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N1672" i="3"/>
  <c r="BK1674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K1651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AY1555" i="3" s="1"/>
  <c r="K1551" i="3"/>
  <c r="BH1551" i="3" s="1"/>
  <c r="K1532" i="3"/>
  <c r="L1637" i="3"/>
  <c r="T1637" i="3" s="1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X1588" i="3"/>
  <c r="K1620" i="3"/>
  <c r="K1612" i="3"/>
  <c r="P1569" i="3"/>
  <c r="K1565" i="3"/>
  <c r="K1637" i="3"/>
  <c r="L1632" i="3"/>
  <c r="K1632" i="3"/>
  <c r="L1624" i="3"/>
  <c r="K1605" i="3"/>
  <c r="L1596" i="3"/>
  <c r="K1596" i="3"/>
  <c r="S1595" i="3"/>
  <c r="AY1595" i="3"/>
  <c r="AQ1595" i="3"/>
  <c r="BG1595" i="3"/>
  <c r="AR1569" i="3"/>
  <c r="BC1562" i="3"/>
  <c r="AG1562" i="3"/>
  <c r="AO1554" i="3"/>
  <c r="Y1554" i="3"/>
  <c r="L1553" i="3"/>
  <c r="K1643" i="3"/>
  <c r="K1619" i="3"/>
  <c r="BH1619" i="3" s="1"/>
  <c r="K1611" i="3"/>
  <c r="M1611" i="3" s="1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AH1609" i="3" s="1"/>
  <c r="L1608" i="3"/>
  <c r="K1608" i="3"/>
  <c r="L1606" i="3"/>
  <c r="K1606" i="3"/>
  <c r="AY1606" i="3" s="1"/>
  <c r="L1604" i="3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W1581" i="3" s="1"/>
  <c r="K1579" i="3"/>
  <c r="K1577" i="3"/>
  <c r="L1550" i="3"/>
  <c r="L1548" i="3"/>
  <c r="BH1537" i="3"/>
  <c r="AJ1537" i="3"/>
  <c r="K1528" i="3"/>
  <c r="L1576" i="3"/>
  <c r="O1635" i="3"/>
  <c r="S1635" i="3"/>
  <c r="AA1627" i="3"/>
  <c r="Y1646" i="3"/>
  <c r="BE1646" i="3"/>
  <c r="AT1646" i="3"/>
  <c r="AF1646" i="3"/>
  <c r="AY1646" i="3"/>
  <c r="AR1646" i="3"/>
  <c r="AF1629" i="3"/>
  <c r="BB1631" i="3"/>
  <c r="AB1619" i="3"/>
  <c r="AY162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Z1603" i="3"/>
  <c r="K1645" i="3"/>
  <c r="S1630" i="3"/>
  <c r="AY1630" i="3"/>
  <c r="AJ1630" i="3"/>
  <c r="U1630" i="3"/>
  <c r="AD1630" i="3"/>
  <c r="AA1624" i="3"/>
  <c r="BG1624" i="3"/>
  <c r="AR1624" i="3"/>
  <c r="AP1624" i="3"/>
  <c r="BA1624" i="3"/>
  <c r="M1623" i="3"/>
  <c r="AS1623" i="3"/>
  <c r="Z1623" i="3"/>
  <c r="BF1623" i="3"/>
  <c r="W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Y1624" i="3"/>
  <c r="O1618" i="3"/>
  <c r="AE1618" i="3"/>
  <c r="AF1618" i="3"/>
  <c r="AV1618" i="3"/>
  <c r="AC1618" i="3"/>
  <c r="BI1618" i="3"/>
  <c r="Q1611" i="3"/>
  <c r="AW1611" i="3"/>
  <c r="AD1611" i="3"/>
  <c r="T1611" i="3"/>
  <c r="AR1611" i="3"/>
  <c r="AE1611" i="3"/>
  <c r="BC1611" i="3"/>
  <c r="AQ1611" i="3"/>
  <c r="P1611" i="3"/>
  <c r="U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M1579" i="3"/>
  <c r="AB1578" i="3"/>
  <c r="Y1578" i="3"/>
  <c r="AY1578" i="3"/>
  <c r="Q1578" i="3"/>
  <c r="V1578" i="3"/>
  <c r="AH1578" i="3"/>
  <c r="BI1578" i="3"/>
  <c r="AT1616" i="3"/>
  <c r="BB1614" i="3"/>
  <c r="AL1608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I1606" i="3"/>
  <c r="AZ1606" i="3"/>
  <c r="AO1602" i="3"/>
  <c r="AO1600" i="3"/>
  <c r="O1600" i="3"/>
  <c r="AU1600" i="3"/>
  <c r="P1600" i="3"/>
  <c r="AV1600" i="3"/>
  <c r="AZ1600" i="3"/>
  <c r="T1594" i="3"/>
  <c r="W1579" i="3"/>
  <c r="AN1550" i="3"/>
  <c r="AT1614" i="3"/>
  <c r="AL1614" i="3"/>
  <c r="AD1614" i="3"/>
  <c r="V1614" i="3"/>
  <c r="N1614" i="3"/>
  <c r="V1612" i="3"/>
  <c r="AL1602" i="3"/>
  <c r="AT1600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BC1607" i="3"/>
  <c r="W1607" i="3"/>
  <c r="AS1600" i="3"/>
  <c r="AK1600" i="3"/>
  <c r="AA1599" i="3"/>
  <c r="BI1599" i="3"/>
  <c r="R1598" i="3"/>
  <c r="AH1598" i="3"/>
  <c r="AL1598" i="3"/>
  <c r="AX1598" i="3"/>
  <c r="T1598" i="3"/>
  <c r="Y1598" i="3"/>
  <c r="AO1598" i="3"/>
  <c r="P1598" i="3"/>
  <c r="U1598" i="3"/>
  <c r="AK1598" i="3"/>
  <c r="BG1598" i="3"/>
  <c r="Q1598" i="3"/>
  <c r="A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AJ1590" i="3"/>
  <c r="AZ1590" i="3"/>
  <c r="W1578" i="3"/>
  <c r="AH1616" i="3"/>
  <c r="BF1614" i="3"/>
  <c r="AX1614" i="3"/>
  <c r="AP1614" i="3"/>
  <c r="AH1614" i="3"/>
  <c r="Z1614" i="3"/>
  <c r="R1614" i="3"/>
  <c r="AP1612" i="3"/>
  <c r="AH1610" i="3"/>
  <c r="AP1604" i="3"/>
  <c r="BF1600" i="3"/>
  <c r="AX1600" i="3"/>
  <c r="R1600" i="3"/>
  <c r="V1596" i="3"/>
  <c r="Z1596" i="3"/>
  <c r="AP1596" i="3"/>
  <c r="BB1596" i="3"/>
  <c r="BF1596" i="3"/>
  <c r="AA1596" i="3"/>
  <c r="AM1596" i="3"/>
  <c r="AQ1596" i="3"/>
  <c r="BG1596" i="3"/>
  <c r="AG1596" i="3"/>
  <c r="AO1596" i="3"/>
  <c r="AB1596" i="3"/>
  <c r="AZ1596" i="3"/>
  <c r="BH1596" i="3"/>
  <c r="AK1596" i="3"/>
  <c r="BI1596" i="3"/>
  <c r="AV1594" i="3"/>
  <c r="T1592" i="3"/>
  <c r="AJ1592" i="3"/>
  <c r="AZ1592" i="3"/>
  <c r="AR1594" i="3"/>
  <c r="AB1594" i="3"/>
  <c r="BH1592" i="3"/>
  <c r="AR1592" i="3"/>
  <c r="AB1592" i="3"/>
  <c r="BH1590" i="3"/>
  <c r="BH1588" i="3"/>
  <c r="AD1587" i="3"/>
  <c r="AB1586" i="3"/>
  <c r="N1581" i="3"/>
  <c r="AT1581" i="3"/>
  <c r="AI1581" i="3"/>
  <c r="Y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AN1592" i="3"/>
  <c r="AQ1591" i="3"/>
  <c r="BG1591" i="3"/>
  <c r="BH1591" i="3"/>
  <c r="Y1591" i="3"/>
  <c r="BD1590" i="3"/>
  <c r="AN1590" i="3"/>
  <c r="BH1589" i="3"/>
  <c r="BD1588" i="3"/>
  <c r="AN1588" i="3"/>
  <c r="O1587" i="3"/>
  <c r="AU1587" i="3"/>
  <c r="AF1587" i="3"/>
  <c r="M1587" i="3"/>
  <c r="AS1587" i="3"/>
  <c r="BD1586" i="3"/>
  <c r="AP1585" i="3"/>
  <c r="AQ1585" i="3"/>
  <c r="AB1585" i="3"/>
  <c r="BH1585" i="3"/>
  <c r="AO1585" i="3"/>
  <c r="AM1581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Q1590" i="3"/>
  <c r="U1590" i="3"/>
  <c r="AG1590" i="3"/>
  <c r="AK1590" i="3"/>
  <c r="AW1590" i="3"/>
  <c r="BA1590" i="3"/>
  <c r="N1590" i="3"/>
  <c r="R1590" i="3"/>
  <c r="AD1590" i="3"/>
  <c r="AH1590" i="3"/>
  <c r="AT1590" i="3"/>
  <c r="AX1590" i="3"/>
  <c r="O1590" i="3"/>
  <c r="S1590" i="3"/>
  <c r="AE1590" i="3"/>
  <c r="AI1590" i="3"/>
  <c r="AU1590" i="3"/>
  <c r="AY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AF1555" i="3"/>
  <c r="AV1555" i="3"/>
  <c r="M1555" i="3"/>
  <c r="AC1555" i="3"/>
  <c r="AS1555" i="3"/>
  <c r="BI1555" i="3"/>
  <c r="Z1555" i="3"/>
  <c r="AP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F1563" i="3" l="1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BL1618" i="3" s="1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BL1604" i="3" s="1"/>
  <c r="AO1604" i="3"/>
  <c r="AW1604" i="3"/>
  <c r="N1608" i="3"/>
  <c r="BJ1608" i="3" s="1"/>
  <c r="Q1616" i="3"/>
  <c r="BN1616" i="3" s="1"/>
  <c r="Z1628" i="3"/>
  <c r="AG1628" i="3"/>
  <c r="AO1628" i="3"/>
  <c r="BE1628" i="3"/>
  <c r="BL1628" i="3" s="1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BJ1584" i="3" s="1"/>
  <c r="P1584" i="3"/>
  <c r="BN1584" i="3" s="1"/>
  <c r="AY1617" i="3"/>
  <c r="BG1617" i="3"/>
  <c r="Z1634" i="3"/>
  <c r="Y1634" i="3"/>
  <c r="BE1634" i="3"/>
  <c r="AG1634" i="3"/>
  <c r="Q1634" i="3"/>
  <c r="BN1634" i="3" s="1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N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N1588" i="3"/>
  <c r="BK1588" i="3"/>
  <c r="BJ1590" i="3"/>
  <c r="BK1602" i="3"/>
  <c r="BJ1607" i="3"/>
  <c r="BM1608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N1556" i="3"/>
  <c r="BK1556" i="3"/>
  <c r="BM1562" i="3"/>
  <c r="BL1550" i="3"/>
  <c r="BN1550" i="3"/>
  <c r="BJ1562" i="3"/>
  <c r="BL1548" i="3"/>
  <c r="BJ1548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L1584" i="3"/>
  <c r="BM1586" i="3"/>
  <c r="BN1590" i="3"/>
  <c r="BK1590" i="3"/>
  <c r="BL1592" i="3"/>
  <c r="BM1594" i="3"/>
  <c r="BN1577" i="3"/>
  <c r="BN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K1584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K1610" i="3"/>
  <c r="BJ1602" i="3"/>
  <c r="BM1602" i="3"/>
  <c r="BL1612" i="3"/>
  <c r="BJ1610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K1616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AY1497" i="3"/>
  <c r="U1490" i="3"/>
  <c r="K1507" i="3"/>
  <c r="L1505" i="3"/>
  <c r="L1500" i="3"/>
  <c r="BA1490" i="3"/>
  <c r="Q1490" i="3"/>
  <c r="L1489" i="3"/>
  <c r="K1489" i="3"/>
  <c r="L1517" i="3"/>
  <c r="K1517" i="3"/>
  <c r="Z1517" i="3" s="1"/>
  <c r="L1515" i="3"/>
  <c r="K1515" i="3"/>
  <c r="K1500" i="3"/>
  <c r="K1495" i="3"/>
  <c r="BG1495" i="3" s="1"/>
  <c r="K1493" i="3"/>
  <c r="O1491" i="3"/>
  <c r="AW1490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AU1516" i="3"/>
  <c r="O1516" i="3"/>
  <c r="AW1521" i="3"/>
  <c r="AG1521" i="3"/>
  <c r="Q1521" i="3"/>
  <c r="AE1516" i="3"/>
  <c r="BI1521" i="3"/>
  <c r="BA1521" i="3"/>
  <c r="AS1521" i="3"/>
  <c r="AK1521" i="3"/>
  <c r="AC1521" i="3"/>
  <c r="U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AT1506" i="3"/>
  <c r="AL1493" i="3"/>
  <c r="AE1511" i="3"/>
  <c r="BA1507" i="3"/>
  <c r="S1507" i="3"/>
  <c r="Y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Z1507" i="3"/>
  <c r="AL1506" i="3"/>
  <c r="S1506" i="3"/>
  <c r="AA1506" i="3"/>
  <c r="AI1506" i="3"/>
  <c r="AQ1506" i="3"/>
  <c r="AY1506" i="3"/>
  <c r="BG1506" i="3"/>
  <c r="T1506" i="3"/>
  <c r="AB1506" i="3"/>
  <c r="AJ1506" i="3"/>
  <c r="AR1506" i="3"/>
  <c r="AZ1506" i="3"/>
  <c r="BH1506" i="3"/>
  <c r="Q1506" i="3"/>
  <c r="Y1506" i="3"/>
  <c r="AG1506" i="3"/>
  <c r="AO1506" i="3"/>
  <c r="AW1506" i="3"/>
  <c r="BE1506" i="3"/>
  <c r="BF1505" i="3"/>
  <c r="AF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E1496" i="3"/>
  <c r="BC1496" i="3"/>
  <c r="AB1496" i="3"/>
  <c r="AV1496" i="3"/>
  <c r="AH1496" i="3"/>
  <c r="U1496" i="3"/>
  <c r="BI1496" i="3"/>
  <c r="BB1496" i="3"/>
  <c r="Q1495" i="3"/>
  <c r="Y1495" i="3"/>
  <c r="AG1495" i="3"/>
  <c r="AO1495" i="3"/>
  <c r="AW1495" i="3"/>
  <c r="BE1495" i="3"/>
  <c r="N1495" i="3"/>
  <c r="V1495" i="3"/>
  <c r="AD1495" i="3"/>
  <c r="AL1495" i="3"/>
  <c r="AT1495" i="3"/>
  <c r="BB1495" i="3"/>
  <c r="T1495" i="3"/>
  <c r="AJ1495" i="3"/>
  <c r="AZ1495" i="3"/>
  <c r="O1495" i="3"/>
  <c r="AE1495" i="3"/>
  <c r="AU1495" i="3"/>
  <c r="P1495" i="3"/>
  <c r="AF1495" i="3"/>
  <c r="AV1495" i="3"/>
  <c r="L1494" i="3"/>
  <c r="W1505" i="3"/>
  <c r="AE1505" i="3"/>
  <c r="AQ1505" i="3"/>
  <c r="BC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D1505" i="3"/>
  <c r="AN1505" i="3"/>
  <c r="X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AB1493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W1489" i="3"/>
  <c r="BC1491" i="3"/>
  <c r="AM1491" i="3"/>
  <c r="W1491" i="3"/>
  <c r="BE1490" i="3"/>
  <c r="AO1490" i="3"/>
  <c r="AD1492" i="3"/>
  <c r="AI1492" i="3"/>
  <c r="AV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AN148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Q1517" i="3" l="1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R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A1431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AG1388" i="3"/>
  <c r="Q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U1479" i="3" l="1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BL1373" i="3" s="1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64" i="3" l="1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Z1328" i="3" l="1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AN1323" i="3" s="1"/>
  <c r="L1321" i="3"/>
  <c r="K1321" i="3"/>
  <c r="L1320" i="3"/>
  <c r="K1319" i="3"/>
  <c r="L1318" i="3"/>
  <c r="AD1340" i="3"/>
  <c r="AY1348" i="3"/>
  <c r="AK1343" i="3"/>
  <c r="AG1343" i="3"/>
  <c r="L1325" i="3"/>
  <c r="T1325" i="3" s="1"/>
  <c r="L1327" i="3"/>
  <c r="K1320" i="3"/>
  <c r="BD1320" i="3" s="1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AJ1320" i="3"/>
  <c r="AJ1325" i="3"/>
  <c r="AZ1325" i="3"/>
  <c r="AW1325" i="3"/>
  <c r="N1325" i="3"/>
  <c r="AR1322" i="3"/>
  <c r="W1323" i="3"/>
  <c r="BC1323" i="3"/>
  <c r="BA1323" i="3"/>
  <c r="AJ1321" i="3"/>
  <c r="AW1321" i="3"/>
  <c r="BE1322" i="3"/>
  <c r="W1322" i="3"/>
  <c r="BB1321" i="3"/>
  <c r="AG1320" i="3"/>
  <c r="AW1320" i="3"/>
  <c r="AT1320" i="3"/>
  <c r="O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AU1320" i="3" l="1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N1235" i="3" s="1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BN1307" i="3" s="1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BN1305" i="3" s="1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L1268" i="3" s="1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BL1226" i="3" s="1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K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L1254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L1242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K1291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AX1081" i="3" s="1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AP1075" i="3" s="1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V1101" i="3" s="1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AM1089" i="3" s="1"/>
  <c r="K1089" i="3"/>
  <c r="L1087" i="3"/>
  <c r="K1087" i="3"/>
  <c r="L1085" i="3"/>
  <c r="N1085" i="3" s="1"/>
  <c r="K1085" i="3"/>
  <c r="K1174" i="3"/>
  <c r="K1171" i="3"/>
  <c r="L1130" i="3"/>
  <c r="AQ1130" i="3" s="1"/>
  <c r="K1127" i="3"/>
  <c r="L1126" i="3"/>
  <c r="L1124" i="3"/>
  <c r="K1121" i="3"/>
  <c r="BE1121" i="3" s="1"/>
  <c r="K1105" i="3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AO1082" i="3" s="1"/>
  <c r="K1082" i="3"/>
  <c r="K1076" i="3"/>
  <c r="L1169" i="3"/>
  <c r="K1169" i="3"/>
  <c r="K1166" i="3"/>
  <c r="K1164" i="3"/>
  <c r="L1150" i="3"/>
  <c r="K1150" i="3"/>
  <c r="AT1150" i="3" s="1"/>
  <c r="L1142" i="3"/>
  <c r="K1142" i="3"/>
  <c r="P1142" i="3" s="1"/>
  <c r="L1139" i="3"/>
  <c r="L1135" i="3"/>
  <c r="BA1135" i="3" s="1"/>
  <c r="K1135" i="3"/>
  <c r="L1123" i="3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BF1136" i="3" s="1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AD1162" i="3" s="1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AZ1140" i="3" s="1"/>
  <c r="K1140" i="3"/>
  <c r="K1131" i="3"/>
  <c r="BI1131" i="3" s="1"/>
  <c r="K1128" i="3"/>
  <c r="K1122" i="3"/>
  <c r="AE1122" i="3" s="1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AP1102" i="3" s="1"/>
  <c r="L1098" i="3"/>
  <c r="K1098" i="3"/>
  <c r="Q1098" i="3" s="1"/>
  <c r="K1086" i="3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AW1129" i="3" s="1"/>
  <c r="K1125" i="3"/>
  <c r="K1120" i="3"/>
  <c r="K1119" i="3"/>
  <c r="AK1119" i="3" s="1"/>
  <c r="L1118" i="3"/>
  <c r="K1115" i="3"/>
  <c r="K1107" i="3"/>
  <c r="AX1107" i="3" s="1"/>
  <c r="K1092" i="3"/>
  <c r="K1088" i="3"/>
  <c r="P1088" i="3" s="1"/>
  <c r="L1083" i="3"/>
  <c r="K1083" i="3"/>
  <c r="L1108" i="3"/>
  <c r="K1108" i="3"/>
  <c r="BH1108" i="3" s="1"/>
  <c r="L1106" i="3"/>
  <c r="K1106" i="3"/>
  <c r="P1106" i="3" s="1"/>
  <c r="L1097" i="3"/>
  <c r="M1097" i="3" s="1"/>
  <c r="L1096" i="3"/>
  <c r="AS1096" i="3" s="1"/>
  <c r="K1096" i="3"/>
  <c r="L1095" i="3"/>
  <c r="BE1095" i="3" s="1"/>
  <c r="L1081" i="3"/>
  <c r="L1080" i="3"/>
  <c r="U1080" i="3" s="1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Z1147" i="3"/>
  <c r="X1174" i="3"/>
  <c r="V1148" i="3"/>
  <c r="BB1148" i="3"/>
  <c r="W1148" i="3"/>
  <c r="AM1148" i="3"/>
  <c r="X1148" i="3"/>
  <c r="AN1148" i="3"/>
  <c r="BD1148" i="3"/>
  <c r="S1146" i="3"/>
  <c r="BG1146" i="3"/>
  <c r="AZ1146" i="3"/>
  <c r="AJ1126" i="3"/>
  <c r="AW1148" i="3"/>
  <c r="AV1131" i="3"/>
  <c r="O1093" i="3"/>
  <c r="AM1093" i="3"/>
  <c r="Z1093" i="3"/>
  <c r="AG1093" i="3"/>
  <c r="BE1093" i="3"/>
  <c r="AC1093" i="3"/>
  <c r="BC1093" i="3"/>
  <c r="AT1093" i="3"/>
  <c r="AO1123" i="3"/>
  <c r="BI1128" i="3"/>
  <c r="AP1128" i="3"/>
  <c r="AA1128" i="3"/>
  <c r="M1126" i="3"/>
  <c r="AG1126" i="3"/>
  <c r="BA1126" i="3"/>
  <c r="AT1126" i="3"/>
  <c r="S1126" i="3"/>
  <c r="AQ1126" i="3"/>
  <c r="Q1119" i="3"/>
  <c r="BE1119" i="3"/>
  <c r="O1119" i="3"/>
  <c r="AP1119" i="3"/>
  <c r="BD1111" i="3"/>
  <c r="BF1108" i="3"/>
  <c r="AB1105" i="3"/>
  <c r="AR1105" i="3"/>
  <c r="AO1105" i="3"/>
  <c r="BB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Y1100" i="3"/>
  <c r="K1118" i="3"/>
  <c r="K1116" i="3"/>
  <c r="BH1111" i="3"/>
  <c r="S1111" i="3"/>
  <c r="AD1098" i="3"/>
  <c r="BA1091" i="3"/>
  <c r="O1099" i="3"/>
  <c r="T1097" i="3"/>
  <c r="AG1097" i="3"/>
  <c r="BA1097" i="3"/>
  <c r="AT1097" i="3"/>
  <c r="AC1099" i="3"/>
  <c r="AU1085" i="3"/>
  <c r="BD1099" i="3"/>
  <c r="BB1099" i="3"/>
  <c r="BH1096" i="3"/>
  <c r="BC1092" i="3"/>
  <c r="AX1092" i="3"/>
  <c r="AH1092" i="3"/>
  <c r="AB1092" i="3"/>
  <c r="W1092" i="3"/>
  <c r="Z1078" i="3"/>
  <c r="AP1078" i="3"/>
  <c r="BF1078" i="3"/>
  <c r="M1092" i="3"/>
  <c r="Q1092" i="3"/>
  <c r="Y1092" i="3"/>
  <c r="AG1092" i="3"/>
  <c r="AO1092" i="3"/>
  <c r="AS1092" i="3"/>
  <c r="BE1092" i="3"/>
  <c r="BI1092" i="3"/>
  <c r="AZ1090" i="3"/>
  <c r="AD1090" i="3"/>
  <c r="AR1086" i="3"/>
  <c r="BH1086" i="3"/>
  <c r="Y1086" i="3"/>
  <c r="BE1086" i="3"/>
  <c r="V1086" i="3"/>
  <c r="AL1086" i="3"/>
  <c r="AJ1083" i="3"/>
  <c r="AP1083" i="3"/>
  <c r="AL1083" i="3"/>
  <c r="AS1083" i="3"/>
  <c r="AU1092" i="3"/>
  <c r="AP1092" i="3"/>
  <c r="AE1092" i="3"/>
  <c r="T1092" i="3"/>
  <c r="W1086" i="3"/>
  <c r="BH1084" i="3"/>
  <c r="AL1084" i="3"/>
  <c r="BB1078" i="3"/>
  <c r="AT1081" i="3"/>
  <c r="BH1081" i="3"/>
  <c r="N1078" i="3"/>
  <c r="AX1078" i="3"/>
  <c r="AH1078" i="3"/>
  <c r="R1078" i="3"/>
  <c r="L1076" i="3"/>
  <c r="AT1078" i="3"/>
  <c r="AF1075" i="3"/>
  <c r="L1074" i="3"/>
  <c r="S1078" i="3"/>
  <c r="W1078" i="3"/>
  <c r="AE1078" i="3"/>
  <c r="AM1078" i="3"/>
  <c r="AU1078" i="3"/>
  <c r="AY1078" i="3"/>
  <c r="P1078" i="3"/>
  <c r="T1078" i="3"/>
  <c r="X1078" i="3"/>
  <c r="AJ1078" i="3"/>
  <c r="AN1078" i="3"/>
  <c r="AV1078" i="3"/>
  <c r="BD1078" i="3"/>
  <c r="M1078" i="3"/>
  <c r="Q1078" i="3"/>
  <c r="AC1078" i="3"/>
  <c r="AG1078" i="3"/>
  <c r="AK1078" i="3"/>
  <c r="AW1078" i="3"/>
  <c r="BA1078" i="3"/>
  <c r="BI1078" i="3"/>
  <c r="AS1075" i="3"/>
  <c r="AA1075" i="3"/>
  <c r="AN1081" i="3" l="1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BK1082" i="3" s="1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M1148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N1114" i="3"/>
  <c r="BK1122" i="3"/>
  <c r="BN1126" i="3"/>
  <c r="BK1126" i="3"/>
  <c r="BN1130" i="3"/>
  <c r="BK1121" i="3"/>
  <c r="BN1121" i="3"/>
  <c r="BJ1135" i="3"/>
  <c r="BJ1140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096" i="3" l="1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BG1064" i="3" s="1"/>
  <c r="L1064" i="3"/>
  <c r="L1062" i="3"/>
  <c r="K1060" i="3"/>
  <c r="K1048" i="3"/>
  <c r="L1046" i="3"/>
  <c r="R1046" i="3" s="1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AM1062" i="3"/>
  <c r="BC1062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X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L1059" i="3"/>
  <c r="Z1057" i="3"/>
  <c r="AP1057" i="3"/>
  <c r="BF1057" i="3"/>
  <c r="AA1057" i="3"/>
  <c r="AQ1057" i="3"/>
  <c r="BG1057" i="3"/>
  <c r="AO1057" i="3"/>
  <c r="AB1057" i="3"/>
  <c r="BH1057" i="3"/>
  <c r="AK1057" i="3"/>
  <c r="AN1045" i="3"/>
  <c r="AE1068" i="3"/>
  <c r="AY1062" i="3"/>
  <c r="BA1061" i="3"/>
  <c r="AK1061" i="3"/>
  <c r="AK1068" i="3"/>
  <c r="AU1066" i="3"/>
  <c r="AE1066" i="3"/>
  <c r="AW1065" i="3"/>
  <c r="AG1065" i="3"/>
  <c r="Q1065" i="3"/>
  <c r="AU1064" i="3"/>
  <c r="AE1064" i="3"/>
  <c r="AU1062" i="3"/>
  <c r="AE1062" i="3"/>
  <c r="AW1061" i="3"/>
  <c r="AG1061" i="3"/>
  <c r="Q1061" i="3"/>
  <c r="AU1060" i="3"/>
  <c r="X1055" i="3"/>
  <c r="AX1055" i="3"/>
  <c r="AK1055" i="3"/>
  <c r="T1068" i="3"/>
  <c r="AJ1068" i="3"/>
  <c r="AZ1068" i="3"/>
  <c r="R1068" i="3"/>
  <c r="AH1068" i="3"/>
  <c r="AX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X1060" i="3"/>
  <c r="AN1060" i="3"/>
  <c r="BD1060" i="3"/>
  <c r="U1060" i="3"/>
  <c r="AK1060" i="3"/>
  <c r="BA1060" i="3"/>
  <c r="R1060" i="3"/>
  <c r="AH1060" i="3"/>
  <c r="AX1060" i="3"/>
  <c r="U1058" i="3"/>
  <c r="AK1058" i="3"/>
  <c r="BA1058" i="3"/>
  <c r="V1058" i="3"/>
  <c r="AQ1058" i="3"/>
  <c r="R1058" i="3"/>
  <c r="AM1058" i="3"/>
  <c r="BH1058" i="3"/>
  <c r="AD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A1052" i="3"/>
  <c r="AB1052" i="3"/>
  <c r="AR1052" i="3"/>
  <c r="BH1052" i="3"/>
  <c r="Z1052" i="3"/>
  <c r="AP1052" i="3"/>
  <c r="BF1052" i="3"/>
  <c r="L1050" i="3"/>
  <c r="Y1050" i="3" s="1"/>
  <c r="BE1054" i="3"/>
  <c r="Y1054" i="3"/>
  <c r="BI1053" i="3"/>
  <c r="BA1053" i="3"/>
  <c r="AS1053" i="3"/>
  <c r="AK1053" i="3"/>
  <c r="AC1053" i="3"/>
  <c r="U1053" i="3"/>
  <c r="AW1052" i="3"/>
  <c r="Q1052" i="3"/>
  <c r="BC1054" i="3"/>
  <c r="W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E1045" i="3"/>
  <c r="W1045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O1066" i="3" l="1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N1032" i="3" s="1"/>
  <c r="K1014" i="3"/>
  <c r="L1010" i="3"/>
  <c r="L1005" i="3"/>
  <c r="AQ1005" i="3" s="1"/>
  <c r="L1000" i="3"/>
  <c r="Z1000" i="3" s="1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AB1029" i="3"/>
  <c r="BH1029" i="3"/>
  <c r="AO1029" i="3"/>
  <c r="V1029" i="3"/>
  <c r="BB1029" i="3"/>
  <c r="W1029" i="3"/>
  <c r="AF1021" i="3"/>
  <c r="AF1040" i="3"/>
  <c r="AN1035" i="3"/>
  <c r="BB1035" i="3"/>
  <c r="AG1035" i="3"/>
  <c r="S1027" i="3"/>
  <c r="AW1023" i="3"/>
  <c r="AF1019" i="3"/>
  <c r="L1039" i="3"/>
  <c r="BF1043" i="3"/>
  <c r="AX1043" i="3"/>
  <c r="AP1043" i="3"/>
  <c r="AD1043" i="3"/>
  <c r="BE1034" i="3"/>
  <c r="T1028" i="3"/>
  <c r="AI1026" i="3"/>
  <c r="AZ1026" i="3"/>
  <c r="AH1024" i="3"/>
  <c r="S1024" i="3"/>
  <c r="AQ1024" i="3"/>
  <c r="BG1024" i="3"/>
  <c r="AB1024" i="3"/>
  <c r="AR1024" i="3"/>
  <c r="BH1024" i="3"/>
  <c r="AE1022" i="3"/>
  <c r="Z1020" i="3"/>
  <c r="BF1020" i="3"/>
  <c r="AQ1020" i="3"/>
  <c r="AB1020" i="3"/>
  <c r="BH1020" i="3"/>
  <c r="AD1018" i="3"/>
  <c r="AU1018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D1034" i="3"/>
  <c r="AT1034" i="3"/>
  <c r="P1034" i="3"/>
  <c r="AF1034" i="3"/>
  <c r="AV1034" i="3"/>
  <c r="BH1034" i="3"/>
  <c r="AT1008" i="3"/>
  <c r="AQ1008" i="3"/>
  <c r="AF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G1024" i="3"/>
  <c r="AW1020" i="3"/>
  <c r="Q1020" i="3"/>
  <c r="Q1016" i="3"/>
  <c r="AZ1013" i="3"/>
  <c r="AC1013" i="3"/>
  <c r="AW1013" i="3"/>
  <c r="AL1017" i="3"/>
  <c r="BH1015" i="3"/>
  <c r="V1015" i="3"/>
  <c r="AL1010" i="3"/>
  <c r="BD1010" i="3"/>
  <c r="AC1010" i="3"/>
  <c r="AM1009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AA1001" i="3"/>
  <c r="BG1001" i="3"/>
  <c r="AQ999" i="3"/>
  <c r="BE999" i="3"/>
  <c r="AT999" i="3"/>
  <c r="AP999" i="3"/>
  <c r="BA997" i="3"/>
  <c r="BF997" i="3"/>
  <c r="AG995" i="3"/>
  <c r="P995" i="3"/>
  <c r="BG995" i="3"/>
  <c r="BC995" i="3"/>
  <c r="AT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D1008" i="3" l="1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AE926" i="3" s="1"/>
  <c r="L925" i="3"/>
  <c r="K925" i="3"/>
  <c r="K924" i="3"/>
  <c r="L920" i="3"/>
  <c r="Q923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AZ929" i="3"/>
  <c r="AA926" i="3"/>
  <c r="AB926" i="3"/>
  <c r="AF926" i="3"/>
  <c r="AR926" i="3"/>
  <c r="AZ926" i="3"/>
  <c r="M926" i="3"/>
  <c r="Q926" i="3"/>
  <c r="AG926" i="3"/>
  <c r="AO926" i="3"/>
  <c r="AS926" i="3"/>
  <c r="BI926" i="3"/>
  <c r="N926" i="3"/>
  <c r="Z926" i="3"/>
  <c r="AD926" i="3"/>
  <c r="AL926" i="3"/>
  <c r="AT926" i="3"/>
  <c r="BB926" i="3"/>
  <c r="BF926" i="3"/>
  <c r="AP931" i="3"/>
  <c r="BD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AK931" i="3"/>
  <c r="Y929" i="3"/>
  <c r="BC926" i="3"/>
  <c r="AM926" i="3"/>
  <c r="W926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Z918" i="3"/>
  <c r="W918" i="3"/>
  <c r="AW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AY916" i="3"/>
  <c r="S916" i="3"/>
  <c r="AF913" i="3"/>
  <c r="X914" i="3"/>
  <c r="AN914" i="3"/>
  <c r="BD914" i="3"/>
  <c r="BI911" i="3"/>
  <c r="AS911" i="3"/>
  <c r="AC911" i="3"/>
  <c r="M911" i="3"/>
  <c r="P910" i="3"/>
  <c r="AC910" i="3"/>
  <c r="A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O915" i="3" l="1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P880" i="3" s="1"/>
  <c r="L876" i="3"/>
  <c r="K876" i="3"/>
  <c r="AP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N884" i="3"/>
  <c r="T884" i="3"/>
  <c r="X884" i="3"/>
  <c r="AD884" i="3"/>
  <c r="AJ884" i="3"/>
  <c r="AN884" i="3"/>
  <c r="AT884" i="3"/>
  <c r="AZ884" i="3"/>
  <c r="BD884" i="3"/>
  <c r="O884" i="3"/>
  <c r="AA884" i="3"/>
  <c r="AI884" i="3"/>
  <c r="AU884" i="3"/>
  <c r="BG884" i="3"/>
  <c r="Q884" i="3"/>
  <c r="AC884" i="3"/>
  <c r="AO884" i="3"/>
  <c r="AW884" i="3"/>
  <c r="BI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BA868" i="3"/>
  <c r="L867" i="3"/>
  <c r="AC864" i="3"/>
  <c r="L863" i="3"/>
  <c r="K863" i="3"/>
  <c r="AT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D860" i="3" l="1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BN850" i="3" s="1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K882" i="3" l="1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S789" i="3" s="1"/>
  <c r="K789" i="3"/>
  <c r="L787" i="3"/>
  <c r="K787" i="3"/>
  <c r="M787" i="3" s="1"/>
  <c r="L785" i="3"/>
  <c r="AG785" i="3" s="1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BH785" i="3" l="1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K783" i="3" s="1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AB687" i="3" s="1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T703" i="3" l="1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R627" i="3"/>
  <c r="AD627" i="3"/>
  <c r="AH627" i="3"/>
  <c r="AL627" i="3"/>
  <c r="AX627" i="3"/>
  <c r="BB627" i="3"/>
  <c r="M627" i="3"/>
  <c r="U627" i="3"/>
  <c r="AC627" i="3"/>
  <c r="AG627" i="3"/>
  <c r="AS627" i="3"/>
  <c r="AW627" i="3"/>
  <c r="BA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M647" i="3" l="1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Q532" i="3" s="1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AO540" i="3" s="1"/>
  <c r="K540" i="3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K542" i="3"/>
  <c r="L538" i="3"/>
  <c r="K538" i="3"/>
  <c r="K506" i="3"/>
  <c r="K502" i="3"/>
  <c r="K498" i="3"/>
  <c r="L572" i="3"/>
  <c r="V572" i="3" s="1"/>
  <c r="K572" i="3"/>
  <c r="L568" i="3"/>
  <c r="K568" i="3"/>
  <c r="L530" i="3"/>
  <c r="AL530" i="3" s="1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BD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N518" i="3"/>
  <c r="AZ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572" i="3"/>
  <c r="AT572" i="3"/>
  <c r="AC572" i="3"/>
  <c r="BI572" i="3"/>
  <c r="AQ570" i="3"/>
  <c r="Z570" i="3"/>
  <c r="BF570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AG540" i="3"/>
  <c r="P540" i="3"/>
  <c r="AV540" i="3"/>
  <c r="AD530" i="3"/>
  <c r="M530" i="3"/>
  <c r="AS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E518" i="3" l="1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BN485" i="3" s="1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BJ471" i="3" s="1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K479" i="3" l="1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AZ386" i="3" s="1"/>
  <c r="K385" i="3"/>
  <c r="L372" i="3"/>
  <c r="K370" i="3"/>
  <c r="AU370" i="3" s="1"/>
  <c r="K369" i="3"/>
  <c r="K357" i="3"/>
  <c r="L469" i="3"/>
  <c r="L388" i="3"/>
  <c r="K438" i="3"/>
  <c r="K429" i="3"/>
  <c r="K421" i="3"/>
  <c r="L412" i="3"/>
  <c r="L410" i="3"/>
  <c r="AT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O455" i="3" s="1"/>
  <c r="K452" i="3"/>
  <c r="L451" i="3"/>
  <c r="AV451" i="3" s="1"/>
  <c r="K448" i="3"/>
  <c r="L447" i="3"/>
  <c r="T447" i="3" s="1"/>
  <c r="K444" i="3"/>
  <c r="L443" i="3"/>
  <c r="K440" i="3"/>
  <c r="L439" i="3"/>
  <c r="Y439" i="3" s="1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Z449" i="3"/>
  <c r="AP449" i="3"/>
  <c r="BF449" i="3"/>
  <c r="AB447" i="3"/>
  <c r="AT447" i="3"/>
  <c r="BH447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AN443" i="3"/>
  <c r="BD441" i="3"/>
  <c r="BE439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Q430" i="3"/>
  <c r="L429" i="3"/>
  <c r="AU429" i="3" s="1"/>
  <c r="AD426" i="3"/>
  <c r="L425" i="3"/>
  <c r="L421" i="3"/>
  <c r="N421" i="3" s="1"/>
  <c r="V418" i="3"/>
  <c r="Z418" i="3"/>
  <c r="AL418" i="3"/>
  <c r="AP418" i="3"/>
  <c r="BB418" i="3"/>
  <c r="BF418" i="3"/>
  <c r="L417" i="3"/>
  <c r="AJ414" i="3"/>
  <c r="L413" i="3"/>
  <c r="N410" i="3"/>
  <c r="L409" i="3"/>
  <c r="BF406" i="3"/>
  <c r="L405" i="3"/>
  <c r="N405" i="3" s="1"/>
  <c r="AJ402" i="3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S382" i="3"/>
  <c r="AY382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AE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N433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Y374" i="3" l="1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V345" i="3" s="1"/>
  <c r="K345" i="3"/>
  <c r="L344" i="3"/>
  <c r="L343" i="3"/>
  <c r="K343" i="3"/>
  <c r="AJ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AC240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X224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N335" i="3" l="1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N290" i="3"/>
  <c r="BK260" i="3"/>
  <c r="BN315" i="3"/>
  <c r="BN335" i="3"/>
  <c r="BK237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N276" i="3"/>
  <c r="BN323" i="3"/>
  <c r="BN255" i="3"/>
  <c r="BN234" i="3"/>
  <c r="BK22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29" i="3" l="1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AR214" i="3" s="1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D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AY200" i="3" s="1"/>
  <c r="K199" i="3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AB116" i="3"/>
  <c r="AG196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AH159" i="3"/>
  <c r="Q159" i="3"/>
  <c r="K154" i="3"/>
  <c r="K152" i="3"/>
  <c r="AU138" i="3"/>
  <c r="Z127" i="3"/>
  <c r="AV196" i="3"/>
  <c r="P196" i="3"/>
  <c r="AM124" i="3"/>
  <c r="K123" i="3"/>
  <c r="AS196" i="3"/>
  <c r="M196" i="3"/>
  <c r="U194" i="3"/>
  <c r="AH194" i="3"/>
  <c r="BE203" i="3"/>
  <c r="AW199" i="3"/>
  <c r="K189" i="3"/>
  <c r="K178" i="3"/>
  <c r="K176" i="3"/>
  <c r="K162" i="3"/>
  <c r="K160" i="3"/>
  <c r="K146" i="3"/>
  <c r="K144" i="3"/>
  <c r="K142" i="3"/>
  <c r="K130" i="3"/>
  <c r="K126" i="3"/>
  <c r="K114" i="3"/>
  <c r="AQ203" i="3"/>
  <c r="S199" i="3"/>
  <c r="BH196" i="3"/>
  <c r="AR196" i="3"/>
  <c r="AB196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AR177" i="3" s="1"/>
  <c r="L169" i="3"/>
  <c r="L161" i="3"/>
  <c r="L153" i="3"/>
  <c r="L145" i="3"/>
  <c r="BE145" i="3" s="1"/>
  <c r="L137" i="3"/>
  <c r="L129" i="3"/>
  <c r="AA129" i="3" s="1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M202" i="3" l="1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<sst xmlns="http://schemas.openxmlformats.org/spreadsheetml/2006/main" count="9332" uniqueCount="445">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</sst>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"/>
  <sheetViews>
    <sheetView zoomScale="80" zoomScaleNormal="80" workbookViewId="0">
      <selection activeCell="A2" sqref="A2:E27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1.3391999999999999</v>
      </c>
      <c r="D2">
        <v>0.87119999999999997</v>
      </c>
      <c r="E2">
        <v>1.6436999999999999</v>
      </c>
    </row>
    <row r="3" spans="1:5" x14ac:dyDescent="0.25">
      <c r="A3" t="s">
        <v>338</v>
      </c>
      <c r="B3" t="s">
        <v>72</v>
      </c>
      <c r="C3">
        <v>1.3391999999999999</v>
      </c>
      <c r="D3">
        <v>0.82140000000000002</v>
      </c>
      <c r="E3">
        <v>0.78900000000000003</v>
      </c>
    </row>
    <row r="4" spans="1:5" x14ac:dyDescent="0.25">
      <c r="A4" t="s">
        <v>338</v>
      </c>
      <c r="B4" t="s">
        <v>73</v>
      </c>
      <c r="C4">
        <v>1.3391999999999999</v>
      </c>
      <c r="D4">
        <v>0.56000000000000005</v>
      </c>
      <c r="E4">
        <v>0.73960000000000004</v>
      </c>
    </row>
    <row r="5" spans="1:5" x14ac:dyDescent="0.25">
      <c r="A5" t="s">
        <v>338</v>
      </c>
      <c r="B5" t="s">
        <v>74</v>
      </c>
      <c r="C5">
        <v>1.3391999999999999</v>
      </c>
      <c r="D5">
        <v>0.81459999999999999</v>
      </c>
      <c r="E5">
        <v>1.3448</v>
      </c>
    </row>
    <row r="6" spans="1:5" x14ac:dyDescent="0.25">
      <c r="A6" t="s">
        <v>338</v>
      </c>
      <c r="B6" t="s">
        <v>75</v>
      </c>
      <c r="C6">
        <v>1.3391999999999999</v>
      </c>
      <c r="D6">
        <v>0.67200000000000004</v>
      </c>
      <c r="E6">
        <v>1.5779000000000001</v>
      </c>
    </row>
    <row r="7" spans="1:5" x14ac:dyDescent="0.25">
      <c r="A7" t="s">
        <v>338</v>
      </c>
      <c r="B7" t="s">
        <v>76</v>
      </c>
      <c r="C7">
        <v>1.3391999999999999</v>
      </c>
      <c r="D7">
        <v>0.82140000000000002</v>
      </c>
      <c r="E7">
        <v>0.69030000000000002</v>
      </c>
    </row>
    <row r="8" spans="1:5" x14ac:dyDescent="0.25">
      <c r="A8" t="s">
        <v>338</v>
      </c>
      <c r="B8" t="s">
        <v>77</v>
      </c>
      <c r="C8">
        <v>1.3391999999999999</v>
      </c>
      <c r="D8">
        <v>0.95040000000000002</v>
      </c>
      <c r="E8">
        <v>1.5241</v>
      </c>
    </row>
    <row r="9" spans="1:5" x14ac:dyDescent="0.25">
      <c r="A9" t="s">
        <v>338</v>
      </c>
      <c r="B9" t="s">
        <v>78</v>
      </c>
      <c r="C9">
        <v>1.3391999999999999</v>
      </c>
      <c r="D9">
        <v>0.88249999999999995</v>
      </c>
      <c r="E9">
        <v>0.98619999999999997</v>
      </c>
    </row>
    <row r="10" spans="1:5" x14ac:dyDescent="0.25">
      <c r="A10" t="s">
        <v>338</v>
      </c>
      <c r="B10" t="s">
        <v>79</v>
      </c>
      <c r="C10">
        <v>1.3391999999999999</v>
      </c>
      <c r="D10">
        <v>1.5681</v>
      </c>
      <c r="E10">
        <v>0.88759999999999994</v>
      </c>
    </row>
    <row r="11" spans="1:5" x14ac:dyDescent="0.25">
      <c r="A11" t="s">
        <v>338</v>
      </c>
      <c r="B11" t="s">
        <v>80</v>
      </c>
      <c r="C11">
        <v>1.3391999999999999</v>
      </c>
      <c r="D11">
        <v>1.2694000000000001</v>
      </c>
      <c r="E11">
        <v>0.78900000000000003</v>
      </c>
    </row>
    <row r="12" spans="1:5" x14ac:dyDescent="0.25">
      <c r="A12" t="s">
        <v>338</v>
      </c>
      <c r="B12" t="s">
        <v>81</v>
      </c>
      <c r="C12">
        <v>1.3391999999999999</v>
      </c>
      <c r="D12">
        <v>0.87119999999999997</v>
      </c>
      <c r="E12">
        <v>0.73960000000000004</v>
      </c>
    </row>
    <row r="13" spans="1:5" x14ac:dyDescent="0.25">
      <c r="A13" t="s">
        <v>338</v>
      </c>
      <c r="B13" t="s">
        <v>82</v>
      </c>
      <c r="C13">
        <v>1.3391999999999999</v>
      </c>
      <c r="D13">
        <v>1.0578000000000001</v>
      </c>
      <c r="E13">
        <v>1.3149</v>
      </c>
    </row>
    <row r="14" spans="1:5" x14ac:dyDescent="0.25">
      <c r="A14" t="s">
        <v>338</v>
      </c>
      <c r="B14" t="s">
        <v>83</v>
      </c>
      <c r="C14">
        <v>1.3391999999999999</v>
      </c>
      <c r="D14">
        <v>0.6845</v>
      </c>
      <c r="E14">
        <v>0.82179999999999997</v>
      </c>
    </row>
    <row r="15" spans="1:5" x14ac:dyDescent="0.25">
      <c r="A15" t="s">
        <v>338</v>
      </c>
      <c r="B15" t="s">
        <v>84</v>
      </c>
      <c r="C15">
        <v>1.3391999999999999</v>
      </c>
      <c r="D15">
        <v>0.87119999999999997</v>
      </c>
      <c r="E15">
        <v>0.57530000000000003</v>
      </c>
    </row>
    <row r="16" spans="1:5" x14ac:dyDescent="0.25">
      <c r="A16" t="s">
        <v>338</v>
      </c>
      <c r="B16" t="s">
        <v>85</v>
      </c>
      <c r="C16">
        <v>1.3391999999999999</v>
      </c>
      <c r="D16">
        <v>1.369</v>
      </c>
      <c r="E16">
        <v>1.5615000000000001</v>
      </c>
    </row>
    <row r="17" spans="1:5" x14ac:dyDescent="0.25">
      <c r="A17" t="s">
        <v>338</v>
      </c>
      <c r="B17" t="s">
        <v>86</v>
      </c>
      <c r="C17">
        <v>1.3391999999999999</v>
      </c>
      <c r="D17">
        <v>0.93340000000000001</v>
      </c>
      <c r="E17">
        <v>1.1506000000000001</v>
      </c>
    </row>
    <row r="18" spans="1:5" x14ac:dyDescent="0.25">
      <c r="A18" t="s">
        <v>338</v>
      </c>
      <c r="B18" t="s">
        <v>87</v>
      </c>
      <c r="C18">
        <v>1.3391999999999999</v>
      </c>
      <c r="D18">
        <v>1.0454000000000001</v>
      </c>
      <c r="E18">
        <v>0.98619999999999997</v>
      </c>
    </row>
    <row r="19" spans="1:5" x14ac:dyDescent="0.25">
      <c r="A19" t="s">
        <v>338</v>
      </c>
      <c r="B19" t="s">
        <v>88</v>
      </c>
      <c r="C19">
        <v>1.3391999999999999</v>
      </c>
      <c r="D19">
        <v>0.74670000000000003</v>
      </c>
      <c r="E19">
        <v>0.98619999999999997</v>
      </c>
    </row>
    <row r="20" spans="1:5" x14ac:dyDescent="0.25">
      <c r="A20" t="s">
        <v>338</v>
      </c>
      <c r="B20" t="s">
        <v>89</v>
      </c>
      <c r="C20">
        <v>1.3391999999999999</v>
      </c>
      <c r="D20">
        <v>0.52270000000000005</v>
      </c>
      <c r="E20">
        <v>0.78900000000000003</v>
      </c>
    </row>
    <row r="21" spans="1:5" x14ac:dyDescent="0.25">
      <c r="A21" t="s">
        <v>338</v>
      </c>
      <c r="B21" t="s">
        <v>90</v>
      </c>
      <c r="C21">
        <v>1.3391999999999999</v>
      </c>
      <c r="D21">
        <v>1.8046</v>
      </c>
      <c r="E21">
        <v>0.49309999999999998</v>
      </c>
    </row>
    <row r="22" spans="1:5" x14ac:dyDescent="0.25">
      <c r="A22" t="s">
        <v>338</v>
      </c>
      <c r="B22" t="s">
        <v>91</v>
      </c>
      <c r="C22">
        <v>1.3391999999999999</v>
      </c>
      <c r="D22">
        <v>1.2694000000000001</v>
      </c>
      <c r="E22">
        <v>1.0848</v>
      </c>
    </row>
    <row r="23" spans="1:5" x14ac:dyDescent="0.25">
      <c r="A23" t="s">
        <v>338</v>
      </c>
      <c r="B23" t="s">
        <v>92</v>
      </c>
      <c r="C23">
        <v>1.3391999999999999</v>
      </c>
      <c r="D23">
        <v>0.82140000000000002</v>
      </c>
      <c r="E23">
        <v>0.98619999999999997</v>
      </c>
    </row>
    <row r="24" spans="1:5" x14ac:dyDescent="0.25">
      <c r="A24" t="s">
        <v>338</v>
      </c>
      <c r="B24" t="s">
        <v>93</v>
      </c>
      <c r="C24">
        <v>1.3391999999999999</v>
      </c>
      <c r="D24">
        <v>0.93340000000000001</v>
      </c>
      <c r="E24">
        <v>1.1506000000000001</v>
      </c>
    </row>
    <row r="25" spans="1:5" x14ac:dyDescent="0.25">
      <c r="A25" t="s">
        <v>338</v>
      </c>
      <c r="B25" t="s">
        <v>94</v>
      </c>
      <c r="C25">
        <v>1.3391999999999999</v>
      </c>
      <c r="D25">
        <v>1.1947000000000001</v>
      </c>
      <c r="E25">
        <v>0.49309999999999998</v>
      </c>
    </row>
    <row r="26" spans="1:5" x14ac:dyDescent="0.25">
      <c r="A26" t="s">
        <v>338</v>
      </c>
      <c r="B26" t="s">
        <v>95</v>
      </c>
      <c r="C26">
        <v>1.3391999999999999</v>
      </c>
      <c r="D26">
        <v>1.0861000000000001</v>
      </c>
      <c r="E26">
        <v>1.1655</v>
      </c>
    </row>
    <row r="27" spans="1:5" x14ac:dyDescent="0.25">
      <c r="A27" t="s">
        <v>338</v>
      </c>
      <c r="B27" t="s">
        <v>96</v>
      </c>
      <c r="C27">
        <v>1.3391999999999999</v>
      </c>
      <c r="D27">
        <v>1.4934000000000001</v>
      </c>
      <c r="E27">
        <v>0.65749999999999997</v>
      </c>
    </row>
    <row r="28" spans="1:5" x14ac:dyDescent="0.25">
      <c r="A28" t="s">
        <v>350</v>
      </c>
      <c r="B28" t="s">
        <v>97</v>
      </c>
      <c r="C28">
        <v>1.6516999999999999</v>
      </c>
      <c r="D28">
        <v>1.0379</v>
      </c>
      <c r="E28">
        <v>1.0774999999999999</v>
      </c>
    </row>
    <row r="29" spans="1:5" x14ac:dyDescent="0.25">
      <c r="A29" t="s">
        <v>350</v>
      </c>
      <c r="B29" t="s">
        <v>98</v>
      </c>
      <c r="C29">
        <v>1.6516999999999999</v>
      </c>
      <c r="D29">
        <v>0.77839999999999998</v>
      </c>
      <c r="E29">
        <v>0.64649999999999996</v>
      </c>
    </row>
    <row r="30" spans="1:5" x14ac:dyDescent="0.25">
      <c r="A30" t="s">
        <v>350</v>
      </c>
      <c r="B30" t="s">
        <v>99</v>
      </c>
      <c r="C30">
        <v>1.6516999999999999</v>
      </c>
      <c r="D30">
        <v>0.4325</v>
      </c>
      <c r="E30">
        <v>1.2929999999999999</v>
      </c>
    </row>
    <row r="31" spans="1:5" x14ac:dyDescent="0.25">
      <c r="A31" t="s">
        <v>350</v>
      </c>
      <c r="B31" t="s">
        <v>100</v>
      </c>
      <c r="C31">
        <v>1.6516999999999999</v>
      </c>
      <c r="D31">
        <v>0.77839999999999998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1.6516999999999999</v>
      </c>
      <c r="D32">
        <v>0.77839999999999998</v>
      </c>
      <c r="E32">
        <v>1.4008</v>
      </c>
    </row>
    <row r="33" spans="1:5" x14ac:dyDescent="0.25">
      <c r="A33" t="s">
        <v>350</v>
      </c>
      <c r="B33" t="s">
        <v>102</v>
      </c>
      <c r="C33">
        <v>1.6516999999999999</v>
      </c>
      <c r="D33">
        <v>0.68110000000000004</v>
      </c>
      <c r="E33">
        <v>0.94279999999999997</v>
      </c>
    </row>
    <row r="34" spans="1:5" x14ac:dyDescent="0.25">
      <c r="A34" t="s">
        <v>350</v>
      </c>
      <c r="B34" t="s">
        <v>103</v>
      </c>
      <c r="C34">
        <v>1.6516999999999999</v>
      </c>
      <c r="D34">
        <v>1.2109000000000001</v>
      </c>
      <c r="E34">
        <v>1.0370999999999999</v>
      </c>
    </row>
    <row r="35" spans="1:5" x14ac:dyDescent="0.25">
      <c r="A35" t="s">
        <v>350</v>
      </c>
      <c r="B35" t="s">
        <v>104</v>
      </c>
      <c r="C35">
        <v>1.6516999999999999</v>
      </c>
      <c r="D35">
        <v>1.0379</v>
      </c>
      <c r="E35">
        <v>0.86199999999999999</v>
      </c>
    </row>
    <row r="36" spans="1:5" x14ac:dyDescent="0.25">
      <c r="A36" t="s">
        <v>350</v>
      </c>
      <c r="B36" t="s">
        <v>105</v>
      </c>
      <c r="C36">
        <v>1.6516999999999999</v>
      </c>
      <c r="D36">
        <v>1.7298</v>
      </c>
      <c r="E36">
        <v>0.43099999999999999</v>
      </c>
    </row>
    <row r="37" spans="1:5" x14ac:dyDescent="0.25">
      <c r="A37" t="s">
        <v>350</v>
      </c>
      <c r="B37" t="s">
        <v>106</v>
      </c>
      <c r="C37">
        <v>1.6516999999999999</v>
      </c>
      <c r="D37">
        <v>1.2866</v>
      </c>
      <c r="E37">
        <v>1.2257</v>
      </c>
    </row>
    <row r="38" spans="1:5" x14ac:dyDescent="0.25">
      <c r="A38" t="s">
        <v>350</v>
      </c>
      <c r="B38" t="s">
        <v>107</v>
      </c>
      <c r="C38">
        <v>1.6516999999999999</v>
      </c>
      <c r="D38">
        <v>1.1352</v>
      </c>
      <c r="E38">
        <v>1.0370999999999999</v>
      </c>
    </row>
    <row r="39" spans="1:5" x14ac:dyDescent="0.25">
      <c r="A39" t="s">
        <v>350</v>
      </c>
      <c r="B39" t="s">
        <v>431</v>
      </c>
      <c r="C39">
        <v>1.6516999999999999</v>
      </c>
      <c r="D39">
        <v>2.4217</v>
      </c>
      <c r="E39">
        <v>0.75429999999999997</v>
      </c>
    </row>
    <row r="40" spans="1:5" x14ac:dyDescent="0.25">
      <c r="A40" t="s">
        <v>350</v>
      </c>
      <c r="B40" t="s">
        <v>108</v>
      </c>
      <c r="C40">
        <v>1.6516999999999999</v>
      </c>
      <c r="D40">
        <v>0.8649</v>
      </c>
      <c r="E40">
        <v>1.2929999999999999</v>
      </c>
    </row>
    <row r="41" spans="1:5" x14ac:dyDescent="0.25">
      <c r="A41" t="s">
        <v>339</v>
      </c>
      <c r="B41" t="s">
        <v>109</v>
      </c>
      <c r="C41">
        <v>1.242</v>
      </c>
      <c r="D41">
        <v>0.80520000000000003</v>
      </c>
      <c r="E41">
        <v>0.67249999999999999</v>
      </c>
    </row>
    <row r="42" spans="1:5" x14ac:dyDescent="0.25">
      <c r="A42" t="s">
        <v>339</v>
      </c>
      <c r="B42" t="s">
        <v>110</v>
      </c>
      <c r="C42">
        <v>1.242</v>
      </c>
      <c r="D42">
        <v>1.042</v>
      </c>
      <c r="E42">
        <v>1.284</v>
      </c>
    </row>
    <row r="43" spans="1:5" x14ac:dyDescent="0.25">
      <c r="A43" t="s">
        <v>339</v>
      </c>
      <c r="B43" t="s">
        <v>111</v>
      </c>
      <c r="C43">
        <v>1.242</v>
      </c>
      <c r="D43">
        <v>1.7050000000000001</v>
      </c>
      <c r="E43">
        <v>0.55030000000000001</v>
      </c>
    </row>
    <row r="44" spans="1:5" x14ac:dyDescent="0.25">
      <c r="A44" t="s">
        <v>339</v>
      </c>
      <c r="B44" t="s">
        <v>112</v>
      </c>
      <c r="C44">
        <v>1.242</v>
      </c>
      <c r="D44">
        <v>0.61570000000000003</v>
      </c>
      <c r="E44">
        <v>0.79479999999999995</v>
      </c>
    </row>
    <row r="45" spans="1:5" x14ac:dyDescent="0.25">
      <c r="A45" t="s">
        <v>339</v>
      </c>
      <c r="B45" t="s">
        <v>113</v>
      </c>
      <c r="C45">
        <v>1.242</v>
      </c>
      <c r="D45">
        <v>1.0064</v>
      </c>
      <c r="E45">
        <v>1.1693</v>
      </c>
    </row>
    <row r="46" spans="1:5" x14ac:dyDescent="0.25">
      <c r="A46" t="s">
        <v>339</v>
      </c>
      <c r="B46" t="s">
        <v>114</v>
      </c>
      <c r="C46">
        <v>1.242</v>
      </c>
      <c r="D46">
        <v>1.2314000000000001</v>
      </c>
      <c r="E46">
        <v>1.1617</v>
      </c>
    </row>
    <row r="47" spans="1:5" x14ac:dyDescent="0.25">
      <c r="A47" t="s">
        <v>339</v>
      </c>
      <c r="B47" t="s">
        <v>115</v>
      </c>
      <c r="C47">
        <v>1.242</v>
      </c>
      <c r="D47">
        <v>1.0734999999999999</v>
      </c>
      <c r="E47">
        <v>0.80840000000000001</v>
      </c>
    </row>
    <row r="48" spans="1:5" x14ac:dyDescent="0.25">
      <c r="A48" t="s">
        <v>339</v>
      </c>
      <c r="B48" t="s">
        <v>116</v>
      </c>
      <c r="C48">
        <v>1.242</v>
      </c>
      <c r="D48">
        <v>0.61570000000000003</v>
      </c>
      <c r="E48">
        <v>1.8342000000000001</v>
      </c>
    </row>
    <row r="49" spans="1:5" x14ac:dyDescent="0.25">
      <c r="A49" t="s">
        <v>339</v>
      </c>
      <c r="B49" t="s">
        <v>117</v>
      </c>
      <c r="C49">
        <v>1.242</v>
      </c>
      <c r="D49">
        <v>1.1367</v>
      </c>
      <c r="E49">
        <v>1.0394000000000001</v>
      </c>
    </row>
    <row r="50" spans="1:5" x14ac:dyDescent="0.25">
      <c r="A50" t="s">
        <v>339</v>
      </c>
      <c r="B50" t="s">
        <v>118</v>
      </c>
      <c r="C50">
        <v>1.242</v>
      </c>
      <c r="D50">
        <v>0.75780000000000003</v>
      </c>
      <c r="E50">
        <v>1.0394000000000001</v>
      </c>
    </row>
    <row r="51" spans="1:5" x14ac:dyDescent="0.25">
      <c r="A51" t="s">
        <v>339</v>
      </c>
      <c r="B51" t="s">
        <v>119</v>
      </c>
      <c r="C51">
        <v>1.242</v>
      </c>
      <c r="D51">
        <v>1.3734999999999999</v>
      </c>
      <c r="E51">
        <v>0.79479999999999995</v>
      </c>
    </row>
    <row r="52" spans="1:5" x14ac:dyDescent="0.25">
      <c r="A52" t="s">
        <v>339</v>
      </c>
      <c r="B52" t="s">
        <v>120</v>
      </c>
      <c r="C52">
        <v>1.242</v>
      </c>
      <c r="D52">
        <v>0.93930000000000002</v>
      </c>
      <c r="E52">
        <v>0.80840000000000001</v>
      </c>
    </row>
    <row r="53" spans="1:5" x14ac:dyDescent="0.25">
      <c r="A53" t="s">
        <v>339</v>
      </c>
      <c r="B53" t="s">
        <v>121</v>
      </c>
      <c r="C53">
        <v>1.242</v>
      </c>
      <c r="D53">
        <v>1.0892999999999999</v>
      </c>
      <c r="E53">
        <v>1.1005</v>
      </c>
    </row>
    <row r="54" spans="1:5" x14ac:dyDescent="0.25">
      <c r="A54" t="s">
        <v>339</v>
      </c>
      <c r="B54" t="s">
        <v>122</v>
      </c>
      <c r="C54">
        <v>1.242</v>
      </c>
      <c r="D54">
        <v>1.042</v>
      </c>
      <c r="E54">
        <v>1.1005</v>
      </c>
    </row>
    <row r="55" spans="1:5" x14ac:dyDescent="0.25">
      <c r="A55" t="s">
        <v>339</v>
      </c>
      <c r="B55" t="s">
        <v>123</v>
      </c>
      <c r="C55">
        <v>1.242</v>
      </c>
      <c r="D55">
        <v>1.2787999999999999</v>
      </c>
      <c r="E55">
        <v>1.1617</v>
      </c>
    </row>
    <row r="56" spans="1:5" x14ac:dyDescent="0.25">
      <c r="A56" t="s">
        <v>339</v>
      </c>
      <c r="B56" t="s">
        <v>124</v>
      </c>
      <c r="C56">
        <v>1.242</v>
      </c>
      <c r="D56">
        <v>0.80520000000000003</v>
      </c>
      <c r="E56">
        <v>0.91710000000000003</v>
      </c>
    </row>
    <row r="57" spans="1:5" x14ac:dyDescent="0.25">
      <c r="A57" t="s">
        <v>339</v>
      </c>
      <c r="B57" t="s">
        <v>125</v>
      </c>
      <c r="C57">
        <v>1.242</v>
      </c>
      <c r="D57">
        <v>1.4314</v>
      </c>
      <c r="E57">
        <v>1.5013000000000001</v>
      </c>
    </row>
    <row r="58" spans="1:5" x14ac:dyDescent="0.25">
      <c r="A58" t="s">
        <v>339</v>
      </c>
      <c r="B58" t="s">
        <v>126</v>
      </c>
      <c r="C58">
        <v>1.242</v>
      </c>
      <c r="D58">
        <v>0.89459999999999995</v>
      </c>
      <c r="E58">
        <v>0.75070000000000003</v>
      </c>
    </row>
    <row r="59" spans="1:5" x14ac:dyDescent="0.25">
      <c r="A59" t="s">
        <v>339</v>
      </c>
      <c r="B59" t="s">
        <v>127</v>
      </c>
      <c r="C59">
        <v>1.242</v>
      </c>
      <c r="D59">
        <v>0.61570000000000003</v>
      </c>
      <c r="E59">
        <v>0.85599999999999998</v>
      </c>
    </row>
    <row r="60" spans="1:5" x14ac:dyDescent="0.25">
      <c r="A60" t="s">
        <v>339</v>
      </c>
      <c r="B60" t="s">
        <v>128</v>
      </c>
      <c r="C60">
        <v>1.242</v>
      </c>
      <c r="D60">
        <v>0.52100000000000002</v>
      </c>
      <c r="E60">
        <v>0.67249999999999999</v>
      </c>
    </row>
    <row r="61" spans="1:5" x14ac:dyDescent="0.25">
      <c r="A61" t="s">
        <v>340</v>
      </c>
      <c r="B61" t="s">
        <v>129</v>
      </c>
      <c r="C61">
        <v>1.4554</v>
      </c>
      <c r="D61">
        <v>1.276</v>
      </c>
      <c r="E61">
        <v>0.69569999999999999</v>
      </c>
    </row>
    <row r="62" spans="1:5" x14ac:dyDescent="0.25">
      <c r="A62" t="s">
        <v>340</v>
      </c>
      <c r="B62" t="s">
        <v>130</v>
      </c>
      <c r="C62">
        <v>1.4554</v>
      </c>
      <c r="D62">
        <v>0.49080000000000001</v>
      </c>
      <c r="E62">
        <v>0.92759999999999998</v>
      </c>
    </row>
    <row r="63" spans="1:5" x14ac:dyDescent="0.25">
      <c r="A63" t="s">
        <v>340</v>
      </c>
      <c r="B63" t="s">
        <v>131</v>
      </c>
      <c r="C63">
        <v>1.4554</v>
      </c>
      <c r="D63">
        <v>1.0797000000000001</v>
      </c>
      <c r="E63">
        <v>0.2319</v>
      </c>
    </row>
    <row r="64" spans="1:5" x14ac:dyDescent="0.25">
      <c r="A64" t="s">
        <v>340</v>
      </c>
      <c r="B64" t="s">
        <v>132</v>
      </c>
      <c r="C64">
        <v>1.4554</v>
      </c>
      <c r="D64">
        <v>1.0797000000000001</v>
      </c>
      <c r="E64">
        <v>1.6232</v>
      </c>
    </row>
    <row r="65" spans="1:5" x14ac:dyDescent="0.25">
      <c r="A65" t="s">
        <v>340</v>
      </c>
      <c r="B65" t="s">
        <v>133</v>
      </c>
      <c r="C65">
        <v>1.4554</v>
      </c>
      <c r="D65">
        <v>0.49080000000000001</v>
      </c>
      <c r="E65">
        <v>1.6232</v>
      </c>
    </row>
    <row r="66" spans="1:5" x14ac:dyDescent="0.25">
      <c r="A66" t="s">
        <v>340</v>
      </c>
      <c r="B66" t="s">
        <v>134</v>
      </c>
      <c r="C66">
        <v>1.4554</v>
      </c>
      <c r="D66">
        <v>1.3742000000000001</v>
      </c>
      <c r="E66">
        <v>1.6232</v>
      </c>
    </row>
    <row r="67" spans="1:5" x14ac:dyDescent="0.25">
      <c r="A67" t="s">
        <v>340</v>
      </c>
      <c r="B67" t="s">
        <v>135</v>
      </c>
      <c r="C67">
        <v>1.4554</v>
      </c>
      <c r="D67">
        <v>2.0613000000000001</v>
      </c>
      <c r="E67">
        <v>0.69569999999999999</v>
      </c>
    </row>
    <row r="68" spans="1:5" x14ac:dyDescent="0.25">
      <c r="A68" t="s">
        <v>340</v>
      </c>
      <c r="B68" t="s">
        <v>136</v>
      </c>
      <c r="C68">
        <v>1.4554</v>
      </c>
      <c r="D68">
        <v>0.7853</v>
      </c>
      <c r="E68">
        <v>0.46379999999999999</v>
      </c>
    </row>
    <row r="69" spans="1:5" x14ac:dyDescent="0.25">
      <c r="A69" t="s">
        <v>340</v>
      </c>
      <c r="B69" t="s">
        <v>137</v>
      </c>
      <c r="C69">
        <v>1.4554</v>
      </c>
      <c r="D69">
        <v>0.88339999999999996</v>
      </c>
      <c r="E69">
        <v>0.69569999999999999</v>
      </c>
    </row>
    <row r="70" spans="1:5" x14ac:dyDescent="0.25">
      <c r="A70" t="s">
        <v>340</v>
      </c>
      <c r="B70" t="s">
        <v>138</v>
      </c>
      <c r="C70">
        <v>1.4554</v>
      </c>
      <c r="D70">
        <v>0.3926</v>
      </c>
      <c r="E70">
        <v>2.0870000000000002</v>
      </c>
    </row>
    <row r="71" spans="1:5" x14ac:dyDescent="0.25">
      <c r="A71" t="s">
        <v>340</v>
      </c>
      <c r="B71" t="s">
        <v>139</v>
      </c>
      <c r="C71">
        <v>1.4554</v>
      </c>
      <c r="D71">
        <v>1.3742000000000001</v>
      </c>
      <c r="E71">
        <v>0.46379999999999999</v>
      </c>
    </row>
    <row r="72" spans="1:5" x14ac:dyDescent="0.25">
      <c r="A72" t="s">
        <v>340</v>
      </c>
      <c r="B72" t="s">
        <v>140</v>
      </c>
      <c r="C72">
        <v>1.4554</v>
      </c>
      <c r="D72">
        <v>1.5705</v>
      </c>
      <c r="E72">
        <v>0.1159</v>
      </c>
    </row>
    <row r="73" spans="1:5" x14ac:dyDescent="0.25">
      <c r="A73" t="s">
        <v>340</v>
      </c>
      <c r="B73" t="s">
        <v>141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142</v>
      </c>
      <c r="C74">
        <v>1.4554</v>
      </c>
      <c r="D74">
        <v>0.7853</v>
      </c>
      <c r="E74">
        <v>0.69569999999999999</v>
      </c>
    </row>
    <row r="75" spans="1:5" x14ac:dyDescent="0.25">
      <c r="A75" t="s">
        <v>340</v>
      </c>
      <c r="B75" t="s">
        <v>143</v>
      </c>
      <c r="C75">
        <v>1.4554</v>
      </c>
      <c r="D75">
        <v>0.88339999999999996</v>
      </c>
      <c r="E75">
        <v>2.2029999999999998</v>
      </c>
    </row>
    <row r="76" spans="1:5" x14ac:dyDescent="0.25">
      <c r="A76" t="s">
        <v>340</v>
      </c>
      <c r="B76" t="s">
        <v>144</v>
      </c>
      <c r="C76">
        <v>1.4554</v>
      </c>
      <c r="D76">
        <v>0.68710000000000004</v>
      </c>
      <c r="E76">
        <v>1.1595</v>
      </c>
    </row>
    <row r="77" spans="1:5" x14ac:dyDescent="0.25">
      <c r="A77" t="s">
        <v>341</v>
      </c>
      <c r="B77" t="s">
        <v>145</v>
      </c>
      <c r="C77">
        <v>1.4896</v>
      </c>
      <c r="D77">
        <v>1.2466999999999999</v>
      </c>
      <c r="E77">
        <v>0.89200000000000002</v>
      </c>
    </row>
    <row r="78" spans="1:5" x14ac:dyDescent="0.25">
      <c r="A78" t="s">
        <v>341</v>
      </c>
      <c r="B78" t="s">
        <v>146</v>
      </c>
      <c r="C78">
        <v>1.4896</v>
      </c>
      <c r="D78">
        <v>0.92310000000000003</v>
      </c>
      <c r="E78">
        <v>0.78049999999999997</v>
      </c>
    </row>
    <row r="79" spans="1:5" x14ac:dyDescent="0.25">
      <c r="A79" t="s">
        <v>341</v>
      </c>
      <c r="B79" t="s">
        <v>147</v>
      </c>
      <c r="C79">
        <v>1.4896</v>
      </c>
      <c r="D79">
        <v>1.0909</v>
      </c>
      <c r="E79">
        <v>0.78049999999999997</v>
      </c>
    </row>
    <row r="80" spans="1:5" x14ac:dyDescent="0.25">
      <c r="A80" t="s">
        <v>341</v>
      </c>
      <c r="B80" t="s">
        <v>148</v>
      </c>
      <c r="C80">
        <v>1.4896</v>
      </c>
      <c r="D80">
        <v>1.0909</v>
      </c>
      <c r="E80">
        <v>0.68300000000000005</v>
      </c>
    </row>
    <row r="81" spans="1:5" x14ac:dyDescent="0.25">
      <c r="A81" t="s">
        <v>341</v>
      </c>
      <c r="B81" t="s">
        <v>149</v>
      </c>
      <c r="C81">
        <v>1.4896</v>
      </c>
      <c r="D81">
        <v>1.5944</v>
      </c>
      <c r="E81">
        <v>0.68300000000000005</v>
      </c>
    </row>
    <row r="82" spans="1:5" x14ac:dyDescent="0.25">
      <c r="A82" t="s">
        <v>341</v>
      </c>
      <c r="B82" t="s">
        <v>150</v>
      </c>
      <c r="C82">
        <v>1.4896</v>
      </c>
      <c r="D82">
        <v>0.92310000000000003</v>
      </c>
      <c r="E82">
        <v>1.3658999999999999</v>
      </c>
    </row>
    <row r="83" spans="1:5" x14ac:dyDescent="0.25">
      <c r="A83" t="s">
        <v>341</v>
      </c>
      <c r="B83" t="s">
        <v>151</v>
      </c>
      <c r="C83">
        <v>1.4896</v>
      </c>
      <c r="D83">
        <v>1.1748000000000001</v>
      </c>
      <c r="E83">
        <v>1.0731999999999999</v>
      </c>
    </row>
    <row r="84" spans="1:5" x14ac:dyDescent="0.25">
      <c r="A84" t="s">
        <v>341</v>
      </c>
      <c r="B84" t="s">
        <v>152</v>
      </c>
      <c r="C84">
        <v>1.4896</v>
      </c>
      <c r="D84">
        <v>0.96970000000000001</v>
      </c>
      <c r="E84">
        <v>0.95399999999999996</v>
      </c>
    </row>
    <row r="85" spans="1:5" x14ac:dyDescent="0.25">
      <c r="A85" t="s">
        <v>341</v>
      </c>
      <c r="B85" t="s">
        <v>318</v>
      </c>
      <c r="C85">
        <v>1.4896</v>
      </c>
      <c r="D85">
        <v>0.92310000000000003</v>
      </c>
      <c r="E85">
        <v>0.58540000000000003</v>
      </c>
    </row>
    <row r="86" spans="1:5" x14ac:dyDescent="0.25">
      <c r="A86" t="s">
        <v>341</v>
      </c>
      <c r="B86" t="s">
        <v>153</v>
      </c>
      <c r="C86">
        <v>1.4896</v>
      </c>
      <c r="D86">
        <v>0.50349999999999995</v>
      </c>
      <c r="E86">
        <v>1.5609999999999999</v>
      </c>
    </row>
    <row r="87" spans="1:5" x14ac:dyDescent="0.25">
      <c r="A87" t="s">
        <v>341</v>
      </c>
      <c r="B87" t="s">
        <v>154</v>
      </c>
      <c r="C87">
        <v>1.4896</v>
      </c>
      <c r="D87">
        <v>0.83919999999999995</v>
      </c>
      <c r="E87">
        <v>1.4635</v>
      </c>
    </row>
    <row r="88" spans="1:5" x14ac:dyDescent="0.25">
      <c r="A88" t="s">
        <v>341</v>
      </c>
      <c r="B88" t="s">
        <v>319</v>
      </c>
      <c r="C88">
        <v>1.4896</v>
      </c>
      <c r="D88">
        <v>0.75519999999999998</v>
      </c>
      <c r="E88">
        <v>1.1708000000000001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1.3568</v>
      </c>
      <c r="D102">
        <v>1.5559000000000001</v>
      </c>
      <c r="E102">
        <v>1.0468</v>
      </c>
    </row>
    <row r="103" spans="1:5" x14ac:dyDescent="0.25">
      <c r="A103" t="s">
        <v>342</v>
      </c>
      <c r="B103" t="s">
        <v>413</v>
      </c>
      <c r="C103">
        <v>1.3568</v>
      </c>
      <c r="D103">
        <v>0</v>
      </c>
      <c r="E103">
        <v>0.85650000000000004</v>
      </c>
    </row>
    <row r="104" spans="1:5" x14ac:dyDescent="0.25">
      <c r="A104" t="s">
        <v>342</v>
      </c>
      <c r="B104" t="s">
        <v>168</v>
      </c>
      <c r="C104">
        <v>1.3568</v>
      </c>
      <c r="D104">
        <v>1.0646</v>
      </c>
      <c r="E104">
        <v>0.9516</v>
      </c>
    </row>
    <row r="105" spans="1:5" x14ac:dyDescent="0.25">
      <c r="A105" t="s">
        <v>342</v>
      </c>
      <c r="B105" t="s">
        <v>169</v>
      </c>
      <c r="C105">
        <v>1.3568</v>
      </c>
      <c r="D105">
        <v>0.90080000000000005</v>
      </c>
      <c r="E105">
        <v>0.80889999999999995</v>
      </c>
    </row>
    <row r="106" spans="1:5" x14ac:dyDescent="0.25">
      <c r="A106" t="s">
        <v>342</v>
      </c>
      <c r="B106" t="s">
        <v>170</v>
      </c>
      <c r="C106">
        <v>1.3568</v>
      </c>
      <c r="D106">
        <v>0.98270000000000002</v>
      </c>
      <c r="E106">
        <v>1.0468</v>
      </c>
    </row>
    <row r="107" spans="1:5" x14ac:dyDescent="0.25">
      <c r="A107" t="s">
        <v>342</v>
      </c>
      <c r="B107" t="s">
        <v>171</v>
      </c>
      <c r="C107">
        <v>1.3568</v>
      </c>
      <c r="D107">
        <v>0.94179999999999997</v>
      </c>
      <c r="E107">
        <v>1.0468</v>
      </c>
    </row>
    <row r="108" spans="1:5" x14ac:dyDescent="0.25">
      <c r="A108" t="s">
        <v>342</v>
      </c>
      <c r="B108" t="s">
        <v>414</v>
      </c>
      <c r="C108">
        <v>1.3568</v>
      </c>
      <c r="D108">
        <v>0</v>
      </c>
      <c r="E108">
        <v>0.85650000000000004</v>
      </c>
    </row>
    <row r="109" spans="1:5" x14ac:dyDescent="0.25">
      <c r="A109" t="s">
        <v>342</v>
      </c>
      <c r="B109" t="s">
        <v>172</v>
      </c>
      <c r="C109">
        <v>1.3568</v>
      </c>
      <c r="D109">
        <v>0.45040000000000002</v>
      </c>
      <c r="E109">
        <v>1.5226</v>
      </c>
    </row>
    <row r="110" spans="1:5" x14ac:dyDescent="0.25">
      <c r="A110" t="s">
        <v>342</v>
      </c>
      <c r="B110" t="s">
        <v>173</v>
      </c>
      <c r="C110">
        <v>1.3568</v>
      </c>
      <c r="D110">
        <v>1.3103</v>
      </c>
      <c r="E110">
        <v>0.61860000000000004</v>
      </c>
    </row>
    <row r="111" spans="1:5" x14ac:dyDescent="0.25">
      <c r="A111" t="s">
        <v>342</v>
      </c>
      <c r="B111" t="s">
        <v>174</v>
      </c>
      <c r="C111">
        <v>1.3568</v>
      </c>
      <c r="D111">
        <v>0.98270000000000002</v>
      </c>
      <c r="E111">
        <v>0.61860000000000004</v>
      </c>
    </row>
    <row r="112" spans="1:5" x14ac:dyDescent="0.25">
      <c r="A112" t="s">
        <v>342</v>
      </c>
      <c r="B112" t="s">
        <v>175</v>
      </c>
      <c r="C112">
        <v>1.3568</v>
      </c>
      <c r="D112">
        <v>1.2283999999999999</v>
      </c>
      <c r="E112">
        <v>0.85650000000000004</v>
      </c>
    </row>
    <row r="113" spans="1:5" x14ac:dyDescent="0.25">
      <c r="A113" t="s">
        <v>342</v>
      </c>
      <c r="B113" t="s">
        <v>415</v>
      </c>
      <c r="C113">
        <v>1.3568</v>
      </c>
      <c r="D113">
        <v>0</v>
      </c>
      <c r="E113">
        <v>2.5693999999999999</v>
      </c>
    </row>
    <row r="114" spans="1:5" x14ac:dyDescent="0.25">
      <c r="A114" t="s">
        <v>342</v>
      </c>
      <c r="B114" t="s">
        <v>416</v>
      </c>
      <c r="C114">
        <v>1.3568</v>
      </c>
      <c r="D114">
        <v>0.73699999999999999</v>
      </c>
      <c r="E114">
        <v>1.7129000000000001</v>
      </c>
    </row>
    <row r="115" spans="1:5" x14ac:dyDescent="0.25">
      <c r="A115" t="s">
        <v>342</v>
      </c>
      <c r="B115" t="s">
        <v>176</v>
      </c>
      <c r="C115">
        <v>1.3568</v>
      </c>
      <c r="D115">
        <v>0.81889999999999996</v>
      </c>
      <c r="E115">
        <v>1.3797999999999999</v>
      </c>
    </row>
    <row r="116" spans="1:5" x14ac:dyDescent="0.25">
      <c r="A116" t="s">
        <v>343</v>
      </c>
      <c r="B116" t="s">
        <v>177</v>
      </c>
      <c r="C116">
        <v>1.3167</v>
      </c>
      <c r="D116">
        <v>1.0125999999999999</v>
      </c>
      <c r="E116">
        <v>0.79600000000000004</v>
      </c>
    </row>
    <row r="117" spans="1:5" x14ac:dyDescent="0.25">
      <c r="A117" t="s">
        <v>343</v>
      </c>
      <c r="B117" t="s">
        <v>178</v>
      </c>
      <c r="C117">
        <v>1.3167</v>
      </c>
      <c r="D117">
        <v>1.0125999999999999</v>
      </c>
      <c r="E117">
        <v>1.3431999999999999</v>
      </c>
    </row>
    <row r="118" spans="1:5" x14ac:dyDescent="0.25">
      <c r="A118" t="s">
        <v>343</v>
      </c>
      <c r="B118" t="s">
        <v>179</v>
      </c>
      <c r="C118">
        <v>1.3167</v>
      </c>
      <c r="D118">
        <v>1.2658</v>
      </c>
      <c r="E118">
        <v>1.2935000000000001</v>
      </c>
    </row>
    <row r="119" spans="1:5" x14ac:dyDescent="0.25">
      <c r="A119" t="s">
        <v>343</v>
      </c>
      <c r="B119" t="s">
        <v>180</v>
      </c>
      <c r="C119">
        <v>1.3167</v>
      </c>
      <c r="D119">
        <v>0.71730000000000005</v>
      </c>
      <c r="E119">
        <v>1.393</v>
      </c>
    </row>
    <row r="120" spans="1:5" x14ac:dyDescent="0.25">
      <c r="A120" t="s">
        <v>343</v>
      </c>
      <c r="B120" t="s">
        <v>181</v>
      </c>
      <c r="C120">
        <v>1.3167</v>
      </c>
      <c r="D120">
        <v>1.0125999999999999</v>
      </c>
      <c r="E120">
        <v>1.2935000000000001</v>
      </c>
    </row>
    <row r="121" spans="1:5" x14ac:dyDescent="0.25">
      <c r="A121" t="s">
        <v>343</v>
      </c>
      <c r="B121" t="s">
        <v>182</v>
      </c>
      <c r="C121">
        <v>1.3167</v>
      </c>
      <c r="D121">
        <v>1.3080000000000001</v>
      </c>
      <c r="E121">
        <v>0.995</v>
      </c>
    </row>
    <row r="122" spans="1:5" x14ac:dyDescent="0.25">
      <c r="A122" t="s">
        <v>343</v>
      </c>
      <c r="B122" t="s">
        <v>183</v>
      </c>
      <c r="C122">
        <v>1.3167</v>
      </c>
      <c r="D122">
        <v>0.80169999999999997</v>
      </c>
      <c r="E122">
        <v>1.2935000000000001</v>
      </c>
    </row>
    <row r="123" spans="1:5" x14ac:dyDescent="0.25">
      <c r="A123" t="s">
        <v>343</v>
      </c>
      <c r="B123" t="s">
        <v>184</v>
      </c>
      <c r="C123">
        <v>1.3167</v>
      </c>
      <c r="D123">
        <v>1.4767999999999999</v>
      </c>
      <c r="E123">
        <v>0.64670000000000005</v>
      </c>
    </row>
    <row r="124" spans="1:5" x14ac:dyDescent="0.25">
      <c r="A124" t="s">
        <v>343</v>
      </c>
      <c r="B124" t="s">
        <v>185</v>
      </c>
      <c r="C124">
        <v>1.3167</v>
      </c>
      <c r="D124">
        <v>0.92820000000000003</v>
      </c>
      <c r="E124">
        <v>0.64670000000000005</v>
      </c>
    </row>
    <row r="125" spans="1:5" x14ac:dyDescent="0.25">
      <c r="A125" t="s">
        <v>343</v>
      </c>
      <c r="B125" t="s">
        <v>186</v>
      </c>
      <c r="C125">
        <v>1.3167</v>
      </c>
      <c r="D125">
        <v>0.71730000000000005</v>
      </c>
      <c r="E125">
        <v>1.0447</v>
      </c>
    </row>
    <row r="126" spans="1:5" x14ac:dyDescent="0.25">
      <c r="A126" t="s">
        <v>343</v>
      </c>
      <c r="B126" t="s">
        <v>187</v>
      </c>
      <c r="C126">
        <v>1.3167</v>
      </c>
      <c r="D126">
        <v>1.2658</v>
      </c>
      <c r="E126">
        <v>0.64670000000000005</v>
      </c>
    </row>
    <row r="127" spans="1:5" x14ac:dyDescent="0.25">
      <c r="A127" t="s">
        <v>343</v>
      </c>
      <c r="B127" t="s">
        <v>188</v>
      </c>
      <c r="C127">
        <v>1.3167</v>
      </c>
      <c r="D127">
        <v>0.75949999999999995</v>
      </c>
      <c r="E127">
        <v>1.0447</v>
      </c>
    </row>
    <row r="128" spans="1:5" x14ac:dyDescent="0.25">
      <c r="A128" t="s">
        <v>343</v>
      </c>
      <c r="B128" t="s">
        <v>189</v>
      </c>
      <c r="C128">
        <v>1.3167</v>
      </c>
      <c r="D128">
        <v>0.63290000000000002</v>
      </c>
      <c r="E128">
        <v>1.3431999999999999</v>
      </c>
    </row>
    <row r="129" spans="1:5" x14ac:dyDescent="0.25">
      <c r="A129" t="s">
        <v>343</v>
      </c>
      <c r="B129" t="s">
        <v>190</v>
      </c>
      <c r="C129">
        <v>1.3167</v>
      </c>
      <c r="D129">
        <v>0.54849999999999999</v>
      </c>
      <c r="E129">
        <v>0.69650000000000001</v>
      </c>
    </row>
    <row r="130" spans="1:5" x14ac:dyDescent="0.25">
      <c r="A130" t="s">
        <v>343</v>
      </c>
      <c r="B130" t="s">
        <v>191</v>
      </c>
      <c r="C130">
        <v>1.3167</v>
      </c>
      <c r="D130">
        <v>0.67510000000000003</v>
      </c>
      <c r="E130">
        <v>0.995</v>
      </c>
    </row>
    <row r="131" spans="1:5" x14ac:dyDescent="0.25">
      <c r="A131" t="s">
        <v>343</v>
      </c>
      <c r="B131" t="s">
        <v>192</v>
      </c>
      <c r="C131">
        <v>1.3167</v>
      </c>
      <c r="D131">
        <v>1.2658</v>
      </c>
      <c r="E131">
        <v>0.79600000000000004</v>
      </c>
    </row>
    <row r="132" spans="1:5" x14ac:dyDescent="0.25">
      <c r="A132" t="s">
        <v>343</v>
      </c>
      <c r="B132" t="s">
        <v>193</v>
      </c>
      <c r="C132">
        <v>1.3167</v>
      </c>
      <c r="D132">
        <v>0.50629999999999997</v>
      </c>
      <c r="E132">
        <v>1.0945</v>
      </c>
    </row>
    <row r="133" spans="1:5" x14ac:dyDescent="0.25">
      <c r="A133" t="s">
        <v>343</v>
      </c>
      <c r="B133" t="s">
        <v>194</v>
      </c>
      <c r="C133">
        <v>1.3167</v>
      </c>
      <c r="D133">
        <v>1.3080000000000001</v>
      </c>
      <c r="E133">
        <v>0.59699999999999998</v>
      </c>
    </row>
    <row r="134" spans="1:5" x14ac:dyDescent="0.25">
      <c r="A134" t="s">
        <v>343</v>
      </c>
      <c r="B134" t="s">
        <v>195</v>
      </c>
      <c r="C134">
        <v>1.3167</v>
      </c>
      <c r="D134">
        <v>1.8987000000000001</v>
      </c>
      <c r="E134">
        <v>0.54720000000000002</v>
      </c>
    </row>
    <row r="135" spans="1:5" x14ac:dyDescent="0.25">
      <c r="A135" t="s">
        <v>343</v>
      </c>
      <c r="B135" t="s">
        <v>196</v>
      </c>
      <c r="C135">
        <v>1.3167</v>
      </c>
      <c r="D135">
        <v>0.8861</v>
      </c>
      <c r="E135">
        <v>1.4924999999999999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1.8426</v>
      </c>
      <c r="D154">
        <v>1.2404999999999999</v>
      </c>
      <c r="E154">
        <v>0.64529999999999998</v>
      </c>
    </row>
    <row r="155" spans="1:5" x14ac:dyDescent="0.25">
      <c r="A155" t="s">
        <v>345</v>
      </c>
      <c r="B155" t="s">
        <v>216</v>
      </c>
      <c r="C155">
        <v>1.8426</v>
      </c>
      <c r="D155">
        <v>0.75139999999999996</v>
      </c>
      <c r="E155">
        <v>1.3898999999999999</v>
      </c>
    </row>
    <row r="156" spans="1:5" x14ac:dyDescent="0.25">
      <c r="A156" t="s">
        <v>345</v>
      </c>
      <c r="B156" t="s">
        <v>217</v>
      </c>
      <c r="C156">
        <v>1.8426</v>
      </c>
      <c r="D156">
        <v>1.1689000000000001</v>
      </c>
      <c r="E156">
        <v>0.82130000000000003</v>
      </c>
    </row>
    <row r="157" spans="1:5" x14ac:dyDescent="0.25">
      <c r="A157" t="s">
        <v>345</v>
      </c>
      <c r="B157" t="s">
        <v>218</v>
      </c>
      <c r="C157">
        <v>1.8426</v>
      </c>
      <c r="D157">
        <v>0.96020000000000005</v>
      </c>
      <c r="E157">
        <v>0.7581</v>
      </c>
    </row>
    <row r="158" spans="1:5" x14ac:dyDescent="0.25">
      <c r="A158" t="s">
        <v>345</v>
      </c>
      <c r="B158" t="s">
        <v>219</v>
      </c>
      <c r="C158">
        <v>1.8426</v>
      </c>
      <c r="D158">
        <v>0.7097</v>
      </c>
      <c r="E158">
        <v>0.7581</v>
      </c>
    </row>
    <row r="159" spans="1:5" x14ac:dyDescent="0.25">
      <c r="A159" t="s">
        <v>345</v>
      </c>
      <c r="B159" t="s">
        <v>220</v>
      </c>
      <c r="C159">
        <v>1.8426</v>
      </c>
      <c r="D159">
        <v>0.75139999999999996</v>
      </c>
      <c r="E159">
        <v>1.0107999999999999</v>
      </c>
    </row>
    <row r="160" spans="1:5" x14ac:dyDescent="0.25">
      <c r="A160" t="s">
        <v>345</v>
      </c>
      <c r="B160" t="s">
        <v>221</v>
      </c>
      <c r="C160">
        <v>1.8426</v>
      </c>
      <c r="D160">
        <v>1.6669</v>
      </c>
      <c r="E160">
        <v>0.88</v>
      </c>
    </row>
    <row r="161" spans="1:5" x14ac:dyDescent="0.25">
      <c r="A161" t="s">
        <v>345</v>
      </c>
      <c r="B161" t="s">
        <v>222</v>
      </c>
      <c r="C161">
        <v>1.8426</v>
      </c>
      <c r="D161">
        <v>1.0853999999999999</v>
      </c>
      <c r="E161">
        <v>1.6426000000000001</v>
      </c>
    </row>
    <row r="162" spans="1:5" x14ac:dyDescent="0.25">
      <c r="A162" t="s">
        <v>345</v>
      </c>
      <c r="B162" t="s">
        <v>223</v>
      </c>
      <c r="C162">
        <v>1.8426</v>
      </c>
      <c r="D162">
        <v>1.3776999999999999</v>
      </c>
      <c r="E162">
        <v>1.0740000000000001</v>
      </c>
    </row>
    <row r="163" spans="1:5" x14ac:dyDescent="0.25">
      <c r="A163" t="s">
        <v>345</v>
      </c>
      <c r="B163" t="s">
        <v>224</v>
      </c>
      <c r="C163">
        <v>1.8426</v>
      </c>
      <c r="D163">
        <v>0.69779999999999998</v>
      </c>
      <c r="E163">
        <v>0.93859999999999999</v>
      </c>
    </row>
    <row r="164" spans="1:5" x14ac:dyDescent="0.25">
      <c r="A164" t="s">
        <v>345</v>
      </c>
      <c r="B164" t="s">
        <v>225</v>
      </c>
      <c r="C164">
        <v>1.8426</v>
      </c>
      <c r="D164">
        <v>0.81410000000000005</v>
      </c>
      <c r="E164">
        <v>0.76259999999999994</v>
      </c>
    </row>
    <row r="165" spans="1:5" x14ac:dyDescent="0.25">
      <c r="A165" t="s">
        <v>345</v>
      </c>
      <c r="B165" t="s">
        <v>226</v>
      </c>
      <c r="C165">
        <v>1.8426</v>
      </c>
      <c r="D165">
        <v>0.62019999999999997</v>
      </c>
      <c r="E165">
        <v>1.4078999999999999</v>
      </c>
    </row>
    <row r="166" spans="1:5" x14ac:dyDescent="0.25">
      <c r="A166" t="s">
        <v>345</v>
      </c>
      <c r="B166" t="s">
        <v>227</v>
      </c>
      <c r="C166">
        <v>1.8426</v>
      </c>
      <c r="D166">
        <v>1.2791999999999999</v>
      </c>
      <c r="E166">
        <v>0.70399999999999996</v>
      </c>
    </row>
    <row r="167" spans="1:5" x14ac:dyDescent="0.25">
      <c r="A167" t="s">
        <v>345</v>
      </c>
      <c r="B167" t="s">
        <v>228</v>
      </c>
      <c r="C167">
        <v>1.8426</v>
      </c>
      <c r="D167">
        <v>0.66800000000000004</v>
      </c>
      <c r="E167">
        <v>1.2002999999999999</v>
      </c>
    </row>
    <row r="168" spans="1:5" x14ac:dyDescent="0.25">
      <c r="A168" t="s">
        <v>345</v>
      </c>
      <c r="B168" t="s">
        <v>229</v>
      </c>
      <c r="C168">
        <v>1.8426</v>
      </c>
      <c r="D168">
        <v>0.96909999999999996</v>
      </c>
      <c r="E168">
        <v>0.82130000000000003</v>
      </c>
    </row>
    <row r="169" spans="1:5" x14ac:dyDescent="0.25">
      <c r="A169" t="s">
        <v>345</v>
      </c>
      <c r="B169" t="s">
        <v>230</v>
      </c>
      <c r="C169">
        <v>1.8426</v>
      </c>
      <c r="D169">
        <v>1.2017</v>
      </c>
      <c r="E169">
        <v>1.2319</v>
      </c>
    </row>
    <row r="170" spans="1:5" x14ac:dyDescent="0.25">
      <c r="A170" t="s">
        <v>346</v>
      </c>
      <c r="B170" t="s">
        <v>231</v>
      </c>
      <c r="C170">
        <v>1.5455000000000001</v>
      </c>
      <c r="D170">
        <v>1.1092</v>
      </c>
      <c r="E170">
        <v>1.2011000000000001</v>
      </c>
    </row>
    <row r="171" spans="1:5" x14ac:dyDescent="0.25">
      <c r="A171" t="s">
        <v>346</v>
      </c>
      <c r="B171" t="s">
        <v>232</v>
      </c>
      <c r="C171">
        <v>1.5455000000000001</v>
      </c>
      <c r="D171">
        <v>0.80879999999999996</v>
      </c>
      <c r="E171">
        <v>0.94589999999999996</v>
      </c>
    </row>
    <row r="172" spans="1:5" x14ac:dyDescent="0.25">
      <c r="A172" t="s">
        <v>346</v>
      </c>
      <c r="B172" t="s">
        <v>233</v>
      </c>
      <c r="C172">
        <v>1.5455000000000001</v>
      </c>
      <c r="D172">
        <v>1.0784</v>
      </c>
      <c r="E172">
        <v>0.93420000000000003</v>
      </c>
    </row>
    <row r="173" spans="1:5" x14ac:dyDescent="0.25">
      <c r="A173" t="s">
        <v>346</v>
      </c>
      <c r="B173" t="s">
        <v>234</v>
      </c>
      <c r="C173">
        <v>1.5455000000000001</v>
      </c>
      <c r="D173">
        <v>1.5367</v>
      </c>
      <c r="E173">
        <v>0.2102</v>
      </c>
    </row>
    <row r="174" spans="1:5" x14ac:dyDescent="0.25">
      <c r="A174" t="s">
        <v>346</v>
      </c>
      <c r="B174" t="s">
        <v>235</v>
      </c>
      <c r="C174">
        <v>1.5455000000000001</v>
      </c>
      <c r="D174">
        <v>1.2016</v>
      </c>
      <c r="E174">
        <v>0.60050000000000003</v>
      </c>
    </row>
    <row r="175" spans="1:5" x14ac:dyDescent="0.25">
      <c r="A175" t="s">
        <v>346</v>
      </c>
      <c r="B175" t="s">
        <v>322</v>
      </c>
      <c r="C175">
        <v>1.5455000000000001</v>
      </c>
      <c r="D175">
        <v>0.56620000000000004</v>
      </c>
      <c r="E175">
        <v>1.6815</v>
      </c>
    </row>
    <row r="176" spans="1:5" x14ac:dyDescent="0.25">
      <c r="A176" t="s">
        <v>346</v>
      </c>
      <c r="B176" t="s">
        <v>236</v>
      </c>
      <c r="C176">
        <v>1.5455000000000001</v>
      </c>
      <c r="D176">
        <v>0.75490000000000002</v>
      </c>
      <c r="E176">
        <v>1.4013</v>
      </c>
    </row>
    <row r="177" spans="1:5" x14ac:dyDescent="0.25">
      <c r="A177" t="s">
        <v>346</v>
      </c>
      <c r="B177" t="s">
        <v>237</v>
      </c>
      <c r="C177">
        <v>1.5455000000000001</v>
      </c>
      <c r="D177">
        <v>1.1323000000000001</v>
      </c>
      <c r="E177">
        <v>1.4713000000000001</v>
      </c>
    </row>
    <row r="178" spans="1:5" x14ac:dyDescent="0.25">
      <c r="A178" t="s">
        <v>346</v>
      </c>
      <c r="B178" t="s">
        <v>238</v>
      </c>
      <c r="C178">
        <v>1.5455000000000001</v>
      </c>
      <c r="D178">
        <v>1.6637999999999999</v>
      </c>
      <c r="E178">
        <v>0.60050000000000003</v>
      </c>
    </row>
    <row r="179" spans="1:5" x14ac:dyDescent="0.25">
      <c r="A179" t="s">
        <v>346</v>
      </c>
      <c r="B179" t="s">
        <v>321</v>
      </c>
      <c r="C179">
        <v>1.5455000000000001</v>
      </c>
      <c r="D179">
        <v>1.0167999999999999</v>
      </c>
      <c r="E179">
        <v>0.60050000000000003</v>
      </c>
    </row>
    <row r="180" spans="1:5" x14ac:dyDescent="0.25">
      <c r="A180" t="s">
        <v>346</v>
      </c>
      <c r="B180" t="s">
        <v>239</v>
      </c>
      <c r="C180">
        <v>1.5455000000000001</v>
      </c>
      <c r="D180">
        <v>1.2941</v>
      </c>
      <c r="E180">
        <v>1.0088999999999999</v>
      </c>
    </row>
    <row r="181" spans="1:5" x14ac:dyDescent="0.25">
      <c r="A181" t="s">
        <v>346</v>
      </c>
      <c r="B181" t="s">
        <v>240</v>
      </c>
      <c r="C181">
        <v>1.5455000000000001</v>
      </c>
      <c r="D181">
        <v>0.92430000000000001</v>
      </c>
      <c r="E181">
        <v>0.96089999999999998</v>
      </c>
    </row>
    <row r="182" spans="1:5" x14ac:dyDescent="0.25">
      <c r="A182" t="s">
        <v>346</v>
      </c>
      <c r="B182" t="s">
        <v>241</v>
      </c>
      <c r="C182">
        <v>1.5455000000000001</v>
      </c>
      <c r="D182">
        <v>0.97060000000000002</v>
      </c>
      <c r="E182">
        <v>1.1559999999999999</v>
      </c>
    </row>
    <row r="183" spans="1:5" x14ac:dyDescent="0.25">
      <c r="A183" t="s">
        <v>346</v>
      </c>
      <c r="B183" t="s">
        <v>320</v>
      </c>
      <c r="C183">
        <v>1.5455000000000001</v>
      </c>
      <c r="D183">
        <v>1.0513999999999999</v>
      </c>
      <c r="E183">
        <v>1.5764</v>
      </c>
    </row>
    <row r="184" spans="1:5" x14ac:dyDescent="0.25">
      <c r="A184" t="s">
        <v>346</v>
      </c>
      <c r="B184" t="s">
        <v>242</v>
      </c>
      <c r="C184">
        <v>1.5455000000000001</v>
      </c>
      <c r="D184">
        <v>0.24260000000000001</v>
      </c>
      <c r="E184">
        <v>1.0509999999999999</v>
      </c>
    </row>
    <row r="185" spans="1:5" x14ac:dyDescent="0.25">
      <c r="A185" t="s">
        <v>346</v>
      </c>
      <c r="B185" t="s">
        <v>243</v>
      </c>
      <c r="C185">
        <v>1.5455000000000001</v>
      </c>
      <c r="D185">
        <v>0.73950000000000005</v>
      </c>
      <c r="E185">
        <v>1.2011000000000001</v>
      </c>
    </row>
    <row r="186" spans="1:5" x14ac:dyDescent="0.25">
      <c r="A186" t="s">
        <v>346</v>
      </c>
      <c r="B186" t="s">
        <v>244</v>
      </c>
      <c r="C186">
        <v>1.5455000000000001</v>
      </c>
      <c r="D186">
        <v>1.2016</v>
      </c>
      <c r="E186">
        <v>0.2402</v>
      </c>
    </row>
    <row r="187" spans="1:5" x14ac:dyDescent="0.25">
      <c r="A187" t="s">
        <v>346</v>
      </c>
      <c r="B187" t="s">
        <v>245</v>
      </c>
      <c r="C187">
        <v>1.5455000000000001</v>
      </c>
      <c r="D187">
        <v>0.83189999999999997</v>
      </c>
      <c r="E187">
        <v>1.081</v>
      </c>
    </row>
    <row r="188" spans="1:5" x14ac:dyDescent="0.25">
      <c r="A188" t="s">
        <v>347</v>
      </c>
      <c r="B188" t="s">
        <v>246</v>
      </c>
      <c r="C188">
        <v>1.25</v>
      </c>
      <c r="D188">
        <v>0.6</v>
      </c>
      <c r="E188">
        <v>2.0870000000000002</v>
      </c>
    </row>
    <row r="189" spans="1:5" x14ac:dyDescent="0.25">
      <c r="A189" t="s">
        <v>347</v>
      </c>
      <c r="B189" t="s">
        <v>247</v>
      </c>
      <c r="C189">
        <v>1.25</v>
      </c>
      <c r="D189">
        <v>1.5</v>
      </c>
      <c r="E189">
        <v>0.55649999999999999</v>
      </c>
    </row>
    <row r="190" spans="1:5" x14ac:dyDescent="0.25">
      <c r="A190" t="s">
        <v>347</v>
      </c>
      <c r="B190" t="s">
        <v>248</v>
      </c>
      <c r="C190">
        <v>1.25</v>
      </c>
      <c r="D190">
        <v>0.8</v>
      </c>
      <c r="E190">
        <v>1.1131</v>
      </c>
    </row>
    <row r="191" spans="1:5" x14ac:dyDescent="0.25">
      <c r="A191" t="s">
        <v>347</v>
      </c>
      <c r="B191" t="s">
        <v>249</v>
      </c>
      <c r="C191">
        <v>1.25</v>
      </c>
      <c r="D191">
        <v>1</v>
      </c>
      <c r="E191">
        <v>1.9479</v>
      </c>
    </row>
    <row r="192" spans="1:5" x14ac:dyDescent="0.25">
      <c r="A192" t="s">
        <v>347</v>
      </c>
      <c r="B192" t="s">
        <v>324</v>
      </c>
      <c r="C192">
        <v>1.25</v>
      </c>
      <c r="D192">
        <v>1.4</v>
      </c>
      <c r="E192">
        <v>0.27829999999999999</v>
      </c>
    </row>
    <row r="193" spans="1:5" x14ac:dyDescent="0.25">
      <c r="A193" t="s">
        <v>347</v>
      </c>
      <c r="B193" t="s">
        <v>250</v>
      </c>
      <c r="C193">
        <v>1.25</v>
      </c>
      <c r="D193">
        <v>0.6</v>
      </c>
      <c r="E193">
        <v>0.97399999999999998</v>
      </c>
    </row>
    <row r="194" spans="1:5" x14ac:dyDescent="0.25">
      <c r="A194" t="s">
        <v>347</v>
      </c>
      <c r="B194" t="s">
        <v>251</v>
      </c>
      <c r="C194">
        <v>1.25</v>
      </c>
      <c r="D194">
        <v>0.45710000000000001</v>
      </c>
      <c r="E194">
        <v>0.95409999999999995</v>
      </c>
    </row>
    <row r="195" spans="1:5" x14ac:dyDescent="0.25">
      <c r="A195" t="s">
        <v>347</v>
      </c>
      <c r="B195" t="s">
        <v>323</v>
      </c>
      <c r="C195">
        <v>1.25</v>
      </c>
      <c r="D195">
        <v>0.6</v>
      </c>
      <c r="E195">
        <v>0.69569999999999999</v>
      </c>
    </row>
    <row r="196" spans="1:5" x14ac:dyDescent="0.25">
      <c r="A196" t="s">
        <v>347</v>
      </c>
      <c r="B196" t="s">
        <v>252</v>
      </c>
      <c r="C196">
        <v>1.25</v>
      </c>
      <c r="D196">
        <v>2.4</v>
      </c>
      <c r="E196">
        <v>0.97399999999999998</v>
      </c>
    </row>
    <row r="197" spans="1:5" x14ac:dyDescent="0.25">
      <c r="A197" t="s">
        <v>347</v>
      </c>
      <c r="B197" t="s">
        <v>253</v>
      </c>
      <c r="C197">
        <v>1.25</v>
      </c>
      <c r="D197">
        <v>1.0667</v>
      </c>
      <c r="E197">
        <v>0.74209999999999998</v>
      </c>
    </row>
    <row r="198" spans="1:5" x14ac:dyDescent="0.25">
      <c r="A198" t="s">
        <v>347</v>
      </c>
      <c r="B198" t="s">
        <v>255</v>
      </c>
      <c r="C198">
        <v>1.25</v>
      </c>
      <c r="D198">
        <v>0.7</v>
      </c>
      <c r="E198">
        <v>1.1131</v>
      </c>
    </row>
    <row r="199" spans="1:5" x14ac:dyDescent="0.25">
      <c r="A199" t="s">
        <v>347</v>
      </c>
      <c r="B199" t="s">
        <v>256</v>
      </c>
      <c r="C199">
        <v>1.25</v>
      </c>
      <c r="D199">
        <v>0.3</v>
      </c>
      <c r="E199">
        <v>0.69569999999999999</v>
      </c>
    </row>
    <row r="200" spans="1:5" x14ac:dyDescent="0.25">
      <c r="A200" t="s">
        <v>347</v>
      </c>
      <c r="B200" t="s">
        <v>257</v>
      </c>
      <c r="C200">
        <v>1.25</v>
      </c>
      <c r="D200">
        <v>1.1000000000000001</v>
      </c>
      <c r="E200">
        <v>1.3914</v>
      </c>
    </row>
    <row r="201" spans="1:5" x14ac:dyDescent="0.25">
      <c r="A201" t="s">
        <v>347</v>
      </c>
      <c r="B201" t="s">
        <v>325</v>
      </c>
      <c r="C201">
        <v>1.25</v>
      </c>
      <c r="D201">
        <v>0.5</v>
      </c>
      <c r="E201">
        <v>0.97399999999999998</v>
      </c>
    </row>
    <row r="202" spans="1:5" x14ac:dyDescent="0.25">
      <c r="A202" t="s">
        <v>347</v>
      </c>
      <c r="B202" t="s">
        <v>258</v>
      </c>
      <c r="C202">
        <v>1.25</v>
      </c>
      <c r="D202">
        <v>2.2000000000000002</v>
      </c>
      <c r="E202">
        <v>0.69569999999999999</v>
      </c>
    </row>
    <row r="203" spans="1:5" x14ac:dyDescent="0.25">
      <c r="A203" t="s">
        <v>347</v>
      </c>
      <c r="B203" t="s">
        <v>259</v>
      </c>
      <c r="C203">
        <v>1.25</v>
      </c>
      <c r="D203">
        <v>0.7</v>
      </c>
      <c r="E203">
        <v>0.83479999999999999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0.83399999999999996</v>
      </c>
      <c r="E204">
        <v>1.0159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0.64859999999999995</v>
      </c>
      <c r="E205">
        <v>1.1111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0.74129999999999996</v>
      </c>
      <c r="E206">
        <v>0.38100000000000001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1.2972999999999999</v>
      </c>
      <c r="E207">
        <v>0.77780000000000005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1.1119000000000001</v>
      </c>
      <c r="E208">
        <v>0.76190000000000002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1.2972999999999999</v>
      </c>
      <c r="E209">
        <v>1.6667000000000001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0.55600000000000005</v>
      </c>
      <c r="E210">
        <v>0.76190000000000002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1.0193000000000001</v>
      </c>
      <c r="E211">
        <v>0.76190000000000002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1.1119000000000001</v>
      </c>
      <c r="E212">
        <v>1.0159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1.9048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0.97299999999999998</v>
      </c>
      <c r="E214">
        <v>0.88890000000000002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1.4825999999999999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0.97299999999999998</v>
      </c>
      <c r="E216">
        <v>1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0.81079999999999997</v>
      </c>
      <c r="E217">
        <v>1.2222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0.32429999999999998</v>
      </c>
      <c r="E218">
        <v>0.77780000000000005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2.1080999999999999</v>
      </c>
      <c r="E219">
        <v>1</v>
      </c>
    </row>
    <row r="220" spans="1:5" x14ac:dyDescent="0.25">
      <c r="A220" t="s">
        <v>349</v>
      </c>
      <c r="B220" t="s">
        <v>274</v>
      </c>
      <c r="C220">
        <v>1.5088999999999999</v>
      </c>
      <c r="D220">
        <v>1.1835</v>
      </c>
      <c r="E220">
        <v>0.38550000000000001</v>
      </c>
    </row>
    <row r="221" spans="1:5" x14ac:dyDescent="0.25">
      <c r="A221" t="s">
        <v>349</v>
      </c>
      <c r="B221" t="s">
        <v>275</v>
      </c>
      <c r="C221">
        <v>1.5088999999999999</v>
      </c>
      <c r="D221">
        <v>0.89939999999999998</v>
      </c>
      <c r="E221">
        <v>1.3493999999999999</v>
      </c>
    </row>
    <row r="222" spans="1:5" x14ac:dyDescent="0.25">
      <c r="A222" t="s">
        <v>349</v>
      </c>
      <c r="B222" t="s">
        <v>276</v>
      </c>
      <c r="C222">
        <v>1.5088999999999999</v>
      </c>
      <c r="D222">
        <v>1.3254999999999999</v>
      </c>
      <c r="E222">
        <v>0.96389999999999998</v>
      </c>
    </row>
    <row r="223" spans="1:5" x14ac:dyDescent="0.25">
      <c r="A223" t="s">
        <v>349</v>
      </c>
      <c r="B223" t="s">
        <v>277</v>
      </c>
      <c r="C223">
        <v>1.5088999999999999</v>
      </c>
      <c r="D223">
        <v>1.1361000000000001</v>
      </c>
      <c r="E223">
        <v>0.83530000000000004</v>
      </c>
    </row>
    <row r="224" spans="1:5" x14ac:dyDescent="0.25">
      <c r="A224" t="s">
        <v>349</v>
      </c>
      <c r="B224" t="s">
        <v>278</v>
      </c>
      <c r="C224">
        <v>1.5088999999999999</v>
      </c>
      <c r="D224">
        <v>0.89939999999999998</v>
      </c>
      <c r="E224">
        <v>1.0924</v>
      </c>
    </row>
    <row r="225" spans="1:5" x14ac:dyDescent="0.25">
      <c r="A225" t="s">
        <v>349</v>
      </c>
      <c r="B225" t="s">
        <v>279</v>
      </c>
      <c r="C225">
        <v>1.5088999999999999</v>
      </c>
      <c r="D225">
        <v>1.3728</v>
      </c>
      <c r="E225">
        <v>1.2850999999999999</v>
      </c>
    </row>
    <row r="226" spans="1:5" x14ac:dyDescent="0.25">
      <c r="A226" t="s">
        <v>349</v>
      </c>
      <c r="B226" t="s">
        <v>280</v>
      </c>
      <c r="C226">
        <v>1.5088999999999999</v>
      </c>
      <c r="D226">
        <v>0.47339999999999999</v>
      </c>
      <c r="E226">
        <v>0.57830000000000004</v>
      </c>
    </row>
    <row r="227" spans="1:5" x14ac:dyDescent="0.25">
      <c r="A227" t="s">
        <v>349</v>
      </c>
      <c r="B227" t="s">
        <v>281</v>
      </c>
      <c r="C227">
        <v>1.5088999999999999</v>
      </c>
      <c r="D227">
        <v>1.4200999999999999</v>
      </c>
      <c r="E227">
        <v>1.0281</v>
      </c>
    </row>
    <row r="228" spans="1:5" x14ac:dyDescent="0.25">
      <c r="A228" t="s">
        <v>349</v>
      </c>
      <c r="B228" t="s">
        <v>282</v>
      </c>
      <c r="C228">
        <v>1.5088999999999999</v>
      </c>
      <c r="D228">
        <v>0.85209999999999997</v>
      </c>
      <c r="E228">
        <v>0.89959999999999996</v>
      </c>
    </row>
    <row r="229" spans="1:5" x14ac:dyDescent="0.25">
      <c r="A229" t="s">
        <v>349</v>
      </c>
      <c r="B229" t="s">
        <v>283</v>
      </c>
      <c r="C229">
        <v>1.5088999999999999</v>
      </c>
      <c r="D229">
        <v>1.4675</v>
      </c>
      <c r="E229">
        <v>1.0281</v>
      </c>
    </row>
    <row r="230" spans="1:5" x14ac:dyDescent="0.25">
      <c r="A230" t="s">
        <v>349</v>
      </c>
      <c r="B230" t="s">
        <v>284</v>
      </c>
      <c r="C230">
        <v>1.5088999999999999</v>
      </c>
      <c r="D230">
        <v>0.75739999999999996</v>
      </c>
      <c r="E230">
        <v>0.70679999999999998</v>
      </c>
    </row>
    <row r="231" spans="1:5" x14ac:dyDescent="0.25">
      <c r="A231" t="s">
        <v>349</v>
      </c>
      <c r="B231" t="s">
        <v>285</v>
      </c>
      <c r="C231">
        <v>1.5088999999999999</v>
      </c>
      <c r="D231">
        <v>1.2781</v>
      </c>
      <c r="E231">
        <v>0.96389999999999998</v>
      </c>
    </row>
    <row r="232" spans="1:5" x14ac:dyDescent="0.25">
      <c r="A232" t="s">
        <v>349</v>
      </c>
      <c r="B232" t="s">
        <v>286</v>
      </c>
      <c r="C232">
        <v>1.5088999999999999</v>
      </c>
      <c r="D232">
        <v>0.52070000000000005</v>
      </c>
      <c r="E232">
        <v>1.3493999999999999</v>
      </c>
    </row>
    <row r="233" spans="1:5" x14ac:dyDescent="0.25">
      <c r="A233" t="s">
        <v>349</v>
      </c>
      <c r="B233" t="s">
        <v>287</v>
      </c>
      <c r="C233">
        <v>1.5088999999999999</v>
      </c>
      <c r="D233">
        <v>0.85209999999999997</v>
      </c>
      <c r="E233">
        <v>1.4137</v>
      </c>
    </row>
    <row r="234" spans="1:5" x14ac:dyDescent="0.25">
      <c r="A234" t="s">
        <v>349</v>
      </c>
      <c r="B234" t="s">
        <v>288</v>
      </c>
      <c r="C234">
        <v>1.5088999999999999</v>
      </c>
      <c r="D234">
        <v>0.85209999999999997</v>
      </c>
      <c r="E234">
        <v>1.2209000000000001</v>
      </c>
    </row>
    <row r="235" spans="1:5" x14ac:dyDescent="0.25">
      <c r="A235" t="s">
        <v>349</v>
      </c>
      <c r="B235" t="s">
        <v>289</v>
      </c>
      <c r="C235">
        <v>1.5088999999999999</v>
      </c>
      <c r="D235">
        <v>0.71009999999999995</v>
      </c>
      <c r="E235">
        <v>0.89959999999999996</v>
      </c>
    </row>
    <row r="236" spans="1:5" x14ac:dyDescent="0.25">
      <c r="A236" t="s">
        <v>290</v>
      </c>
      <c r="B236" t="s">
        <v>291</v>
      </c>
      <c r="C236">
        <v>1.6352</v>
      </c>
      <c r="D236">
        <v>0.89929999999999999</v>
      </c>
      <c r="E236">
        <v>0.71870000000000001</v>
      </c>
    </row>
    <row r="237" spans="1:5" x14ac:dyDescent="0.25">
      <c r="A237" t="s">
        <v>290</v>
      </c>
      <c r="B237" t="s">
        <v>292</v>
      </c>
      <c r="C237">
        <v>1.6352</v>
      </c>
      <c r="D237">
        <v>0.97130000000000005</v>
      </c>
      <c r="E237">
        <v>1.2833000000000001</v>
      </c>
    </row>
    <row r="238" spans="1:5" x14ac:dyDescent="0.25">
      <c r="A238" t="s">
        <v>290</v>
      </c>
      <c r="B238" t="s">
        <v>293</v>
      </c>
      <c r="C238">
        <v>1.6352</v>
      </c>
      <c r="D238">
        <v>0.82740000000000002</v>
      </c>
      <c r="E238">
        <v>0.92400000000000004</v>
      </c>
    </row>
    <row r="239" spans="1:5" x14ac:dyDescent="0.25">
      <c r="A239" t="s">
        <v>290</v>
      </c>
      <c r="B239" t="s">
        <v>294</v>
      </c>
      <c r="C239">
        <v>1.6352</v>
      </c>
      <c r="D239">
        <v>1.0431999999999999</v>
      </c>
      <c r="E239">
        <v>1.1807000000000001</v>
      </c>
    </row>
    <row r="240" spans="1:5" x14ac:dyDescent="0.25">
      <c r="A240" t="s">
        <v>290</v>
      </c>
      <c r="B240" t="s">
        <v>295</v>
      </c>
      <c r="C240">
        <v>1.6352</v>
      </c>
      <c r="D240">
        <v>1.0531999999999999</v>
      </c>
      <c r="E240">
        <v>0.72719999999999996</v>
      </c>
    </row>
    <row r="241" spans="1:5" x14ac:dyDescent="0.25">
      <c r="A241" t="s">
        <v>290</v>
      </c>
      <c r="B241" t="s">
        <v>296</v>
      </c>
      <c r="C241">
        <v>1.6352</v>
      </c>
      <c r="D241">
        <v>1.1871</v>
      </c>
      <c r="E241">
        <v>1.1293</v>
      </c>
    </row>
    <row r="242" spans="1:5" x14ac:dyDescent="0.25">
      <c r="A242" t="s">
        <v>290</v>
      </c>
      <c r="B242" t="s">
        <v>297</v>
      </c>
      <c r="C242">
        <v>1.6352</v>
      </c>
      <c r="D242">
        <v>1.1511</v>
      </c>
      <c r="E242">
        <v>0.87270000000000003</v>
      </c>
    </row>
    <row r="243" spans="1:5" x14ac:dyDescent="0.25">
      <c r="A243" t="s">
        <v>290</v>
      </c>
      <c r="B243" t="s">
        <v>298</v>
      </c>
      <c r="C243">
        <v>1.6352</v>
      </c>
      <c r="D243">
        <v>0.61150000000000004</v>
      </c>
      <c r="E243">
        <v>1.4886999999999999</v>
      </c>
    </row>
    <row r="244" spans="1:5" x14ac:dyDescent="0.25">
      <c r="A244" t="s">
        <v>290</v>
      </c>
      <c r="B244" t="s">
        <v>299</v>
      </c>
      <c r="C244">
        <v>1.6352</v>
      </c>
      <c r="D244">
        <v>0.89929999999999999</v>
      </c>
      <c r="E244">
        <v>1.0780000000000001</v>
      </c>
    </row>
    <row r="245" spans="1:5" x14ac:dyDescent="0.25">
      <c r="A245" t="s">
        <v>290</v>
      </c>
      <c r="B245" t="s">
        <v>300</v>
      </c>
      <c r="C245">
        <v>1.6352</v>
      </c>
      <c r="D245">
        <v>0.75539999999999996</v>
      </c>
      <c r="E245">
        <v>1.1293</v>
      </c>
    </row>
    <row r="246" spans="1:5" x14ac:dyDescent="0.25">
      <c r="A246" t="s">
        <v>290</v>
      </c>
      <c r="B246" t="s">
        <v>301</v>
      </c>
      <c r="C246">
        <v>1.6352</v>
      </c>
      <c r="D246">
        <v>0.93530000000000002</v>
      </c>
      <c r="E246">
        <v>1.7967</v>
      </c>
    </row>
    <row r="247" spans="1:5" x14ac:dyDescent="0.25">
      <c r="A247" t="s">
        <v>290</v>
      </c>
      <c r="B247" t="s">
        <v>302</v>
      </c>
      <c r="C247">
        <v>1.6352</v>
      </c>
      <c r="D247">
        <v>1.2231000000000001</v>
      </c>
      <c r="E247">
        <v>1.1807000000000001</v>
      </c>
    </row>
    <row r="248" spans="1:5" x14ac:dyDescent="0.25">
      <c r="A248" t="s">
        <v>290</v>
      </c>
      <c r="B248" t="s">
        <v>303</v>
      </c>
      <c r="C248">
        <v>1.6352</v>
      </c>
      <c r="D248">
        <v>1.0431999999999999</v>
      </c>
      <c r="E248">
        <v>1.1293</v>
      </c>
    </row>
    <row r="249" spans="1:5" x14ac:dyDescent="0.25">
      <c r="A249" t="s">
        <v>290</v>
      </c>
      <c r="B249" t="s">
        <v>304</v>
      </c>
      <c r="C249">
        <v>1.6352</v>
      </c>
      <c r="D249">
        <v>0.86339999999999995</v>
      </c>
      <c r="E249">
        <v>0.71870000000000001</v>
      </c>
    </row>
    <row r="250" spans="1:5" x14ac:dyDescent="0.25">
      <c r="A250" t="s">
        <v>290</v>
      </c>
      <c r="B250" t="s">
        <v>305</v>
      </c>
      <c r="C250">
        <v>1.6352</v>
      </c>
      <c r="D250">
        <v>1.2909999999999999</v>
      </c>
      <c r="E250">
        <v>0.92120000000000002</v>
      </c>
    </row>
    <row r="251" spans="1:5" x14ac:dyDescent="0.25">
      <c r="A251" t="s">
        <v>290</v>
      </c>
      <c r="B251" t="s">
        <v>306</v>
      </c>
      <c r="C251">
        <v>1.6352</v>
      </c>
      <c r="D251">
        <v>1.1152</v>
      </c>
      <c r="E251">
        <v>0.92400000000000004</v>
      </c>
    </row>
    <row r="252" spans="1:5" x14ac:dyDescent="0.25">
      <c r="A252" t="s">
        <v>290</v>
      </c>
      <c r="B252" t="s">
        <v>307</v>
      </c>
      <c r="C252">
        <v>1.6352</v>
      </c>
      <c r="D252">
        <v>1.325</v>
      </c>
      <c r="E252">
        <v>0.63029999999999997</v>
      </c>
    </row>
    <row r="253" spans="1:5" x14ac:dyDescent="0.25">
      <c r="A253" t="s">
        <v>290</v>
      </c>
      <c r="B253" t="s">
        <v>308</v>
      </c>
      <c r="C253">
        <v>1.6352</v>
      </c>
      <c r="D253">
        <v>0.6835</v>
      </c>
      <c r="E253">
        <v>0.56469999999999998</v>
      </c>
    </row>
    <row r="254" spans="1:5" x14ac:dyDescent="0.25">
      <c r="A254" t="s">
        <v>290</v>
      </c>
      <c r="B254" t="s">
        <v>309</v>
      </c>
      <c r="C254">
        <v>1.6352</v>
      </c>
      <c r="D254">
        <v>1.0431999999999999</v>
      </c>
      <c r="E254">
        <v>0.92400000000000004</v>
      </c>
    </row>
    <row r="255" spans="1:5" x14ac:dyDescent="0.25">
      <c r="A255" t="s">
        <v>290</v>
      </c>
      <c r="B255" t="s">
        <v>310</v>
      </c>
      <c r="C255">
        <v>1.6352</v>
      </c>
      <c r="D255">
        <v>0.84940000000000004</v>
      </c>
      <c r="E255">
        <v>0.48480000000000001</v>
      </c>
    </row>
    <row r="256" spans="1:5" x14ac:dyDescent="0.25">
      <c r="A256" t="s">
        <v>290</v>
      </c>
      <c r="B256" t="s">
        <v>311</v>
      </c>
      <c r="C256">
        <v>1.6352</v>
      </c>
      <c r="D256">
        <v>1.2909999999999999</v>
      </c>
      <c r="E256">
        <v>1.1151</v>
      </c>
    </row>
    <row r="257" spans="1:5" x14ac:dyDescent="0.25">
      <c r="A257" t="s">
        <v>290</v>
      </c>
      <c r="B257" t="s">
        <v>312</v>
      </c>
      <c r="C257">
        <v>1.6352</v>
      </c>
      <c r="D257">
        <v>1.0791999999999999</v>
      </c>
      <c r="E257">
        <v>1.0780000000000001</v>
      </c>
    </row>
    <row r="258" spans="1:5" x14ac:dyDescent="0.25">
      <c r="A258" t="s">
        <v>290</v>
      </c>
      <c r="B258" t="s">
        <v>313</v>
      </c>
      <c r="C258">
        <v>1.6352</v>
      </c>
      <c r="D258">
        <v>0.89929999999999999</v>
      </c>
      <c r="E258">
        <v>1.232</v>
      </c>
    </row>
    <row r="259" spans="1:5" x14ac:dyDescent="0.25">
      <c r="A259" t="s">
        <v>290</v>
      </c>
      <c r="B259" t="s">
        <v>314</v>
      </c>
      <c r="C259">
        <v>1.6352</v>
      </c>
      <c r="D259">
        <v>0.95130000000000003</v>
      </c>
      <c r="E259">
        <v>0.72719999999999996</v>
      </c>
    </row>
    <row r="260" spans="1:5" x14ac:dyDescent="0.25">
      <c r="A260" t="s">
        <v>290</v>
      </c>
      <c r="B260" t="s">
        <v>315</v>
      </c>
      <c r="C260">
        <v>1.6352</v>
      </c>
      <c r="D260">
        <v>1.1891</v>
      </c>
      <c r="E260">
        <v>0.87270000000000003</v>
      </c>
    </row>
    <row r="261" spans="1:5" x14ac:dyDescent="0.25">
      <c r="A261" t="s">
        <v>290</v>
      </c>
      <c r="B261" t="s">
        <v>316</v>
      </c>
      <c r="C261">
        <v>1.6352</v>
      </c>
      <c r="D261">
        <v>0.86339999999999995</v>
      </c>
      <c r="E261">
        <v>1.3859999999999999</v>
      </c>
    </row>
    <row r="262" spans="1:5" x14ac:dyDescent="0.25">
      <c r="A262" t="s">
        <v>290</v>
      </c>
      <c r="B262" t="s">
        <v>317</v>
      </c>
      <c r="C262">
        <v>1.6352</v>
      </c>
      <c r="D262">
        <v>0.89929999999999999</v>
      </c>
      <c r="E262">
        <v>0.87270000000000003</v>
      </c>
    </row>
    <row r="263" spans="1:5" x14ac:dyDescent="0.25">
      <c r="A263" t="s">
        <v>357</v>
      </c>
      <c r="B263" t="s">
        <v>335</v>
      </c>
      <c r="C263">
        <v>1.8234999999999999</v>
      </c>
      <c r="D263">
        <v>1.4101999999999999</v>
      </c>
      <c r="E263">
        <v>0.56589999999999996</v>
      </c>
    </row>
    <row r="264" spans="1:5" x14ac:dyDescent="0.25">
      <c r="A264" t="s">
        <v>357</v>
      </c>
      <c r="B264" t="s">
        <v>334</v>
      </c>
      <c r="C264">
        <v>1.8234999999999999</v>
      </c>
      <c r="D264">
        <v>1.2535000000000001</v>
      </c>
      <c r="E264">
        <v>1.0375000000000001</v>
      </c>
    </row>
    <row r="265" spans="1:5" x14ac:dyDescent="0.25">
      <c r="A265" t="s">
        <v>357</v>
      </c>
      <c r="B265" t="s">
        <v>330</v>
      </c>
      <c r="C265">
        <v>1.8234999999999999</v>
      </c>
      <c r="D265">
        <v>0.70509999999999995</v>
      </c>
      <c r="E265">
        <v>1.4147000000000001</v>
      </c>
    </row>
    <row r="266" spans="1:5" x14ac:dyDescent="0.25">
      <c r="A266" t="s">
        <v>357</v>
      </c>
      <c r="B266" t="s">
        <v>332</v>
      </c>
      <c r="C266">
        <v>1.8234999999999999</v>
      </c>
      <c r="D266">
        <v>0.86180000000000001</v>
      </c>
      <c r="E266">
        <v>0.66020000000000001</v>
      </c>
    </row>
    <row r="267" spans="1:5" x14ac:dyDescent="0.25">
      <c r="A267" t="s">
        <v>357</v>
      </c>
      <c r="B267" t="s">
        <v>328</v>
      </c>
      <c r="C267">
        <v>1.8234999999999999</v>
      </c>
      <c r="D267">
        <v>0.78339999999999999</v>
      </c>
      <c r="E267">
        <v>1.2261</v>
      </c>
    </row>
    <row r="268" spans="1:5" x14ac:dyDescent="0.25">
      <c r="A268" t="s">
        <v>357</v>
      </c>
      <c r="B268" t="s">
        <v>337</v>
      </c>
      <c r="C268">
        <v>1.8234999999999999</v>
      </c>
      <c r="D268">
        <v>1.0282</v>
      </c>
      <c r="E268">
        <v>1.4029</v>
      </c>
    </row>
    <row r="269" spans="1:5" x14ac:dyDescent="0.25">
      <c r="A269" t="s">
        <v>357</v>
      </c>
      <c r="B269" t="s">
        <v>336</v>
      </c>
      <c r="C269">
        <v>1.8234999999999999</v>
      </c>
      <c r="D269">
        <v>0.5484</v>
      </c>
      <c r="E269">
        <v>0.94310000000000005</v>
      </c>
    </row>
    <row r="270" spans="1:5" x14ac:dyDescent="0.25">
      <c r="A270" t="s">
        <v>357</v>
      </c>
      <c r="B270" t="s">
        <v>331</v>
      </c>
      <c r="C270">
        <v>1.8234999999999999</v>
      </c>
      <c r="D270">
        <v>0.86180000000000001</v>
      </c>
      <c r="E270">
        <v>1.0375000000000001</v>
      </c>
    </row>
    <row r="271" spans="1:5" x14ac:dyDescent="0.25">
      <c r="A271" t="s">
        <v>357</v>
      </c>
      <c r="B271" t="s">
        <v>329</v>
      </c>
      <c r="C271">
        <v>1.8234999999999999</v>
      </c>
      <c r="D271">
        <v>1.0968</v>
      </c>
      <c r="E271">
        <v>0.5282</v>
      </c>
    </row>
    <row r="272" spans="1:5" x14ac:dyDescent="0.25">
      <c r="A272" t="s">
        <v>357</v>
      </c>
      <c r="B272" t="s">
        <v>333</v>
      </c>
      <c r="C272">
        <v>1.8234999999999999</v>
      </c>
      <c r="D272">
        <v>1.5538000000000001</v>
      </c>
      <c r="E272">
        <v>0.99029999999999996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2"/>
  <sheetViews>
    <sheetView zoomScale="80" zoomScaleNormal="80" workbookViewId="0">
      <selection activeCell="N25" sqref="N2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1.014</v>
      </c>
      <c r="D2">
        <v>0.88759999999999994</v>
      </c>
      <c r="E2">
        <v>0.97070000000000001</v>
      </c>
    </row>
    <row r="3" spans="1:5" x14ac:dyDescent="0.25">
      <c r="A3" t="s">
        <v>338</v>
      </c>
      <c r="B3" t="s">
        <v>72</v>
      </c>
      <c r="C3">
        <v>1.014</v>
      </c>
      <c r="D3">
        <v>0.65749999999999997</v>
      </c>
      <c r="E3">
        <v>0.87119999999999997</v>
      </c>
    </row>
    <row r="4" spans="1:5" x14ac:dyDescent="0.25">
      <c r="A4" t="s">
        <v>338</v>
      </c>
      <c r="B4" t="s">
        <v>73</v>
      </c>
      <c r="C4">
        <v>1.014</v>
      </c>
      <c r="D4">
        <v>0.19719999999999999</v>
      </c>
      <c r="E4">
        <v>1.4188000000000001</v>
      </c>
    </row>
    <row r="5" spans="1:5" x14ac:dyDescent="0.25">
      <c r="A5" t="s">
        <v>338</v>
      </c>
      <c r="B5" t="s">
        <v>74</v>
      </c>
      <c r="C5">
        <v>1.014</v>
      </c>
      <c r="D5">
        <v>0.80689999999999995</v>
      </c>
      <c r="E5">
        <v>1.6292</v>
      </c>
    </row>
    <row r="6" spans="1:5" x14ac:dyDescent="0.25">
      <c r="A6" t="s">
        <v>338</v>
      </c>
      <c r="B6" t="s">
        <v>75</v>
      </c>
      <c r="C6">
        <v>1.014</v>
      </c>
      <c r="D6">
        <v>0.57530000000000003</v>
      </c>
      <c r="E6">
        <v>0.49780000000000002</v>
      </c>
    </row>
    <row r="7" spans="1:5" x14ac:dyDescent="0.25">
      <c r="A7" t="s">
        <v>338</v>
      </c>
      <c r="B7" t="s">
        <v>76</v>
      </c>
      <c r="C7">
        <v>1.014</v>
      </c>
      <c r="D7">
        <v>1.2326999999999999</v>
      </c>
      <c r="E7">
        <v>0.62229999999999996</v>
      </c>
    </row>
    <row r="8" spans="1:5" x14ac:dyDescent="0.25">
      <c r="A8" t="s">
        <v>338</v>
      </c>
      <c r="B8" t="s">
        <v>77</v>
      </c>
      <c r="C8">
        <v>1.014</v>
      </c>
      <c r="D8">
        <v>0.71719999999999995</v>
      </c>
      <c r="E8">
        <v>0.74670000000000003</v>
      </c>
    </row>
    <row r="9" spans="1:5" x14ac:dyDescent="0.25">
      <c r="A9" t="s">
        <v>338</v>
      </c>
      <c r="B9" t="s">
        <v>78</v>
      </c>
      <c r="C9">
        <v>1.014</v>
      </c>
      <c r="D9">
        <v>0.80689999999999995</v>
      </c>
      <c r="E9">
        <v>1.0861000000000001</v>
      </c>
    </row>
    <row r="10" spans="1:5" x14ac:dyDescent="0.25">
      <c r="A10" t="s">
        <v>338</v>
      </c>
      <c r="B10" t="s">
        <v>79</v>
      </c>
      <c r="C10">
        <v>1.014</v>
      </c>
      <c r="D10">
        <v>1.3149</v>
      </c>
      <c r="E10">
        <v>0.6845</v>
      </c>
    </row>
    <row r="11" spans="1:5" x14ac:dyDescent="0.25">
      <c r="A11" t="s">
        <v>338</v>
      </c>
      <c r="B11" t="s">
        <v>80</v>
      </c>
      <c r="C11">
        <v>1.014</v>
      </c>
      <c r="D11">
        <v>1.5615000000000001</v>
      </c>
      <c r="E11">
        <v>0.99560000000000004</v>
      </c>
    </row>
    <row r="12" spans="1:5" x14ac:dyDescent="0.25">
      <c r="A12" t="s">
        <v>338</v>
      </c>
      <c r="B12" t="s">
        <v>81</v>
      </c>
      <c r="C12">
        <v>1.014</v>
      </c>
      <c r="D12">
        <v>0.88759999999999994</v>
      </c>
      <c r="E12">
        <v>0.89610000000000001</v>
      </c>
    </row>
    <row r="13" spans="1:5" x14ac:dyDescent="0.25">
      <c r="A13" t="s">
        <v>338</v>
      </c>
      <c r="B13" t="s">
        <v>82</v>
      </c>
      <c r="C13">
        <v>1.014</v>
      </c>
      <c r="D13">
        <v>1.1834</v>
      </c>
      <c r="E13">
        <v>0.97070000000000001</v>
      </c>
    </row>
    <row r="14" spans="1:5" x14ac:dyDescent="0.25">
      <c r="A14" t="s">
        <v>338</v>
      </c>
      <c r="B14" t="s">
        <v>83</v>
      </c>
      <c r="C14">
        <v>1.014</v>
      </c>
      <c r="D14">
        <v>0.98619999999999997</v>
      </c>
      <c r="E14">
        <v>0.74670000000000003</v>
      </c>
    </row>
    <row r="15" spans="1:5" x14ac:dyDescent="0.25">
      <c r="A15" t="s">
        <v>338</v>
      </c>
      <c r="B15" t="s">
        <v>84</v>
      </c>
      <c r="C15">
        <v>1.014</v>
      </c>
      <c r="D15">
        <v>0.88759999999999994</v>
      </c>
      <c r="E15">
        <v>0.82140000000000002</v>
      </c>
    </row>
    <row r="16" spans="1:5" x14ac:dyDescent="0.25">
      <c r="A16" t="s">
        <v>338</v>
      </c>
      <c r="B16" t="s">
        <v>85</v>
      </c>
      <c r="C16">
        <v>1.014</v>
      </c>
      <c r="D16">
        <v>1.7750999999999999</v>
      </c>
      <c r="E16">
        <v>1.2694000000000001</v>
      </c>
    </row>
    <row r="17" spans="1:5" x14ac:dyDescent="0.25">
      <c r="A17" t="s">
        <v>338</v>
      </c>
      <c r="B17" t="s">
        <v>86</v>
      </c>
      <c r="C17">
        <v>1.014</v>
      </c>
      <c r="D17">
        <v>0.69030000000000002</v>
      </c>
      <c r="E17">
        <v>1.1201000000000001</v>
      </c>
    </row>
    <row r="18" spans="1:5" x14ac:dyDescent="0.25">
      <c r="A18" t="s">
        <v>338</v>
      </c>
      <c r="B18" t="s">
        <v>87</v>
      </c>
      <c r="C18">
        <v>1.014</v>
      </c>
      <c r="D18">
        <v>0.73960000000000004</v>
      </c>
      <c r="E18">
        <v>1.369</v>
      </c>
    </row>
    <row r="19" spans="1:5" x14ac:dyDescent="0.25">
      <c r="A19" t="s">
        <v>338</v>
      </c>
      <c r="B19" t="s">
        <v>88</v>
      </c>
      <c r="C19">
        <v>1.014</v>
      </c>
      <c r="D19">
        <v>1.3971</v>
      </c>
      <c r="E19">
        <v>1.2444999999999999</v>
      </c>
    </row>
    <row r="20" spans="1:5" x14ac:dyDescent="0.25">
      <c r="A20" t="s">
        <v>338</v>
      </c>
      <c r="B20" t="s">
        <v>89</v>
      </c>
      <c r="C20">
        <v>1.014</v>
      </c>
      <c r="D20">
        <v>0.98619999999999997</v>
      </c>
      <c r="E20">
        <v>0.74670000000000003</v>
      </c>
    </row>
    <row r="21" spans="1:5" x14ac:dyDescent="0.25">
      <c r="A21" t="s">
        <v>338</v>
      </c>
      <c r="B21" t="s">
        <v>90</v>
      </c>
      <c r="C21">
        <v>1.014</v>
      </c>
      <c r="D21">
        <v>1.8737999999999999</v>
      </c>
      <c r="E21">
        <v>0.52270000000000005</v>
      </c>
    </row>
    <row r="22" spans="1:5" x14ac:dyDescent="0.25">
      <c r="A22" t="s">
        <v>338</v>
      </c>
      <c r="B22" t="s">
        <v>91</v>
      </c>
      <c r="C22">
        <v>1.014</v>
      </c>
      <c r="D22">
        <v>1.3971</v>
      </c>
      <c r="E22">
        <v>1.369</v>
      </c>
    </row>
    <row r="23" spans="1:5" x14ac:dyDescent="0.25">
      <c r="A23" t="s">
        <v>338</v>
      </c>
      <c r="B23" t="s">
        <v>92</v>
      </c>
      <c r="C23">
        <v>1.014</v>
      </c>
      <c r="D23">
        <v>0.57530000000000003</v>
      </c>
      <c r="E23">
        <v>1.2444999999999999</v>
      </c>
    </row>
    <row r="24" spans="1:5" x14ac:dyDescent="0.25">
      <c r="A24" t="s">
        <v>338</v>
      </c>
      <c r="B24" t="s">
        <v>93</v>
      </c>
      <c r="C24">
        <v>1.014</v>
      </c>
      <c r="D24">
        <v>0.69030000000000002</v>
      </c>
      <c r="E24">
        <v>1.0454000000000001</v>
      </c>
    </row>
    <row r="25" spans="1:5" x14ac:dyDescent="0.25">
      <c r="A25" t="s">
        <v>338</v>
      </c>
      <c r="B25" t="s">
        <v>94</v>
      </c>
      <c r="C25">
        <v>1.014</v>
      </c>
      <c r="D25">
        <v>1.3971</v>
      </c>
      <c r="E25">
        <v>1.2444999999999999</v>
      </c>
    </row>
    <row r="26" spans="1:5" x14ac:dyDescent="0.25">
      <c r="A26" t="s">
        <v>338</v>
      </c>
      <c r="B26" t="s">
        <v>95</v>
      </c>
      <c r="C26">
        <v>1.014</v>
      </c>
      <c r="D26">
        <v>0.89649999999999996</v>
      </c>
      <c r="E26">
        <v>1.1539999999999999</v>
      </c>
    </row>
    <row r="27" spans="1:5" x14ac:dyDescent="0.25">
      <c r="A27" t="s">
        <v>338</v>
      </c>
      <c r="B27" t="s">
        <v>96</v>
      </c>
      <c r="C27">
        <v>1.014</v>
      </c>
      <c r="D27">
        <v>0.78900000000000003</v>
      </c>
      <c r="E27">
        <v>0.67200000000000004</v>
      </c>
    </row>
    <row r="28" spans="1:5" x14ac:dyDescent="0.25">
      <c r="A28" t="s">
        <v>350</v>
      </c>
      <c r="B28" t="s">
        <v>97</v>
      </c>
      <c r="C28">
        <v>1.3258000000000001</v>
      </c>
      <c r="D28">
        <v>1.0370999999999999</v>
      </c>
      <c r="E28">
        <v>0.98380000000000001</v>
      </c>
    </row>
    <row r="29" spans="1:5" x14ac:dyDescent="0.25">
      <c r="A29" t="s">
        <v>350</v>
      </c>
      <c r="B29" t="s">
        <v>98</v>
      </c>
      <c r="C29">
        <v>1.3258000000000001</v>
      </c>
      <c r="D29">
        <v>0.94279999999999997</v>
      </c>
      <c r="E29">
        <v>1.1352</v>
      </c>
    </row>
    <row r="30" spans="1:5" x14ac:dyDescent="0.25">
      <c r="A30" t="s">
        <v>350</v>
      </c>
      <c r="B30" t="s">
        <v>99</v>
      </c>
      <c r="C30">
        <v>1.3258000000000001</v>
      </c>
      <c r="D30">
        <v>0.43099999999999999</v>
      </c>
      <c r="E30">
        <v>0.60540000000000005</v>
      </c>
    </row>
    <row r="31" spans="1:5" x14ac:dyDescent="0.25">
      <c r="A31" t="s">
        <v>350</v>
      </c>
      <c r="B31" t="s">
        <v>100</v>
      </c>
      <c r="C31">
        <v>1.3258000000000001</v>
      </c>
      <c r="D31">
        <v>0.94279999999999997</v>
      </c>
      <c r="E31">
        <v>0.75680000000000003</v>
      </c>
    </row>
    <row r="32" spans="1:5" x14ac:dyDescent="0.25">
      <c r="A32" t="s">
        <v>350</v>
      </c>
      <c r="B32" t="s">
        <v>101</v>
      </c>
      <c r="C32">
        <v>1.3258000000000001</v>
      </c>
      <c r="D32">
        <v>1.32</v>
      </c>
      <c r="E32">
        <v>0.75680000000000003</v>
      </c>
    </row>
    <row r="33" spans="1:5" x14ac:dyDescent="0.25">
      <c r="A33" t="s">
        <v>350</v>
      </c>
      <c r="B33" t="s">
        <v>102</v>
      </c>
      <c r="C33">
        <v>1.3258000000000001</v>
      </c>
      <c r="D33">
        <v>0.9698</v>
      </c>
      <c r="E33">
        <v>1.0379</v>
      </c>
    </row>
    <row r="34" spans="1:5" x14ac:dyDescent="0.25">
      <c r="A34" t="s">
        <v>350</v>
      </c>
      <c r="B34" t="s">
        <v>103</v>
      </c>
      <c r="C34">
        <v>1.3258000000000001</v>
      </c>
      <c r="D34">
        <v>0.64649999999999996</v>
      </c>
      <c r="E34">
        <v>1.0379</v>
      </c>
    </row>
    <row r="35" spans="1:5" x14ac:dyDescent="0.25">
      <c r="A35" t="s">
        <v>350</v>
      </c>
      <c r="B35" t="s">
        <v>104</v>
      </c>
      <c r="C35">
        <v>1.3258000000000001</v>
      </c>
      <c r="D35">
        <v>0.75429999999999997</v>
      </c>
      <c r="E35">
        <v>1.665</v>
      </c>
    </row>
    <row r="36" spans="1:5" x14ac:dyDescent="0.25">
      <c r="A36" t="s">
        <v>350</v>
      </c>
      <c r="B36" t="s">
        <v>105</v>
      </c>
      <c r="C36">
        <v>1.3258000000000001</v>
      </c>
      <c r="D36">
        <v>1.32</v>
      </c>
      <c r="E36">
        <v>0.37840000000000001</v>
      </c>
    </row>
    <row r="37" spans="1:5" x14ac:dyDescent="0.25">
      <c r="A37" t="s">
        <v>350</v>
      </c>
      <c r="B37" t="s">
        <v>106</v>
      </c>
      <c r="C37">
        <v>1.3258000000000001</v>
      </c>
      <c r="D37">
        <v>1.7599</v>
      </c>
      <c r="E37">
        <v>1.0091000000000001</v>
      </c>
    </row>
    <row r="38" spans="1:5" x14ac:dyDescent="0.25">
      <c r="A38" t="s">
        <v>350</v>
      </c>
      <c r="B38" t="s">
        <v>107</v>
      </c>
      <c r="C38">
        <v>1.3258000000000001</v>
      </c>
      <c r="D38">
        <v>0.75429999999999997</v>
      </c>
      <c r="E38">
        <v>1.5568</v>
      </c>
    </row>
    <row r="39" spans="1:5" x14ac:dyDescent="0.25">
      <c r="A39" t="s">
        <v>350</v>
      </c>
      <c r="B39" t="s">
        <v>431</v>
      </c>
      <c r="C39">
        <v>1.3258000000000001</v>
      </c>
      <c r="D39">
        <v>0.75429999999999997</v>
      </c>
      <c r="E39">
        <v>3.0272000000000001</v>
      </c>
    </row>
    <row r="40" spans="1:5" x14ac:dyDescent="0.25">
      <c r="A40" t="s">
        <v>350</v>
      </c>
      <c r="B40" t="s">
        <v>108</v>
      </c>
      <c r="C40">
        <v>1.3258000000000001</v>
      </c>
      <c r="D40">
        <v>1.2571000000000001</v>
      </c>
      <c r="E40">
        <v>0.80720000000000003</v>
      </c>
    </row>
    <row r="41" spans="1:5" x14ac:dyDescent="0.25">
      <c r="A41" t="s">
        <v>339</v>
      </c>
      <c r="B41" t="s">
        <v>109</v>
      </c>
      <c r="C41">
        <v>0.96209999999999996</v>
      </c>
      <c r="D41">
        <v>1.1005</v>
      </c>
      <c r="E41">
        <v>1.1839999999999999</v>
      </c>
    </row>
    <row r="42" spans="1:5" x14ac:dyDescent="0.25">
      <c r="A42" t="s">
        <v>339</v>
      </c>
      <c r="B42" t="s">
        <v>110</v>
      </c>
      <c r="C42">
        <v>0.96209999999999996</v>
      </c>
      <c r="D42">
        <v>1.0394000000000001</v>
      </c>
      <c r="E42">
        <v>1.042</v>
      </c>
    </row>
    <row r="43" spans="1:5" x14ac:dyDescent="0.25">
      <c r="A43" t="s">
        <v>339</v>
      </c>
      <c r="B43" t="s">
        <v>111</v>
      </c>
      <c r="C43">
        <v>0.96209999999999996</v>
      </c>
      <c r="D43">
        <v>1.1617</v>
      </c>
      <c r="E43">
        <v>0.71040000000000003</v>
      </c>
    </row>
    <row r="44" spans="1:5" x14ac:dyDescent="0.25">
      <c r="A44" t="s">
        <v>339</v>
      </c>
      <c r="B44" t="s">
        <v>112</v>
      </c>
      <c r="C44">
        <v>0.96209999999999996</v>
      </c>
      <c r="D44">
        <v>0.79479999999999995</v>
      </c>
      <c r="E44">
        <v>0.99460000000000004</v>
      </c>
    </row>
    <row r="45" spans="1:5" x14ac:dyDescent="0.25">
      <c r="A45" t="s">
        <v>339</v>
      </c>
      <c r="B45" t="s">
        <v>113</v>
      </c>
      <c r="C45">
        <v>0.96209999999999996</v>
      </c>
      <c r="D45">
        <v>0.79479999999999995</v>
      </c>
      <c r="E45">
        <v>1.1839999999999999</v>
      </c>
    </row>
    <row r="46" spans="1:5" x14ac:dyDescent="0.25">
      <c r="A46" t="s">
        <v>339</v>
      </c>
      <c r="B46" t="s">
        <v>114</v>
      </c>
      <c r="C46">
        <v>0.96209999999999996</v>
      </c>
      <c r="D46">
        <v>1.4674</v>
      </c>
      <c r="E46">
        <v>0.99460000000000004</v>
      </c>
    </row>
    <row r="47" spans="1:5" x14ac:dyDescent="0.25">
      <c r="A47" t="s">
        <v>339</v>
      </c>
      <c r="B47" t="s">
        <v>115</v>
      </c>
      <c r="C47">
        <v>0.96209999999999996</v>
      </c>
      <c r="D47">
        <v>0.85599999999999998</v>
      </c>
      <c r="E47">
        <v>0.99460000000000004</v>
      </c>
    </row>
    <row r="48" spans="1:5" x14ac:dyDescent="0.25">
      <c r="A48" t="s">
        <v>339</v>
      </c>
      <c r="B48" t="s">
        <v>116</v>
      </c>
      <c r="C48">
        <v>0.96209999999999996</v>
      </c>
      <c r="D48">
        <v>0.85599999999999998</v>
      </c>
      <c r="E48">
        <v>1.3734999999999999</v>
      </c>
    </row>
    <row r="49" spans="1:5" x14ac:dyDescent="0.25">
      <c r="A49" t="s">
        <v>339</v>
      </c>
      <c r="B49" t="s">
        <v>117</v>
      </c>
      <c r="C49">
        <v>0.96209999999999996</v>
      </c>
      <c r="D49">
        <v>0.80840000000000001</v>
      </c>
      <c r="E49">
        <v>0.76039999999999996</v>
      </c>
    </row>
    <row r="50" spans="1:5" x14ac:dyDescent="0.25">
      <c r="A50" t="s">
        <v>339</v>
      </c>
      <c r="B50" t="s">
        <v>118</v>
      </c>
      <c r="C50">
        <v>0.96209999999999996</v>
      </c>
      <c r="D50">
        <v>0.91710000000000003</v>
      </c>
      <c r="E50">
        <v>0.71040000000000003</v>
      </c>
    </row>
    <row r="51" spans="1:5" x14ac:dyDescent="0.25">
      <c r="A51" t="s">
        <v>339</v>
      </c>
      <c r="B51" t="s">
        <v>119</v>
      </c>
      <c r="C51">
        <v>0.96209999999999996</v>
      </c>
      <c r="D51">
        <v>2.2622</v>
      </c>
      <c r="E51">
        <v>0.85250000000000004</v>
      </c>
    </row>
    <row r="52" spans="1:5" x14ac:dyDescent="0.25">
      <c r="A52" t="s">
        <v>339</v>
      </c>
      <c r="B52" t="s">
        <v>120</v>
      </c>
      <c r="C52">
        <v>0.96209999999999996</v>
      </c>
      <c r="D52">
        <v>0.79479999999999995</v>
      </c>
      <c r="E52">
        <v>0.94720000000000004</v>
      </c>
    </row>
    <row r="53" spans="1:5" x14ac:dyDescent="0.25">
      <c r="A53" t="s">
        <v>339</v>
      </c>
      <c r="B53" t="s">
        <v>121</v>
      </c>
      <c r="C53">
        <v>0.96209999999999996</v>
      </c>
      <c r="D53">
        <v>1.0394000000000001</v>
      </c>
      <c r="E53">
        <v>1.1183000000000001</v>
      </c>
    </row>
    <row r="54" spans="1:5" x14ac:dyDescent="0.25">
      <c r="A54" t="s">
        <v>339</v>
      </c>
      <c r="B54" t="s">
        <v>122</v>
      </c>
      <c r="C54">
        <v>0.96209999999999996</v>
      </c>
      <c r="D54">
        <v>0.79479999999999995</v>
      </c>
      <c r="E54">
        <v>1.2314000000000001</v>
      </c>
    </row>
    <row r="55" spans="1:5" x14ac:dyDescent="0.25">
      <c r="A55" t="s">
        <v>339</v>
      </c>
      <c r="B55" t="s">
        <v>123</v>
      </c>
      <c r="C55">
        <v>0.96209999999999996</v>
      </c>
      <c r="D55">
        <v>0.86619999999999997</v>
      </c>
      <c r="E55">
        <v>0.84989999999999999</v>
      </c>
    </row>
    <row r="56" spans="1:5" x14ac:dyDescent="0.25">
      <c r="A56" t="s">
        <v>339</v>
      </c>
      <c r="B56" t="s">
        <v>124</v>
      </c>
      <c r="C56">
        <v>0.96209999999999996</v>
      </c>
      <c r="D56">
        <v>0.97829999999999995</v>
      </c>
      <c r="E56">
        <v>1.1839999999999999</v>
      </c>
    </row>
    <row r="57" spans="1:5" x14ac:dyDescent="0.25">
      <c r="A57" t="s">
        <v>339</v>
      </c>
      <c r="B57" t="s">
        <v>125</v>
      </c>
      <c r="C57">
        <v>0.96209999999999996</v>
      </c>
      <c r="D57">
        <v>1.3451</v>
      </c>
      <c r="E57">
        <v>0.75780000000000003</v>
      </c>
    </row>
    <row r="58" spans="1:5" x14ac:dyDescent="0.25">
      <c r="A58" t="s">
        <v>339</v>
      </c>
      <c r="B58" t="s">
        <v>126</v>
      </c>
      <c r="C58">
        <v>0.96209999999999996</v>
      </c>
      <c r="D58">
        <v>0.73370000000000002</v>
      </c>
      <c r="E58">
        <v>1.1839999999999999</v>
      </c>
    </row>
    <row r="59" spans="1:5" x14ac:dyDescent="0.25">
      <c r="A59" t="s">
        <v>339</v>
      </c>
      <c r="B59" t="s">
        <v>127</v>
      </c>
      <c r="C59">
        <v>0.96209999999999996</v>
      </c>
      <c r="D59">
        <v>0.79479999999999995</v>
      </c>
      <c r="E59">
        <v>0.89990000000000003</v>
      </c>
    </row>
    <row r="60" spans="1:5" x14ac:dyDescent="0.25">
      <c r="A60" t="s">
        <v>339</v>
      </c>
      <c r="B60" t="s">
        <v>128</v>
      </c>
      <c r="C60">
        <v>0.96209999999999996</v>
      </c>
      <c r="D60">
        <v>0.61140000000000005</v>
      </c>
      <c r="E60">
        <v>1.042</v>
      </c>
    </row>
    <row r="61" spans="1:5" x14ac:dyDescent="0.25">
      <c r="A61" t="s">
        <v>340</v>
      </c>
      <c r="B61" t="s">
        <v>129</v>
      </c>
      <c r="C61">
        <v>1.2321</v>
      </c>
      <c r="D61">
        <v>0.69569999999999999</v>
      </c>
      <c r="E61">
        <v>0.98160000000000003</v>
      </c>
    </row>
    <row r="62" spans="1:5" x14ac:dyDescent="0.25">
      <c r="A62" t="s">
        <v>340</v>
      </c>
      <c r="B62" t="s">
        <v>130</v>
      </c>
      <c r="C62">
        <v>1.2321</v>
      </c>
      <c r="D62">
        <v>0.92759999999999998</v>
      </c>
      <c r="E62">
        <v>1.4722999999999999</v>
      </c>
    </row>
    <row r="63" spans="1:5" x14ac:dyDescent="0.25">
      <c r="A63" t="s">
        <v>340</v>
      </c>
      <c r="B63" t="s">
        <v>131</v>
      </c>
      <c r="C63">
        <v>1.2321</v>
      </c>
      <c r="D63">
        <v>1.3914</v>
      </c>
      <c r="E63">
        <v>0.88339999999999996</v>
      </c>
    </row>
    <row r="64" spans="1:5" x14ac:dyDescent="0.25">
      <c r="A64" t="s">
        <v>340</v>
      </c>
      <c r="B64" t="s">
        <v>132</v>
      </c>
      <c r="C64">
        <v>1.2321</v>
      </c>
      <c r="D64">
        <v>0.57969999999999999</v>
      </c>
      <c r="E64">
        <v>1.3742000000000001</v>
      </c>
    </row>
    <row r="65" spans="1:5" x14ac:dyDescent="0.25">
      <c r="A65" t="s">
        <v>340</v>
      </c>
      <c r="B65" t="s">
        <v>133</v>
      </c>
      <c r="C65">
        <v>1.2321</v>
      </c>
      <c r="D65">
        <v>0.81159999999999999</v>
      </c>
      <c r="E65">
        <v>1.4722999999999999</v>
      </c>
    </row>
    <row r="66" spans="1:5" x14ac:dyDescent="0.25">
      <c r="A66" t="s">
        <v>340</v>
      </c>
      <c r="B66" t="s">
        <v>134</v>
      </c>
      <c r="C66">
        <v>1.2321</v>
      </c>
      <c r="D66">
        <v>0.81159999999999999</v>
      </c>
      <c r="E66">
        <v>0.68710000000000004</v>
      </c>
    </row>
    <row r="67" spans="1:5" x14ac:dyDescent="0.25">
      <c r="A67" t="s">
        <v>340</v>
      </c>
      <c r="B67" t="s">
        <v>135</v>
      </c>
      <c r="C67">
        <v>1.2321</v>
      </c>
      <c r="D67">
        <v>2.0870000000000002</v>
      </c>
      <c r="E67">
        <v>0.7853</v>
      </c>
    </row>
    <row r="68" spans="1:5" x14ac:dyDescent="0.25">
      <c r="A68" t="s">
        <v>340</v>
      </c>
      <c r="B68" t="s">
        <v>136</v>
      </c>
      <c r="C68">
        <v>1.2321</v>
      </c>
      <c r="D68">
        <v>0.46379999999999999</v>
      </c>
      <c r="E68">
        <v>0.68710000000000004</v>
      </c>
    </row>
    <row r="69" spans="1:5" x14ac:dyDescent="0.25">
      <c r="A69" t="s">
        <v>340</v>
      </c>
      <c r="B69" t="s">
        <v>137</v>
      </c>
      <c r="C69">
        <v>1.2321</v>
      </c>
      <c r="D69">
        <v>0.46379999999999999</v>
      </c>
      <c r="E69">
        <v>0.7853</v>
      </c>
    </row>
    <row r="70" spans="1:5" x14ac:dyDescent="0.25">
      <c r="A70" t="s">
        <v>340</v>
      </c>
      <c r="B70" t="s">
        <v>138</v>
      </c>
      <c r="C70">
        <v>1.2321</v>
      </c>
      <c r="D70">
        <v>0.2319</v>
      </c>
      <c r="E70">
        <v>1.5705</v>
      </c>
    </row>
    <row r="71" spans="1:5" x14ac:dyDescent="0.25">
      <c r="A71" t="s">
        <v>340</v>
      </c>
      <c r="B71" t="s">
        <v>139</v>
      </c>
      <c r="C71">
        <v>1.2321</v>
      </c>
      <c r="D71">
        <v>1.8551</v>
      </c>
      <c r="E71">
        <v>0.58889999999999998</v>
      </c>
    </row>
    <row r="72" spans="1:5" x14ac:dyDescent="0.25">
      <c r="A72" t="s">
        <v>340</v>
      </c>
      <c r="B72" t="s">
        <v>140</v>
      </c>
      <c r="C72">
        <v>1.2321</v>
      </c>
      <c r="D72">
        <v>1.6232</v>
      </c>
      <c r="E72">
        <v>0.58889999999999998</v>
      </c>
    </row>
    <row r="73" spans="1:5" x14ac:dyDescent="0.25">
      <c r="A73" t="s">
        <v>340</v>
      </c>
      <c r="B73" t="s">
        <v>141</v>
      </c>
      <c r="C73">
        <v>1.2321</v>
      </c>
      <c r="D73">
        <v>1.5073000000000001</v>
      </c>
      <c r="E73">
        <v>1.0797000000000001</v>
      </c>
    </row>
    <row r="74" spans="1:5" x14ac:dyDescent="0.25">
      <c r="A74" t="s">
        <v>340</v>
      </c>
      <c r="B74" t="s">
        <v>142</v>
      </c>
      <c r="C74">
        <v>1.2321</v>
      </c>
      <c r="D74">
        <v>1.8551</v>
      </c>
      <c r="E74">
        <v>1.1778999999999999</v>
      </c>
    </row>
    <row r="75" spans="1:5" x14ac:dyDescent="0.25">
      <c r="A75" t="s">
        <v>340</v>
      </c>
      <c r="B75" t="s">
        <v>143</v>
      </c>
      <c r="C75">
        <v>1.2321</v>
      </c>
      <c r="D75">
        <v>0.2319</v>
      </c>
      <c r="E75">
        <v>0.98160000000000003</v>
      </c>
    </row>
    <row r="76" spans="1:5" x14ac:dyDescent="0.25">
      <c r="A76" t="s">
        <v>340</v>
      </c>
      <c r="B76" t="s">
        <v>144</v>
      </c>
      <c r="C76">
        <v>1.2321</v>
      </c>
      <c r="D76">
        <v>0.46379999999999999</v>
      </c>
      <c r="E76">
        <v>0.88339999999999996</v>
      </c>
    </row>
    <row r="77" spans="1:5" x14ac:dyDescent="0.25">
      <c r="A77" t="s">
        <v>341</v>
      </c>
      <c r="B77" t="s">
        <v>145</v>
      </c>
      <c r="C77">
        <v>1.2811999999999999</v>
      </c>
      <c r="D77">
        <v>1.1274</v>
      </c>
      <c r="E77">
        <v>0.67130000000000001</v>
      </c>
    </row>
    <row r="78" spans="1:5" x14ac:dyDescent="0.25">
      <c r="A78" t="s">
        <v>341</v>
      </c>
      <c r="B78" t="s">
        <v>146</v>
      </c>
      <c r="C78">
        <v>1.2811999999999999</v>
      </c>
      <c r="D78">
        <v>0.29270000000000002</v>
      </c>
      <c r="E78">
        <v>0.83919999999999995</v>
      </c>
    </row>
    <row r="79" spans="1:5" x14ac:dyDescent="0.25">
      <c r="A79" t="s">
        <v>341</v>
      </c>
      <c r="B79" t="s">
        <v>147</v>
      </c>
      <c r="C79">
        <v>1.2811999999999999</v>
      </c>
      <c r="D79">
        <v>1.0731999999999999</v>
      </c>
      <c r="E79">
        <v>1.0069999999999999</v>
      </c>
    </row>
    <row r="80" spans="1:5" x14ac:dyDescent="0.25">
      <c r="A80" t="s">
        <v>341</v>
      </c>
      <c r="B80" t="s">
        <v>148</v>
      </c>
      <c r="C80">
        <v>1.2811999999999999</v>
      </c>
      <c r="D80">
        <v>1.7562</v>
      </c>
      <c r="E80">
        <v>0.41959999999999997</v>
      </c>
    </row>
    <row r="81" spans="1:5" x14ac:dyDescent="0.25">
      <c r="A81" t="s">
        <v>341</v>
      </c>
      <c r="B81" t="s">
        <v>149</v>
      </c>
      <c r="C81">
        <v>1.2811999999999999</v>
      </c>
      <c r="D81">
        <v>1.0731999999999999</v>
      </c>
      <c r="E81">
        <v>0.67130000000000001</v>
      </c>
    </row>
    <row r="82" spans="1:5" x14ac:dyDescent="0.25">
      <c r="A82" t="s">
        <v>341</v>
      </c>
      <c r="B82" t="s">
        <v>150</v>
      </c>
      <c r="C82">
        <v>1.2811999999999999</v>
      </c>
      <c r="D82">
        <v>0.87809999999999999</v>
      </c>
      <c r="E82">
        <v>1.2586999999999999</v>
      </c>
    </row>
    <row r="83" spans="1:5" x14ac:dyDescent="0.25">
      <c r="A83" t="s">
        <v>341</v>
      </c>
      <c r="B83" t="s">
        <v>151</v>
      </c>
      <c r="C83">
        <v>1.2811999999999999</v>
      </c>
      <c r="D83">
        <v>0.87809999999999999</v>
      </c>
      <c r="E83">
        <v>1.0909</v>
      </c>
    </row>
    <row r="84" spans="1:5" x14ac:dyDescent="0.25">
      <c r="A84" t="s">
        <v>341</v>
      </c>
      <c r="B84" t="s">
        <v>152</v>
      </c>
      <c r="C84">
        <v>1.2811999999999999</v>
      </c>
      <c r="D84">
        <v>1.115</v>
      </c>
      <c r="E84">
        <v>0.67130000000000001</v>
      </c>
    </row>
    <row r="85" spans="1:5" x14ac:dyDescent="0.25">
      <c r="A85" t="s">
        <v>341</v>
      </c>
      <c r="B85" t="s">
        <v>318</v>
      </c>
      <c r="C85">
        <v>1.2811999999999999</v>
      </c>
      <c r="D85">
        <v>1.3658999999999999</v>
      </c>
      <c r="E85">
        <v>0.75519999999999998</v>
      </c>
    </row>
    <row r="86" spans="1:5" x14ac:dyDescent="0.25">
      <c r="A86" t="s">
        <v>341</v>
      </c>
      <c r="B86" t="s">
        <v>153</v>
      </c>
      <c r="C86">
        <v>1.2811999999999999</v>
      </c>
      <c r="D86">
        <v>0.39029999999999998</v>
      </c>
      <c r="E86">
        <v>1.3426</v>
      </c>
    </row>
    <row r="87" spans="1:5" x14ac:dyDescent="0.25">
      <c r="A87" t="s">
        <v>341</v>
      </c>
      <c r="B87" t="s">
        <v>154</v>
      </c>
      <c r="C87">
        <v>1.2811999999999999</v>
      </c>
      <c r="D87">
        <v>0.48780000000000001</v>
      </c>
      <c r="E87">
        <v>2.0979000000000001</v>
      </c>
    </row>
    <row r="88" spans="1:5" x14ac:dyDescent="0.25">
      <c r="A88" t="s">
        <v>341</v>
      </c>
      <c r="B88" t="s">
        <v>319</v>
      </c>
      <c r="C88">
        <v>1.2811999999999999</v>
      </c>
      <c r="D88">
        <v>1.5609999999999999</v>
      </c>
      <c r="E88">
        <v>1.1748000000000001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1.1676</v>
      </c>
      <c r="D102">
        <v>1.0468</v>
      </c>
      <c r="E102">
        <v>0.98270000000000002</v>
      </c>
    </row>
    <row r="103" spans="1:5" x14ac:dyDescent="0.25">
      <c r="A103" t="s">
        <v>342</v>
      </c>
      <c r="B103" t="s">
        <v>413</v>
      </c>
      <c r="C103">
        <v>1.1676</v>
      </c>
      <c r="D103">
        <v>0.85650000000000004</v>
      </c>
      <c r="E103">
        <v>0</v>
      </c>
    </row>
    <row r="104" spans="1:5" x14ac:dyDescent="0.25">
      <c r="A104" t="s">
        <v>342</v>
      </c>
      <c r="B104" t="s">
        <v>168</v>
      </c>
      <c r="C104">
        <v>1.1676</v>
      </c>
      <c r="D104">
        <v>1.0944</v>
      </c>
      <c r="E104">
        <v>0.90080000000000005</v>
      </c>
    </row>
    <row r="105" spans="1:5" x14ac:dyDescent="0.25">
      <c r="A105" t="s">
        <v>342</v>
      </c>
      <c r="B105" t="s">
        <v>169</v>
      </c>
      <c r="C105">
        <v>1.1676</v>
      </c>
      <c r="D105">
        <v>1.0944</v>
      </c>
      <c r="E105">
        <v>1.0646</v>
      </c>
    </row>
    <row r="106" spans="1:5" x14ac:dyDescent="0.25">
      <c r="A106" t="s">
        <v>342</v>
      </c>
      <c r="B106" t="s">
        <v>170</v>
      </c>
      <c r="C106">
        <v>1.1676</v>
      </c>
      <c r="D106">
        <v>0.9516</v>
      </c>
      <c r="E106">
        <v>0.98270000000000002</v>
      </c>
    </row>
    <row r="107" spans="1:5" x14ac:dyDescent="0.25">
      <c r="A107" t="s">
        <v>342</v>
      </c>
      <c r="B107" t="s">
        <v>171</v>
      </c>
      <c r="C107">
        <v>1.1676</v>
      </c>
      <c r="D107">
        <v>0.99919999999999998</v>
      </c>
      <c r="E107">
        <v>1.2283999999999999</v>
      </c>
    </row>
    <row r="108" spans="1:5" x14ac:dyDescent="0.25">
      <c r="A108" t="s">
        <v>342</v>
      </c>
      <c r="B108" t="s">
        <v>414</v>
      </c>
      <c r="C108">
        <v>1.1676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1.1676</v>
      </c>
      <c r="D109">
        <v>0.52339999999999998</v>
      </c>
      <c r="E109">
        <v>1.5969</v>
      </c>
    </row>
    <row r="110" spans="1:5" x14ac:dyDescent="0.25">
      <c r="A110" t="s">
        <v>342</v>
      </c>
      <c r="B110" t="s">
        <v>173</v>
      </c>
      <c r="C110">
        <v>1.1676</v>
      </c>
      <c r="D110">
        <v>1.2847</v>
      </c>
      <c r="E110">
        <v>0.61419999999999997</v>
      </c>
    </row>
    <row r="111" spans="1:5" x14ac:dyDescent="0.25">
      <c r="A111" t="s">
        <v>342</v>
      </c>
      <c r="B111" t="s">
        <v>174</v>
      </c>
      <c r="C111">
        <v>1.1676</v>
      </c>
      <c r="D111">
        <v>0.90400000000000003</v>
      </c>
      <c r="E111">
        <v>0.77800000000000002</v>
      </c>
    </row>
    <row r="112" spans="1:5" x14ac:dyDescent="0.25">
      <c r="A112" t="s">
        <v>342</v>
      </c>
      <c r="B112" t="s">
        <v>175</v>
      </c>
      <c r="C112">
        <v>1.1676</v>
      </c>
      <c r="D112">
        <v>1.2371000000000001</v>
      </c>
      <c r="E112">
        <v>0.98270000000000002</v>
      </c>
    </row>
    <row r="113" spans="1:5" x14ac:dyDescent="0.25">
      <c r="A113" t="s">
        <v>342</v>
      </c>
      <c r="B113" t="s">
        <v>415</v>
      </c>
      <c r="C113">
        <v>1.1676</v>
      </c>
      <c r="D113">
        <v>1.7129000000000001</v>
      </c>
      <c r="E113">
        <v>0.73699999999999999</v>
      </c>
    </row>
    <row r="114" spans="1:5" x14ac:dyDescent="0.25">
      <c r="A114" t="s">
        <v>342</v>
      </c>
      <c r="B114" t="s">
        <v>416</v>
      </c>
      <c r="C114">
        <v>1.1676</v>
      </c>
      <c r="D114">
        <v>2.1410999999999998</v>
      </c>
      <c r="E114">
        <v>0</v>
      </c>
    </row>
    <row r="115" spans="1:5" x14ac:dyDescent="0.25">
      <c r="A115" t="s">
        <v>342</v>
      </c>
      <c r="B115" t="s">
        <v>176</v>
      </c>
      <c r="C115">
        <v>1.1676</v>
      </c>
      <c r="D115">
        <v>0.76129999999999998</v>
      </c>
      <c r="E115">
        <v>1.1054999999999999</v>
      </c>
    </row>
    <row r="116" spans="1:5" x14ac:dyDescent="0.25">
      <c r="A116" t="s">
        <v>343</v>
      </c>
      <c r="B116" t="s">
        <v>177</v>
      </c>
      <c r="C116">
        <v>1.1167</v>
      </c>
      <c r="D116">
        <v>0.79600000000000004</v>
      </c>
      <c r="E116">
        <v>0.80169999999999997</v>
      </c>
    </row>
    <row r="117" spans="1:5" x14ac:dyDescent="0.25">
      <c r="A117" t="s">
        <v>343</v>
      </c>
      <c r="B117" t="s">
        <v>178</v>
      </c>
      <c r="C117">
        <v>1.1167</v>
      </c>
      <c r="D117">
        <v>0.995</v>
      </c>
      <c r="E117">
        <v>0.8861</v>
      </c>
    </row>
    <row r="118" spans="1:5" x14ac:dyDescent="0.25">
      <c r="A118" t="s">
        <v>343</v>
      </c>
      <c r="B118" t="s">
        <v>179</v>
      </c>
      <c r="C118">
        <v>1.1167</v>
      </c>
      <c r="D118">
        <v>0.84570000000000001</v>
      </c>
      <c r="E118">
        <v>1.097</v>
      </c>
    </row>
    <row r="119" spans="1:5" x14ac:dyDescent="0.25">
      <c r="A119" t="s">
        <v>343</v>
      </c>
      <c r="B119" t="s">
        <v>180</v>
      </c>
      <c r="C119">
        <v>1.1167</v>
      </c>
      <c r="D119">
        <v>0.74619999999999997</v>
      </c>
      <c r="E119">
        <v>0.71730000000000005</v>
      </c>
    </row>
    <row r="120" spans="1:5" x14ac:dyDescent="0.25">
      <c r="A120" t="s">
        <v>343</v>
      </c>
      <c r="B120" t="s">
        <v>181</v>
      </c>
      <c r="C120">
        <v>1.1167</v>
      </c>
      <c r="D120">
        <v>0.995</v>
      </c>
      <c r="E120">
        <v>0.97040000000000004</v>
      </c>
    </row>
    <row r="121" spans="1:5" x14ac:dyDescent="0.25">
      <c r="A121" t="s">
        <v>343</v>
      </c>
      <c r="B121" t="s">
        <v>182</v>
      </c>
      <c r="C121">
        <v>1.1167</v>
      </c>
      <c r="D121">
        <v>1.4427000000000001</v>
      </c>
      <c r="E121">
        <v>0.67510000000000003</v>
      </c>
    </row>
    <row r="122" spans="1:5" x14ac:dyDescent="0.25">
      <c r="A122" t="s">
        <v>343</v>
      </c>
      <c r="B122" t="s">
        <v>183</v>
      </c>
      <c r="C122">
        <v>1.1167</v>
      </c>
      <c r="D122">
        <v>0.74619999999999997</v>
      </c>
      <c r="E122">
        <v>1.0125999999999999</v>
      </c>
    </row>
    <row r="123" spans="1:5" x14ac:dyDescent="0.25">
      <c r="A123" t="s">
        <v>343</v>
      </c>
      <c r="B123" t="s">
        <v>184</v>
      </c>
      <c r="C123">
        <v>1.1167</v>
      </c>
      <c r="D123">
        <v>2.0396999999999998</v>
      </c>
      <c r="E123">
        <v>0.54849999999999999</v>
      </c>
    </row>
    <row r="124" spans="1:5" x14ac:dyDescent="0.25">
      <c r="A124" t="s">
        <v>343</v>
      </c>
      <c r="B124" t="s">
        <v>185</v>
      </c>
      <c r="C124">
        <v>1.1167</v>
      </c>
      <c r="D124">
        <v>1.0447</v>
      </c>
      <c r="E124">
        <v>0.63290000000000002</v>
      </c>
    </row>
    <row r="125" spans="1:5" x14ac:dyDescent="0.25">
      <c r="A125" t="s">
        <v>343</v>
      </c>
      <c r="B125" t="s">
        <v>186</v>
      </c>
      <c r="C125">
        <v>1.1167</v>
      </c>
      <c r="D125">
        <v>0.44769999999999999</v>
      </c>
      <c r="E125">
        <v>1.3502000000000001</v>
      </c>
    </row>
    <row r="126" spans="1:5" x14ac:dyDescent="0.25">
      <c r="A126" t="s">
        <v>343</v>
      </c>
      <c r="B126" t="s">
        <v>187</v>
      </c>
      <c r="C126">
        <v>1.1167</v>
      </c>
      <c r="D126">
        <v>0.64670000000000005</v>
      </c>
      <c r="E126">
        <v>0.80169999999999997</v>
      </c>
    </row>
    <row r="127" spans="1:5" x14ac:dyDescent="0.25">
      <c r="A127" t="s">
        <v>343</v>
      </c>
      <c r="B127" t="s">
        <v>188</v>
      </c>
      <c r="C127">
        <v>1.1167</v>
      </c>
      <c r="D127">
        <v>1.0447</v>
      </c>
      <c r="E127">
        <v>0.71730000000000005</v>
      </c>
    </row>
    <row r="128" spans="1:5" x14ac:dyDescent="0.25">
      <c r="A128" t="s">
        <v>343</v>
      </c>
      <c r="B128" t="s">
        <v>189</v>
      </c>
      <c r="C128">
        <v>1.1167</v>
      </c>
      <c r="D128">
        <v>0.94520000000000004</v>
      </c>
      <c r="E128">
        <v>1.097</v>
      </c>
    </row>
    <row r="129" spans="1:5" x14ac:dyDescent="0.25">
      <c r="A129" t="s">
        <v>343</v>
      </c>
      <c r="B129" t="s">
        <v>190</v>
      </c>
      <c r="C129">
        <v>1.1167</v>
      </c>
      <c r="D129">
        <v>1.1442000000000001</v>
      </c>
      <c r="E129">
        <v>1.1814</v>
      </c>
    </row>
    <row r="130" spans="1:5" x14ac:dyDescent="0.25">
      <c r="A130" t="s">
        <v>343</v>
      </c>
      <c r="B130" t="s">
        <v>191</v>
      </c>
      <c r="C130">
        <v>1.1167</v>
      </c>
      <c r="D130">
        <v>0.74619999999999997</v>
      </c>
      <c r="E130">
        <v>1.3080000000000001</v>
      </c>
    </row>
    <row r="131" spans="1:5" x14ac:dyDescent="0.25">
      <c r="A131" t="s">
        <v>343</v>
      </c>
      <c r="B131" t="s">
        <v>192</v>
      </c>
      <c r="C131">
        <v>1.1167</v>
      </c>
      <c r="D131">
        <v>0.84570000000000001</v>
      </c>
      <c r="E131">
        <v>0.8861</v>
      </c>
    </row>
    <row r="132" spans="1:5" x14ac:dyDescent="0.25">
      <c r="A132" t="s">
        <v>343</v>
      </c>
      <c r="B132" t="s">
        <v>193</v>
      </c>
      <c r="C132">
        <v>1.1167</v>
      </c>
      <c r="D132">
        <v>0.84570000000000001</v>
      </c>
      <c r="E132">
        <v>1.5610999999999999</v>
      </c>
    </row>
    <row r="133" spans="1:5" x14ac:dyDescent="0.25">
      <c r="A133" t="s">
        <v>343</v>
      </c>
      <c r="B133" t="s">
        <v>194</v>
      </c>
      <c r="C133">
        <v>1.1167</v>
      </c>
      <c r="D133">
        <v>1.4427000000000001</v>
      </c>
      <c r="E133">
        <v>0.92820000000000003</v>
      </c>
    </row>
    <row r="134" spans="1:5" x14ac:dyDescent="0.25">
      <c r="A134" t="s">
        <v>343</v>
      </c>
      <c r="B134" t="s">
        <v>195</v>
      </c>
      <c r="C134">
        <v>1.1167</v>
      </c>
      <c r="D134">
        <v>1.6915</v>
      </c>
      <c r="E134">
        <v>0.97040000000000004</v>
      </c>
    </row>
    <row r="135" spans="1:5" x14ac:dyDescent="0.25">
      <c r="A135" t="s">
        <v>343</v>
      </c>
      <c r="B135" t="s">
        <v>196</v>
      </c>
      <c r="C135">
        <v>1.1167</v>
      </c>
      <c r="D135">
        <v>0.54720000000000002</v>
      </c>
      <c r="E135">
        <v>1.8565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1.2176</v>
      </c>
      <c r="D154">
        <v>1.3898999999999999</v>
      </c>
      <c r="E154">
        <v>0.501</v>
      </c>
    </row>
    <row r="155" spans="1:5" x14ac:dyDescent="0.25">
      <c r="A155" t="s">
        <v>345</v>
      </c>
      <c r="B155" t="s">
        <v>216</v>
      </c>
      <c r="C155">
        <v>1.2176</v>
      </c>
      <c r="D155">
        <v>0.93859999999999999</v>
      </c>
      <c r="E155">
        <v>1.1242000000000001</v>
      </c>
    </row>
    <row r="156" spans="1:5" x14ac:dyDescent="0.25">
      <c r="A156" t="s">
        <v>345</v>
      </c>
      <c r="B156" t="s">
        <v>217</v>
      </c>
      <c r="C156">
        <v>1.2176</v>
      </c>
      <c r="D156">
        <v>0.93859999999999999</v>
      </c>
      <c r="E156">
        <v>1.0853999999999999</v>
      </c>
    </row>
    <row r="157" spans="1:5" x14ac:dyDescent="0.25">
      <c r="A157" t="s">
        <v>345</v>
      </c>
      <c r="B157" t="s">
        <v>218</v>
      </c>
      <c r="C157">
        <v>1.2176</v>
      </c>
      <c r="D157">
        <v>0.70399999999999996</v>
      </c>
      <c r="E157">
        <v>1.0467</v>
      </c>
    </row>
    <row r="158" spans="1:5" x14ac:dyDescent="0.25">
      <c r="A158" t="s">
        <v>345</v>
      </c>
      <c r="B158" t="s">
        <v>219</v>
      </c>
      <c r="C158">
        <v>1.2176</v>
      </c>
      <c r="D158">
        <v>1.3492999999999999</v>
      </c>
      <c r="E158">
        <v>0.9304</v>
      </c>
    </row>
    <row r="159" spans="1:5" x14ac:dyDescent="0.25">
      <c r="A159" t="s">
        <v>345</v>
      </c>
      <c r="B159" t="s">
        <v>220</v>
      </c>
      <c r="C159">
        <v>1.2176</v>
      </c>
      <c r="D159">
        <v>0.82130000000000003</v>
      </c>
      <c r="E159">
        <v>1.0853999999999999</v>
      </c>
    </row>
    <row r="160" spans="1:5" x14ac:dyDescent="0.25">
      <c r="A160" t="s">
        <v>345</v>
      </c>
      <c r="B160" t="s">
        <v>221</v>
      </c>
      <c r="C160">
        <v>1.2176</v>
      </c>
      <c r="D160">
        <v>1.3267</v>
      </c>
      <c r="E160">
        <v>0.87670000000000003</v>
      </c>
    </row>
    <row r="161" spans="1:5" x14ac:dyDescent="0.25">
      <c r="A161" t="s">
        <v>345</v>
      </c>
      <c r="B161" t="s">
        <v>222</v>
      </c>
      <c r="C161">
        <v>1.2176</v>
      </c>
      <c r="D161">
        <v>0.76259999999999994</v>
      </c>
      <c r="E161">
        <v>1.0079</v>
      </c>
    </row>
    <row r="162" spans="1:5" x14ac:dyDescent="0.25">
      <c r="A162" t="s">
        <v>345</v>
      </c>
      <c r="B162" t="s">
        <v>223</v>
      </c>
      <c r="C162">
        <v>1.2176</v>
      </c>
      <c r="D162">
        <v>1.1733</v>
      </c>
      <c r="E162">
        <v>0.8528</v>
      </c>
    </row>
    <row r="163" spans="1:5" x14ac:dyDescent="0.25">
      <c r="A163" t="s">
        <v>345</v>
      </c>
      <c r="B163" t="s">
        <v>224</v>
      </c>
      <c r="C163">
        <v>1.2176</v>
      </c>
      <c r="D163">
        <v>0.9476</v>
      </c>
      <c r="E163">
        <v>1.2942</v>
      </c>
    </row>
    <row r="164" spans="1:5" x14ac:dyDescent="0.25">
      <c r="A164" t="s">
        <v>345</v>
      </c>
      <c r="B164" t="s">
        <v>225</v>
      </c>
      <c r="C164">
        <v>1.2176</v>
      </c>
      <c r="D164">
        <v>0.88449999999999995</v>
      </c>
      <c r="E164">
        <v>1.1272</v>
      </c>
    </row>
    <row r="165" spans="1:5" x14ac:dyDescent="0.25">
      <c r="A165" t="s">
        <v>345</v>
      </c>
      <c r="B165" t="s">
        <v>226</v>
      </c>
      <c r="C165">
        <v>1.2176</v>
      </c>
      <c r="D165">
        <v>1.0740000000000001</v>
      </c>
      <c r="E165">
        <v>1.3359000000000001</v>
      </c>
    </row>
    <row r="166" spans="1:5" x14ac:dyDescent="0.25">
      <c r="A166" t="s">
        <v>345</v>
      </c>
      <c r="B166" t="s">
        <v>227</v>
      </c>
      <c r="C166">
        <v>1.2176</v>
      </c>
      <c r="D166">
        <v>0.44219999999999998</v>
      </c>
      <c r="E166">
        <v>1.0437000000000001</v>
      </c>
    </row>
    <row r="167" spans="1:5" x14ac:dyDescent="0.25">
      <c r="A167" t="s">
        <v>345</v>
      </c>
      <c r="B167" t="s">
        <v>228</v>
      </c>
      <c r="C167">
        <v>1.2176</v>
      </c>
      <c r="D167">
        <v>0.93859999999999999</v>
      </c>
      <c r="E167">
        <v>0.89159999999999995</v>
      </c>
    </row>
    <row r="168" spans="1:5" x14ac:dyDescent="0.25">
      <c r="A168" t="s">
        <v>345</v>
      </c>
      <c r="B168" t="s">
        <v>229</v>
      </c>
      <c r="C168">
        <v>1.2176</v>
      </c>
      <c r="D168">
        <v>1.0107999999999999</v>
      </c>
      <c r="E168">
        <v>0.83489999999999998</v>
      </c>
    </row>
    <row r="169" spans="1:5" x14ac:dyDescent="0.25">
      <c r="A169" t="s">
        <v>345</v>
      </c>
      <c r="B169" t="s">
        <v>230</v>
      </c>
      <c r="C169">
        <v>1.2176</v>
      </c>
      <c r="D169">
        <v>1.3267</v>
      </c>
      <c r="E169">
        <v>0.96020000000000005</v>
      </c>
    </row>
    <row r="170" spans="1:5" x14ac:dyDescent="0.25">
      <c r="A170" t="s">
        <v>346</v>
      </c>
      <c r="B170" t="s">
        <v>231</v>
      </c>
      <c r="C170">
        <v>1.1894</v>
      </c>
      <c r="D170">
        <v>0.94589999999999996</v>
      </c>
      <c r="E170">
        <v>0.97060000000000002</v>
      </c>
    </row>
    <row r="171" spans="1:5" x14ac:dyDescent="0.25">
      <c r="A171" t="s">
        <v>346</v>
      </c>
      <c r="B171" t="s">
        <v>232</v>
      </c>
      <c r="C171">
        <v>1.1894</v>
      </c>
      <c r="D171">
        <v>0.98089999999999999</v>
      </c>
      <c r="E171">
        <v>1.0784</v>
      </c>
    </row>
    <row r="172" spans="1:5" x14ac:dyDescent="0.25">
      <c r="A172" t="s">
        <v>346</v>
      </c>
      <c r="B172" t="s">
        <v>233</v>
      </c>
      <c r="C172">
        <v>1.1894</v>
      </c>
      <c r="D172">
        <v>0.84079999999999999</v>
      </c>
      <c r="E172">
        <v>1.2941</v>
      </c>
    </row>
    <row r="173" spans="1:5" x14ac:dyDescent="0.25">
      <c r="A173" t="s">
        <v>346</v>
      </c>
      <c r="B173" t="s">
        <v>234</v>
      </c>
      <c r="C173">
        <v>1.1894</v>
      </c>
      <c r="D173">
        <v>1.2011000000000001</v>
      </c>
      <c r="E173">
        <v>0.55459999999999998</v>
      </c>
    </row>
    <row r="174" spans="1:5" x14ac:dyDescent="0.25">
      <c r="A174" t="s">
        <v>346</v>
      </c>
      <c r="B174" t="s">
        <v>235</v>
      </c>
      <c r="C174">
        <v>1.1894</v>
      </c>
      <c r="D174">
        <v>1.5764</v>
      </c>
      <c r="E174">
        <v>0.72789999999999999</v>
      </c>
    </row>
    <row r="175" spans="1:5" x14ac:dyDescent="0.25">
      <c r="A175" t="s">
        <v>346</v>
      </c>
      <c r="B175" t="s">
        <v>322</v>
      </c>
      <c r="C175">
        <v>1.1894</v>
      </c>
      <c r="D175">
        <v>0.60050000000000003</v>
      </c>
      <c r="E175">
        <v>1.4789000000000001</v>
      </c>
    </row>
    <row r="176" spans="1:5" x14ac:dyDescent="0.25">
      <c r="A176" t="s">
        <v>346</v>
      </c>
      <c r="B176" t="s">
        <v>236</v>
      </c>
      <c r="C176">
        <v>1.1894</v>
      </c>
      <c r="D176">
        <v>0.84079999999999999</v>
      </c>
      <c r="E176">
        <v>1.3865000000000001</v>
      </c>
    </row>
    <row r="177" spans="1:5" x14ac:dyDescent="0.25">
      <c r="A177" t="s">
        <v>346</v>
      </c>
      <c r="B177" t="s">
        <v>237</v>
      </c>
      <c r="C177">
        <v>1.1894</v>
      </c>
      <c r="D177">
        <v>0.84079999999999999</v>
      </c>
      <c r="E177">
        <v>0.64700000000000002</v>
      </c>
    </row>
    <row r="178" spans="1:5" x14ac:dyDescent="0.25">
      <c r="A178" t="s">
        <v>346</v>
      </c>
      <c r="B178" t="s">
        <v>238</v>
      </c>
      <c r="C178">
        <v>1.1894</v>
      </c>
      <c r="D178">
        <v>0.63060000000000005</v>
      </c>
      <c r="E178">
        <v>0.48530000000000001</v>
      </c>
    </row>
    <row r="179" spans="1:5" x14ac:dyDescent="0.25">
      <c r="A179" t="s">
        <v>346</v>
      </c>
      <c r="B179" t="s">
        <v>321</v>
      </c>
      <c r="C179">
        <v>1.1894</v>
      </c>
      <c r="D179">
        <v>0.94589999999999996</v>
      </c>
      <c r="E179">
        <v>0.64700000000000002</v>
      </c>
    </row>
    <row r="180" spans="1:5" x14ac:dyDescent="0.25">
      <c r="A180" t="s">
        <v>346</v>
      </c>
      <c r="B180" t="s">
        <v>239</v>
      </c>
      <c r="C180">
        <v>1.1894</v>
      </c>
      <c r="D180">
        <v>1.3078000000000001</v>
      </c>
      <c r="E180">
        <v>0.79079999999999995</v>
      </c>
    </row>
    <row r="181" spans="1:5" x14ac:dyDescent="0.25">
      <c r="A181" t="s">
        <v>346</v>
      </c>
      <c r="B181" t="s">
        <v>240</v>
      </c>
      <c r="C181">
        <v>1.1894</v>
      </c>
      <c r="D181">
        <v>1.6815</v>
      </c>
      <c r="E181">
        <v>1.1323000000000001</v>
      </c>
    </row>
    <row r="182" spans="1:5" x14ac:dyDescent="0.25">
      <c r="A182" t="s">
        <v>346</v>
      </c>
      <c r="B182" t="s">
        <v>241</v>
      </c>
      <c r="C182">
        <v>1.1894</v>
      </c>
      <c r="D182">
        <v>1.081</v>
      </c>
      <c r="E182">
        <v>1.0167999999999999</v>
      </c>
    </row>
    <row r="183" spans="1:5" x14ac:dyDescent="0.25">
      <c r="A183" t="s">
        <v>346</v>
      </c>
      <c r="B183" t="s">
        <v>320</v>
      </c>
      <c r="C183">
        <v>1.1894</v>
      </c>
      <c r="D183">
        <v>0.7006</v>
      </c>
      <c r="E183">
        <v>0.86270000000000002</v>
      </c>
    </row>
    <row r="184" spans="1:5" x14ac:dyDescent="0.25">
      <c r="A184" t="s">
        <v>346</v>
      </c>
      <c r="B184" t="s">
        <v>242</v>
      </c>
      <c r="C184">
        <v>1.1894</v>
      </c>
      <c r="D184">
        <v>0.84079999999999999</v>
      </c>
      <c r="E184">
        <v>0.83189999999999997</v>
      </c>
    </row>
    <row r="185" spans="1:5" x14ac:dyDescent="0.25">
      <c r="A185" t="s">
        <v>346</v>
      </c>
      <c r="B185" t="s">
        <v>243</v>
      </c>
      <c r="C185">
        <v>1.1894</v>
      </c>
      <c r="D185">
        <v>0.84079999999999999</v>
      </c>
      <c r="E185">
        <v>1.2941</v>
      </c>
    </row>
    <row r="186" spans="1:5" x14ac:dyDescent="0.25">
      <c r="A186" t="s">
        <v>346</v>
      </c>
      <c r="B186" t="s">
        <v>244</v>
      </c>
      <c r="C186">
        <v>1.1894</v>
      </c>
      <c r="D186">
        <v>1.1559999999999999</v>
      </c>
      <c r="E186">
        <v>1.6984999999999999</v>
      </c>
    </row>
    <row r="187" spans="1:5" x14ac:dyDescent="0.25">
      <c r="A187" t="s">
        <v>346</v>
      </c>
      <c r="B187" t="s">
        <v>245</v>
      </c>
      <c r="C187">
        <v>1.1894</v>
      </c>
      <c r="D187">
        <v>0.72070000000000001</v>
      </c>
      <c r="E187">
        <v>1.2016</v>
      </c>
    </row>
    <row r="188" spans="1:5" x14ac:dyDescent="0.25">
      <c r="A188" t="s">
        <v>347</v>
      </c>
      <c r="B188" t="s">
        <v>246</v>
      </c>
      <c r="C188">
        <v>0.89839999999999998</v>
      </c>
      <c r="D188">
        <v>0.83479999999999999</v>
      </c>
      <c r="E188">
        <v>2.2000000000000002</v>
      </c>
    </row>
    <row r="189" spans="1:5" x14ac:dyDescent="0.25">
      <c r="A189" t="s">
        <v>347</v>
      </c>
      <c r="B189" t="s">
        <v>247</v>
      </c>
      <c r="C189">
        <v>0.89839999999999998</v>
      </c>
      <c r="D189">
        <v>1.3914</v>
      </c>
      <c r="E189">
        <v>0.4</v>
      </c>
    </row>
    <row r="190" spans="1:5" x14ac:dyDescent="0.25">
      <c r="A190" t="s">
        <v>347</v>
      </c>
      <c r="B190" t="s">
        <v>248</v>
      </c>
      <c r="C190">
        <v>0.89839999999999998</v>
      </c>
      <c r="D190">
        <v>0.55649999999999999</v>
      </c>
      <c r="E190">
        <v>0.4</v>
      </c>
    </row>
    <row r="191" spans="1:5" x14ac:dyDescent="0.25">
      <c r="A191" t="s">
        <v>347</v>
      </c>
      <c r="B191" t="s">
        <v>249</v>
      </c>
      <c r="C191">
        <v>0.89839999999999998</v>
      </c>
      <c r="D191">
        <v>0.41739999999999999</v>
      </c>
      <c r="E191">
        <v>2.4</v>
      </c>
    </row>
    <row r="192" spans="1:5" x14ac:dyDescent="0.25">
      <c r="A192" t="s">
        <v>347</v>
      </c>
      <c r="B192" t="s">
        <v>324</v>
      </c>
      <c r="C192">
        <v>0.89839999999999998</v>
      </c>
      <c r="D192">
        <v>0.55649999999999999</v>
      </c>
      <c r="E192">
        <v>0.7</v>
      </c>
    </row>
    <row r="193" spans="1:5" x14ac:dyDescent="0.25">
      <c r="A193" t="s">
        <v>347</v>
      </c>
      <c r="B193" t="s">
        <v>250</v>
      </c>
      <c r="C193">
        <v>0.89839999999999998</v>
      </c>
      <c r="D193">
        <v>1.3914</v>
      </c>
      <c r="E193">
        <v>0.5</v>
      </c>
    </row>
    <row r="194" spans="1:5" x14ac:dyDescent="0.25">
      <c r="A194" t="s">
        <v>347</v>
      </c>
      <c r="B194" t="s">
        <v>251</v>
      </c>
      <c r="C194">
        <v>0.89839999999999998</v>
      </c>
      <c r="D194">
        <v>1.3604000000000001</v>
      </c>
      <c r="E194">
        <v>0.71109999999999995</v>
      </c>
    </row>
    <row r="195" spans="1:5" x14ac:dyDescent="0.25">
      <c r="A195" t="s">
        <v>347</v>
      </c>
      <c r="B195" t="s">
        <v>323</v>
      </c>
      <c r="C195">
        <v>0.89839999999999998</v>
      </c>
      <c r="D195">
        <v>2.0870000000000002</v>
      </c>
      <c r="E195">
        <v>0.9</v>
      </c>
    </row>
    <row r="196" spans="1:5" x14ac:dyDescent="0.25">
      <c r="A196" t="s">
        <v>347</v>
      </c>
      <c r="B196" t="s">
        <v>252</v>
      </c>
      <c r="C196">
        <v>0.89839999999999998</v>
      </c>
      <c r="D196">
        <v>0.69569999999999999</v>
      </c>
      <c r="E196">
        <v>0.6</v>
      </c>
    </row>
    <row r="197" spans="1:5" x14ac:dyDescent="0.25">
      <c r="A197" t="s">
        <v>347</v>
      </c>
      <c r="B197" t="s">
        <v>253</v>
      </c>
      <c r="C197">
        <v>0.89839999999999998</v>
      </c>
      <c r="D197">
        <v>1.1131</v>
      </c>
      <c r="E197">
        <v>1.2571000000000001</v>
      </c>
    </row>
    <row r="198" spans="1:5" x14ac:dyDescent="0.25">
      <c r="A198" t="s">
        <v>347</v>
      </c>
      <c r="B198" t="s">
        <v>255</v>
      </c>
      <c r="C198">
        <v>0.89839999999999998</v>
      </c>
      <c r="D198">
        <v>0.69569999999999999</v>
      </c>
      <c r="E198">
        <v>1.1000000000000001</v>
      </c>
    </row>
    <row r="199" spans="1:5" x14ac:dyDescent="0.25">
      <c r="A199" t="s">
        <v>347</v>
      </c>
      <c r="B199" t="s">
        <v>256</v>
      </c>
      <c r="C199">
        <v>0.89839999999999998</v>
      </c>
      <c r="D199">
        <v>0.97399999999999998</v>
      </c>
      <c r="E199">
        <v>1.7</v>
      </c>
    </row>
    <row r="200" spans="1:5" x14ac:dyDescent="0.25">
      <c r="A200" t="s">
        <v>347</v>
      </c>
      <c r="B200" t="s">
        <v>257</v>
      </c>
      <c r="C200">
        <v>0.89839999999999998</v>
      </c>
      <c r="D200">
        <v>0.83479999999999999</v>
      </c>
      <c r="E200">
        <v>0.7</v>
      </c>
    </row>
    <row r="201" spans="1:5" x14ac:dyDescent="0.25">
      <c r="A201" t="s">
        <v>347</v>
      </c>
      <c r="B201" t="s">
        <v>325</v>
      </c>
      <c r="C201">
        <v>0.89839999999999998</v>
      </c>
      <c r="D201">
        <v>0.83479999999999999</v>
      </c>
      <c r="E201">
        <v>1</v>
      </c>
    </row>
    <row r="202" spans="1:5" x14ac:dyDescent="0.25">
      <c r="A202" t="s">
        <v>347</v>
      </c>
      <c r="B202" t="s">
        <v>258</v>
      </c>
      <c r="C202">
        <v>0.89839999999999998</v>
      </c>
      <c r="D202">
        <v>1.1131</v>
      </c>
      <c r="E202">
        <v>1.1000000000000001</v>
      </c>
    </row>
    <row r="203" spans="1:5" x14ac:dyDescent="0.25">
      <c r="A203" t="s">
        <v>347</v>
      </c>
      <c r="B203" t="s">
        <v>259</v>
      </c>
      <c r="C203">
        <v>0.89839999999999998</v>
      </c>
      <c r="D203">
        <v>1.1131</v>
      </c>
      <c r="E203">
        <v>0.4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1.054</v>
      </c>
    </row>
    <row r="205" spans="1:5" x14ac:dyDescent="0.25">
      <c r="A205" t="s">
        <v>348</v>
      </c>
      <c r="B205" t="s">
        <v>261</v>
      </c>
      <c r="C205">
        <v>1.125</v>
      </c>
      <c r="D205">
        <v>1.0159</v>
      </c>
      <c r="E205">
        <v>1.9459</v>
      </c>
    </row>
    <row r="206" spans="1:5" x14ac:dyDescent="0.25">
      <c r="A206" t="s">
        <v>348</v>
      </c>
      <c r="B206" t="s">
        <v>262</v>
      </c>
      <c r="C206">
        <v>1.125</v>
      </c>
      <c r="D206">
        <v>1.1111</v>
      </c>
      <c r="E206">
        <v>0.89190000000000003</v>
      </c>
    </row>
    <row r="207" spans="1:5" x14ac:dyDescent="0.25">
      <c r="A207" t="s">
        <v>348</v>
      </c>
      <c r="B207" t="s">
        <v>263</v>
      </c>
      <c r="C207">
        <v>1.125</v>
      </c>
      <c r="D207">
        <v>1.3968</v>
      </c>
      <c r="E207">
        <v>0.92659999999999998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0.88890000000000002</v>
      </c>
      <c r="E208">
        <v>0.89190000000000003</v>
      </c>
    </row>
    <row r="209" spans="1:5" x14ac:dyDescent="0.25">
      <c r="A209" t="s">
        <v>348</v>
      </c>
      <c r="B209" t="s">
        <v>264</v>
      </c>
      <c r="C209">
        <v>1.125</v>
      </c>
      <c r="D209">
        <v>1.3968</v>
      </c>
      <c r="E209">
        <v>1.1119000000000001</v>
      </c>
    </row>
    <row r="210" spans="1:5" x14ac:dyDescent="0.25">
      <c r="A210" t="s">
        <v>348</v>
      </c>
      <c r="B210" t="s">
        <v>265</v>
      </c>
      <c r="C210">
        <v>1.125</v>
      </c>
      <c r="D210">
        <v>0.55559999999999998</v>
      </c>
      <c r="E210">
        <v>1.2972999999999999</v>
      </c>
    </row>
    <row r="211" spans="1:5" x14ac:dyDescent="0.25">
      <c r="A211" t="s">
        <v>348</v>
      </c>
      <c r="B211" t="s">
        <v>266</v>
      </c>
      <c r="C211">
        <v>1.125</v>
      </c>
      <c r="D211">
        <v>1.4443999999999999</v>
      </c>
      <c r="E211">
        <v>0.64859999999999995</v>
      </c>
    </row>
    <row r="212" spans="1:5" x14ac:dyDescent="0.25">
      <c r="A212" t="s">
        <v>348</v>
      </c>
      <c r="B212" t="s">
        <v>267</v>
      </c>
      <c r="C212">
        <v>1.125</v>
      </c>
      <c r="D212">
        <v>1</v>
      </c>
      <c r="E212">
        <v>0.56759999999999999</v>
      </c>
    </row>
    <row r="213" spans="1:5" x14ac:dyDescent="0.25">
      <c r="A213" t="s">
        <v>348</v>
      </c>
      <c r="B213" t="s">
        <v>327</v>
      </c>
      <c r="C213">
        <v>1.125</v>
      </c>
      <c r="D213">
        <v>1</v>
      </c>
      <c r="E213">
        <v>1.1351</v>
      </c>
    </row>
    <row r="214" spans="1:5" x14ac:dyDescent="0.25">
      <c r="A214" t="s">
        <v>348</v>
      </c>
      <c r="B214" t="s">
        <v>268</v>
      </c>
      <c r="C214">
        <v>1.125</v>
      </c>
      <c r="D214">
        <v>1.0159</v>
      </c>
      <c r="E214">
        <v>1.1119000000000001</v>
      </c>
    </row>
    <row r="215" spans="1:5" x14ac:dyDescent="0.25">
      <c r="A215" t="s">
        <v>348</v>
      </c>
      <c r="B215" t="s">
        <v>269</v>
      </c>
      <c r="C215">
        <v>1.125</v>
      </c>
      <c r="D215">
        <v>1</v>
      </c>
      <c r="E215">
        <v>0.89190000000000003</v>
      </c>
    </row>
    <row r="216" spans="1:5" x14ac:dyDescent="0.25">
      <c r="A216" t="s">
        <v>348</v>
      </c>
      <c r="B216" t="s">
        <v>270</v>
      </c>
      <c r="C216">
        <v>1.125</v>
      </c>
      <c r="D216">
        <v>0.63490000000000002</v>
      </c>
      <c r="E216">
        <v>1.1119000000000001</v>
      </c>
    </row>
    <row r="217" spans="1:5" x14ac:dyDescent="0.25">
      <c r="A217" t="s">
        <v>348</v>
      </c>
      <c r="B217" t="s">
        <v>271</v>
      </c>
      <c r="C217">
        <v>1.125</v>
      </c>
      <c r="D217">
        <v>0.76190000000000002</v>
      </c>
      <c r="E217">
        <v>0.92659999999999998</v>
      </c>
    </row>
    <row r="218" spans="1:5" x14ac:dyDescent="0.25">
      <c r="A218" t="s">
        <v>348</v>
      </c>
      <c r="B218" t="s">
        <v>272</v>
      </c>
      <c r="C218">
        <v>1.125</v>
      </c>
      <c r="D218">
        <v>0.254</v>
      </c>
      <c r="E218">
        <v>0.83399999999999996</v>
      </c>
    </row>
    <row r="219" spans="1:5" x14ac:dyDescent="0.25">
      <c r="A219" t="s">
        <v>348</v>
      </c>
      <c r="B219" t="s">
        <v>273</v>
      </c>
      <c r="C219">
        <v>1.125</v>
      </c>
      <c r="D219">
        <v>1.6508</v>
      </c>
      <c r="E219">
        <v>0.74129999999999996</v>
      </c>
    </row>
    <row r="220" spans="1:5" x14ac:dyDescent="0.25">
      <c r="A220" t="s">
        <v>349</v>
      </c>
      <c r="B220" t="s">
        <v>274</v>
      </c>
      <c r="C220">
        <v>1.1115999999999999</v>
      </c>
      <c r="D220">
        <v>0.77110000000000001</v>
      </c>
      <c r="E220">
        <v>0.71009999999999995</v>
      </c>
    </row>
    <row r="221" spans="1:5" x14ac:dyDescent="0.25">
      <c r="A221" t="s">
        <v>349</v>
      </c>
      <c r="B221" t="s">
        <v>275</v>
      </c>
      <c r="C221">
        <v>1.1115999999999999</v>
      </c>
      <c r="D221">
        <v>0.64259999999999995</v>
      </c>
      <c r="E221">
        <v>1.3728</v>
      </c>
    </row>
    <row r="222" spans="1:5" x14ac:dyDescent="0.25">
      <c r="A222" t="s">
        <v>349</v>
      </c>
      <c r="B222" t="s">
        <v>276</v>
      </c>
      <c r="C222">
        <v>1.1115999999999999</v>
      </c>
      <c r="D222">
        <v>0.96389999999999998</v>
      </c>
      <c r="E222">
        <v>0.56810000000000005</v>
      </c>
    </row>
    <row r="223" spans="1:5" x14ac:dyDescent="0.25">
      <c r="A223" t="s">
        <v>349</v>
      </c>
      <c r="B223" t="s">
        <v>277</v>
      </c>
      <c r="C223">
        <v>1.1115999999999999</v>
      </c>
      <c r="D223">
        <v>1.4137</v>
      </c>
      <c r="E223">
        <v>0.75739999999999996</v>
      </c>
    </row>
    <row r="224" spans="1:5" x14ac:dyDescent="0.25">
      <c r="A224" t="s">
        <v>349</v>
      </c>
      <c r="B224" t="s">
        <v>278</v>
      </c>
      <c r="C224">
        <v>1.1115999999999999</v>
      </c>
      <c r="D224">
        <v>1.0924</v>
      </c>
      <c r="E224">
        <v>0.99409999999999998</v>
      </c>
    </row>
    <row r="225" spans="1:5" x14ac:dyDescent="0.25">
      <c r="A225" t="s">
        <v>349</v>
      </c>
      <c r="B225" t="s">
        <v>279</v>
      </c>
      <c r="C225">
        <v>1.1115999999999999</v>
      </c>
      <c r="D225">
        <v>1.0924</v>
      </c>
      <c r="E225">
        <v>1.0414000000000001</v>
      </c>
    </row>
    <row r="226" spans="1:5" x14ac:dyDescent="0.25">
      <c r="A226" t="s">
        <v>349</v>
      </c>
      <c r="B226" t="s">
        <v>280</v>
      </c>
      <c r="C226">
        <v>1.1115999999999999</v>
      </c>
      <c r="D226">
        <v>0.70679999999999998</v>
      </c>
      <c r="E226">
        <v>0.80469999999999997</v>
      </c>
    </row>
    <row r="227" spans="1:5" x14ac:dyDescent="0.25">
      <c r="A227" t="s">
        <v>349</v>
      </c>
      <c r="B227" t="s">
        <v>281</v>
      </c>
      <c r="C227">
        <v>1.1115999999999999</v>
      </c>
      <c r="D227">
        <v>1.2209000000000001</v>
      </c>
      <c r="E227">
        <v>1.0414000000000001</v>
      </c>
    </row>
    <row r="228" spans="1:5" x14ac:dyDescent="0.25">
      <c r="A228" t="s">
        <v>349</v>
      </c>
      <c r="B228" t="s">
        <v>282</v>
      </c>
      <c r="C228">
        <v>1.1115999999999999</v>
      </c>
      <c r="D228">
        <v>1.2850999999999999</v>
      </c>
      <c r="E228">
        <v>0.89939999999999998</v>
      </c>
    </row>
    <row r="229" spans="1:5" x14ac:dyDescent="0.25">
      <c r="A229" t="s">
        <v>349</v>
      </c>
      <c r="B229" t="s">
        <v>283</v>
      </c>
      <c r="C229">
        <v>1.1115999999999999</v>
      </c>
      <c r="D229">
        <v>1.6707000000000001</v>
      </c>
      <c r="E229">
        <v>0.66269999999999996</v>
      </c>
    </row>
    <row r="230" spans="1:5" x14ac:dyDescent="0.25">
      <c r="A230" t="s">
        <v>349</v>
      </c>
      <c r="B230" t="s">
        <v>284</v>
      </c>
      <c r="C230">
        <v>1.1115999999999999</v>
      </c>
      <c r="D230">
        <v>0.96389999999999998</v>
      </c>
      <c r="E230">
        <v>0.75739999999999996</v>
      </c>
    </row>
    <row r="231" spans="1:5" x14ac:dyDescent="0.25">
      <c r="A231" t="s">
        <v>349</v>
      </c>
      <c r="B231" t="s">
        <v>285</v>
      </c>
      <c r="C231">
        <v>1.1115999999999999</v>
      </c>
      <c r="D231">
        <v>1.0281</v>
      </c>
      <c r="E231">
        <v>0.94679999999999997</v>
      </c>
    </row>
    <row r="232" spans="1:5" x14ac:dyDescent="0.25">
      <c r="A232" t="s">
        <v>349</v>
      </c>
      <c r="B232" t="s">
        <v>286</v>
      </c>
      <c r="C232">
        <v>1.1115999999999999</v>
      </c>
      <c r="D232">
        <v>0.64259999999999995</v>
      </c>
      <c r="E232">
        <v>1.6094999999999999</v>
      </c>
    </row>
    <row r="233" spans="1:5" x14ac:dyDescent="0.25">
      <c r="A233" t="s">
        <v>349</v>
      </c>
      <c r="B233" t="s">
        <v>287</v>
      </c>
      <c r="C233">
        <v>1.1115999999999999</v>
      </c>
      <c r="D233">
        <v>0.38550000000000001</v>
      </c>
      <c r="E233">
        <v>1.5147999999999999</v>
      </c>
    </row>
    <row r="234" spans="1:5" x14ac:dyDescent="0.25">
      <c r="A234" t="s">
        <v>349</v>
      </c>
      <c r="B234" t="s">
        <v>288</v>
      </c>
      <c r="C234">
        <v>1.1115999999999999</v>
      </c>
      <c r="D234">
        <v>1.0281</v>
      </c>
      <c r="E234">
        <v>1.4200999999999999</v>
      </c>
    </row>
    <row r="235" spans="1:5" x14ac:dyDescent="0.25">
      <c r="A235" t="s">
        <v>349</v>
      </c>
      <c r="B235" t="s">
        <v>289</v>
      </c>
      <c r="C235">
        <v>1.1115999999999999</v>
      </c>
      <c r="D235">
        <v>1.0924</v>
      </c>
      <c r="E235">
        <v>0.89939999999999998</v>
      </c>
    </row>
    <row r="236" spans="1:5" x14ac:dyDescent="0.25">
      <c r="A236" t="s">
        <v>290</v>
      </c>
      <c r="B236" t="s">
        <v>291</v>
      </c>
      <c r="C236">
        <v>1.1458999999999999</v>
      </c>
      <c r="D236">
        <v>0.96960000000000002</v>
      </c>
      <c r="E236">
        <v>0.84940000000000004</v>
      </c>
    </row>
    <row r="237" spans="1:5" x14ac:dyDescent="0.25">
      <c r="A237" t="s">
        <v>290</v>
      </c>
      <c r="B237" t="s">
        <v>292</v>
      </c>
      <c r="C237">
        <v>1.1458999999999999</v>
      </c>
      <c r="D237">
        <v>0.41070000000000001</v>
      </c>
      <c r="E237">
        <v>1.1152</v>
      </c>
    </row>
    <row r="238" spans="1:5" x14ac:dyDescent="0.25">
      <c r="A238" t="s">
        <v>290</v>
      </c>
      <c r="B238" t="s">
        <v>293</v>
      </c>
      <c r="C238">
        <v>1.1458999999999999</v>
      </c>
      <c r="D238">
        <v>0.6673</v>
      </c>
      <c r="E238">
        <v>1.2949999999999999</v>
      </c>
    </row>
    <row r="239" spans="1:5" x14ac:dyDescent="0.25">
      <c r="A239" t="s">
        <v>290</v>
      </c>
      <c r="B239" t="s">
        <v>294</v>
      </c>
      <c r="C239">
        <v>1.1458999999999999</v>
      </c>
      <c r="D239">
        <v>0.87270000000000003</v>
      </c>
      <c r="E239">
        <v>0.75539999999999996</v>
      </c>
    </row>
    <row r="240" spans="1:5" x14ac:dyDescent="0.25">
      <c r="A240" t="s">
        <v>290</v>
      </c>
      <c r="B240" t="s">
        <v>295</v>
      </c>
      <c r="C240">
        <v>1.1458999999999999</v>
      </c>
      <c r="D240">
        <v>1.0266999999999999</v>
      </c>
      <c r="E240">
        <v>0.75539999999999996</v>
      </c>
    </row>
    <row r="241" spans="1:5" x14ac:dyDescent="0.25">
      <c r="A241" t="s">
        <v>290</v>
      </c>
      <c r="B241" t="s">
        <v>296</v>
      </c>
      <c r="C241">
        <v>1.1458999999999999</v>
      </c>
      <c r="D241">
        <v>0.6673</v>
      </c>
      <c r="E241">
        <v>0.82740000000000002</v>
      </c>
    </row>
    <row r="242" spans="1:5" x14ac:dyDescent="0.25">
      <c r="A242" t="s">
        <v>290</v>
      </c>
      <c r="B242" t="s">
        <v>297</v>
      </c>
      <c r="C242">
        <v>1.1458999999999999</v>
      </c>
      <c r="D242">
        <v>1.232</v>
      </c>
      <c r="E242">
        <v>1.331</v>
      </c>
    </row>
    <row r="243" spans="1:5" x14ac:dyDescent="0.25">
      <c r="A243" t="s">
        <v>290</v>
      </c>
      <c r="B243" t="s">
        <v>298</v>
      </c>
      <c r="C243">
        <v>1.1458999999999999</v>
      </c>
      <c r="D243">
        <v>1.0266999999999999</v>
      </c>
      <c r="E243">
        <v>1.6188</v>
      </c>
    </row>
    <row r="244" spans="1:5" x14ac:dyDescent="0.25">
      <c r="A244" t="s">
        <v>290</v>
      </c>
      <c r="B244" t="s">
        <v>299</v>
      </c>
      <c r="C244">
        <v>1.1458999999999999</v>
      </c>
      <c r="D244">
        <v>1.1293</v>
      </c>
      <c r="E244">
        <v>1.2591000000000001</v>
      </c>
    </row>
    <row r="245" spans="1:5" x14ac:dyDescent="0.25">
      <c r="A245" t="s">
        <v>290</v>
      </c>
      <c r="B245" t="s">
        <v>300</v>
      </c>
      <c r="C245">
        <v>1.1458999999999999</v>
      </c>
      <c r="D245">
        <v>0.77</v>
      </c>
      <c r="E245">
        <v>1.1511</v>
      </c>
    </row>
    <row r="246" spans="1:5" x14ac:dyDescent="0.25">
      <c r="A246" t="s">
        <v>290</v>
      </c>
      <c r="B246" t="s">
        <v>301</v>
      </c>
      <c r="C246">
        <v>1.1458999999999999</v>
      </c>
      <c r="D246">
        <v>0.51329999999999998</v>
      </c>
      <c r="E246">
        <v>0.64749999999999996</v>
      </c>
    </row>
    <row r="247" spans="1:5" x14ac:dyDescent="0.25">
      <c r="A247" t="s">
        <v>290</v>
      </c>
      <c r="B247" t="s">
        <v>302</v>
      </c>
      <c r="C247">
        <v>1.1458999999999999</v>
      </c>
      <c r="D247">
        <v>0.97529999999999994</v>
      </c>
      <c r="E247">
        <v>1.0073000000000001</v>
      </c>
    </row>
    <row r="248" spans="1:5" x14ac:dyDescent="0.25">
      <c r="A248" t="s">
        <v>290</v>
      </c>
      <c r="B248" t="s">
        <v>303</v>
      </c>
      <c r="C248">
        <v>1.1458999999999999</v>
      </c>
      <c r="D248">
        <v>1.0780000000000001</v>
      </c>
      <c r="E248">
        <v>1.1511</v>
      </c>
    </row>
    <row r="249" spans="1:5" x14ac:dyDescent="0.25">
      <c r="A249" t="s">
        <v>290</v>
      </c>
      <c r="B249" t="s">
        <v>304</v>
      </c>
      <c r="C249">
        <v>1.1458999999999999</v>
      </c>
      <c r="D249">
        <v>0.92120000000000002</v>
      </c>
      <c r="E249">
        <v>1.1212</v>
      </c>
    </row>
    <row r="250" spans="1:5" x14ac:dyDescent="0.25">
      <c r="A250" t="s">
        <v>290</v>
      </c>
      <c r="B250" t="s">
        <v>305</v>
      </c>
      <c r="C250">
        <v>1.1458999999999999</v>
      </c>
      <c r="D250">
        <v>1.0266999999999999</v>
      </c>
      <c r="E250">
        <v>0.53959999999999997</v>
      </c>
    </row>
    <row r="251" spans="1:5" x14ac:dyDescent="0.25">
      <c r="A251" t="s">
        <v>290</v>
      </c>
      <c r="B251" t="s">
        <v>306</v>
      </c>
      <c r="C251">
        <v>1.1458999999999999</v>
      </c>
      <c r="D251">
        <v>1.7454000000000001</v>
      </c>
      <c r="E251">
        <v>0.82740000000000002</v>
      </c>
    </row>
    <row r="252" spans="1:5" x14ac:dyDescent="0.25">
      <c r="A252" t="s">
        <v>290</v>
      </c>
      <c r="B252" t="s">
        <v>307</v>
      </c>
      <c r="C252">
        <v>1.1458999999999999</v>
      </c>
      <c r="D252">
        <v>0.97529999999999994</v>
      </c>
      <c r="E252">
        <v>0.82740000000000002</v>
      </c>
    </row>
    <row r="253" spans="1:5" x14ac:dyDescent="0.25">
      <c r="A253" t="s">
        <v>290</v>
      </c>
      <c r="B253" t="s">
        <v>308</v>
      </c>
      <c r="C253">
        <v>1.1458999999999999</v>
      </c>
      <c r="D253">
        <v>0.96960000000000002</v>
      </c>
      <c r="E253">
        <v>0.74739999999999995</v>
      </c>
    </row>
    <row r="254" spans="1:5" x14ac:dyDescent="0.25">
      <c r="A254" t="s">
        <v>290</v>
      </c>
      <c r="B254" t="s">
        <v>309</v>
      </c>
      <c r="C254">
        <v>1.1458999999999999</v>
      </c>
      <c r="D254">
        <v>1.0666</v>
      </c>
      <c r="E254">
        <v>1.1212</v>
      </c>
    </row>
    <row r="255" spans="1:5" x14ac:dyDescent="0.25">
      <c r="A255" t="s">
        <v>290</v>
      </c>
      <c r="B255" t="s">
        <v>310</v>
      </c>
      <c r="C255">
        <v>1.1458999999999999</v>
      </c>
      <c r="D255">
        <v>1.1807000000000001</v>
      </c>
      <c r="E255">
        <v>0.89929999999999999</v>
      </c>
    </row>
    <row r="256" spans="1:5" x14ac:dyDescent="0.25">
      <c r="A256" t="s">
        <v>290</v>
      </c>
      <c r="B256" t="s">
        <v>311</v>
      </c>
      <c r="C256">
        <v>1.1458999999999999</v>
      </c>
      <c r="D256">
        <v>1.0666</v>
      </c>
      <c r="E256">
        <v>1.0192000000000001</v>
      </c>
    </row>
    <row r="257" spans="1:5" x14ac:dyDescent="0.25">
      <c r="A257" t="s">
        <v>290</v>
      </c>
      <c r="B257" t="s">
        <v>312</v>
      </c>
      <c r="C257">
        <v>1.1458999999999999</v>
      </c>
      <c r="D257">
        <v>1.2121</v>
      </c>
      <c r="E257">
        <v>1.1212</v>
      </c>
    </row>
    <row r="258" spans="1:5" x14ac:dyDescent="0.25">
      <c r="A258" t="s">
        <v>290</v>
      </c>
      <c r="B258" t="s">
        <v>313</v>
      </c>
      <c r="C258">
        <v>1.1458999999999999</v>
      </c>
      <c r="D258">
        <v>1.0780000000000001</v>
      </c>
      <c r="E258">
        <v>1.0791999999999999</v>
      </c>
    </row>
    <row r="259" spans="1:5" x14ac:dyDescent="0.25">
      <c r="A259" t="s">
        <v>290</v>
      </c>
      <c r="B259" t="s">
        <v>314</v>
      </c>
      <c r="C259">
        <v>1.1458999999999999</v>
      </c>
      <c r="D259">
        <v>1.2833000000000001</v>
      </c>
      <c r="E259">
        <v>0.64749999999999996</v>
      </c>
    </row>
    <row r="260" spans="1:5" x14ac:dyDescent="0.25">
      <c r="A260" t="s">
        <v>290</v>
      </c>
      <c r="B260" t="s">
        <v>315</v>
      </c>
      <c r="C260">
        <v>1.1458999999999999</v>
      </c>
      <c r="D260">
        <v>1.3347</v>
      </c>
      <c r="E260">
        <v>0.82740000000000002</v>
      </c>
    </row>
    <row r="261" spans="1:5" x14ac:dyDescent="0.25">
      <c r="A261" t="s">
        <v>290</v>
      </c>
      <c r="B261" t="s">
        <v>316</v>
      </c>
      <c r="C261">
        <v>1.1458999999999999</v>
      </c>
      <c r="D261">
        <v>0.77</v>
      </c>
      <c r="E261">
        <v>1.403</v>
      </c>
    </row>
    <row r="262" spans="1:5" x14ac:dyDescent="0.25">
      <c r="A262" t="s">
        <v>290</v>
      </c>
      <c r="B262" t="s">
        <v>317</v>
      </c>
      <c r="C262">
        <v>1.1458999999999999</v>
      </c>
      <c r="D262">
        <v>1.0181</v>
      </c>
      <c r="E262">
        <v>1.0531999999999999</v>
      </c>
    </row>
    <row r="263" spans="1:5" x14ac:dyDescent="0.25">
      <c r="A263" t="s">
        <v>357</v>
      </c>
      <c r="B263" t="s">
        <v>335</v>
      </c>
      <c r="C263">
        <v>1.5146999999999999</v>
      </c>
      <c r="D263">
        <v>1.2103999999999999</v>
      </c>
      <c r="E263">
        <v>0.5484</v>
      </c>
    </row>
    <row r="264" spans="1:5" x14ac:dyDescent="0.25">
      <c r="A264" t="s">
        <v>357</v>
      </c>
      <c r="B264" t="s">
        <v>334</v>
      </c>
      <c r="C264">
        <v>1.5146999999999999</v>
      </c>
      <c r="D264">
        <v>0.8488</v>
      </c>
      <c r="E264">
        <v>0.86180000000000001</v>
      </c>
    </row>
    <row r="265" spans="1:5" x14ac:dyDescent="0.25">
      <c r="A265" t="s">
        <v>357</v>
      </c>
      <c r="B265" t="s">
        <v>330</v>
      </c>
      <c r="C265">
        <v>1.5146999999999999</v>
      </c>
      <c r="D265">
        <v>0.66020000000000001</v>
      </c>
      <c r="E265">
        <v>1.0184</v>
      </c>
    </row>
    <row r="266" spans="1:5" x14ac:dyDescent="0.25">
      <c r="A266" t="s">
        <v>357</v>
      </c>
      <c r="B266" t="s">
        <v>332</v>
      </c>
      <c r="C266">
        <v>1.5146999999999999</v>
      </c>
      <c r="D266">
        <v>0.99029999999999996</v>
      </c>
      <c r="E266">
        <v>0.73119999999999996</v>
      </c>
    </row>
    <row r="267" spans="1:5" x14ac:dyDescent="0.25">
      <c r="A267" t="s">
        <v>357</v>
      </c>
      <c r="B267" t="s">
        <v>328</v>
      </c>
      <c r="C267">
        <v>1.5146999999999999</v>
      </c>
      <c r="D267">
        <v>0.75449999999999995</v>
      </c>
      <c r="E267">
        <v>1.0184</v>
      </c>
    </row>
    <row r="268" spans="1:5" x14ac:dyDescent="0.25">
      <c r="A268" t="s">
        <v>357</v>
      </c>
      <c r="B268" t="s">
        <v>337</v>
      </c>
      <c r="C268">
        <v>1.5146999999999999</v>
      </c>
      <c r="D268">
        <v>0.88029999999999997</v>
      </c>
      <c r="E268">
        <v>1.1881999999999999</v>
      </c>
    </row>
    <row r="269" spans="1:5" x14ac:dyDescent="0.25">
      <c r="A269" t="s">
        <v>357</v>
      </c>
      <c r="B269" t="s">
        <v>336</v>
      </c>
      <c r="C269">
        <v>1.5146999999999999</v>
      </c>
      <c r="D269">
        <v>0.8488</v>
      </c>
      <c r="E269">
        <v>1.4101999999999999</v>
      </c>
    </row>
    <row r="270" spans="1:5" x14ac:dyDescent="0.25">
      <c r="A270" t="s">
        <v>357</v>
      </c>
      <c r="B270" t="s">
        <v>331</v>
      </c>
      <c r="C270">
        <v>1.5146999999999999</v>
      </c>
      <c r="D270">
        <v>0.75449999999999995</v>
      </c>
      <c r="E270">
        <v>1.3318000000000001</v>
      </c>
    </row>
    <row r="271" spans="1:5" x14ac:dyDescent="0.25">
      <c r="A271" t="s">
        <v>357</v>
      </c>
      <c r="B271" t="s">
        <v>329</v>
      </c>
      <c r="C271">
        <v>1.5146999999999999</v>
      </c>
      <c r="D271">
        <v>1.792</v>
      </c>
      <c r="E271">
        <v>0.78339999999999999</v>
      </c>
    </row>
    <row r="272" spans="1:5" x14ac:dyDescent="0.25">
      <c r="A272" t="s">
        <v>357</v>
      </c>
      <c r="B272" t="s">
        <v>333</v>
      </c>
      <c r="C272">
        <v>1.5146999999999999</v>
      </c>
      <c r="D272">
        <v>1.2379</v>
      </c>
      <c r="E272">
        <v>1.0282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201"/>
  <sheetViews>
    <sheetView tabSelected="1" zoomScale="80" zoomScaleNormal="80" workbookViewId="0">
      <pane xSplit="12" ySplit="1" topLeftCell="BB2182" activePane="bottomRight" state="frozen"/>
      <selection pane="topRight" activeCell="M1" sqref="M1"/>
      <selection pane="bottomLeft" activeCell="A2" sqref="A2"/>
      <selection pane="bottomRight" activeCell="I2222" sqref="I2222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1.3391999999999999</v>
      </c>
      <c r="F2">
        <f>VLOOKUP(B2,home!$B$2:$E$405,3,FALSE)</f>
        <v>0.81459999999999999</v>
      </c>
      <c r="G2">
        <f>VLOOKUP(C2,away!$B$2:$E$405,4,FALSE)</f>
        <v>0.74670000000000003</v>
      </c>
      <c r="H2">
        <f>VLOOKUP(A2,away!$A$2:$E$405,3,FALSE)</f>
        <v>1.014</v>
      </c>
      <c r="I2">
        <f>VLOOKUP(C2,away!$B$2:$E$405,3,FALSE)</f>
        <v>0.98619999999999997</v>
      </c>
      <c r="J2">
        <f>VLOOKUP(B2,home!$B$2:$E$405,4,FALSE)</f>
        <v>1.3448</v>
      </c>
      <c r="K2" s="3">
        <f>E2*F2*G2</f>
        <v>0.81458422934399999</v>
      </c>
      <c r="L2" s="3">
        <f>H2*I2*J2</f>
        <v>1.3448091446399999</v>
      </c>
      <c r="M2" s="5">
        <f>_xlfn.POISSON.DIST(0,$K2,FALSE) * _xlfn.POISSON.DIST(0,$L2,FALSE)</f>
        <v>0.11539510148061506</v>
      </c>
      <c r="N2" s="5">
        <f>_xlfn.POISSON.DIST(1,K2,FALSE) * _xlfn.POISSON.DIST(0,L2,FALSE)</f>
        <v>9.399902980965949E-2</v>
      </c>
      <c r="O2" s="5">
        <f>_xlfn.POISSON.DIST(0,K2,FALSE) * _xlfn.POISSON.DIST(1,L2,FALSE)</f>
        <v>0.15518438771779192</v>
      </c>
      <c r="P2" s="5">
        <f>_xlfn.POISSON.DIST(1,K2,FALSE) * _xlfn.POISSON.DIST(1,L2,FALSE)</f>
        <v>0.12641075487531803</v>
      </c>
      <c r="Q2" s="5">
        <f>_xlfn.POISSON.DIST(2,K2,FALSE) * _xlfn.POISSON.DIST(0,L2,FALSE)</f>
        <v>3.8285063628292572E-2</v>
      </c>
      <c r="R2" s="5">
        <f>_xlfn.POISSON.DIST(0,K2,FALSE) * _xlfn.POISSON.DIST(2,L2,FALSE)</f>
        <v>0.10434669185412296</v>
      </c>
      <c r="S2" s="5">
        <f>_xlfn.POISSON.DIST(2,K2,FALSE) * _xlfn.POISSON.DIST(2,L2,FALSE)</f>
        <v>3.4619491518953542E-2</v>
      </c>
      <c r="T2" s="5">
        <f>_xlfn.POISSON.DIST(2,K2,FALSE) * _xlfn.POISSON.DIST(1,L2,FALSE)</f>
        <v>5.1486103670452109E-2</v>
      </c>
      <c r="U2" s="5">
        <f>_xlfn.POISSON.DIST(1,K2,FALSE) * _xlfn.POISSON.DIST(2,L2,FALSE)</f>
        <v>8.4999169568586594E-2</v>
      </c>
      <c r="V2" s="5">
        <f>_xlfn.POISSON.DIST(3,K2,FALSE) * _xlfn.POISSON.DIST(3,L2,FALSE)</f>
        <v>4.2138088090966789E-3</v>
      </c>
      <c r="W2" s="5">
        <f>_xlfn.POISSON.DIST(3,K2,FALSE) * _xlfn.POISSON.DIST(0,L2,FALSE)</f>
        <v>1.0395469683679572E-2</v>
      </c>
      <c r="X2" s="5">
        <f>_xlfn.POISSON.DIST(3,K2,FALSE) * _xlfn.POISSON.DIST(1,L2,FALSE)</f>
        <v>1.3979922693440176E-2</v>
      </c>
      <c r="Y2" s="5">
        <f>_xlfn.POISSON.DIST(3,K2,FALSE) * _xlfn.POISSON.DIST(2,L2,FALSE)</f>
        <v>9.4001639397493057E-3</v>
      </c>
      <c r="Z2" s="5">
        <f>_xlfn.POISSON.DIST(0,K2,FALSE) * _xlfn.POISSON.DIST(3,L2,FALSE)</f>
        <v>4.6775461806118912E-2</v>
      </c>
      <c r="AA2" s="5">
        <f>_xlfn.POISSON.DIST(1,K2,FALSE) * _xlfn.POISSON.DIST(3,L2,FALSE)</f>
        <v>3.8102553507547085E-2</v>
      </c>
      <c r="AB2" s="5">
        <f>_xlfn.POISSON.DIST(2,K2,FALSE) * _xlfn.POISSON.DIST(3,L2,FALSE)</f>
        <v>1.551886959249188E-2</v>
      </c>
      <c r="AC2" s="5">
        <f>_xlfn.POISSON.DIST(4,K2,FALSE) * _xlfn.POISSON.DIST(4,L2,FALSE)</f>
        <v>2.8850377183669797E-4</v>
      </c>
      <c r="AD2" s="5">
        <f>_xlfn.POISSON.DIST(4,K2,FALSE) * _xlfn.POISSON.DIST(0,L2,FALSE)</f>
        <v>2.1169964152372594E-3</v>
      </c>
      <c r="AE2" s="5">
        <f>_xlfn.POISSON.DIST(4,K2,FALSE) * _xlfn.POISSON.DIST(1,L2,FALSE)</f>
        <v>2.8469561383811649E-3</v>
      </c>
      <c r="AF2" s="5">
        <f>_xlfn.POISSON.DIST(4,K2,FALSE) * _xlfn.POISSON.DIST(2,L2,FALSE)</f>
        <v>1.9143063246419862E-3</v>
      </c>
      <c r="AG2" s="5">
        <f>_xlfn.POISSON.DIST(4,K2,FALSE) * _xlfn.POISSON.DIST(3,L2,FALSE)</f>
        <v>8.5812555034024392E-4</v>
      </c>
      <c r="AH2" s="5">
        <f>_xlfn.POISSON.DIST(0,K2,FALSE) * _xlfn.POISSON.DIST(4,L2,FALSE)</f>
        <v>1.5726017195406932E-2</v>
      </c>
      <c r="AI2" s="5">
        <f>_xlfn.POISSON.DIST(1,K2,FALSE) * _xlfn.POISSON.DIST(4,L2,FALSE)</f>
        <v>1.2810165597771048E-2</v>
      </c>
      <c r="AJ2" s="5">
        <f>_xlfn.POISSON.DIST(2,K2,FALSE) * _xlfn.POISSON.DIST(4,L2,FALSE)</f>
        <v>5.2174794356146742E-3</v>
      </c>
      <c r="AK2" s="5">
        <f>_xlfn.POISSON.DIST(3,K2,FALSE) * _xlfn.POISSON.DIST(4,L2,FALSE)</f>
        <v>1.4166921550594496E-3</v>
      </c>
      <c r="AL2" s="5">
        <f>_xlfn.POISSON.DIST(5,K2,FALSE) * _xlfn.POISSON.DIST(5,L2,FALSE)</f>
        <v>1.2641777376790996E-5</v>
      </c>
      <c r="AM2" s="5">
        <f>_xlfn.POISSON.DIST(5,K2,FALSE) * _xlfn.POISSON.DIST(0,L2,FALSE)</f>
        <v>3.4489437868601082E-4</v>
      </c>
      <c r="AN2" s="5">
        <f>_xlfn.POISSON.DIST(5,K2,FALSE) * _xlfn.POISSON.DIST(1,L2,FALSE)</f>
        <v>4.6381711439187845E-4</v>
      </c>
      <c r="AO2" s="5">
        <f>_xlfn.POISSON.DIST(5,K2,FALSE) * _xlfn.POISSON.DIST(2,L2,FALSE)</f>
        <v>3.1187274843736762E-4</v>
      </c>
      <c r="AP2" s="5">
        <f>_xlfn.POISSON.DIST(5,K2,FALSE) * _xlfn.POISSON.DIST(3,L2,FALSE)</f>
        <v>1.3980310802086073E-4</v>
      </c>
      <c r="AQ2" s="5">
        <f>_xlfn.POISSON.DIST(5,K2,FALSE) * _xlfn.POISSON.DIST(4,L2,FALSE)</f>
        <v>4.7002124528886784E-5</v>
      </c>
      <c r="AR2" s="5">
        <f>_xlfn.POISSON.DIST(0,K2,FALSE) * _xlfn.POISSON.DIST(5,L2,FALSE)</f>
        <v>4.2296983466298243E-3</v>
      </c>
      <c r="AS2" s="5">
        <f>_xlfn.POISSON.DIST(1,K2,FALSE) * _xlfn.POISSON.DIST(5,L2,FALSE)</f>
        <v>3.4454455680470466E-3</v>
      </c>
      <c r="AT2" s="5">
        <f>_xlfn.POISSON.DIST(2,K2,FALSE) * _xlfn.POISSON.DIST(5,L2,FALSE)</f>
        <v>1.4033028113971517E-3</v>
      </c>
      <c r="AU2" s="5">
        <f>_xlfn.POISSON.DIST(3,K2,FALSE) * _xlfn.POISSON.DIST(5,L2,FALSE)</f>
        <v>3.8103611305273922E-4</v>
      </c>
      <c r="AV2" s="5">
        <f>_xlfn.POISSON.DIST(4,K2,FALSE) * _xlfn.POISSON.DIST(5,L2,FALSE)</f>
        <v>7.7596502125824678E-5</v>
      </c>
      <c r="AW2" s="5">
        <f>_xlfn.POISSON.DIST(6,K2,FALSE) * _xlfn.POISSON.DIST(6,L2,FALSE)</f>
        <v>3.8468237498373222E-7</v>
      </c>
      <c r="AX2" s="5">
        <f>_xlfn.POISSON.DIST(6,K2,FALSE) * _xlfn.POISSON.DIST(0,L2,FALSE)</f>
        <v>4.6824253611170284E-5</v>
      </c>
      <c r="AY2" s="5">
        <f>_xlfn.POISSON.DIST(6,K2,FALSE) * _xlfn.POISSON.DIST(1,L2,FALSE)</f>
        <v>6.2969684447244337E-5</v>
      </c>
      <c r="AZ2" s="5">
        <f>_xlfn.POISSON.DIST(6,K2,FALSE) * _xlfn.POISSON.DIST(2,L2,FALSE)</f>
        <v>4.2341103739874689E-5</v>
      </c>
      <c r="BA2" s="5">
        <f>_xlfn.POISSON.DIST(6,K2,FALSE) * _xlfn.POISSON.DIST(3,L2,FALSE)</f>
        <v>1.8980234501178127E-5</v>
      </c>
      <c r="BB2" s="5">
        <f>_xlfn.POISSON.DIST(6,K2,FALSE) * _xlfn.POISSON.DIST(4,L2,FALSE)</f>
        <v>6.3811982311489897E-6</v>
      </c>
      <c r="BC2" s="5">
        <f>_xlfn.POISSON.DIST(6,K2,FALSE) * _xlfn.POISSON.DIST(5,L2,FALSE)</f>
        <v>1.7162987470019503E-6</v>
      </c>
      <c r="BD2" s="5">
        <f>_xlfn.POISSON.DIST(0,K2,FALSE) * _xlfn.POISSON.DIST(6,L2,FALSE)</f>
        <v>9.4802283593607814E-4</v>
      </c>
      <c r="BE2" s="5">
        <f>_xlfn.POISSON.DIST(1,K2,FALSE) * _xlfn.POISSON.DIST(6,L2,FALSE)</f>
        <v>7.7224445121150355E-4</v>
      </c>
      <c r="BF2" s="5">
        <f>_xlfn.POISSON.DIST(2,K2,FALSE) * _xlfn.POISSON.DIST(6,L2,FALSE)</f>
        <v>3.1452907557765137E-4</v>
      </c>
      <c r="BG2" s="5">
        <f>_xlfn.POISSON.DIST(3,K2,FALSE) * _xlfn.POISSON.DIST(6,L2,FALSE)</f>
        <v>8.5403474878567305E-5</v>
      </c>
      <c r="BH2" s="5">
        <f>_xlfn.POISSON.DIST(4,K2,FALSE) * _xlfn.POISSON.DIST(6,L2,FALSE)</f>
        <v>1.7392080941814349E-5</v>
      </c>
      <c r="BI2" s="5">
        <f>_xlfn.POISSON.DIST(5,K2,FALSE) * _xlfn.POISSON.DIST(6,L2,FALSE)</f>
        <v>2.8334629701352633E-6</v>
      </c>
      <c r="BJ2" s="8">
        <f>SUM(N2,Q2,T2,W2,X2,Y2,AD2,AE2,AF2,AG2,AM2,AN2,AO2,AP2,AQ2,AX2,AY2,AZ2,BA2,BB2,BC2)</f>
        <v>0.22676874010121648</v>
      </c>
      <c r="BK2" s="8">
        <f>SUM(M2,P2,S2,V2,AC2,AL2,AY2)</f>
        <v>0.28100327191764407</v>
      </c>
      <c r="BL2" s="8">
        <f>SUM(O2,R2,U2,AA2,AB2,AH2,AI2,AJ2,AK2,AR2,AS2,AT2,AU2,AV2,BD2,BE2,BF2,BG2,BH2,BI2)</f>
        <v>0.44499953134716097</v>
      </c>
      <c r="BM2" s="8">
        <f>SUM(S2:BI2)</f>
        <v>0.36586339080426822</v>
      </c>
      <c r="BN2" s="8">
        <f>SUM(M2:R2)</f>
        <v>0.6336210293658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1.6516999999999999</v>
      </c>
      <c r="F3">
        <f>VLOOKUP(B3,home!$B$2:$E$405,3,FALSE)</f>
        <v>1.2866</v>
      </c>
      <c r="G3">
        <f>VLOOKUP(C3,away!$B$2:$E$405,4,FALSE)</f>
        <v>0.37840000000000001</v>
      </c>
      <c r="H3">
        <f>VLOOKUP(A3,away!$A$2:$E$405,3,FALSE)</f>
        <v>1.3258000000000001</v>
      </c>
      <c r="I3">
        <f>VLOOKUP(C3,away!$B$2:$E$405,3,FALSE)</f>
        <v>1.32</v>
      </c>
      <c r="J3">
        <f>VLOOKUP(B3,home!$B$2:$E$405,4,FALSE)</f>
        <v>1.2257</v>
      </c>
      <c r="K3" s="3">
        <f t="shared" ref="K3:K8" si="0">E3*F3*G3</f>
        <v>0.80412922004799992</v>
      </c>
      <c r="L3" s="3">
        <f t="shared" ref="L3:L8" si="1">H3*I3*J3</f>
        <v>2.1450436392000003</v>
      </c>
      <c r="M3" s="5">
        <f>_xlfn.POISSON.DIST(0,K3,FALSE) * _xlfn.POISSON.DIST(0,L3,FALSE)</f>
        <v>5.2383016161521877E-2</v>
      </c>
      <c r="N3" s="5">
        <f>_xlfn.POISSON.DIST(1,K3,FALSE) * _xlfn.POISSON.DIST(0,L3,FALSE)</f>
        <v>4.2122713929726351E-2</v>
      </c>
      <c r="O3" s="5">
        <f>_xlfn.POISSON.DIST(0,K3,FALSE) * _xlfn.POISSON.DIST(1,L3,FALSE)</f>
        <v>0.11236385561938331</v>
      </c>
      <c r="P3" s="5">
        <f>_xlfn.POISSON.DIST(1,K3,FALSE) * _xlfn.POISSON.DIST(1,L3,FALSE)</f>
        <v>9.0355059580800756E-2</v>
      </c>
      <c r="Q3" s="5">
        <f>_xlfn.POISSON.DIST(2,K3,FALSE) * _xlfn.POISSON.DIST(0,L3,FALSE)</f>
        <v>1.6936052549307939E-2</v>
      </c>
      <c r="R3" s="5">
        <f>_xlfn.POISSON.DIST(0,K3,FALSE) * _xlfn.POISSON.DIST(2,L3,FALSE)</f>
        <v>0.12051268688617271</v>
      </c>
      <c r="S3" s="5">
        <f>_xlfn.POISSON.DIST(2,K3,FALSE) * _xlfn.POISSON.DIST(2,L3,FALSE)</f>
        <v>3.8963185924023688E-2</v>
      </c>
      <c r="T3" s="5">
        <f>_xlfn.POISSON.DIST(2,K3,FALSE) * _xlfn.POISSON.DIST(1,L3,FALSE)</f>
        <v>3.6328571794049941E-2</v>
      </c>
      <c r="U3" s="5">
        <f>_xlfn.POISSON.DIST(1,K3,FALSE) * _xlfn.POISSON.DIST(2,L3,FALSE)</f>
        <v>9.690777291166687E-2</v>
      </c>
      <c r="V3" s="5">
        <f>_xlfn.POISSON.DIST(3,K3,FALSE) * _xlfn.POISSON.DIST(3,L3,FALSE)</f>
        <v>7.4674775731964757E-3</v>
      </c>
      <c r="W3" s="5">
        <f>_xlfn.POISSON.DIST(3,K3,FALSE) * _xlfn.POISSON.DIST(0,L3,FALSE)</f>
        <v>4.5395915757223118E-3</v>
      </c>
      <c r="X3" s="5">
        <f>_xlfn.POISSON.DIST(3,K3,FALSE) * _xlfn.POISSON.DIST(1,L3,FALSE)</f>
        <v>9.737622034069051E-3</v>
      </c>
      <c r="Y3" s="5">
        <f>_xlfn.POISSON.DIST(3,K3,FALSE) * _xlfn.POISSON.DIST(2,L3,FALSE)</f>
        <v>1.0443812102556795E-2</v>
      </c>
      <c r="Z3" s="5">
        <f>_xlfn.POISSON.DIST(0,K3,FALSE) * _xlfn.POISSON.DIST(3,L3,FALSE)</f>
        <v>8.6168324149361999E-2</v>
      </c>
      <c r="AA3" s="5">
        <f>_xlfn.POISSON.DIST(1,K3,FALSE) * _xlfn.POISSON.DIST(3,L3,FALSE)</f>
        <v>6.9290467291069691E-2</v>
      </c>
      <c r="AB3" s="5">
        <f>_xlfn.POISSON.DIST(2,K3,FALSE) * _xlfn.POISSON.DIST(3,L3,FALSE)</f>
        <v>2.7859244709764662E-2</v>
      </c>
      <c r="AC3" s="5">
        <f>_xlfn.POISSON.DIST(4,K3,FALSE) * _xlfn.POISSON.DIST(4,L3,FALSE)</f>
        <v>8.0503714572768641E-4</v>
      </c>
      <c r="AD3" s="5">
        <f>_xlfn.POISSON.DIST(4,K3,FALSE) * _xlfn.POISSON.DIST(0,L3,FALSE)</f>
        <v>9.126045582805132E-4</v>
      </c>
      <c r="AE3" s="5">
        <f>_xlfn.POISSON.DIST(4,K3,FALSE) * _xlfn.POISSON.DIST(1,L3,FALSE)</f>
        <v>1.9575766028445407E-3</v>
      </c>
      <c r="AF3" s="5">
        <f>_xlfn.POISSON.DIST(4,K3,FALSE) * _xlfn.POISSON.DIST(2,L3,FALSE)</f>
        <v>2.0995436200892141E-3</v>
      </c>
      <c r="AG3" s="5">
        <f>_xlfn.POISSON.DIST(4,K3,FALSE) * _xlfn.POISSON.DIST(3,L3,FALSE)</f>
        <v>1.5012042291651032E-3</v>
      </c>
      <c r="AH3" s="5">
        <f>_xlfn.POISSON.DIST(0,K3,FALSE) * _xlfn.POISSON.DIST(4,L3,FALSE)</f>
        <v>4.6208703904278205E-2</v>
      </c>
      <c r="AI3" s="5">
        <f>_xlfn.POISSON.DIST(1,K3,FALSE) * _xlfn.POISSON.DIST(4,L3,FALSE)</f>
        <v>3.7157769029976195E-2</v>
      </c>
      <c r="AJ3" s="5">
        <f>_xlfn.POISSON.DIST(2,K3,FALSE) * _xlfn.POISSON.DIST(4,L3,FALSE)</f>
        <v>1.4939823914399243E-2</v>
      </c>
      <c r="AK3" s="5">
        <f>_xlfn.POISSON.DIST(3,K3,FALSE) * _xlfn.POISSON.DIST(4,L3,FALSE)</f>
        <v>4.0045163173134408E-3</v>
      </c>
      <c r="AL3" s="5">
        <f>_xlfn.POISSON.DIST(5,K3,FALSE) * _xlfn.POISSON.DIST(5,L3,FALSE)</f>
        <v>5.5544093942733877E-5</v>
      </c>
      <c r="AM3" s="5">
        <f>_xlfn.POISSON.DIST(5,K3,FALSE) * _xlfn.POISSON.DIST(0,L3,FALSE)</f>
        <v>1.4677039833247175E-4</v>
      </c>
      <c r="AN3" s="5">
        <f>_xlfn.POISSON.DIST(5,K3,FALSE) * _xlfn.POISSON.DIST(1,L3,FALSE)</f>
        <v>3.1482890936591884E-4</v>
      </c>
      <c r="AO3" s="5">
        <f>_xlfn.POISSON.DIST(5,K3,FALSE) * _xlfn.POISSON.DIST(2,L3,FALSE)</f>
        <v>3.3766087473581887E-4</v>
      </c>
      <c r="AP3" s="5">
        <f>_xlfn.POISSON.DIST(5,K3,FALSE) * _xlfn.POISSON.DIST(3,L3,FALSE)</f>
        <v>2.4143243718625874E-4</v>
      </c>
      <c r="AQ3" s="5">
        <f>_xlfn.POISSON.DIST(5,K3,FALSE) * _xlfn.POISSON.DIST(4,L3,FALSE)</f>
        <v>1.2947077842073452E-4</v>
      </c>
      <c r="AR3" s="5">
        <f>_xlfn.POISSON.DIST(0,K3,FALSE) * _xlfn.POISSON.DIST(5,L3,FALSE)</f>
        <v>1.9823937277109644E-2</v>
      </c>
      <c r="AS3" s="5">
        <f>_xlfn.POISSON.DIST(1,K3,FALSE) * _xlfn.POISSON.DIST(5,L3,FALSE)</f>
        <v>1.5941007220922648E-2</v>
      </c>
      <c r="AT3" s="5">
        <f>_xlfn.POISSON.DIST(2,K3,FALSE) * _xlfn.POISSON.DIST(5,L3,FALSE)</f>
        <v>6.4093148516700324E-3</v>
      </c>
      <c r="AU3" s="5">
        <f>_xlfn.POISSON.DIST(3,K3,FALSE) * _xlfn.POISSON.DIST(5,L3,FALSE)</f>
        <v>1.7179724509051619E-3</v>
      </c>
      <c r="AV3" s="5">
        <f>_xlfn.POISSON.DIST(4,K3,FALSE) * _xlfn.POISSON.DIST(5,L3,FALSE)</f>
        <v>3.4536796175257961E-4</v>
      </c>
      <c r="AW3" s="5">
        <f>_xlfn.POISSON.DIST(6,K3,FALSE) * _xlfn.POISSON.DIST(6,L3,FALSE)</f>
        <v>2.6613216168312865E-6</v>
      </c>
      <c r="AX3" s="5">
        <f>_xlfn.POISSON.DIST(6,K3,FALSE) * _xlfn.POISSON.DIST(0,L3,FALSE)</f>
        <v>1.9670394322870793E-5</v>
      </c>
      <c r="AY3" s="5">
        <f>_xlfn.POISSON.DIST(6,K3,FALSE) * _xlfn.POISSON.DIST(1,L3,FALSE)</f>
        <v>4.2193854222829788E-5</v>
      </c>
      <c r="AZ3" s="5">
        <f>_xlfn.POISSON.DIST(6,K3,FALSE) * _xlfn.POISSON.DIST(2,L3,FALSE)</f>
        <v>4.5253829307006566E-5</v>
      </c>
      <c r="BA3" s="5">
        <f>_xlfn.POISSON.DIST(6,K3,FALSE) * _xlfn.POISSON.DIST(3,L3,FALSE)</f>
        <v>3.235714623481232E-5</v>
      </c>
      <c r="BB3" s="5">
        <f>_xlfn.POISSON.DIST(6,K3,FALSE) * _xlfn.POISSON.DIST(4,L3,FALSE)</f>
        <v>1.7351872678412112E-5</v>
      </c>
      <c r="BC3" s="5">
        <f>_xlfn.POISSON.DIST(6,K3,FALSE) * _xlfn.POISSON.DIST(5,L3,FALSE)</f>
        <v>7.4441048234072372E-6</v>
      </c>
      <c r="BD3" s="5">
        <f>_xlfn.POISSON.DIST(0,K3,FALSE) * _xlfn.POISSON.DIST(6,L3,FALSE)</f>
        <v>7.087201760027295E-3</v>
      </c>
      <c r="BE3" s="5">
        <f>_xlfn.POISSON.DIST(1,K3,FALSE) * _xlfn.POISSON.DIST(6,L3,FALSE)</f>
        <v>5.6990260236135602E-3</v>
      </c>
      <c r="BF3" s="5">
        <f>_xlfn.POISSON.DIST(2,K3,FALSE) * _xlfn.POISSON.DIST(6,L3,FALSE)</f>
        <v>2.2913766757008134E-3</v>
      </c>
      <c r="BG3" s="5">
        <f>_xlfn.POISSON.DIST(3,K3,FALSE) * _xlfn.POISSON.DIST(6,L3,FALSE)</f>
        <v>6.1418764635582474E-4</v>
      </c>
      <c r="BH3" s="5">
        <f>_xlfn.POISSON.DIST(4,K3,FALSE) * _xlfn.POISSON.DIST(6,L3,FALSE)</f>
        <v>1.234715582568065E-4</v>
      </c>
      <c r="BI3" s="5">
        <f>_xlfn.POISSON.DIST(5,K3,FALSE) * _xlfn.POISSON.DIST(6,L3,FALSE)</f>
        <v>1.9857417567831407E-5</v>
      </c>
      <c r="BJ3" s="8">
        <f>SUM(N3,Q3,T3,W3,X3,Y3,AD3,AE3,AF3,AG3,AM3,AN3,AO3,AP3,AQ3,AX3,AY3,AZ3,BA3,BB3,BC3)</f>
        <v>0.12791372759544228</v>
      </c>
      <c r="BK3" s="8">
        <f>SUM(M3,P3,S3,V3,AC3,AL3,AY3)</f>
        <v>0.19007151433343603</v>
      </c>
      <c r="BL3" s="8">
        <f>SUM(O3,R3,U3,AA3,AB3,AH3,AI3,AJ3,AK3,AR3,AS3,AT3,AU3,AV3,BD3,BE3,BF3,BG3,BH3,BI3)</f>
        <v>0.58931756142790648</v>
      </c>
      <c r="BM3" s="8">
        <f>SUM(S3:BI3)</f>
        <v>0.55875821024662808</v>
      </c>
      <c r="BN3" s="8">
        <f>SUM(M3:R3)</f>
        <v>0.43467338472691291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1.5455000000000001</v>
      </c>
      <c r="F5">
        <f>VLOOKUP(B5,home!$B$2:$E$405,3,FALSE)</f>
        <v>1.0513999999999999</v>
      </c>
      <c r="G5">
        <f>VLOOKUP(C5,away!$B$2:$E$405,4,FALSE)</f>
        <v>1.0167999999999999</v>
      </c>
      <c r="H5">
        <f>VLOOKUP(A5,away!$A$2:$E$405,3,FALSE)</f>
        <v>1.1894</v>
      </c>
      <c r="I5">
        <f>VLOOKUP(C5,away!$B$2:$E$405,3,FALSE)</f>
        <v>1.081</v>
      </c>
      <c r="J5">
        <f>VLOOKUP(B5,home!$B$2:$E$405,4,FALSE)</f>
        <v>1.5764</v>
      </c>
      <c r="K5" s="3">
        <f t="shared" si="0"/>
        <v>1.6522376701599999</v>
      </c>
      <c r="L5" s="3">
        <f t="shared" si="1"/>
        <v>2.02684274296</v>
      </c>
      <c r="M5" s="5">
        <f t="shared" si="2"/>
        <v>2.5246180220008674E-2</v>
      </c>
      <c r="N5" s="5">
        <f t="shared" si="3"/>
        <v>4.1712689987146605E-2</v>
      </c>
      <c r="O5" s="5">
        <f t="shared" si="4"/>
        <v>5.1170037166384887E-2</v>
      </c>
      <c r="P5" s="5">
        <f t="shared" si="5"/>
        <v>8.4545062989788367E-2</v>
      </c>
      <c r="Q5" s="5">
        <f t="shared" si="6"/>
        <v>3.4459638860234738E-2</v>
      </c>
      <c r="R5" s="5">
        <f t="shared" si="7"/>
        <v>5.1856809243840347E-2</v>
      </c>
      <c r="S5" s="5">
        <f t="shared" si="8"/>
        <v>7.078167482820126E-2</v>
      </c>
      <c r="T5" s="5">
        <f t="shared" si="9"/>
        <v>6.984426894888919E-2</v>
      </c>
      <c r="U5" s="5">
        <f t="shared" si="10"/>
        <v>8.5679773686974312E-2</v>
      </c>
      <c r="V5" s="5">
        <f t="shared" si="11"/>
        <v>2.6337278681470611E-2</v>
      </c>
      <c r="W5" s="5">
        <f t="shared" si="12"/>
        <v>1.8978504474996417E-2</v>
      </c>
      <c r="X5" s="5">
        <f t="shared" si="13"/>
        <v>3.8466444067380375E-2</v>
      </c>
      <c r="Y5" s="5">
        <f t="shared" si="14"/>
        <v>3.8982716502723336E-2</v>
      </c>
      <c r="Z5" s="5">
        <f t="shared" si="15"/>
        <v>3.5035199162979619E-2</v>
      </c>
      <c r="AA5" s="5">
        <f t="shared" si="16"/>
        <v>5.7886475838633031E-2</v>
      </c>
      <c r="AB5" s="5">
        <f t="shared" si="17"/>
        <v>4.7821107986698086E-2</v>
      </c>
      <c r="AC5" s="5">
        <f t="shared" si="18"/>
        <v>5.5124351132032796E-3</v>
      </c>
      <c r="AD5" s="5">
        <f t="shared" si="19"/>
        <v>7.8392500042223055E-3</v>
      </c>
      <c r="AE5" s="5">
        <f t="shared" si="20"/>
        <v>1.588892698130713E-2</v>
      </c>
      <c r="AF5" s="5">
        <f t="shared" si="21"/>
        <v>1.6102178172741847E-2</v>
      </c>
      <c r="AG5" s="5">
        <f t="shared" si="22"/>
        <v>1.0878860991756912E-2</v>
      </c>
      <c r="AH5" s="5">
        <f t="shared" si="23"/>
        <v>1.7752709792910874E-2</v>
      </c>
      <c r="AI5" s="5">
        <f t="shared" si="24"/>
        <v>2.9331695867265674E-2</v>
      </c>
      <c r="AJ5" s="5">
        <f t="shared" si="25"/>
        <v>2.4231466420786371E-2</v>
      </c>
      <c r="AK5" s="5">
        <f t="shared" si="26"/>
        <v>1.3345380541213451E-2</v>
      </c>
      <c r="AL5" s="5">
        <f t="shared" si="27"/>
        <v>7.3840742609217094E-4</v>
      </c>
      <c r="AM5" s="5">
        <f t="shared" si="28"/>
        <v>2.5904608325556049E-3</v>
      </c>
      <c r="AN5" s="5">
        <f t="shared" si="29"/>
        <v>5.2504567393874485E-3</v>
      </c>
      <c r="AO5" s="5">
        <f t="shared" si="30"/>
        <v>5.3209250697264371E-3</v>
      </c>
      <c r="AP5" s="5">
        <f t="shared" si="31"/>
        <v>3.5948927878029875E-3</v>
      </c>
      <c r="AQ5" s="5">
        <f t="shared" si="32"/>
        <v>1.8215705896694316E-3</v>
      </c>
      <c r="AR5" s="5">
        <f t="shared" si="33"/>
        <v>7.1963902023272639E-3</v>
      </c>
      <c r="AS5" s="5">
        <f t="shared" si="34"/>
        <v>1.1890146981455449E-2</v>
      </c>
      <c r="AT5" s="5">
        <f t="shared" si="35"/>
        <v>9.8226743732499535E-3</v>
      </c>
      <c r="AU5" s="5">
        <f t="shared" si="36"/>
        <v>5.4097975403996157E-3</v>
      </c>
      <c r="AV5" s="5">
        <f t="shared" si="37"/>
        <v>2.2345678210467903E-3</v>
      </c>
      <c r="AW5" s="5">
        <f t="shared" si="38"/>
        <v>6.8688831567844156E-5</v>
      </c>
      <c r="AX5" s="5">
        <f t="shared" si="39"/>
        <v>7.1334282843706748E-4</v>
      </c>
      <c r="AY5" s="5">
        <f t="shared" si="40"/>
        <v>1.4458337350602307E-3</v>
      </c>
      <c r="AZ5" s="5">
        <f t="shared" si="41"/>
        <v>1.4652388067167899E-3</v>
      </c>
      <c r="BA5" s="5">
        <f t="shared" si="42"/>
        <v>9.8993621403243204E-4</v>
      </c>
      <c r="BB5" s="5">
        <f t="shared" si="43"/>
        <v>5.0161125785123288E-4</v>
      </c>
      <c r="BC5" s="5">
        <f t="shared" si="44"/>
        <v>2.0333742755256171E-4</v>
      </c>
      <c r="BD5" s="5">
        <f t="shared" si="45"/>
        <v>2.4309918761825796E-3</v>
      </c>
      <c r="BE5" s="5">
        <f t="shared" si="46"/>
        <v>4.0165763536817922E-3</v>
      </c>
      <c r="BF5" s="5">
        <f t="shared" si="47"/>
        <v>3.3181693783134762E-3</v>
      </c>
      <c r="BG5" s="5">
        <f t="shared" si="48"/>
        <v>1.8274681476069716E-3</v>
      </c>
      <c r="BH5" s="5">
        <f t="shared" si="49"/>
        <v>7.5485292862343854E-4</v>
      </c>
      <c r="BI5" s="5">
        <f t="shared" si="50"/>
        <v>2.4943928882044847E-4</v>
      </c>
      <c r="BJ5" s="8">
        <f t="shared" si="51"/>
        <v>0.31705108528019099</v>
      </c>
      <c r="BK5" s="8">
        <f t="shared" si="52"/>
        <v>0.21460687299382461</v>
      </c>
      <c r="BL5" s="8">
        <f t="shared" si="53"/>
        <v>0.42822653143641481</v>
      </c>
      <c r="BM5" s="8">
        <f t="shared" si="54"/>
        <v>0.70455212550251423</v>
      </c>
      <c r="BN5" s="8">
        <f t="shared" si="55"/>
        <v>0.28899041846740364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1.5455000000000001</v>
      </c>
      <c r="F6">
        <f>VLOOKUP(B6,home!$B$2:$E$405,3,FALSE)</f>
        <v>1.5367</v>
      </c>
      <c r="G6">
        <f>VLOOKUP(C6,away!$B$2:$E$405,4,FALSE)</f>
        <v>0.64700000000000002</v>
      </c>
      <c r="H6">
        <f>VLOOKUP(A6,away!$A$2:$E$405,3,FALSE)</f>
        <v>1.1894</v>
      </c>
      <c r="I6">
        <f>VLOOKUP(C6,away!$B$2:$E$405,3,FALSE)</f>
        <v>0.94589999999999996</v>
      </c>
      <c r="J6">
        <f>VLOOKUP(B6,home!$B$2:$E$405,4,FALSE)</f>
        <v>0.2102</v>
      </c>
      <c r="K6" s="3">
        <f t="shared" si="0"/>
        <v>1.5366054929500002</v>
      </c>
      <c r="L6" s="3">
        <f t="shared" si="1"/>
        <v>0.236486237292</v>
      </c>
      <c r="M6" s="5">
        <f t="shared" si="2"/>
        <v>0.16980717842345108</v>
      </c>
      <c r="N6" s="5">
        <f t="shared" si="3"/>
        <v>0.26092664310781566</v>
      </c>
      <c r="O6" s="5">
        <f t="shared" si="4"/>
        <v>4.0157060690533236E-2</v>
      </c>
      <c r="P6" s="5">
        <f t="shared" si="5"/>
        <v>6.1705560037799895E-2</v>
      </c>
      <c r="Q6" s="5">
        <f t="shared" si="6"/>
        <v>0.20047065652823692</v>
      </c>
      <c r="R6" s="5">
        <f t="shared" si="7"/>
        <v>4.7482960917053446E-3</v>
      </c>
      <c r="S6" s="5">
        <f t="shared" si="8"/>
        <v>5.6057349502673997E-3</v>
      </c>
      <c r="T6" s="5">
        <f t="shared" si="9"/>
        <v>4.7408551249819672E-2</v>
      </c>
      <c r="U6" s="5">
        <f t="shared" si="10"/>
        <v>7.2962578566674492E-3</v>
      </c>
      <c r="V6" s="5">
        <f t="shared" si="11"/>
        <v>2.2633843197994124E-4</v>
      </c>
      <c r="W6" s="5">
        <f t="shared" si="12"/>
        <v>0.10268143733219391</v>
      </c>
      <c r="X6" s="5">
        <f t="shared" si="13"/>
        <v>2.4282746754424839E-2</v>
      </c>
      <c r="Y6" s="5">
        <f t="shared" si="14"/>
        <v>2.8712677055342277E-3</v>
      </c>
      <c r="Z6" s="5">
        <f t="shared" si="15"/>
        <v>3.7430222542523541E-4</v>
      </c>
      <c r="AA6" s="5">
        <f t="shared" si="16"/>
        <v>5.7515485561182589E-4</v>
      </c>
      <c r="AB6" s="5">
        <f t="shared" si="17"/>
        <v>4.41893055214998E-4</v>
      </c>
      <c r="AC6" s="5">
        <f t="shared" si="18"/>
        <v>5.1405143149232975E-6</v>
      </c>
      <c r="AD6" s="5">
        <f t="shared" si="19"/>
        <v>3.9445215157162594E-2</v>
      </c>
      <c r="AE6" s="5">
        <f t="shared" si="20"/>
        <v>9.3282505116907503E-3</v>
      </c>
      <c r="AF6" s="5">
        <f t="shared" si="21"/>
        <v>1.1030014320134597E-3</v>
      </c>
      <c r="AG6" s="5">
        <f t="shared" si="22"/>
        <v>8.6948219461516934E-5</v>
      </c>
      <c r="AH6" s="5">
        <f t="shared" si="23"/>
        <v>2.2129331225208978E-5</v>
      </c>
      <c r="AI6" s="5">
        <f t="shared" si="24"/>
        <v>3.4004051915966069E-5</v>
      </c>
      <c r="AJ6" s="5">
        <f t="shared" si="25"/>
        <v>2.6125406478315221E-5</v>
      </c>
      <c r="AK6" s="5">
        <f t="shared" si="26"/>
        <v>1.3381481033376898E-5</v>
      </c>
      <c r="AL6" s="5">
        <f t="shared" si="27"/>
        <v>7.471964792764326E-8</v>
      </c>
      <c r="AM6" s="5">
        <f t="shared" si="28"/>
        <v>1.2122346856218122E-2</v>
      </c>
      <c r="AN6" s="5">
        <f t="shared" si="29"/>
        <v>2.8667681951755294E-3</v>
      </c>
      <c r="AO6" s="5">
        <f t="shared" si="30"/>
        <v>3.389756118327194E-4</v>
      </c>
      <c r="AP6" s="5">
        <f t="shared" si="31"/>
        <v>2.6721022325357787E-5</v>
      </c>
      <c r="AQ6" s="5">
        <f t="shared" si="32"/>
        <v>1.579788506579848E-6</v>
      </c>
      <c r="AR6" s="5">
        <f t="shared" si="33"/>
        <v>1.0466564550476073E-6</v>
      </c>
      <c r="AS6" s="5">
        <f t="shared" si="34"/>
        <v>1.6082980580577281E-6</v>
      </c>
      <c r="AT6" s="5">
        <f t="shared" si="35"/>
        <v>1.2356598151561619E-6</v>
      </c>
      <c r="AU6" s="5">
        <f t="shared" si="36"/>
        <v>6.3290721979551348E-7</v>
      </c>
      <c r="AV6" s="5">
        <f t="shared" si="37"/>
        <v>2.431321776163748E-7</v>
      </c>
      <c r="AW6" s="5">
        <f t="shared" si="38"/>
        <v>7.5422438360331825E-10</v>
      </c>
      <c r="AX6" s="5">
        <f t="shared" si="39"/>
        <v>3.1045441277849873E-3</v>
      </c>
      <c r="AY6" s="5">
        <f t="shared" si="40"/>
        <v>7.341819592868458E-4</v>
      </c>
      <c r="AZ6" s="5">
        <f t="shared" si="41"/>
        <v>8.6811964519707246E-5</v>
      </c>
      <c r="BA6" s="5">
        <f t="shared" si="42"/>
        <v>6.8432782803973908E-6</v>
      </c>
      <c r="BB6" s="5">
        <f t="shared" si="43"/>
        <v>4.0458528281831179E-7</v>
      </c>
      <c r="BC6" s="5">
        <f t="shared" si="44"/>
        <v>1.9135770239484447E-8</v>
      </c>
      <c r="BD6" s="5">
        <f t="shared" si="45"/>
        <v>4.1253307798598658E-8</v>
      </c>
      <c r="BE6" s="5">
        <f t="shared" si="46"/>
        <v>6.3390059365683767E-8</v>
      </c>
      <c r="BF6" s="5">
        <f t="shared" si="47"/>
        <v>4.8702756709868142E-8</v>
      </c>
      <c r="BG6" s="5">
        <f t="shared" si="48"/>
        <v>2.4945641160730294E-8</v>
      </c>
      <c r="BH6" s="5">
        <f t="shared" si="49"/>
        <v>9.5829023081844484E-9</v>
      </c>
      <c r="BI6" s="5">
        <f t="shared" si="50"/>
        <v>2.9450280650318895E-9</v>
      </c>
      <c r="BJ6" s="8">
        <f t="shared" si="51"/>
        <v>0.70789391452333694</v>
      </c>
      <c r="BK6" s="8">
        <f t="shared" si="52"/>
        <v>0.23808420903674801</v>
      </c>
      <c r="BL6" s="8">
        <f t="shared" si="53"/>
        <v>5.3319260293806806E-2</v>
      </c>
      <c r="BM6" s="8">
        <f t="shared" si="54"/>
        <v>0.26112210999471236</v>
      </c>
      <c r="BN6" s="8">
        <f t="shared" si="55"/>
        <v>0.73781539487954217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1.25</v>
      </c>
      <c r="F7">
        <f>VLOOKUP(B7,home!$B$2:$E$405,3,FALSE)</f>
        <v>0.6</v>
      </c>
      <c r="G7">
        <f>VLOOKUP(C7,away!$B$2:$E$405,4,FALSE)</f>
        <v>0.4</v>
      </c>
      <c r="H7">
        <f>VLOOKUP(A7,away!$A$2:$E$405,3,FALSE)</f>
        <v>0.89839999999999998</v>
      </c>
      <c r="I7">
        <f>VLOOKUP(C7,away!$B$2:$E$405,3,FALSE)</f>
        <v>1.1131</v>
      </c>
      <c r="J7">
        <f>VLOOKUP(B7,home!$B$2:$E$405,4,FALSE)</f>
        <v>0.97399999999999998</v>
      </c>
      <c r="K7" s="3">
        <f t="shared" si="0"/>
        <v>0.30000000000000004</v>
      </c>
      <c r="L7" s="3">
        <f t="shared" si="1"/>
        <v>0.97400880495999986</v>
      </c>
      <c r="M7" s="5">
        <f t="shared" si="2"/>
        <v>0.27970807612243193</v>
      </c>
      <c r="N7" s="5">
        <f t="shared" si="3"/>
        <v>8.3912422836729575E-2</v>
      </c>
      <c r="O7" s="5">
        <f t="shared" si="4"/>
        <v>0.27243812896167052</v>
      </c>
      <c r="P7" s="5">
        <f t="shared" si="5"/>
        <v>8.1731438688501176E-2</v>
      </c>
      <c r="Q7" s="5">
        <f t="shared" si="6"/>
        <v>1.2586863425509437E-2</v>
      </c>
      <c r="R7" s="5">
        <f t="shared" si="7"/>
        <v>0.13267856820774751</v>
      </c>
      <c r="S7" s="5">
        <f t="shared" si="8"/>
        <v>5.9705355693486393E-3</v>
      </c>
      <c r="T7" s="5">
        <f t="shared" si="9"/>
        <v>1.2259715803275176E-2</v>
      </c>
      <c r="U7" s="5">
        <f t="shared" si="10"/>
        <v>3.9803570462324259E-2</v>
      </c>
      <c r="V7" s="5">
        <f t="shared" si="11"/>
        <v>1.9384514049574804E-4</v>
      </c>
      <c r="W7" s="5">
        <f t="shared" si="12"/>
        <v>1.2586863425509437E-3</v>
      </c>
      <c r="X7" s="5">
        <f t="shared" si="13"/>
        <v>1.2259715803275178E-3</v>
      </c>
      <c r="Y7" s="5">
        <f t="shared" si="14"/>
        <v>5.9705355693486395E-4</v>
      </c>
      <c r="Z7" s="5">
        <f t="shared" si="15"/>
        <v>4.3076697887944E-2</v>
      </c>
      <c r="AA7" s="5">
        <f t="shared" si="16"/>
        <v>1.2923009366383201E-2</v>
      </c>
      <c r="AB7" s="5">
        <f t="shared" si="17"/>
        <v>1.9384514049574804E-3</v>
      </c>
      <c r="AC7" s="5">
        <f t="shared" si="18"/>
        <v>3.5401288807793778E-6</v>
      </c>
      <c r="AD7" s="5">
        <f t="shared" si="19"/>
        <v>9.4401475691320786E-5</v>
      </c>
      <c r="AE7" s="5">
        <f t="shared" si="20"/>
        <v>9.1947868524563825E-5</v>
      </c>
      <c r="AF7" s="5">
        <f t="shared" si="21"/>
        <v>4.4779016770114797E-5</v>
      </c>
      <c r="AG7" s="5">
        <f t="shared" si="22"/>
        <v>1.4538385537181102E-5</v>
      </c>
      <c r="AH7" s="5">
        <f t="shared" si="23"/>
        <v>1.0489270757864821E-2</v>
      </c>
      <c r="AI7" s="5">
        <f t="shared" si="24"/>
        <v>3.1467812273594468E-3</v>
      </c>
      <c r="AJ7" s="5">
        <f t="shared" si="25"/>
        <v>4.7201718410391704E-4</v>
      </c>
      <c r="AK7" s="5">
        <f t="shared" si="26"/>
        <v>4.7201718410391707E-5</v>
      </c>
      <c r="AL7" s="5">
        <f t="shared" si="27"/>
        <v>4.1377400406867666E-8</v>
      </c>
      <c r="AM7" s="5">
        <f t="shared" si="28"/>
        <v>5.6640885414792491E-6</v>
      </c>
      <c r="AN7" s="5">
        <f t="shared" si="29"/>
        <v>5.5168721114738317E-6</v>
      </c>
      <c r="AO7" s="5">
        <f t="shared" si="30"/>
        <v>2.686741006206889E-6</v>
      </c>
      <c r="AP7" s="5">
        <f t="shared" si="31"/>
        <v>8.7230313223086648E-7</v>
      </c>
      <c r="AQ7" s="5">
        <f t="shared" si="32"/>
        <v>2.1240773284676276E-7</v>
      </c>
      <c r="AR7" s="5">
        <f t="shared" si="33"/>
        <v>2.0433284151539577E-3</v>
      </c>
      <c r="AS7" s="5">
        <f t="shared" si="34"/>
        <v>6.1299852454618743E-4</v>
      </c>
      <c r="AT7" s="5">
        <f t="shared" si="35"/>
        <v>9.1949778681928111E-5</v>
      </c>
      <c r="AU7" s="5">
        <f t="shared" si="36"/>
        <v>9.1949778681928125E-6</v>
      </c>
      <c r="AV7" s="5">
        <f t="shared" si="37"/>
        <v>6.8962334011446083E-7</v>
      </c>
      <c r="AW7" s="5">
        <f t="shared" si="38"/>
        <v>3.3584960268870463E-10</v>
      </c>
      <c r="AX7" s="5">
        <f t="shared" si="39"/>
        <v>2.8320442707396235E-7</v>
      </c>
      <c r="AY7" s="5">
        <f t="shared" si="40"/>
        <v>2.7584360557369151E-7</v>
      </c>
      <c r="AZ7" s="5">
        <f t="shared" si="41"/>
        <v>1.3433705031034439E-7</v>
      </c>
      <c r="BA7" s="5">
        <f t="shared" si="42"/>
        <v>4.3615156611543309E-8</v>
      </c>
      <c r="BB7" s="5">
        <f t="shared" si="43"/>
        <v>1.0620386642338134E-8</v>
      </c>
      <c r="BC7" s="5">
        <f t="shared" si="44"/>
        <v>2.0688700203433827E-9</v>
      </c>
      <c r="BD7" s="5">
        <f t="shared" si="45"/>
        <v>3.3170331129748598E-4</v>
      </c>
      <c r="BE7" s="5">
        <f t="shared" si="46"/>
        <v>9.9510993389245809E-5</v>
      </c>
      <c r="BF7" s="5">
        <f t="shared" si="47"/>
        <v>1.4926649008386872E-5</v>
      </c>
      <c r="BG7" s="5">
        <f t="shared" si="48"/>
        <v>1.4926649008386872E-6</v>
      </c>
      <c r="BH7" s="5">
        <f t="shared" si="49"/>
        <v>1.1194986756290154E-7</v>
      </c>
      <c r="BI7" s="5">
        <f t="shared" si="50"/>
        <v>6.7169920537740949E-9</v>
      </c>
      <c r="BJ7" s="8">
        <f t="shared" si="51"/>
        <v>0.11210208239387115</v>
      </c>
      <c r="BK7" s="8">
        <f t="shared" si="52"/>
        <v>0.36760775287066422</v>
      </c>
      <c r="BL7" s="8">
        <f t="shared" si="53"/>
        <v>0.47714291289586735</v>
      </c>
      <c r="BM7" s="8">
        <f t="shared" si="54"/>
        <v>0.13687367229800079</v>
      </c>
      <c r="BN7" s="8">
        <f t="shared" si="55"/>
        <v>0.86305549824259009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1.25</v>
      </c>
      <c r="F8">
        <f>VLOOKUP(B8,home!$B$2:$E$405,3,FALSE)</f>
        <v>0.3</v>
      </c>
      <c r="G8">
        <f>VLOOKUP(C8,away!$B$2:$E$405,4,FALSE)</f>
        <v>0.9</v>
      </c>
      <c r="H8">
        <f>VLOOKUP(A8,away!$A$2:$E$405,3,FALSE)</f>
        <v>0.89839999999999998</v>
      </c>
      <c r="I8">
        <f>VLOOKUP(C8,away!$B$2:$E$405,3,FALSE)</f>
        <v>2.0870000000000002</v>
      </c>
      <c r="J8">
        <f>VLOOKUP(B8,home!$B$2:$E$405,4,FALSE)</f>
        <v>0.69569999999999999</v>
      </c>
      <c r="K8" s="3">
        <f t="shared" si="0"/>
        <v>0.33750000000000002</v>
      </c>
      <c r="L8" s="3">
        <f t="shared" si="1"/>
        <v>1.3044102285600001</v>
      </c>
      <c r="M8" s="5">
        <f t="shared" si="2"/>
        <v>0.19360984976277629</v>
      </c>
      <c r="N8" s="5">
        <f t="shared" si="3"/>
        <v>6.5343324294937E-2</v>
      </c>
      <c r="O8" s="5">
        <f t="shared" si="4"/>
        <v>0.2525466683805303</v>
      </c>
      <c r="P8" s="5">
        <f t="shared" si="5"/>
        <v>8.523450057842899E-2</v>
      </c>
      <c r="Q8" s="5">
        <f t="shared" si="6"/>
        <v>1.1026685974770616E-2</v>
      </c>
      <c r="R8" s="5">
        <f t="shared" si="7"/>
        <v>0.16471222871215704</v>
      </c>
      <c r="S8" s="5">
        <f t="shared" si="8"/>
        <v>9.3808761508720681E-3</v>
      </c>
      <c r="T8" s="5">
        <f t="shared" si="9"/>
        <v>1.4383321972609888E-2</v>
      </c>
      <c r="U8" s="5">
        <f t="shared" si="10"/>
        <v>5.5590377190353008E-2</v>
      </c>
      <c r="V8" s="5">
        <f t="shared" si="11"/>
        <v>4.5886915515195334E-4</v>
      </c>
      <c r="W8" s="5">
        <f t="shared" si="12"/>
        <v>1.2405021721616943E-3</v>
      </c>
      <c r="X8" s="5">
        <f t="shared" si="13"/>
        <v>1.6181237219186125E-3</v>
      </c>
      <c r="Y8" s="5">
        <f t="shared" si="14"/>
        <v>1.0553485669731078E-3</v>
      </c>
      <c r="Z8" s="5">
        <f t="shared" si="15"/>
        <v>7.161743863368393E-2</v>
      </c>
      <c r="AA8" s="5">
        <f t="shared" si="16"/>
        <v>2.4170885538868328E-2</v>
      </c>
      <c r="AB8" s="5">
        <f t="shared" si="17"/>
        <v>4.0788369346840296E-3</v>
      </c>
      <c r="AC8" s="5">
        <f t="shared" si="18"/>
        <v>1.2625740412401664E-5</v>
      </c>
      <c r="AD8" s="5">
        <f t="shared" si="19"/>
        <v>1.0466737077614298E-4</v>
      </c>
      <c r="AE8" s="5">
        <f t="shared" si="20"/>
        <v>1.3652918903688294E-4</v>
      </c>
      <c r="AF8" s="5">
        <f t="shared" si="21"/>
        <v>8.9045035338355979E-5</v>
      </c>
      <c r="AG8" s="5">
        <f t="shared" si="22"/>
        <v>3.8717084965946072E-5</v>
      </c>
      <c r="AH8" s="5">
        <f t="shared" si="23"/>
        <v>2.335462987426136E-2</v>
      </c>
      <c r="AI8" s="5">
        <f t="shared" si="24"/>
        <v>7.88218758256321E-3</v>
      </c>
      <c r="AJ8" s="5">
        <f t="shared" si="25"/>
        <v>1.3301191545575415E-3</v>
      </c>
      <c r="AK8" s="5">
        <f t="shared" si="26"/>
        <v>1.4963840488772343E-4</v>
      </c>
      <c r="AL8" s="5">
        <f t="shared" si="27"/>
        <v>2.2233345665058125E-7</v>
      </c>
      <c r="AM8" s="5">
        <f t="shared" si="28"/>
        <v>7.0650475273896557E-6</v>
      </c>
      <c r="AN8" s="5">
        <f t="shared" si="29"/>
        <v>9.215720259989606E-6</v>
      </c>
      <c r="AO8" s="5">
        <f t="shared" si="30"/>
        <v>6.0105398853390326E-6</v>
      </c>
      <c r="AP8" s="5">
        <f t="shared" si="31"/>
        <v>2.6134032352013616E-6</v>
      </c>
      <c r="AQ8" s="5">
        <f t="shared" si="32"/>
        <v>8.5223747783711299E-7</v>
      </c>
      <c r="AR8" s="5">
        <f t="shared" si="33"/>
        <v>6.0928036184438924E-3</v>
      </c>
      <c r="AS8" s="5">
        <f t="shared" si="34"/>
        <v>2.0563212212248139E-3</v>
      </c>
      <c r="AT8" s="5">
        <f t="shared" si="35"/>
        <v>3.4700420608168724E-4</v>
      </c>
      <c r="AU8" s="5">
        <f t="shared" si="36"/>
        <v>3.9037973184189816E-5</v>
      </c>
      <c r="AV8" s="5">
        <f t="shared" si="37"/>
        <v>3.2938289874160163E-6</v>
      </c>
      <c r="AW8" s="5">
        <f t="shared" si="38"/>
        <v>2.7188815781823691E-9</v>
      </c>
      <c r="AX8" s="5">
        <f t="shared" si="39"/>
        <v>3.9740892341566783E-7</v>
      </c>
      <c r="AY8" s="5">
        <f t="shared" si="40"/>
        <v>5.1838426462441487E-7</v>
      </c>
      <c r="AZ8" s="5">
        <f t="shared" si="41"/>
        <v>3.3809286855032033E-7</v>
      </c>
      <c r="BA8" s="5">
        <f t="shared" si="42"/>
        <v>1.4700393198007646E-7</v>
      </c>
      <c r="BB8" s="5">
        <f t="shared" si="43"/>
        <v>4.7938358128337566E-8</v>
      </c>
      <c r="BC8" s="5">
        <f t="shared" si="44"/>
        <v>1.2506256936595185E-8</v>
      </c>
      <c r="BD8" s="5">
        <f t="shared" si="45"/>
        <v>1.3245858934175989E-3</v>
      </c>
      <c r="BE8" s="5">
        <f t="shared" si="46"/>
        <v>4.4704773902843969E-4</v>
      </c>
      <c r="BF8" s="5">
        <f t="shared" si="47"/>
        <v>7.5439305961049188E-5</v>
      </c>
      <c r="BG8" s="5">
        <f t="shared" si="48"/>
        <v>8.4869219206180324E-6</v>
      </c>
      <c r="BH8" s="5">
        <f t="shared" si="49"/>
        <v>7.1608403705214665E-7</v>
      </c>
      <c r="BI8" s="5">
        <f t="shared" si="50"/>
        <v>4.8335672501019934E-8</v>
      </c>
      <c r="BJ8" s="8">
        <f t="shared" si="51"/>
        <v>9.5063483666477641E-2</v>
      </c>
      <c r="BK8" s="8">
        <f t="shared" si="52"/>
        <v>0.28869746210536296</v>
      </c>
      <c r="BL8" s="8">
        <f t="shared" si="53"/>
        <v>0.54421035690082176</v>
      </c>
      <c r="BM8" s="8">
        <f t="shared" si="54"/>
        <v>0.22711496793736302</v>
      </c>
      <c r="BN8" s="8">
        <f t="shared" si="55"/>
        <v>0.7724732577036002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1.2972999999999999</v>
      </c>
      <c r="G9">
        <f>VLOOKUP(C9,away!$B$2:$E$405,4,FALSE)</f>
        <v>0.92659999999999998</v>
      </c>
      <c r="H9">
        <f>VLOOKUP(A9,away!$A$2:$E$405,3,FALSE)</f>
        <v>1.125</v>
      </c>
      <c r="I9">
        <f>VLOOKUP(C9,away!$B$2:$E$405,3,FALSE)</f>
        <v>1.3968</v>
      </c>
      <c r="J9">
        <f>VLOOKUP(B9,home!$B$2:$E$405,4,FALSE)</f>
        <v>1.6667000000000001</v>
      </c>
      <c r="K9" s="3">
        <f t="shared" ref="K9:K17" si="56">E9*F9*G9</f>
        <v>1.853243930106</v>
      </c>
      <c r="L9" s="3">
        <f t="shared" ref="L9:L17" si="57">H9*I9*J9</f>
        <v>2.6190523800000003</v>
      </c>
      <c r="M9" s="5">
        <f t="shared" ref="M9:M19" si="58">_xlfn.POISSON.DIST(0,K9,FALSE) * _xlfn.POISSON.DIST(0,L9,FALSE)</f>
        <v>1.1421059421420941E-2</v>
      </c>
      <c r="N9" s="5">
        <f t="shared" ref="N9:N19" si="59">_xlfn.POISSON.DIST(1,K9,FALSE) * _xlfn.POISSON.DIST(0,L9,FALSE)</f>
        <v>2.1166009048128303E-2</v>
      </c>
      <c r="O9" s="5">
        <f t="shared" ref="O9:O19" si="60">_xlfn.POISSON.DIST(0,K9,FALSE) * _xlfn.POISSON.DIST(1,L9,FALSE)</f>
        <v>2.9912352859793937E-2</v>
      </c>
      <c r="P9" s="5">
        <f t="shared" ref="P9:P19" si="61">_xlfn.POISSON.DIST(1,K9,FALSE) * _xlfn.POISSON.DIST(1,L9,FALSE)</f>
        <v>5.5434886372601966E-2</v>
      </c>
      <c r="Q9" s="5">
        <f t="shared" ref="Q9:Q19" si="62">_xlfn.POISSON.DIST(2,K9,FALSE) * _xlfn.POISSON.DIST(0,L9,FALSE)</f>
        <v>1.9612888896506229E-2</v>
      </c>
      <c r="R9" s="5">
        <f t="shared" ref="R9:R19" si="63">_xlfn.POISSON.DIST(0,K9,FALSE) * _xlfn.POISSON.DIST(2,L9,FALSE)</f>
        <v>3.9171009474421578E-2</v>
      </c>
      <c r="S9" s="5">
        <f t="shared" ref="S9:S19" si="64">_xlfn.POISSON.DIST(2,K9,FALSE) * _xlfn.POISSON.DIST(2,L9,FALSE)</f>
        <v>6.7266671894282232E-2</v>
      </c>
      <c r="T9" s="5">
        <f t="shared" ref="T9:T19" si="65">_xlfn.POISSON.DIST(2,K9,FALSE) * _xlfn.POISSON.DIST(1,L9,FALSE)</f>
        <v>5.1367183343070215E-2</v>
      </c>
      <c r="U9" s="5">
        <f t="shared" ref="U9:U19" si="66">_xlfn.POISSON.DIST(1,K9,FALSE) * _xlfn.POISSON.DIST(2,L9,FALSE)</f>
        <v>7.2593435544596407E-2</v>
      </c>
      <c r="V9" s="5">
        <f t="shared" ref="V9:V19" si="67">_xlfn.POISSON.DIST(3,K9,FALSE) * _xlfn.POISSON.DIST(3,L9,FALSE)</f>
        <v>3.6277236983703595E-2</v>
      </c>
      <c r="W9" s="5">
        <f t="shared" ref="W9:W19" si="68">_xlfn.POISSON.DIST(3,K9,FALSE) * _xlfn.POISSON.DIST(0,L9,FALSE)</f>
        <v>1.2115822433097841E-2</v>
      </c>
      <c r="X9" s="5">
        <f t="shared" ref="X9:X19" si="69">_xlfn.POISSON.DIST(3,K9,FALSE) * _xlfn.POISSON.DIST(1,L9,FALSE)</f>
        <v>3.1731973579062288E-2</v>
      </c>
      <c r="Y9" s="5">
        <f t="shared" ref="Y9:Y19" si="70">_xlfn.POISSON.DIST(3,K9,FALSE) * _xlfn.POISSON.DIST(2,L9,FALSE)</f>
        <v>4.1553850462170125E-2</v>
      </c>
      <c r="Z9" s="5">
        <f t="shared" ref="Z9:Z19" si="71">_xlfn.POISSON.DIST(0,K9,FALSE) * _xlfn.POISSON.DIST(3,L9,FALSE)</f>
        <v>3.4196975196995466E-2</v>
      </c>
      <c r="AA9" s="5">
        <f t="shared" ref="AA9:AA19" si="72">_xlfn.POISSON.DIST(1,K9,FALSE) * _xlfn.POISSON.DIST(3,L9,FALSE)</f>
        <v>6.3375336711817276E-2</v>
      </c>
      <c r="AB9" s="5">
        <f t="shared" ref="AB9:AB19" si="73">_xlfn.POISSON.DIST(2,K9,FALSE) * _xlfn.POISSON.DIST(3,L9,FALSE)</f>
        <v>5.8724979039799667E-2</v>
      </c>
      <c r="AC9" s="5">
        <f t="shared" ref="AC9:AC19" si="74">_xlfn.POISSON.DIST(4,K9,FALSE) * _xlfn.POISSON.DIST(4,L9,FALSE)</f>
        <v>1.1005023898722982E-2</v>
      </c>
      <c r="AD9" s="5">
        <f t="shared" ref="AD9:AD19" si="75">_xlfn.POISSON.DIST(4,K9,FALSE) * _xlfn.POISSON.DIST(0,L9,FALSE)</f>
        <v>5.6133935955951725E-3</v>
      </c>
      <c r="AE9" s="5">
        <f t="shared" ref="AE9:AE19" si="76">_xlfn.POISSON.DIST(4,K9,FALSE) * _xlfn.POISSON.DIST(1,L9,FALSE)</f>
        <v>1.4701771856420293E-2</v>
      </c>
      <c r="AF9" s="5">
        <f t="shared" ref="AF9:AF19" si="77">_xlfn.POISSON.DIST(4,K9,FALSE) * _xlfn.POISSON.DIST(2,L9,FALSE)</f>
        <v>1.9252355285387303E-2</v>
      </c>
      <c r="AG9" s="5">
        <f t="shared" ref="AG9:AG19" si="78">_xlfn.POISSON.DIST(4,K9,FALSE) * _xlfn.POISSON.DIST(3,L9,FALSE)</f>
        <v>1.68076423102664E-2</v>
      </c>
      <c r="AH9" s="5">
        <f t="shared" ref="AH9:AH19" si="79">_xlfn.POISSON.DIST(0,K9,FALSE) * _xlfn.POISSON.DIST(4,L9,FALSE)</f>
        <v>2.2390917319622995E-2</v>
      </c>
      <c r="AI9" s="5">
        <f t="shared" ref="AI9:AI19" si="80">_xlfn.POISSON.DIST(1,K9,FALSE) * _xlfn.POISSON.DIST(4,L9,FALSE)</f>
        <v>4.149583161209662E-2</v>
      </c>
      <c r="AJ9" s="5">
        <f t="shared" ref="AJ9:AJ19" si="81">_xlfn.POISSON.DIST(2,K9,FALSE) * _xlfn.POISSON.DIST(4,L9,FALSE)</f>
        <v>3.8450949029909379E-2</v>
      </c>
      <c r="AK9" s="5">
        <f t="shared" ref="AK9:AK19" si="82">_xlfn.POISSON.DIST(3,K9,FALSE) * _xlfn.POISSON.DIST(4,L9,FALSE)</f>
        <v>2.3752995965498239E-2</v>
      </c>
      <c r="AL9" s="5">
        <f t="shared" ref="AL9:AL19" si="83">_xlfn.POISSON.DIST(5,K9,FALSE) * _xlfn.POISSON.DIST(5,L9,FALSE)</f>
        <v>2.1366222758959327E-3</v>
      </c>
      <c r="AM9" s="5">
        <f t="shared" ref="AM9:AM19" si="84">_xlfn.POISSON.DIST(5,K9,FALSE) * _xlfn.POISSON.DIST(0,L9,FALSE)</f>
        <v>2.080597521666529E-3</v>
      </c>
      <c r="AN9" s="5">
        <f t="shared" ref="AN9:AN19" si="85">_xlfn.POISSON.DIST(5,K9,FALSE) * _xlfn.POISSON.DIST(1,L9,FALSE)</f>
        <v>5.4491938909428245E-3</v>
      </c>
      <c r="AO9" s="5">
        <f t="shared" ref="AO9:AO19" si="86">_xlfn.POISSON.DIST(5,K9,FALSE) * _xlfn.POISSON.DIST(2,L9,FALSE)</f>
        <v>7.1358621145776353E-3</v>
      </c>
      <c r="AP9" s="5">
        <f t="shared" ref="AP9:AP19" si="87">_xlfn.POISSON.DIST(5,K9,FALSE) * _xlfn.POISSON.DIST(3,L9,FALSE)</f>
        <v>6.2297322181787971E-3</v>
      </c>
      <c r="AQ9" s="5">
        <f t="shared" ref="AQ9:AQ19" si="88">_xlfn.POISSON.DIST(5,K9,FALSE) * _xlfn.POISSON.DIST(4,L9,FALSE)</f>
        <v>4.0789987481959665E-3</v>
      </c>
      <c r="AR9" s="5">
        <f t="shared" ref="AR9:AR19" si="89">_xlfn.POISSON.DIST(0,K9,FALSE) * _xlfn.POISSON.DIST(5,L9,FALSE)</f>
        <v>1.1728597059268363E-2</v>
      </c>
      <c r="AS9" s="5">
        <f t="shared" ref="AS9:AS19" si="90">_xlfn.POISSON.DIST(1,K9,FALSE) * _xlfn.POISSON.DIST(5,L9,FALSE)</f>
        <v>2.1735951308748176E-2</v>
      </c>
      <c r="AT9" s="5">
        <f t="shared" ref="AT9:AT19" si="91">_xlfn.POISSON.DIST(2,K9,FALSE) * _xlfn.POISSON.DIST(5,L9,FALSE)</f>
        <v>2.0141009914008565E-2</v>
      </c>
      <c r="AU9" s="5">
        <f t="shared" ref="AU9:AU19" si="92">_xlfn.POISSON.DIST(3,K9,FALSE) * _xlfn.POISSON.DIST(5,L9,FALSE)</f>
        <v>1.2442068123113709E-2</v>
      </c>
      <c r="AV9" s="5">
        <f t="shared" ref="AV9:AV19" si="93">_xlfn.POISSON.DIST(4,K9,FALSE) * _xlfn.POISSON.DIST(5,L9,FALSE)</f>
        <v>5.7645468067814599E-3</v>
      </c>
      <c r="AW9" s="5">
        <f t="shared" ref="AW9:AW19" si="94">_xlfn.POISSON.DIST(6,K9,FALSE) * _xlfn.POISSON.DIST(6,L9,FALSE)</f>
        <v>2.8807264602429884E-4</v>
      </c>
      <c r="AX9" s="5">
        <f t="shared" ref="AX9:AX19" si="95">_xlfn.POISSON.DIST(6,K9,FALSE) * _xlfn.POISSON.DIST(0,L9,FALSE)</f>
        <v>6.426424546703462E-4</v>
      </c>
      <c r="AY9" s="5">
        <f t="shared" ref="AY9:AY19" si="96">_xlfn.POISSON.DIST(6,K9,FALSE) * _xlfn.POISSON.DIST(1,L9,FALSE)</f>
        <v>1.6831142503934123E-3</v>
      </c>
      <c r="AZ9" s="5">
        <f t="shared" ref="AZ9:AZ19" si="97">_xlfn.POISSON.DIST(6,K9,FALSE) * _xlfn.POISSON.DIST(2,L9,FALSE)</f>
        <v>2.2040821916523919E-3</v>
      </c>
      <c r="BA9" s="5">
        <f t="shared" ref="BA9:BA19" si="98">_xlfn.POISSON.DIST(6,K9,FALSE) * _xlfn.POISSON.DIST(3,L9,FALSE)</f>
        <v>1.9242022365876048E-3</v>
      </c>
      <c r="BB9" s="5">
        <f t="shared" ref="BB9:BB19" si="99">_xlfn.POISSON.DIST(6,K9,FALSE) * _xlfn.POISSON.DIST(4,L9,FALSE)</f>
        <v>1.259896611834023E-3</v>
      </c>
      <c r="BC9" s="5">
        <f t="shared" ref="BC9:BC19" si="100">_xlfn.POISSON.DIST(6,K9,FALSE) * _xlfn.POISSON.DIST(5,L9,FALSE)</f>
        <v>6.5994704395556665E-4</v>
      </c>
      <c r="BD9" s="5">
        <f t="shared" ref="BD9:BD19" si="101">_xlfn.POISSON.DIST(0,K9,FALSE) * _xlfn.POISSON.DIST(6,L9,FALSE)</f>
        <v>5.1196350070229725E-3</v>
      </c>
      <c r="BE9" s="5">
        <f t="shared" ref="BE9:BE19" si="102">_xlfn.POISSON.DIST(1,K9,FALSE) * _xlfn.POISSON.DIST(6,L9,FALSE)</f>
        <v>9.4879325011235135E-3</v>
      </c>
      <c r="BF9" s="5">
        <f t="shared" ref="BF9:BF19" si="103">_xlfn.POISSON.DIST(2,K9,FALSE) * _xlfn.POISSON.DIST(6,L9,FALSE)</f>
        <v>8.791726658481297E-3</v>
      </c>
      <c r="BG9" s="5">
        <f t="shared" ref="BG9:BG19" si="104">_xlfn.POISSON.DIST(3,K9,FALSE) * _xlfn.POISSON.DIST(6,L9,FALSE)</f>
        <v>5.4310713549938546E-3</v>
      </c>
      <c r="BH9" s="5">
        <f t="shared" ref="BH9:BH19" si="105">_xlfn.POISSON.DIST(4,K9,FALSE) * _xlfn.POISSON.DIST(6,L9,FALSE)</f>
        <v>2.5162750056537332E-3</v>
      </c>
      <c r="BI9" s="5">
        <f t="shared" ref="BI9:BI19" si="106">_xlfn.POISSON.DIST(5,K9,FALSE) * _xlfn.POISSON.DIST(6,L9,FALSE)</f>
        <v>9.3265427614104416E-4</v>
      </c>
      <c r="BJ9" s="8">
        <f t="shared" ref="BJ9:BJ19" si="107">SUM(N9,Q9,T9,W9,X9,Y9,AD9,AE9,AF9,AG9,AM9,AN9,AO9,AP9,AQ9,AX9,AY9,AZ9,BA9,BB9,BC9)</f>
        <v>0.26727116009235929</v>
      </c>
      <c r="BK9" s="8">
        <f t="shared" ref="BK9:BK19" si="108">SUM(M9,P9,S9,V9,AC9,AL9,AY9)</f>
        <v>0.18522461509702107</v>
      </c>
      <c r="BL9" s="8">
        <f t="shared" ref="BL9:BL19" si="109">SUM(O9,R9,U9,AA9,AB9,AH9,AI9,AJ9,AK9,AR9,AS9,AT9,AU9,AV9,BD9,BE9,BF9,BG9,BH9,BI9)</f>
        <v>0.49395927557289276</v>
      </c>
      <c r="BM9" s="8">
        <f t="shared" ref="BM9:BM19" si="110">SUM(S9:BI9)</f>
        <v>0.80253877828202647</v>
      </c>
      <c r="BN9" s="8">
        <f t="shared" ref="BN9:BN19" si="111">SUM(M9:R9)</f>
        <v>0.17671820607287297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1.3391999999999999</v>
      </c>
      <c r="F10">
        <f>VLOOKUP(B10,home!$B$2:$E$405,3,FALSE)</f>
        <v>0.74670000000000003</v>
      </c>
      <c r="G10">
        <f>VLOOKUP(C10,away!$B$2:$E$405,4,FALSE)</f>
        <v>0.97070000000000001</v>
      </c>
      <c r="H10">
        <f>VLOOKUP(A10,away!$A$2:$E$405,3,FALSE)</f>
        <v>1.014</v>
      </c>
      <c r="I10">
        <f>VLOOKUP(C10,away!$B$2:$E$405,3,FALSE)</f>
        <v>0.88759999999999994</v>
      </c>
      <c r="J10">
        <f>VLOOKUP(B10,home!$B$2:$E$405,4,FALSE)</f>
        <v>0.98619999999999997</v>
      </c>
      <c r="K10" s="3">
        <f t="shared" si="56"/>
        <v>0.970681207248</v>
      </c>
      <c r="L10" s="3">
        <f t="shared" si="57"/>
        <v>0.88760603567999996</v>
      </c>
      <c r="M10" s="5">
        <f t="shared" si="58"/>
        <v>0.15593948823268799</v>
      </c>
      <c r="N10" s="5">
        <f t="shared" si="59"/>
        <v>0.15136753069534084</v>
      </c>
      <c r="O10" s="5">
        <f t="shared" si="60"/>
        <v>0.13841283095618417</v>
      </c>
      <c r="P10" s="5">
        <f t="shared" si="61"/>
        <v>0.1343547338511622</v>
      </c>
      <c r="Q10" s="5">
        <f t="shared" si="62"/>
        <v>7.3464808716751068E-2</v>
      </c>
      <c r="R10" s="5">
        <f t="shared" si="63"/>
        <v>6.1428032086132303E-2</v>
      </c>
      <c r="S10" s="5">
        <f t="shared" si="64"/>
        <v>2.8939421811621575E-2</v>
      </c>
      <c r="T10" s="5">
        <f t="shared" si="65"/>
        <v>6.520780762706492E-2</v>
      </c>
      <c r="U10" s="5">
        <f t="shared" si="66"/>
        <v>5.962703634423578E-2</v>
      </c>
      <c r="V10" s="5">
        <f t="shared" si="67"/>
        <v>2.7704110381195249E-3</v>
      </c>
      <c r="W10" s="5">
        <f t="shared" si="68"/>
        <v>2.3770303071806446E-2</v>
      </c>
      <c r="X10" s="5">
        <f t="shared" si="69"/>
        <v>2.1098664476478245E-2</v>
      </c>
      <c r="Y10" s="5">
        <f t="shared" si="70"/>
        <v>9.3636509670546476E-3</v>
      </c>
      <c r="Z10" s="5">
        <f t="shared" si="71"/>
        <v>1.8174630679865245E-2</v>
      </c>
      <c r="AA10" s="5">
        <f t="shared" si="72"/>
        <v>1.7641772449618134E-2</v>
      </c>
      <c r="AB10" s="5">
        <f t="shared" si="73"/>
        <v>8.5622684896949179E-3</v>
      </c>
      <c r="AC10" s="5">
        <f t="shared" si="74"/>
        <v>1.4918360396688735E-4</v>
      </c>
      <c r="AD10" s="5">
        <f t="shared" si="75"/>
        <v>5.7683466205979798E-3</v>
      </c>
      <c r="AE10" s="5">
        <f t="shared" si="76"/>
        <v>5.1200192763370973E-3</v>
      </c>
      <c r="AF10" s="5">
        <f t="shared" si="77"/>
        <v>2.2722800062373763E-3</v>
      </c>
      <c r="AG10" s="5">
        <f t="shared" si="78"/>
        <v>6.7229648276376122E-4</v>
      </c>
      <c r="AH10" s="5">
        <f t="shared" si="79"/>
        <v>4.0329779719258229E-3</v>
      </c>
      <c r="AI10" s="5">
        <f t="shared" si="80"/>
        <v>3.9147359265935483E-3</v>
      </c>
      <c r="AJ10" s="5">
        <f t="shared" si="81"/>
        <v>1.8999802976414713E-3</v>
      </c>
      <c r="AK10" s="5">
        <f t="shared" si="82"/>
        <v>6.1475838968734606E-4</v>
      </c>
      <c r="AL10" s="5">
        <f t="shared" si="83"/>
        <v>5.1413592882952225E-6</v>
      </c>
      <c r="AM10" s="5">
        <f t="shared" si="84"/>
        <v>1.1198451323013938E-3</v>
      </c>
      <c r="AN10" s="5">
        <f t="shared" si="85"/>
        <v>9.9398129845758515E-4</v>
      </c>
      <c r="AO10" s="5">
        <f t="shared" si="86"/>
        <v>4.4113189993199794E-4</v>
      </c>
      <c r="AP10" s="5">
        <f t="shared" si="87"/>
        <v>1.3051711230354241E-4</v>
      </c>
      <c r="AQ10" s="5">
        <f t="shared" si="88"/>
        <v>2.8961944160037153E-5</v>
      </c>
      <c r="AR10" s="5">
        <f t="shared" si="89"/>
        <v>7.1593911792916943E-4</v>
      </c>
      <c r="AS10" s="5">
        <f t="shared" si="90"/>
        <v>6.9494864730755437E-4</v>
      </c>
      <c r="AT10" s="5">
        <f t="shared" si="91"/>
        <v>3.3728679597193068E-4</v>
      </c>
      <c r="AU10" s="5">
        <f t="shared" si="92"/>
        <v>1.091326514342812E-4</v>
      </c>
      <c r="AV10" s="5">
        <f t="shared" si="93"/>
        <v>2.6483253461100809E-5</v>
      </c>
      <c r="AW10" s="5">
        <f t="shared" si="94"/>
        <v>1.2304736611489071E-7</v>
      </c>
      <c r="AX10" s="5">
        <f t="shared" si="95"/>
        <v>1.8116877082551884E-4</v>
      </c>
      <c r="AY10" s="5">
        <f t="shared" si="96"/>
        <v>1.608064944614572E-4</v>
      </c>
      <c r="AZ10" s="5">
        <f t="shared" si="97"/>
        <v>7.1366407530265943E-5</v>
      </c>
      <c r="BA10" s="5">
        <f t="shared" si="98"/>
        <v>2.1115084689554218E-5</v>
      </c>
      <c r="BB10" s="5">
        <f t="shared" si="99"/>
        <v>4.6854691535856704E-6</v>
      </c>
      <c r="BC10" s="5">
        <f t="shared" si="100"/>
        <v>8.3177014014302058E-7</v>
      </c>
      <c r="BD10" s="5">
        <f t="shared" si="101"/>
        <v>1.0591198037555764E-4</v>
      </c>
      <c r="BE10" s="5">
        <f t="shared" si="102"/>
        <v>1.0280676897297276E-4</v>
      </c>
      <c r="BF10" s="5">
        <f t="shared" si="103"/>
        <v>4.9896299309975708E-5</v>
      </c>
      <c r="BG10" s="5">
        <f t="shared" si="104"/>
        <v>1.6144466683804929E-5</v>
      </c>
      <c r="BH10" s="5">
        <f t="shared" si="105"/>
        <v>3.9177826027527203E-6</v>
      </c>
      <c r="BI10" s="5">
        <f t="shared" si="106"/>
        <v>7.6058358931504442E-7</v>
      </c>
      <c r="BJ10" s="8">
        <f t="shared" si="107"/>
        <v>0.3612601193243874</v>
      </c>
      <c r="BK10" s="8">
        <f t="shared" si="108"/>
        <v>0.32231918639130791</v>
      </c>
      <c r="BL10" s="8">
        <f t="shared" si="109"/>
        <v>0.29829762125935194</v>
      </c>
      <c r="BM10" s="8">
        <f t="shared" si="110"/>
        <v>0.28492344966955868</v>
      </c>
      <c r="BN10" s="8">
        <f t="shared" si="111"/>
        <v>0.71496742453825857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1.3391999999999999</v>
      </c>
      <c r="F11">
        <f>VLOOKUP(B11,home!$B$2:$E$405,3,FALSE)</f>
        <v>0.88249999999999995</v>
      </c>
      <c r="G11">
        <f>VLOOKUP(C11,away!$B$2:$E$405,4,FALSE)</f>
        <v>1.2694000000000001</v>
      </c>
      <c r="H11">
        <f>VLOOKUP(A11,away!$A$2:$E$405,3,FALSE)</f>
        <v>1.014</v>
      </c>
      <c r="I11">
        <f>VLOOKUP(C11,away!$B$2:$E$405,3,FALSE)</f>
        <v>1.7750999999999999</v>
      </c>
      <c r="J11">
        <f>VLOOKUP(B11,home!$B$2:$E$405,4,FALSE)</f>
        <v>0.98619999999999997</v>
      </c>
      <c r="K11" s="3">
        <f t="shared" si="56"/>
        <v>1.5002327736000001</v>
      </c>
      <c r="L11" s="3">
        <f t="shared" si="57"/>
        <v>1.7751120706799999</v>
      </c>
      <c r="M11" s="5">
        <f t="shared" si="58"/>
        <v>3.780383054657064E-2</v>
      </c>
      <c r="N11" s="5">
        <f t="shared" si="59"/>
        <v>5.6714545553586078E-2</v>
      </c>
      <c r="O11" s="5">
        <f t="shared" si="60"/>
        <v>6.7106035921158838E-2</v>
      </c>
      <c r="P11" s="5">
        <f t="shared" si="61"/>
        <v>0.10067467439530137</v>
      </c>
      <c r="Q11" s="5">
        <f t="shared" si="62"/>
        <v>4.2542509989659999E-2</v>
      </c>
      <c r="R11" s="5">
        <f t="shared" si="63"/>
        <v>5.9560367189567365E-2</v>
      </c>
      <c r="S11" s="5">
        <f t="shared" si="64"/>
        <v>6.7026210823491389E-2</v>
      </c>
      <c r="T11" s="5">
        <f t="shared" si="65"/>
        <v>7.551772299966994E-2</v>
      </c>
      <c r="U11" s="5">
        <f t="shared" si="66"/>
        <v>8.9354414865439089E-2</v>
      </c>
      <c r="V11" s="5">
        <f t="shared" si="67"/>
        <v>1.9832916556176711E-2</v>
      </c>
      <c r="W11" s="5">
        <f t="shared" si="68"/>
        <v>2.1274555919231112E-2</v>
      </c>
      <c r="X11" s="5">
        <f t="shared" si="69"/>
        <v>3.7764721010583785E-2</v>
      </c>
      <c r="Y11" s="5">
        <f t="shared" si="70"/>
        <v>3.3518306055874941E-2</v>
      </c>
      <c r="Z11" s="5">
        <f t="shared" si="71"/>
        <v>3.524210891077801E-2</v>
      </c>
      <c r="AA11" s="5">
        <f t="shared" si="72"/>
        <v>5.2871366798729766E-2</v>
      </c>
      <c r="AB11" s="5">
        <f t="shared" si="73"/>
        <v>3.9659678628240665E-2</v>
      </c>
      <c r="AC11" s="5">
        <f t="shared" si="74"/>
        <v>3.3010418318299914E-3</v>
      </c>
      <c r="AD11" s="5">
        <f t="shared" si="75"/>
        <v>7.9791965084541009E-3</v>
      </c>
      <c r="AE11" s="5">
        <f t="shared" si="76"/>
        <v>1.4163968036484583E-2</v>
      </c>
      <c r="AF11" s="5">
        <f t="shared" si="77"/>
        <v>1.2571315315144741E-2</v>
      </c>
      <c r="AG11" s="5">
        <f t="shared" si="78"/>
        <v>7.4384978534125902E-3</v>
      </c>
      <c r="AH11" s="5">
        <f t="shared" si="79"/>
        <v>1.5639673230935319E-2</v>
      </c>
      <c r="AI11" s="5">
        <f t="shared" si="80"/>
        <v>2.3463150349443764E-2</v>
      </c>
      <c r="AJ11" s="5">
        <f t="shared" si="81"/>
        <v>1.7600093563069918E-2</v>
      </c>
      <c r="AK11" s="5">
        <f t="shared" si="82"/>
        <v>8.8014123939146299E-3</v>
      </c>
      <c r="AL11" s="5">
        <f t="shared" si="83"/>
        <v>3.5163771160740318E-4</v>
      </c>
      <c r="AM11" s="5">
        <f t="shared" si="84"/>
        <v>2.3941304217955056E-3</v>
      </c>
      <c r="AN11" s="5">
        <f t="shared" si="85"/>
        <v>4.2498498105114019E-3</v>
      </c>
      <c r="AO11" s="5">
        <f t="shared" si="86"/>
        <v>3.7719798486079499E-3</v>
      </c>
      <c r="AP11" s="5">
        <f t="shared" si="87"/>
        <v>2.231895653208563E-3</v>
      </c>
      <c r="AQ11" s="5">
        <f t="shared" si="88"/>
        <v>9.9046622862718637E-4</v>
      </c>
      <c r="AR11" s="5">
        <f t="shared" si="89"/>
        <v>5.5524345467448336E-3</v>
      </c>
      <c r="AS11" s="5">
        <f t="shared" si="90"/>
        <v>8.329944280295461E-3</v>
      </c>
      <c r="AT11" s="5">
        <f t="shared" si="91"/>
        <v>6.2484277057805581E-3</v>
      </c>
      <c r="AU11" s="5">
        <f t="shared" si="92"/>
        <v>3.1246986758940842E-3</v>
      </c>
      <c r="AV11" s="5">
        <f t="shared" si="93"/>
        <v>1.1719438403002078E-3</v>
      </c>
      <c r="AW11" s="5">
        <f t="shared" si="94"/>
        <v>2.601221711115397E-5</v>
      </c>
      <c r="AX11" s="5">
        <f t="shared" si="95"/>
        <v>5.9862548717506763E-4</v>
      </c>
      <c r="AY11" s="5">
        <f t="shared" si="96"/>
        <v>1.062627328101158E-3</v>
      </c>
      <c r="AZ11" s="5">
        <f t="shared" si="97"/>
        <v>9.4314129837340117E-4</v>
      </c>
      <c r="BA11" s="5">
        <f t="shared" si="98"/>
        <v>5.5806050103314377E-4</v>
      </c>
      <c r="BB11" s="5">
        <f t="shared" si="99"/>
        <v>2.4765498288841566E-4</v>
      </c>
      <c r="BC11" s="5">
        <f t="shared" si="100"/>
        <v>8.7923069897855141E-5</v>
      </c>
      <c r="BD11" s="5">
        <f t="shared" si="101"/>
        <v>1.6426989309312296E-3</v>
      </c>
      <c r="BE11" s="5">
        <f t="shared" si="102"/>
        <v>2.4644307733407132E-3</v>
      </c>
      <c r="BF11" s="5">
        <f t="shared" si="103"/>
        <v>1.848609907217066E-3</v>
      </c>
      <c r="BG11" s="5">
        <f t="shared" si="104"/>
        <v>9.2444838946956589E-4</v>
      </c>
      <c r="BH11" s="5">
        <f t="shared" si="105"/>
        <v>3.467219428459951E-4</v>
      </c>
      <c r="BI11" s="5">
        <f t="shared" si="106"/>
        <v>1.0403272439676556E-4</v>
      </c>
      <c r="BJ11" s="8">
        <f t="shared" si="107"/>
        <v>0.32662169387232143</v>
      </c>
      <c r="BK11" s="8">
        <f t="shared" si="108"/>
        <v>0.23005293919307868</v>
      </c>
      <c r="BL11" s="8">
        <f t="shared" si="109"/>
        <v>0.40581458465771586</v>
      </c>
      <c r="BM11" s="8">
        <f t="shared" si="110"/>
        <v>0.63229274792705947</v>
      </c>
      <c r="BN11" s="8">
        <f t="shared" si="111"/>
        <v>0.36440196359584431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1.3391999999999999</v>
      </c>
      <c r="F12">
        <f>VLOOKUP(B12,home!$B$2:$E$405,3,FALSE)</f>
        <v>0.82140000000000002</v>
      </c>
      <c r="G12">
        <f>VLOOKUP(C12,away!$B$2:$E$405,4,FALSE)</f>
        <v>0.74670000000000003</v>
      </c>
      <c r="H12">
        <f>VLOOKUP(A12,away!$A$2:$E$405,3,FALSE)</f>
        <v>1.014</v>
      </c>
      <c r="I12">
        <f>VLOOKUP(C12,away!$B$2:$E$405,3,FALSE)</f>
        <v>0.71719999999999995</v>
      </c>
      <c r="J12">
        <f>VLOOKUP(B12,home!$B$2:$E$405,4,FALSE)</f>
        <v>0.98619999999999997</v>
      </c>
      <c r="K12" s="3">
        <f t="shared" si="56"/>
        <v>0.82138409769599996</v>
      </c>
      <c r="L12" s="3">
        <f t="shared" si="57"/>
        <v>0.7172048769599999</v>
      </c>
      <c r="M12" s="5">
        <f t="shared" si="58"/>
        <v>0.21468381211036461</v>
      </c>
      <c r="N12" s="5">
        <f t="shared" si="59"/>
        <v>0.17633786930020942</v>
      </c>
      <c r="O12" s="5">
        <f t="shared" si="60"/>
        <v>0.15397227704991778</v>
      </c>
      <c r="P12" s="5">
        <f t="shared" si="61"/>
        <v>0.12647037985484524</v>
      </c>
      <c r="Q12" s="5">
        <f t="shared" si="62"/>
        <v>7.2420560832393843E-2</v>
      </c>
      <c r="R12" s="5">
        <f t="shared" si="63"/>
        <v>5.5214834008418638E-2</v>
      </c>
      <c r="S12" s="5">
        <f t="shared" si="64"/>
        <v>1.8625946716008399E-2</v>
      </c>
      <c r="T12" s="5">
        <f t="shared" si="65"/>
        <v>5.1940379421171211E-2</v>
      </c>
      <c r="U12" s="5">
        <f t="shared" si="66"/>
        <v>4.5352586611439358E-2</v>
      </c>
      <c r="V12" s="5">
        <f t="shared" si="67"/>
        <v>1.2191730988385986E-3</v>
      </c>
      <c r="W12" s="5">
        <f t="shared" si="68"/>
        <v>1.982836567131803E-2</v>
      </c>
      <c r="X12" s="5">
        <f t="shared" si="69"/>
        <v>1.4221000561615531E-2</v>
      </c>
      <c r="Y12" s="5">
        <f t="shared" si="70"/>
        <v>5.0996854790207775E-3</v>
      </c>
      <c r="Z12" s="5">
        <f t="shared" si="71"/>
        <v>1.3200116077124907E-2</v>
      </c>
      <c r="AA12" s="5">
        <f t="shared" si="72"/>
        <v>1.0842365433491704E-2</v>
      </c>
      <c r="AB12" s="5">
        <f t="shared" si="73"/>
        <v>4.4528732742394406E-3</v>
      </c>
      <c r="AC12" s="5">
        <f t="shared" si="74"/>
        <v>4.4888481402961088E-5</v>
      </c>
      <c r="AD12" s="5">
        <f t="shared" si="75"/>
        <v>4.0716760614304742E-3</v>
      </c>
      <c r="AE12" s="5">
        <f t="shared" si="76"/>
        <v>2.9202259286592201E-3</v>
      </c>
      <c r="AF12" s="5">
        <f t="shared" si="77"/>
        <v>1.0472001389297185E-3</v>
      </c>
      <c r="AG12" s="5">
        <f t="shared" si="78"/>
        <v>2.5035234893119461E-4</v>
      </c>
      <c r="AH12" s="5">
        <f t="shared" si="79"/>
        <v>2.366796906738021E-3</v>
      </c>
      <c r="AI12" s="5">
        <f t="shared" si="80"/>
        <v>1.944049341670693E-3</v>
      </c>
      <c r="AJ12" s="5">
        <f t="shared" si="81"/>
        <v>7.9840560719234238E-4</v>
      </c>
      <c r="AK12" s="5">
        <f t="shared" si="82"/>
        <v>2.185992230863697E-4</v>
      </c>
      <c r="AL12" s="5">
        <f t="shared" si="83"/>
        <v>1.0577533980477642E-6</v>
      </c>
      <c r="AM12" s="5">
        <f t="shared" si="84"/>
        <v>6.6888199356569475E-4</v>
      </c>
      <c r="AN12" s="5">
        <f t="shared" si="85"/>
        <v>4.7972542789604354E-4</v>
      </c>
      <c r="AO12" s="5">
        <f t="shared" si="86"/>
        <v>1.7203070824438259E-4</v>
      </c>
      <c r="AP12" s="5">
        <f t="shared" si="87"/>
        <v>4.1127087646584693E-5</v>
      </c>
      <c r="AQ12" s="5">
        <f t="shared" si="88"/>
        <v>7.3741369588229754E-6</v>
      </c>
      <c r="AR12" s="5">
        <f t="shared" si="89"/>
        <v>3.3949565685727017E-4</v>
      </c>
      <c r="AS12" s="5">
        <f t="shared" si="90"/>
        <v>2.788563337794197E-4</v>
      </c>
      <c r="AT12" s="5">
        <f t="shared" si="91"/>
        <v>1.1452407905411161E-4</v>
      </c>
      <c r="AU12" s="5">
        <f t="shared" si="92"/>
        <v>3.1356085779442275E-5</v>
      </c>
      <c r="AV12" s="5">
        <f t="shared" si="93"/>
        <v>6.4388475563063915E-6</v>
      </c>
      <c r="AW12" s="5">
        <f t="shared" si="94"/>
        <v>1.730897907858548E-8</v>
      </c>
      <c r="AX12" s="5">
        <f t="shared" si="95"/>
        <v>9.1568172125009939E-5</v>
      </c>
      <c r="AY12" s="5">
        <f t="shared" si="96"/>
        <v>6.5673139622369838E-5</v>
      </c>
      <c r="AZ12" s="5">
        <f t="shared" si="97"/>
        <v>2.3550548011219323E-5</v>
      </c>
      <c r="BA12" s="5">
        <f t="shared" si="98"/>
        <v>5.6301892962423768E-6</v>
      </c>
      <c r="BB12" s="5">
        <f t="shared" si="99"/>
        <v>1.0094998053682555E-6</v>
      </c>
      <c r="BC12" s="5">
        <f t="shared" si="100"/>
        <v>1.4480363674005672E-7</v>
      </c>
      <c r="BD12" s="5">
        <f t="shared" si="101"/>
        <v>4.0581323467462129E-5</v>
      </c>
      <c r="BE12" s="5">
        <f t="shared" si="102"/>
        <v>3.3332853759630882E-5</v>
      </c>
      <c r="BF12" s="5">
        <f t="shared" si="103"/>
        <v>1.3689538004493566E-5</v>
      </c>
      <c r="BG12" s="5">
        <f t="shared" si="104"/>
        <v>3.7481229405653491E-6</v>
      </c>
      <c r="BH12" s="5">
        <f t="shared" si="105"/>
        <v>7.696621448974867E-7</v>
      </c>
      <c r="BI12" s="5">
        <f t="shared" si="106"/>
        <v>1.2643764928347806E-7</v>
      </c>
      <c r="BJ12" s="8">
        <f t="shared" si="107"/>
        <v>0.34969403145048789</v>
      </c>
      <c r="BK12" s="8">
        <f t="shared" si="108"/>
        <v>0.36111093115448023</v>
      </c>
      <c r="BL12" s="8">
        <f t="shared" si="109"/>
        <v>0.27602570639718726</v>
      </c>
      <c r="BM12" s="8">
        <f t="shared" si="110"/>
        <v>0.20086539609248746</v>
      </c>
      <c r="BN12" s="8">
        <f t="shared" si="111"/>
        <v>0.79909973315614957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1.3391999999999999</v>
      </c>
      <c r="F13">
        <f>VLOOKUP(B13,home!$B$2:$E$405,3,FALSE)</f>
        <v>0.52270000000000005</v>
      </c>
      <c r="G13">
        <f>VLOOKUP(C13,away!$B$2:$E$405,4,FALSE)</f>
        <v>0.89610000000000001</v>
      </c>
      <c r="H13">
        <f>VLOOKUP(A13,away!$A$2:$E$405,3,FALSE)</f>
        <v>1.014</v>
      </c>
      <c r="I13">
        <f>VLOOKUP(C13,away!$B$2:$E$405,3,FALSE)</f>
        <v>0.88759999999999994</v>
      </c>
      <c r="J13">
        <f>VLOOKUP(B13,home!$B$2:$E$405,4,FALSE)</f>
        <v>0.78900000000000003</v>
      </c>
      <c r="K13" s="3">
        <f t="shared" si="56"/>
        <v>0.62726985662400003</v>
      </c>
      <c r="L13" s="3">
        <f t="shared" si="57"/>
        <v>0.7101208296</v>
      </c>
      <c r="M13" s="5">
        <f t="shared" si="58"/>
        <v>0.26252979825687428</v>
      </c>
      <c r="N13" s="5">
        <f t="shared" si="59"/>
        <v>0.16467702891211719</v>
      </c>
      <c r="O13" s="5">
        <f t="shared" si="60"/>
        <v>0.18642787813289216</v>
      </c>
      <c r="P13" s="5">
        <f t="shared" si="61"/>
        <v>0.11694058838713584</v>
      </c>
      <c r="Q13" s="5">
        <f t="shared" si="62"/>
        <v>5.1648468157485028E-2</v>
      </c>
      <c r="R13" s="5">
        <f t="shared" si="63"/>
        <v>6.6193159740148541E-2</v>
      </c>
      <c r="S13" s="5">
        <f t="shared" si="64"/>
        <v>1.3022427647383691E-2</v>
      </c>
      <c r="T13" s="5">
        <f t="shared" si="65"/>
        <v>3.6676653055562447E-2</v>
      </c>
      <c r="U13" s="5">
        <f t="shared" si="66"/>
        <v>4.1520973819692511E-2</v>
      </c>
      <c r="V13" s="5">
        <f t="shared" si="67"/>
        <v>6.4451957725910746E-4</v>
      </c>
      <c r="W13" s="5">
        <f t="shared" si="68"/>
        <v>1.0799175738664957E-2</v>
      </c>
      <c r="X13" s="5">
        <f t="shared" si="69"/>
        <v>7.6687196345369508E-3</v>
      </c>
      <c r="Y13" s="5">
        <f t="shared" si="70"/>
        <v>2.7228587744235946E-3</v>
      </c>
      <c r="Z13" s="5">
        <f t="shared" si="71"/>
        <v>1.566838050283987E-2</v>
      </c>
      <c r="AA13" s="5">
        <f t="shared" si="72"/>
        <v>9.828302791546643E-3</v>
      </c>
      <c r="AB13" s="5">
        <f t="shared" si="73"/>
        <v>3.0824990414553611E-3</v>
      </c>
      <c r="AC13" s="5">
        <f t="shared" si="74"/>
        <v>1.7943319932667514E-5</v>
      </c>
      <c r="AD13" s="5">
        <f t="shared" si="75"/>
        <v>1.6934993543124364E-3</v>
      </c>
      <c r="AE13" s="5">
        <f t="shared" si="76"/>
        <v>1.2025891664114116E-3</v>
      </c>
      <c r="AF13" s="5">
        <f t="shared" si="77"/>
        <v>4.26991808260022E-4</v>
      </c>
      <c r="AG13" s="5">
        <f t="shared" si="78"/>
        <v>1.0107192570467033E-4</v>
      </c>
      <c r="AH13" s="5">
        <f t="shared" si="79"/>
        <v>2.7816108402912783E-3</v>
      </c>
      <c r="AI13" s="5">
        <f t="shared" si="80"/>
        <v>1.7448206329732745E-3</v>
      </c>
      <c r="AJ13" s="5">
        <f t="shared" si="81"/>
        <v>5.4723669413987144E-4</v>
      </c>
      <c r="AK13" s="5">
        <f t="shared" si="82"/>
        <v>1.1442169422416965E-4</v>
      </c>
      <c r="AL13" s="5">
        <f t="shared" si="83"/>
        <v>3.1970502464511289E-7</v>
      </c>
      <c r="AM13" s="5">
        <f t="shared" si="84"/>
        <v>2.1245621943447976E-4</v>
      </c>
      <c r="AN13" s="5">
        <f t="shared" si="85"/>
        <v>1.508695867984924E-4</v>
      </c>
      <c r="AO13" s="5">
        <f t="shared" si="86"/>
        <v>5.3567818069377319E-5</v>
      </c>
      <c r="AP13" s="5">
        <f t="shared" si="87"/>
        <v>1.2679874469096032E-5</v>
      </c>
      <c r="AQ13" s="5">
        <f t="shared" si="88"/>
        <v>2.2510607443045831E-6</v>
      </c>
      <c r="AR13" s="5">
        <f t="shared" si="89"/>
        <v>3.950559595063992E-4</v>
      </c>
      <c r="AS13" s="5">
        <f t="shared" si="90"/>
        <v>2.4780669507803581E-4</v>
      </c>
      <c r="AT13" s="5">
        <f t="shared" si="91"/>
        <v>7.7720835046033414E-5</v>
      </c>
      <c r="AU13" s="5">
        <f t="shared" si="92"/>
        <v>1.6250645685340981E-5</v>
      </c>
      <c r="AV13" s="5">
        <f t="shared" si="93"/>
        <v>2.5483850472728146E-6</v>
      </c>
      <c r="AW13" s="5">
        <f t="shared" si="94"/>
        <v>3.9557936682658159E-9</v>
      </c>
      <c r="AX13" s="5">
        <f t="shared" si="95"/>
        <v>2.221123038392386E-5</v>
      </c>
      <c r="AY13" s="5">
        <f t="shared" si="96"/>
        <v>1.5772657346668737E-5</v>
      </c>
      <c r="AZ13" s="5">
        <f t="shared" si="97"/>
        <v>5.6002462600064695E-6</v>
      </c>
      <c r="BA13" s="5">
        <f t="shared" si="98"/>
        <v>1.3256171733733639E-6</v>
      </c>
      <c r="BB13" s="5">
        <f t="shared" si="99"/>
        <v>2.3533709172197504E-7</v>
      </c>
      <c r="BC13" s="5">
        <f t="shared" si="100"/>
        <v>3.3423554161852047E-8</v>
      </c>
      <c r="BD13" s="5">
        <f t="shared" si="101"/>
        <v>4.6756244283851344E-5</v>
      </c>
      <c r="BE13" s="5">
        <f t="shared" si="102"/>
        <v>2.9328782648208155E-5</v>
      </c>
      <c r="BF13" s="5">
        <f t="shared" si="103"/>
        <v>9.1985306433489949E-6</v>
      </c>
      <c r="BG13" s="5">
        <f t="shared" si="104"/>
        <v>1.9233203326016652E-6</v>
      </c>
      <c r="BH13" s="5">
        <f t="shared" si="105"/>
        <v>3.0161021731826761E-7</v>
      </c>
      <c r="BI13" s="5">
        <f t="shared" si="106"/>
        <v>3.7838199554712651E-8</v>
      </c>
      <c r="BJ13" s="8">
        <f t="shared" si="107"/>
        <v>0.27809405959880434</v>
      </c>
      <c r="BK13" s="8">
        <f t="shared" si="108"/>
        <v>0.39317136955095683</v>
      </c>
      <c r="BL13" s="8">
        <f t="shared" si="109"/>
        <v>0.31306783223405166</v>
      </c>
      <c r="BM13" s="8">
        <f t="shared" si="110"/>
        <v>0.1515689515984468</v>
      </c>
      <c r="BN13" s="8">
        <f t="shared" si="111"/>
        <v>0.84841692158665305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1.6516999999999999</v>
      </c>
      <c r="F14">
        <f>VLOOKUP(B14,home!$B$2:$E$405,3,FALSE)</f>
        <v>0.4325</v>
      </c>
      <c r="G14">
        <f>VLOOKUP(C14,away!$B$2:$E$405,4,FALSE)</f>
        <v>1.0379</v>
      </c>
      <c r="H14">
        <f>VLOOKUP(A14,away!$A$2:$E$405,3,FALSE)</f>
        <v>1.3258000000000001</v>
      </c>
      <c r="I14">
        <f>VLOOKUP(C14,away!$B$2:$E$405,3,FALSE)</f>
        <v>0.9698</v>
      </c>
      <c r="J14">
        <f>VLOOKUP(B14,home!$B$2:$E$405,4,FALSE)</f>
        <v>1.2929999999999999</v>
      </c>
      <c r="K14" s="3">
        <f t="shared" si="56"/>
        <v>0.74143450347499995</v>
      </c>
      <c r="L14" s="3">
        <f t="shared" si="57"/>
        <v>1.6624887661199999</v>
      </c>
      <c r="M14" s="5">
        <f t="shared" si="58"/>
        <v>9.0362739556792013E-2</v>
      </c>
      <c r="N14" s="5">
        <f t="shared" si="59"/>
        <v>6.6998052935930821E-2</v>
      </c>
      <c r="O14" s="5">
        <f t="shared" si="60"/>
        <v>0.15022703938899404</v>
      </c>
      <c r="P14" s="5">
        <f t="shared" si="61"/>
        <v>0.11138351035789805</v>
      </c>
      <c r="Q14" s="5">
        <f t="shared" si="62"/>
        <v>2.4837334056171809E-2</v>
      </c>
      <c r="R14" s="5">
        <f t="shared" si="63"/>
        <v>0.12487538267583467</v>
      </c>
      <c r="S14" s="5">
        <f t="shared" si="64"/>
        <v>3.4323567547027402E-2</v>
      </c>
      <c r="T14" s="5">
        <f t="shared" si="65"/>
        <v>4.1291788848755312E-2</v>
      </c>
      <c r="U14" s="5">
        <f t="shared" si="66"/>
        <v>9.2586917350508099E-2</v>
      </c>
      <c r="V14" s="5">
        <f t="shared" si="67"/>
        <v>4.7009044511360518E-3</v>
      </c>
      <c r="W14" s="5">
        <f t="shared" si="68"/>
        <v>6.138418814526818E-3</v>
      </c>
      <c r="X14" s="5">
        <f t="shared" si="69"/>
        <v>1.0205052320890482E-2</v>
      </c>
      <c r="Y14" s="5">
        <f t="shared" si="70"/>
        <v>8.4828924205736303E-3</v>
      </c>
      <c r="Z14" s="5">
        <f t="shared" si="71"/>
        <v>6.9201306954503744E-2</v>
      </c>
      <c r="AA14" s="5">
        <f t="shared" si="72"/>
        <v>5.130823666163354E-2</v>
      </c>
      <c r="AB14" s="5">
        <f t="shared" si="73"/>
        <v>1.9020848486698022E-2</v>
      </c>
      <c r="AC14" s="5">
        <f t="shared" si="74"/>
        <v>3.6215372217627542E-4</v>
      </c>
      <c r="AD14" s="5">
        <f t="shared" si="75"/>
        <v>1.137808876467572E-3</v>
      </c>
      <c r="AE14" s="5">
        <f t="shared" si="76"/>
        <v>1.8915944751189571E-3</v>
      </c>
      <c r="AF14" s="5">
        <f t="shared" si="77"/>
        <v>1.5723772824699622E-3</v>
      </c>
      <c r="AG14" s="5">
        <f t="shared" si="78"/>
        <v>8.7135318940286877E-4</v>
      </c>
      <c r="AH14" s="5">
        <f t="shared" si="79"/>
        <v>2.8761598853171068E-2</v>
      </c>
      <c r="AI14" s="5">
        <f t="shared" si="80"/>
        <v>2.1324841764848019E-2</v>
      </c>
      <c r="AJ14" s="5">
        <f t="shared" si="81"/>
        <v>7.9054867328015137E-3</v>
      </c>
      <c r="AK14" s="5">
        <f t="shared" si="82"/>
        <v>1.9538002101542971E-3</v>
      </c>
      <c r="AL14" s="5">
        <f t="shared" si="83"/>
        <v>1.7856011476863435E-5</v>
      </c>
      <c r="AM14" s="5">
        <f t="shared" si="84"/>
        <v>1.6872215187463646E-4</v>
      </c>
      <c r="AN14" s="5">
        <f t="shared" si="85"/>
        <v>2.8049868208717554E-4</v>
      </c>
      <c r="AO14" s="5">
        <f t="shared" si="86"/>
        <v>2.3316295394069735E-4</v>
      </c>
      <c r="AP14" s="5">
        <f t="shared" si="87"/>
        <v>1.2921026386725478E-4</v>
      </c>
      <c r="AQ14" s="5">
        <f t="shared" si="88"/>
        <v>5.3702653036677992E-5</v>
      </c>
      <c r="AR14" s="5">
        <f t="shared" si="89"/>
        <v>9.5631669978093452E-3</v>
      </c>
      <c r="AS14" s="5">
        <f t="shared" si="90"/>
        <v>7.0904619746692777E-3</v>
      </c>
      <c r="AT14" s="5">
        <f t="shared" si="91"/>
        <v>2.6285565767986412E-3</v>
      </c>
      <c r="AU14" s="5">
        <f t="shared" si="92"/>
        <v>6.4963418012488219E-4</v>
      </c>
      <c r="AV14" s="5">
        <f t="shared" si="93"/>
        <v>1.2041529894532015E-4</v>
      </c>
      <c r="AW14" s="5">
        <f t="shared" si="94"/>
        <v>6.1138315325262013E-7</v>
      </c>
      <c r="AX14" s="5">
        <f t="shared" si="95"/>
        <v>2.0849404150067423E-5</v>
      </c>
      <c r="AY14" s="5">
        <f t="shared" si="96"/>
        <v>3.4661900179782791E-5</v>
      </c>
      <c r="AZ14" s="5">
        <f t="shared" si="97"/>
        <v>2.8812509830630852E-5</v>
      </c>
      <c r="BA14" s="5">
        <f t="shared" si="98"/>
        <v>1.5966824639048618E-5</v>
      </c>
      <c r="BB14" s="5">
        <f t="shared" si="99"/>
        <v>6.6361666482565868E-6</v>
      </c>
      <c r="BC14" s="5">
        <f t="shared" si="100"/>
        <v>2.2065105005653555E-6</v>
      </c>
      <c r="BD14" s="5">
        <f t="shared" si="101"/>
        <v>2.6497762837312598E-3</v>
      </c>
      <c r="BE14" s="5">
        <f t="shared" si="102"/>
        <v>1.9646355632481171E-3</v>
      </c>
      <c r="BF14" s="5">
        <f t="shared" si="103"/>
        <v>7.2832429667309714E-4</v>
      </c>
      <c r="BG14" s="5">
        <f t="shared" si="104"/>
        <v>1.8000158775753215E-4</v>
      </c>
      <c r="BH14" s="5">
        <f t="shared" si="105"/>
        <v>3.3364846960929363E-5</v>
      </c>
      <c r="BI14" s="5">
        <f t="shared" si="106"/>
        <v>4.947569747999207E-6</v>
      </c>
      <c r="BJ14" s="8">
        <f t="shared" si="107"/>
        <v>0.164401103241063</v>
      </c>
      <c r="BK14" s="8">
        <f t="shared" si="108"/>
        <v>0.24118539354668642</v>
      </c>
      <c r="BL14" s="8">
        <f t="shared" si="109"/>
        <v>0.52357743730110962</v>
      </c>
      <c r="BM14" s="8">
        <f t="shared" si="110"/>
        <v>0.4296471315547149</v>
      </c>
      <c r="BN14" s="8">
        <f t="shared" si="111"/>
        <v>0.56868405897162144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1.6516999999999999</v>
      </c>
      <c r="F15">
        <f>VLOOKUP(B15,home!$B$2:$E$405,3,FALSE)</f>
        <v>1.2109000000000001</v>
      </c>
      <c r="G15">
        <f>VLOOKUP(C15,away!$B$2:$E$405,4,FALSE)</f>
        <v>0.75680000000000003</v>
      </c>
      <c r="H15">
        <f>VLOOKUP(A15,away!$A$2:$E$405,3,FALSE)</f>
        <v>1.3258000000000001</v>
      </c>
      <c r="I15">
        <f>VLOOKUP(C15,away!$B$2:$E$405,3,FALSE)</f>
        <v>1.32</v>
      </c>
      <c r="J15">
        <f>VLOOKUP(B15,home!$B$2:$E$405,4,FALSE)</f>
        <v>1.0370999999999999</v>
      </c>
      <c r="K15" s="3">
        <f t="shared" si="56"/>
        <v>1.5136329435040001</v>
      </c>
      <c r="L15" s="3">
        <f t="shared" si="57"/>
        <v>1.8149830776000002</v>
      </c>
      <c r="M15" s="5">
        <f t="shared" si="58"/>
        <v>3.5842676264524011E-2</v>
      </c>
      <c r="N15" s="5">
        <f t="shared" si="59"/>
        <v>5.4252655577332436E-2</v>
      </c>
      <c r="O15" s="5">
        <f t="shared" si="60"/>
        <v>6.5053850876006264E-2</v>
      </c>
      <c r="P15" s="5">
        <f t="shared" si="61"/>
        <v>9.8467651787719629E-2</v>
      </c>
      <c r="Q15" s="5">
        <f t="shared" si="62"/>
        <v>4.1059303377213217E-2</v>
      </c>
      <c r="R15" s="5">
        <f t="shared" si="63"/>
        <v>5.9035819236332672E-2</v>
      </c>
      <c r="S15" s="5">
        <f t="shared" si="64"/>
        <v>6.7628030737929973E-2</v>
      </c>
      <c r="T15" s="5">
        <f t="shared" si="65"/>
        <v>7.4521940807686524E-2</v>
      </c>
      <c r="U15" s="5">
        <f t="shared" si="66"/>
        <v>8.9358560842860285E-2</v>
      </c>
      <c r="V15" s="5">
        <f t="shared" si="67"/>
        <v>2.0643217266249417E-2</v>
      </c>
      <c r="W15" s="5">
        <f t="shared" si="68"/>
        <v>2.0716238076358324E-2</v>
      </c>
      <c r="X15" s="5">
        <f t="shared" si="69"/>
        <v>3.759962154012314E-2</v>
      </c>
      <c r="Y15" s="5">
        <f t="shared" si="70"/>
        <v>3.4121338409743983E-2</v>
      </c>
      <c r="Z15" s="5">
        <f t="shared" si="71"/>
        <v>3.571633762873213E-2</v>
      </c>
      <c r="AA15" s="5">
        <f t="shared" si="72"/>
        <v>5.4061425256160492E-2</v>
      </c>
      <c r="AB15" s="5">
        <f t="shared" si="73"/>
        <v>4.0914577120251865E-2</v>
      </c>
      <c r="AC15" s="5">
        <f t="shared" si="74"/>
        <v>3.5444638580936247E-3</v>
      </c>
      <c r="AD15" s="5">
        <f t="shared" si="75"/>
        <v>7.8391951044619722E-3</v>
      </c>
      <c r="AE15" s="5">
        <f t="shared" si="76"/>
        <v>1.4228006456603246E-2</v>
      </c>
      <c r="AF15" s="5">
        <f t="shared" si="77"/>
        <v>1.2911795473359218E-2</v>
      </c>
      <c r="AG15" s="5">
        <f t="shared" si="78"/>
        <v>7.8115634285264241E-3</v>
      </c>
      <c r="AH15" s="5">
        <f t="shared" si="79"/>
        <v>1.6206137097499233E-2</v>
      </c>
      <c r="AI15" s="5">
        <f t="shared" si="80"/>
        <v>2.4530142997717139E-2</v>
      </c>
      <c r="AJ15" s="5">
        <f t="shared" si="81"/>
        <v>1.8564816275104323E-2</v>
      </c>
      <c r="AK15" s="5">
        <f t="shared" si="82"/>
        <v>9.3667725013657083E-3</v>
      </c>
      <c r="AL15" s="5">
        <f t="shared" si="83"/>
        <v>3.8949662171110195E-4</v>
      </c>
      <c r="AM15" s="5">
        <f t="shared" si="84"/>
        <v>2.3731327921337835E-3</v>
      </c>
      <c r="AN15" s="5">
        <f t="shared" si="85"/>
        <v>4.3071958586204558E-3</v>
      </c>
      <c r="AO15" s="5">
        <f t="shared" si="86"/>
        <v>3.9087437976524659E-3</v>
      </c>
      <c r="AP15" s="5">
        <f t="shared" si="87"/>
        <v>2.3647679491377292E-3</v>
      </c>
      <c r="AQ15" s="5">
        <f t="shared" si="88"/>
        <v>1.073003452533959E-3</v>
      </c>
      <c r="AR15" s="5">
        <f t="shared" si="89"/>
        <v>5.882772917045336E-3</v>
      </c>
      <c r="AS15" s="5">
        <f t="shared" si="90"/>
        <v>8.9043588863929445E-3</v>
      </c>
      <c r="AT15" s="5">
        <f t="shared" si="91"/>
        <v>6.7389654756134796E-3</v>
      </c>
      <c r="AU15" s="5">
        <f t="shared" si="92"/>
        <v>3.400106716341555E-3</v>
      </c>
      <c r="AV15" s="5">
        <f t="shared" si="93"/>
        <v>1.2866283843209468E-3</v>
      </c>
      <c r="AW15" s="5">
        <f t="shared" si="94"/>
        <v>2.9723116652659141E-5</v>
      </c>
      <c r="AX15" s="5">
        <f t="shared" si="95"/>
        <v>5.9867532891388778E-4</v>
      </c>
      <c r="AY15" s="5">
        <f t="shared" si="96"/>
        <v>1.0865855909553204E-3</v>
      </c>
      <c r="AZ15" s="5">
        <f t="shared" si="97"/>
        <v>9.8606722997395153E-4</v>
      </c>
      <c r="BA15" s="5">
        <f t="shared" si="98"/>
        <v>5.9656511192621002E-4</v>
      </c>
      <c r="BB15" s="5">
        <f t="shared" si="99"/>
        <v>2.7068889570815532E-4</v>
      </c>
      <c r="BC15" s="5">
        <f t="shared" si="100"/>
        <v>9.825915300090659E-5</v>
      </c>
      <c r="BD15" s="5">
        <f t="shared" si="101"/>
        <v>1.77952221563348E-3</v>
      </c>
      <c r="BE15" s="5">
        <f t="shared" si="102"/>
        <v>2.6935434492800642E-3</v>
      </c>
      <c r="BF15" s="5">
        <f t="shared" si="103"/>
        <v>2.0385180497948514E-3</v>
      </c>
      <c r="BG15" s="5">
        <f t="shared" si="104"/>
        <v>1.0285226920323384E-3</v>
      </c>
      <c r="BH15" s="5">
        <f t="shared" si="105"/>
        <v>3.8920145745039152E-4</v>
      </c>
      <c r="BI15" s="5">
        <f t="shared" si="106"/>
        <v>1.1782162953133653E-4</v>
      </c>
      <c r="BJ15" s="8">
        <f t="shared" si="107"/>
        <v>0.32272534341196529</v>
      </c>
      <c r="BK15" s="8">
        <f t="shared" si="108"/>
        <v>0.22760212212718306</v>
      </c>
      <c r="BL15" s="8">
        <f t="shared" si="109"/>
        <v>0.41135206407673469</v>
      </c>
      <c r="BM15" s="8">
        <f t="shared" si="110"/>
        <v>0.64262704765118406</v>
      </c>
      <c r="BN15" s="8">
        <f t="shared" si="111"/>
        <v>0.35371195711912823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1.6516999999999999</v>
      </c>
      <c r="F16">
        <f>VLOOKUP(B16,home!$B$2:$E$405,3,FALSE)</f>
        <v>1.1352</v>
      </c>
      <c r="G16">
        <f>VLOOKUP(C16,away!$B$2:$E$405,4,FALSE)</f>
        <v>1.1352</v>
      </c>
      <c r="H16">
        <f>VLOOKUP(A16,away!$A$2:$E$405,3,FALSE)</f>
        <v>1.3258000000000001</v>
      </c>
      <c r="I16">
        <f>VLOOKUP(C16,away!$B$2:$E$405,3,FALSE)</f>
        <v>0.94279999999999997</v>
      </c>
      <c r="J16">
        <f>VLOOKUP(B16,home!$B$2:$E$405,4,FALSE)</f>
        <v>1.0370999999999999</v>
      </c>
      <c r="K16" s="3">
        <f t="shared" si="56"/>
        <v>2.1285111703679997</v>
      </c>
      <c r="L16" s="3">
        <f t="shared" si="57"/>
        <v>1.2963379133039998</v>
      </c>
      <c r="M16" s="5">
        <f t="shared" si="58"/>
        <v>3.255419357775495E-2</v>
      </c>
      <c r="N16" s="5">
        <f t="shared" si="59"/>
        <v>6.9291964672573605E-2</v>
      </c>
      <c r="O16" s="5">
        <f t="shared" si="60"/>
        <v>4.2201235371881328E-2</v>
      </c>
      <c r="P16" s="5">
        <f t="shared" si="61"/>
        <v>8.9825800892378557E-2</v>
      </c>
      <c r="Q16" s="5">
        <f t="shared" si="62"/>
        <v>7.374436041115888E-2</v>
      </c>
      <c r="R16" s="5">
        <f t="shared" si="63"/>
        <v>2.7353530700417798E-2</v>
      </c>
      <c r="S16" s="5">
        <f t="shared" si="64"/>
        <v>6.1963403322258567E-2</v>
      </c>
      <c r="T16" s="5">
        <f t="shared" si="65"/>
        <v>9.559761029333981E-2</v>
      </c>
      <c r="U16" s="5">
        <f t="shared" si="66"/>
        <v>5.8222295644843297E-2</v>
      </c>
      <c r="V16" s="5">
        <f t="shared" si="67"/>
        <v>1.8997082566149931E-2</v>
      </c>
      <c r="W16" s="5">
        <f t="shared" si="68"/>
        <v>5.2321898295598454E-2</v>
      </c>
      <c r="X16" s="5">
        <f t="shared" si="69"/>
        <v>6.7826860456620217E-2</v>
      </c>
      <c r="Y16" s="5">
        <f t="shared" si="70"/>
        <v>4.3963265375148323E-2</v>
      </c>
      <c r="Z16" s="5">
        <f t="shared" si="71"/>
        <v>1.1819806303225506E-2</v>
      </c>
      <c r="AA16" s="5">
        <f t="shared" si="72"/>
        <v>2.5158589748001583E-2</v>
      </c>
      <c r="AB16" s="5">
        <f t="shared" si="73"/>
        <v>2.6775169654663609E-2</v>
      </c>
      <c r="AC16" s="5">
        <f t="shared" si="74"/>
        <v>3.2761296790521283E-3</v>
      </c>
      <c r="AD16" s="5">
        <f t="shared" si="75"/>
        <v>2.7841936244259929E-2</v>
      </c>
      <c r="AE16" s="5">
        <f t="shared" si="76"/>
        <v>3.6092557533226925E-2</v>
      </c>
      <c r="AF16" s="5">
        <f t="shared" si="77"/>
        <v>2.3394075359213978E-2</v>
      </c>
      <c r="AG16" s="5">
        <f t="shared" si="78"/>
        <v>1.0108875611613327E-2</v>
      </c>
      <c r="AH16" s="5">
        <f t="shared" si="79"/>
        <v>3.8306157596952038E-3</v>
      </c>
      <c r="AI16" s="5">
        <f t="shared" si="80"/>
        <v>8.1535084338989431E-3</v>
      </c>
      <c r="AJ16" s="5">
        <f t="shared" si="81"/>
        <v>8.6774168896218001E-3</v>
      </c>
      <c r="AK16" s="5">
        <f t="shared" si="82"/>
        <v>6.1566595931666478E-3</v>
      </c>
      <c r="AL16" s="5">
        <f t="shared" si="83"/>
        <v>3.6158901807260575E-4</v>
      </c>
      <c r="AM16" s="5">
        <f t="shared" si="84"/>
        <v>1.1852374460116185E-2</v>
      </c>
      <c r="AN16" s="5">
        <f t="shared" si="85"/>
        <v>1.536468237532464E-2</v>
      </c>
      <c r="AO16" s="5">
        <f t="shared" si="86"/>
        <v>9.9589101445035459E-3</v>
      </c>
      <c r="AP16" s="5">
        <f t="shared" si="87"/>
        <v>4.3033709318359217E-3</v>
      </c>
      <c r="AQ16" s="5">
        <f t="shared" si="88"/>
        <v>1.394655723487317E-3</v>
      </c>
      <c r="AR16" s="5">
        <f t="shared" si="89"/>
        <v>9.9315448811853951E-4</v>
      </c>
      <c r="AS16" s="5">
        <f t="shared" si="90"/>
        <v>2.1139404218614242E-3</v>
      </c>
      <c r="AT16" s="5">
        <f t="shared" si="91"/>
        <v>2.2497729007122419E-3</v>
      </c>
      <c r="AU16" s="5">
        <f t="shared" si="92"/>
        <v>1.5962222499857411E-3</v>
      </c>
      <c r="AV16" s="5">
        <f t="shared" si="93"/>
        <v>8.4939422237114792E-4</v>
      </c>
      <c r="AW16" s="5">
        <f t="shared" si="94"/>
        <v>2.7714489775575422E-5</v>
      </c>
      <c r="AX16" s="5">
        <f t="shared" si="95"/>
        <v>4.2046519056236154E-3</v>
      </c>
      <c r="AY16" s="5">
        <f t="shared" si="96"/>
        <v>5.450649677505805E-3</v>
      </c>
      <c r="AZ16" s="5">
        <f t="shared" si="97"/>
        <v>3.5329419145444978E-3</v>
      </c>
      <c r="BA16" s="5">
        <f t="shared" si="98"/>
        <v>1.5266288497749515E-3</v>
      </c>
      <c r="BB16" s="5">
        <f t="shared" si="99"/>
        <v>4.9475671437673643E-4</v>
      </c>
      <c r="BC16" s="5">
        <f t="shared" si="100"/>
        <v>1.2827437734165632E-4</v>
      </c>
      <c r="BD16" s="5">
        <f t="shared" si="101"/>
        <v>2.145773027860148E-4</v>
      </c>
      <c r="BE16" s="5">
        <f t="shared" si="102"/>
        <v>4.5673018588746896E-4</v>
      </c>
      <c r="BF16" s="5">
        <f t="shared" si="103"/>
        <v>4.8607765125286545E-4</v>
      </c>
      <c r="BG16" s="5">
        <f t="shared" si="104"/>
        <v>3.4487390345265502E-4</v>
      </c>
      <c r="BH16" s="5">
        <f t="shared" si="105"/>
        <v>1.8351698896684781E-4</v>
      </c>
      <c r="BI16" s="5">
        <f t="shared" si="106"/>
        <v>7.8123592193647293E-5</v>
      </c>
      <c r="BJ16" s="8">
        <f t="shared" si="107"/>
        <v>0.5583953013271884</v>
      </c>
      <c r="BK16" s="8">
        <f t="shared" si="108"/>
        <v>0.21242884873317253</v>
      </c>
      <c r="BL16" s="8">
        <f t="shared" si="109"/>
        <v>0.21609540570377875</v>
      </c>
      <c r="BM16" s="8">
        <f t="shared" si="110"/>
        <v>0.65834534125346988</v>
      </c>
      <c r="BN16" s="8">
        <f t="shared" si="111"/>
        <v>0.33497108562616512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1.242</v>
      </c>
      <c r="F17">
        <f>VLOOKUP(B17,home!$B$2:$E$405,3,FALSE)</f>
        <v>1.042</v>
      </c>
      <c r="G17">
        <f>VLOOKUP(C17,away!$B$2:$E$405,4,FALSE)</f>
        <v>1.1839999999999999</v>
      </c>
      <c r="H17">
        <f>VLOOKUP(A17,away!$A$2:$E$405,3,FALSE)</f>
        <v>0.96209999999999996</v>
      </c>
      <c r="I17">
        <f>VLOOKUP(C17,away!$B$2:$E$405,3,FALSE)</f>
        <v>1.1005</v>
      </c>
      <c r="J17">
        <f>VLOOKUP(B17,home!$B$2:$E$405,4,FALSE)</f>
        <v>1.1005</v>
      </c>
      <c r="K17" s="3">
        <f t="shared" si="56"/>
        <v>1.5322901760000001</v>
      </c>
      <c r="L17" s="3">
        <f t="shared" si="57"/>
        <v>1.1651995505249999</v>
      </c>
      <c r="M17" s="5">
        <f t="shared" si="58"/>
        <v>6.737442887990551E-2</v>
      </c>
      <c r="N17" s="5">
        <f t="shared" si="59"/>
        <v>0.10323717548628988</v>
      </c>
      <c r="O17" s="5">
        <f t="shared" si="60"/>
        <v>7.8504654247744471E-2</v>
      </c>
      <c r="P17" s="5">
        <f t="shared" si="61"/>
        <v>0.12029191047409551</v>
      </c>
      <c r="Q17" s="5">
        <f t="shared" si="62"/>
        <v>7.9094654897815031E-2</v>
      </c>
      <c r="R17" s="5">
        <f t="shared" si="63"/>
        <v>4.5736793921796207E-2</v>
      </c>
      <c r="S17" s="5">
        <f t="shared" si="64"/>
        <v>5.3693010709229022E-2</v>
      </c>
      <c r="T17" s="5">
        <f t="shared" si="65"/>
        <v>9.2161056335864064E-2</v>
      </c>
      <c r="U17" s="5">
        <f t="shared" si="66"/>
        <v>7.0082040008104834E-2</v>
      </c>
      <c r="V17" s="5">
        <f t="shared" si="67"/>
        <v>1.0651642280143037E-2</v>
      </c>
      <c r="W17" s="5">
        <f t="shared" si="68"/>
        <v>4.0398654224677401E-2</v>
      </c>
      <c r="X17" s="5">
        <f t="shared" si="69"/>
        <v>4.7072493744409E-2</v>
      </c>
      <c r="Y17" s="5">
        <f t="shared" si="70"/>
        <v>2.7424424276538129E-2</v>
      </c>
      <c r="Z17" s="5">
        <f t="shared" si="71"/>
        <v>1.7764163906710487E-2</v>
      </c>
      <c r="AA17" s="5">
        <f t="shared" si="72"/>
        <v>2.7219853839106259E-2</v>
      </c>
      <c r="AB17" s="5">
        <f t="shared" si="73"/>
        <v>2.085435731490921E-2</v>
      </c>
      <c r="AC17" s="5">
        <f t="shared" si="74"/>
        <v>1.1886059934632046E-3</v>
      </c>
      <c r="AD17" s="5">
        <f t="shared" si="75"/>
        <v>1.547561524802353E-2</v>
      </c>
      <c r="AE17" s="5">
        <f t="shared" si="76"/>
        <v>1.8032179931094853E-2</v>
      </c>
      <c r="AF17" s="5">
        <f t="shared" si="77"/>
        <v>1.0505543975348827E-2</v>
      </c>
      <c r="AG17" s="5">
        <f t="shared" si="78"/>
        <v>4.0803517060323561E-3</v>
      </c>
      <c r="AH17" s="5">
        <f t="shared" si="79"/>
        <v>5.1746989498878716E-3</v>
      </c>
      <c r="AI17" s="5">
        <f t="shared" si="80"/>
        <v>7.9291403646707028E-3</v>
      </c>
      <c r="AJ17" s="5">
        <f t="shared" si="81"/>
        <v>6.0748719424549898E-3</v>
      </c>
      <c r="AK17" s="5">
        <f t="shared" si="82"/>
        <v>3.102822199293938E-3</v>
      </c>
      <c r="AL17" s="5">
        <f t="shared" si="83"/>
        <v>8.4886618339732065E-5</v>
      </c>
      <c r="AM17" s="5">
        <f t="shared" si="84"/>
        <v>4.7426266424204474E-3</v>
      </c>
      <c r="AN17" s="5">
        <f t="shared" si="85"/>
        <v>5.5261064320561949E-3</v>
      </c>
      <c r="AO17" s="5">
        <f t="shared" si="86"/>
        <v>3.2195083653925958E-3</v>
      </c>
      <c r="AP17" s="5">
        <f t="shared" si="87"/>
        <v>1.2504565667556427E-3</v>
      </c>
      <c r="AQ17" s="5">
        <f t="shared" si="88"/>
        <v>3.6425785738367739E-4</v>
      </c>
      <c r="AR17" s="5">
        <f t="shared" si="89"/>
        <v>1.2059113781023073E-3</v>
      </c>
      <c r="AS17" s="5">
        <f t="shared" si="90"/>
        <v>1.8478061577927871E-3</v>
      </c>
      <c r="AT17" s="5">
        <f t="shared" si="91"/>
        <v>1.4156876113690972E-3</v>
      </c>
      <c r="AU17" s="5">
        <f t="shared" si="92"/>
        <v>7.230814063952576E-4</v>
      </c>
      <c r="AV17" s="5">
        <f t="shared" si="93"/>
        <v>2.7699263386692937E-4</v>
      </c>
      <c r="AW17" s="5">
        <f t="shared" si="94"/>
        <v>4.2099608542273479E-6</v>
      </c>
      <c r="AX17" s="5">
        <f t="shared" si="95"/>
        <v>1.2111800354361187E-3</v>
      </c>
      <c r="AY17" s="5">
        <f t="shared" si="96"/>
        <v>1.4112664328950191E-3</v>
      </c>
      <c r="AZ17" s="5">
        <f t="shared" si="97"/>
        <v>8.2220350664014832E-4</v>
      </c>
      <c r="BA17" s="5">
        <f t="shared" si="98"/>
        <v>3.1934371879239305E-4</v>
      </c>
      <c r="BB17" s="5">
        <f t="shared" si="99"/>
        <v>9.3024789399969595E-5</v>
      </c>
      <c r="BC17" s="5">
        <f t="shared" si="100"/>
        <v>2.1678488559305467E-5</v>
      </c>
      <c r="BD17" s="5">
        <f t="shared" si="101"/>
        <v>2.3418789928963198E-4</v>
      </c>
      <c r="BE17" s="5">
        <f t="shared" si="102"/>
        <v>3.5884381741958045E-4</v>
      </c>
      <c r="BF17" s="5">
        <f t="shared" si="103"/>
        <v>2.7492642807518049E-4</v>
      </c>
      <c r="BG17" s="5">
        <f t="shared" si="104"/>
        <v>1.4042235495412316E-4</v>
      </c>
      <c r="BH17" s="5">
        <f t="shared" si="105"/>
        <v>5.3791948746746991E-5</v>
      </c>
      <c r="BI17" s="5">
        <f t="shared" si="106"/>
        <v>1.6484974922507172E-5</v>
      </c>
      <c r="BJ17" s="8">
        <f t="shared" si="107"/>
        <v>0.45646380266182462</v>
      </c>
      <c r="BK17" s="8">
        <f t="shared" si="108"/>
        <v>0.25469575138807105</v>
      </c>
      <c r="BL17" s="8">
        <f t="shared" si="109"/>
        <v>0.27122736939890268</v>
      </c>
      <c r="BM17" s="8">
        <f t="shared" si="110"/>
        <v>0.50450441297582127</v>
      </c>
      <c r="BN17" s="8">
        <f t="shared" si="111"/>
        <v>0.49423961790764659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1.242</v>
      </c>
      <c r="F18">
        <f>VLOOKUP(B18,home!$B$2:$E$405,3,FALSE)</f>
        <v>1.4314</v>
      </c>
      <c r="G18">
        <f>VLOOKUP(C18,away!$B$2:$E$405,4,FALSE)</f>
        <v>0.94720000000000004</v>
      </c>
      <c r="H18">
        <f>VLOOKUP(A18,away!$A$2:$E$405,3,FALSE)</f>
        <v>0.96209999999999996</v>
      </c>
      <c r="I18">
        <f>VLOOKUP(C18,away!$B$2:$E$405,3,FALSE)</f>
        <v>0.79479999999999995</v>
      </c>
      <c r="J18">
        <f>VLOOKUP(B18,home!$B$2:$E$405,4,FALSE)</f>
        <v>1.5013000000000001</v>
      </c>
      <c r="K18" s="3">
        <f t="shared" ref="K18:K29" si="112">E18*F18*G18</f>
        <v>1.68393102336</v>
      </c>
      <c r="L18" s="3">
        <f t="shared" ref="L18:L29" si="113">H18*I18*J18</f>
        <v>1.1480097002039999</v>
      </c>
      <c r="M18" s="5">
        <f t="shared" si="58"/>
        <v>5.8898437095135231E-2</v>
      </c>
      <c r="N18" s="5">
        <f t="shared" si="59"/>
        <v>9.9180905451915657E-2</v>
      </c>
      <c r="O18" s="5">
        <f t="shared" si="60"/>
        <v>6.7615977112070333E-2</v>
      </c>
      <c r="P18" s="5">
        <f t="shared" si="61"/>
        <v>0.11386064153381495</v>
      </c>
      <c r="Q18" s="5">
        <f t="shared" si="62"/>
        <v>8.3506901807707881E-2</v>
      </c>
      <c r="R18" s="5">
        <f t="shared" si="63"/>
        <v>3.88118988067142E-2</v>
      </c>
      <c r="S18" s="5">
        <f t="shared" si="64"/>
        <v>5.5027969882933882E-2</v>
      </c>
      <c r="T18" s="5">
        <f t="shared" si="65"/>
        <v>9.5866733309231567E-2</v>
      </c>
      <c r="U18" s="5">
        <f t="shared" si="66"/>
        <v>6.5356560476135014E-2</v>
      </c>
      <c r="V18" s="5">
        <f t="shared" si="67"/>
        <v>1.1819819302871354E-2</v>
      </c>
      <c r="W18" s="5">
        <f t="shared" si="68"/>
        <v>4.6873287539558856E-2</v>
      </c>
      <c r="X18" s="5">
        <f t="shared" si="69"/>
        <v>5.3810988775864842E-2</v>
      </c>
      <c r="Y18" s="5">
        <f t="shared" si="70"/>
        <v>3.088776854613071E-2</v>
      </c>
      <c r="Z18" s="5">
        <f t="shared" si="71"/>
        <v>1.4852145437814655E-2</v>
      </c>
      <c r="AA18" s="5">
        <f t="shared" si="72"/>
        <v>2.5009988466190788E-2</v>
      </c>
      <c r="AB18" s="5">
        <f t="shared" si="73"/>
        <v>2.1057547736047226E-2</v>
      </c>
      <c r="AC18" s="5">
        <f t="shared" si="74"/>
        <v>1.4281068766571106E-3</v>
      </c>
      <c r="AD18" s="5">
        <f t="shared" si="75"/>
        <v>1.9732845763684226E-2</v>
      </c>
      <c r="AE18" s="5">
        <f t="shared" si="76"/>
        <v>2.2653498349338896E-2</v>
      </c>
      <c r="AF18" s="5">
        <f t="shared" si="77"/>
        <v>1.3003217924298179E-2</v>
      </c>
      <c r="AG18" s="5">
        <f t="shared" si="78"/>
        <v>4.9759401036536107E-3</v>
      </c>
      <c r="AH18" s="5">
        <f t="shared" si="79"/>
        <v>4.2626017578629516E-3</v>
      </c>
      <c r="AI18" s="5">
        <f t="shared" si="80"/>
        <v>7.177927340294296E-3</v>
      </c>
      <c r="AJ18" s="5">
        <f t="shared" si="81"/>
        <v>6.0435672658727489E-3</v>
      </c>
      <c r="AK18" s="5">
        <f t="shared" si="82"/>
        <v>3.3923168035886984E-3</v>
      </c>
      <c r="AL18" s="5">
        <f t="shared" si="83"/>
        <v>1.1043088623379566E-4</v>
      </c>
      <c r="AM18" s="5">
        <f t="shared" si="84"/>
        <v>6.6457502321291646E-3</v>
      </c>
      <c r="AN18" s="5">
        <f t="shared" si="85"/>
        <v>7.6293857316172648E-3</v>
      </c>
      <c r="AO18" s="5">
        <f t="shared" si="86"/>
        <v>4.3793044132473058E-3</v>
      </c>
      <c r="AP18" s="5">
        <f t="shared" si="87"/>
        <v>1.6758279821846983E-3</v>
      </c>
      <c r="AQ18" s="5">
        <f t="shared" si="88"/>
        <v>4.8096669485533239E-4</v>
      </c>
      <c r="AR18" s="5">
        <f t="shared" si="89"/>
        <v>9.787016332266571E-4</v>
      </c>
      <c r="AS18" s="5">
        <f t="shared" si="90"/>
        <v>1.6480660428034681E-3</v>
      </c>
      <c r="AT18" s="5">
        <f t="shared" si="91"/>
        <v>1.3876147690114549E-3</v>
      </c>
      <c r="AU18" s="5">
        <f t="shared" si="92"/>
        <v>7.7888251933696986E-4</v>
      </c>
      <c r="AV18" s="5">
        <f t="shared" si="93"/>
        <v>3.2789610946607969E-4</v>
      </c>
      <c r="AW18" s="5">
        <f t="shared" si="94"/>
        <v>5.9300439554477402E-6</v>
      </c>
      <c r="AX18" s="5">
        <f t="shared" si="95"/>
        <v>1.8651641648973708E-3</v>
      </c>
      <c r="AY18" s="5">
        <f t="shared" si="96"/>
        <v>2.1412265537750744E-3</v>
      </c>
      <c r="AZ18" s="5">
        <f t="shared" si="97"/>
        <v>1.2290744270340838E-3</v>
      </c>
      <c r="BA18" s="5">
        <f t="shared" si="98"/>
        <v>4.7032978816926723E-4</v>
      </c>
      <c r="BB18" s="5">
        <f t="shared" si="99"/>
        <v>1.3498578977830282E-4</v>
      </c>
      <c r="BC18" s="5">
        <f t="shared" si="100"/>
        <v>3.0992999211037883E-5</v>
      </c>
      <c r="BD18" s="5">
        <f t="shared" si="101"/>
        <v>1.8725982809161677E-4</v>
      </c>
      <c r="BE18" s="5">
        <f t="shared" si="102"/>
        <v>3.1533263395253395E-4</v>
      </c>
      <c r="BF18" s="5">
        <f t="shared" si="103"/>
        <v>2.6549920249524739E-4</v>
      </c>
      <c r="BG18" s="5">
        <f t="shared" si="104"/>
        <v>1.4902744791969529E-4</v>
      </c>
      <c r="BH18" s="5">
        <f t="shared" si="105"/>
        <v>6.2737985721035414E-5</v>
      </c>
      <c r="BI18" s="5">
        <f t="shared" si="106"/>
        <v>2.1129288099753649E-5</v>
      </c>
      <c r="BJ18" s="8">
        <f t="shared" si="107"/>
        <v>0.49717509634828327</v>
      </c>
      <c r="BK18" s="8">
        <f t="shared" si="108"/>
        <v>0.2432866321314214</v>
      </c>
      <c r="BL18" s="8">
        <f t="shared" si="109"/>
        <v>0.24485053322490072</v>
      </c>
      <c r="BM18" s="8">
        <f t="shared" si="110"/>
        <v>0.53615434882524227</v>
      </c>
      <c r="BN18" s="8">
        <f t="shared" si="111"/>
        <v>0.46187476180735826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1.4896</v>
      </c>
      <c r="F23">
        <f>VLOOKUP(B23,home!$B$2:$E$405,3,FALSE)</f>
        <v>1.2466999999999999</v>
      </c>
      <c r="G23">
        <f>VLOOKUP(C23,away!$B$2:$E$405,4,FALSE)</f>
        <v>0.67130000000000001</v>
      </c>
      <c r="H23">
        <f>VLOOKUP(A23,away!$A$2:$E$405,3,FALSE)</f>
        <v>1.2811999999999999</v>
      </c>
      <c r="I23">
        <f>VLOOKUP(C23,away!$B$2:$E$405,3,FALSE)</f>
        <v>1.0731999999999999</v>
      </c>
      <c r="J23">
        <f>VLOOKUP(B23,home!$B$2:$E$405,4,FALSE)</f>
        <v>0.89200000000000002</v>
      </c>
      <c r="K23" s="3">
        <f t="shared" si="112"/>
        <v>1.246660704016</v>
      </c>
      <c r="L23" s="3">
        <f t="shared" si="113"/>
        <v>1.2264855852799998</v>
      </c>
      <c r="M23" s="5">
        <f t="shared" si="114"/>
        <v>8.431914878488149E-2</v>
      </c>
      <c r="N23" s="5">
        <f t="shared" si="115"/>
        <v>0.10511736938619019</v>
      </c>
      <c r="O23" s="5">
        <f t="shared" si="116"/>
        <v>0.10341622054773676</v>
      </c>
      <c r="P23" s="5">
        <f t="shared" si="117"/>
        <v>0.12892493831471541</v>
      </c>
      <c r="Q23" s="5">
        <f t="shared" si="118"/>
        <v>6.5522846861648928E-2</v>
      </c>
      <c r="R23" s="5">
        <f t="shared" si="119"/>
        <v>6.3419251892968237E-2</v>
      </c>
      <c r="S23" s="5">
        <f t="shared" si="120"/>
        <v>4.9281924565732396E-2</v>
      </c>
      <c r="T23" s="5">
        <f t="shared" si="121"/>
        <v>8.0362827182321281E-2</v>
      </c>
      <c r="U23" s="5">
        <f t="shared" si="122"/>
        <v>7.9062289213055817E-2</v>
      </c>
      <c r="V23" s="5">
        <f t="shared" si="123"/>
        <v>8.3725137386147681E-3</v>
      </c>
      <c r="W23" s="5">
        <f t="shared" si="124"/>
        <v>2.7228252799225257E-2</v>
      </c>
      <c r="X23" s="5">
        <f t="shared" si="125"/>
        <v>3.3395059570609585E-2</v>
      </c>
      <c r="Y23" s="5">
        <f t="shared" si="126"/>
        <v>2.047927959145978E-2</v>
      </c>
      <c r="Z23" s="5">
        <f t="shared" si="127"/>
        <v>2.5927599425322297E-2</v>
      </c>
      <c r="AA23" s="5">
        <f t="shared" si="128"/>
        <v>3.2322919353017128E-2</v>
      </c>
      <c r="AB23" s="5">
        <f t="shared" si="129"/>
        <v>2.0147856698242369E-2</v>
      </c>
      <c r="AC23" s="5">
        <f t="shared" si="130"/>
        <v>8.0010430077684087E-4</v>
      </c>
      <c r="AD23" s="5">
        <f t="shared" si="131"/>
        <v>8.4860982009519487E-3</v>
      </c>
      <c r="AE23" s="5">
        <f t="shared" si="132"/>
        <v>1.0408077118738103E-2</v>
      </c>
      <c r="AF23" s="5">
        <f t="shared" si="133"/>
        <v>6.3826782783074389E-3</v>
      </c>
      <c r="AG23" s="5">
        <f t="shared" si="134"/>
        <v>2.6094209679412808E-3</v>
      </c>
      <c r="AH23" s="5">
        <f t="shared" si="135"/>
        <v>7.9499567390179469E-3</v>
      </c>
      <c r="AI23" s="5">
        <f t="shared" si="136"/>
        <v>9.9108986651608565E-3</v>
      </c>
      <c r="AJ23" s="5">
        <f t="shared" si="137"/>
        <v>6.1777639536703365E-3</v>
      </c>
      <c r="AK23" s="5">
        <f t="shared" si="138"/>
        <v>2.5671918532424423E-3</v>
      </c>
      <c r="AL23" s="5">
        <f t="shared" si="139"/>
        <v>4.8934743345743205E-5</v>
      </c>
      <c r="AM23" s="5">
        <f t="shared" si="140"/>
        <v>2.1158570315095325E-3</v>
      </c>
      <c r="AN23" s="5">
        <f t="shared" si="141"/>
        <v>2.5950681496597723E-3</v>
      </c>
      <c r="AO23" s="5">
        <f t="shared" si="142"/>
        <v>1.5914068391884759E-3</v>
      </c>
      <c r="AP23" s="5">
        <f t="shared" si="143"/>
        <v>6.5061251619355758E-4</v>
      </c>
      <c r="AQ23" s="5">
        <f t="shared" si="144"/>
        <v>1.9949171817853711E-4</v>
      </c>
      <c r="AR23" s="5">
        <f t="shared" si="145"/>
        <v>1.9501014688010224E-3</v>
      </c>
      <c r="AS23" s="5">
        <f t="shared" si="146"/>
        <v>2.4311148699981181E-3</v>
      </c>
      <c r="AT23" s="5">
        <f t="shared" si="147"/>
        <v>1.5153876876878105E-3</v>
      </c>
      <c r="AU23" s="5">
        <f t="shared" si="148"/>
        <v>6.2972476053002125E-4</v>
      </c>
      <c r="AV23" s="5">
        <f t="shared" si="149"/>
        <v>1.9626327832466585E-4</v>
      </c>
      <c r="AW23" s="5">
        <f t="shared" si="150"/>
        <v>2.0783827669481245E-6</v>
      </c>
      <c r="AX23" s="5">
        <f t="shared" si="151"/>
        <v>4.3962596941647924E-4</v>
      </c>
      <c r="AY23" s="5">
        <f t="shared" si="152"/>
        <v>5.391949144040579E-4</v>
      </c>
      <c r="AZ23" s="5">
        <f t="shared" si="153"/>
        <v>3.3065739508643019E-4</v>
      </c>
      <c r="BA23" s="5">
        <f t="shared" si="154"/>
        <v>1.3518217624658018E-4</v>
      </c>
      <c r="BB23" s="5">
        <f t="shared" si="155"/>
        <v>4.1449747638302724E-5</v>
      </c>
      <c r="BC23" s="5">
        <f t="shared" si="156"/>
        <v>1.0167503598374407E-5</v>
      </c>
      <c r="BD23" s="5">
        <f t="shared" si="157"/>
        <v>3.9862855688630182E-4</v>
      </c>
      <c r="BE23" s="5">
        <f t="shared" si="158"/>
        <v>4.9695455736875908E-4</v>
      </c>
      <c r="BF23" s="5">
        <f t="shared" si="159"/>
        <v>3.0976685917664856E-4</v>
      </c>
      <c r="BG23" s="5">
        <f t="shared" si="160"/>
        <v>1.287247235806619E-4</v>
      </c>
      <c r="BH23" s="5">
        <f t="shared" si="161"/>
        <v>4.0119013630833251E-5</v>
      </c>
      <c r="BI23" s="5">
        <f t="shared" si="162"/>
        <v>1.0002959555488413E-5</v>
      </c>
      <c r="BJ23" s="8">
        <f t="shared" si="163"/>
        <v>0.36864062391851388</v>
      </c>
      <c r="BK23" s="8">
        <f t="shared" si="164"/>
        <v>0.27228675936247065</v>
      </c>
      <c r="BL23" s="8">
        <f t="shared" si="165"/>
        <v>0.33308113765165231</v>
      </c>
      <c r="BM23" s="8">
        <f t="shared" si="166"/>
        <v>0.44867922803818105</v>
      </c>
      <c r="BN23" s="8">
        <f t="shared" si="167"/>
        <v>0.55071977578814102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1.3167</v>
      </c>
      <c r="F26">
        <f>VLOOKUP(B26,home!$B$2:$E$405,3,FALSE)</f>
        <v>0.71730000000000005</v>
      </c>
      <c r="G26">
        <f>VLOOKUP(C26,away!$B$2:$E$405,4,FALSE)</f>
        <v>0.67510000000000003</v>
      </c>
      <c r="H26">
        <f>VLOOKUP(A26,away!$A$2:$E$405,3,FALSE)</f>
        <v>1.1167</v>
      </c>
      <c r="I26">
        <f>VLOOKUP(C26,away!$B$2:$E$405,3,FALSE)</f>
        <v>1.4427000000000001</v>
      </c>
      <c r="J26">
        <f>VLOOKUP(B26,home!$B$2:$E$405,4,FALSE)</f>
        <v>1.393</v>
      </c>
      <c r="K26" s="3">
        <f t="shared" si="112"/>
        <v>0.63761096114100013</v>
      </c>
      <c r="L26" s="3">
        <f t="shared" si="113"/>
        <v>2.2442108843700002</v>
      </c>
      <c r="M26" s="5">
        <f t="shared" si="114"/>
        <v>5.6032587070942177E-2</v>
      </c>
      <c r="N26" s="5">
        <f t="shared" si="115"/>
        <v>3.5726991697520222E-2</v>
      </c>
      <c r="O26" s="5">
        <f t="shared" si="116"/>
        <v>0.12574894178401819</v>
      </c>
      <c r="P26" s="5">
        <f t="shared" si="117"/>
        <v>8.0178903633371518E-2</v>
      </c>
      <c r="Q26" s="5">
        <f t="shared" si="118"/>
        <v>1.1389960757466198E-2</v>
      </c>
      <c r="R26" s="5">
        <f t="shared" si="119"/>
        <v>0.14110357192485157</v>
      </c>
      <c r="S26" s="5">
        <f t="shared" si="120"/>
        <v>2.8682668978456369E-2</v>
      </c>
      <c r="T26" s="5">
        <f t="shared" si="121"/>
        <v>2.5561473904452816E-2</v>
      </c>
      <c r="U26" s="5">
        <f t="shared" si="122"/>
        <v>8.9969184115432865E-2</v>
      </c>
      <c r="V26" s="5">
        <f t="shared" si="123"/>
        <v>4.5603323038111319E-3</v>
      </c>
      <c r="W26" s="5">
        <f t="shared" si="124"/>
        <v>2.4207879419754328E-3</v>
      </c>
      <c r="X26" s="5">
        <f t="shared" si="125"/>
        <v>5.4327586481329191E-3</v>
      </c>
      <c r="Y26" s="5">
        <f t="shared" si="126"/>
        <v>6.0961280451475733E-3</v>
      </c>
      <c r="Z26" s="5">
        <f t="shared" si="127"/>
        <v>0.10555539064574569</v>
      </c>
      <c r="AA26" s="5">
        <f t="shared" si="128"/>
        <v>6.7303274083247655E-2</v>
      </c>
      <c r="AB26" s="5">
        <f t="shared" si="129"/>
        <v>2.1456652638077847E-2</v>
      </c>
      <c r="AC26" s="5">
        <f t="shared" si="130"/>
        <v>4.0784575485119972E-4</v>
      </c>
      <c r="AD26" s="5">
        <f t="shared" si="131"/>
        <v>3.8588023160037474E-4</v>
      </c>
      <c r="AE26" s="5">
        <f t="shared" si="132"/>
        <v>8.6599661582077757E-4</v>
      </c>
      <c r="AF26" s="5">
        <f t="shared" si="133"/>
        <v>9.7173951552628735E-4</v>
      </c>
      <c r="AG26" s="5">
        <f t="shared" si="134"/>
        <v>7.2692946583884153E-4</v>
      </c>
      <c r="AH26" s="5">
        <f t="shared" si="135"/>
        <v>5.9222139147777457E-2</v>
      </c>
      <c r="AI26" s="5">
        <f t="shared" si="136"/>
        <v>3.7760685062840443E-2</v>
      </c>
      <c r="AJ26" s="5">
        <f t="shared" si="137"/>
        <v>1.2038313348130148E-2</v>
      </c>
      <c r="AK26" s="5">
        <f t="shared" si="138"/>
        <v>2.5585868481392657E-3</v>
      </c>
      <c r="AL26" s="5">
        <f t="shared" si="139"/>
        <v>2.3344005468883422E-5</v>
      </c>
      <c r="AM26" s="5">
        <f t="shared" si="140"/>
        <v>4.9208293071205346E-5</v>
      </c>
      <c r="AN26" s="5">
        <f t="shared" si="141"/>
        <v>1.1043378691166791E-4</v>
      </c>
      <c r="AO26" s="5">
        <f t="shared" si="142"/>
        <v>1.239183532946812E-4</v>
      </c>
      <c r="AP26" s="5">
        <f t="shared" si="143"/>
        <v>9.2699639079043538E-5</v>
      </c>
      <c r="AQ26" s="5">
        <f t="shared" si="144"/>
        <v>5.2009384749590047E-5</v>
      </c>
      <c r="AR26" s="5">
        <f t="shared" si="145"/>
        <v>2.6581393854223381E-2</v>
      </c>
      <c r="AS26" s="5">
        <f t="shared" si="146"/>
        <v>1.6948588083858847E-2</v>
      </c>
      <c r="AT26" s="5">
        <f t="shared" si="147"/>
        <v>5.4033027690660691E-3</v>
      </c>
      <c r="AU26" s="5">
        <f t="shared" si="148"/>
        <v>1.1484016906400149E-3</v>
      </c>
      <c r="AV26" s="5">
        <f t="shared" si="149"/>
        <v>1.830583764362323E-4</v>
      </c>
      <c r="AW26" s="5">
        <f t="shared" si="150"/>
        <v>9.2788106922731271E-7</v>
      </c>
      <c r="AX26" s="5">
        <f t="shared" si="151"/>
        <v>5.2292911735398744E-6</v>
      </c>
      <c r="AY26" s="5">
        <f t="shared" si="152"/>
        <v>1.1735632169198159E-5</v>
      </c>
      <c r="AZ26" s="5">
        <f t="shared" si="153"/>
        <v>1.3168616724538612E-5</v>
      </c>
      <c r="BA26" s="5">
        <f t="shared" si="154"/>
        <v>9.851050995102124E-6</v>
      </c>
      <c r="BB26" s="5">
        <f t="shared" si="155"/>
        <v>5.5269589664230288E-6</v>
      </c>
      <c r="BC26" s="5">
        <f t="shared" si="156"/>
        <v>2.4807322939825861E-6</v>
      </c>
      <c r="BD26" s="5">
        <f t="shared" si="157"/>
        <v>9.9423755682289863E-3</v>
      </c>
      <c r="BE26" s="5">
        <f t="shared" si="158"/>
        <v>6.3393676420832818E-3</v>
      </c>
      <c r="BF26" s="5">
        <f t="shared" si="159"/>
        <v>2.0210251476474382E-3</v>
      </c>
      <c r="BG26" s="5">
        <f t="shared" si="160"/>
        <v>4.2954259562720499E-4</v>
      </c>
      <c r="BH26" s="5">
        <f t="shared" si="161"/>
        <v>6.847026681221551E-5</v>
      </c>
      <c r="BI26" s="5">
        <f t="shared" si="162"/>
        <v>8.7314785263434943E-6</v>
      </c>
      <c r="BJ26" s="8">
        <f t="shared" si="163"/>
        <v>9.0054908562910416E-2</v>
      </c>
      <c r="BK26" s="8">
        <f t="shared" si="164"/>
        <v>0.16989741737907049</v>
      </c>
      <c r="BL26" s="8">
        <f t="shared" si="165"/>
        <v>0.62623560642566545</v>
      </c>
      <c r="BM26" s="8">
        <f t="shared" si="166"/>
        <v>0.54155155839412206</v>
      </c>
      <c r="BN26" s="8">
        <f t="shared" si="167"/>
        <v>0.45018095686816989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1.3167</v>
      </c>
      <c r="F27">
        <f>VLOOKUP(B27,home!$B$2:$E$405,3,FALSE)</f>
        <v>1.2658</v>
      </c>
      <c r="G27">
        <f>VLOOKUP(C27,away!$B$2:$E$405,4,FALSE)</f>
        <v>0.8861</v>
      </c>
      <c r="H27">
        <f>VLOOKUP(A27,away!$A$2:$E$405,3,FALSE)</f>
        <v>1.1167</v>
      </c>
      <c r="I27">
        <f>VLOOKUP(C27,away!$B$2:$E$405,3,FALSE)</f>
        <v>0.995</v>
      </c>
      <c r="J27">
        <f>VLOOKUP(B27,home!$B$2:$E$405,4,FALSE)</f>
        <v>0.64670000000000005</v>
      </c>
      <c r="K27" s="3">
        <f t="shared" si="112"/>
        <v>1.476844137846</v>
      </c>
      <c r="L27" s="3">
        <f t="shared" si="113"/>
        <v>0.71855904055000008</v>
      </c>
      <c r="M27" s="5">
        <f t="shared" si="114"/>
        <v>0.11131367318831198</v>
      </c>
      <c r="N27" s="5">
        <f t="shared" si="115"/>
        <v>0.16439294571026403</v>
      </c>
      <c r="O27" s="5">
        <f t="shared" si="116"/>
        <v>7.9985446206289723E-2</v>
      </c>
      <c r="P27" s="5">
        <f t="shared" si="117"/>
        <v>0.11812603734275556</v>
      </c>
      <c r="Q27" s="5">
        <f t="shared" si="118"/>
        <v>0.12139137908771959</v>
      </c>
      <c r="R27" s="5">
        <f t="shared" si="119"/>
        <v>2.8737132741977589E-2</v>
      </c>
      <c r="S27" s="5">
        <f t="shared" si="120"/>
        <v>3.1338829046401548E-2</v>
      </c>
      <c r="T27" s="5">
        <f t="shared" si="121"/>
        <v>8.7226872888313128E-2</v>
      </c>
      <c r="U27" s="5">
        <f t="shared" si="122"/>
        <v>4.2440266028491956E-2</v>
      </c>
      <c r="V27" s="5">
        <f t="shared" si="123"/>
        <v>3.6951951325979678E-3</v>
      </c>
      <c r="W27" s="5">
        <f t="shared" si="124"/>
        <v>5.9758715530246725E-2</v>
      </c>
      <c r="X27" s="5">
        <f t="shared" si="125"/>
        <v>4.2940165295914476E-2</v>
      </c>
      <c r="Y27" s="5">
        <f t="shared" si="126"/>
        <v>1.5427521988045355E-2</v>
      </c>
      <c r="Z27" s="5">
        <f t="shared" si="127"/>
        <v>6.8831088437444716E-3</v>
      </c>
      <c r="AA27" s="5">
        <f t="shared" si="128"/>
        <v>1.0165278946039982E-2</v>
      </c>
      <c r="AB27" s="5">
        <f t="shared" si="129"/>
        <v>7.5062663105142577E-3</v>
      </c>
      <c r="AC27" s="5">
        <f t="shared" si="130"/>
        <v>2.4508374943952346E-4</v>
      </c>
      <c r="AD27" s="5">
        <f t="shared" si="131"/>
        <v>2.2063577179012903E-2</v>
      </c>
      <c r="AE27" s="5">
        <f t="shared" si="132"/>
        <v>1.585398284885239E-2</v>
      </c>
      <c r="AF27" s="5">
        <f t="shared" si="133"/>
        <v>5.6960113523837636E-3</v>
      </c>
      <c r="AG27" s="5">
        <f t="shared" si="134"/>
        <v>1.3643068174435955E-3</v>
      </c>
      <c r="AH27" s="5">
        <f t="shared" si="135"/>
        <v>1.2364800216905615E-3</v>
      </c>
      <c r="AI27" s="5">
        <f t="shared" si="136"/>
        <v>1.8260882715974011E-3</v>
      </c>
      <c r="AJ27" s="5">
        <f t="shared" si="137"/>
        <v>1.3484238795489782E-3</v>
      </c>
      <c r="AK27" s="5">
        <f t="shared" si="138"/>
        <v>6.6380396728115635E-4</v>
      </c>
      <c r="AL27" s="5">
        <f t="shared" si="139"/>
        <v>1.0403312121205084E-5</v>
      </c>
      <c r="AM27" s="5">
        <f t="shared" si="140"/>
        <v>6.5168929233475927E-3</v>
      </c>
      <c r="AN27" s="5">
        <f t="shared" si="141"/>
        <v>4.6827723263677314E-3</v>
      </c>
      <c r="AO27" s="5">
        <f t="shared" si="142"/>
        <v>1.6824241949744442E-3</v>
      </c>
      <c r="AP27" s="5">
        <f t="shared" si="143"/>
        <v>4.0297370511298107E-4</v>
      </c>
      <c r="AQ27" s="5">
        <f t="shared" si="144"/>
        <v>7.2390099728215571E-5</v>
      </c>
      <c r="AR27" s="5">
        <f t="shared" si="145"/>
        <v>1.7769677960904272E-4</v>
      </c>
      <c r="AS27" s="5">
        <f t="shared" si="146"/>
        <v>2.6243044727972738E-4</v>
      </c>
      <c r="AT27" s="5">
        <f t="shared" si="147"/>
        <v>1.9378443382868458E-4</v>
      </c>
      <c r="AU27" s="5">
        <f t="shared" si="148"/>
        <v>9.5396468368566295E-5</v>
      </c>
      <c r="AV27" s="5">
        <f t="shared" si="149"/>
        <v>3.5221428770332133E-5</v>
      </c>
      <c r="AW27" s="5">
        <f t="shared" si="150"/>
        <v>3.0666643811304563E-7</v>
      </c>
      <c r="AX27" s="5">
        <f t="shared" si="151"/>
        <v>1.60407251846933E-3</v>
      </c>
      <c r="AY27" s="5">
        <f t="shared" si="152"/>
        <v>1.1526208098439441E-3</v>
      </c>
      <c r="AZ27" s="5">
        <f t="shared" si="153"/>
        <v>4.1411305161971422E-4</v>
      </c>
      <c r="BA27" s="5">
        <f t="shared" si="154"/>
        <v>9.9188225683698183E-5</v>
      </c>
      <c r="BB27" s="5">
        <f t="shared" si="155"/>
        <v>1.7818149070283757E-5</v>
      </c>
      <c r="BC27" s="5">
        <f t="shared" si="156"/>
        <v>2.5606784200639954E-6</v>
      </c>
      <c r="BD27" s="5">
        <f t="shared" si="157"/>
        <v>2.1280937910783082E-5</v>
      </c>
      <c r="BE27" s="5">
        <f t="shared" si="158"/>
        <v>3.1428628401404701E-5</v>
      </c>
      <c r="BF27" s="5">
        <f t="shared" si="159"/>
        <v>2.320759280757742E-5</v>
      </c>
      <c r="BG27" s="5">
        <f t="shared" si="160"/>
        <v>1.1424665797129234E-5</v>
      </c>
      <c r="BH27" s="5">
        <f t="shared" si="161"/>
        <v>4.2181126773350028E-6</v>
      </c>
      <c r="BI27" s="5">
        <f t="shared" si="162"/>
        <v>1.2458989960592179E-6</v>
      </c>
      <c r="BJ27" s="8">
        <f t="shared" si="163"/>
        <v>0.55276330538083396</v>
      </c>
      <c r="BK27" s="8">
        <f t="shared" si="164"/>
        <v>0.26588184258147179</v>
      </c>
      <c r="BL27" s="8">
        <f t="shared" si="165"/>
        <v>0.1747665217678783</v>
      </c>
      <c r="BM27" s="8">
        <f t="shared" si="166"/>
        <v>0.37519585015320422</v>
      </c>
      <c r="BN27" s="8">
        <f t="shared" si="167"/>
        <v>0.62394661427731846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1.5455000000000001</v>
      </c>
      <c r="F31">
        <f>VLOOKUP(B31,home!$B$2:$E$405,3,FALSE)</f>
        <v>0.56620000000000004</v>
      </c>
      <c r="G31">
        <f>VLOOKUP(C31,away!$B$2:$E$405,4,FALSE)</f>
        <v>0.97060000000000002</v>
      </c>
      <c r="H31">
        <f>VLOOKUP(A31,away!$A$2:$E$405,3,FALSE)</f>
        <v>1.1894</v>
      </c>
      <c r="I31">
        <f>VLOOKUP(C31,away!$B$2:$E$405,3,FALSE)</f>
        <v>0.94589999999999996</v>
      </c>
      <c r="J31">
        <f>VLOOKUP(B31,home!$B$2:$E$405,4,FALSE)</f>
        <v>1.6815</v>
      </c>
      <c r="K31" s="3">
        <f t="shared" si="168"/>
        <v>0.84933527426000011</v>
      </c>
      <c r="L31" s="3">
        <f t="shared" si="169"/>
        <v>1.8917773929899999</v>
      </c>
      <c r="M31" s="5">
        <f t="shared" si="170"/>
        <v>6.4498541538000956E-2</v>
      </c>
      <c r="N31" s="5">
        <f t="shared" si="171"/>
        <v>5.4780886466548037E-2</v>
      </c>
      <c r="O31" s="5">
        <f t="shared" si="172"/>
        <v>0.12201688276241665</v>
      </c>
      <c r="P31" s="5">
        <f t="shared" si="173"/>
        <v>0.10363324258536741</v>
      </c>
      <c r="Q31" s="5">
        <f t="shared" si="174"/>
        <v>2.3263669615635751E-2</v>
      </c>
      <c r="R31" s="5">
        <f t="shared" si="175"/>
        <v>0.11541439018652552</v>
      </c>
      <c r="S31" s="5">
        <f t="shared" si="176"/>
        <v>4.1628262874866546E-2</v>
      </c>
      <c r="T31" s="5">
        <f t="shared" si="177"/>
        <v>4.4009684256848078E-2</v>
      </c>
      <c r="U31" s="5">
        <f t="shared" si="178"/>
        <v>9.8025512742623305E-2</v>
      </c>
      <c r="V31" s="5">
        <f t="shared" si="179"/>
        <v>7.4318163929623249E-3</v>
      </c>
      <c r="W31" s="5">
        <f t="shared" si="180"/>
        <v>6.5862184044300082E-3</v>
      </c>
      <c r="X31" s="5">
        <f t="shared" si="181"/>
        <v>1.2459659082795357E-2</v>
      </c>
      <c r="Y31" s="5">
        <f t="shared" si="182"/>
        <v>1.1785450688597389E-2</v>
      </c>
      <c r="Z31" s="5">
        <f t="shared" si="183"/>
        <v>7.2779444726865317E-2</v>
      </c>
      <c r="AA31" s="5">
        <f t="shared" si="184"/>
        <v>6.1814149647582667E-2</v>
      </c>
      <c r="AB31" s="5">
        <f t="shared" si="185"/>
        <v>2.6250468872039155E-2</v>
      </c>
      <c r="AC31" s="5">
        <f t="shared" si="186"/>
        <v>7.4631845613904488E-4</v>
      </c>
      <c r="AD31" s="5">
        <f t="shared" si="187"/>
        <v>1.398476903715705E-3</v>
      </c>
      <c r="AE31" s="5">
        <f t="shared" si="188"/>
        <v>2.6456069910680237E-3</v>
      </c>
      <c r="AF31" s="5">
        <f t="shared" si="189"/>
        <v>2.5024497482193917E-3</v>
      </c>
      <c r="AG31" s="5">
        <f t="shared" si="190"/>
        <v>1.5780259535916549E-3</v>
      </c>
      <c r="AH31" s="5">
        <f t="shared" si="191"/>
        <v>3.442062705216227E-2</v>
      </c>
      <c r="AI31" s="5">
        <f t="shared" si="192"/>
        <v>2.9234652717549416E-2</v>
      </c>
      <c r="AJ31" s="5">
        <f t="shared" si="193"/>
        <v>1.2415010891877845E-2</v>
      </c>
      <c r="AK31" s="5">
        <f t="shared" si="194"/>
        <v>3.5148355602646528E-3</v>
      </c>
      <c r="AL31" s="5">
        <f t="shared" si="195"/>
        <v>4.7965984821796743E-5</v>
      </c>
      <c r="AM31" s="5">
        <f t="shared" si="196"/>
        <v>2.375551529127309E-4</v>
      </c>
      <c r="AN31" s="5">
        <f t="shared" si="197"/>
        <v>4.4940146786858685E-4</v>
      </c>
      <c r="AO31" s="5">
        <f t="shared" si="198"/>
        <v>4.2508376864515722E-4</v>
      </c>
      <c r="AP31" s="5">
        <f t="shared" si="199"/>
        <v>2.6805462121663336E-4</v>
      </c>
      <c r="AQ31" s="5">
        <f t="shared" si="200"/>
        <v>1.2677491812603114E-4</v>
      </c>
      <c r="AR31" s="5">
        <f t="shared" si="201"/>
        <v>1.3023232821964111E-2</v>
      </c>
      <c r="AS31" s="5">
        <f t="shared" si="202"/>
        <v>1.1061091020594721E-2</v>
      </c>
      <c r="AT31" s="5">
        <f t="shared" si="203"/>
        <v>4.6972873877958211E-3</v>
      </c>
      <c r="AU31" s="5">
        <f t="shared" si="204"/>
        <v>1.3298572905972011E-3</v>
      </c>
      <c r="AV31" s="5">
        <f t="shared" si="205"/>
        <v>2.8237367665900854E-4</v>
      </c>
      <c r="AW31" s="5">
        <f t="shared" si="206"/>
        <v>2.1408195279176299E-6</v>
      </c>
      <c r="AX31" s="5">
        <f t="shared" si="207"/>
        <v>3.362732849183508E-5</v>
      </c>
      <c r="AY31" s="5">
        <f t="shared" si="208"/>
        <v>6.3615419827502115E-5</v>
      </c>
      <c r="AZ31" s="5">
        <f t="shared" si="209"/>
        <v>6.0173106537618152E-5</v>
      </c>
      <c r="BA31" s="5">
        <f t="shared" si="210"/>
        <v>3.7944707537948275E-5</v>
      </c>
      <c r="BB31" s="5">
        <f t="shared" si="211"/>
        <v>1.7945734975976949E-5</v>
      </c>
      <c r="BC31" s="5">
        <f t="shared" si="212"/>
        <v>6.789867145628621E-6</v>
      </c>
      <c r="BD31" s="5">
        <f t="shared" si="213"/>
        <v>4.1061762393728492E-3</v>
      </c>
      <c r="BE31" s="5">
        <f t="shared" si="214"/>
        <v>3.4875203224276341E-3</v>
      </c>
      <c r="BF31" s="5">
        <f t="shared" si="215"/>
        <v>1.4810370147681994E-3</v>
      </c>
      <c r="BG31" s="5">
        <f t="shared" si="216"/>
        <v>4.1929899304245352E-4</v>
      </c>
      <c r="BH31" s="5">
        <f t="shared" si="217"/>
        <v>8.9031356313163513E-5</v>
      </c>
      <c r="BI31" s="5">
        <f t="shared" si="218"/>
        <v>1.5123494286396111E-5</v>
      </c>
      <c r="BJ31" s="8">
        <f t="shared" si="219"/>
        <v>0.16273709420473506</v>
      </c>
      <c r="BK31" s="8">
        <f t="shared" si="220"/>
        <v>0.21804976325198558</v>
      </c>
      <c r="BL31" s="8">
        <f t="shared" si="221"/>
        <v>0.5430985600508631</v>
      </c>
      <c r="BM31" s="8">
        <f t="shared" si="222"/>
        <v>0.51299577447965505</v>
      </c>
      <c r="BN31" s="8">
        <f t="shared" si="223"/>
        <v>0.4836076131544943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1.5455000000000001</v>
      </c>
      <c r="F32">
        <f>VLOOKUP(B32,home!$B$2:$E$405,3,FALSE)</f>
        <v>1.0784</v>
      </c>
      <c r="G32">
        <f>VLOOKUP(C32,away!$B$2:$E$405,4,FALSE)</f>
        <v>0.72789999999999999</v>
      </c>
      <c r="H32">
        <f>VLOOKUP(A32,away!$A$2:$E$405,3,FALSE)</f>
        <v>1.1894</v>
      </c>
      <c r="I32">
        <f>VLOOKUP(C32,away!$B$2:$E$405,3,FALSE)</f>
        <v>1.5764</v>
      </c>
      <c r="J32">
        <f>VLOOKUP(B32,home!$B$2:$E$405,4,FALSE)</f>
        <v>0.93420000000000003</v>
      </c>
      <c r="K32" s="3">
        <f t="shared" si="168"/>
        <v>1.2131670548800002</v>
      </c>
      <c r="L32" s="3">
        <f t="shared" si="169"/>
        <v>1.751597123472</v>
      </c>
      <c r="M32" s="5">
        <f t="shared" si="170"/>
        <v>5.1572629753742445E-2</v>
      </c>
      <c r="N32" s="5">
        <f t="shared" si="171"/>
        <v>6.2566215350764398E-2</v>
      </c>
      <c r="O32" s="5">
        <f t="shared" si="172"/>
        <v>9.0334469926541761E-2</v>
      </c>
      <c r="P32" s="5">
        <f t="shared" si="173"/>
        <v>0.10959080283492863</v>
      </c>
      <c r="Q32" s="5">
        <f t="shared" si="174"/>
        <v>3.7951635606037364E-2</v>
      </c>
      <c r="R32" s="5">
        <f t="shared" si="175"/>
        <v>7.9114798836849215E-2</v>
      </c>
      <c r="S32" s="5">
        <f t="shared" si="176"/>
        <v>5.821956395937259E-2</v>
      </c>
      <c r="T32" s="5">
        <f t="shared" si="177"/>
        <v>6.6475975758592584E-2</v>
      </c>
      <c r="U32" s="5">
        <f t="shared" si="178"/>
        <v>9.5979467502324042E-2</v>
      </c>
      <c r="V32" s="5">
        <f t="shared" si="179"/>
        <v>1.3746156063945313E-2</v>
      </c>
      <c r="W32" s="5">
        <f t="shared" si="180"/>
        <v>1.5347224665351768E-2</v>
      </c>
      <c r="X32" s="5">
        <f t="shared" si="181"/>
        <v>2.6882154577108686E-2</v>
      </c>
      <c r="Y32" s="5">
        <f t="shared" si="182"/>
        <v>2.3543352314996619E-2</v>
      </c>
      <c r="Z32" s="5">
        <f t="shared" si="183"/>
        <v>4.6192418022230355E-2</v>
      </c>
      <c r="AA32" s="5">
        <f t="shared" si="184"/>
        <v>5.6039119729815047E-2</v>
      </c>
      <c r="AB32" s="5">
        <f t="shared" si="185"/>
        <v>3.3992406920343728E-2</v>
      </c>
      <c r="AC32" s="5">
        <f t="shared" si="186"/>
        <v>1.8256441039259191E-3</v>
      </c>
      <c r="AD32" s="5">
        <f t="shared" si="187"/>
        <v>4.6546868369616249E-3</v>
      </c>
      <c r="AE32" s="5">
        <f t="shared" si="188"/>
        <v>8.1531360742849654E-3</v>
      </c>
      <c r="AF32" s="5">
        <f t="shared" si="189"/>
        <v>7.1405048474966698E-3</v>
      </c>
      <c r="AG32" s="5">
        <f t="shared" si="190"/>
        <v>4.1690959170043477E-3</v>
      </c>
      <c r="AH32" s="5">
        <f t="shared" si="191"/>
        <v>2.0227626633488718E-2</v>
      </c>
      <c r="AI32" s="5">
        <f t="shared" si="192"/>
        <v>2.4539490230161762E-2</v>
      </c>
      <c r="AJ32" s="5">
        <f t="shared" si="193"/>
        <v>1.4885250545390945E-2</v>
      </c>
      <c r="AK32" s="5">
        <f t="shared" si="194"/>
        <v>6.0194318551009506E-3</v>
      </c>
      <c r="AL32" s="5">
        <f t="shared" si="195"/>
        <v>1.5517828274062498E-4</v>
      </c>
      <c r="AM32" s="5">
        <f t="shared" si="196"/>
        <v>1.1293825442770875E-3</v>
      </c>
      <c r="AN32" s="5">
        <f t="shared" si="197"/>
        <v>1.9782232158552355E-3</v>
      </c>
      <c r="AO32" s="5">
        <f t="shared" si="198"/>
        <v>1.7325250472387799E-3</v>
      </c>
      <c r="AP32" s="5">
        <f t="shared" si="199"/>
        <v>1.0115619630288795E-3</v>
      </c>
      <c r="AQ32" s="5">
        <f t="shared" si="200"/>
        <v>4.4296225616376878E-4</v>
      </c>
      <c r="AR32" s="5">
        <f t="shared" si="201"/>
        <v>7.0861305251768928E-3</v>
      </c>
      <c r="AS32" s="5">
        <f t="shared" si="202"/>
        <v>8.5966600997241221E-3</v>
      </c>
      <c r="AT32" s="5">
        <f t="shared" si="203"/>
        <v>5.2145924074933616E-3</v>
      </c>
      <c r="AU32" s="5">
        <f t="shared" si="204"/>
        <v>2.1087239044661108E-3</v>
      </c>
      <c r="AV32" s="5">
        <f t="shared" si="205"/>
        <v>6.3955859218405161E-4</v>
      </c>
      <c r="AW32" s="5">
        <f t="shared" si="206"/>
        <v>9.1597426501519595E-6</v>
      </c>
      <c r="AX32" s="5">
        <f t="shared" si="207"/>
        <v>2.2835494917891928E-4</v>
      </c>
      <c r="AY32" s="5">
        <f t="shared" si="208"/>
        <v>3.9998587211238979E-4</v>
      </c>
      <c r="AZ32" s="5">
        <f t="shared" si="209"/>
        <v>3.5030705151075064E-4</v>
      </c>
      <c r="BA32" s="5">
        <f t="shared" si="210"/>
        <v>2.045322745860629E-4</v>
      </c>
      <c r="BB32" s="5">
        <f t="shared" si="211"/>
        <v>8.9564535955533262E-5</v>
      </c>
      <c r="BC32" s="5">
        <f t="shared" si="212"/>
        <v>3.1376196708963326E-5</v>
      </c>
      <c r="BD32" s="5">
        <f t="shared" si="213"/>
        <v>2.0686743074078279E-3</v>
      </c>
      <c r="BE32" s="5">
        <f t="shared" si="214"/>
        <v>2.5096475170238793E-3</v>
      </c>
      <c r="BF32" s="5">
        <f t="shared" si="215"/>
        <v>1.5223108435073827E-3</v>
      </c>
      <c r="BG32" s="5">
        <f t="shared" si="216"/>
        <v>6.1560578754324684E-4</v>
      </c>
      <c r="BH32" s="5">
        <f t="shared" si="217"/>
        <v>1.8670816506023097E-4</v>
      </c>
      <c r="BI32" s="5">
        <f t="shared" si="218"/>
        <v>4.5301638945633868E-5</v>
      </c>
      <c r="BJ32" s="8">
        <f t="shared" si="219"/>
        <v>0.26448275785521536</v>
      </c>
      <c r="BK32" s="8">
        <f t="shared" si="220"/>
        <v>0.23550996087076789</v>
      </c>
      <c r="BL32" s="8">
        <f t="shared" si="221"/>
        <v>0.45172597596854885</v>
      </c>
      <c r="BM32" s="8">
        <f t="shared" si="222"/>
        <v>0.56638973427843675</v>
      </c>
      <c r="BN32" s="8">
        <f t="shared" si="223"/>
        <v>0.43113055230886377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1.5455000000000001</v>
      </c>
      <c r="F33">
        <f>VLOOKUP(B33,home!$B$2:$E$405,3,FALSE)</f>
        <v>0.75490000000000002</v>
      </c>
      <c r="G33">
        <f>VLOOKUP(C33,away!$B$2:$E$405,4,FALSE)</f>
        <v>1.6984999999999999</v>
      </c>
      <c r="H33">
        <f>VLOOKUP(A33,away!$A$2:$E$405,3,FALSE)</f>
        <v>1.1894</v>
      </c>
      <c r="I33">
        <f>VLOOKUP(C33,away!$B$2:$E$405,3,FALSE)</f>
        <v>1.1559999999999999</v>
      </c>
      <c r="J33">
        <f>VLOOKUP(B33,home!$B$2:$E$405,4,FALSE)</f>
        <v>1.4013</v>
      </c>
      <c r="K33" s="3">
        <f t="shared" si="168"/>
        <v>1.981636468075</v>
      </c>
      <c r="L33" s="3">
        <f t="shared" si="169"/>
        <v>1.9267123903200001</v>
      </c>
      <c r="M33" s="5">
        <f t="shared" si="170"/>
        <v>2.0073618099707841E-2</v>
      </c>
      <c r="N33" s="5">
        <f t="shared" si="171"/>
        <v>3.9778613672591431E-2</v>
      </c>
      <c r="O33" s="5">
        <f t="shared" si="172"/>
        <v>3.867608871125891E-2</v>
      </c>
      <c r="P33" s="5">
        <f t="shared" si="173"/>
        <v>7.6641947832734481E-2</v>
      </c>
      <c r="Q33" s="5">
        <f t="shared" si="174"/>
        <v>3.9413375751537007E-2</v>
      </c>
      <c r="R33" s="5">
        <f t="shared" si="175"/>
        <v>3.7258849664549024E-2</v>
      </c>
      <c r="S33" s="5">
        <f t="shared" si="176"/>
        <v>7.3155573380180638E-2</v>
      </c>
      <c r="T33" s="5">
        <f t="shared" si="177"/>
        <v>7.5938239404824193E-2</v>
      </c>
      <c r="U33" s="5">
        <f t="shared" si="178"/>
        <v>7.3833495253794318E-2</v>
      </c>
      <c r="V33" s="5">
        <f t="shared" si="179"/>
        <v>3.1034573786394501E-2</v>
      </c>
      <c r="W33" s="5">
        <f t="shared" si="180"/>
        <v>2.6034327573062885E-2</v>
      </c>
      <c r="X33" s="5">
        <f t="shared" si="181"/>
        <v>5.0160661508669879E-2</v>
      </c>
      <c r="Y33" s="5">
        <f t="shared" si="182"/>
        <v>4.8322584017700891E-2</v>
      </c>
      <c r="Z33" s="5">
        <f t="shared" si="183"/>
        <v>2.3929029099252257E-2</v>
      </c>
      <c r="AA33" s="5">
        <f t="shared" si="184"/>
        <v>4.7418636708706136E-2</v>
      </c>
      <c r="AB33" s="5">
        <f t="shared" si="185"/>
        <v>4.6983249884185993E-2</v>
      </c>
      <c r="AC33" s="5">
        <f t="shared" si="186"/>
        <v>7.4057096151447389E-3</v>
      </c>
      <c r="AD33" s="5">
        <f t="shared" si="187"/>
        <v>1.2897643235147978E-2</v>
      </c>
      <c r="AE33" s="5">
        <f t="shared" si="188"/>
        <v>2.485004902708654E-2</v>
      </c>
      <c r="AF33" s="5">
        <f t="shared" si="189"/>
        <v>2.3939448680273555E-2</v>
      </c>
      <c r="AG33" s="5">
        <f t="shared" si="190"/>
        <v>1.5374810796570942E-2</v>
      </c>
      <c r="AH33" s="5">
        <f t="shared" si="191"/>
        <v>1.1526089213464291E-2</v>
      </c>
      <c r="AI33" s="5">
        <f t="shared" si="192"/>
        <v>2.2840518719686731E-2</v>
      </c>
      <c r="AJ33" s="5">
        <f t="shared" si="193"/>
        <v>2.2630802422340474E-2</v>
      </c>
      <c r="AK33" s="5">
        <f t="shared" si="194"/>
        <v>1.4948674460636647E-2</v>
      </c>
      <c r="AL33" s="5">
        <f t="shared" si="195"/>
        <v>1.1310128690683102E-3</v>
      </c>
      <c r="AM33" s="5">
        <f t="shared" si="196"/>
        <v>5.1116880373980097E-3</v>
      </c>
      <c r="AN33" s="5">
        <f t="shared" si="197"/>
        <v>9.84875267710527E-3</v>
      </c>
      <c r="AO33" s="5">
        <f t="shared" si="198"/>
        <v>9.4878569060879991E-3</v>
      </c>
      <c r="AP33" s="5">
        <f t="shared" si="199"/>
        <v>6.0934571528476426E-3</v>
      </c>
      <c r="AQ33" s="5">
        <f t="shared" si="200"/>
        <v>2.9350848490688965E-3</v>
      </c>
      <c r="AR33" s="5">
        <f t="shared" si="201"/>
        <v>4.4414917799030715E-3</v>
      </c>
      <c r="AS33" s="5">
        <f t="shared" si="202"/>
        <v>8.8014220837112668E-3</v>
      </c>
      <c r="AT33" s="5">
        <f t="shared" si="203"/>
        <v>8.7206094860014533E-3</v>
      </c>
      <c r="AU33" s="5">
        <f t="shared" si="204"/>
        <v>5.7603592604337549E-3</v>
      </c>
      <c r="AV33" s="5">
        <f t="shared" si="205"/>
        <v>2.8537344949222656E-3</v>
      </c>
      <c r="AW33" s="5">
        <f t="shared" si="206"/>
        <v>1.1995156594579997E-4</v>
      </c>
      <c r="AX33" s="5">
        <f t="shared" si="207"/>
        <v>1.688251238055103E-3</v>
      </c>
      <c r="AY33" s="5">
        <f t="shared" si="208"/>
        <v>3.2527745783338469E-3</v>
      </c>
      <c r="AZ33" s="5">
        <f t="shared" si="209"/>
        <v>3.133580541496869E-3</v>
      </c>
      <c r="BA33" s="5">
        <f t="shared" si="210"/>
        <v>2.0125028184558905E-3</v>
      </c>
      <c r="BB33" s="5">
        <f t="shared" si="211"/>
        <v>9.6937852896822189E-4</v>
      </c>
      <c r="BC33" s="5">
        <f t="shared" si="212"/>
        <v>3.7354272453464965E-4</v>
      </c>
      <c r="BD33" s="5">
        <f t="shared" si="213"/>
        <v>1.4262462073072789E-3</v>
      </c>
      <c r="BE33" s="5">
        <f t="shared" si="214"/>
        <v>2.8263014968537602E-3</v>
      </c>
      <c r="BF33" s="5">
        <f t="shared" si="215"/>
        <v>2.8003510579701863E-3</v>
      </c>
      <c r="BG33" s="5">
        <f t="shared" si="216"/>
        <v>1.8497592599620435E-3</v>
      </c>
      <c r="BH33" s="5">
        <f t="shared" si="217"/>
        <v>9.1638760167505229E-4</v>
      </c>
      <c r="BI33" s="5">
        <f t="shared" si="218"/>
        <v>3.6318941807421401E-4</v>
      </c>
      <c r="BJ33" s="8">
        <f t="shared" si="219"/>
        <v>0.40161662371981771</v>
      </c>
      <c r="BK33" s="8">
        <f t="shared" si="220"/>
        <v>0.21269521016156434</v>
      </c>
      <c r="BL33" s="8">
        <f t="shared" si="221"/>
        <v>0.35687625718543686</v>
      </c>
      <c r="BM33" s="8">
        <f t="shared" si="222"/>
        <v>0.7401418034213042</v>
      </c>
      <c r="BN33" s="8">
        <f t="shared" si="223"/>
        <v>0.25184249373237871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1.25</v>
      </c>
      <c r="F34">
        <f>VLOOKUP(B34,home!$B$2:$E$405,3,FALSE)</f>
        <v>1.0667</v>
      </c>
      <c r="G34">
        <f>VLOOKUP(C34,away!$B$2:$E$405,4,FALSE)</f>
        <v>0.71109999999999995</v>
      </c>
      <c r="H34">
        <f>VLOOKUP(A34,away!$A$2:$E$405,3,FALSE)</f>
        <v>0.89839999999999998</v>
      </c>
      <c r="I34">
        <f>VLOOKUP(C34,away!$B$2:$E$405,3,FALSE)</f>
        <v>1.3604000000000001</v>
      </c>
      <c r="J34">
        <f>VLOOKUP(B34,home!$B$2:$E$405,4,FALSE)</f>
        <v>0.74209999999999998</v>
      </c>
      <c r="K34" s="3">
        <f t="shared" si="168"/>
        <v>0.94816296249999987</v>
      </c>
      <c r="L34" s="3">
        <f t="shared" si="169"/>
        <v>0.90698227145599997</v>
      </c>
      <c r="M34" s="5">
        <f t="shared" si="170"/>
        <v>0.15643022204510565</v>
      </c>
      <c r="N34" s="5">
        <f t="shared" si="171"/>
        <v>0.14832134275882014</v>
      </c>
      <c r="O34" s="5">
        <f t="shared" si="172"/>
        <v>0.14187943811483636</v>
      </c>
      <c r="P34" s="5">
        <f t="shared" si="173"/>
        <v>0.13452482836079863</v>
      </c>
      <c r="Q34" s="5">
        <f t="shared" si="174"/>
        <v>7.0316401876090409E-2</v>
      </c>
      <c r="R34" s="5">
        <f t="shared" si="175"/>
        <v>6.4341067527147619E-2</v>
      </c>
      <c r="S34" s="5">
        <f t="shared" si="176"/>
        <v>2.8921728181598112E-2</v>
      </c>
      <c r="T34" s="5">
        <f t="shared" si="177"/>
        <v>6.377572989418942E-2</v>
      </c>
      <c r="U34" s="5">
        <f t="shared" si="178"/>
        <v>6.1005817196952819E-2</v>
      </c>
      <c r="V34" s="5">
        <f t="shared" si="179"/>
        <v>2.7635257494519078E-3</v>
      </c>
      <c r="W34" s="5">
        <f t="shared" si="180"/>
        <v>2.2223802638391476E-2</v>
      </c>
      <c r="X34" s="5">
        <f t="shared" si="181"/>
        <v>2.0156594997358147E-2</v>
      </c>
      <c r="Y34" s="5">
        <f t="shared" si="182"/>
        <v>9.1408371577612665E-3</v>
      </c>
      <c r="Z34" s="5">
        <f t="shared" si="183"/>
        <v>1.9452069191225413E-2</v>
      </c>
      <c r="AA34" s="5">
        <f t="shared" si="184"/>
        <v>1.8443731551107262E-2</v>
      </c>
      <c r="AB34" s="5">
        <f t="shared" si="185"/>
        <v>8.7438315735262895E-3</v>
      </c>
      <c r="AC34" s="5">
        <f t="shared" si="186"/>
        <v>1.4853380881879306E-4</v>
      </c>
      <c r="AD34" s="5">
        <f t="shared" si="187"/>
        <v>5.2679466369081433E-3</v>
      </c>
      <c r="AE34" s="5">
        <f t="shared" si="188"/>
        <v>4.777934206651944E-3</v>
      </c>
      <c r="AF34" s="5">
        <f t="shared" si="189"/>
        <v>2.1667508098082502E-3</v>
      </c>
      <c r="AG34" s="5">
        <f t="shared" si="190"/>
        <v>6.5506819038633817E-4</v>
      </c>
      <c r="AH34" s="5">
        <f t="shared" si="191"/>
        <v>4.410670474894224E-3</v>
      </c>
      <c r="AI34" s="5">
        <f t="shared" si="192"/>
        <v>4.1820343840869882E-3</v>
      </c>
      <c r="AJ34" s="5">
        <f t="shared" si="193"/>
        <v>1.9826250554463905E-3</v>
      </c>
      <c r="AK34" s="5">
        <f t="shared" si="194"/>
        <v>6.2661721536625878E-4</v>
      </c>
      <c r="AL34" s="5">
        <f t="shared" si="195"/>
        <v>5.1093669435212588E-6</v>
      </c>
      <c r="AM34" s="5">
        <f t="shared" si="196"/>
        <v>9.9897437790854747E-4</v>
      </c>
      <c r="AN34" s="5">
        <f t="shared" si="197"/>
        <v>9.0605205040183903E-4</v>
      </c>
      <c r="AO34" s="5">
        <f t="shared" si="198"/>
        <v>4.1088657336541294E-4</v>
      </c>
      <c r="AP34" s="5">
        <f t="shared" si="199"/>
        <v>1.2422227920724492E-4</v>
      </c>
      <c r="AQ34" s="5">
        <f t="shared" si="200"/>
        <v>2.8166851240207098E-5</v>
      </c>
      <c r="AR34" s="5">
        <f t="shared" si="201"/>
        <v>8.0007998519269585E-4</v>
      </c>
      <c r="AS34" s="5">
        <f t="shared" si="202"/>
        <v>7.5860620899726242E-4</v>
      </c>
      <c r="AT34" s="5">
        <f t="shared" si="203"/>
        <v>3.5964115524686919E-4</v>
      </c>
      <c r="AU34" s="5">
        <f t="shared" si="204"/>
        <v>1.1366614106526463E-4</v>
      </c>
      <c r="AV34" s="5">
        <f t="shared" si="205"/>
        <v>2.6943506262096046E-5</v>
      </c>
      <c r="AW34" s="5">
        <f t="shared" si="206"/>
        <v>1.2205241525645893E-7</v>
      </c>
      <c r="AX34" s="5">
        <f t="shared" si="207"/>
        <v>1.5786508426989378E-4</v>
      </c>
      <c r="AY34" s="5">
        <f t="shared" si="208"/>
        <v>1.4318083271470112E-4</v>
      </c>
      <c r="AZ34" s="5">
        <f t="shared" si="209"/>
        <v>6.4931238442270572E-5</v>
      </c>
      <c r="BA34" s="5">
        <f t="shared" si="210"/>
        <v>1.963049404360724E-5</v>
      </c>
      <c r="BB34" s="5">
        <f t="shared" si="211"/>
        <v>4.4511275193685923E-6</v>
      </c>
      <c r="BC34" s="5">
        <f t="shared" si="212"/>
        <v>8.0741874961144749E-7</v>
      </c>
      <c r="BD34" s="5">
        <f t="shared" si="213"/>
        <v>1.209430603860923E-4</v>
      </c>
      <c r="BE34" s="5">
        <f t="shared" si="214"/>
        <v>1.1467373042949363E-4</v>
      </c>
      <c r="BF34" s="5">
        <f t="shared" si="215"/>
        <v>5.4364691982477534E-5</v>
      </c>
      <c r="BG34" s="5">
        <f t="shared" si="216"/>
        <v>1.7182195801835299E-5</v>
      </c>
      <c r="BH34" s="5">
        <f t="shared" si="217"/>
        <v>4.0728804184308038E-6</v>
      </c>
      <c r="BI34" s="5">
        <f t="shared" si="218"/>
        <v>7.7235087268951816E-7</v>
      </c>
      <c r="BJ34" s="8">
        <f t="shared" si="219"/>
        <v>0.34966157749422822</v>
      </c>
      <c r="BK34" s="8">
        <f t="shared" si="220"/>
        <v>0.32293712834543137</v>
      </c>
      <c r="BL34" s="8">
        <f t="shared" si="221"/>
        <v>0.30798677900001947</v>
      </c>
      <c r="BM34" s="8">
        <f t="shared" si="222"/>
        <v>0.28408119456780623</v>
      </c>
      <c r="BN34" s="8">
        <f t="shared" si="223"/>
        <v>0.7158133006827988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1.25</v>
      </c>
      <c r="F35">
        <f>VLOOKUP(B35,home!$B$2:$E$405,3,FALSE)</f>
        <v>0.6</v>
      </c>
      <c r="G35">
        <f>VLOOKUP(C35,away!$B$2:$E$405,4,FALSE)</f>
        <v>0.4</v>
      </c>
      <c r="H35">
        <f>VLOOKUP(A35,away!$A$2:$E$405,3,FALSE)</f>
        <v>0.89839999999999998</v>
      </c>
      <c r="I35">
        <f>VLOOKUP(C35,away!$B$2:$E$405,3,FALSE)</f>
        <v>1.3914</v>
      </c>
      <c r="J35">
        <f>VLOOKUP(B35,home!$B$2:$E$405,4,FALSE)</f>
        <v>2.0870000000000002</v>
      </c>
      <c r="K35" s="3">
        <f t="shared" si="168"/>
        <v>0.30000000000000004</v>
      </c>
      <c r="L35" s="3">
        <f t="shared" si="169"/>
        <v>2.6088204571200002</v>
      </c>
      <c r="M35" s="5">
        <f t="shared" si="170"/>
        <v>5.4540024240019018E-2</v>
      </c>
      <c r="N35" s="5">
        <f t="shared" si="171"/>
        <v>1.6362007272005707E-2</v>
      </c>
      <c r="O35" s="5">
        <f t="shared" si="172"/>
        <v>0.1422851309691823</v>
      </c>
      <c r="P35" s="5">
        <f t="shared" si="173"/>
        <v>4.2685539290754693E-2</v>
      </c>
      <c r="Q35" s="5">
        <f t="shared" si="174"/>
        <v>2.4543010908008563E-3</v>
      </c>
      <c r="R35" s="5">
        <f t="shared" si="175"/>
        <v>0.18559818020820071</v>
      </c>
      <c r="S35" s="5">
        <f t="shared" si="176"/>
        <v>8.3519181093690328E-3</v>
      </c>
      <c r="T35" s="5">
        <f t="shared" si="177"/>
        <v>6.4028308936132042E-3</v>
      </c>
      <c r="U35" s="5">
        <f t="shared" si="178"/>
        <v>5.5679454062460214E-2</v>
      </c>
      <c r="V35" s="5">
        <f t="shared" si="179"/>
        <v>7.2628849399709752E-4</v>
      </c>
      <c r="W35" s="5">
        <f t="shared" si="180"/>
        <v>2.4543010908008566E-4</v>
      </c>
      <c r="X35" s="5">
        <f t="shared" si="181"/>
        <v>6.4028308936132049E-4</v>
      </c>
      <c r="Y35" s="5">
        <f t="shared" si="182"/>
        <v>8.3519181093690334E-4</v>
      </c>
      <c r="Z35" s="5">
        <f t="shared" si="183"/>
        <v>0.16139744311046608</v>
      </c>
      <c r="AA35" s="5">
        <f t="shared" si="184"/>
        <v>4.8419232933139829E-2</v>
      </c>
      <c r="AB35" s="5">
        <f t="shared" si="185"/>
        <v>7.2628849399709742E-3</v>
      </c>
      <c r="AC35" s="5">
        <f t="shared" si="186"/>
        <v>3.5526680267071953E-5</v>
      </c>
      <c r="AD35" s="5">
        <f t="shared" si="187"/>
        <v>1.8407258181006422E-5</v>
      </c>
      <c r="AE35" s="5">
        <f t="shared" si="188"/>
        <v>4.8021231702099035E-5</v>
      </c>
      <c r="AF35" s="5">
        <f t="shared" si="189"/>
        <v>6.2639385820267751E-5</v>
      </c>
      <c r="AG35" s="5">
        <f t="shared" si="190"/>
        <v>5.4471637049782312E-5</v>
      </c>
      <c r="AH35" s="5">
        <f t="shared" si="191"/>
        <v>0.10526423782836132</v>
      </c>
      <c r="AI35" s="5">
        <f t="shared" si="192"/>
        <v>3.1579271348508402E-2</v>
      </c>
      <c r="AJ35" s="5">
        <f t="shared" si="193"/>
        <v>4.7368907022762603E-3</v>
      </c>
      <c r="AK35" s="5">
        <f t="shared" si="194"/>
        <v>4.7368907022762603E-4</v>
      </c>
      <c r="AL35" s="5">
        <f t="shared" si="195"/>
        <v>1.1121927630515856E-6</v>
      </c>
      <c r="AM35" s="5">
        <f t="shared" si="196"/>
        <v>1.1044354908603857E-6</v>
      </c>
      <c r="AN35" s="5">
        <f t="shared" si="197"/>
        <v>2.881273902125943E-6</v>
      </c>
      <c r="AO35" s="5">
        <f t="shared" si="198"/>
        <v>3.7583631492160662E-6</v>
      </c>
      <c r="AP35" s="5">
        <f t="shared" si="199"/>
        <v>3.2682982229869397E-6</v>
      </c>
      <c r="AQ35" s="5">
        <f t="shared" si="200"/>
        <v>2.1316008160243179E-6</v>
      </c>
      <c r="AR35" s="5">
        <f t="shared" si="201"/>
        <v>5.4923099409954809E-2</v>
      </c>
      <c r="AS35" s="5">
        <f t="shared" si="202"/>
        <v>1.6476929822986444E-2</v>
      </c>
      <c r="AT35" s="5">
        <f t="shared" si="203"/>
        <v>2.4715394734479666E-3</v>
      </c>
      <c r="AU35" s="5">
        <f t="shared" si="204"/>
        <v>2.4715394734479669E-4</v>
      </c>
      <c r="AV35" s="5">
        <f t="shared" si="205"/>
        <v>1.8536546050859751E-5</v>
      </c>
      <c r="AW35" s="5">
        <f t="shared" si="206"/>
        <v>2.4179260270914933E-8</v>
      </c>
      <c r="AX35" s="5">
        <f t="shared" si="207"/>
        <v>5.5221774543019274E-8</v>
      </c>
      <c r="AY35" s="5">
        <f t="shared" si="208"/>
        <v>1.4406369510629712E-7</v>
      </c>
      <c r="AZ35" s="5">
        <f t="shared" si="209"/>
        <v>1.8791815746080325E-7</v>
      </c>
      <c r="BA35" s="5">
        <f t="shared" si="210"/>
        <v>1.6341491114934695E-7</v>
      </c>
      <c r="BB35" s="5">
        <f t="shared" si="211"/>
        <v>1.0658004080121587E-7</v>
      </c>
      <c r="BC35" s="5">
        <f t="shared" si="212"/>
        <v>5.5609638152579258E-8</v>
      </c>
      <c r="BD35" s="5">
        <f t="shared" si="213"/>
        <v>2.3880750884854248E-2</v>
      </c>
      <c r="BE35" s="5">
        <f t="shared" si="214"/>
        <v>7.1642252654562748E-3</v>
      </c>
      <c r="BF35" s="5">
        <f t="shared" si="215"/>
        <v>1.0746337898184413E-3</v>
      </c>
      <c r="BG35" s="5">
        <f t="shared" si="216"/>
        <v>1.0746337898184414E-4</v>
      </c>
      <c r="BH35" s="5">
        <f t="shared" si="217"/>
        <v>8.0597534236383109E-6</v>
      </c>
      <c r="BI35" s="5">
        <f t="shared" si="218"/>
        <v>4.8358520541829878E-7</v>
      </c>
      <c r="BJ35" s="8">
        <f t="shared" si="219"/>
        <v>2.7137440558349653E-2</v>
      </c>
      <c r="BK35" s="8">
        <f t="shared" si="220"/>
        <v>0.10634055307086508</v>
      </c>
      <c r="BL35" s="8">
        <f t="shared" si="221"/>
        <v>0.68767184791985203</v>
      </c>
      <c r="BM35" s="8">
        <f t="shared" si="222"/>
        <v>0.53862198170413489</v>
      </c>
      <c r="BN35" s="8">
        <f t="shared" si="223"/>
        <v>0.44392518307096329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0.55600000000000005</v>
      </c>
      <c r="G36">
        <f>VLOOKUP(C36,away!$B$2:$E$405,4,FALSE)</f>
        <v>0.74129999999999996</v>
      </c>
      <c r="H36">
        <f>VLOOKUP(A36,away!$A$2:$E$405,3,FALSE)</f>
        <v>1.125</v>
      </c>
      <c r="I36">
        <f>VLOOKUP(C36,away!$B$2:$E$405,3,FALSE)</f>
        <v>1.6508</v>
      </c>
      <c r="J36">
        <f>VLOOKUP(B36,home!$B$2:$E$405,4,FALSE)</f>
        <v>0.76190000000000002</v>
      </c>
      <c r="K36" s="3">
        <f t="shared" si="168"/>
        <v>0.63543138876000005</v>
      </c>
      <c r="L36" s="3">
        <f t="shared" si="169"/>
        <v>1.4149625850000001</v>
      </c>
      <c r="M36" s="5">
        <f t="shared" si="170"/>
        <v>0.12868419540329742</v>
      </c>
      <c r="N36" s="5">
        <f t="shared" si="171"/>
        <v>8.1769976996580507E-2</v>
      </c>
      <c r="O36" s="5">
        <f t="shared" si="172"/>
        <v>0.18208332177649486</v>
      </c>
      <c r="P36" s="5">
        <f t="shared" si="173"/>
        <v>0.1157014580264721</v>
      </c>
      <c r="Q36" s="5">
        <f t="shared" si="174"/>
        <v>2.5979605020905201E-2</v>
      </c>
      <c r="R36" s="5">
        <f t="shared" si="175"/>
        <v>0.12882054383312799</v>
      </c>
      <c r="S36" s="5">
        <f t="shared" si="176"/>
        <v>2.6007131931580729E-2</v>
      </c>
      <c r="T36" s="5">
        <f t="shared" si="177"/>
        <v>3.6760169077659006E-2</v>
      </c>
      <c r="U36" s="5">
        <f t="shared" si="178"/>
        <v>8.1856617068702994E-2</v>
      </c>
      <c r="V36" s="5">
        <f t="shared" si="179"/>
        <v>2.5981461170980803E-3</v>
      </c>
      <c r="W36" s="5">
        <f t="shared" si="180"/>
        <v>5.5027521659566873E-3</v>
      </c>
      <c r="X36" s="5">
        <f t="shared" si="181"/>
        <v>7.786188429356424E-3</v>
      </c>
      <c r="Y36" s="5">
        <f t="shared" si="182"/>
        <v>5.5085826536496289E-3</v>
      </c>
      <c r="Z36" s="5">
        <f t="shared" si="183"/>
        <v>6.0758749901076221E-2</v>
      </c>
      <c r="AA36" s="5">
        <f t="shared" si="184"/>
        <v>3.860801682896238E-2</v>
      </c>
      <c r="AB36" s="5">
        <f t="shared" si="185"/>
        <v>1.2266372875448508E-2</v>
      </c>
      <c r="AC36" s="5">
        <f t="shared" si="186"/>
        <v>1.4600146358880394E-4</v>
      </c>
      <c r="AD36" s="5">
        <f t="shared" si="187"/>
        <v>8.7415536270398896E-4</v>
      </c>
      <c r="AE36" s="5">
        <f t="shared" si="188"/>
        <v>1.2368971317032488E-3</v>
      </c>
      <c r="AF36" s="5">
        <f t="shared" si="189"/>
        <v>8.7508158142695746E-4</v>
      </c>
      <c r="AG36" s="5">
        <f t="shared" si="190"/>
        <v>4.1273589884725868E-4</v>
      </c>
      <c r="AH36" s="5">
        <f t="shared" si="191"/>
        <v>2.1492839455348831E-2</v>
      </c>
      <c r="AI36" s="5">
        <f t="shared" si="192"/>
        <v>1.3657224823508032E-2</v>
      </c>
      <c r="AJ36" s="5">
        <f t="shared" si="193"/>
        <v>4.339114668104627E-3</v>
      </c>
      <c r="AK36" s="5">
        <f t="shared" si="194"/>
        <v>9.1906988651420342E-4</v>
      </c>
      <c r="AL36" s="5">
        <f t="shared" si="195"/>
        <v>5.250864617300351E-6</v>
      </c>
      <c r="AM36" s="5">
        <f t="shared" si="196"/>
        <v>1.1109315122299947E-4</v>
      </c>
      <c r="AN36" s="5">
        <f t="shared" si="197"/>
        <v>1.5719265243029125E-4</v>
      </c>
      <c r="AO36" s="5">
        <f t="shared" si="198"/>
        <v>1.1121086091288574E-4</v>
      </c>
      <c r="AP36" s="5">
        <f t="shared" si="199"/>
        <v>5.2453069079124102E-5</v>
      </c>
      <c r="AQ36" s="5">
        <f t="shared" si="200"/>
        <v>1.8554782553845257E-5</v>
      </c>
      <c r="AR36" s="5">
        <f t="shared" si="201"/>
        <v>6.082312734946067E-3</v>
      </c>
      <c r="AS36" s="5">
        <f t="shared" si="202"/>
        <v>3.8648924280394138E-3</v>
      </c>
      <c r="AT36" s="5">
        <f t="shared" si="203"/>
        <v>1.2279369814785464E-3</v>
      </c>
      <c r="AU36" s="5">
        <f t="shared" si="204"/>
        <v>2.6008990048355846E-4</v>
      </c>
      <c r="AV36" s="5">
        <f t="shared" si="205"/>
        <v>4.1317321666679435E-5</v>
      </c>
      <c r="AW36" s="5">
        <f t="shared" si="206"/>
        <v>1.3114204165935312E-7</v>
      </c>
      <c r="AX36" s="5">
        <f t="shared" si="207"/>
        <v>1.176534589389254E-5</v>
      </c>
      <c r="AY36" s="5">
        <f t="shared" si="208"/>
        <v>1.6647524239441325E-5</v>
      </c>
      <c r="AZ36" s="5">
        <f t="shared" si="209"/>
        <v>1.1777811965845032E-5</v>
      </c>
      <c r="BA36" s="5">
        <f t="shared" si="210"/>
        <v>5.5550544216120077E-6</v>
      </c>
      <c r="BB36" s="5">
        <f t="shared" si="211"/>
        <v>1.9650485410549521E-6</v>
      </c>
      <c r="BC36" s="5">
        <f t="shared" si="212"/>
        <v>5.5609403266031799E-7</v>
      </c>
      <c r="BD36" s="5">
        <f t="shared" si="213"/>
        <v>1.434374158369619E-3</v>
      </c>
      <c r="BE36" s="5">
        <f t="shared" si="214"/>
        <v>9.1144636345426343E-4</v>
      </c>
      <c r="BF36" s="5">
        <f t="shared" si="215"/>
        <v>2.8958081425499714E-4</v>
      </c>
      <c r="BG36" s="5">
        <f t="shared" si="216"/>
        <v>6.1336246320101492E-5</v>
      </c>
      <c r="BH36" s="5">
        <f t="shared" si="217"/>
        <v>9.7437440451268813E-6</v>
      </c>
      <c r="BI36" s="5">
        <f t="shared" si="218"/>
        <v>1.2382961620633912E-6</v>
      </c>
      <c r="BJ36" s="8">
        <f t="shared" si="219"/>
        <v>0.16720491571408261</v>
      </c>
      <c r="BK36" s="8">
        <f t="shared" si="220"/>
        <v>0.27315883133089386</v>
      </c>
      <c r="BL36" s="8">
        <f t="shared" si="221"/>
        <v>0.49822739020543277</v>
      </c>
      <c r="BM36" s="8">
        <f t="shared" si="222"/>
        <v>0.3362942697124095</v>
      </c>
      <c r="BN36" s="8">
        <f t="shared" si="223"/>
        <v>0.66303910105687813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1.1119000000000001</v>
      </c>
      <c r="G37">
        <f>VLOOKUP(C37,away!$B$2:$E$405,4,FALSE)</f>
        <v>1.9459</v>
      </c>
      <c r="H37">
        <f>VLOOKUP(A37,away!$A$2:$E$405,3,FALSE)</f>
        <v>1.125</v>
      </c>
      <c r="I37">
        <f>VLOOKUP(C37,away!$B$2:$E$405,3,FALSE)</f>
        <v>1.0159</v>
      </c>
      <c r="J37">
        <f>VLOOKUP(B37,home!$B$2:$E$405,4,FALSE)</f>
        <v>1.0159</v>
      </c>
      <c r="K37" s="3">
        <f t="shared" si="168"/>
        <v>3.3356933619570004</v>
      </c>
      <c r="L37" s="3">
        <f t="shared" si="169"/>
        <v>1.1610594112500001</v>
      </c>
      <c r="M37" s="5">
        <f t="shared" si="170"/>
        <v>1.1145128602198223E-2</v>
      </c>
      <c r="N37" s="5">
        <f t="shared" si="171"/>
        <v>3.7176731496509713E-2</v>
      </c>
      <c r="O37" s="5">
        <f t="shared" si="172"/>
        <v>1.2940156453173805E-2</v>
      </c>
      <c r="P37" s="5">
        <f t="shared" si="173"/>
        <v>4.31643939835369E-2</v>
      </c>
      <c r="Q37" s="5">
        <f t="shared" si="174"/>
        <v>6.2005088236082591E-2</v>
      </c>
      <c r="R37" s="5">
        <f t="shared" si="175"/>
        <v>7.5121452165024354E-3</v>
      </c>
      <c r="S37" s="5">
        <f t="shared" si="176"/>
        <v>4.1793257271129952E-2</v>
      </c>
      <c r="T37" s="5">
        <f t="shared" si="177"/>
        <v>7.1991591241890363E-2</v>
      </c>
      <c r="U37" s="5">
        <f t="shared" si="178"/>
        <v>2.5058212932744208E-2</v>
      </c>
      <c r="V37" s="5">
        <f t="shared" si="179"/>
        <v>1.7984744597050649E-2</v>
      </c>
      <c r="W37" s="5">
        <f t="shared" si="180"/>
        <v>6.8943320412219608E-2</v>
      </c>
      <c r="X37" s="5">
        <f t="shared" si="181"/>
        <v>8.0047291007431812E-2</v>
      </c>
      <c r="Y37" s="5">
        <f t="shared" si="182"/>
        <v>4.6469830284623113E-2</v>
      </c>
      <c r="Z37" s="5">
        <f t="shared" si="183"/>
        <v>2.9073489674322746E-3</v>
      </c>
      <c r="AA37" s="5">
        <f t="shared" si="184"/>
        <v>9.6980246515563778E-3</v>
      </c>
      <c r="AB37" s="5">
        <f t="shared" si="185"/>
        <v>1.617481822714598E-2</v>
      </c>
      <c r="AC37" s="5">
        <f t="shared" si="186"/>
        <v>4.3533627402876415E-3</v>
      </c>
      <c r="AD37" s="5">
        <f t="shared" si="187"/>
        <v>5.7493444062578884E-2</v>
      </c>
      <c r="AE37" s="5">
        <f t="shared" si="188"/>
        <v>6.675330431403266E-2</v>
      </c>
      <c r="AF37" s="5">
        <f t="shared" si="189"/>
        <v>3.8752276102921437E-2</v>
      </c>
      <c r="AG37" s="5">
        <f t="shared" si="190"/>
        <v>1.4997898292218472E-2</v>
      </c>
      <c r="AH37" s="5">
        <f t="shared" si="191"/>
        <v>8.4390122010630328E-4</v>
      </c>
      <c r="AI37" s="5">
        <f t="shared" si="192"/>
        <v>2.8149956980560095E-3</v>
      </c>
      <c r="AJ37" s="5">
        <f t="shared" si="193"/>
        <v>4.6949812319714715E-3</v>
      </c>
      <c r="AK37" s="5">
        <f t="shared" si="194"/>
        <v>5.2203392433333128E-3</v>
      </c>
      <c r="AL37" s="5">
        <f t="shared" si="195"/>
        <v>6.7441218915307232E-4</v>
      </c>
      <c r="AM37" s="5">
        <f t="shared" si="196"/>
        <v>3.8356099943118088E-2</v>
      </c>
      <c r="AN37" s="5">
        <f t="shared" si="197"/>
        <v>4.453371081780285E-2</v>
      </c>
      <c r="AO37" s="5">
        <f t="shared" si="198"/>
        <v>2.5853142031447975E-2</v>
      </c>
      <c r="AP37" s="5">
        <f t="shared" si="199"/>
        <v>1.0005677955331874E-2</v>
      </c>
      <c r="AQ37" s="5">
        <f t="shared" si="200"/>
        <v>2.9042966389936837E-3</v>
      </c>
      <c r="AR37" s="5">
        <f t="shared" si="201"/>
        <v>1.9596389075395633E-4</v>
      </c>
      <c r="AS37" s="5">
        <f t="shared" si="202"/>
        <v>6.5367544957123901E-4</v>
      </c>
      <c r="AT37" s="5">
        <f t="shared" si="203"/>
        <v>1.0902304290045198E-3</v>
      </c>
      <c r="AU37" s="5">
        <f t="shared" si="204"/>
        <v>1.2122248016779699E-3</v>
      </c>
      <c r="AV37" s="5">
        <f t="shared" si="205"/>
        <v>1.0109025560392116E-3</v>
      </c>
      <c r="AW37" s="5">
        <f t="shared" si="206"/>
        <v>7.255435306447384E-5</v>
      </c>
      <c r="AX37" s="5">
        <f t="shared" si="207"/>
        <v>2.1324031328469724E-2</v>
      </c>
      <c r="AY37" s="5">
        <f t="shared" si="208"/>
        <v>2.4758467259709614E-2</v>
      </c>
      <c r="AZ37" s="5">
        <f t="shared" si="209"/>
        <v>1.4373025710005429E-2</v>
      </c>
      <c r="BA37" s="5">
        <f t="shared" si="210"/>
        <v>5.562645589580007E-3</v>
      </c>
      <c r="BB37" s="5">
        <f t="shared" si="211"/>
        <v>1.6146405033075435E-3</v>
      </c>
      <c r="BC37" s="5">
        <f t="shared" si="212"/>
        <v>3.7493871043013221E-4</v>
      </c>
      <c r="BD37" s="5">
        <f t="shared" si="213"/>
        <v>3.7920953270841268E-5</v>
      </c>
      <c r="BE37" s="5">
        <f t="shared" si="214"/>
        <v>1.2649267210462683E-4</v>
      </c>
      <c r="BF37" s="5">
        <f t="shared" si="215"/>
        <v>2.1097038333780355E-4</v>
      </c>
      <c r="BG37" s="5">
        <f t="shared" si="216"/>
        <v>2.3457750242314505E-4</v>
      </c>
      <c r="BH37" s="5">
        <f t="shared" si="217"/>
        <v>1.9561965442433432E-4</v>
      </c>
      <c r="BI37" s="5">
        <f t="shared" si="218"/>
        <v>1.3050543654631483E-4</v>
      </c>
      <c r="BJ37" s="8">
        <f t="shared" si="219"/>
        <v>0.73429145193870549</v>
      </c>
      <c r="BK37" s="8">
        <f t="shared" si="220"/>
        <v>0.14387376664306606</v>
      </c>
      <c r="BL37" s="8">
        <f t="shared" si="221"/>
        <v>9.0056658603743844E-2</v>
      </c>
      <c r="BM37" s="8">
        <f t="shared" si="222"/>
        <v>0.77249966925829905</v>
      </c>
      <c r="BN37" s="8">
        <f t="shared" si="223"/>
        <v>0.17394364398800366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0.97299999999999998</v>
      </c>
      <c r="G38">
        <f>VLOOKUP(C38,away!$B$2:$E$405,4,FALSE)</f>
        <v>1.1119000000000001</v>
      </c>
      <c r="H38">
        <f>VLOOKUP(A38,away!$A$2:$E$405,3,FALSE)</f>
        <v>1.125</v>
      </c>
      <c r="I38">
        <f>VLOOKUP(C38,away!$B$2:$E$405,3,FALSE)</f>
        <v>0.63490000000000002</v>
      </c>
      <c r="J38">
        <f>VLOOKUP(B38,home!$B$2:$E$405,4,FALSE)</f>
        <v>0.88890000000000002</v>
      </c>
      <c r="K38" s="3">
        <f t="shared" si="168"/>
        <v>1.6679323917900002</v>
      </c>
      <c r="L38" s="3">
        <f t="shared" si="169"/>
        <v>0.63490793625000008</v>
      </c>
      <c r="M38" s="5">
        <f t="shared" si="170"/>
        <v>9.9974479752373877E-2</v>
      </c>
      <c r="N38" s="5">
        <f t="shared" si="171"/>
        <v>0.16675067313133787</v>
      </c>
      <c r="O38" s="5">
        <f t="shared" si="172"/>
        <v>6.3474590617247112E-2</v>
      </c>
      <c r="P38" s="5">
        <f t="shared" si="173"/>
        <v>0.10587132574611606</v>
      </c>
      <c r="Q38" s="5">
        <f t="shared" si="174"/>
        <v>0.13906442453427248</v>
      </c>
      <c r="R38" s="5">
        <f t="shared" si="175"/>
        <v>2.0150260666554988E-2</v>
      </c>
      <c r="S38" s="5">
        <f t="shared" si="176"/>
        <v>2.8028997107569526E-2</v>
      </c>
      <c r="T38" s="5">
        <f t="shared" si="177"/>
        <v>8.8293106786848818E-2</v>
      </c>
      <c r="U38" s="5">
        <f t="shared" si="178"/>
        <v>3.360927246875902E-2</v>
      </c>
      <c r="V38" s="5">
        <f t="shared" si="179"/>
        <v>3.2980273126396731E-3</v>
      </c>
      <c r="W38" s="5">
        <f t="shared" si="180"/>
        <v>7.7316686075449698E-2</v>
      </c>
      <c r="X38" s="5">
        <f t="shared" si="181"/>
        <v>4.9088977593852882E-2</v>
      </c>
      <c r="Y38" s="5">
        <f t="shared" si="182"/>
        <v>1.5583490728367812E-2</v>
      </c>
      <c r="Z38" s="5">
        <f t="shared" si="183"/>
        <v>4.2645201382339936E-3</v>
      </c>
      <c r="AA38" s="5">
        <f t="shared" si="184"/>
        <v>7.1129312740012465E-3</v>
      </c>
      <c r="AB38" s="5">
        <f t="shared" si="185"/>
        <v>5.9319442362413977E-3</v>
      </c>
      <c r="AC38" s="5">
        <f t="shared" si="186"/>
        <v>2.1828478427751702E-4</v>
      </c>
      <c r="AD38" s="5">
        <f t="shared" si="187"/>
        <v>3.2239751282775363E-2</v>
      </c>
      <c r="AE38" s="5">
        <f t="shared" si="188"/>
        <v>2.0469273952160198E-2</v>
      </c>
      <c r="AF38" s="5">
        <f t="shared" si="189"/>
        <v>6.4980522407509563E-3</v>
      </c>
      <c r="AG38" s="5">
        <f t="shared" si="190"/>
        <v>1.3752216459399595E-3</v>
      </c>
      <c r="AH38" s="5">
        <f t="shared" si="191"/>
        <v>6.7689442001567744E-4</v>
      </c>
      <c r="AI38" s="5">
        <f t="shared" si="192"/>
        <v>1.1290141289660538E-3</v>
      </c>
      <c r="AJ38" s="5">
        <f t="shared" si="193"/>
        <v>9.4155961824552716E-4</v>
      </c>
      <c r="AK38" s="5">
        <f t="shared" si="194"/>
        <v>5.2348592869104721E-4</v>
      </c>
      <c r="AL38" s="5">
        <f t="shared" si="195"/>
        <v>9.2463995047163849E-6</v>
      </c>
      <c r="AM38" s="5">
        <f t="shared" si="196"/>
        <v>1.0754745093558853E-2</v>
      </c>
      <c r="AN38" s="5">
        <f t="shared" si="197"/>
        <v>6.8282730122462641E-3</v>
      </c>
      <c r="AO38" s="5">
        <f t="shared" si="198"/>
        <v>2.1676623631784234E-3</v>
      </c>
      <c r="AP38" s="5">
        <f t="shared" si="199"/>
        <v>4.587553458308037E-4</v>
      </c>
      <c r="AQ38" s="5">
        <f t="shared" si="200"/>
        <v>7.2816852466272663E-5</v>
      </c>
      <c r="AR38" s="5">
        <f t="shared" si="201"/>
        <v>8.5953127854258941E-5</v>
      </c>
      <c r="AS38" s="5">
        <f t="shared" si="202"/>
        <v>1.433640061237858E-4</v>
      </c>
      <c r="AT38" s="5">
        <f t="shared" si="203"/>
        <v>1.1956073481532117E-4</v>
      </c>
      <c r="AU38" s="5">
        <f t="shared" si="204"/>
        <v>6.6473074128229527E-5</v>
      </c>
      <c r="AV38" s="5">
        <f t="shared" si="205"/>
        <v>2.7718148380082971E-5</v>
      </c>
      <c r="AW38" s="5">
        <f t="shared" si="206"/>
        <v>2.7199401741970525E-7</v>
      </c>
      <c r="AX38" s="5">
        <f t="shared" si="207"/>
        <v>2.9896979511652285E-3</v>
      </c>
      <c r="AY38" s="5">
        <f t="shared" si="208"/>
        <v>1.8981829561851686E-3</v>
      </c>
      <c r="AZ38" s="5">
        <f t="shared" si="209"/>
        <v>6.0258571166822478E-4</v>
      </c>
      <c r="BA38" s="5">
        <f t="shared" si="210"/>
        <v>1.2752881686967007E-4</v>
      </c>
      <c r="BB38" s="5">
        <f t="shared" si="211"/>
        <v>2.0242264482781606E-5</v>
      </c>
      <c r="BC38" s="5">
        <f t="shared" si="212"/>
        <v>2.57039487355791E-6</v>
      </c>
      <c r="BD38" s="5">
        <f t="shared" si="213"/>
        <v>9.0953871700299858E-6</v>
      </c>
      <c r="BE38" s="5">
        <f t="shared" si="214"/>
        <v>1.5170490876764192E-5</v>
      </c>
      <c r="BF38" s="5">
        <f t="shared" si="215"/>
        <v>1.265167656635484E-5</v>
      </c>
      <c r="BG38" s="5">
        <f t="shared" si="216"/>
        <v>7.0340470518245752E-6</v>
      </c>
      <c r="BH38" s="5">
        <f t="shared" si="217"/>
        <v>2.9330787307782916E-6</v>
      </c>
      <c r="BI38" s="5">
        <f t="shared" si="218"/>
        <v>9.7843540454708325E-7</v>
      </c>
      <c r="BJ38" s="8">
        <f t="shared" si="219"/>
        <v>0.62260271873428152</v>
      </c>
      <c r="BK38" s="8">
        <f t="shared" si="220"/>
        <v>0.23929854405866655</v>
      </c>
      <c r="BL38" s="8">
        <f t="shared" si="221"/>
        <v>0.13404088556582405</v>
      </c>
      <c r="BM38" s="8">
        <f t="shared" si="222"/>
        <v>0.40302300308693556</v>
      </c>
      <c r="BN38" s="8">
        <f t="shared" si="223"/>
        <v>0.59528575444790233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1.5088999999999999</v>
      </c>
      <c r="F39">
        <f>VLOOKUP(B39,home!$B$2:$E$405,3,FALSE)</f>
        <v>0.75739999999999996</v>
      </c>
      <c r="G39">
        <f>VLOOKUP(C39,away!$B$2:$E$405,4,FALSE)</f>
        <v>0.66269999999999996</v>
      </c>
      <c r="H39">
        <f>VLOOKUP(A39,away!$A$2:$E$405,3,FALSE)</f>
        <v>1.1115999999999999</v>
      </c>
      <c r="I39">
        <f>VLOOKUP(C39,away!$B$2:$E$405,3,FALSE)</f>
        <v>1.6707000000000001</v>
      </c>
      <c r="J39">
        <f>VLOOKUP(B39,home!$B$2:$E$405,4,FALSE)</f>
        <v>0.70679999999999998</v>
      </c>
      <c r="K39" s="3">
        <f t="shared" si="168"/>
        <v>0.75736063792199992</v>
      </c>
      <c r="L39" s="3">
        <f t="shared" si="169"/>
        <v>1.3126337048159999</v>
      </c>
      <c r="M39" s="5">
        <f t="shared" si="170"/>
        <v>0.12618649557308581</v>
      </c>
      <c r="N39" s="5">
        <f t="shared" si="171"/>
        <v>9.5568684784373886E-2</v>
      </c>
      <c r="O39" s="5">
        <f t="shared" si="172"/>
        <v>0.16563664718184742</v>
      </c>
      <c r="P39" s="5">
        <f t="shared" si="173"/>
        <v>0.12544667677290519</v>
      </c>
      <c r="Q39" s="5">
        <f t="shared" si="174"/>
        <v>3.6189980036829959E-2</v>
      </c>
      <c r="R39" s="5">
        <f t="shared" si="175"/>
        <v>0.10871012292180454</v>
      </c>
      <c r="S39" s="5">
        <f t="shared" si="176"/>
        <v>3.1177798864085126E-2</v>
      </c>
      <c r="T39" s="5">
        <f t="shared" si="177"/>
        <v>4.7504187572961196E-2</v>
      </c>
      <c r="U39" s="5">
        <f t="shared" si="178"/>
        <v>8.233276804463692E-2</v>
      </c>
      <c r="V39" s="5">
        <f t="shared" si="179"/>
        <v>3.4438896164766448E-3</v>
      </c>
      <c r="W39" s="5">
        <f t="shared" si="180"/>
        <v>9.1362887890259949E-3</v>
      </c>
      <c r="X39" s="5">
        <f t="shared" si="181"/>
        <v>1.1992600601408079E-2</v>
      </c>
      <c r="Y39" s="5">
        <f t="shared" si="182"/>
        <v>7.8709458789024394E-3</v>
      </c>
      <c r="Z39" s="5">
        <f t="shared" si="183"/>
        <v>4.7565523800617009E-2</v>
      </c>
      <c r="AA39" s="5">
        <f t="shared" si="184"/>
        <v>3.6024255448729364E-2</v>
      </c>
      <c r="AB39" s="5">
        <f t="shared" si="185"/>
        <v>1.3641676543657374E-2</v>
      </c>
      <c r="AC39" s="5">
        <f t="shared" si="186"/>
        <v>2.1398115226080506E-4</v>
      </c>
      <c r="AD39" s="5">
        <f t="shared" si="187"/>
        <v>1.7298663763740858E-3</v>
      </c>
      <c r="AE39" s="5">
        <f t="shared" si="188"/>
        <v>2.2706809104565454E-3</v>
      </c>
      <c r="AF39" s="5">
        <f t="shared" si="189"/>
        <v>1.4902861479737721E-3</v>
      </c>
      <c r="AG39" s="5">
        <f t="shared" si="190"/>
        <v>6.520666092169258E-4</v>
      </c>
      <c r="AH39" s="5">
        <f t="shared" si="191"/>
        <v>1.5609027431979384E-2</v>
      </c>
      <c r="AI39" s="5">
        <f t="shared" si="192"/>
        <v>1.1821662973225901E-2</v>
      </c>
      <c r="AJ39" s="5">
        <f t="shared" si="193"/>
        <v>4.4766311053506267E-3</v>
      </c>
      <c r="AK39" s="5">
        <f t="shared" si="194"/>
        <v>1.130141396563273E-3</v>
      </c>
      <c r="AL39" s="5">
        <f t="shared" si="195"/>
        <v>8.5090640868484119E-6</v>
      </c>
      <c r="AM39" s="5">
        <f t="shared" si="196"/>
        <v>2.6202654046609929E-4</v>
      </c>
      <c r="AN39" s="5">
        <f t="shared" si="197"/>
        <v>3.4394486857213549E-4</v>
      </c>
      <c r="AO39" s="5">
        <f t="shared" si="198"/>
        <v>2.2573681354314725E-4</v>
      </c>
      <c r="AP39" s="5">
        <f t="shared" si="199"/>
        <v>9.8769916624833289E-5</v>
      </c>
      <c r="AQ39" s="5">
        <f t="shared" si="200"/>
        <v>3.2412180395905591E-5</v>
      </c>
      <c r="AR39" s="5">
        <f t="shared" si="201"/>
        <v>4.0977871013227318E-3</v>
      </c>
      <c r="AS39" s="5">
        <f t="shared" si="202"/>
        <v>3.1035026531263271E-3</v>
      </c>
      <c r="AT39" s="5">
        <f t="shared" si="203"/>
        <v>1.1752353745821871E-3</v>
      </c>
      <c r="AU39" s="5">
        <f t="shared" si="204"/>
        <v>2.9669233766735527E-4</v>
      </c>
      <c r="AV39" s="5">
        <f t="shared" si="205"/>
        <v>5.6175774530579399E-5</v>
      </c>
      <c r="AW39" s="5">
        <f t="shared" si="206"/>
        <v>2.3497711931476521E-7</v>
      </c>
      <c r="AX39" s="5">
        <f t="shared" si="207"/>
        <v>3.307476463998327E-5</v>
      </c>
      <c r="AY39" s="5">
        <f t="shared" si="208"/>
        <v>4.3415050845298475E-5</v>
      </c>
      <c r="AZ39" s="5">
        <f t="shared" si="209"/>
        <v>2.8494029517919584E-5</v>
      </c>
      <c r="BA39" s="5">
        <f t="shared" si="210"/>
        <v>1.2467407843747745E-5</v>
      </c>
      <c r="BB39" s="5">
        <f t="shared" si="211"/>
        <v>4.0912849368476654E-6</v>
      </c>
      <c r="BC39" s="5">
        <f t="shared" si="212"/>
        <v>1.0740717008224485E-6</v>
      </c>
      <c r="BD39" s="5">
        <f t="shared" si="213"/>
        <v>8.9648224405941156E-4</v>
      </c>
      <c r="BE39" s="5">
        <f t="shared" si="214"/>
        <v>6.7896036424658194E-4</v>
      </c>
      <c r="BF39" s="5">
        <f t="shared" si="215"/>
        <v>2.5710892729477231E-4</v>
      </c>
      <c r="BG39" s="5">
        <f t="shared" si="216"/>
        <v>6.4908060397136629E-5</v>
      </c>
      <c r="BH39" s="5">
        <f t="shared" si="217"/>
        <v>1.2289702507163773E-5</v>
      </c>
      <c r="BI39" s="5">
        <f t="shared" si="218"/>
        <v>1.861547386139432E-6</v>
      </c>
      <c r="BJ39" s="8">
        <f t="shared" si="219"/>
        <v>0.21549109463660965</v>
      </c>
      <c r="BK39" s="8">
        <f t="shared" si="220"/>
        <v>0.28652076609374572</v>
      </c>
      <c r="BL39" s="8">
        <f t="shared" si="221"/>
        <v>0.45002393713491523</v>
      </c>
      <c r="BM39" s="8">
        <f t="shared" si="222"/>
        <v>0.34181953432131479</v>
      </c>
      <c r="BN39" s="8">
        <f t="shared" si="223"/>
        <v>0.65773860727084688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1.5088999999999999</v>
      </c>
      <c r="F40">
        <f>VLOOKUP(B40,home!$B$2:$E$405,3,FALSE)</f>
        <v>0.85209999999999997</v>
      </c>
      <c r="G40">
        <f>VLOOKUP(C40,away!$B$2:$E$405,4,FALSE)</f>
        <v>1.3728</v>
      </c>
      <c r="H40">
        <f>VLOOKUP(A40,away!$A$2:$E$405,3,FALSE)</f>
        <v>1.1115999999999999</v>
      </c>
      <c r="I40">
        <f>VLOOKUP(C40,away!$B$2:$E$405,3,FALSE)</f>
        <v>0.64259999999999995</v>
      </c>
      <c r="J40">
        <f>VLOOKUP(B40,home!$B$2:$E$405,4,FALSE)</f>
        <v>1.2209000000000001</v>
      </c>
      <c r="K40" s="3">
        <f t="shared" si="168"/>
        <v>1.7650552096319998</v>
      </c>
      <c r="L40" s="3">
        <f t="shared" si="169"/>
        <v>0.87210615794399993</v>
      </c>
      <c r="M40" s="5">
        <f t="shared" si="170"/>
        <v>7.1564125750837024E-2</v>
      </c>
      <c r="N40" s="5">
        <f t="shared" si="171"/>
        <v>0.12631463297927442</v>
      </c>
      <c r="O40" s="5">
        <f t="shared" si="172"/>
        <v>6.2411514755183743E-2</v>
      </c>
      <c r="P40" s="5">
        <f t="shared" si="173"/>
        <v>0.11015976925966148</v>
      </c>
      <c r="Q40" s="5">
        <f t="shared" si="174"/>
        <v>0.1114761504964112</v>
      </c>
      <c r="R40" s="5">
        <f t="shared" si="175"/>
        <v>2.7214733172304276E-2</v>
      </c>
      <c r="S40" s="5">
        <f t="shared" si="176"/>
        <v>4.2392660554509486E-2</v>
      </c>
      <c r="T40" s="5">
        <f t="shared" si="177"/>
        <v>9.7219037311812279E-2</v>
      </c>
      <c r="U40" s="5">
        <f t="shared" si="178"/>
        <v>4.8035506564520457E-2</v>
      </c>
      <c r="V40" s="5">
        <f t="shared" si="179"/>
        <v>7.2506311351944672E-3</v>
      </c>
      <c r="W40" s="5">
        <f t="shared" si="180"/>
        <v>6.5587186727803809E-2</v>
      </c>
      <c r="X40" s="5">
        <f t="shared" si="181"/>
        <v>5.7198989427540682E-2</v>
      </c>
      <c r="Y40" s="5">
        <f t="shared" si="182"/>
        <v>2.4941795453965986E-2</v>
      </c>
      <c r="Z40" s="5">
        <f t="shared" si="183"/>
        <v>7.91137879545647E-3</v>
      </c>
      <c r="AA40" s="5">
        <f t="shared" si="184"/>
        <v>1.3964020358292577E-2</v>
      </c>
      <c r="AB40" s="5">
        <f t="shared" si="185"/>
        <v>1.232363344040581E-2</v>
      </c>
      <c r="AC40" s="5">
        <f t="shared" si="186"/>
        <v>6.9756306359841701E-4</v>
      </c>
      <c r="AD40" s="5">
        <f t="shared" si="187"/>
        <v>2.8941251404754217E-2</v>
      </c>
      <c r="AE40" s="5">
        <f t="shared" si="188"/>
        <v>2.5239843568691588E-2</v>
      </c>
      <c r="AF40" s="5">
        <f t="shared" si="189"/>
        <v>1.1005911500899596E-2</v>
      </c>
      <c r="AG40" s="5">
        <f t="shared" si="190"/>
        <v>3.1994410645737434E-3</v>
      </c>
      <c r="AH40" s="5">
        <f t="shared" si="191"/>
        <v>1.7248905413362928E-3</v>
      </c>
      <c r="AI40" s="5">
        <f t="shared" si="192"/>
        <v>3.0445270360305835E-3</v>
      </c>
      <c r="AJ40" s="5">
        <f t="shared" si="193"/>
        <v>2.6868791529056266E-3</v>
      </c>
      <c r="AK40" s="5">
        <f t="shared" si="194"/>
        <v>1.5808300154958972E-3</v>
      </c>
      <c r="AL40" s="5">
        <f t="shared" si="195"/>
        <v>4.2950785927355728E-5</v>
      </c>
      <c r="AM40" s="5">
        <f t="shared" si="196"/>
        <v>1.0216581313046164E-2</v>
      </c>
      <c r="AN40" s="5">
        <f t="shared" si="197"/>
        <v>8.9099434762431543E-3</v>
      </c>
      <c r="AO40" s="5">
        <f t="shared" si="198"/>
        <v>3.8852082862823119E-3</v>
      </c>
      <c r="AP40" s="5">
        <f t="shared" si="199"/>
        <v>1.1294380237872866E-3</v>
      </c>
      <c r="AQ40" s="5">
        <f t="shared" si="200"/>
        <v>2.4624746389024859E-4</v>
      </c>
      <c r="AR40" s="5">
        <f t="shared" si="201"/>
        <v>3.0085753257574817E-4</v>
      </c>
      <c r="AS40" s="5">
        <f t="shared" si="202"/>
        <v>5.3103015522985332E-4</v>
      </c>
      <c r="AT40" s="5">
        <f t="shared" si="203"/>
        <v>4.6864877098007118E-4</v>
      </c>
      <c r="AU40" s="5">
        <f t="shared" si="204"/>
        <v>2.7573031823533621E-4</v>
      </c>
      <c r="AV40" s="5">
        <f t="shared" si="205"/>
        <v>1.2166980866369234E-4</v>
      </c>
      <c r="AW40" s="5">
        <f t="shared" si="206"/>
        <v>1.8365225351067903E-6</v>
      </c>
      <c r="AX40" s="5">
        <f t="shared" si="207"/>
        <v>3.0054716785368448E-3</v>
      </c>
      <c r="AY40" s="5">
        <f t="shared" si="208"/>
        <v>2.6210903583782719E-3</v>
      </c>
      <c r="AZ40" s="5">
        <f t="shared" si="209"/>
        <v>1.1429345210346681E-3</v>
      </c>
      <c r="BA40" s="5">
        <f t="shared" si="210"/>
        <v>3.3225341130703679E-4</v>
      </c>
      <c r="BB40" s="5">
        <f t="shared" si="211"/>
        <v>7.2440061499691832E-5</v>
      </c>
      <c r="BC40" s="5">
        <f t="shared" si="212"/>
        <v>1.2635084743144666E-5</v>
      </c>
      <c r="BD40" s="5">
        <f t="shared" si="213"/>
        <v>4.3729951137191239E-5</v>
      </c>
      <c r="BE40" s="5">
        <f t="shared" si="214"/>
        <v>7.7185778071652179E-5</v>
      </c>
      <c r="BF40" s="5">
        <f t="shared" si="215"/>
        <v>6.811857984743454E-5</v>
      </c>
      <c r="BG40" s="5">
        <f t="shared" si="216"/>
        <v>4.0077684744149229E-5</v>
      </c>
      <c r="BH40" s="5">
        <f t="shared" si="217"/>
        <v>1.7684831561912379E-5</v>
      </c>
      <c r="BI40" s="5">
        <f t="shared" si="218"/>
        <v>6.2429408159635672E-6</v>
      </c>
      <c r="BJ40" s="8">
        <f t="shared" si="219"/>
        <v>0.58269848361447629</v>
      </c>
      <c r="BK40" s="8">
        <f t="shared" si="220"/>
        <v>0.23472879090810653</v>
      </c>
      <c r="BL40" s="8">
        <f t="shared" si="221"/>
        <v>0.17493751138833824</v>
      </c>
      <c r="BM40" s="8">
        <f t="shared" si="222"/>
        <v>0.48851598445686223</v>
      </c>
      <c r="BN40" s="8">
        <f t="shared" si="223"/>
        <v>0.50914092641367215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1.8234999999999999</v>
      </c>
      <c r="F41">
        <f>VLOOKUP(B41,home!$B$2:$E$405,3,FALSE)</f>
        <v>0.78339999999999999</v>
      </c>
      <c r="G41">
        <f>VLOOKUP(C41,away!$B$2:$E$405,4,FALSE)</f>
        <v>0.78339999999999999</v>
      </c>
      <c r="H41">
        <f>VLOOKUP(A41,away!$A$2:$E$405,3,FALSE)</f>
        <v>1.5146999999999999</v>
      </c>
      <c r="I41">
        <f>VLOOKUP(C41,away!$B$2:$E$405,3,FALSE)</f>
        <v>1.792</v>
      </c>
      <c r="J41">
        <f>VLOOKUP(B41,home!$B$2:$E$405,4,FALSE)</f>
        <v>1.2261</v>
      </c>
      <c r="K41" s="3">
        <f t="shared" si="168"/>
        <v>1.1191103236599997</v>
      </c>
      <c r="L41" s="3">
        <f t="shared" si="169"/>
        <v>3.3280552166400001</v>
      </c>
      <c r="M41" s="5">
        <f t="shared" si="170"/>
        <v>1.1711716355931517E-2</v>
      </c>
      <c r="N41" s="5">
        <f t="shared" si="171"/>
        <v>1.3106702681700631E-2</v>
      </c>
      <c r="O41" s="5">
        <f t="shared" si="172"/>
        <v>3.8977238714165897E-2</v>
      </c>
      <c r="P41" s="5">
        <f t="shared" si="173"/>
        <v>4.3619830232783263E-2</v>
      </c>
      <c r="Q41" s="5">
        <f t="shared" si="174"/>
        <v>7.3339231401166926E-3</v>
      </c>
      <c r="R41" s="5">
        <f t="shared" si="175"/>
        <v>6.485920131645119E-2</v>
      </c>
      <c r="S41" s="5">
        <f t="shared" si="176"/>
        <v>4.061508859402143E-2</v>
      </c>
      <c r="T41" s="5">
        <f t="shared" si="177"/>
        <v>2.4407701164902165E-2</v>
      </c>
      <c r="U41" s="5">
        <f t="shared" si="178"/>
        <v>7.2584601777582761E-2</v>
      </c>
      <c r="V41" s="5">
        <f t="shared" si="179"/>
        <v>1.6807701275079794E-2</v>
      </c>
      <c r="W41" s="5">
        <f t="shared" si="180"/>
        <v>2.7358230330111841E-3</v>
      </c>
      <c r="X41" s="5">
        <f t="shared" si="181"/>
        <v>9.1049701168167373E-3</v>
      </c>
      <c r="Y41" s="5">
        <f t="shared" si="182"/>
        <v>1.5150921647311626E-2</v>
      </c>
      <c r="Z41" s="5">
        <f t="shared" si="183"/>
        <v>7.1951667762773133E-2</v>
      </c>
      <c r="AA41" s="5">
        <f t="shared" si="184"/>
        <v>8.0521854197873804E-2</v>
      </c>
      <c r="AB41" s="5">
        <f t="shared" si="185"/>
        <v>4.5056419156542939E-2</v>
      </c>
      <c r="AC41" s="5">
        <f t="shared" si="186"/>
        <v>3.9124766918290184E-3</v>
      </c>
      <c r="AD41" s="5">
        <f t="shared" si="187"/>
        <v>7.654219499874076E-4</v>
      </c>
      <c r="AE41" s="5">
        <f t="shared" si="188"/>
        <v>2.5473665135863533E-3</v>
      </c>
      <c r="AF41" s="5">
        <f t="shared" si="189"/>
        <v>4.2388882071175554E-3</v>
      </c>
      <c r="AG41" s="5">
        <f t="shared" si="190"/>
        <v>4.7024180034837878E-3</v>
      </c>
      <c r="AH41" s="5">
        <f t="shared" si="191"/>
        <v>5.9864780810961318E-2</v>
      </c>
      <c r="AI41" s="5">
        <f t="shared" si="192"/>
        <v>6.6995294229189845E-2</v>
      </c>
      <c r="AJ41" s="5">
        <f t="shared" si="193"/>
        <v>3.7487562704262796E-2</v>
      </c>
      <c r="AK41" s="5">
        <f t="shared" si="194"/>
        <v>1.3984239477064021E-2</v>
      </c>
      <c r="AL41" s="5">
        <f t="shared" si="195"/>
        <v>5.8287466636218455E-4</v>
      </c>
      <c r="AM41" s="5">
        <f t="shared" si="196"/>
        <v>1.7131832123737497E-4</v>
      </c>
      <c r="AN41" s="5">
        <f t="shared" si="197"/>
        <v>5.7015683270005306E-4</v>
      </c>
      <c r="AO41" s="5">
        <f t="shared" si="198"/>
        <v>9.4875671068517557E-4</v>
      </c>
      <c r="AP41" s="5">
        <f t="shared" si="199"/>
        <v>1.052504906772669E-3</v>
      </c>
      <c r="AQ41" s="5">
        <f t="shared" si="200"/>
        <v>8.756986113809945E-4</v>
      </c>
      <c r="AR41" s="5">
        <f t="shared" si="201"/>
        <v>3.9846659214185995E-2</v>
      </c>
      <c r="AS41" s="5">
        <f t="shared" si="202"/>
        <v>4.4592807689957395E-2</v>
      </c>
      <c r="AT41" s="5">
        <f t="shared" si="203"/>
        <v>2.4952135723408181E-2</v>
      </c>
      <c r="AU41" s="5">
        <f t="shared" si="204"/>
        <v>9.3080642284771881E-3</v>
      </c>
      <c r="AV41" s="5">
        <f t="shared" si="205"/>
        <v>2.604187692844795E-3</v>
      </c>
      <c r="AW41" s="5">
        <f t="shared" si="206"/>
        <v>6.0302609277513065E-5</v>
      </c>
      <c r="AX41" s="5">
        <f t="shared" si="207"/>
        <v>3.1954016988141118E-5</v>
      </c>
      <c r="AY41" s="5">
        <f t="shared" si="208"/>
        <v>1.0634473292998622E-4</v>
      </c>
      <c r="AZ41" s="5">
        <f t="shared" si="209"/>
        <v>1.769605715949141E-4</v>
      </c>
      <c r="BA41" s="5">
        <f t="shared" si="210"/>
        <v>1.9631151781201675E-4</v>
      </c>
      <c r="BB41" s="5">
        <f t="shared" si="211"/>
        <v>1.6333389273519966E-4</v>
      </c>
      <c r="BC41" s="5">
        <f t="shared" si="212"/>
        <v>1.0871684275429989E-4</v>
      </c>
      <c r="BD41" s="5">
        <f t="shared" si="213"/>
        <v>2.2101980343908006E-2</v>
      </c>
      <c r="BE41" s="5">
        <f t="shared" si="214"/>
        <v>2.4734554376197839E-2</v>
      </c>
      <c r="BF41" s="5">
        <f t="shared" si="215"/>
        <v>1.3840347576766316E-2</v>
      </c>
      <c r="BG41" s="5">
        <f t="shared" si="216"/>
        <v>5.1629586187339482E-3</v>
      </c>
      <c r="BH41" s="5">
        <f t="shared" si="217"/>
        <v>1.4444800727136345E-3</v>
      </c>
      <c r="BI41" s="5">
        <f t="shared" si="218"/>
        <v>3.2330651233899467E-4</v>
      </c>
      <c r="BJ41" s="8">
        <f t="shared" si="219"/>
        <v>8.8496193415624952E-2</v>
      </c>
      <c r="BK41" s="8">
        <f t="shared" si="220"/>
        <v>0.11735603254893721</v>
      </c>
      <c r="BL41" s="8">
        <f t="shared" si="221"/>
        <v>0.66924267443362684</v>
      </c>
      <c r="BM41" s="8">
        <f t="shared" si="222"/>
        <v>0.76739191359616044</v>
      </c>
      <c r="BN41" s="8">
        <f t="shared" si="223"/>
        <v>0.17960861244114917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1.8234999999999999</v>
      </c>
      <c r="F42">
        <f>VLOOKUP(B42,home!$B$2:$E$405,3,FALSE)</f>
        <v>0.70509999999999995</v>
      </c>
      <c r="G42">
        <f>VLOOKUP(C42,away!$B$2:$E$405,4,FALSE)</f>
        <v>1.3318000000000001</v>
      </c>
      <c r="H42">
        <f>VLOOKUP(A42,away!$A$2:$E$405,3,FALSE)</f>
        <v>1.5146999999999999</v>
      </c>
      <c r="I42">
        <f>VLOOKUP(C42,away!$B$2:$E$405,3,FALSE)</f>
        <v>0.75449999999999995</v>
      </c>
      <c r="J42">
        <f>VLOOKUP(B42,home!$B$2:$E$405,4,FALSE)</f>
        <v>1.4147000000000001</v>
      </c>
      <c r="K42" s="3">
        <f t="shared" si="168"/>
        <v>1.7123616502299999</v>
      </c>
      <c r="L42" s="3">
        <f t="shared" si="169"/>
        <v>1.6167773749050001</v>
      </c>
      <c r="M42" s="5">
        <f t="shared" si="170"/>
        <v>3.5823935301582621E-2</v>
      </c>
      <c r="N42" s="5">
        <f t="shared" si="171"/>
        <v>6.1343532970750771E-2</v>
      </c>
      <c r="O42" s="5">
        <f t="shared" si="172"/>
        <v>5.7919328075659311E-2</v>
      </c>
      <c r="P42" s="5">
        <f t="shared" si="173"/>
        <v>9.917883620384875E-2</v>
      </c>
      <c r="Q42" s="5">
        <f t="shared" si="174"/>
        <v>5.2521156674366604E-2</v>
      </c>
      <c r="R42" s="5">
        <f t="shared" si="175"/>
        <v>4.6821329601212984E-2</v>
      </c>
      <c r="S42" s="5">
        <f t="shared" si="176"/>
        <v>6.8644339796438497E-2</v>
      </c>
      <c r="T42" s="5">
        <f t="shared" si="177"/>
        <v>8.4915017814956667E-2</v>
      </c>
      <c r="U42" s="5">
        <f t="shared" si="178"/>
        <v>8.0175049221895806E-2</v>
      </c>
      <c r="V42" s="5">
        <f t="shared" si="179"/>
        <v>2.1115819402365836E-2</v>
      </c>
      <c r="W42" s="5">
        <f t="shared" si="180"/>
        <v>2.9978404838302261E-2</v>
      </c>
      <c r="X42" s="5">
        <f t="shared" si="181"/>
        <v>4.8468406678309685E-2</v>
      </c>
      <c r="Y42" s="5">
        <f t="shared" si="182"/>
        <v>3.9181311657592761E-2</v>
      </c>
      <c r="Z42" s="5">
        <f t="shared" si="183"/>
        <v>2.5233222120736965E-2</v>
      </c>
      <c r="AA42" s="5">
        <f t="shared" si="184"/>
        <v>4.3208401871285294E-2</v>
      </c>
      <c r="AB42" s="5">
        <f t="shared" si="185"/>
        <v>3.6994205166057552E-2</v>
      </c>
      <c r="AC42" s="5">
        <f t="shared" si="186"/>
        <v>3.6537066213325319E-3</v>
      </c>
      <c r="AD42" s="5">
        <f t="shared" si="187"/>
        <v>1.2833467695044561E-2</v>
      </c>
      <c r="AE42" s="5">
        <f t="shared" si="188"/>
        <v>2.0748860210922267E-2</v>
      </c>
      <c r="AF42" s="5">
        <f t="shared" si="189"/>
        <v>1.6773143872042862E-2</v>
      </c>
      <c r="AG42" s="5">
        <f t="shared" si="190"/>
        <v>9.0394798394484478E-3</v>
      </c>
      <c r="AH42" s="5">
        <f t="shared" si="191"/>
        <v>1.0199125655189968E-2</v>
      </c>
      <c r="AI42" s="5">
        <f t="shared" si="192"/>
        <v>1.7464591637824226E-2</v>
      </c>
      <c r="AJ42" s="5">
        <f t="shared" si="193"/>
        <v>1.4952848478768875E-2</v>
      </c>
      <c r="AK42" s="5">
        <f t="shared" si="194"/>
        <v>8.5348947655812732E-3</v>
      </c>
      <c r="AL42" s="5">
        <f t="shared" si="195"/>
        <v>4.0461257813632537E-4</v>
      </c>
      <c r="AM42" s="5">
        <f t="shared" si="196"/>
        <v>4.395107584091975E-3</v>
      </c>
      <c r="AN42" s="5">
        <f t="shared" si="197"/>
        <v>7.1059105022332801E-3</v>
      </c>
      <c r="AO42" s="5">
        <f t="shared" si="198"/>
        <v>5.744337664055299E-3</v>
      </c>
      <c r="AP42" s="5">
        <f t="shared" si="199"/>
        <v>3.0957717230197484E-3</v>
      </c>
      <c r="AQ42" s="5">
        <f t="shared" si="200"/>
        <v>1.2512934199122492E-3</v>
      </c>
      <c r="AR42" s="5">
        <f t="shared" si="201"/>
        <v>3.2979431206248567E-3</v>
      </c>
      <c r="AS42" s="5">
        <f t="shared" si="202"/>
        <v>5.6472713243978555E-3</v>
      </c>
      <c r="AT42" s="5">
        <f t="shared" si="203"/>
        <v>4.8350854221712349E-3</v>
      </c>
      <c r="AU42" s="5">
        <f t="shared" si="204"/>
        <v>2.7598049508373843E-3</v>
      </c>
      <c r="AV42" s="5">
        <f t="shared" si="205"/>
        <v>1.1814460399822062E-3</v>
      </c>
      <c r="AW42" s="5">
        <f t="shared" si="206"/>
        <v>3.111591630565714E-5</v>
      </c>
      <c r="AX42" s="5">
        <f t="shared" si="207"/>
        <v>1.2543356126056883E-3</v>
      </c>
      <c r="AY42" s="5">
        <f t="shared" si="208"/>
        <v>2.0279814389984798E-3</v>
      </c>
      <c r="AZ42" s="5">
        <f t="shared" si="209"/>
        <v>1.6393972536500139E-3</v>
      </c>
      <c r="BA42" s="5">
        <f t="shared" si="210"/>
        <v>8.8351346272757863E-4</v>
      </c>
      <c r="BB42" s="5">
        <f t="shared" si="211"/>
        <v>3.5711114424048015E-4</v>
      </c>
      <c r="BC42" s="5">
        <f t="shared" si="212"/>
        <v>1.1547384366688891E-4</v>
      </c>
      <c r="BD42" s="5">
        <f t="shared" si="213"/>
        <v>8.8867330352497575E-4</v>
      </c>
      <c r="BE42" s="5">
        <f t="shared" si="214"/>
        <v>1.5217300845393731E-3</v>
      </c>
      <c r="BF42" s="5">
        <f t="shared" si="215"/>
        <v>1.3028761193832393E-3</v>
      </c>
      <c r="BG42" s="5">
        <f t="shared" si="216"/>
        <v>7.4366503394411403E-4</v>
      </c>
      <c r="BH42" s="5">
        <f t="shared" si="217"/>
        <v>3.1835587118572283E-4</v>
      </c>
      <c r="BI42" s="5">
        <f t="shared" si="218"/>
        <v>1.0902807698879861E-4</v>
      </c>
      <c r="BJ42" s="8">
        <f t="shared" si="219"/>
        <v>0.40367301590093857</v>
      </c>
      <c r="BK42" s="8">
        <f t="shared" si="220"/>
        <v>0.23084923134270305</v>
      </c>
      <c r="BL42" s="8">
        <f t="shared" si="221"/>
        <v>0.33887565382105517</v>
      </c>
      <c r="BM42" s="8">
        <f t="shared" si="222"/>
        <v>0.64302613883531967</v>
      </c>
      <c r="BN42" s="8">
        <f t="shared" si="223"/>
        <v>0.35360811882742105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1.6352</v>
      </c>
      <c r="F43">
        <f>VLOOKUP(B43,home!$B$2:$E$405,3,FALSE)</f>
        <v>0.89929999999999999</v>
      </c>
      <c r="G43">
        <f>VLOOKUP(C43,away!$B$2:$E$405,4,FALSE)</f>
        <v>0.82740000000000002</v>
      </c>
      <c r="H43">
        <f>VLOOKUP(A43,away!$A$2:$E$405,3,FALSE)</f>
        <v>1.1458999999999999</v>
      </c>
      <c r="I43">
        <f>VLOOKUP(C43,away!$B$2:$E$405,3,FALSE)</f>
        <v>0.6673</v>
      </c>
      <c r="J43">
        <f>VLOOKUP(B43,home!$B$2:$E$405,4,FALSE)</f>
        <v>0.71870000000000001</v>
      </c>
      <c r="K43" s="3">
        <f t="shared" si="168"/>
        <v>1.2167209568640001</v>
      </c>
      <c r="L43" s="3">
        <f t="shared" si="169"/>
        <v>0.54956047360899996</v>
      </c>
      <c r="M43" s="5">
        <f t="shared" si="170"/>
        <v>0.17096756300998303</v>
      </c>
      <c r="N43" s="5">
        <f t="shared" si="171"/>
        <v>0.20801981685821277</v>
      </c>
      <c r="O43" s="5">
        <f t="shared" si="172"/>
        <v>9.3957014899542807E-2</v>
      </c>
      <c r="P43" s="5">
        <f t="shared" si="173"/>
        <v>0.11431946907265685</v>
      </c>
      <c r="Q43" s="5">
        <f t="shared" si="174"/>
        <v>0.12655103530719938</v>
      </c>
      <c r="R43" s="5">
        <f t="shared" si="175"/>
        <v>2.5817530803540305E-2</v>
      </c>
      <c r="S43" s="5">
        <f t="shared" si="176"/>
        <v>1.9110263928092362E-2</v>
      </c>
      <c r="T43" s="5">
        <f t="shared" si="177"/>
        <v>6.9547446899133766E-2</v>
      </c>
      <c r="U43" s="5">
        <f t="shared" si="178"/>
        <v>3.1412730783149358E-2</v>
      </c>
      <c r="V43" s="5">
        <f t="shared" si="179"/>
        <v>1.4198113812646297E-3</v>
      </c>
      <c r="W43" s="5">
        <f t="shared" si="180"/>
        <v>5.13257655903685E-2</v>
      </c>
      <c r="X43" s="5">
        <f t="shared" si="181"/>
        <v>2.8206612046187424E-2</v>
      </c>
      <c r="Y43" s="5">
        <f t="shared" si="182"/>
        <v>7.7506195375040424E-3</v>
      </c>
      <c r="Z43" s="5">
        <f t="shared" si="183"/>
        <v>4.7294314852695182E-3</v>
      </c>
      <c r="AA43" s="5">
        <f t="shared" si="184"/>
        <v>5.7543984021798571E-3</v>
      </c>
      <c r="AB43" s="5">
        <f t="shared" si="185"/>
        <v>3.5007485650384754E-3</v>
      </c>
      <c r="AC43" s="5">
        <f t="shared" si="186"/>
        <v>5.9335847262446197E-5</v>
      </c>
      <c r="AD43" s="5">
        <f t="shared" si="187"/>
        <v>1.5612283655222629E-2</v>
      </c>
      <c r="AE43" s="5">
        <f t="shared" si="188"/>
        <v>8.5798939996821963E-3</v>
      </c>
      <c r="AF43" s="5">
        <f t="shared" si="189"/>
        <v>2.3575853049901821E-3</v>
      </c>
      <c r="AG43" s="5">
        <f t="shared" si="190"/>
        <v>4.3187856559467435E-4</v>
      </c>
      <c r="AH43" s="5">
        <f t="shared" si="191"/>
        <v>6.4977715173650816E-4</v>
      </c>
      <c r="AI43" s="5">
        <f t="shared" si="192"/>
        <v>7.9059747780920874E-4</v>
      </c>
      <c r="AJ43" s="5">
        <f t="shared" si="193"/>
        <v>4.8096825984714285E-4</v>
      </c>
      <c r="AK43" s="5">
        <f t="shared" si="194"/>
        <v>1.9506805378080957E-4</v>
      </c>
      <c r="AL43" s="5">
        <f t="shared" si="195"/>
        <v>1.5870244475843704E-6</v>
      </c>
      <c r="AM43" s="5">
        <f t="shared" si="196"/>
        <v>3.7991585415629325E-3</v>
      </c>
      <c r="AN43" s="5">
        <f t="shared" si="197"/>
        <v>2.0878673674170024E-3</v>
      </c>
      <c r="AO43" s="5">
        <f t="shared" si="198"/>
        <v>5.7370468963523192E-4</v>
      </c>
      <c r="AP43" s="5">
        <f t="shared" si="199"/>
        <v>1.0509514031588078E-4</v>
      </c>
      <c r="AQ43" s="5">
        <f t="shared" si="200"/>
        <v>1.4439033771499937E-5</v>
      </c>
      <c r="AR43" s="5">
        <f t="shared" si="201"/>
        <v>7.1418367849724503E-5</v>
      </c>
      <c r="AS43" s="5">
        <f t="shared" si="202"/>
        <v>8.6896224867781936E-5</v>
      </c>
      <c r="AT43" s="5">
        <f t="shared" si="203"/>
        <v>5.2864228934498495E-5</v>
      </c>
      <c r="AU43" s="5">
        <f t="shared" si="204"/>
        <v>2.1440338404353525E-5</v>
      </c>
      <c r="AV43" s="5">
        <f t="shared" si="205"/>
        <v>6.5217272647082453E-6</v>
      </c>
      <c r="AW43" s="5">
        <f t="shared" si="206"/>
        <v>2.9477292693393317E-8</v>
      </c>
      <c r="AX43" s="5">
        <f t="shared" si="207"/>
        <v>7.7041930266141497E-4</v>
      </c>
      <c r="AY43" s="5">
        <f t="shared" si="208"/>
        <v>4.2339199684812267E-4</v>
      </c>
      <c r="AZ43" s="5">
        <f t="shared" si="209"/>
        <v>1.1633975315505725E-4</v>
      </c>
      <c r="BA43" s="5">
        <f t="shared" si="210"/>
        <v>2.13119099478158E-5</v>
      </c>
      <c r="BB43" s="5">
        <f t="shared" si="211"/>
        <v>2.9280458311085025E-6</v>
      </c>
      <c r="BC43" s="5">
        <f t="shared" si="212"/>
        <v>3.2182765073856939E-7</v>
      </c>
      <c r="BD43" s="5">
        <f t="shared" si="213"/>
        <v>6.5414520099793918E-6</v>
      </c>
      <c r="BE43" s="5">
        <f t="shared" si="214"/>
        <v>7.959121748862063E-6</v>
      </c>
      <c r="BF43" s="5">
        <f t="shared" si="215"/>
        <v>4.8420151150362626E-6</v>
      </c>
      <c r="BG43" s="5">
        <f t="shared" si="216"/>
        <v>1.9637937546389578E-6</v>
      </c>
      <c r="BH43" s="5">
        <f t="shared" si="217"/>
        <v>5.9734725405696485E-7</v>
      </c>
      <c r="BI43" s="5">
        <f t="shared" si="218"/>
        <v>1.453609845072546E-7</v>
      </c>
      <c r="BJ43" s="8">
        <f t="shared" si="219"/>
        <v>0.5262979153728925</v>
      </c>
      <c r="BK43" s="8">
        <f t="shared" si="220"/>
        <v>0.30630142226055496</v>
      </c>
      <c r="BL43" s="8">
        <f t="shared" si="221"/>
        <v>0.16282002437481261</v>
      </c>
      <c r="BM43" s="8">
        <f t="shared" si="222"/>
        <v>0.26009300102283911</v>
      </c>
      <c r="BN43" s="8">
        <f t="shared" si="223"/>
        <v>0.73963242995113521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1.3391999999999999</v>
      </c>
      <c r="F44">
        <f>VLOOKUP(B44,home!$B$2:$E$405,3,FALSE)</f>
        <v>0.67200000000000004</v>
      </c>
      <c r="G44">
        <f>VLOOKUP(C44,away!$B$2:$E$405,4,FALSE)</f>
        <v>0.62229999999999996</v>
      </c>
      <c r="H44">
        <f>VLOOKUP(A44,away!$A$2:$E$405,3,FALSE)</f>
        <v>1.014</v>
      </c>
      <c r="I44">
        <f>VLOOKUP(C44,away!$B$2:$E$405,3,FALSE)</f>
        <v>1.2326999999999999</v>
      </c>
      <c r="J44">
        <f>VLOOKUP(B44,home!$B$2:$E$405,4,FALSE)</f>
        <v>1.5779000000000001</v>
      </c>
      <c r="K44" s="3">
        <f t="shared" si="168"/>
        <v>0.56003415552000002</v>
      </c>
      <c r="L44" s="3">
        <f t="shared" si="169"/>
        <v>1.9723084126200001</v>
      </c>
      <c r="M44" s="5">
        <f t="shared" si="170"/>
        <v>7.9472632001776441E-2</v>
      </c>
      <c r="N44" s="5">
        <f t="shared" si="171"/>
        <v>4.4507388350066596E-2</v>
      </c>
      <c r="O44" s="5">
        <f t="shared" si="172"/>
        <v>0.15674454067015708</v>
      </c>
      <c r="P44" s="5">
        <f t="shared" si="173"/>
        <v>8.7782296466581713E-2</v>
      </c>
      <c r="Q44" s="5">
        <f t="shared" si="174"/>
        <v>1.2462828824515116E-2</v>
      </c>
      <c r="R44" s="5">
        <f t="shared" si="175"/>
        <v>0.15457428809800436</v>
      </c>
      <c r="S44" s="5">
        <f t="shared" si="176"/>
        <v>2.4240205020435852E-2</v>
      </c>
      <c r="T44" s="5">
        <f t="shared" si="177"/>
        <v>2.4580542135634185E-2</v>
      </c>
      <c r="U44" s="5">
        <f t="shared" si="178"/>
        <v>8.6566880900071044E-2</v>
      </c>
      <c r="V44" s="5">
        <f t="shared" si="179"/>
        <v>2.9749736340640293E-3</v>
      </c>
      <c r="W44" s="5">
        <f t="shared" si="180"/>
        <v>2.3265366053758793E-3</v>
      </c>
      <c r="X44" s="5">
        <f t="shared" si="181"/>
        <v>4.5886477190512235E-3</v>
      </c>
      <c r="Y44" s="5">
        <f t="shared" si="182"/>
        <v>4.5251142494171529E-3</v>
      </c>
      <c r="Z44" s="5">
        <f t="shared" si="183"/>
        <v>0.10162272293014718</v>
      </c>
      <c r="AA44" s="5">
        <f t="shared" si="184"/>
        <v>5.6912195817827908E-2</v>
      </c>
      <c r="AB44" s="5">
        <f t="shared" si="185"/>
        <v>1.5936386761813064E-2</v>
      </c>
      <c r="AC44" s="5">
        <f t="shared" si="186"/>
        <v>2.0537731901203041E-4</v>
      </c>
      <c r="AD44" s="5">
        <f t="shared" si="187"/>
        <v>3.2573499076951195E-4</v>
      </c>
      <c r="AE44" s="5">
        <f t="shared" si="188"/>
        <v>6.4244986257940635E-4</v>
      </c>
      <c r="AF44" s="5">
        <f t="shared" si="189"/>
        <v>6.3355463432596332E-4</v>
      </c>
      <c r="AG44" s="5">
        <f t="shared" si="190"/>
        <v>4.1652171171182846E-4</v>
      </c>
      <c r="AH44" s="5">
        <f t="shared" si="191"/>
        <v>5.010783783712016E-2</v>
      </c>
      <c r="AI44" s="5">
        <f t="shared" si="192"/>
        <v>2.8062100648044687E-2</v>
      </c>
      <c r="AJ44" s="5">
        <f t="shared" si="193"/>
        <v>7.8578674192724754E-3</v>
      </c>
      <c r="AK44" s="5">
        <f t="shared" si="194"/>
        <v>1.4668913814467944E-3</v>
      </c>
      <c r="AL44" s="5">
        <f t="shared" si="195"/>
        <v>9.0740634862189029E-6</v>
      </c>
      <c r="AM44" s="5">
        <f t="shared" si="196"/>
        <v>3.6484544095783739E-5</v>
      </c>
      <c r="AN44" s="5">
        <f t="shared" si="197"/>
        <v>7.1958773250719617E-5</v>
      </c>
      <c r="AO44" s="5">
        <f t="shared" si="198"/>
        <v>7.0962446922104687E-5</v>
      </c>
      <c r="AP44" s="5">
        <f t="shared" si="199"/>
        <v>4.6653277014855765E-5</v>
      </c>
      <c r="AQ44" s="5">
        <f t="shared" si="200"/>
        <v>2.3003662683172825E-5</v>
      </c>
      <c r="AR44" s="5">
        <f t="shared" si="201"/>
        <v>1.9765622020870163E-2</v>
      </c>
      <c r="AS44" s="5">
        <f t="shared" si="202"/>
        <v>1.1069423436785537E-2</v>
      </c>
      <c r="AT44" s="5">
        <f t="shared" si="203"/>
        <v>3.0996276032567421E-3</v>
      </c>
      <c r="AU44" s="5">
        <f t="shared" si="204"/>
        <v>5.7863244240545714E-4</v>
      </c>
      <c r="AV44" s="5">
        <f t="shared" si="205"/>
        <v>8.1013482809753784E-5</v>
      </c>
      <c r="AW44" s="5">
        <f t="shared" si="206"/>
        <v>2.7841245157132543E-7</v>
      </c>
      <c r="AX44" s="5">
        <f t="shared" si="207"/>
        <v>3.4054318070357409E-6</v>
      </c>
      <c r="AY44" s="5">
        <f t="shared" si="208"/>
        <v>6.7165618016203195E-6</v>
      </c>
      <c r="AZ44" s="5">
        <f t="shared" si="209"/>
        <v>6.6235656726089527E-6</v>
      </c>
      <c r="BA44" s="5">
        <f t="shared" si="210"/>
        <v>4.3545714325425622E-6</v>
      </c>
      <c r="BB44" s="5">
        <f t="shared" si="211"/>
        <v>2.1471394674396049E-6</v>
      </c>
      <c r="BC44" s="5">
        <f t="shared" si="212"/>
        <v>8.469642469399117E-7</v>
      </c>
      <c r="BD44" s="5">
        <f t="shared" si="213"/>
        <v>6.4973170987382318E-3</v>
      </c>
      <c r="BE44" s="5">
        <f t="shared" si="214"/>
        <v>3.6387194945375215E-3</v>
      </c>
      <c r="BF44" s="5">
        <f t="shared" si="215"/>
        <v>1.0189035996487411E-3</v>
      </c>
      <c r="BG44" s="5">
        <f t="shared" si="216"/>
        <v>1.9020693899519033E-4</v>
      </c>
      <c r="BH44" s="5">
        <f t="shared" si="217"/>
        <v>2.6630595613553887E-5</v>
      </c>
      <c r="BI44" s="5">
        <f t="shared" si="218"/>
        <v>2.982808625086255E-6</v>
      </c>
      <c r="BJ44" s="8">
        <f t="shared" si="219"/>
        <v>9.5282476021841672E-2</v>
      </c>
      <c r="BK44" s="8">
        <f t="shared" si="220"/>
        <v>0.19469127506715792</v>
      </c>
      <c r="BL44" s="8">
        <f t="shared" si="221"/>
        <v>0.60419806905604367</v>
      </c>
      <c r="BM44" s="8">
        <f t="shared" si="222"/>
        <v>0.46024413051473895</v>
      </c>
      <c r="BN44" s="8">
        <f t="shared" si="223"/>
        <v>0.53554397441110124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1.3391999999999999</v>
      </c>
      <c r="F45">
        <f>VLOOKUP(B45,home!$B$2:$E$405,3,FALSE)</f>
        <v>1.5681</v>
      </c>
      <c r="G45">
        <f>VLOOKUP(C45,away!$B$2:$E$405,4,FALSE)</f>
        <v>0.97070000000000001</v>
      </c>
      <c r="H45">
        <f>VLOOKUP(A45,away!$A$2:$E$405,3,FALSE)</f>
        <v>1.014</v>
      </c>
      <c r="I45">
        <f>VLOOKUP(C45,away!$B$2:$E$405,3,FALSE)</f>
        <v>1.1834</v>
      </c>
      <c r="J45">
        <f>VLOOKUP(B45,home!$B$2:$E$405,4,FALSE)</f>
        <v>0.88759999999999994</v>
      </c>
      <c r="K45" s="3">
        <f t="shared" si="168"/>
        <v>2.0384695340639998</v>
      </c>
      <c r="L45" s="3">
        <f t="shared" si="169"/>
        <v>1.0650912417599998</v>
      </c>
      <c r="M45" s="5">
        <f t="shared" si="170"/>
        <v>4.4889077536331458E-2</v>
      </c>
      <c r="N45" s="5">
        <f t="shared" si="171"/>
        <v>9.1505016970048342E-2</v>
      </c>
      <c r="O45" s="5">
        <f t="shared" si="172"/>
        <v>4.7810963334632181E-2</v>
      </c>
      <c r="P45" s="5">
        <f t="shared" si="173"/>
        <v>9.7461192151898648E-2</v>
      </c>
      <c r="Q45" s="5">
        <f t="shared" si="174"/>
        <v>9.3265094653726441E-2</v>
      </c>
      <c r="R45" s="5">
        <f t="shared" si="175"/>
        <v>2.5461519153912603E-2</v>
      </c>
      <c r="S45" s="5">
        <f t="shared" si="176"/>
        <v>5.2900864180052756E-2</v>
      </c>
      <c r="T45" s="5">
        <f t="shared" si="177"/>
        <v>9.9335835477601414E-2</v>
      </c>
      <c r="U45" s="5">
        <f t="shared" si="178"/>
        <v>5.1902531086237831E-2</v>
      </c>
      <c r="V45" s="5">
        <f t="shared" si="179"/>
        <v>1.2761781241477895E-2</v>
      </c>
      <c r="W45" s="5">
        <f t="shared" si="180"/>
        <v>6.3372684681072183E-2</v>
      </c>
      <c r="X45" s="5">
        <f t="shared" si="181"/>
        <v>6.7497691420628086E-2</v>
      </c>
      <c r="Y45" s="5">
        <f t="shared" si="182"/>
        <v>3.594559998556502E-2</v>
      </c>
      <c r="Z45" s="5">
        <f t="shared" si="183"/>
        <v>9.0396136842455996E-3</v>
      </c>
      <c r="AA45" s="5">
        <f t="shared" si="184"/>
        <v>1.8426977095042683E-2</v>
      </c>
      <c r="AB45" s="5">
        <f t="shared" si="185"/>
        <v>1.878141570656983E-2</v>
      </c>
      <c r="AC45" s="5">
        <f t="shared" si="186"/>
        <v>1.7317386573180123E-3</v>
      </c>
      <c r="AD45" s="5">
        <f t="shared" si="187"/>
        <v>3.2295821753552494E-2</v>
      </c>
      <c r="AE45" s="5">
        <f t="shared" si="188"/>
        <v>3.4397996895150836E-2</v>
      </c>
      <c r="AF45" s="5">
        <f t="shared" si="189"/>
        <v>1.8318502613556411E-2</v>
      </c>
      <c r="AG45" s="5">
        <f t="shared" si="190"/>
        <v>6.5036255652855335E-3</v>
      </c>
      <c r="AH45" s="5">
        <f t="shared" si="191"/>
        <v>2.407003340995958E-3</v>
      </c>
      <c r="AI45" s="5">
        <f t="shared" si="192"/>
        <v>4.9066029790105214E-3</v>
      </c>
      <c r="AJ45" s="5">
        <f t="shared" si="193"/>
        <v>5.0009803442303061E-3</v>
      </c>
      <c r="AK45" s="5">
        <f t="shared" si="194"/>
        <v>3.3981153573887906E-3</v>
      </c>
      <c r="AL45" s="5">
        <f t="shared" si="195"/>
        <v>1.5039499432897916E-4</v>
      </c>
      <c r="AM45" s="5">
        <f t="shared" si="196"/>
        <v>1.3166809744435633E-2</v>
      </c>
      <c r="AN45" s="5">
        <f t="shared" si="197"/>
        <v>1.4023853740718614E-2</v>
      </c>
      <c r="AO45" s="5">
        <f t="shared" si="198"/>
        <v>7.4683418974813027E-3</v>
      </c>
      <c r="AP45" s="5">
        <f t="shared" si="199"/>
        <v>2.6514885151588648E-3</v>
      </c>
      <c r="AQ45" s="5">
        <f t="shared" si="200"/>
        <v>7.0601929878073334E-4</v>
      </c>
      <c r="AR45" s="5">
        <f t="shared" si="201"/>
        <v>5.127356354763708E-4</v>
      </c>
      <c r="AS45" s="5">
        <f t="shared" si="202"/>
        <v>1.0451959719475264E-3</v>
      </c>
      <c r="AT45" s="5">
        <f t="shared" si="203"/>
        <v>1.0653000729707221E-3</v>
      </c>
      <c r="AU45" s="5">
        <f t="shared" si="204"/>
        <v>7.2386058112899074E-4</v>
      </c>
      <c r="AV45" s="5">
        <f t="shared" si="205"/>
        <v>3.6889193538532745E-4</v>
      </c>
      <c r="AW45" s="5">
        <f t="shared" si="206"/>
        <v>9.0703055951373687E-6</v>
      </c>
      <c r="AX45" s="5">
        <f t="shared" si="207"/>
        <v>4.4733567541415031E-3</v>
      </c>
      <c r="AY45" s="5">
        <f t="shared" si="208"/>
        <v>4.7645331001040557E-3</v>
      </c>
      <c r="AZ45" s="5">
        <f t="shared" si="209"/>
        <v>2.5373312379982247E-3</v>
      </c>
      <c r="BA45" s="5">
        <f t="shared" si="210"/>
        <v>9.0082975967865572E-4</v>
      </c>
      <c r="BB45" s="5">
        <f t="shared" si="211"/>
        <v>2.3986647183762538E-4</v>
      </c>
      <c r="BC45" s="5">
        <f t="shared" si="212"/>
        <v>5.1095935669225304E-5</v>
      </c>
      <c r="BD45" s="5">
        <f t="shared" si="213"/>
        <v>9.1018372447355009E-5</v>
      </c>
      <c r="BE45" s="5">
        <f t="shared" si="214"/>
        <v>1.8553817927402335E-4</v>
      </c>
      <c r="BF45" s="5">
        <f t="shared" si="215"/>
        <v>1.8910696292790067E-4</v>
      </c>
      <c r="BG45" s="5">
        <f t="shared" si="216"/>
        <v>1.2849626086929855E-4</v>
      </c>
      <c r="BH45" s="5">
        <f t="shared" si="217"/>
        <v>6.5483928255801295E-5</v>
      </c>
      <c r="BI45" s="5">
        <f t="shared" si="218"/>
        <v>2.669739854405674E-5</v>
      </c>
      <c r="BJ45" s="8">
        <f t="shared" si="219"/>
        <v>0.59342139647219116</v>
      </c>
      <c r="BK45" s="8">
        <f t="shared" si="220"/>
        <v>0.21465958186151179</v>
      </c>
      <c r="BL45" s="8">
        <f t="shared" si="221"/>
        <v>0.18249843369724808</v>
      </c>
      <c r="BM45" s="8">
        <f t="shared" si="222"/>
        <v>0.59447069912013828</v>
      </c>
      <c r="BN45" s="8">
        <f t="shared" si="223"/>
        <v>0.40039286380054967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1.3391999999999999</v>
      </c>
      <c r="F46">
        <f>VLOOKUP(B46,home!$B$2:$E$405,3,FALSE)</f>
        <v>1.0454000000000001</v>
      </c>
      <c r="G46">
        <f>VLOOKUP(C46,away!$B$2:$E$405,4,FALSE)</f>
        <v>1.0454000000000001</v>
      </c>
      <c r="H46">
        <f>VLOOKUP(A46,away!$A$2:$E$405,3,FALSE)</f>
        <v>1.014</v>
      </c>
      <c r="I46">
        <f>VLOOKUP(C46,away!$B$2:$E$405,3,FALSE)</f>
        <v>0.69030000000000002</v>
      </c>
      <c r="J46">
        <f>VLOOKUP(B46,home!$B$2:$E$405,4,FALSE)</f>
        <v>0.98619999999999997</v>
      </c>
      <c r="K46" s="3">
        <f t="shared" si="168"/>
        <v>1.4635596654720002</v>
      </c>
      <c r="L46" s="3">
        <f t="shared" si="169"/>
        <v>0.69030469404000006</v>
      </c>
      <c r="M46" s="5">
        <f t="shared" si="170"/>
        <v>0.11603488973610125</v>
      </c>
      <c r="N46" s="5">
        <f t="shared" si="171"/>
        <v>0.16982398440524879</v>
      </c>
      <c r="O46" s="5">
        <f t="shared" si="172"/>
        <v>8.0099429057244514E-2</v>
      </c>
      <c r="P46" s="5">
        <f t="shared" si="173"/>
        <v>0.11723029359551898</v>
      </c>
      <c r="Q46" s="5">
        <f t="shared" si="174"/>
        <v>0.12427376690263407</v>
      </c>
      <c r="R46" s="5">
        <f t="shared" si="175"/>
        <v>2.7646505934069931E-2</v>
      </c>
      <c r="S46" s="5">
        <f t="shared" si="176"/>
        <v>2.9609503158375957E-2</v>
      </c>
      <c r="T46" s="5">
        <f t="shared" si="177"/>
        <v>8.5786764638921084E-2</v>
      </c>
      <c r="U46" s="5">
        <f t="shared" si="178"/>
        <v>4.0462310976337054E-2</v>
      </c>
      <c r="V46" s="5">
        <f t="shared" si="179"/>
        <v>3.3238381589540014E-3</v>
      </c>
      <c r="W46" s="5">
        <f t="shared" si="180"/>
        <v>6.0627357571654807E-2</v>
      </c>
      <c r="X46" s="5">
        <f t="shared" si="181"/>
        <v>4.1851349518954847E-2</v>
      </c>
      <c r="Y46" s="5">
        <f t="shared" si="182"/>
        <v>1.4445091512421616E-2</v>
      </c>
      <c r="Z46" s="5">
        <f t="shared" si="183"/>
        <v>6.3615042733643967E-3</v>
      </c>
      <c r="AA46" s="5">
        <f t="shared" si="184"/>
        <v>9.3104410662238953E-3</v>
      </c>
      <c r="AB46" s="5">
        <f t="shared" si="185"/>
        <v>6.8131930061397106E-3</v>
      </c>
      <c r="AC46" s="5">
        <f t="shared" si="186"/>
        <v>2.0988004347461802E-4</v>
      </c>
      <c r="AD46" s="5">
        <f t="shared" si="187"/>
        <v>2.2182938791505621E-2</v>
      </c>
      <c r="AE46" s="5">
        <f t="shared" si="188"/>
        <v>1.5312986775378333E-2</v>
      </c>
      <c r="AF46" s="5">
        <f t="shared" si="189"/>
        <v>5.2853133254080536E-3</v>
      </c>
      <c r="AG46" s="5">
        <f t="shared" si="190"/>
        <v>1.2161588660004473E-3</v>
      </c>
      <c r="AH46" s="5">
        <f t="shared" si="191"/>
        <v>1.0978440652647404E-3</v>
      </c>
      <c r="AI46" s="5">
        <f t="shared" si="192"/>
        <v>1.6067602928992843E-3</v>
      </c>
      <c r="AJ46" s="5">
        <f t="shared" si="193"/>
        <v>1.175794778384685E-3</v>
      </c>
      <c r="AK46" s="5">
        <f t="shared" si="194"/>
        <v>5.736152708388047E-4</v>
      </c>
      <c r="AL46" s="5">
        <f t="shared" si="195"/>
        <v>8.4816900062825787E-6</v>
      </c>
      <c r="AM46" s="5">
        <f t="shared" si="196"/>
        <v>6.4932108953763652E-3</v>
      </c>
      <c r="AN46" s="5">
        <f t="shared" si="197"/>
        <v>4.4822939604699762E-3</v>
      </c>
      <c r="AO46" s="5">
        <f t="shared" si="198"/>
        <v>1.5470742804897836E-3</v>
      </c>
      <c r="AP46" s="5">
        <f t="shared" si="199"/>
        <v>3.5598421261688438E-4</v>
      </c>
      <c r="AQ46" s="5">
        <f t="shared" si="200"/>
        <v>6.1434393243392163E-5</v>
      </c>
      <c r="AR46" s="5">
        <f t="shared" si="201"/>
        <v>1.5156938231524137E-4</v>
      </c>
      <c r="AS46" s="5">
        <f t="shared" si="202"/>
        <v>2.2183083447709233E-4</v>
      </c>
      <c r="AT46" s="5">
        <f t="shared" si="203"/>
        <v>1.6233133094933401E-4</v>
      </c>
      <c r="AU46" s="5">
        <f t="shared" si="204"/>
        <v>7.9193862806610594E-5</v>
      </c>
      <c r="AV46" s="5">
        <f t="shared" si="205"/>
        <v>2.897623583916963E-5</v>
      </c>
      <c r="AW46" s="5">
        <f t="shared" si="206"/>
        <v>2.3802970236032067E-7</v>
      </c>
      <c r="AX46" s="5">
        <f t="shared" si="207"/>
        <v>1.5838669276460294E-3</v>
      </c>
      <c r="AY46" s="5">
        <f t="shared" si="208"/>
        <v>1.093350774888767E-3</v>
      </c>
      <c r="AZ46" s="5">
        <f t="shared" si="209"/>
        <v>3.7737258606899369E-4</v>
      </c>
      <c r="BA46" s="5">
        <f t="shared" si="210"/>
        <v>8.6834022521813423E-5</v>
      </c>
      <c r="BB46" s="5">
        <f t="shared" si="211"/>
        <v>1.4985483337295719E-5</v>
      </c>
      <c r="BC46" s="5">
        <f t="shared" si="212"/>
        <v>2.068909898038689E-6</v>
      </c>
      <c r="BD46" s="5">
        <f t="shared" si="213"/>
        <v>1.7438176014159073E-5</v>
      </c>
      <c r="BE46" s="5">
        <f t="shared" si="214"/>
        <v>2.5521811053724508E-5</v>
      </c>
      <c r="BF46" s="5">
        <f t="shared" si="215"/>
        <v>1.8676346624014324E-5</v>
      </c>
      <c r="BG46" s="5">
        <f t="shared" si="216"/>
        <v>9.1113158724271726E-6</v>
      </c>
      <c r="BH46" s="5">
        <f t="shared" si="217"/>
        <v>3.3337386025648109E-6</v>
      </c>
      <c r="BI46" s="5">
        <f t="shared" si="218"/>
        <v>9.758250707881698E-7</v>
      </c>
      <c r="BJ46" s="8">
        <f t="shared" si="219"/>
        <v>0.55690418875468506</v>
      </c>
      <c r="BK46" s="8">
        <f t="shared" si="220"/>
        <v>0.26751023715731981</v>
      </c>
      <c r="BL46" s="8">
        <f t="shared" si="221"/>
        <v>0.16950485330702775</v>
      </c>
      <c r="BM46" s="8">
        <f t="shared" si="222"/>
        <v>0.36407880111639312</v>
      </c>
      <c r="BN46" s="8">
        <f t="shared" si="223"/>
        <v>0.63510886963081747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1.3391999999999999</v>
      </c>
      <c r="F47">
        <f>VLOOKUP(B47,home!$B$2:$E$405,3,FALSE)</f>
        <v>1.2694000000000001</v>
      </c>
      <c r="G47">
        <f>VLOOKUP(C47,away!$B$2:$E$405,4,FALSE)</f>
        <v>0.67200000000000004</v>
      </c>
      <c r="H47">
        <f>VLOOKUP(A47,away!$A$2:$E$405,3,FALSE)</f>
        <v>1.014</v>
      </c>
      <c r="I47">
        <f>VLOOKUP(C47,away!$B$2:$E$405,3,FALSE)</f>
        <v>0.78900000000000003</v>
      </c>
      <c r="J47">
        <f>VLOOKUP(B47,home!$B$2:$E$405,4,FALSE)</f>
        <v>1.0848</v>
      </c>
      <c r="K47" s="3">
        <f t="shared" si="168"/>
        <v>1.1423868825600001</v>
      </c>
      <c r="L47" s="3">
        <f t="shared" si="169"/>
        <v>0.86788990080000006</v>
      </c>
      <c r="M47" s="5">
        <f t="shared" si="170"/>
        <v>0.13395159396512576</v>
      </c>
      <c r="N47" s="5">
        <f t="shared" si="171"/>
        <v>0.15302454384376293</v>
      </c>
      <c r="O47" s="5">
        <f t="shared" si="172"/>
        <v>0.11625523559839489</v>
      </c>
      <c r="P47" s="5">
        <f t="shared" si="173"/>
        <v>0.13280845617652867</v>
      </c>
      <c r="Q47" s="5">
        <f t="shared" si="174"/>
        <v>8.7406615798421197E-2</v>
      </c>
      <c r="R47" s="5">
        <f t="shared" si="175"/>
        <v>5.0448372445485778E-2</v>
      </c>
      <c r="S47" s="5">
        <f t="shared" si="176"/>
        <v>3.2918768470543557E-2</v>
      </c>
      <c r="T47" s="5">
        <f t="shared" si="177"/>
        <v>7.5859319114555498E-2</v>
      </c>
      <c r="U47" s="5">
        <f t="shared" si="178"/>
        <v>5.7631558928224309E-2</v>
      </c>
      <c r="V47" s="5">
        <f t="shared" si="179"/>
        <v>3.6264267730290851E-3</v>
      </c>
      <c r="W47" s="5">
        <f t="shared" si="180"/>
        <v>3.3284057112359357E-2</v>
      </c>
      <c r="X47" s="5">
        <f t="shared" si="181"/>
        <v>2.8886897025467099E-2</v>
      </c>
      <c r="Y47" s="5">
        <f t="shared" si="182"/>
        <v>1.2535323096926227E-2</v>
      </c>
      <c r="Z47" s="5">
        <f t="shared" si="183"/>
        <v>1.4594544319078039E-2</v>
      </c>
      <c r="AA47" s="5">
        <f t="shared" si="184"/>
        <v>1.6672615987055321E-2</v>
      </c>
      <c r="AB47" s="5">
        <f t="shared" si="185"/>
        <v>9.5232889007860737E-3</v>
      </c>
      <c r="AC47" s="5">
        <f t="shared" si="186"/>
        <v>2.2471743658786404E-4</v>
      </c>
      <c r="AD47" s="5">
        <f t="shared" si="187"/>
        <v>9.5058175608842988E-3</v>
      </c>
      <c r="AE47" s="5">
        <f t="shared" si="188"/>
        <v>8.2500030599387732E-3</v>
      </c>
      <c r="AF47" s="5">
        <f t="shared" si="189"/>
        <v>3.5800471686449789E-3</v>
      </c>
      <c r="AG47" s="5">
        <f t="shared" si="190"/>
        <v>1.0356955940182041E-3</v>
      </c>
      <c r="AH47" s="5">
        <f t="shared" si="191"/>
        <v>3.1666144053264607E-3</v>
      </c>
      <c r="AI47" s="5">
        <f t="shared" si="192"/>
        <v>3.6174987587704838E-3</v>
      </c>
      <c r="AJ47" s="5">
        <f t="shared" si="193"/>
        <v>2.0662915648482416E-3</v>
      </c>
      <c r="AK47" s="5">
        <f t="shared" si="194"/>
        <v>7.8683479307566908E-4</v>
      </c>
      <c r="AL47" s="5">
        <f t="shared" si="195"/>
        <v>8.9119882625513748E-6</v>
      </c>
      <c r="AM47" s="5">
        <f t="shared" si="196"/>
        <v>2.1718642579125437E-3</v>
      </c>
      <c r="AN47" s="5">
        <f t="shared" si="197"/>
        <v>1.8849390553507834E-3</v>
      </c>
      <c r="AO47" s="5">
        <f t="shared" si="198"/>
        <v>8.1795978488121855E-4</v>
      </c>
      <c r="AP47" s="5">
        <f t="shared" si="199"/>
        <v>2.3663301218631674E-4</v>
      </c>
      <c r="AQ47" s="5">
        <f t="shared" si="200"/>
        <v>5.1342850368096906E-5</v>
      </c>
      <c r="AR47" s="5">
        <f t="shared" si="201"/>
        <v>5.4965453242212658E-4</v>
      </c>
      <c r="AS47" s="5">
        <f t="shared" si="202"/>
        <v>6.2791812777868779E-4</v>
      </c>
      <c r="AT47" s="5">
        <f t="shared" si="203"/>
        <v>3.5866271624800344E-4</v>
      </c>
      <c r="AU47" s="5">
        <f t="shared" si="204"/>
        <v>1.3657719410168623E-4</v>
      </c>
      <c r="AV47" s="5">
        <f t="shared" si="205"/>
        <v>3.9005998749654326E-5</v>
      </c>
      <c r="AW47" s="5">
        <f t="shared" si="206"/>
        <v>2.4544260263834528E-7</v>
      </c>
      <c r="AX47" s="5">
        <f t="shared" si="207"/>
        <v>4.1351820649003311E-4</v>
      </c>
      <c r="AY47" s="5">
        <f t="shared" si="208"/>
        <v>3.5888827520962882E-4</v>
      </c>
      <c r="AZ47" s="5">
        <f t="shared" si="209"/>
        <v>1.5573775478498392E-4</v>
      </c>
      <c r="BA47" s="5">
        <f t="shared" si="210"/>
        <v>4.5054408183718148E-5</v>
      </c>
      <c r="BB47" s="5">
        <f t="shared" si="211"/>
        <v>9.7755664622924616E-6</v>
      </c>
      <c r="BC47" s="5">
        <f t="shared" si="212"/>
        <v>1.6968230814445627E-6</v>
      </c>
      <c r="BD47" s="5">
        <f t="shared" si="213"/>
        <v>7.9506602936351637E-5</v>
      </c>
      <c r="BE47" s="5">
        <f t="shared" si="214"/>
        <v>9.0827300271394503E-5</v>
      </c>
      <c r="BF47" s="5">
        <f t="shared" si="215"/>
        <v>5.1879958204189702E-5</v>
      </c>
      <c r="BG47" s="5">
        <f t="shared" si="216"/>
        <v>1.9755661240075796E-5</v>
      </c>
      <c r="BH47" s="5">
        <f t="shared" si="217"/>
        <v>5.6421520642404029E-6</v>
      </c>
      <c r="BI47" s="5">
        <f t="shared" si="218"/>
        <v>1.2891041015194127E-6</v>
      </c>
      <c r="BJ47" s="8">
        <f t="shared" si="219"/>
        <v>0.41951572936988973</v>
      </c>
      <c r="BK47" s="8">
        <f t="shared" si="220"/>
        <v>0.3038977630852871</v>
      </c>
      <c r="BL47" s="8">
        <f t="shared" si="221"/>
        <v>0.2621290307300852</v>
      </c>
      <c r="BM47" s="8">
        <f t="shared" si="222"/>
        <v>0.32588360684401374</v>
      </c>
      <c r="BN47" s="8">
        <f t="shared" si="223"/>
        <v>0.67389481782771932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1.3391999999999999</v>
      </c>
      <c r="F48">
        <f>VLOOKUP(B48,home!$B$2:$E$405,3,FALSE)</f>
        <v>1.8046</v>
      </c>
      <c r="G48">
        <f>VLOOKUP(C48,away!$B$2:$E$405,4,FALSE)</f>
        <v>1.1539999999999999</v>
      </c>
      <c r="H48">
        <f>VLOOKUP(A48,away!$A$2:$E$405,3,FALSE)</f>
        <v>1.014</v>
      </c>
      <c r="I48">
        <f>VLOOKUP(C48,away!$B$2:$E$405,3,FALSE)</f>
        <v>0.89649999999999996</v>
      </c>
      <c r="J48">
        <f>VLOOKUP(B48,home!$B$2:$E$405,4,FALSE)</f>
        <v>0.49309999999999998</v>
      </c>
      <c r="K48" s="3">
        <f t="shared" si="168"/>
        <v>2.7888952492799999</v>
      </c>
      <c r="L48" s="3">
        <f t="shared" si="169"/>
        <v>0.44825304809999994</v>
      </c>
      <c r="M48" s="5">
        <f t="shared" si="170"/>
        <v>3.9275738277198116E-2</v>
      </c>
      <c r="N48" s="5">
        <f t="shared" si="171"/>
        <v>0.10953591989324248</v>
      </c>
      <c r="O48" s="5">
        <f t="shared" si="172"/>
        <v>1.7605469399131893E-2</v>
      </c>
      <c r="P48" s="5">
        <f t="shared" si="173"/>
        <v>4.9099809968583361E-2</v>
      </c>
      <c r="Q48" s="5">
        <f t="shared" si="174"/>
        <v>0.15274210330788929</v>
      </c>
      <c r="R48" s="5">
        <f t="shared" si="175"/>
        <v>3.9458526606960722E-3</v>
      </c>
      <c r="S48" s="5">
        <f t="shared" si="176"/>
        <v>1.5345296133813252E-2</v>
      </c>
      <c r="T48" s="5">
        <f t="shared" si="177"/>
        <v>6.8467113380966463E-2</v>
      </c>
      <c r="U48" s="5">
        <f t="shared" si="178"/>
        <v>1.1004569739774124E-2</v>
      </c>
      <c r="V48" s="5">
        <f t="shared" si="179"/>
        <v>2.1315141417279099E-3</v>
      </c>
      <c r="W48" s="5">
        <f t="shared" si="180"/>
        <v>0.14199390876013582</v>
      </c>
      <c r="X48" s="5">
        <f t="shared" si="181"/>
        <v>6.364920241336415E-2</v>
      </c>
      <c r="Y48" s="5">
        <f t="shared" si="182"/>
        <v>1.4265474495462175E-2</v>
      </c>
      <c r="Z48" s="5">
        <f t="shared" si="183"/>
        <v>5.8958016083683661E-4</v>
      </c>
      <c r="AA48" s="5">
        <f t="shared" si="184"/>
        <v>1.6442773096275918E-3</v>
      </c>
      <c r="AB48" s="5">
        <f t="shared" si="185"/>
        <v>2.2928585886596454E-3</v>
      </c>
      <c r="AC48" s="5">
        <f t="shared" si="186"/>
        <v>1.6654196696053576E-4</v>
      </c>
      <c r="AD48" s="5">
        <f t="shared" si="187"/>
        <v>9.9001534391960133E-2</v>
      </c>
      <c r="AE48" s="5">
        <f t="shared" si="188"/>
        <v>4.4377739557773105E-2</v>
      </c>
      <c r="AF48" s="5">
        <f t="shared" si="189"/>
        <v>9.9462285122798675E-3</v>
      </c>
      <c r="AG48" s="5">
        <f t="shared" si="190"/>
        <v>1.4861424159095264E-3</v>
      </c>
      <c r="AH48" s="5">
        <f t="shared" si="191"/>
        <v>6.6070276048600044E-5</v>
      </c>
      <c r="AI48" s="5">
        <f t="shared" si="192"/>
        <v>1.8426307899055885E-4</v>
      </c>
      <c r="AJ48" s="5">
        <f t="shared" si="193"/>
        <v>2.569452128072375E-4</v>
      </c>
      <c r="AK48" s="5">
        <f t="shared" si="194"/>
        <v>2.3886442777444774E-4</v>
      </c>
      <c r="AL48" s="5">
        <f t="shared" si="195"/>
        <v>8.3279696710920601E-6</v>
      </c>
      <c r="AM48" s="5">
        <f t="shared" si="196"/>
        <v>5.52209817874336E-2</v>
      </c>
      <c r="AN48" s="5">
        <f t="shared" si="197"/>
        <v>2.4752973405291694E-2</v>
      </c>
      <c r="AO48" s="5">
        <f t="shared" si="198"/>
        <v>5.5477978892301176E-3</v>
      </c>
      <c r="AP48" s="5">
        <f t="shared" si="199"/>
        <v>8.2893910469671549E-4</v>
      </c>
      <c r="AQ48" s="5">
        <f t="shared" si="200"/>
        <v>9.2893620092396925E-5</v>
      </c>
      <c r="AR48" s="5">
        <f t="shared" si="201"/>
        <v>5.9232405255186754E-6</v>
      </c>
      <c r="AS48" s="5">
        <f t="shared" si="202"/>
        <v>1.6519297361961805E-5</v>
      </c>
      <c r="AT48" s="5">
        <f t="shared" si="203"/>
        <v>2.3035294967109459E-5</v>
      </c>
      <c r="AU48" s="5">
        <f t="shared" si="204"/>
        <v>2.1414341566511686E-5</v>
      </c>
      <c r="AV48" s="5">
        <f t="shared" si="205"/>
        <v>1.4930588865325921E-5</v>
      </c>
      <c r="AW48" s="5">
        <f t="shared" si="206"/>
        <v>2.8919587101840372E-7</v>
      </c>
      <c r="AX48" s="5">
        <f t="shared" si="207"/>
        <v>2.5667588961258505E-2</v>
      </c>
      <c r="AY48" s="5">
        <f t="shared" si="208"/>
        <v>1.1505574989262034E-2</v>
      </c>
      <c r="AZ48" s="5">
        <f t="shared" si="209"/>
        <v>2.5787045295399152E-3</v>
      </c>
      <c r="BA48" s="5">
        <f t="shared" si="210"/>
        <v>3.8530405517184788E-4</v>
      </c>
      <c r="BB48" s="5">
        <f t="shared" si="211"/>
        <v>4.3178429294017841E-5</v>
      </c>
      <c r="BC48" s="5">
        <f t="shared" si="212"/>
        <v>3.870972508642763E-6</v>
      </c>
      <c r="BD48" s="5">
        <f t="shared" si="213"/>
        <v>4.425184366988654E-7</v>
      </c>
      <c r="BE48" s="5">
        <f t="shared" si="214"/>
        <v>1.2341375658282783E-6</v>
      </c>
      <c r="BF48" s="5">
        <f t="shared" si="215"/>
        <v>1.7209401971482343E-6</v>
      </c>
      <c r="BG48" s="5">
        <f t="shared" si="216"/>
        <v>1.5998406467072322E-6</v>
      </c>
      <c r="BH48" s="5">
        <f t="shared" si="217"/>
        <v>1.1154469948017109E-6</v>
      </c>
      <c r="BI48" s="5">
        <f t="shared" si="218"/>
        <v>6.2217296492522851E-7</v>
      </c>
      <c r="BJ48" s="8">
        <f t="shared" si="219"/>
        <v>0.83209317487276258</v>
      </c>
      <c r="BK48" s="8">
        <f t="shared" si="220"/>
        <v>0.1175328034472163</v>
      </c>
      <c r="BL48" s="8">
        <f t="shared" si="221"/>
        <v>3.7327728513602713E-2</v>
      </c>
      <c r="BM48" s="8">
        <f t="shared" si="222"/>
        <v>0.60383310769428611</v>
      </c>
      <c r="BN48" s="8">
        <f t="shared" si="223"/>
        <v>0.37220489350674124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1.6516999999999999</v>
      </c>
      <c r="F49">
        <f>VLOOKUP(B49,home!$B$2:$E$405,3,FALSE)</f>
        <v>1.0379</v>
      </c>
      <c r="G49">
        <f>VLOOKUP(C49,away!$B$2:$E$405,4,FALSE)</f>
        <v>0.80720000000000003</v>
      </c>
      <c r="H49">
        <f>VLOOKUP(A49,away!$A$2:$E$405,3,FALSE)</f>
        <v>1.3258000000000001</v>
      </c>
      <c r="I49">
        <f>VLOOKUP(C49,away!$B$2:$E$405,3,FALSE)</f>
        <v>1.2571000000000001</v>
      </c>
      <c r="J49">
        <f>VLOOKUP(B49,home!$B$2:$E$405,4,FALSE)</f>
        <v>1.0774999999999999</v>
      </c>
      <c r="K49" s="3">
        <f t="shared" si="168"/>
        <v>1.383782499896</v>
      </c>
      <c r="L49" s="3">
        <f t="shared" si="169"/>
        <v>1.7958295764500001</v>
      </c>
      <c r="M49" s="5">
        <f t="shared" si="170"/>
        <v>4.1601790309870094E-2</v>
      </c>
      <c r="N49" s="5">
        <f t="shared" si="171"/>
        <v>5.7567829395141226E-2</v>
      </c>
      <c r="O49" s="5">
        <f t="shared" si="172"/>
        <v>7.4709725471735711E-2</v>
      </c>
      <c r="P49" s="5">
        <f t="shared" si="173"/>
        <v>0.10338201067982232</v>
      </c>
      <c r="Q49" s="5">
        <f t="shared" si="174"/>
        <v>3.9830677436997496E-2</v>
      </c>
      <c r="R49" s="5">
        <f t="shared" si="175"/>
        <v>6.7082967325301487E-2</v>
      </c>
      <c r="S49" s="5">
        <f t="shared" si="176"/>
        <v>6.4227044392769772E-2</v>
      </c>
      <c r="T49" s="5">
        <f t="shared" si="177"/>
        <v>7.152910859139977E-2</v>
      </c>
      <c r="U49" s="5">
        <f t="shared" si="178"/>
        <v>9.2828236225847377E-2</v>
      </c>
      <c r="V49" s="5">
        <f t="shared" si="179"/>
        <v>1.7734068493712594E-2</v>
      </c>
      <c r="W49" s="5">
        <f t="shared" si="180"/>
        <v>1.8372331465439862E-2</v>
      </c>
      <c r="X49" s="5">
        <f t="shared" si="181"/>
        <v>3.2993576233979867E-2</v>
      </c>
      <c r="Y49" s="5">
        <f t="shared" si="182"/>
        <v>2.9625420016919434E-2</v>
      </c>
      <c r="Z49" s="5">
        <f t="shared" si="183"/>
        <v>4.0156525599601783E-2</v>
      </c>
      <c r="AA49" s="5">
        <f t="shared" si="184"/>
        <v>5.5567897381354675E-2</v>
      </c>
      <c r="AB49" s="5">
        <f t="shared" si="185"/>
        <v>3.8446941976167694E-2</v>
      </c>
      <c r="AC49" s="5">
        <f t="shared" si="186"/>
        <v>2.7543641222495707E-3</v>
      </c>
      <c r="AD49" s="5">
        <f t="shared" si="187"/>
        <v>6.3558276910410773E-3</v>
      </c>
      <c r="AE49" s="5">
        <f t="shared" si="188"/>
        <v>1.1413983350391477E-2</v>
      </c>
      <c r="AF49" s="5">
        <f t="shared" si="189"/>
        <v>1.0248784442870442E-2</v>
      </c>
      <c r="AG49" s="5">
        <f t="shared" si="190"/>
        <v>6.1350234083891245E-3</v>
      </c>
      <c r="AH49" s="5">
        <f t="shared" si="191"/>
        <v>1.802856908980912E-2</v>
      </c>
      <c r="AI49" s="5">
        <f t="shared" si="192"/>
        <v>2.494761840464382E-2</v>
      </c>
      <c r="AJ49" s="5">
        <f t="shared" si="193"/>
        <v>1.7261038881214746E-2</v>
      </c>
      <c r="AK49" s="5">
        <f t="shared" si="194"/>
        <v>7.961841177949798E-3</v>
      </c>
      <c r="AL49" s="5">
        <f t="shared" si="195"/>
        <v>2.7378792978047998E-4</v>
      </c>
      <c r="AM49" s="5">
        <f t="shared" si="196"/>
        <v>1.7590166262434089E-3</v>
      </c>
      <c r="AN49" s="5">
        <f t="shared" si="197"/>
        <v>3.1588940828752086E-3</v>
      </c>
      <c r="AO49" s="5">
        <f t="shared" si="198"/>
        <v>2.8364177114500993E-3</v>
      </c>
      <c r="AP49" s="5">
        <f t="shared" si="199"/>
        <v>1.6979076057962365E-3</v>
      </c>
      <c r="AQ49" s="5">
        <f t="shared" si="200"/>
        <v>7.6228817414207258E-4</v>
      </c>
      <c r="AR49" s="5">
        <f t="shared" si="201"/>
        <v>6.475247518510285E-3</v>
      </c>
      <c r="AS49" s="5">
        <f t="shared" si="202"/>
        <v>8.9603341986095337E-3</v>
      </c>
      <c r="AT49" s="5">
        <f t="shared" si="203"/>
        <v>6.1995768286277628E-3</v>
      </c>
      <c r="AU49" s="5">
        <f t="shared" si="204"/>
        <v>2.8596219740719465E-3</v>
      </c>
      <c r="AV49" s="5">
        <f t="shared" si="205"/>
        <v>9.8927371100970287E-4</v>
      </c>
      <c r="AW49" s="5">
        <f t="shared" si="206"/>
        <v>1.8899257880319769E-5</v>
      </c>
      <c r="AX49" s="5">
        <f t="shared" si="207"/>
        <v>4.0568273740362144E-4</v>
      </c>
      <c r="AY49" s="5">
        <f t="shared" si="208"/>
        <v>7.2853705848462201E-4</v>
      </c>
      <c r="AZ49" s="5">
        <f t="shared" si="209"/>
        <v>6.5416419858328398E-4</v>
      </c>
      <c r="BA49" s="5">
        <f t="shared" si="210"/>
        <v>3.9158913855685747E-4</v>
      </c>
      <c r="BB49" s="5">
        <f t="shared" si="211"/>
        <v>1.7580683920924553E-4</v>
      </c>
      <c r="BC49" s="5">
        <f t="shared" si="212"/>
        <v>6.3143824318830427E-5</v>
      </c>
      <c r="BD49" s="5">
        <f t="shared" si="213"/>
        <v>1.9380735014292091E-3</v>
      </c>
      <c r="BE49" s="5">
        <f t="shared" si="214"/>
        <v>2.6818721947899052E-3</v>
      </c>
      <c r="BF49" s="5">
        <f t="shared" si="215"/>
        <v>1.855563905053974E-3</v>
      </c>
      <c r="BG49" s="5">
        <f t="shared" si="216"/>
        <v>8.5589895308412389E-4</v>
      </c>
      <c r="BH49" s="5">
        <f t="shared" si="217"/>
        <v>2.9609449823927948E-4</v>
      </c>
      <c r="BI49" s="5">
        <f t="shared" si="218"/>
        <v>8.1946076995800406E-5</v>
      </c>
      <c r="BJ49" s="8">
        <f t="shared" si="219"/>
        <v>0.2967060100296332</v>
      </c>
      <c r="BK49" s="8">
        <f t="shared" si="220"/>
        <v>0.23070160298668946</v>
      </c>
      <c r="BL49" s="8">
        <f t="shared" si="221"/>
        <v>0.43002833929444595</v>
      </c>
      <c r="BM49" s="8">
        <f t="shared" si="222"/>
        <v>0.6127078394908978</v>
      </c>
      <c r="BN49" s="8">
        <f t="shared" si="223"/>
        <v>0.38417500061886833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1.6516999999999999</v>
      </c>
      <c r="F50">
        <f>VLOOKUP(B50,home!$B$2:$E$405,3,FALSE)</f>
        <v>1.0379</v>
      </c>
      <c r="G50">
        <f>VLOOKUP(C50,away!$B$2:$E$405,4,FALSE)</f>
        <v>0.75680000000000003</v>
      </c>
      <c r="H50">
        <f>VLOOKUP(A50,away!$A$2:$E$405,3,FALSE)</f>
        <v>1.3258000000000001</v>
      </c>
      <c r="I50">
        <f>VLOOKUP(C50,away!$B$2:$E$405,3,FALSE)</f>
        <v>0.94279999999999997</v>
      </c>
      <c r="J50">
        <f>VLOOKUP(B50,home!$B$2:$E$405,4,FALSE)</f>
        <v>0.86199999999999999</v>
      </c>
      <c r="K50" s="3">
        <f t="shared" si="168"/>
        <v>1.2973818086240001</v>
      </c>
      <c r="L50" s="3">
        <f t="shared" si="169"/>
        <v>1.07746917488</v>
      </c>
      <c r="M50" s="5">
        <f t="shared" si="170"/>
        <v>9.302835093671015E-2</v>
      </c>
      <c r="N50" s="5">
        <f t="shared" si="171"/>
        <v>0.12069329019157721</v>
      </c>
      <c r="O50" s="5">
        <f t="shared" si="172"/>
        <v>0.10023518052422416</v>
      </c>
      <c r="P50" s="5">
        <f t="shared" si="173"/>
        <v>0.13004329979627111</v>
      </c>
      <c r="Q50" s="5">
        <f t="shared" si="174"/>
        <v>7.8292639558764879E-2</v>
      </c>
      <c r="R50" s="5">
        <f t="shared" si="175"/>
        <v>5.4000158626691823E-2</v>
      </c>
      <c r="S50" s="5">
        <f t="shared" si="176"/>
        <v>4.5446521548597747E-2</v>
      </c>
      <c r="T50" s="5">
        <f t="shared" si="177"/>
        <v>8.4357905744559647E-2</v>
      </c>
      <c r="U50" s="5">
        <f t="shared" si="178"/>
        <v>7.0058823465080342E-2</v>
      </c>
      <c r="V50" s="5">
        <f t="shared" si="179"/>
        <v>7.0587987030399967E-3</v>
      </c>
      <c r="W50" s="5">
        <f t="shared" si="180"/>
        <v>3.3858482104232444E-2</v>
      </c>
      <c r="X50" s="5">
        <f t="shared" si="181"/>
        <v>3.6481470775536581E-2</v>
      </c>
      <c r="Y50" s="5">
        <f t="shared" si="182"/>
        <v>1.9653830107463115E-2</v>
      </c>
      <c r="Z50" s="5">
        <f t="shared" si="183"/>
        <v>1.9394502119630255E-2</v>
      </c>
      <c r="AA50" s="5">
        <f t="shared" si="184"/>
        <v>2.5162074237327907E-2</v>
      </c>
      <c r="AB50" s="5">
        <f t="shared" si="185"/>
        <v>1.632240869137792E-2</v>
      </c>
      <c r="AC50" s="5">
        <f t="shared" si="186"/>
        <v>6.1671352516333086E-4</v>
      </c>
      <c r="AD50" s="5">
        <f t="shared" si="187"/>
        <v>1.0981844687413105E-2</v>
      </c>
      <c r="AE50" s="5">
        <f t="shared" si="188"/>
        <v>1.183259913400731E-2</v>
      </c>
      <c r="AF50" s="5">
        <f t="shared" si="189"/>
        <v>6.3746304128023288E-3</v>
      </c>
      <c r="AG50" s="5">
        <f t="shared" si="190"/>
        <v>2.2894892570156935E-3</v>
      </c>
      <c r="AH50" s="5">
        <f t="shared" si="191"/>
        <v>5.2242445490116047E-3</v>
      </c>
      <c r="AI50" s="5">
        <f t="shared" si="192"/>
        <v>6.77783984169075E-3</v>
      </c>
      <c r="AJ50" s="5">
        <f t="shared" si="193"/>
        <v>4.3967230561882762E-3</v>
      </c>
      <c r="AK50" s="5">
        <f t="shared" si="194"/>
        <v>1.9014095035521296E-3</v>
      </c>
      <c r="AL50" s="5">
        <f t="shared" si="195"/>
        <v>3.4483879821020206E-5</v>
      </c>
      <c r="AM50" s="5">
        <f t="shared" si="196"/>
        <v>2.8495291045167724E-3</v>
      </c>
      <c r="AN50" s="5">
        <f t="shared" si="197"/>
        <v>3.0702797730402321E-3</v>
      </c>
      <c r="AO50" s="5">
        <f t="shared" si="198"/>
        <v>1.6540659068542062E-3</v>
      </c>
      <c r="AP50" s="5">
        <f t="shared" si="199"/>
        <v>5.9406834261844696E-4</v>
      </c>
      <c r="AQ50" s="5">
        <f t="shared" si="200"/>
        <v>1.6002258173585679E-4</v>
      </c>
      <c r="AR50" s="5">
        <f t="shared" si="201"/>
        <v>1.1257924927189748E-3</v>
      </c>
      <c r="AS50" s="5">
        <f t="shared" si="202"/>
        <v>1.4605827003390652E-3</v>
      </c>
      <c r="AT50" s="5">
        <f t="shared" si="203"/>
        <v>9.4746671270541129E-4</v>
      </c>
      <c r="AU50" s="5">
        <f t="shared" si="204"/>
        <v>4.0974202578026084E-4</v>
      </c>
      <c r="AV50" s="5">
        <f t="shared" si="205"/>
        <v>1.3289796261901411E-4</v>
      </c>
      <c r="AW50" s="5">
        <f t="shared" si="206"/>
        <v>1.3390175851858733E-6</v>
      </c>
      <c r="AX50" s="5">
        <f t="shared" si="207"/>
        <v>6.1615453722411648E-4</v>
      </c>
      <c r="AY50" s="5">
        <f t="shared" si="208"/>
        <v>6.6388752082143703E-4</v>
      </c>
      <c r="AZ50" s="5">
        <f t="shared" si="209"/>
        <v>3.5765916963630129E-4</v>
      </c>
      <c r="BA50" s="5">
        <f t="shared" si="210"/>
        <v>1.2845557679876386E-4</v>
      </c>
      <c r="BB50" s="5">
        <f t="shared" si="211"/>
        <v>3.4601731085524641E-5</v>
      </c>
      <c r="BC50" s="5">
        <f t="shared" si="212"/>
        <v>7.4564597284279788E-6</v>
      </c>
      <c r="BD50" s="5">
        <f t="shared" si="213"/>
        <v>2.0216778470266862E-4</v>
      </c>
      <c r="BE50" s="5">
        <f t="shared" si="214"/>
        <v>2.622888061630557E-4</v>
      </c>
      <c r="BF50" s="5">
        <f t="shared" si="215"/>
        <v>1.7014436286082752E-4</v>
      </c>
      <c r="BG50" s="5">
        <f t="shared" si="216"/>
        <v>7.3580733738519525E-5</v>
      </c>
      <c r="BH50" s="5">
        <f t="shared" si="217"/>
        <v>2.3865576354390357E-5</v>
      </c>
      <c r="BI50" s="5">
        <f t="shared" si="218"/>
        <v>6.1925529229026185E-6</v>
      </c>
      <c r="BJ50" s="8">
        <f t="shared" si="219"/>
        <v>0.41495236267743241</v>
      </c>
      <c r="BK50" s="8">
        <f t="shared" si="220"/>
        <v>0.27689205591042476</v>
      </c>
      <c r="BL50" s="8">
        <f t="shared" si="221"/>
        <v>0.28889358420604994</v>
      </c>
      <c r="BM50" s="8">
        <f t="shared" si="222"/>
        <v>0.42317703677606183</v>
      </c>
      <c r="BN50" s="8">
        <f t="shared" si="223"/>
        <v>0.57629291963423934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1.242</v>
      </c>
      <c r="F51">
        <f>VLOOKUP(B51,home!$B$2:$E$405,3,FALSE)</f>
        <v>1.7050000000000001</v>
      </c>
      <c r="G51">
        <f>VLOOKUP(C51,away!$B$2:$E$405,4,FALSE)</f>
        <v>1.1839999999999999</v>
      </c>
      <c r="H51">
        <f>VLOOKUP(A51,away!$A$2:$E$405,3,FALSE)</f>
        <v>0.96209999999999996</v>
      </c>
      <c r="I51">
        <f>VLOOKUP(C51,away!$B$2:$E$405,3,FALSE)</f>
        <v>0.79479999999999995</v>
      </c>
      <c r="J51">
        <f>VLOOKUP(B51,home!$B$2:$E$405,4,FALSE)</f>
        <v>0.55030000000000001</v>
      </c>
      <c r="K51" s="3">
        <f t="shared" si="168"/>
        <v>2.5072502399999999</v>
      </c>
      <c r="L51" s="3">
        <f t="shared" si="169"/>
        <v>0.42080179712399995</v>
      </c>
      <c r="M51" s="5">
        <f t="shared" si="170"/>
        <v>5.3501154968122099E-2</v>
      </c>
      <c r="N51" s="5">
        <f t="shared" si="171"/>
        <v>0.13414078363410131</v>
      </c>
      <c r="O51" s="5">
        <f t="shared" si="172"/>
        <v>2.2513382158795395E-2</v>
      </c>
      <c r="P51" s="5">
        <f t="shared" si="173"/>
        <v>5.6446682820851461E-2</v>
      </c>
      <c r="Q51" s="5">
        <f t="shared" si="174"/>
        <v>0.1681622559801943</v>
      </c>
      <c r="R51" s="5">
        <f t="shared" si="175"/>
        <v>4.7368358358802504E-3</v>
      </c>
      <c r="S51" s="5">
        <f t="shared" si="176"/>
        <v>1.4888594476961654E-2</v>
      </c>
      <c r="T51" s="5">
        <f t="shared" si="177"/>
        <v>7.076297952489187E-2</v>
      </c>
      <c r="U51" s="5">
        <f t="shared" si="178"/>
        <v>1.1876432786351355E-2</v>
      </c>
      <c r="V51" s="5">
        <f t="shared" si="179"/>
        <v>1.7453657892267992E-3</v>
      </c>
      <c r="W51" s="5">
        <f t="shared" si="180"/>
        <v>0.14054161888842784</v>
      </c>
      <c r="X51" s="5">
        <f t="shared" si="181"/>
        <v>5.9140165798966721E-2</v>
      </c>
      <c r="Y51" s="5">
        <f t="shared" si="182"/>
        <v>1.2443144025208257E-2</v>
      </c>
      <c r="Z51" s="5">
        <f t="shared" si="183"/>
        <v>6.6442301080659133E-4</v>
      </c>
      <c r="AA51" s="5">
        <f t="shared" si="184"/>
        <v>1.6658747533063484E-3</v>
      </c>
      <c r="AB51" s="5">
        <f t="shared" si="185"/>
        <v>2.0883824375186417E-3</v>
      </c>
      <c r="AC51" s="5">
        <f t="shared" si="186"/>
        <v>1.1509110080141267E-4</v>
      </c>
      <c r="AD51" s="5">
        <f t="shared" si="187"/>
        <v>8.8093251921999807E-2</v>
      </c>
      <c r="AE51" s="5">
        <f t="shared" si="188"/>
        <v>3.7069798723274781E-2</v>
      </c>
      <c r="AF51" s="5">
        <f t="shared" si="189"/>
        <v>7.799518960889493E-3</v>
      </c>
      <c r="AG51" s="5">
        <f t="shared" si="190"/>
        <v>1.0940171984816706E-3</v>
      </c>
      <c r="AH51" s="5">
        <f t="shared" si="191"/>
        <v>6.989759924948811E-5</v>
      </c>
      <c r="AI51" s="5">
        <f t="shared" si="192"/>
        <v>1.7525077249370285E-4</v>
      </c>
      <c r="AJ51" s="5">
        <f t="shared" si="193"/>
        <v>2.1969877069751096E-4</v>
      </c>
      <c r="AK51" s="5">
        <f t="shared" si="194"/>
        <v>1.8361326518634638E-4</v>
      </c>
      <c r="AL51" s="5">
        <f t="shared" si="195"/>
        <v>4.8570995271491542E-6</v>
      </c>
      <c r="AM51" s="5">
        <f t="shared" si="196"/>
        <v>4.4174365404762883E-2</v>
      </c>
      <c r="AN51" s="5">
        <f t="shared" si="197"/>
        <v>1.858865234913647E-2</v>
      </c>
      <c r="AO51" s="5">
        <f t="shared" si="198"/>
        <v>3.9110691573149454E-3</v>
      </c>
      <c r="AP51" s="5">
        <f t="shared" si="199"/>
        <v>5.4859497669145906E-4</v>
      </c>
      <c r="AQ51" s="5">
        <f t="shared" si="200"/>
        <v>5.7712438021241205E-5</v>
      </c>
      <c r="AR51" s="5">
        <f t="shared" si="201"/>
        <v>5.8826070757675513E-6</v>
      </c>
      <c r="AS51" s="5">
        <f t="shared" si="202"/>
        <v>1.4749168002543889E-5</v>
      </c>
      <c r="AT51" s="5">
        <f t="shared" si="203"/>
        <v>1.8489927507089245E-5</v>
      </c>
      <c r="AU51" s="5">
        <f t="shared" si="204"/>
        <v>1.5452958393244032E-5</v>
      </c>
      <c r="AV51" s="5">
        <f t="shared" si="205"/>
        <v>9.6861084100427804E-6</v>
      </c>
      <c r="AW51" s="5">
        <f t="shared" si="206"/>
        <v>1.4234747548993966E-7</v>
      </c>
      <c r="AX51" s="5">
        <f t="shared" si="207"/>
        <v>1.8459364710489919E-2</v>
      </c>
      <c r="AY51" s="5">
        <f t="shared" si="208"/>
        <v>7.7677338439415024E-3</v>
      </c>
      <c r="AZ51" s="5">
        <f t="shared" si="209"/>
        <v>1.6343381805557502E-3</v>
      </c>
      <c r="BA51" s="5">
        <f t="shared" si="210"/>
        <v>2.2924414782874269E-4</v>
      </c>
      <c r="BB51" s="5">
        <f t="shared" si="211"/>
        <v>2.4116587346623707E-5</v>
      </c>
      <c r="BC51" s="5">
        <f t="shared" si="212"/>
        <v>2.0296606591914353E-6</v>
      </c>
      <c r="BD51" s="5">
        <f t="shared" si="213"/>
        <v>4.1256860487622378E-7</v>
      </c>
      <c r="BE51" s="5">
        <f t="shared" si="214"/>
        <v>1.0344127335923771E-6</v>
      </c>
      <c r="BF51" s="5">
        <f t="shared" si="215"/>
        <v>1.296765787279272E-6</v>
      </c>
      <c r="BG51" s="5">
        <f t="shared" si="216"/>
        <v>1.0837721104599141E-6</v>
      </c>
      <c r="BH51" s="5">
        <f t="shared" si="217"/>
        <v>6.7932197101398163E-7</v>
      </c>
      <c r="BI51" s="5">
        <f t="shared" si="218"/>
        <v>3.4064603497241556E-7</v>
      </c>
      <c r="BJ51" s="8">
        <f t="shared" si="219"/>
        <v>0.81464475611318488</v>
      </c>
      <c r="BK51" s="8">
        <f t="shared" si="220"/>
        <v>0.13446948009943208</v>
      </c>
      <c r="BL51" s="8">
        <f t="shared" si="221"/>
        <v>4.3598476636109919E-2</v>
      </c>
      <c r="BM51" s="8">
        <f t="shared" si="222"/>
        <v>0.54610844896512245</v>
      </c>
      <c r="BN51" s="8">
        <f t="shared" si="223"/>
        <v>0.4395010953979448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1.242</v>
      </c>
      <c r="F52">
        <f>VLOOKUP(B52,home!$B$2:$E$405,3,FALSE)</f>
        <v>1.3734999999999999</v>
      </c>
      <c r="G52">
        <f>VLOOKUP(C52,away!$B$2:$E$405,4,FALSE)</f>
        <v>0.89990000000000003</v>
      </c>
      <c r="H52">
        <f>VLOOKUP(A52,away!$A$2:$E$405,3,FALSE)</f>
        <v>0.96209999999999996</v>
      </c>
      <c r="I52">
        <f>VLOOKUP(C52,away!$B$2:$E$405,3,FALSE)</f>
        <v>0.79479999999999995</v>
      </c>
      <c r="J52">
        <f>VLOOKUP(B52,home!$B$2:$E$405,4,FALSE)</f>
        <v>0.79479999999999995</v>
      </c>
      <c r="K52" s="3">
        <f t="shared" si="168"/>
        <v>1.5351277112999999</v>
      </c>
      <c r="L52" s="3">
        <f t="shared" si="169"/>
        <v>0.60776534318399988</v>
      </c>
      <c r="M52" s="5">
        <f t="shared" si="170"/>
        <v>0.11731495304778396</v>
      </c>
      <c r="N52" s="5">
        <f t="shared" si="171"/>
        <v>0.18009343537351155</v>
      </c>
      <c r="O52" s="5">
        <f t="shared" si="172"/>
        <v>7.129996269970125E-2</v>
      </c>
      <c r="P52" s="5">
        <f t="shared" si="173"/>
        <v>0.10945454855496775</v>
      </c>
      <c r="Q52" s="5">
        <f t="shared" si="174"/>
        <v>0.13823321163254665</v>
      </c>
      <c r="R52" s="5">
        <f t="shared" si="175"/>
        <v>2.1666823149595161E-2</v>
      </c>
      <c r="S52" s="5">
        <f t="shared" si="176"/>
        <v>2.5530202860184537E-2</v>
      </c>
      <c r="T52" s="5">
        <f t="shared" si="177"/>
        <v>8.4013355307281198E-2</v>
      </c>
      <c r="U52" s="5">
        <f t="shared" si="178"/>
        <v>3.3261340632779877E-2</v>
      </c>
      <c r="V52" s="5">
        <f t="shared" si="179"/>
        <v>2.6466237120022348E-3</v>
      </c>
      <c r="W52" s="5">
        <f t="shared" si="180"/>
        <v>7.0735211266373277E-2</v>
      </c>
      <c r="X52" s="5">
        <f t="shared" si="181"/>
        <v>4.2990409950500096E-2</v>
      </c>
      <c r="Y52" s="5">
        <f t="shared" si="182"/>
        <v>1.3064040628593265E-2</v>
      </c>
      <c r="Z52" s="5">
        <f t="shared" si="183"/>
        <v>4.3894480690735791E-3</v>
      </c>
      <c r="AA52" s="5">
        <f t="shared" si="184"/>
        <v>6.7383633681471272E-3</v>
      </c>
      <c r="AB52" s="5">
        <f t="shared" si="185"/>
        <v>5.1721241676257303E-3</v>
      </c>
      <c r="AC52" s="5">
        <f t="shared" si="186"/>
        <v>1.5433081848594617E-4</v>
      </c>
      <c r="AD52" s="5">
        <f t="shared" si="187"/>
        <v>2.7146895744917396E-2</v>
      </c>
      <c r="AE52" s="5">
        <f t="shared" si="188"/>
        <v>1.6498942408789991E-2</v>
      </c>
      <c r="AF52" s="5">
        <f t="shared" si="189"/>
        <v>5.0137426976256481E-3</v>
      </c>
      <c r="AG52" s="5">
        <f t="shared" si="190"/>
        <v>1.0157263504195753E-3</v>
      </c>
      <c r="AH52" s="5">
        <f t="shared" si="191"/>
        <v>6.6693860302221219E-4</v>
      </c>
      <c r="AI52" s="5">
        <f t="shared" si="192"/>
        <v>1.0238359312351078E-3</v>
      </c>
      <c r="AJ52" s="5">
        <f t="shared" si="193"/>
        <v>7.8585945493182775E-4</v>
      </c>
      <c r="AK52" s="5">
        <f t="shared" si="194"/>
        <v>4.0213154215098737E-4</v>
      </c>
      <c r="AL52" s="5">
        <f t="shared" si="195"/>
        <v>5.7596102207422737E-6</v>
      </c>
      <c r="AM52" s="5">
        <f t="shared" si="196"/>
        <v>8.3347903867589477E-3</v>
      </c>
      <c r="AN52" s="5">
        <f t="shared" si="197"/>
        <v>5.0655967397752553E-3</v>
      </c>
      <c r="AO52" s="5">
        <f t="shared" si="198"/>
        <v>1.5393470704906293E-3</v>
      </c>
      <c r="AP52" s="5">
        <f t="shared" si="199"/>
        <v>3.1185393352534075E-4</v>
      </c>
      <c r="AQ52" s="5">
        <f t="shared" si="200"/>
        <v>4.7383503233077242E-5</v>
      </c>
      <c r="AR52" s="5">
        <f t="shared" si="201"/>
        <v>8.1068433789690478E-5</v>
      </c>
      <c r="AS52" s="5">
        <f t="shared" si="202"/>
        <v>1.2445039922224312E-4</v>
      </c>
      <c r="AT52" s="5">
        <f t="shared" si="203"/>
        <v>9.5523628264206718E-5</v>
      </c>
      <c r="AU52" s="5">
        <f t="shared" si="204"/>
        <v>4.8880322944101209E-5</v>
      </c>
      <c r="AV52" s="5">
        <f t="shared" si="205"/>
        <v>1.8759384572195742E-5</v>
      </c>
      <c r="AW52" s="5">
        <f t="shared" si="206"/>
        <v>1.4926948549515701E-7</v>
      </c>
      <c r="AX52" s="5">
        <f t="shared" si="207"/>
        <v>2.1324946150984175E-3</v>
      </c>
      <c r="AY52" s="5">
        <f t="shared" si="208"/>
        <v>1.2960563215833215E-3</v>
      </c>
      <c r="AZ52" s="5">
        <f t="shared" si="209"/>
        <v>3.9384905753643996E-4</v>
      </c>
      <c r="BA52" s="5">
        <f t="shared" si="210"/>
        <v>7.9789269205443126E-5</v>
      </c>
      <c r="BB52" s="5">
        <f t="shared" si="211"/>
        <v>1.212328814526167E-5</v>
      </c>
      <c r="BC52" s="5">
        <f t="shared" si="212"/>
        <v>1.4736228760246958E-6</v>
      </c>
      <c r="BD52" s="5">
        <f t="shared" si="213"/>
        <v>8.2117640805967669E-6</v>
      </c>
      <c r="BE52" s="5">
        <f t="shared" si="214"/>
        <v>1.2606106598782062E-5</v>
      </c>
      <c r="BF52" s="5">
        <f t="shared" si="215"/>
        <v>9.67599178569607E-6</v>
      </c>
      <c r="BG52" s="5">
        <f t="shared" si="216"/>
        <v>4.9512943748444017E-6</v>
      </c>
      <c r="BH52" s="5">
        <f t="shared" si="217"/>
        <v>1.9002173004068626E-6</v>
      </c>
      <c r="BI52" s="5">
        <f t="shared" si="218"/>
        <v>5.8341524706925017E-7</v>
      </c>
      <c r="BJ52" s="8">
        <f t="shared" si="219"/>
        <v>0.59801972916878698</v>
      </c>
      <c r="BK52" s="8">
        <f t="shared" si="220"/>
        <v>0.2564024749252285</v>
      </c>
      <c r="BL52" s="8">
        <f t="shared" si="221"/>
        <v>0.14142399050736904</v>
      </c>
      <c r="BM52" s="8">
        <f t="shared" si="222"/>
        <v>0.36087680116025378</v>
      </c>
      <c r="BN52" s="8">
        <f t="shared" si="223"/>
        <v>0.63806293445810625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1.242</v>
      </c>
      <c r="F53">
        <f>VLOOKUP(B53,home!$B$2:$E$405,3,FALSE)</f>
        <v>1.0892999999999999</v>
      </c>
      <c r="G53">
        <f>VLOOKUP(C53,away!$B$2:$E$405,4,FALSE)</f>
        <v>0.99460000000000004</v>
      </c>
      <c r="H53">
        <f>VLOOKUP(A53,away!$A$2:$E$405,3,FALSE)</f>
        <v>0.96209999999999996</v>
      </c>
      <c r="I53">
        <f>VLOOKUP(C53,away!$B$2:$E$405,3,FALSE)</f>
        <v>1.4674</v>
      </c>
      <c r="J53">
        <f>VLOOKUP(B53,home!$B$2:$E$405,4,FALSE)</f>
        <v>1.1005</v>
      </c>
      <c r="K53" s="3">
        <f t="shared" si="168"/>
        <v>1.34560488276</v>
      </c>
      <c r="L53" s="3">
        <f t="shared" si="169"/>
        <v>1.5536699867699999</v>
      </c>
      <c r="M53" s="5">
        <f t="shared" si="170"/>
        <v>5.506313353932004E-2</v>
      </c>
      <c r="N53" s="5">
        <f t="shared" si="171"/>
        <v>7.4093221350574973E-2</v>
      </c>
      <c r="O53" s="5">
        <f t="shared" si="172"/>
        <v>8.5549937957550101E-2</v>
      </c>
      <c r="P53" s="5">
        <f t="shared" si="173"/>
        <v>0.11511641423549449</v>
      </c>
      <c r="Q53" s="5">
        <f t="shared" si="174"/>
        <v>4.9850100214375595E-2</v>
      </c>
      <c r="R53" s="5">
        <f t="shared" si="175"/>
        <v>6.6458185487340601E-2</v>
      </c>
      <c r="S53" s="5">
        <f t="shared" si="176"/>
        <v>6.016633986592404E-2</v>
      </c>
      <c r="T53" s="5">
        <f t="shared" si="177"/>
        <v>7.7450604540552095E-2</v>
      </c>
      <c r="U53" s="5">
        <f t="shared" si="178"/>
        <v>8.9426458891135277E-2</v>
      </c>
      <c r="V53" s="5">
        <f t="shared" si="179"/>
        <v>1.3976145517668712E-2</v>
      </c>
      <c r="W53" s="5">
        <f t="shared" si="180"/>
        <v>2.2359512751513034E-2</v>
      </c>
      <c r="X53" s="5">
        <f t="shared" si="181"/>
        <v>3.4739303880826904E-2</v>
      </c>
      <c r="Y53" s="5">
        <f t="shared" si="182"/>
        <v>2.698670690046167E-2</v>
      </c>
      <c r="Z53" s="5">
        <f t="shared" si="183"/>
        <v>3.4418029388958209E-2</v>
      </c>
      <c r="AA53" s="5">
        <f t="shared" si="184"/>
        <v>4.6313068400759355E-2</v>
      </c>
      <c r="AB53" s="5">
        <f t="shared" si="185"/>
        <v>3.1159545487829832E-2</v>
      </c>
      <c r="AC53" s="5">
        <f t="shared" si="186"/>
        <v>1.8261807554034938E-3</v>
      </c>
      <c r="AD53" s="5">
        <f t="shared" si="187"/>
        <v>7.5217673836426103E-3</v>
      </c>
      <c r="AE53" s="5">
        <f t="shared" si="188"/>
        <v>1.1686344231431032E-2</v>
      </c>
      <c r="AF53" s="5">
        <f t="shared" si="189"/>
        <v>9.078361143718558E-3</v>
      </c>
      <c r="AG53" s="5">
        <f t="shared" si="190"/>
        <v>4.70159241268483E-3</v>
      </c>
      <c r="AH53" s="5">
        <f t="shared" si="191"/>
        <v>1.3368564816348049E-2</v>
      </c>
      <c r="AI53" s="5">
        <f t="shared" si="192"/>
        <v>1.7988806092371478E-2</v>
      </c>
      <c r="AJ53" s="5">
        <f t="shared" si="193"/>
        <v>1.2102912656458952E-2</v>
      </c>
      <c r="AK53" s="5">
        <f t="shared" si="194"/>
        <v>5.4285794553829885E-3</v>
      </c>
      <c r="AL53" s="5">
        <f t="shared" si="195"/>
        <v>1.5271443290294987E-4</v>
      </c>
      <c r="AM53" s="5">
        <f t="shared" si="196"/>
        <v>2.0242653836828805E-3</v>
      </c>
      <c r="AN53" s="5">
        <f t="shared" si="197"/>
        <v>3.1450403718855497E-3</v>
      </c>
      <c r="AO53" s="5">
        <f t="shared" si="198"/>
        <v>2.4431774164892688E-3</v>
      </c>
      <c r="AP53" s="5">
        <f t="shared" si="199"/>
        <v>1.2652971414512148E-3</v>
      </c>
      <c r="AQ53" s="5">
        <f t="shared" si="200"/>
        <v>4.9146354825465709E-4</v>
      </c>
      <c r="AR53" s="5">
        <f t="shared" si="201"/>
        <v>4.1540675842698669E-3</v>
      </c>
      <c r="AS53" s="5">
        <f t="shared" si="202"/>
        <v>5.5897336247085708E-3</v>
      </c>
      <c r="AT53" s="5">
        <f t="shared" si="203"/>
        <v>3.7607864293678042E-3</v>
      </c>
      <c r="AU53" s="5">
        <f t="shared" si="204"/>
        <v>1.686844194124954E-3</v>
      </c>
      <c r="AV53" s="5">
        <f t="shared" si="205"/>
        <v>5.6745644601747418E-4</v>
      </c>
      <c r="AW53" s="5">
        <f t="shared" si="206"/>
        <v>8.8685764401496421E-6</v>
      </c>
      <c r="AX53" s="5">
        <f t="shared" si="207"/>
        <v>4.5397689738095463E-4</v>
      </c>
      <c r="AY53" s="5">
        <f t="shared" si="208"/>
        <v>7.053302801477533E-4</v>
      </c>
      <c r="AZ53" s="5">
        <f t="shared" si="209"/>
        <v>5.4792524351282015E-4</v>
      </c>
      <c r="BA53" s="5">
        <f t="shared" si="210"/>
        <v>2.83765001946504E-4</v>
      </c>
      <c r="BB53" s="5">
        <f t="shared" si="211"/>
        <v>1.1021929170500353E-4</v>
      </c>
      <c r="BC53" s="5">
        <f t="shared" si="212"/>
        <v>3.4248881097022276E-5</v>
      </c>
      <c r="BD53" s="5">
        <f t="shared" si="213"/>
        <v>1.0756750214490406E-3</v>
      </c>
      <c r="BE53" s="5">
        <f t="shared" si="214"/>
        <v>1.4474335611247969E-3</v>
      </c>
      <c r="BF53" s="5">
        <f t="shared" si="215"/>
        <v>9.7383683366011116E-4</v>
      </c>
      <c r="BG53" s="5">
        <f t="shared" si="216"/>
        <v>4.3679986612819437E-4</v>
      </c>
      <c r="BH53" s="5">
        <f t="shared" si="217"/>
        <v>1.4694000816275327E-4</v>
      </c>
      <c r="BI53" s="5">
        <f t="shared" si="218"/>
        <v>3.9544638491318993E-5</v>
      </c>
      <c r="BJ53" s="8">
        <f t="shared" si="219"/>
        <v>0.32997222426733502</v>
      </c>
      <c r="BK53" s="8">
        <f t="shared" si="220"/>
        <v>0.24700625862686149</v>
      </c>
      <c r="BL53" s="8">
        <f t="shared" si="221"/>
        <v>0.38767517745268154</v>
      </c>
      <c r="BM53" s="8">
        <f t="shared" si="222"/>
        <v>0.55224423524747257</v>
      </c>
      <c r="BN53" s="8">
        <f t="shared" si="223"/>
        <v>0.44613099278465579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1.242</v>
      </c>
      <c r="F54">
        <f>VLOOKUP(B54,home!$B$2:$E$405,3,FALSE)</f>
        <v>1.042</v>
      </c>
      <c r="G54">
        <f>VLOOKUP(C54,away!$B$2:$E$405,4,FALSE)</f>
        <v>0.84989999999999999</v>
      </c>
      <c r="H54">
        <f>VLOOKUP(A54,away!$A$2:$E$405,3,FALSE)</f>
        <v>0.96209999999999996</v>
      </c>
      <c r="I54">
        <f>VLOOKUP(C54,away!$B$2:$E$405,3,FALSE)</f>
        <v>0.86619999999999997</v>
      </c>
      <c r="J54">
        <f>VLOOKUP(B54,home!$B$2:$E$405,4,FALSE)</f>
        <v>1.284</v>
      </c>
      <c r="K54" s="3">
        <f t="shared" si="168"/>
        <v>1.0999099836000001</v>
      </c>
      <c r="L54" s="3">
        <f t="shared" si="169"/>
        <v>1.0700483896799999</v>
      </c>
      <c r="M54" s="5">
        <f t="shared" si="170"/>
        <v>0.11418236984944981</v>
      </c>
      <c r="N54" s="5">
        <f t="shared" si="171"/>
        <v>0.12559032854851748</v>
      </c>
      <c r="O54" s="5">
        <f t="shared" si="172"/>
        <v>0.12218066098724996</v>
      </c>
      <c r="P54" s="5">
        <f t="shared" si="173"/>
        <v>0.13438772882272329</v>
      </c>
      <c r="Q54" s="5">
        <f t="shared" si="174"/>
        <v>6.9069028107059241E-2</v>
      </c>
      <c r="R54" s="5">
        <f t="shared" si="175"/>
        <v>6.5369609769722392E-2</v>
      </c>
      <c r="S54" s="5">
        <f t="shared" si="176"/>
        <v>3.9542141404890506E-2</v>
      </c>
      <c r="T54" s="5">
        <f t="shared" si="177"/>
        <v>7.3907202302721409E-2</v>
      </c>
      <c r="U54" s="5">
        <f t="shared" si="178"/>
        <v>7.1900686409753778E-2</v>
      </c>
      <c r="V54" s="5">
        <f t="shared" si="179"/>
        <v>5.1710440482154616E-3</v>
      </c>
      <c r="W54" s="5">
        <f t="shared" si="180"/>
        <v>2.5323237857501169E-2</v>
      </c>
      <c r="X54" s="5">
        <f t="shared" si="181"/>
        <v>2.7097089890902738E-2</v>
      </c>
      <c r="Y54" s="5">
        <f t="shared" si="182"/>
        <v>1.4497598701387339E-2</v>
      </c>
      <c r="Z54" s="5">
        <f t="shared" si="183"/>
        <v>2.3316215222700484E-2</v>
      </c>
      <c r="AA54" s="5">
        <f t="shared" si="184"/>
        <v>2.5645737903214564E-2</v>
      </c>
      <c r="AB54" s="5">
        <f t="shared" si="185"/>
        <v>1.4104001578267316E-2</v>
      </c>
      <c r="AC54" s="5">
        <f t="shared" si="186"/>
        <v>3.8038100047658356E-4</v>
      </c>
      <c r="AD54" s="5">
        <f t="shared" si="187"/>
        <v>6.9633205341357515E-3</v>
      </c>
      <c r="AE54" s="5">
        <f t="shared" si="188"/>
        <v>7.451089924377638E-3</v>
      </c>
      <c r="AF54" s="5">
        <f t="shared" si="189"/>
        <v>3.9865133874705822E-3</v>
      </c>
      <c r="AG54" s="5">
        <f t="shared" si="190"/>
        <v>1.4219207435668861E-3</v>
      </c>
      <c r="AH54" s="5">
        <f t="shared" si="191"/>
        <v>6.2373696381207372E-3</v>
      </c>
      <c r="AI54" s="5">
        <f t="shared" si="192"/>
        <v>6.8605451363725192E-3</v>
      </c>
      <c r="AJ54" s="5">
        <f t="shared" si="193"/>
        <v>3.7729910442172786E-3</v>
      </c>
      <c r="AK54" s="5">
        <f t="shared" si="194"/>
        <v>1.3833168391893251E-3</v>
      </c>
      <c r="AL54" s="5">
        <f t="shared" si="195"/>
        <v>1.7907681828206382E-5</v>
      </c>
      <c r="AM54" s="5">
        <f t="shared" si="196"/>
        <v>1.5318051549005603E-3</v>
      </c>
      <c r="AN54" s="5">
        <f t="shared" si="197"/>
        <v>1.6391056393048676E-3</v>
      </c>
      <c r="AO54" s="5">
        <f t="shared" si="198"/>
        <v>8.7696117492679006E-4</v>
      </c>
      <c r="AP54" s="5">
        <f t="shared" si="199"/>
        <v>3.1279696434743085E-4</v>
      </c>
      <c r="AQ54" s="5">
        <f t="shared" si="200"/>
        <v>8.3676971999190164E-5</v>
      </c>
      <c r="AR54" s="5">
        <f t="shared" si="201"/>
        <v>1.3348574674220042E-3</v>
      </c>
      <c r="AS54" s="5">
        <f t="shared" si="202"/>
        <v>1.4682230551004744E-3</v>
      </c>
      <c r="AT54" s="5">
        <f t="shared" si="203"/>
        <v>8.074565982283524E-4</v>
      </c>
      <c r="AU54" s="5">
        <f t="shared" si="204"/>
        <v>2.9604319123835307E-4</v>
      </c>
      <c r="AV54" s="5">
        <f t="shared" si="205"/>
        <v>8.1405215404967135E-5</v>
      </c>
      <c r="AW54" s="5">
        <f t="shared" si="206"/>
        <v>5.8546027254122021E-7</v>
      </c>
      <c r="AX54" s="5">
        <f t="shared" si="207"/>
        <v>2.8080796380084501E-4</v>
      </c>
      <c r="AY54" s="5">
        <f t="shared" si="208"/>
        <v>3.0047810947441393E-4</v>
      </c>
      <c r="AZ54" s="5">
        <f t="shared" si="209"/>
        <v>1.6076305858859369E-4</v>
      </c>
      <c r="BA54" s="5">
        <f t="shared" si="210"/>
        <v>5.7341417320918726E-5</v>
      </c>
      <c r="BB54" s="5">
        <f t="shared" si="211"/>
        <v>1.533952281655448E-5</v>
      </c>
      <c r="BC54" s="5">
        <f t="shared" si="212"/>
        <v>3.2828063376627492E-6</v>
      </c>
      <c r="BD54" s="5">
        <f t="shared" si="213"/>
        <v>2.3806034724453969E-4</v>
      </c>
      <c r="BE54" s="5">
        <f t="shared" si="214"/>
        <v>2.6184495263355197E-4</v>
      </c>
      <c r="BF54" s="5">
        <f t="shared" si="215"/>
        <v>1.4400293877845648E-4</v>
      </c>
      <c r="BG54" s="5">
        <f t="shared" si="216"/>
        <v>5.2796756676721309E-5</v>
      </c>
      <c r="BH54" s="5">
        <f t="shared" si="217"/>
        <v>1.451791994260643E-5</v>
      </c>
      <c r="BI54" s="5">
        <f t="shared" si="218"/>
        <v>3.1936810171956719E-6</v>
      </c>
      <c r="BJ54" s="8">
        <f t="shared" si="219"/>
        <v>0.36056968878145812</v>
      </c>
      <c r="BK54" s="8">
        <f t="shared" si="220"/>
        <v>0.29398205091705826</v>
      </c>
      <c r="BL54" s="8">
        <f t="shared" si="221"/>
        <v>0.32215732142979508</v>
      </c>
      <c r="BM54" s="8">
        <f t="shared" si="222"/>
        <v>0.36894565761708797</v>
      </c>
      <c r="BN54" s="8">
        <f t="shared" si="223"/>
        <v>0.63077972608472221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1.242</v>
      </c>
      <c r="F55">
        <f>VLOOKUP(B55,home!$B$2:$E$405,3,FALSE)</f>
        <v>0.89459999999999995</v>
      </c>
      <c r="G55">
        <f>VLOOKUP(C55,away!$B$2:$E$405,4,FALSE)</f>
        <v>0.99460000000000004</v>
      </c>
      <c r="H55">
        <f>VLOOKUP(A55,away!$A$2:$E$405,3,FALSE)</f>
        <v>0.96209999999999996</v>
      </c>
      <c r="I55">
        <f>VLOOKUP(C55,away!$B$2:$E$405,3,FALSE)</f>
        <v>0.79479999999999995</v>
      </c>
      <c r="J55">
        <f>VLOOKUP(B55,home!$B$2:$E$405,4,FALSE)</f>
        <v>0.75070000000000003</v>
      </c>
      <c r="K55" s="3">
        <f t="shared" si="168"/>
        <v>1.10509329672</v>
      </c>
      <c r="L55" s="3">
        <f t="shared" si="169"/>
        <v>0.5740430839559999</v>
      </c>
      <c r="M55" s="5">
        <f t="shared" si="170"/>
        <v>0.18653500172904869</v>
      </c>
      <c r="N55" s="5">
        <f t="shared" si="171"/>
        <v>0.20613858001442531</v>
      </c>
      <c r="O55" s="5">
        <f t="shared" si="172"/>
        <v>0.10707912765828087</v>
      </c>
      <c r="P55" s="5">
        <f t="shared" si="173"/>
        <v>0.11833242619379135</v>
      </c>
      <c r="Q55" s="5">
        <f t="shared" si="174"/>
        <v>0.11390118148466039</v>
      </c>
      <c r="R55" s="5">
        <f t="shared" si="175"/>
        <v>3.0734016334138872E-2</v>
      </c>
      <c r="S55" s="5">
        <f t="shared" si="176"/>
        <v>1.8766669739077292E-2</v>
      </c>
      <c r="T55" s="5">
        <f t="shared" si="177"/>
        <v>6.5384185485686475E-2</v>
      </c>
      <c r="U55" s="5">
        <f t="shared" si="178"/>
        <v>3.3963955432139856E-2</v>
      </c>
      <c r="V55" s="5">
        <f t="shared" si="179"/>
        <v>1.322781569868174E-3</v>
      </c>
      <c r="W55" s="5">
        <f t="shared" si="180"/>
        <v>4.1957144049062131E-2</v>
      </c>
      <c r="X55" s="5">
        <f t="shared" si="181"/>
        <v>2.4085208363909753E-2</v>
      </c>
      <c r="Y55" s="5">
        <f t="shared" si="182"/>
        <v>6.9129736434707977E-3</v>
      </c>
      <c r="Z55" s="5">
        <f t="shared" si="183"/>
        <v>5.8808831729343855E-3</v>
      </c>
      <c r="AA55" s="5">
        <f t="shared" si="184"/>
        <v>6.4989245732032337E-3</v>
      </c>
      <c r="AB55" s="5">
        <f t="shared" si="185"/>
        <v>3.5909589908678903E-3</v>
      </c>
      <c r="AC55" s="5">
        <f t="shared" si="186"/>
        <v>5.244590527113841E-5</v>
      </c>
      <c r="AD55" s="5">
        <f t="shared" si="187"/>
        <v>1.1591639659533507E-2</v>
      </c>
      <c r="AE55" s="5">
        <f t="shared" si="188"/>
        <v>6.6541005782652903E-3</v>
      </c>
      <c r="AF55" s="5">
        <f t="shared" si="189"/>
        <v>1.9098702084504044E-3</v>
      </c>
      <c r="AG55" s="5">
        <f t="shared" si="190"/>
        <v>3.6544926147151957E-4</v>
      </c>
      <c r="AH55" s="5">
        <f t="shared" si="191"/>
        <v>8.4397007824405E-4</v>
      </c>
      <c r="AI55" s="5">
        <f t="shared" si="192"/>
        <v>9.326656760997536E-4</v>
      </c>
      <c r="AJ55" s="5">
        <f t="shared" si="193"/>
        <v>5.1534129336933219E-4</v>
      </c>
      <c r="AK55" s="5">
        <f t="shared" si="194"/>
        <v>1.8983340294182139E-4</v>
      </c>
      <c r="AL55" s="5">
        <f t="shared" si="195"/>
        <v>1.3308067991825255E-6</v>
      </c>
      <c r="AM55" s="5">
        <f t="shared" si="196"/>
        <v>2.5619686571488336E-3</v>
      </c>
      <c r="AN55" s="5">
        <f t="shared" si="197"/>
        <v>1.470680388948328E-3</v>
      </c>
      <c r="AO55" s="5">
        <f t="shared" si="198"/>
        <v>4.2211695299275372E-4</v>
      </c>
      <c r="AP55" s="5">
        <f t="shared" si="199"/>
        <v>8.077110582869008E-5</v>
      </c>
      <c r="AQ55" s="5">
        <f t="shared" si="200"/>
        <v>1.1591523671109422E-5</v>
      </c>
      <c r="AR55" s="5">
        <f t="shared" si="201"/>
        <v>9.6895037296360214E-5</v>
      </c>
      <c r="AS55" s="5">
        <f t="shared" si="202"/>
        <v>1.0707805620164208E-4</v>
      </c>
      <c r="AT55" s="5">
        <f t="shared" si="203"/>
        <v>5.9165621067121038E-5</v>
      </c>
      <c r="AU55" s="5">
        <f t="shared" si="204"/>
        <v>2.1794510412517029E-5</v>
      </c>
      <c r="AV55" s="5">
        <f t="shared" si="205"/>
        <v>6.0212418405417057E-6</v>
      </c>
      <c r="AW55" s="5">
        <f t="shared" si="206"/>
        <v>2.3450707177794292E-8</v>
      </c>
      <c r="AX55" s="5">
        <f t="shared" si="207"/>
        <v>4.7186906490365253E-4</v>
      </c>
      <c r="AY55" s="5">
        <f t="shared" si="208"/>
        <v>2.7087317324072654E-4</v>
      </c>
      <c r="AZ55" s="5">
        <f t="shared" si="209"/>
        <v>7.7746435864027241E-5</v>
      </c>
      <c r="BA55" s="5">
        <f t="shared" si="210"/>
        <v>1.4876601269991185E-5</v>
      </c>
      <c r="BB55" s="5">
        <f t="shared" si="211"/>
        <v>2.1349525179523707E-6</v>
      </c>
      <c r="BC55" s="5">
        <f t="shared" si="212"/>
        <v>2.4511094550100129E-7</v>
      </c>
      <c r="BD55" s="5">
        <f t="shared" si="213"/>
        <v>9.270321004939038E-6</v>
      </c>
      <c r="BE55" s="5">
        <f t="shared" si="214"/>
        <v>1.0244569601000746E-5</v>
      </c>
      <c r="BF55" s="5">
        <f t="shared" si="215"/>
        <v>5.6606025969237048E-6</v>
      </c>
      <c r="BG55" s="5">
        <f t="shared" si="216"/>
        <v>2.0851646617520704E-6</v>
      </c>
      <c r="BH55" s="5">
        <f t="shared" si="217"/>
        <v>5.760753725649102E-7</v>
      </c>
      <c r="BI55" s="5">
        <f t="shared" si="218"/>
        <v>1.2732340652539161E-7</v>
      </c>
      <c r="BJ55" s="8">
        <f t="shared" si="219"/>
        <v>0.48428520671626712</v>
      </c>
      <c r="BK55" s="8">
        <f t="shared" si="220"/>
        <v>0.32528152911709657</v>
      </c>
      <c r="BL55" s="8">
        <f t="shared" si="221"/>
        <v>0.18466771196274756</v>
      </c>
      <c r="BM55" s="8">
        <f t="shared" si="222"/>
        <v>0.23712414783216662</v>
      </c>
      <c r="BN55" s="8">
        <f t="shared" si="223"/>
        <v>0.76272033341434542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1.4896</v>
      </c>
      <c r="F60">
        <f>VLOOKUP(B60,home!$B$2:$E$405,3,FALSE)</f>
        <v>0.92310000000000003</v>
      </c>
      <c r="G60">
        <f>VLOOKUP(C60,away!$B$2:$E$405,4,FALSE)</f>
        <v>0.83919999999999995</v>
      </c>
      <c r="H60">
        <f>VLOOKUP(A60,away!$A$2:$E$405,3,FALSE)</f>
        <v>1.2811999999999999</v>
      </c>
      <c r="I60">
        <f>VLOOKUP(C60,away!$B$2:$E$405,3,FALSE)</f>
        <v>0.29270000000000002</v>
      </c>
      <c r="J60">
        <f>VLOOKUP(B60,home!$B$2:$E$405,4,FALSE)</f>
        <v>1.3658999999999999</v>
      </c>
      <c r="K60" s="3">
        <f t="shared" si="168"/>
        <v>1.153941758592</v>
      </c>
      <c r="L60" s="3">
        <f t="shared" si="169"/>
        <v>0.51222238911599993</v>
      </c>
      <c r="M60" s="5">
        <f t="shared" si="170"/>
        <v>0.188970540260747</v>
      </c>
      <c r="N60" s="5">
        <f t="shared" si="171"/>
        <v>0.21806099755056671</v>
      </c>
      <c r="O60" s="5">
        <f t="shared" si="172"/>
        <v>9.6794941604901069E-2</v>
      </c>
      <c r="P60" s="5">
        <f t="shared" si="173"/>
        <v>0.11169572513836948</v>
      </c>
      <c r="Q60" s="5">
        <f t="shared" si="174"/>
        <v>0.12581484549691341</v>
      </c>
      <c r="R60" s="5">
        <f t="shared" si="175"/>
        <v>2.4790268121603065E-2</v>
      </c>
      <c r="S60" s="5">
        <f t="shared" si="176"/>
        <v>1.650513222454084E-2</v>
      </c>
      <c r="T60" s="5">
        <f t="shared" si="177"/>
        <v>6.4445180746689382E-2</v>
      </c>
      <c r="U60" s="5">
        <f t="shared" si="178"/>
        <v>2.8606525592209834E-2</v>
      </c>
      <c r="V60" s="5">
        <f t="shared" si="179"/>
        <v>1.0839742002942021E-3</v>
      </c>
      <c r="W60" s="5">
        <f t="shared" si="180"/>
        <v>4.8394334689896332E-2</v>
      </c>
      <c r="X60" s="5">
        <f t="shared" si="181"/>
        <v>2.478866173453801E-2</v>
      </c>
      <c r="Y60" s="5">
        <f t="shared" si="182"/>
        <v>6.3486537683267131E-3</v>
      </c>
      <c r="Z60" s="5">
        <f t="shared" si="183"/>
        <v>4.2327101213579131E-3</v>
      </c>
      <c r="AA60" s="5">
        <f t="shared" si="184"/>
        <v>4.8843009610499075E-3</v>
      </c>
      <c r="AB60" s="5">
        <f t="shared" si="185"/>
        <v>2.8180994202432639E-3</v>
      </c>
      <c r="AC60" s="5">
        <f t="shared" si="186"/>
        <v>4.0044364906721042E-5</v>
      </c>
      <c r="AD60" s="5">
        <f t="shared" si="187"/>
        <v>1.3961060919487215E-2</v>
      </c>
      <c r="AE60" s="5">
        <f t="shared" si="188"/>
        <v>7.151167978773759E-3</v>
      </c>
      <c r="AF60" s="5">
        <f t="shared" si="189"/>
        <v>1.8314941735286657E-3</v>
      </c>
      <c r="AG60" s="5">
        <f t="shared" si="190"/>
        <v>3.1271077373896245E-4</v>
      </c>
      <c r="AH60" s="5">
        <f t="shared" si="191"/>
        <v>5.4202222269935589E-4</v>
      </c>
      <c r="AI60" s="5">
        <f t="shared" si="192"/>
        <v>6.2546207685763931E-4</v>
      </c>
      <c r="AJ60" s="5">
        <f t="shared" si="193"/>
        <v>3.6087340445085459E-4</v>
      </c>
      <c r="AK60" s="5">
        <f t="shared" si="194"/>
        <v>1.3880896365370038E-4</v>
      </c>
      <c r="AL60" s="5">
        <f t="shared" si="195"/>
        <v>9.467686063213872E-7</v>
      </c>
      <c r="AM60" s="5">
        <f t="shared" si="196"/>
        <v>3.222050237848619E-3</v>
      </c>
      <c r="AN60" s="5">
        <f t="shared" si="197"/>
        <v>1.6504062706825954E-3</v>
      </c>
      <c r="AO60" s="5">
        <f t="shared" si="198"/>
        <v>4.2268752149053331E-4</v>
      </c>
      <c r="AP60" s="5">
        <f t="shared" si="199"/>
        <v>7.2170004035800552E-5</v>
      </c>
      <c r="AQ60" s="5">
        <f t="shared" si="200"/>
        <v>9.2417729724322756E-6</v>
      </c>
      <c r="AR60" s="5">
        <f t="shared" si="201"/>
        <v>5.5527183573005726E-5</v>
      </c>
      <c r="AS60" s="5">
        <f t="shared" si="202"/>
        <v>6.407513586189503E-5</v>
      </c>
      <c r="AT60" s="5">
        <f t="shared" si="203"/>
        <v>3.696948747924825E-5</v>
      </c>
      <c r="AU60" s="5">
        <f t="shared" si="204"/>
        <v>1.422021179868288E-5</v>
      </c>
      <c r="AV60" s="5">
        <f t="shared" si="205"/>
        <v>4.1023240526307118E-6</v>
      </c>
      <c r="AW60" s="5">
        <f t="shared" si="206"/>
        <v>1.5544751913210322E-8</v>
      </c>
      <c r="AX60" s="5">
        <f t="shared" si="207"/>
        <v>6.1967638628913446E-4</v>
      </c>
      <c r="AY60" s="5">
        <f t="shared" si="208"/>
        <v>3.1741211906378969E-4</v>
      </c>
      <c r="AZ60" s="5">
        <f t="shared" si="209"/>
        <v>8.1292796980613293E-5</v>
      </c>
      <c r="BA60" s="5">
        <f t="shared" si="210"/>
        <v>1.3879996895777235E-5</v>
      </c>
      <c r="BB60" s="5">
        <f t="shared" si="211"/>
        <v>1.777411292719419E-6</v>
      </c>
      <c r="BC60" s="5">
        <f t="shared" si="212"/>
        <v>1.8208597175969973E-7</v>
      </c>
      <c r="BD60" s="5">
        <f t="shared" si="213"/>
        <v>4.7403777717746187E-6</v>
      </c>
      <c r="BE60" s="5">
        <f t="shared" si="214"/>
        <v>5.4701198623520292E-6</v>
      </c>
      <c r="BF60" s="5">
        <f t="shared" si="215"/>
        <v>3.156099866835766E-6</v>
      </c>
      <c r="BG60" s="5">
        <f t="shared" si="216"/>
        <v>1.2139851435428132E-6</v>
      </c>
      <c r="BH60" s="5">
        <f t="shared" si="217"/>
        <v>3.5021703786108921E-7</v>
      </c>
      <c r="BI60" s="5">
        <f t="shared" si="218"/>
        <v>8.0826012911661127E-8</v>
      </c>
      <c r="BJ60" s="8">
        <f t="shared" si="219"/>
        <v>0.51751988443598296</v>
      </c>
      <c r="BK60" s="8">
        <f t="shared" si="220"/>
        <v>0.31861377507652838</v>
      </c>
      <c r="BL60" s="8">
        <f t="shared" si="221"/>
        <v>0.15975120833612946</v>
      </c>
      <c r="BM60" s="8">
        <f t="shared" si="222"/>
        <v>0.23367286322258604</v>
      </c>
      <c r="BN60" s="8">
        <f t="shared" si="223"/>
        <v>0.76612731817310076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1.4896</v>
      </c>
      <c r="F61">
        <f>VLOOKUP(B61,home!$B$2:$E$405,3,FALSE)</f>
        <v>0.96970000000000001</v>
      </c>
      <c r="G61">
        <f>VLOOKUP(C61,away!$B$2:$E$405,4,FALSE)</f>
        <v>1.0909</v>
      </c>
      <c r="H61">
        <f>VLOOKUP(A61,away!$A$2:$E$405,3,FALSE)</f>
        <v>1.2811999999999999</v>
      </c>
      <c r="I61">
        <f>VLOOKUP(C61,away!$B$2:$E$405,3,FALSE)</f>
        <v>0.87809999999999999</v>
      </c>
      <c r="J61">
        <f>VLOOKUP(B61,home!$B$2:$E$405,4,FALSE)</f>
        <v>0.95399999999999996</v>
      </c>
      <c r="K61" s="3">
        <f t="shared" si="168"/>
        <v>1.5757669994079999</v>
      </c>
      <c r="L61" s="3">
        <f t="shared" si="169"/>
        <v>1.0732707208799999</v>
      </c>
      <c r="M61" s="5">
        <f t="shared" ref="M61:M78" si="224">_xlfn.POISSON.DIST(0,K61,FALSE) * _xlfn.POISSON.DIST(0,L61,FALSE)</f>
        <v>7.0719232010765118E-2</v>
      </c>
      <c r="N61" s="5">
        <f t="shared" ref="N61:N78" si="225">_xlfn.POISSON.DIST(1,K61,FALSE) * _xlfn.POISSON.DIST(0,L61,FALSE)</f>
        <v>0.11143703202604152</v>
      </c>
      <c r="O61" s="5">
        <f t="shared" ref="O61:O78" si="226">_xlfn.POISSON.DIST(0,K61,FALSE) * _xlfn.POISSON.DIST(1,L61,FALSE)</f>
        <v>7.5900881120273836E-2</v>
      </c>
      <c r="P61" s="5">
        <f t="shared" ref="P61:P78" si="227">_xlfn.POISSON.DIST(1,K61,FALSE) * _xlfn.POISSON.DIST(1,L61,FALSE)</f>
        <v>0.11960210369531722</v>
      </c>
      <c r="Q61" s="5">
        <f t="shared" ref="Q61:Q78" si="228">_xlfn.POISSON.DIST(2,K61,FALSE) * _xlfn.POISSON.DIST(0,L61,FALSE)</f>
        <v>8.7799398789304345E-2</v>
      </c>
      <c r="R61" s="5">
        <f t="shared" ref="R61:R78" si="229">_xlfn.POISSON.DIST(0,K61,FALSE) * _xlfn.POISSON.DIST(2,L61,FALSE)</f>
        <v>4.0731096697691732E-2</v>
      </c>
      <c r="S61" s="5">
        <f t="shared" ref="S61:S78" si="230">_xlfn.POISSON.DIST(2,K61,FALSE) * _xlfn.POISSON.DIST(2,L61,FALSE)</f>
        <v>5.0568504498775924E-2</v>
      </c>
      <c r="T61" s="5">
        <f t="shared" ref="T61:T78" si="231">_xlfn.POISSON.DIST(2,K61,FALSE) * _xlfn.POISSON.DIST(1,L61,FALSE)</f>
        <v>9.4232524031427276E-2</v>
      </c>
      <c r="U61" s="5">
        <f t="shared" ref="U61:U78" si="232">_xlfn.POISSON.DIST(1,K61,FALSE) * _xlfn.POISSON.DIST(2,L61,FALSE)</f>
        <v>6.4182718025918795E-2</v>
      </c>
      <c r="V61" s="5">
        <f t="shared" ref="V61:V78" si="233">_xlfn.POISSON.DIST(3,K61,FALSE) * _xlfn.POISSON.DIST(3,L61,FALSE)</f>
        <v>9.5025219948640643E-3</v>
      </c>
      <c r="W61" s="5">
        <f t="shared" ref="W61:W78" si="234">_xlfn.POISSON.DIST(3,K61,FALSE) * _xlfn.POISSON.DIST(0,L61,FALSE)</f>
        <v>4.6117131726682824E-2</v>
      </c>
      <c r="X61" s="5">
        <f t="shared" ref="X61:X78" si="235">_xlfn.POISSON.DIST(3,K61,FALSE) * _xlfn.POISSON.DIST(1,L61,FALSE)</f>
        <v>4.9496167213214787E-2</v>
      </c>
      <c r="Y61" s="5">
        <f t="shared" ref="Y61:Y78" si="236">_xlfn.POISSON.DIST(3,K61,FALSE) * _xlfn.POISSON.DIST(2,L61,FALSE)</f>
        <v>2.6561393532862021E-2</v>
      </c>
      <c r="Z61" s="5">
        <f t="shared" ref="Z61:Z78" si="237">_xlfn.POISSON.DIST(0,K61,FALSE) * _xlfn.POISSON.DIST(3,L61,FALSE)</f>
        <v>1.4571831171654864E-2</v>
      </c>
      <c r="AA61" s="5">
        <f t="shared" ref="AA61:AA78" si="238">_xlfn.POISSON.DIST(1,K61,FALSE) * _xlfn.POISSON.DIST(3,L61,FALSE)</f>
        <v>2.2961810681238547E-2</v>
      </c>
      <c r="AB61" s="5">
        <f t="shared" ref="AB61:AB78" si="239">_xlfn.POISSON.DIST(2,K61,FALSE) * _xlfn.POISSON.DIST(3,L61,FALSE)</f>
        <v>1.809123175907492E-2</v>
      </c>
      <c r="AC61" s="5">
        <f t="shared" ref="AC61:AC78" si="240">_xlfn.POISSON.DIST(4,K61,FALSE) * _xlfn.POISSON.DIST(4,L61,FALSE)</f>
        <v>1.0044311751219947E-3</v>
      </c>
      <c r="AD61" s="5">
        <f t="shared" ref="AD61:AD78" si="241">_xlfn.POISSON.DIST(4,K61,FALSE) * _xlfn.POISSON.DIST(0,L61,FALSE)</f>
        <v>1.8167463570564622E-2</v>
      </c>
      <c r="AE61" s="5">
        <f t="shared" ref="AE61:AE78" si="242">_xlfn.POISSON.DIST(4,K61,FALSE) * _xlfn.POISSON.DIST(1,L61,FALSE)</f>
        <v>1.9498606722941028E-2</v>
      </c>
      <c r="AF61" s="5">
        <f t="shared" ref="AF61:AF78" si="243">_xlfn.POISSON.DIST(4,K61,FALSE) * _xlfn.POISSON.DIST(2,L61,FALSE)</f>
        <v>1.0463641846843265E-2</v>
      </c>
      <c r="AG61" s="5">
        <f t="shared" ref="AG61:AG78" si="244">_xlfn.POISSON.DIST(4,K61,FALSE) * _xlfn.POISSON.DIST(3,L61,FALSE)</f>
        <v>3.7434401426638684E-3</v>
      </c>
      <c r="AH61" s="5">
        <f t="shared" ref="AH61:AH78" si="245">_xlfn.POISSON.DIST(0,K61,FALSE) * _xlfn.POISSON.DIST(4,L61,FALSE)</f>
        <v>3.9098799365359172E-3</v>
      </c>
      <c r="AI61" s="5">
        <f t="shared" ref="AI61:AI78" si="246">_xlfn.POISSON.DIST(1,K61,FALSE) * _xlfn.POISSON.DIST(4,L61,FALSE)</f>
        <v>6.1610597756407435E-3</v>
      </c>
      <c r="AJ61" s="5">
        <f t="shared" ref="AJ61:AJ78" si="247">_xlfn.POISSON.DIST(2,K61,FALSE) * _xlfn.POISSON.DIST(4,L61,FALSE)</f>
        <v>4.8541973379173714E-3</v>
      </c>
      <c r="AK61" s="5">
        <f t="shared" ref="AK61:AK78" si="248">_xlfn.POISSON.DIST(3,K61,FALSE) * _xlfn.POISSON.DIST(4,L61,FALSE)</f>
        <v>2.549694657901452E-3</v>
      </c>
      <c r="AL61" s="5">
        <f t="shared" ref="AL61:AL78" si="249">_xlfn.POISSON.DIST(5,K61,FALSE) * _xlfn.POISSON.DIST(5,L61,FALSE)</f>
        <v>6.7948747827727092E-5</v>
      </c>
      <c r="AM61" s="5">
        <f t="shared" ref="AM61:AM78" si="250">_xlfn.POISSON.DIST(5,K61,FALSE) * _xlfn.POISSON.DIST(0,L61,FALSE)</f>
        <v>5.7255379114885497E-3</v>
      </c>
      <c r="AN61" s="5">
        <f t="shared" ref="AN61:AN78" si="251">_xlfn.POISSON.DIST(5,K61,FALSE) * _xlfn.POISSON.DIST(1,L61,FALSE)</f>
        <v>6.1450522016890854E-3</v>
      </c>
      <c r="AO61" s="5">
        <f t="shared" ref="AO61:AO78" si="252">_xlfn.POISSON.DIST(5,K61,FALSE) * _xlfn.POISSON.DIST(2,L61,FALSE)</f>
        <v>3.2976523031760371E-3</v>
      </c>
      <c r="AP61" s="5">
        <f t="shared" ref="AP61:AP78" si="253">_xlfn.POISSON.DIST(5,K61,FALSE) * _xlfn.POISSON.DIST(3,L61,FALSE)</f>
        <v>1.1797578882137792E-3</v>
      </c>
      <c r="AQ61" s="5">
        <f t="shared" ref="AQ61:AQ78" si="254">_xlfn.POISSON.DIST(5,K61,FALSE) * _xlfn.POISSON.DIST(4,L61,FALSE)</f>
        <v>3.1654989978676724E-4</v>
      </c>
      <c r="AR61" s="5">
        <f t="shared" ref="AR61:AR78" si="255">_xlfn.POISSON.DIST(0,K61,FALSE) * _xlfn.POISSON.DIST(5,L61,FALSE)</f>
        <v>8.3927193160803057E-4</v>
      </c>
      <c r="AS61" s="5">
        <f t="shared" ref="AS61:AS78" si="256">_xlfn.POISSON.DIST(1,K61,FALSE) * _xlfn.POISSON.DIST(5,L61,FALSE)</f>
        <v>1.3224970133573425E-3</v>
      </c>
      <c r="AT61" s="5">
        <f t="shared" ref="AT61:AT78" si="257">_xlfn.POISSON.DIST(2,K61,FALSE) * _xlfn.POISSON.DIST(5,L61,FALSE)</f>
        <v>1.041973575232071E-3</v>
      </c>
      <c r="AU61" s="5">
        <f t="shared" ref="AU61:AU78" si="258">_xlfn.POISSON.DIST(3,K61,FALSE) * _xlfn.POISSON.DIST(5,L61,FALSE)</f>
        <v>5.4730252470195533E-4</v>
      </c>
      <c r="AV61" s="5">
        <f t="shared" ref="AV61:AV78" si="259">_xlfn.POISSON.DIST(4,K61,FALSE) * _xlfn.POISSON.DIST(5,L61,FALSE)</f>
        <v>2.156053142795058E-4</v>
      </c>
      <c r="AW61" s="5">
        <f t="shared" ref="AW61:AW78" si="260">_xlfn.POISSON.DIST(6,K61,FALSE) * _xlfn.POISSON.DIST(6,L61,FALSE)</f>
        <v>3.1921275760294577E-6</v>
      </c>
      <c r="AX61" s="5">
        <f t="shared" ref="AX61:AX78" si="261">_xlfn.POISSON.DIST(6,K61,FALSE) * _xlfn.POISSON.DIST(0,L61,FALSE)</f>
        <v>1.5036856157971785E-3</v>
      </c>
      <c r="AY61" s="5">
        <f t="shared" ref="AY61:AY78" si="262">_xlfn.POISSON.DIST(6,K61,FALSE) * _xlfn.POISSON.DIST(1,L61,FALSE)</f>
        <v>1.6138617448435244E-3</v>
      </c>
      <c r="AZ61" s="5">
        <f t="shared" ref="AZ61:AZ78" si="263">_xlfn.POISSON.DIST(6,K61,FALSE) * _xlfn.POISSON.DIST(2,L61,FALSE)</f>
        <v>8.6605527914443187E-4</v>
      </c>
      <c r="BA61" s="5">
        <f t="shared" ref="BA61:BA78" si="264">_xlfn.POISSON.DIST(6,K61,FALSE) * _xlfn.POISSON.DIST(3,L61,FALSE)</f>
        <v>3.0983725792309134E-4</v>
      </c>
      <c r="BB61" s="5">
        <f t="shared" ref="BB61:BB78" si="265">_xlfn.POISSON.DIST(6,K61,FALSE) * _xlfn.POISSON.DIST(4,L61,FALSE)</f>
        <v>8.313481429164966E-5</v>
      </c>
      <c r="BC61" s="5">
        <f t="shared" ref="BC61:BC78" si="266">_xlfn.POISSON.DIST(6,K61,FALSE) * _xlfn.POISSON.DIST(5,L61,FALSE)</f>
        <v>1.7845232413004755E-5</v>
      </c>
      <c r="BD61" s="5">
        <f t="shared" ref="BD61:BD78" si="267">_xlfn.POISSON.DIST(0,K61,FALSE) * _xlfn.POISSON.DIST(6,L61,FALSE)</f>
        <v>1.5012766517521678E-4</v>
      </c>
      <c r="BE61" s="5">
        <f t="shared" ref="BE61:BE78" si="268">_xlfn.POISSON.DIST(1,K61,FALSE) * _xlfn.POISSON.DIST(6,L61,FALSE)</f>
        <v>2.3656622048128022E-4</v>
      </c>
      <c r="BF61" s="5">
        <f t="shared" ref="BF61:BF78" si="269">_xlfn.POISSON.DIST(2,K61,FALSE) * _xlfn.POISSON.DIST(6,L61,FALSE)</f>
        <v>1.863866217045392E-4</v>
      </c>
      <c r="BG61" s="5">
        <f t="shared" ref="BG61:BG78" si="270">_xlfn.POISSON.DIST(3,K61,FALSE) * _xlfn.POISSON.DIST(6,L61,FALSE)</f>
        <v>9.7900629204385217E-5</v>
      </c>
      <c r="BH61" s="5">
        <f t="shared" ref="BH61:BH78" si="271">_xlfn.POISSON.DIST(4,K61,FALSE) * _xlfn.POISSON.DIST(6,L61,FALSE)</f>
        <v>3.8567145180387337E-5</v>
      </c>
      <c r="BI61" s="5">
        <f t="shared" ref="BI61:BI78" si="272">_xlfn.POISSON.DIST(5,K61,FALSE) * _xlfn.POISSON.DIST(6,L61,FALSE)</f>
        <v>1.2154566927326327E-5</v>
      </c>
      <c r="BJ61" s="8">
        <f t="shared" ref="BJ61:BJ78" si="273">SUM(N61,Q61,T61,W61,X61,Y61,AD61,AE61,AF61,AG61,AM61,AN61,AO61,AP61,AQ61,AX61,AY61,AZ61,BA61,BB61,BC61)</f>
        <v>0.48857576975131262</v>
      </c>
      <c r="BK61" s="8">
        <f t="shared" ref="BK61:BK78" si="274">SUM(M61,P61,S61,V61,AC61,AL61,AY61)</f>
        <v>0.25307860386751557</v>
      </c>
      <c r="BL61" s="8">
        <f t="shared" ref="BL61:BL78" si="275">SUM(O61,R61,U61,AA61,AB61,AH61,AI61,AJ61,AK61,AR61,AS61,AT61,AU61,AV61,BD61,BE61,BF61,BG61,BH61,BI61)</f>
        <v>0.24403092320004535</v>
      </c>
      <c r="BM61" s="8">
        <f t="shared" ref="BM61:BM78" si="276">SUM(S61:BI61)</f>
        <v>0.49245671403386715</v>
      </c>
      <c r="BN61" s="8">
        <f t="shared" ref="BN61:BN78" si="277">SUM(M61:R61)</f>
        <v>0.50618974433939368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1.4896</v>
      </c>
      <c r="F62">
        <f>VLOOKUP(B62,home!$B$2:$E$405,3,FALSE)</f>
        <v>1.0909</v>
      </c>
      <c r="G62">
        <f>VLOOKUP(C62,away!$B$2:$E$405,4,FALSE)</f>
        <v>0.75519999999999998</v>
      </c>
      <c r="H62">
        <f>VLOOKUP(A62,away!$A$2:$E$405,3,FALSE)</f>
        <v>1.2811999999999999</v>
      </c>
      <c r="I62">
        <f>VLOOKUP(C62,away!$B$2:$E$405,3,FALSE)</f>
        <v>1.3658999999999999</v>
      </c>
      <c r="J62">
        <f>VLOOKUP(B62,home!$B$2:$E$405,4,FALSE)</f>
        <v>0.68300000000000005</v>
      </c>
      <c r="K62" s="3">
        <f t="shared" si="168"/>
        <v>1.2272035041280001</v>
      </c>
      <c r="L62" s="3">
        <f t="shared" si="169"/>
        <v>1.1952439076399999</v>
      </c>
      <c r="M62" s="5">
        <f t="shared" si="224"/>
        <v>8.8704255741696061E-2</v>
      </c>
      <c r="N62" s="5">
        <f t="shared" si="225"/>
        <v>0.10885817347727568</v>
      </c>
      <c r="O62" s="5">
        <f t="shared" si="226"/>
        <v>0.10602322125700268</v>
      </c>
      <c r="P62" s="5">
        <f t="shared" si="227"/>
        <v>0.13011206864553196</v>
      </c>
      <c r="Q62" s="5">
        <f t="shared" si="228"/>
        <v>6.6795565972143228E-2</v>
      </c>
      <c r="R62" s="5">
        <f t="shared" si="229"/>
        <v>6.3361804637900129E-2</v>
      </c>
      <c r="S62" s="5">
        <f t="shared" si="230"/>
        <v>4.7712339914436505E-2</v>
      </c>
      <c r="T62" s="5">
        <f t="shared" si="231"/>
        <v>7.9836993285569882E-2</v>
      </c>
      <c r="U62" s="5">
        <f t="shared" si="232"/>
        <v>7.7757828679504801E-2</v>
      </c>
      <c r="V62" s="5">
        <f t="shared" si="233"/>
        <v>7.7760909543724867E-3</v>
      </c>
      <c r="W62" s="5">
        <f t="shared" si="234"/>
        <v>2.7323917540409057E-2</v>
      </c>
      <c r="X62" s="5">
        <f t="shared" si="235"/>
        <v>3.2658745973031658E-2</v>
      </c>
      <c r="Y62" s="5">
        <f t="shared" si="236"/>
        <v>1.9517583577714243E-2</v>
      </c>
      <c r="Z62" s="5">
        <f t="shared" si="237"/>
        <v>2.524427032350867E-2</v>
      </c>
      <c r="AA62" s="5">
        <f t="shared" si="238"/>
        <v>3.0979857000164323E-2</v>
      </c>
      <c r="AB62" s="5">
        <f t="shared" si="239"/>
        <v>1.9009294533993009E-2</v>
      </c>
      <c r="AC62" s="5">
        <f t="shared" si="240"/>
        <v>7.1287678899211674E-4</v>
      </c>
      <c r="AD62" s="5">
        <f t="shared" si="241"/>
        <v>8.3830018380236324E-3</v>
      </c>
      <c r="AE62" s="5">
        <f t="shared" si="242"/>
        <v>1.0019731874632669E-2</v>
      </c>
      <c r="AF62" s="5">
        <f t="shared" si="243"/>
        <v>5.9880117396705086E-3</v>
      </c>
      <c r="AG62" s="5">
        <f t="shared" si="244"/>
        <v>2.3857115169059907E-3</v>
      </c>
      <c r="AH62" s="5">
        <f t="shared" si="245"/>
        <v>7.5432650767477448E-3</v>
      </c>
      <c r="AI62" s="5">
        <f t="shared" si="246"/>
        <v>9.2571213347511991E-3</v>
      </c>
      <c r="AJ62" s="5">
        <f t="shared" si="247"/>
        <v>5.6801858700723717E-3</v>
      </c>
      <c r="AK62" s="5">
        <f t="shared" si="248"/>
        <v>2.3235813346170562E-3</v>
      </c>
      <c r="AL62" s="5">
        <f t="shared" si="249"/>
        <v>4.1826121161647503E-5</v>
      </c>
      <c r="AM62" s="5">
        <f t="shared" si="250"/>
        <v>2.0575298461468117E-3</v>
      </c>
      <c r="AN62" s="5">
        <f t="shared" si="251"/>
        <v>2.4592500133944432E-3</v>
      </c>
      <c r="AO62" s="5">
        <f t="shared" si="252"/>
        <v>1.4697017979366487E-3</v>
      </c>
      <c r="AP62" s="5">
        <f t="shared" si="253"/>
        <v>5.8555070667711115E-4</v>
      </c>
      <c r="AQ62" s="5">
        <f t="shared" si="254"/>
        <v>1.7496897869252837E-4</v>
      </c>
      <c r="AR62" s="5">
        <f t="shared" si="255"/>
        <v>1.8032083253392637E-3</v>
      </c>
      <c r="AS62" s="5">
        <f t="shared" si="256"/>
        <v>2.2129035755291274E-3</v>
      </c>
      <c r="AT62" s="5">
        <f t="shared" si="257"/>
        <v>1.357841511093363E-3</v>
      </c>
      <c r="AU62" s="5">
        <f t="shared" si="258"/>
        <v>5.554492868214112E-4</v>
      </c>
      <c r="AV62" s="5">
        <f t="shared" si="259"/>
        <v>1.7041232778815867E-4</v>
      </c>
      <c r="AW62" s="5">
        <f t="shared" si="260"/>
        <v>1.7041907974165629E-6</v>
      </c>
      <c r="AX62" s="5">
        <f t="shared" si="261"/>
        <v>4.2083463950655224E-4</v>
      </c>
      <c r="AY62" s="5">
        <f t="shared" si="262"/>
        <v>5.0300003899408214E-4</v>
      </c>
      <c r="AZ62" s="5">
        <f t="shared" si="263"/>
        <v>3.0060386607517965E-4</v>
      </c>
      <c r="BA62" s="5">
        <f t="shared" si="264"/>
        <v>1.1976497984646297E-4</v>
      </c>
      <c r="BB62" s="5">
        <f t="shared" si="265"/>
        <v>3.5787090627528046E-5</v>
      </c>
      <c r="BC62" s="5">
        <f t="shared" si="266"/>
        <v>8.5548604089426879E-6</v>
      </c>
      <c r="BD62" s="5">
        <f t="shared" si="267"/>
        <v>3.5921229417791334E-4</v>
      </c>
      <c r="BE62" s="5">
        <f t="shared" si="268"/>
        <v>4.4082658614099323E-4</v>
      </c>
      <c r="BF62" s="5">
        <f t="shared" si="269"/>
        <v>2.7049196561250536E-4</v>
      </c>
      <c r="BG62" s="5">
        <f t="shared" si="270"/>
        <v>1.1064956267937902E-4</v>
      </c>
      <c r="BH62" s="5">
        <f t="shared" si="271"/>
        <v>3.3947382762591186E-5</v>
      </c>
      <c r="BI62" s="5">
        <f t="shared" si="272"/>
        <v>8.3320694164452677E-6</v>
      </c>
      <c r="BJ62" s="8">
        <f t="shared" si="273"/>
        <v>0.36990298361368279</v>
      </c>
      <c r="BK62" s="8">
        <f t="shared" si="274"/>
        <v>0.27556245820518488</v>
      </c>
      <c r="BL62" s="8">
        <f t="shared" si="275"/>
        <v>0.32925943461211438</v>
      </c>
      <c r="BM62" s="8">
        <f t="shared" si="276"/>
        <v>0.43561276117474429</v>
      </c>
      <c r="BN62" s="8">
        <f t="shared" si="277"/>
        <v>0.56385508973154963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1.4896</v>
      </c>
      <c r="F63">
        <f>VLOOKUP(B63,home!$B$2:$E$405,3,FALSE)</f>
        <v>1.0909</v>
      </c>
      <c r="G63">
        <f>VLOOKUP(C63,away!$B$2:$E$405,4,FALSE)</f>
        <v>1.1748000000000001</v>
      </c>
      <c r="H63">
        <f>VLOOKUP(A63,away!$A$2:$E$405,3,FALSE)</f>
        <v>1.2811999999999999</v>
      </c>
      <c r="I63">
        <f>VLOOKUP(C63,away!$B$2:$E$405,3,FALSE)</f>
        <v>1.5609999999999999</v>
      </c>
      <c r="J63">
        <f>VLOOKUP(B63,home!$B$2:$E$405,4,FALSE)</f>
        <v>0.78049999999999997</v>
      </c>
      <c r="K63" s="3">
        <f t="shared" si="168"/>
        <v>1.9090554510720001</v>
      </c>
      <c r="L63" s="3">
        <f t="shared" si="169"/>
        <v>1.5609634725999997</v>
      </c>
      <c r="M63" s="5">
        <f t="shared" si="224"/>
        <v>3.111644181815058E-2</v>
      </c>
      <c r="N63" s="5">
        <f t="shared" si="225"/>
        <v>5.9403012870905096E-2</v>
      </c>
      <c r="O63" s="5">
        <f t="shared" si="226"/>
        <v>4.8571629075416185E-2</v>
      </c>
      <c r="P63" s="5">
        <f t="shared" si="227"/>
        <v>9.2725933253870504E-2</v>
      </c>
      <c r="Q63" s="5">
        <f t="shared" si="228"/>
        <v>5.6701822765650792E-2</v>
      </c>
      <c r="R63" s="5">
        <f t="shared" si="229"/>
        <v>3.7909269395700385E-2</v>
      </c>
      <c r="S63" s="5">
        <f t="shared" si="230"/>
        <v>6.9080028076875757E-2</v>
      </c>
      <c r="T63" s="5">
        <f t="shared" si="231"/>
        <v>8.8509474167019986E-2</v>
      </c>
      <c r="U63" s="5">
        <f t="shared" si="232"/>
        <v>7.2370897386018762E-2</v>
      </c>
      <c r="V63" s="5">
        <f t="shared" si="233"/>
        <v>2.2872902549814864E-2</v>
      </c>
      <c r="W63" s="5">
        <f t="shared" si="234"/>
        <v>3.6082307945494697E-2</v>
      </c>
      <c r="X63" s="5">
        <f t="shared" si="235"/>
        <v>5.6323164710021967E-2</v>
      </c>
      <c r="Y63" s="5">
        <f t="shared" si="236"/>
        <v>4.3959201386788833E-2</v>
      </c>
      <c r="Z63" s="5">
        <f t="shared" si="237"/>
        <v>1.9724994933213783E-2</v>
      </c>
      <c r="AA63" s="5">
        <f t="shared" si="238"/>
        <v>3.7656109099619348E-2</v>
      </c>
      <c r="AB63" s="5">
        <f t="shared" si="239"/>
        <v>3.5943800171395139E-2</v>
      </c>
      <c r="AC63" s="5">
        <f t="shared" si="240"/>
        <v>4.2600292466587249E-3</v>
      </c>
      <c r="AD63" s="5">
        <f t="shared" si="241"/>
        <v>1.7220781667651296E-2</v>
      </c>
      <c r="AE63" s="5">
        <f t="shared" si="242"/>
        <v>2.6881011152823382E-2</v>
      </c>
      <c r="AF63" s="5">
        <f t="shared" si="243"/>
        <v>2.098013825805526E-2</v>
      </c>
      <c r="AG63" s="5">
        <f t="shared" si="244"/>
        <v>1.0916409823640678E-2</v>
      </c>
      <c r="AH63" s="5">
        <f t="shared" si="245"/>
        <v>7.6974991469916949E-3</v>
      </c>
      <c r="AI63" s="5">
        <f t="shared" si="246"/>
        <v>1.4694952706186565E-2</v>
      </c>
      <c r="AJ63" s="5">
        <f t="shared" si="247"/>
        <v>1.4026739783495352E-2</v>
      </c>
      <c r="AK63" s="5">
        <f t="shared" si="248"/>
        <v>8.9259413481500988E-3</v>
      </c>
      <c r="AL63" s="5">
        <f t="shared" si="249"/>
        <v>5.0778966296178001E-4</v>
      </c>
      <c r="AM63" s="5">
        <f t="shared" si="250"/>
        <v>6.5750854228700962E-3</v>
      </c>
      <c r="AN63" s="5">
        <f t="shared" si="251"/>
        <v>1.0263468174324945E-2</v>
      </c>
      <c r="AO63" s="5">
        <f t="shared" si="252"/>
        <v>8.0104494611569245E-3</v>
      </c>
      <c r="AP63" s="5">
        <f t="shared" si="253"/>
        <v>4.1680063359914345E-3</v>
      </c>
      <c r="AQ63" s="5">
        <f t="shared" si="254"/>
        <v>1.6265264110119973E-3</v>
      </c>
      <c r="AR63" s="5">
        <f t="shared" si="255"/>
        <v>2.4031029997647366E-3</v>
      </c>
      <c r="AS63" s="5">
        <f t="shared" si="256"/>
        <v>4.5876568811883452E-3</v>
      </c>
      <c r="AT63" s="5">
        <f t="shared" si="257"/>
        <v>4.3790456883402917E-3</v>
      </c>
      <c r="AU63" s="5">
        <f t="shared" si="258"/>
        <v>2.7866136806064582E-3</v>
      </c>
      <c r="AV63" s="5">
        <f t="shared" si="259"/>
        <v>1.3299500092483919E-3</v>
      </c>
      <c r="AW63" s="5">
        <f t="shared" si="260"/>
        <v>4.2033217849169079E-5</v>
      </c>
      <c r="AX63" s="5">
        <f t="shared" si="261"/>
        <v>2.0920337779657019E-3</v>
      </c>
      <c r="AY63" s="5">
        <f t="shared" si="262"/>
        <v>3.2655883108498392E-3</v>
      </c>
      <c r="AZ63" s="5">
        <f t="shared" si="263"/>
        <v>2.5487320348930669E-3</v>
      </c>
      <c r="BA63" s="5">
        <f t="shared" si="264"/>
        <v>1.3261592026378478E-3</v>
      </c>
      <c r="BB63" s="5">
        <f t="shared" si="265"/>
        <v>5.1752151854250533E-4</v>
      </c>
      <c r="BC63" s="5">
        <f t="shared" si="266"/>
        <v>1.6156643734586675E-4</v>
      </c>
      <c r="BD63" s="5">
        <f t="shared" si="267"/>
        <v>6.2519266725470667E-4</v>
      </c>
      <c r="BE63" s="5">
        <f t="shared" si="268"/>
        <v>1.193527469392841E-3</v>
      </c>
      <c r="BF63" s="5">
        <f t="shared" si="269"/>
        <v>1.1392550607242865E-3</v>
      </c>
      <c r="BG63" s="5">
        <f t="shared" si="270"/>
        <v>7.249670279456874E-4</v>
      </c>
      <c r="BH63" s="5">
        <f t="shared" si="271"/>
        <v>3.4600056413679528E-4</v>
      </c>
      <c r="BI63" s="5">
        <f t="shared" si="272"/>
        <v>1.3210685260786728E-4</v>
      </c>
      <c r="BJ63" s="8">
        <f t="shared" si="273"/>
        <v>0.45753246183564228</v>
      </c>
      <c r="BK63" s="8">
        <f t="shared" si="274"/>
        <v>0.22382871291918205</v>
      </c>
      <c r="BL63" s="8">
        <f t="shared" si="275"/>
        <v>0.29744425701418398</v>
      </c>
      <c r="BM63" s="8">
        <f t="shared" si="276"/>
        <v>0.66887876242952804</v>
      </c>
      <c r="BN63" s="8">
        <f t="shared" si="277"/>
        <v>0.3264281091796935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1.5455000000000001</v>
      </c>
      <c r="F68">
        <f>VLOOKUP(B68,home!$B$2:$E$405,3,FALSE)</f>
        <v>1.1323000000000001</v>
      </c>
      <c r="G68">
        <f>VLOOKUP(C68,away!$B$2:$E$405,4,FALSE)</f>
        <v>0.79079999999999995</v>
      </c>
      <c r="H68">
        <f>VLOOKUP(A68,away!$A$2:$E$405,3,FALSE)</f>
        <v>1.1894</v>
      </c>
      <c r="I68">
        <f>VLOOKUP(C68,away!$B$2:$E$405,3,FALSE)</f>
        <v>1.3078000000000001</v>
      </c>
      <c r="J68">
        <f>VLOOKUP(B68,home!$B$2:$E$405,4,FALSE)</f>
        <v>1.4713000000000001</v>
      </c>
      <c r="K68" s="3">
        <f t="shared" si="168"/>
        <v>1.38387599922</v>
      </c>
      <c r="L68" s="3">
        <f t="shared" si="169"/>
        <v>2.2886032069160005</v>
      </c>
      <c r="M68" s="5">
        <f t="shared" si="224"/>
        <v>2.5413386756493204E-2</v>
      </c>
      <c r="N68" s="5">
        <f t="shared" si="225"/>
        <v>3.5168975991206351E-2</v>
      </c>
      <c r="O68" s="5">
        <f t="shared" si="226"/>
        <v>5.8161158429506962E-2</v>
      </c>
      <c r="P68" s="5">
        <f t="shared" si="227"/>
        <v>8.0487831237426671E-2</v>
      </c>
      <c r="Q68" s="5">
        <f t="shared" si="228"/>
        <v>2.4334750895687443E-2</v>
      </c>
      <c r="R68" s="5">
        <f t="shared" si="229"/>
        <v>6.6553906849859623E-2</v>
      </c>
      <c r="S68" s="5">
        <f t="shared" si="230"/>
        <v>6.3729118824051023E-2</v>
      </c>
      <c r="T68" s="5">
        <f t="shared" si="231"/>
        <v>5.5692588939372296E-2</v>
      </c>
      <c r="U68" s="5">
        <f t="shared" si="232"/>
        <v>9.2102354343844284E-2</v>
      </c>
      <c r="V68" s="5">
        <f t="shared" si="233"/>
        <v>2.2426581750307671E-2</v>
      </c>
      <c r="W68" s="5">
        <f t="shared" si="234"/>
        <v>1.1225425903846419E-2</v>
      </c>
      <c r="X68" s="5">
        <f t="shared" si="235"/>
        <v>2.5690545722540856E-2</v>
      </c>
      <c r="Y68" s="5">
        <f t="shared" si="236"/>
        <v>2.9397732664014575E-2</v>
      </c>
      <c r="Z68" s="5">
        <f t="shared" si="237"/>
        <v>5.0771828216459161E-2</v>
      </c>
      <c r="AA68" s="5">
        <f t="shared" si="238"/>
        <v>7.0261914505278619E-2</v>
      </c>
      <c r="AB68" s="5">
        <f t="shared" si="239"/>
        <v>4.8616888571551331E-2</v>
      </c>
      <c r="AC68" s="5">
        <f t="shared" si="240"/>
        <v>4.4392620325632067E-3</v>
      </c>
      <c r="AD68" s="5">
        <f t="shared" si="241"/>
        <v>3.8836493723388857E-3</v>
      </c>
      <c r="AE68" s="5">
        <f t="shared" si="242"/>
        <v>8.8881324080720865E-3</v>
      </c>
      <c r="AF68" s="5">
        <f t="shared" si="243"/>
        <v>1.0170704166303907E-2</v>
      </c>
      <c r="AG68" s="5">
        <f t="shared" si="244"/>
        <v>7.7589020571990162E-3</v>
      </c>
      <c r="AH68" s="5">
        <f t="shared" si="245"/>
        <v>2.904914221929419E-2</v>
      </c>
      <c r="AI68" s="5">
        <f t="shared" si="246"/>
        <v>4.020041071520964E-2</v>
      </c>
      <c r="AJ68" s="5">
        <f t="shared" si="247"/>
        <v>2.781619177378257E-2</v>
      </c>
      <c r="AK68" s="5">
        <f t="shared" si="248"/>
        <v>1.2831386728479503E-2</v>
      </c>
      <c r="AL68" s="5">
        <f t="shared" si="249"/>
        <v>5.6239111570498539E-4</v>
      </c>
      <c r="AM68" s="5">
        <f t="shared" si="250"/>
        <v>1.0748978311531199E-3</v>
      </c>
      <c r="AN68" s="5">
        <f t="shared" si="251"/>
        <v>2.4600146234840838E-3</v>
      </c>
      <c r="AO68" s="5">
        <f t="shared" si="252"/>
        <v>2.8149986781829664E-3</v>
      </c>
      <c r="AP68" s="5">
        <f t="shared" si="253"/>
        <v>2.1474716674512798E-3</v>
      </c>
      <c r="AQ68" s="5">
        <f t="shared" si="254"/>
        <v>1.2286776362225628E-3</v>
      </c>
      <c r="AR68" s="5">
        <f t="shared" si="255"/>
        <v>1.3296392008247128E-2</v>
      </c>
      <c r="AS68" s="5">
        <f t="shared" si="256"/>
        <v>1.8400557776433818E-2</v>
      </c>
      <c r="AT68" s="5">
        <f t="shared" si="257"/>
        <v>1.2732045139533847E-2</v>
      </c>
      <c r="AU68" s="5">
        <f t="shared" si="258"/>
        <v>5.8731905631955166E-3</v>
      </c>
      <c r="AV68" s="5">
        <f t="shared" si="259"/>
        <v>2.0319418648129185E-3</v>
      </c>
      <c r="AW68" s="5">
        <f t="shared" si="260"/>
        <v>4.9477030926892023E-5</v>
      </c>
      <c r="AX68" s="5">
        <f t="shared" si="261"/>
        <v>2.4792088502440597E-4</v>
      </c>
      <c r="AY68" s="5">
        <f t="shared" si="262"/>
        <v>5.6739253252830856E-4</v>
      </c>
      <c r="AZ68" s="5">
        <f t="shared" si="263"/>
        <v>6.4926818476223908E-4</v>
      </c>
      <c r="BA68" s="5">
        <f t="shared" si="264"/>
        <v>4.9530574993179692E-4</v>
      </c>
      <c r="BB68" s="5">
        <f t="shared" si="265"/>
        <v>2.8338958192446136E-4</v>
      </c>
      <c r="BC68" s="5">
        <f t="shared" si="266"/>
        <v>1.2971326119978131E-4</v>
      </c>
      <c r="BD68" s="5">
        <f t="shared" si="267"/>
        <v>5.0716942317477719E-3</v>
      </c>
      <c r="BE68" s="5">
        <f t="shared" si="268"/>
        <v>7.0185959226982588E-3</v>
      </c>
      <c r="BF68" s="5">
        <f t="shared" si="269"/>
        <v>4.8564332228227362E-3</v>
      </c>
      <c r="BG68" s="5">
        <f t="shared" si="270"/>
        <v>2.2402337929596735E-3</v>
      </c>
      <c r="BH68" s="5">
        <f t="shared" si="271"/>
        <v>7.7505144467962007E-4</v>
      </c>
      <c r="BI68" s="5">
        <f t="shared" si="272"/>
        <v>2.1451501849058268E-4</v>
      </c>
      <c r="BJ68" s="8">
        <f t="shared" si="273"/>
        <v>0.22431045875244682</v>
      </c>
      <c r="BK68" s="8">
        <f t="shared" si="274"/>
        <v>0.19762596424907508</v>
      </c>
      <c r="BL68" s="8">
        <f t="shared" si="275"/>
        <v>0.51810400512242849</v>
      </c>
      <c r="BM68" s="8">
        <f t="shared" si="276"/>
        <v>0.700174330678628</v>
      </c>
      <c r="BN68" s="8">
        <f t="shared" si="277"/>
        <v>0.29012001016018024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1.5455000000000001</v>
      </c>
      <c r="F69">
        <f>VLOOKUP(B69,home!$B$2:$E$405,3,FALSE)</f>
        <v>0.92430000000000001</v>
      </c>
      <c r="G69">
        <f>VLOOKUP(C69,away!$B$2:$E$405,4,FALSE)</f>
        <v>0.83189999999999997</v>
      </c>
      <c r="H69">
        <f>VLOOKUP(A69,away!$A$2:$E$405,3,FALSE)</f>
        <v>1.1894</v>
      </c>
      <c r="I69">
        <f>VLOOKUP(C69,away!$B$2:$E$405,3,FALSE)</f>
        <v>0.84079999999999999</v>
      </c>
      <c r="J69">
        <f>VLOOKUP(B69,home!$B$2:$E$405,4,FALSE)</f>
        <v>0.96089999999999998</v>
      </c>
      <c r="K69" s="3">
        <f t="shared" si="168"/>
        <v>1.1883738502350001</v>
      </c>
      <c r="L69" s="3">
        <f t="shared" si="169"/>
        <v>0.96094566196800002</v>
      </c>
      <c r="M69" s="5">
        <f t="shared" si="224"/>
        <v>0.11656345079731338</v>
      </c>
      <c r="N69" s="5">
        <f t="shared" si="225"/>
        <v>0.1385209568206813</v>
      </c>
      <c r="O69" s="5">
        <f t="shared" si="226"/>
        <v>0.11201114238769869</v>
      </c>
      <c r="P69" s="5">
        <f t="shared" si="227"/>
        <v>0.13311111254849031</v>
      </c>
      <c r="Q69" s="5">
        <f t="shared" si="228"/>
        <v>8.2307341397614642E-2</v>
      </c>
      <c r="R69" s="5">
        <f t="shared" si="229"/>
        <v>5.3818310684769506E-2</v>
      </c>
      <c r="S69" s="5">
        <f t="shared" si="230"/>
        <v>3.8001981244332829E-2</v>
      </c>
      <c r="T69" s="5">
        <f t="shared" si="231"/>
        <v>7.9092882664156955E-2</v>
      </c>
      <c r="U69" s="5">
        <f t="shared" si="232"/>
        <v>6.3956273081602982E-2</v>
      </c>
      <c r="V69" s="5">
        <f t="shared" si="233"/>
        <v>4.8218716624380386E-3</v>
      </c>
      <c r="W69" s="5">
        <f t="shared" si="234"/>
        <v>3.2603964066429951E-2</v>
      </c>
      <c r="X69" s="5">
        <f t="shared" si="235"/>
        <v>3.133063783259641E-2</v>
      </c>
      <c r="Y69" s="5">
        <f t="shared" si="236"/>
        <v>1.5053520255962011E-2</v>
      </c>
      <c r="Z69" s="5">
        <f t="shared" si="237"/>
        <v>1.7238824062325114E-2</v>
      </c>
      <c r="AA69" s="5">
        <f t="shared" si="238"/>
        <v>2.0486167724469061E-2</v>
      </c>
      <c r="AB69" s="5">
        <f t="shared" si="239"/>
        <v>1.2172613007643647E-2</v>
      </c>
      <c r="AC69" s="5">
        <f t="shared" si="240"/>
        <v>3.4414984776683956E-4</v>
      </c>
      <c r="AD69" s="5">
        <f t="shared" si="241"/>
        <v>9.6864245776367465E-3</v>
      </c>
      <c r="AE69" s="5">
        <f t="shared" si="242"/>
        <v>9.3081276778602465E-3</v>
      </c>
      <c r="AF69" s="5">
        <f t="shared" si="243"/>
        <v>4.4723024565420386E-3</v>
      </c>
      <c r="AG69" s="5">
        <f t="shared" si="244"/>
        <v>1.4325465482076343E-3</v>
      </c>
      <c r="AH69" s="5">
        <f t="shared" si="245"/>
        <v>4.1413933000302222E-3</v>
      </c>
      <c r="AI69" s="5">
        <f t="shared" si="246"/>
        <v>4.9215235012943477E-3</v>
      </c>
      <c r="AJ69" s="5">
        <f t="shared" si="247"/>
        <v>2.9243049161276021E-3</v>
      </c>
      <c r="AK69" s="5">
        <f t="shared" si="248"/>
        <v>1.1583891641465652E-3</v>
      </c>
      <c r="AL69" s="5">
        <f t="shared" si="249"/>
        <v>1.5720251521823821E-5</v>
      </c>
      <c r="AM69" s="5">
        <f t="shared" si="250"/>
        <v>2.3022187340674192E-3</v>
      </c>
      <c r="AN69" s="5">
        <f t="shared" si="251"/>
        <v>2.2123071054035467E-3</v>
      </c>
      <c r="AO69" s="5">
        <f t="shared" si="252"/>
        <v>1.0629534579392607E-3</v>
      </c>
      <c r="AP69" s="5">
        <f t="shared" si="253"/>
        <v>3.4048017142687258E-4</v>
      </c>
      <c r="AQ69" s="5">
        <f t="shared" si="254"/>
        <v>8.1795735929693526E-5</v>
      </c>
      <c r="AR69" s="5">
        <f t="shared" si="255"/>
        <v>7.9593078523347669E-4</v>
      </c>
      <c r="AS69" s="5">
        <f t="shared" si="256"/>
        <v>9.4586333176847372E-4</v>
      </c>
      <c r="AT69" s="5">
        <f t="shared" si="257"/>
        <v>5.6201962468490328E-4</v>
      </c>
      <c r="AU69" s="5">
        <f t="shared" si="258"/>
        <v>2.2262980843147594E-4</v>
      </c>
      <c r="AV69" s="5">
        <f t="shared" si="259"/>
        <v>6.6141860655698445E-5</v>
      </c>
      <c r="AW69" s="5">
        <f t="shared" si="260"/>
        <v>4.9866502256895335E-7</v>
      </c>
      <c r="AX69" s="5">
        <f t="shared" si="261"/>
        <v>4.5598275684780753E-4</v>
      </c>
      <c r="AY69" s="5">
        <f t="shared" si="262"/>
        <v>4.3817465212510993E-4</v>
      </c>
      <c r="AZ69" s="5">
        <f t="shared" si="263"/>
        <v>2.1053101557198093E-4</v>
      </c>
      <c r="BA69" s="5">
        <f t="shared" si="264"/>
        <v>6.7436288707870866E-5</v>
      </c>
      <c r="BB69" s="5">
        <f t="shared" si="265"/>
        <v>1.620065227326253E-5</v>
      </c>
      <c r="BC69" s="5">
        <f t="shared" si="266"/>
        <v>3.1135893046087303E-6</v>
      </c>
      <c r="BD69" s="5">
        <f t="shared" si="267"/>
        <v>1.2747437254948216E-4</v>
      </c>
      <c r="BE69" s="5">
        <f t="shared" si="268"/>
        <v>1.5148721091291892E-4</v>
      </c>
      <c r="BF69" s="5">
        <f t="shared" si="269"/>
        <v>9.0011720046973519E-5</v>
      </c>
      <c r="BG69" s="5">
        <f t="shared" si="270"/>
        <v>3.5655858106165595E-5</v>
      </c>
      <c r="BH69" s="5">
        <f t="shared" si="271"/>
        <v>1.0593122345264221E-5</v>
      </c>
      <c r="BI69" s="5">
        <f t="shared" si="272"/>
        <v>2.5177179174904072E-6</v>
      </c>
      <c r="BJ69" s="8">
        <f t="shared" si="273"/>
        <v>0.41099989845728546</v>
      </c>
      <c r="BK69" s="8">
        <f t="shared" si="274"/>
        <v>0.29329646100398826</v>
      </c>
      <c r="BL69" s="8">
        <f t="shared" si="275"/>
        <v>0.27860044318043486</v>
      </c>
      <c r="BM69" s="8">
        <f t="shared" si="276"/>
        <v>0.36336563608036332</v>
      </c>
      <c r="BN69" s="8">
        <f t="shared" si="277"/>
        <v>0.63633231463656781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1.5455000000000001</v>
      </c>
      <c r="F70">
        <f>VLOOKUP(B70,home!$B$2:$E$405,3,FALSE)</f>
        <v>1.6637999999999999</v>
      </c>
      <c r="G70">
        <f>VLOOKUP(C70,away!$B$2:$E$405,4,FALSE)</f>
        <v>1.0784</v>
      </c>
      <c r="H70">
        <f>VLOOKUP(A70,away!$A$2:$E$405,3,FALSE)</f>
        <v>1.1894</v>
      </c>
      <c r="I70">
        <f>VLOOKUP(C70,away!$B$2:$E$405,3,FALSE)</f>
        <v>0.98089999999999999</v>
      </c>
      <c r="J70">
        <f>VLOOKUP(B70,home!$B$2:$E$405,4,FALSE)</f>
        <v>0.60050000000000003</v>
      </c>
      <c r="K70" s="3">
        <f t="shared" si="168"/>
        <v>2.7730008873600003</v>
      </c>
      <c r="L70" s="3">
        <f t="shared" si="169"/>
        <v>0.70059281723000011</v>
      </c>
      <c r="M70" s="5">
        <f t="shared" si="224"/>
        <v>3.1005405938419495E-2</v>
      </c>
      <c r="N70" s="5">
        <f t="shared" si="225"/>
        <v>8.5978018180194279E-2</v>
      </c>
      <c r="O70" s="5">
        <f t="shared" si="226"/>
        <v>2.1722164695757089E-2</v>
      </c>
      <c r="P70" s="5">
        <f t="shared" si="227"/>
        <v>6.0235581976714477E-2</v>
      </c>
      <c r="Q70" s="5">
        <f t="shared" si="228"/>
        <v>0.1192085603535665</v>
      </c>
      <c r="R70" s="5">
        <f t="shared" si="229"/>
        <v>7.6091962802672533E-3</v>
      </c>
      <c r="S70" s="5">
        <f t="shared" si="230"/>
        <v>2.9255586455469936E-2</v>
      </c>
      <c r="T70" s="5">
        <f t="shared" si="231"/>
        <v>8.3516661136037645E-2</v>
      </c>
      <c r="U70" s="5">
        <f t="shared" si="232"/>
        <v>2.1100308037277506E-2</v>
      </c>
      <c r="V70" s="5">
        <f t="shared" si="233"/>
        <v>6.3151255326080701E-3</v>
      </c>
      <c r="W70" s="5">
        <f t="shared" si="234"/>
        <v>0.1101884812137827</v>
      </c>
      <c r="X70" s="5">
        <f t="shared" si="235"/>
        <v>7.7197258479858963E-2</v>
      </c>
      <c r="Y70" s="5">
        <f t="shared" si="236"/>
        <v>2.7041922400418451E-2</v>
      </c>
      <c r="Z70" s="5">
        <f t="shared" si="237"/>
        <v>1.7769827529494908E-3</v>
      </c>
      <c r="AA70" s="5">
        <f t="shared" si="238"/>
        <v>4.9275747507523541E-3</v>
      </c>
      <c r="AB70" s="5">
        <f t="shared" si="239"/>
        <v>6.8320845781845059E-3</v>
      </c>
      <c r="AC70" s="5">
        <f t="shared" si="240"/>
        <v>7.6679221372751754E-4</v>
      </c>
      <c r="AD70" s="5">
        <f t="shared" si="241"/>
        <v>7.6388189045667548E-2</v>
      </c>
      <c r="AE70" s="5">
        <f t="shared" si="242"/>
        <v>5.3517016566602058E-2</v>
      </c>
      <c r="AF70" s="5">
        <f t="shared" si="243"/>
        <v>1.874681870307016E-2</v>
      </c>
      <c r="AG70" s="5">
        <f t="shared" si="244"/>
        <v>4.3779621764279937E-3</v>
      </c>
      <c r="AH70" s="5">
        <f t="shared" si="245"/>
        <v>3.1123533826450119E-4</v>
      </c>
      <c r="AI70" s="5">
        <f t="shared" si="246"/>
        <v>8.630558691852516E-4</v>
      </c>
      <c r="AJ70" s="5">
        <f t="shared" si="247"/>
        <v>1.1966273455459797E-3</v>
      </c>
      <c r="AK70" s="5">
        <f t="shared" si="248"/>
        <v>1.1060828970127479E-3</v>
      </c>
      <c r="AL70" s="5">
        <f t="shared" si="249"/>
        <v>5.9587254352773941E-5</v>
      </c>
      <c r="AM70" s="5">
        <f t="shared" si="250"/>
        <v>4.2364903201491895E-2</v>
      </c>
      <c r="AN70" s="5">
        <f t="shared" si="251"/>
        <v>2.9680546885609459E-2</v>
      </c>
      <c r="AO70" s="5">
        <f t="shared" si="252"/>
        <v>1.0396988979758118E-2</v>
      </c>
      <c r="AP70" s="5">
        <f t="shared" si="253"/>
        <v>2.4280186000126681E-3</v>
      </c>
      <c r="AQ70" s="5">
        <f t="shared" si="254"/>
        <v>4.2526309781742885E-4</v>
      </c>
      <c r="AR70" s="5">
        <f t="shared" si="255"/>
        <v>4.3609848491251803E-5</v>
      </c>
      <c r="AS70" s="5">
        <f t="shared" si="256"/>
        <v>1.2093014856387641E-4</v>
      </c>
      <c r="AT70" s="5">
        <f t="shared" si="257"/>
        <v>1.67669704638103E-4</v>
      </c>
      <c r="AU70" s="5">
        <f t="shared" si="258"/>
        <v>1.5498274658161629E-4</v>
      </c>
      <c r="AV70" s="5">
        <f t="shared" si="259"/>
        <v>1.0744182344907801E-4</v>
      </c>
      <c r="AW70" s="5">
        <f t="shared" si="260"/>
        <v>3.2156336359380728E-6</v>
      </c>
      <c r="AX70" s="5">
        <f t="shared" si="261"/>
        <v>1.9579652361776254E-2</v>
      </c>
      <c r="AY70" s="5">
        <f t="shared" si="262"/>
        <v>1.3717363808520849E-2</v>
      </c>
      <c r="AZ70" s="5">
        <f t="shared" si="263"/>
        <v>4.8051432777902322E-3</v>
      </c>
      <c r="BA70" s="5">
        <f t="shared" si="264"/>
        <v>1.1221496220602855E-3</v>
      </c>
      <c r="BB70" s="5">
        <f t="shared" si="265"/>
        <v>1.9654249126819875E-4</v>
      </c>
      <c r="BC70" s="5">
        <f t="shared" si="266"/>
        <v>2.7539251532598022E-5</v>
      </c>
      <c r="BD70" s="5">
        <f t="shared" si="267"/>
        <v>5.092124435576592E-6</v>
      </c>
      <c r="BE70" s="5">
        <f t="shared" si="268"/>
        <v>1.4120465578401429E-5</v>
      </c>
      <c r="BF70" s="5">
        <f t="shared" si="269"/>
        <v>1.9578031789421757E-5</v>
      </c>
      <c r="BG70" s="5">
        <f t="shared" si="270"/>
        <v>1.8096633174942942E-5</v>
      </c>
      <c r="BH70" s="5">
        <f t="shared" si="271"/>
        <v>1.2545494963086303E-5</v>
      </c>
      <c r="BI70" s="5">
        <f t="shared" si="272"/>
        <v>6.9577337330017438E-6</v>
      </c>
      <c r="BJ70" s="8">
        <f t="shared" si="273"/>
        <v>0.78090499983326433</v>
      </c>
      <c r="BK70" s="8">
        <f t="shared" si="274"/>
        <v>0.14135544317981311</v>
      </c>
      <c r="BL70" s="8">
        <f t="shared" si="275"/>
        <v>6.6339354547645543E-2</v>
      </c>
      <c r="BM70" s="8">
        <f t="shared" si="276"/>
        <v>0.65090370471386849</v>
      </c>
      <c r="BN70" s="8">
        <f t="shared" si="277"/>
        <v>0.32575892742491908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1.25</v>
      </c>
      <c r="F71">
        <f>VLOOKUP(B71,home!$B$2:$E$405,3,FALSE)</f>
        <v>1.4</v>
      </c>
      <c r="G71">
        <f>VLOOKUP(C71,away!$B$2:$E$405,4,FALSE)</f>
        <v>1.1000000000000001</v>
      </c>
      <c r="H71">
        <f>VLOOKUP(A71,away!$A$2:$E$405,3,FALSE)</f>
        <v>0.89839999999999998</v>
      </c>
      <c r="I71">
        <f>VLOOKUP(C71,away!$B$2:$E$405,3,FALSE)</f>
        <v>0.69569999999999999</v>
      </c>
      <c r="J71">
        <f>VLOOKUP(B71,home!$B$2:$E$405,4,FALSE)</f>
        <v>0.27829999999999999</v>
      </c>
      <c r="K71" s="3">
        <f t="shared" si="168"/>
        <v>1.9250000000000003</v>
      </c>
      <c r="L71" s="3">
        <f t="shared" si="169"/>
        <v>0.17394219770399999</v>
      </c>
      <c r="M71" s="5">
        <f t="shared" si="224"/>
        <v>0.12258603147915803</v>
      </c>
      <c r="N71" s="5">
        <f t="shared" si="225"/>
        <v>0.23597811059737922</v>
      </c>
      <c r="O71" s="5">
        <f t="shared" si="226"/>
        <v>2.1322883723296472E-2</v>
      </c>
      <c r="P71" s="5">
        <f t="shared" si="227"/>
        <v>4.1046551167345714E-2</v>
      </c>
      <c r="Q71" s="5">
        <f t="shared" si="228"/>
        <v>0.22712893144997762</v>
      </c>
      <c r="R71" s="5">
        <f t="shared" si="229"/>
        <v>1.8544746281085192E-3</v>
      </c>
      <c r="S71" s="5">
        <f t="shared" si="230"/>
        <v>3.4359937718923175E-3</v>
      </c>
      <c r="T71" s="5">
        <f t="shared" si="231"/>
        <v>3.9507305498570268E-2</v>
      </c>
      <c r="U71" s="5">
        <f t="shared" si="232"/>
        <v>3.5698636591088998E-3</v>
      </c>
      <c r="V71" s="5">
        <f t="shared" si="233"/>
        <v>1.2783375476243294E-4</v>
      </c>
      <c r="W71" s="5">
        <f t="shared" si="234"/>
        <v>0.14574106434706896</v>
      </c>
      <c r="X71" s="5">
        <f t="shared" si="235"/>
        <v>2.5350521028249254E-2</v>
      </c>
      <c r="Y71" s="5">
        <f t="shared" si="236"/>
        <v>2.2047626702975704E-3</v>
      </c>
      <c r="Z71" s="5">
        <f t="shared" si="237"/>
        <v>1.0752379746650126E-4</v>
      </c>
      <c r="AA71" s="5">
        <f t="shared" si="238"/>
        <v>2.0698331012301496E-4</v>
      </c>
      <c r="AB71" s="5">
        <f t="shared" si="239"/>
        <v>1.9922143599340199E-4</v>
      </c>
      <c r="AC71" s="5">
        <f t="shared" si="240"/>
        <v>2.6752307606221042E-6</v>
      </c>
      <c r="AD71" s="5">
        <f t="shared" si="241"/>
        <v>7.0137887217026962E-2</v>
      </c>
      <c r="AE71" s="5">
        <f t="shared" si="242"/>
        <v>1.2199938244844959E-2</v>
      </c>
      <c r="AF71" s="5">
        <f t="shared" si="243"/>
        <v>1.0610420350807062E-3</v>
      </c>
      <c r="AG71" s="5">
        <f t="shared" si="244"/>
        <v>6.1519994479420883E-5</v>
      </c>
      <c r="AH71" s="5">
        <f t="shared" si="245"/>
        <v>4.6757314092007552E-6</v>
      </c>
      <c r="AI71" s="5">
        <f t="shared" si="246"/>
        <v>9.0007829627114553E-6</v>
      </c>
      <c r="AJ71" s="5">
        <f t="shared" si="247"/>
        <v>8.6632536016097793E-6</v>
      </c>
      <c r="AK71" s="5">
        <f t="shared" si="248"/>
        <v>5.5589210610329414E-6</v>
      </c>
      <c r="AL71" s="5">
        <f t="shared" si="249"/>
        <v>3.5830834875832357E-8</v>
      </c>
      <c r="AM71" s="5">
        <f t="shared" si="250"/>
        <v>2.7003086578555373E-2</v>
      </c>
      <c r="AN71" s="5">
        <f t="shared" si="251"/>
        <v>4.696976224265308E-3</v>
      </c>
      <c r="AO71" s="5">
        <f t="shared" si="252"/>
        <v>4.0850118350607175E-4</v>
      </c>
      <c r="AP71" s="5">
        <f t="shared" si="253"/>
        <v>2.3685197874577032E-5</v>
      </c>
      <c r="AQ71" s="5">
        <f t="shared" si="254"/>
        <v>1.0299638428395098E-6</v>
      </c>
      <c r="AR71" s="5">
        <f t="shared" si="255"/>
        <v>1.6266139943800023E-7</v>
      </c>
      <c r="AS71" s="5">
        <f t="shared" si="256"/>
        <v>3.1312319391815045E-7</v>
      </c>
      <c r="AT71" s="5">
        <f t="shared" si="257"/>
        <v>3.0138107414621996E-7</v>
      </c>
      <c r="AU71" s="5">
        <f t="shared" si="258"/>
        <v>1.9338618924382447E-7</v>
      </c>
      <c r="AV71" s="5">
        <f t="shared" si="259"/>
        <v>9.3067103573590567E-8</v>
      </c>
      <c r="AW71" s="5">
        <f t="shared" si="260"/>
        <v>3.3326531292923424E-10</v>
      </c>
      <c r="AX71" s="5">
        <f t="shared" si="261"/>
        <v>8.6634902772865108E-3</v>
      </c>
      <c r="AY71" s="5">
        <f t="shared" si="262"/>
        <v>1.506946538618452E-3</v>
      </c>
      <c r="AZ71" s="5">
        <f t="shared" si="263"/>
        <v>1.3106079637486461E-4</v>
      </c>
      <c r="BA71" s="5">
        <f t="shared" si="264"/>
        <v>7.5990009847601263E-6</v>
      </c>
      <c r="BB71" s="5">
        <f t="shared" si="265"/>
        <v>3.3044673291100919E-7</v>
      </c>
      <c r="BC71" s="5">
        <f t="shared" si="266"/>
        <v>1.1495726189329542E-8</v>
      </c>
      <c r="BD71" s="5">
        <f t="shared" si="267"/>
        <v>4.7156135499756485E-9</v>
      </c>
      <c r="BE71" s="5">
        <f t="shared" si="268"/>
        <v>9.0775560837031252E-9</v>
      </c>
      <c r="BF71" s="5">
        <f t="shared" si="269"/>
        <v>8.7371477305642623E-9</v>
      </c>
      <c r="BG71" s="5">
        <f t="shared" si="270"/>
        <v>5.6063364604454014E-9</v>
      </c>
      <c r="BH71" s="5">
        <f t="shared" si="271"/>
        <v>2.6980494215893503E-9</v>
      </c>
      <c r="BI71" s="5">
        <f t="shared" si="272"/>
        <v>1.0387490273118996E-9</v>
      </c>
      <c r="BJ71" s="8">
        <f t="shared" si="273"/>
        <v>0.80181380078674303</v>
      </c>
      <c r="BK71" s="8">
        <f t="shared" si="274"/>
        <v>0.16870606777337246</v>
      </c>
      <c r="BL71" s="8">
        <f t="shared" si="275"/>
        <v>2.7182420938077451E-2</v>
      </c>
      <c r="BM71" s="8">
        <f t="shared" si="276"/>
        <v>0.34638588404504045</v>
      </c>
      <c r="BN71" s="8">
        <f t="shared" si="277"/>
        <v>0.64991698304526557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1.25</v>
      </c>
      <c r="F72">
        <f>VLOOKUP(B72,home!$B$2:$E$405,3,FALSE)</f>
        <v>2.4</v>
      </c>
      <c r="G72">
        <f>VLOOKUP(C72,away!$B$2:$E$405,4,FALSE)</f>
        <v>1.1000000000000001</v>
      </c>
      <c r="H72">
        <f>VLOOKUP(A72,away!$A$2:$E$405,3,FALSE)</f>
        <v>0.89839999999999998</v>
      </c>
      <c r="I72">
        <f>VLOOKUP(C72,away!$B$2:$E$405,3,FALSE)</f>
        <v>1.1131</v>
      </c>
      <c r="J72">
        <f>VLOOKUP(B72,home!$B$2:$E$405,4,FALSE)</f>
        <v>0.97399999999999998</v>
      </c>
      <c r="K72" s="3">
        <f t="shared" si="168"/>
        <v>3.3000000000000003</v>
      </c>
      <c r="L72" s="3">
        <f t="shared" si="169"/>
        <v>0.97400880495999986</v>
      </c>
      <c r="M72" s="5">
        <f t="shared" si="224"/>
        <v>1.3925845108951205E-2</v>
      </c>
      <c r="N72" s="5">
        <f t="shared" si="225"/>
        <v>4.5955288859538979E-2</v>
      </c>
      <c r="O72" s="5">
        <f t="shared" si="226"/>
        <v>1.3563895752627621E-2</v>
      </c>
      <c r="P72" s="5">
        <f t="shared" si="227"/>
        <v>4.4760855983671154E-2</v>
      </c>
      <c r="Q72" s="5">
        <f t="shared" si="228"/>
        <v>7.5826226618239345E-2</v>
      </c>
      <c r="R72" s="5">
        <f t="shared" si="229"/>
        <v>6.6056769463094227E-3</v>
      </c>
      <c r="S72" s="5">
        <f t="shared" si="230"/>
        <v>3.5967910972654824E-2</v>
      </c>
      <c r="T72" s="5">
        <f t="shared" si="231"/>
        <v>7.3855412373057427E-2</v>
      </c>
      <c r="U72" s="5">
        <f t="shared" si="232"/>
        <v>2.1798733922821098E-2</v>
      </c>
      <c r="V72" s="5">
        <f t="shared" si="233"/>
        <v>1.2845456060573838E-2</v>
      </c>
      <c r="W72" s="5">
        <f t="shared" si="234"/>
        <v>8.3408849280063271E-2</v>
      </c>
      <c r="X72" s="5">
        <f t="shared" si="235"/>
        <v>8.1240953610363167E-2</v>
      </c>
      <c r="Y72" s="5">
        <f t="shared" si="236"/>
        <v>3.9564702069920306E-2</v>
      </c>
      <c r="Z72" s="5">
        <f t="shared" si="237"/>
        <v>2.1446625028088877E-3</v>
      </c>
      <c r="AA72" s="5">
        <f t="shared" si="238"/>
        <v>7.0773862592693297E-3</v>
      </c>
      <c r="AB72" s="5">
        <f t="shared" si="239"/>
        <v>1.1677687327794398E-2</v>
      </c>
      <c r="AC72" s="5">
        <f t="shared" si="240"/>
        <v>2.580514882012178E-3</v>
      </c>
      <c r="AD72" s="5">
        <f t="shared" si="241"/>
        <v>6.8812300656052205E-2</v>
      </c>
      <c r="AE72" s="5">
        <f t="shared" si="242"/>
        <v>6.7023786728549625E-2</v>
      </c>
      <c r="AF72" s="5">
        <f t="shared" si="243"/>
        <v>3.2640879207684256E-2</v>
      </c>
      <c r="AG72" s="5">
        <f t="shared" si="244"/>
        <v>1.0597501249973417E-2</v>
      </c>
      <c r="AH72" s="5">
        <f t="shared" si="245"/>
        <v>5.2223004035085172E-4</v>
      </c>
      <c r="AI72" s="5">
        <f t="shared" si="246"/>
        <v>1.7233591331578108E-3</v>
      </c>
      <c r="AJ72" s="5">
        <f t="shared" si="247"/>
        <v>2.8435425697103888E-3</v>
      </c>
      <c r="AK72" s="5">
        <f t="shared" si="248"/>
        <v>3.1278968266814275E-3</v>
      </c>
      <c r="AL72" s="5">
        <f t="shared" si="249"/>
        <v>3.3177463656614323E-4</v>
      </c>
      <c r="AM72" s="5">
        <f t="shared" si="250"/>
        <v>4.5416118432994437E-2</v>
      </c>
      <c r="AN72" s="5">
        <f t="shared" si="251"/>
        <v>4.4235699240842731E-2</v>
      </c>
      <c r="AO72" s="5">
        <f t="shared" si="252"/>
        <v>2.1542980277071598E-2</v>
      </c>
      <c r="AP72" s="5">
        <f t="shared" si="253"/>
        <v>6.994350824982452E-3</v>
      </c>
      <c r="AQ72" s="5">
        <f t="shared" si="254"/>
        <v>1.7031398221280367E-3</v>
      </c>
      <c r="AR72" s="5">
        <f t="shared" si="255"/>
        <v>1.0173133150326914E-4</v>
      </c>
      <c r="AS72" s="5">
        <f t="shared" si="256"/>
        <v>3.3571339396078816E-4</v>
      </c>
      <c r="AT72" s="5">
        <f t="shared" si="257"/>
        <v>5.5392710003530075E-4</v>
      </c>
      <c r="AU72" s="5">
        <f t="shared" si="258"/>
        <v>6.0931981003883081E-4</v>
      </c>
      <c r="AV72" s="5">
        <f t="shared" si="259"/>
        <v>5.026888432820354E-4</v>
      </c>
      <c r="AW72" s="5">
        <f t="shared" si="260"/>
        <v>2.9622213250467512E-5</v>
      </c>
      <c r="AX72" s="5">
        <f t="shared" si="261"/>
        <v>2.4978865138146948E-2</v>
      </c>
      <c r="AY72" s="5">
        <f t="shared" si="262"/>
        <v>2.4329634582463507E-2</v>
      </c>
      <c r="AZ72" s="5">
        <f t="shared" si="263"/>
        <v>1.1848639152389382E-2</v>
      </c>
      <c r="BA72" s="5">
        <f t="shared" si="264"/>
        <v>3.8468929537403495E-3</v>
      </c>
      <c r="BB72" s="5">
        <f t="shared" si="265"/>
        <v>9.3672690217042043E-4</v>
      </c>
      <c r="BC72" s="5">
        <f t="shared" si="266"/>
        <v>1.8247605011137882E-4</v>
      </c>
      <c r="BD72" s="5">
        <f t="shared" si="267"/>
        <v>1.6514535437414785E-5</v>
      </c>
      <c r="BE72" s="5">
        <f t="shared" si="268"/>
        <v>5.4497966943468793E-5</v>
      </c>
      <c r="BF72" s="5">
        <f t="shared" si="269"/>
        <v>8.9921645456723546E-5</v>
      </c>
      <c r="BG72" s="5">
        <f t="shared" si="270"/>
        <v>9.8913810002395906E-5</v>
      </c>
      <c r="BH72" s="5">
        <f t="shared" si="271"/>
        <v>8.1603893251976629E-5</v>
      </c>
      <c r="BI72" s="5">
        <f t="shared" si="272"/>
        <v>5.3858569546304546E-5</v>
      </c>
      <c r="BJ72" s="8">
        <f t="shared" si="273"/>
        <v>0.76494142403048293</v>
      </c>
      <c r="BK72" s="8">
        <f t="shared" si="274"/>
        <v>0.13474199222689284</v>
      </c>
      <c r="BL72" s="8">
        <f t="shared" si="275"/>
        <v>7.1439099678180809E-2</v>
      </c>
      <c r="BM72" s="8">
        <f t="shared" si="276"/>
        <v>0.74832937679981493</v>
      </c>
      <c r="BN72" s="8">
        <f t="shared" si="277"/>
        <v>0.20063778926933773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0.32429999999999998</v>
      </c>
      <c r="G73">
        <f>VLOOKUP(C73,away!$B$2:$E$405,4,FALSE)</f>
        <v>0.64859999999999995</v>
      </c>
      <c r="H73">
        <f>VLOOKUP(A73,away!$A$2:$E$405,3,FALSE)</f>
        <v>1.125</v>
      </c>
      <c r="I73">
        <f>VLOOKUP(C73,away!$B$2:$E$405,3,FALSE)</f>
        <v>1.4443999999999999</v>
      </c>
      <c r="J73">
        <f>VLOOKUP(B73,home!$B$2:$E$405,4,FALSE)</f>
        <v>0.77780000000000005</v>
      </c>
      <c r="K73" s="3">
        <f t="shared" si="168"/>
        <v>0.32428268886599998</v>
      </c>
      <c r="L73" s="3">
        <f t="shared" si="169"/>
        <v>1.2638861100000001</v>
      </c>
      <c r="M73" s="5">
        <f t="shared" si="224"/>
        <v>0.20429938266610284</v>
      </c>
      <c r="N73" s="5">
        <f t="shared" si="225"/>
        <v>6.6250753144627694E-2</v>
      </c>
      <c r="O73" s="5">
        <f t="shared" si="226"/>
        <v>0.25821115203326217</v>
      </c>
      <c r="P73" s="5">
        <f t="shared" si="227"/>
        <v>8.3733406676533756E-2</v>
      </c>
      <c r="Q73" s="5">
        <f t="shared" si="228"/>
        <v>1.0741986184568736E-2</v>
      </c>
      <c r="R73" s="5">
        <f t="shared" si="229"/>
        <v>0.1631747442509692</v>
      </c>
      <c r="S73" s="5">
        <f t="shared" si="230"/>
        <v>8.5796678655616614E-3</v>
      </c>
      <c r="T73" s="5">
        <f t="shared" si="231"/>
        <v>1.357664713248832E-2</v>
      </c>
      <c r="U73" s="5">
        <f t="shared" si="232"/>
        <v>5.2914744820726153E-2</v>
      </c>
      <c r="V73" s="5">
        <f t="shared" si="233"/>
        <v>3.9071462954757576E-4</v>
      </c>
      <c r="W73" s="5">
        <f t="shared" si="234"/>
        <v>1.1611467212311244E-3</v>
      </c>
      <c r="X73" s="5">
        <f t="shared" si="235"/>
        <v>1.4675572126360602E-3</v>
      </c>
      <c r="Y73" s="5">
        <f t="shared" si="236"/>
        <v>9.2741258834051668E-4</v>
      </c>
      <c r="Z73" s="5">
        <f t="shared" si="237"/>
        <v>6.8744764253867455E-2</v>
      </c>
      <c r="AA73" s="5">
        <f t="shared" si="238"/>
        <v>2.2292736997703413E-2</v>
      </c>
      <c r="AB73" s="5">
        <f t="shared" si="239"/>
        <v>3.6145743478989108E-3</v>
      </c>
      <c r="AC73" s="5">
        <f t="shared" si="240"/>
        <v>1.0008555380661514E-5</v>
      </c>
      <c r="AD73" s="5">
        <f t="shared" si="241"/>
        <v>9.4134945232192163E-5</v>
      </c>
      <c r="AE73" s="5">
        <f t="shared" si="242"/>
        <v>1.189758497445784E-4</v>
      </c>
      <c r="AF73" s="5">
        <f t="shared" si="243"/>
        <v>7.5185961958809869E-5</v>
      </c>
      <c r="AG73" s="5">
        <f t="shared" si="244"/>
        <v>3.1675497662242732E-5</v>
      </c>
      <c r="AH73" s="5">
        <f t="shared" si="245"/>
        <v>2.1721388168921895E-2</v>
      </c>
      <c r="AI73" s="5">
        <f t="shared" si="246"/>
        <v>7.0438701613201107E-3</v>
      </c>
      <c r="AJ73" s="5">
        <f t="shared" si="247"/>
        <v>1.1421025779679351E-3</v>
      </c>
      <c r="AK73" s="5">
        <f t="shared" si="248"/>
        <v>1.2345469831474414E-4</v>
      </c>
      <c r="AL73" s="5">
        <f t="shared" si="249"/>
        <v>1.640828135644855E-7</v>
      </c>
      <c r="AM73" s="5">
        <f t="shared" si="250"/>
        <v>6.1052666312297861E-6</v>
      </c>
      <c r="AN73" s="5">
        <f t="shared" si="251"/>
        <v>7.7163616930578187E-6</v>
      </c>
      <c r="AO73" s="5">
        <f t="shared" si="252"/>
        <v>4.8763011817959316E-6</v>
      </c>
      <c r="AP73" s="5">
        <f t="shared" si="253"/>
        <v>2.0543631106161546E-6</v>
      </c>
      <c r="AQ73" s="5">
        <f t="shared" si="254"/>
        <v>6.4912025010103773E-7</v>
      </c>
      <c r="AR73" s="5">
        <f t="shared" si="255"/>
        <v>5.4906721593237411E-3</v>
      </c>
      <c r="AS73" s="5">
        <f t="shared" si="256"/>
        <v>1.780529931507189E-3</v>
      </c>
      <c r="AT73" s="5">
        <f t="shared" si="257"/>
        <v>2.8869751689777299E-4</v>
      </c>
      <c r="AU73" s="5">
        <f t="shared" si="258"/>
        <v>3.1206535682849091E-5</v>
      </c>
      <c r="AV73" s="5">
        <f t="shared" si="259"/>
        <v>2.5299348253567696E-6</v>
      </c>
      <c r="AW73" s="5">
        <f t="shared" si="260"/>
        <v>1.86806636112058E-9</v>
      </c>
      <c r="AX73" s="5">
        <f t="shared" si="261"/>
        <v>3.2997204656984321E-7</v>
      </c>
      <c r="AY73" s="5">
        <f t="shared" si="262"/>
        <v>4.1704708634789799E-7</v>
      </c>
      <c r="AZ73" s="5">
        <f t="shared" si="263"/>
        <v>2.6355000982553952E-7</v>
      </c>
      <c r="BA73" s="5">
        <f t="shared" si="264"/>
        <v>1.1103239890295433E-7</v>
      </c>
      <c r="BB73" s="5">
        <f t="shared" si="265"/>
        <v>3.5083076683355803E-8</v>
      </c>
      <c r="BC73" s="5">
        <f t="shared" si="266"/>
        <v>8.8682026632316502E-9</v>
      </c>
      <c r="BD73" s="5">
        <f t="shared" si="267"/>
        <v>1.1565973794554964E-3</v>
      </c>
      <c r="BE73" s="5">
        <f t="shared" si="268"/>
        <v>3.7506450814519762E-4</v>
      </c>
      <c r="BF73" s="5">
        <f t="shared" si="269"/>
        <v>6.0813463599764211E-5</v>
      </c>
      <c r="BG73" s="5">
        <f t="shared" si="270"/>
        <v>6.57358449846205E-6</v>
      </c>
      <c r="BH73" s="5">
        <f t="shared" si="271"/>
        <v>5.3292491416228238E-7</v>
      </c>
      <c r="BI73" s="5">
        <f t="shared" si="272"/>
        <v>3.4563664825645441E-8</v>
      </c>
      <c r="BJ73" s="8">
        <f t="shared" si="273"/>
        <v>9.4468042204178052E-2</v>
      </c>
      <c r="BK73" s="8">
        <f t="shared" si="274"/>
        <v>0.29701376152302639</v>
      </c>
      <c r="BL73" s="8">
        <f t="shared" si="275"/>
        <v>0.53943202055959949</v>
      </c>
      <c r="BM73" s="8">
        <f t="shared" si="276"/>
        <v>0.21324674840558688</v>
      </c>
      <c r="BN73" s="8">
        <f t="shared" si="277"/>
        <v>0.78641142495606442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1.1119000000000001</v>
      </c>
      <c r="G74">
        <f>VLOOKUP(C74,away!$B$2:$E$405,4,FALSE)</f>
        <v>1.054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0.76190000000000002</v>
      </c>
      <c r="K74" s="3">
        <f t="shared" si="168"/>
        <v>1.8067839064200004</v>
      </c>
      <c r="L74" s="3">
        <f t="shared" si="169"/>
        <v>0.76190952374999998</v>
      </c>
      <c r="M74" s="5">
        <f t="shared" si="224"/>
        <v>7.6635609814806854E-2</v>
      </c>
      <c r="N74" s="5">
        <f t="shared" si="225"/>
        <v>0.13846398647207564</v>
      </c>
      <c r="O74" s="5">
        <f t="shared" si="226"/>
        <v>5.8389400976290314E-2</v>
      </c>
      <c r="P74" s="5">
        <f t="shared" si="227"/>
        <v>0.1054970299894656</v>
      </c>
      <c r="Q74" s="5">
        <f t="shared" si="228"/>
        <v>0.12508725118825148</v>
      </c>
      <c r="R74" s="5">
        <f t="shared" si="229"/>
        <v>2.2243720344946569E-2</v>
      </c>
      <c r="S74" s="5">
        <f t="shared" si="230"/>
        <v>3.6306957573291991E-2</v>
      </c>
      <c r="T74" s="5">
        <f t="shared" si="231"/>
        <v>9.5305167980037311E-2</v>
      </c>
      <c r="U74" s="5">
        <f t="shared" si="232"/>
        <v>4.0189595938156603E-2</v>
      </c>
      <c r="V74" s="5">
        <f t="shared" si="233"/>
        <v>5.5533745288498864E-3</v>
      </c>
      <c r="W74" s="5">
        <f t="shared" si="234"/>
        <v>7.5335210781749637E-2</v>
      </c>
      <c r="X74" s="5">
        <f t="shared" si="235"/>
        <v>5.7398614568328725E-2</v>
      </c>
      <c r="Y74" s="5">
        <f t="shared" si="236"/>
        <v>2.1866275544832576E-2</v>
      </c>
      <c r="Z74" s="5">
        <f t="shared" si="237"/>
        <v>5.6492341248154743E-3</v>
      </c>
      <c r="AA74" s="5">
        <f t="shared" si="238"/>
        <v>1.0206945300315276E-2</v>
      </c>
      <c r="AB74" s="5">
        <f t="shared" si="239"/>
        <v>9.2208722511594506E-3</v>
      </c>
      <c r="AC74" s="5">
        <f t="shared" si="240"/>
        <v>4.7780049691371993E-4</v>
      </c>
      <c r="AD74" s="5">
        <f t="shared" si="241"/>
        <v>3.4028611606805918E-2</v>
      </c>
      <c r="AE74" s="5">
        <f t="shared" si="242"/>
        <v>2.5926723263215223E-2</v>
      </c>
      <c r="AF74" s="5">
        <f t="shared" si="243"/>
        <v>9.8769086869371775E-3</v>
      </c>
      <c r="AG74" s="5">
        <f t="shared" si="244"/>
        <v>2.5084369312621808E-3</v>
      </c>
      <c r="AH74" s="5">
        <f t="shared" si="245"/>
        <v>1.0760513203976016E-3</v>
      </c>
      <c r="AI74" s="5">
        <f t="shared" si="246"/>
        <v>1.9441922081763782E-3</v>
      </c>
      <c r="AJ74" s="5">
        <f t="shared" si="247"/>
        <v>1.7563675963601219E-3</v>
      </c>
      <c r="AK74" s="5">
        <f t="shared" si="248"/>
        <v>1.0577922356203493E-3</v>
      </c>
      <c r="AL74" s="5">
        <f t="shared" si="249"/>
        <v>2.6309718666660462E-5</v>
      </c>
      <c r="AM74" s="5">
        <f t="shared" si="250"/>
        <v>1.2296469561798751E-2</v>
      </c>
      <c r="AN74" s="5">
        <f t="shared" si="251"/>
        <v>9.368797267636458E-3</v>
      </c>
      <c r="AO74" s="5">
        <f t="shared" si="252"/>
        <v>3.5690879321475973E-3</v>
      </c>
      <c r="AP74" s="5">
        <f t="shared" si="253"/>
        <v>9.0644069553481605E-4</v>
      </c>
      <c r="AQ74" s="5">
        <f t="shared" si="254"/>
        <v>1.7265644966063762E-4</v>
      </c>
      <c r="AR74" s="5">
        <f t="shared" si="255"/>
        <v>1.6397074981093913E-4</v>
      </c>
      <c r="AS74" s="5">
        <f t="shared" si="256"/>
        <v>2.9625971188202517E-4</v>
      </c>
      <c r="AT74" s="5">
        <f t="shared" si="257"/>
        <v>2.6763863977453467E-4</v>
      </c>
      <c r="AU74" s="5">
        <f t="shared" si="258"/>
        <v>1.6118839569358973E-4</v>
      </c>
      <c r="AV74" s="5">
        <f t="shared" si="259"/>
        <v>7.2808149810209172E-5</v>
      </c>
      <c r="AW74" s="5">
        <f t="shared" si="260"/>
        <v>1.0060586955660931E-6</v>
      </c>
      <c r="AX74" s="5">
        <f t="shared" si="261"/>
        <v>3.7028438850068958E-3</v>
      </c>
      <c r="AY74" s="5">
        <f t="shared" si="262"/>
        <v>2.8212320209462039E-3</v>
      </c>
      <c r="AZ74" s="5">
        <f t="shared" si="263"/>
        <v>1.0747617727336861E-3</v>
      </c>
      <c r="BA74" s="5">
        <f t="shared" si="264"/>
        <v>2.7295707680274282E-4</v>
      </c>
      <c r="BB74" s="5">
        <f t="shared" si="265"/>
        <v>5.1992149097742487E-5</v>
      </c>
      <c r="BC74" s="5">
        <f t="shared" si="266"/>
        <v>7.9226627115599975E-6</v>
      </c>
      <c r="BD74" s="5">
        <f t="shared" si="267"/>
        <v>2.0821812649563828E-5</v>
      </c>
      <c r="BE74" s="5">
        <f t="shared" si="268"/>
        <v>3.7620515997724314E-5</v>
      </c>
      <c r="BF74" s="5">
        <f t="shared" si="269"/>
        <v>3.3986071427952233E-5</v>
      </c>
      <c r="BG74" s="5">
        <f t="shared" si="270"/>
        <v>2.0468495632821569E-5</v>
      </c>
      <c r="BH74" s="5">
        <f t="shared" si="271"/>
        <v>9.2455371245025144E-6</v>
      </c>
      <c r="BI74" s="5">
        <f t="shared" si="272"/>
        <v>3.3409375365519579E-6</v>
      </c>
      <c r="BJ74" s="8">
        <f t="shared" si="273"/>
        <v>0.620042348497573</v>
      </c>
      <c r="BK74" s="8">
        <f t="shared" si="274"/>
        <v>0.22731831414294093</v>
      </c>
      <c r="BL74" s="8">
        <f t="shared" si="275"/>
        <v>0.14717228718876305</v>
      </c>
      <c r="BM74" s="8">
        <f t="shared" si="276"/>
        <v>0.47104495920600536</v>
      </c>
      <c r="BN74" s="8">
        <f t="shared" si="277"/>
        <v>0.52631699878583649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0.74129999999999996</v>
      </c>
      <c r="G75">
        <f>VLOOKUP(C75,away!$B$2:$E$405,4,FALSE)</f>
        <v>0.92659999999999998</v>
      </c>
      <c r="H75">
        <f>VLOOKUP(A75,away!$A$2:$E$405,3,FALSE)</f>
        <v>1.125</v>
      </c>
      <c r="I75">
        <f>VLOOKUP(C75,away!$B$2:$E$405,3,FALSE)</f>
        <v>0.76190000000000002</v>
      </c>
      <c r="J75">
        <f>VLOOKUP(B75,home!$B$2:$E$405,4,FALSE)</f>
        <v>0.38100000000000001</v>
      </c>
      <c r="K75" s="3">
        <f t="shared" si="168"/>
        <v>1.0589761237859998</v>
      </c>
      <c r="L75" s="3">
        <f t="shared" si="169"/>
        <v>0.32656938750000003</v>
      </c>
      <c r="M75" s="5">
        <f t="shared" si="224"/>
        <v>0.25018728257298256</v>
      </c>
      <c r="N75" s="5">
        <f t="shared" si="225"/>
        <v>0.26494235871968969</v>
      </c>
      <c r="O75" s="5">
        <f t="shared" si="226"/>
        <v>8.1703507630148359E-2</v>
      </c>
      <c r="P75" s="5">
        <f t="shared" si="227"/>
        <v>8.6522063809894356E-2</v>
      </c>
      <c r="Q75" s="5">
        <f t="shared" si="228"/>
        <v>0.14028381603184842</v>
      </c>
      <c r="R75" s="5">
        <f t="shared" si="229"/>
        <v>1.3340932221689562E-2</v>
      </c>
      <c r="S75" s="5">
        <f t="shared" si="230"/>
        <v>7.4804636839800754E-3</v>
      </c>
      <c r="T75" s="5">
        <f t="shared" si="231"/>
        <v>4.581239987768343E-2</v>
      </c>
      <c r="U75" s="5">
        <f t="shared" si="232"/>
        <v>1.4127728691816558E-2</v>
      </c>
      <c r="V75" s="5">
        <f t="shared" si="233"/>
        <v>2.8744029474271881E-4</v>
      </c>
      <c r="W75" s="5">
        <f t="shared" si="234"/>
        <v>4.951907057710505E-2</v>
      </c>
      <c r="X75" s="5">
        <f t="shared" si="235"/>
        <v>1.6171412547934468E-2</v>
      </c>
      <c r="Y75" s="5">
        <f t="shared" si="236"/>
        <v>2.6405441453943869E-3</v>
      </c>
      <c r="Z75" s="5">
        <f t="shared" si="237"/>
        <v>1.4522466881053922E-3</v>
      </c>
      <c r="AA75" s="5">
        <f t="shared" si="238"/>
        <v>1.5378945685509042E-3</v>
      </c>
      <c r="AB75" s="5">
        <f t="shared" si="239"/>
        <v>8.1429681449778947E-4</v>
      </c>
      <c r="AC75" s="5">
        <f t="shared" si="240"/>
        <v>6.2128276634148811E-6</v>
      </c>
      <c r="AD75" s="5">
        <f t="shared" si="241"/>
        <v>1.3109878353307016E-2</v>
      </c>
      <c r="AE75" s="5">
        <f t="shared" si="242"/>
        <v>4.2812849440389813E-3</v>
      </c>
      <c r="AF75" s="5">
        <f t="shared" si="243"/>
        <v>6.9906830094389096E-4</v>
      </c>
      <c r="AG75" s="5">
        <f t="shared" si="244"/>
        <v>7.6098102286637414E-5</v>
      </c>
      <c r="AH75" s="5">
        <f t="shared" si="245"/>
        <v>1.1856482785837034E-4</v>
      </c>
      <c r="AI75" s="5">
        <f t="shared" si="246"/>
        <v>1.2555732182281134E-4</v>
      </c>
      <c r="AJ75" s="5">
        <f t="shared" si="247"/>
        <v>6.6481102988436033E-5</v>
      </c>
      <c r="AK75" s="5">
        <f t="shared" si="248"/>
        <v>2.3467300249237278E-5</v>
      </c>
      <c r="AL75" s="5">
        <f t="shared" si="249"/>
        <v>8.5943084877154092E-8</v>
      </c>
      <c r="AM75" s="5">
        <f t="shared" si="250"/>
        <v>2.7766096323782108E-3</v>
      </c>
      <c r="AN75" s="5">
        <f t="shared" si="251"/>
        <v>9.0675570697235249E-4</v>
      </c>
      <c r="AO75" s="5">
        <f t="shared" si="252"/>
        <v>1.4805932791904532E-4</v>
      </c>
      <c r="AP75" s="5">
        <f t="shared" si="253"/>
        <v>1.6117214677394769E-5</v>
      </c>
      <c r="AQ75" s="5">
        <f t="shared" si="254"/>
        <v>1.3158472313507045E-6</v>
      </c>
      <c r="AR75" s="5">
        <f t="shared" si="255"/>
        <v>7.7439286425501886E-6</v>
      </c>
      <c r="AS75" s="5">
        <f t="shared" si="256"/>
        <v>8.2006355367631776E-6</v>
      </c>
      <c r="AT75" s="5">
        <f t="shared" si="257"/>
        <v>4.342138616651596E-6</v>
      </c>
      <c r="AU75" s="5">
        <f t="shared" si="258"/>
        <v>1.5327403737344034E-6</v>
      </c>
      <c r="AV75" s="5">
        <f t="shared" si="259"/>
        <v>4.0578386493689082E-7</v>
      </c>
      <c r="AW75" s="5">
        <f t="shared" si="260"/>
        <v>8.2560074788852673E-10</v>
      </c>
      <c r="AX75" s="5">
        <f t="shared" si="261"/>
        <v>4.9006055096045766E-4</v>
      </c>
      <c r="AY75" s="5">
        <f t="shared" si="262"/>
        <v>1.6003877396506921E-4</v>
      </c>
      <c r="AZ75" s="5">
        <f t="shared" si="263"/>
        <v>2.61318821950118E-5</v>
      </c>
      <c r="BA75" s="5">
        <f t="shared" si="264"/>
        <v>2.844624254215721E-6</v>
      </c>
      <c r="BB75" s="5">
        <f t="shared" si="265"/>
        <v>2.3224180009171801E-7</v>
      </c>
      <c r="BC75" s="5">
        <f t="shared" si="266"/>
        <v>1.5168612481569962E-8</v>
      </c>
      <c r="BD75" s="5">
        <f t="shared" si="267"/>
        <v>4.214883389402205E-7</v>
      </c>
      <c r="BE75" s="5">
        <f t="shared" si="268"/>
        <v>4.4634608739191438E-7</v>
      </c>
      <c r="BF75" s="5">
        <f t="shared" si="269"/>
        <v>2.3633492474666827E-7</v>
      </c>
      <c r="BG75" s="5">
        <f t="shared" si="270"/>
        <v>8.3424347507827573E-8</v>
      </c>
      <c r="BH75" s="5">
        <f t="shared" si="271"/>
        <v>2.2086098038303874E-8</v>
      </c>
      <c r="BI75" s="5">
        <f t="shared" si="272"/>
        <v>4.677730098032123E-9</v>
      </c>
      <c r="BJ75" s="8">
        <f t="shared" si="273"/>
        <v>0.54206411257119791</v>
      </c>
      <c r="BK75" s="8">
        <f t="shared" si="274"/>
        <v>0.34464358790631305</v>
      </c>
      <c r="BL75" s="8">
        <f t="shared" si="275"/>
        <v>0.11188187006418338</v>
      </c>
      <c r="BM75" s="8">
        <f t="shared" si="276"/>
        <v>0.1629018182951823</v>
      </c>
      <c r="BN75" s="8">
        <f t="shared" si="277"/>
        <v>0.83697996098625294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1.5088999999999999</v>
      </c>
      <c r="F76">
        <f>VLOOKUP(B76,home!$B$2:$E$405,3,FALSE)</f>
        <v>0.85209999999999997</v>
      </c>
      <c r="G76">
        <f>VLOOKUP(C76,away!$B$2:$E$405,4,FALSE)</f>
        <v>0.56810000000000005</v>
      </c>
      <c r="H76">
        <f>VLOOKUP(A76,away!$A$2:$E$405,3,FALSE)</f>
        <v>1.1115999999999999</v>
      </c>
      <c r="I76">
        <f>VLOOKUP(C76,away!$B$2:$E$405,3,FALSE)</f>
        <v>0.96389999999999998</v>
      </c>
      <c r="J76">
        <f>VLOOKUP(B76,home!$B$2:$E$405,4,FALSE)</f>
        <v>0.89959999999999996</v>
      </c>
      <c r="K76" s="3">
        <f t="shared" si="168"/>
        <v>0.73042530928899996</v>
      </c>
      <c r="L76" s="3">
        <f t="shared" si="169"/>
        <v>0.96389552750399987</v>
      </c>
      <c r="M76" s="5">
        <f t="shared" si="224"/>
        <v>0.18372396522222936</v>
      </c>
      <c r="N76" s="5">
        <f t="shared" si="225"/>
        <v>0.13419663412124835</v>
      </c>
      <c r="O76" s="5">
        <f t="shared" si="226"/>
        <v>0.17709070837300731</v>
      </c>
      <c r="P76" s="5">
        <f t="shared" si="227"/>
        <v>0.12935153543556194</v>
      </c>
      <c r="Q76" s="5">
        <f t="shared" si="228"/>
        <v>4.9010308991777787E-2</v>
      </c>
      <c r="R76" s="5">
        <f t="shared" si="229"/>
        <v>8.5348470881628447E-2</v>
      </c>
      <c r="S76" s="5">
        <f t="shared" si="230"/>
        <v>2.2767606418818191E-2</v>
      </c>
      <c r="T76" s="5">
        <f t="shared" si="231"/>
        <v>4.7240817638763678E-2</v>
      </c>
      <c r="U76" s="5">
        <f t="shared" si="232"/>
        <v>6.2340683241056662E-2</v>
      </c>
      <c r="V76" s="5">
        <f t="shared" si="233"/>
        <v>1.7810685871446315E-3</v>
      </c>
      <c r="W76" s="5">
        <f t="shared" si="234"/>
        <v>1.1932790034556251E-2</v>
      </c>
      <c r="X76" s="5">
        <f t="shared" si="235"/>
        <v>1.150196294495307E-2</v>
      </c>
      <c r="Y76" s="5">
        <f t="shared" si="236"/>
        <v>5.5433453200785E-3</v>
      </c>
      <c r="Z76" s="5">
        <f t="shared" si="237"/>
        <v>2.7422336454035676E-2</v>
      </c>
      <c r="AA76" s="5">
        <f t="shared" si="238"/>
        <v>2.0029968585866028E-2</v>
      </c>
      <c r="AB76" s="5">
        <f t="shared" si="239"/>
        <v>7.3151979996900719E-3</v>
      </c>
      <c r="AC76" s="5">
        <f t="shared" si="240"/>
        <v>7.8372994298993781E-5</v>
      </c>
      <c r="AD76" s="5">
        <f t="shared" si="241"/>
        <v>2.1790029629178611E-3</v>
      </c>
      <c r="AE76" s="5">
        <f t="shared" si="242"/>
        <v>2.1003312103744904E-3</v>
      </c>
      <c r="AF76" s="5">
        <f t="shared" si="243"/>
        <v>1.0122499299785172E-3</v>
      </c>
      <c r="AG76" s="5">
        <f t="shared" si="244"/>
        <v>3.2523439340750989E-4</v>
      </c>
      <c r="AH76" s="5">
        <f t="shared" si="245"/>
        <v>6.6080668654387199E-3</v>
      </c>
      <c r="AI76" s="5">
        <f t="shared" si="246"/>
        <v>4.8266992839904694E-3</v>
      </c>
      <c r="AJ76" s="5">
        <f t="shared" si="247"/>
        <v>1.7627716586768663E-3</v>
      </c>
      <c r="AK76" s="5">
        <f t="shared" si="248"/>
        <v>4.2919101133164454E-4</v>
      </c>
      <c r="AL76" s="5">
        <f t="shared" si="249"/>
        <v>2.2071518295384159E-6</v>
      </c>
      <c r="AM76" s="5">
        <f t="shared" si="250"/>
        <v>3.1831978262618533E-4</v>
      </c>
      <c r="AN76" s="5">
        <f t="shared" si="251"/>
        <v>3.0682701478942551E-4</v>
      </c>
      <c r="AO76" s="5">
        <f t="shared" si="252"/>
        <v>1.4787459363646544E-4</v>
      </c>
      <c r="AP76" s="5">
        <f t="shared" si="253"/>
        <v>4.7511886479220162E-5</v>
      </c>
      <c r="AQ76" s="5">
        <f t="shared" si="254"/>
        <v>1.1449123720149517E-5</v>
      </c>
      <c r="AR76" s="5">
        <f t="shared" si="255"/>
        <v>1.2738972194087518E-3</v>
      </c>
      <c r="AS76" s="5">
        <f t="shared" si="256"/>
        <v>9.3048677048903456E-4</v>
      </c>
      <c r="AT76" s="5">
        <f t="shared" si="257"/>
        <v>3.3982554356188786E-4</v>
      </c>
      <c r="AU76" s="5">
        <f t="shared" si="258"/>
        <v>8.2739059253498167E-5</v>
      </c>
      <c r="AV76" s="5">
        <f t="shared" si="259"/>
        <v>1.5108675736379321E-5</v>
      </c>
      <c r="AW76" s="5">
        <f t="shared" si="260"/>
        <v>4.3165371870190245E-8</v>
      </c>
      <c r="AX76" s="5">
        <f t="shared" si="261"/>
        <v>3.8751470946256414E-5</v>
      </c>
      <c r="AY76" s="5">
        <f t="shared" si="262"/>
        <v>3.7352369529297757E-5</v>
      </c>
      <c r="AZ76" s="5">
        <f t="shared" si="263"/>
        <v>1.8001890965483397E-5</v>
      </c>
      <c r="BA76" s="5">
        <f t="shared" si="264"/>
        <v>5.783980729414703E-6</v>
      </c>
      <c r="BB76" s="5">
        <f t="shared" si="265"/>
        <v>1.3937882890630386E-6</v>
      </c>
      <c r="BC76" s="5">
        <f t="shared" si="266"/>
        <v>2.6869325962306306E-7</v>
      </c>
      <c r="BD76" s="5">
        <f t="shared" si="267"/>
        <v>2.0465063871464616E-4</v>
      </c>
      <c r="BE76" s="5">
        <f t="shared" si="268"/>
        <v>1.4948200607933681E-4</v>
      </c>
      <c r="BF76" s="5">
        <f t="shared" si="269"/>
        <v>5.4592720261819874E-5</v>
      </c>
      <c r="BG76" s="5">
        <f t="shared" si="270"/>
        <v>1.329196819405588E-5</v>
      </c>
      <c r="BH76" s="5">
        <f t="shared" si="271"/>
        <v>2.4271974948007039E-6</v>
      </c>
      <c r="BI76" s="5">
        <f t="shared" si="272"/>
        <v>3.5457729616905817E-7</v>
      </c>
      <c r="BJ76" s="8">
        <f t="shared" si="273"/>
        <v>0.26597621214302658</v>
      </c>
      <c r="BK76" s="8">
        <f t="shared" si="274"/>
        <v>0.33774210817941192</v>
      </c>
      <c r="BL76" s="8">
        <f t="shared" si="275"/>
        <v>0.36881861427717672</v>
      </c>
      <c r="BM76" s="8">
        <f t="shared" si="276"/>
        <v>0.2412003388240401</v>
      </c>
      <c r="BN76" s="8">
        <f t="shared" si="277"/>
        <v>0.75872162302545321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1.5088999999999999</v>
      </c>
      <c r="F77">
        <f>VLOOKUP(B77,home!$B$2:$E$405,3,FALSE)</f>
        <v>1.3728</v>
      </c>
      <c r="G77">
        <f>VLOOKUP(C77,away!$B$2:$E$405,4,FALSE)</f>
        <v>0.75739999999999996</v>
      </c>
      <c r="H77">
        <f>VLOOKUP(A77,away!$A$2:$E$405,3,FALSE)</f>
        <v>1.1115999999999999</v>
      </c>
      <c r="I77">
        <f>VLOOKUP(C77,away!$B$2:$E$405,3,FALSE)</f>
        <v>1.4137</v>
      </c>
      <c r="J77">
        <f>VLOOKUP(B77,home!$B$2:$E$405,4,FALSE)</f>
        <v>1.2850999999999999</v>
      </c>
      <c r="K77" s="3">
        <f t="shared" si="168"/>
        <v>1.568891932608</v>
      </c>
      <c r="L77" s="3">
        <f t="shared" si="169"/>
        <v>2.0194947090919997</v>
      </c>
      <c r="M77" s="5">
        <f t="shared" si="224"/>
        <v>2.7642892356220045E-2</v>
      </c>
      <c r="N77" s="5">
        <f t="shared" si="225"/>
        <v>4.3368710811624973E-2</v>
      </c>
      <c r="O77" s="5">
        <f t="shared" si="226"/>
        <v>5.582467485738607E-2</v>
      </c>
      <c r="P77" s="5">
        <f t="shared" si="227"/>
        <v>8.7582882024217643E-2</v>
      </c>
      <c r="Q77" s="5">
        <f t="shared" si="228"/>
        <v>3.402041025998389E-2</v>
      </c>
      <c r="R77" s="5">
        <f t="shared" si="229"/>
        <v>5.6368817755636187E-2</v>
      </c>
      <c r="S77" s="5">
        <f t="shared" si="230"/>
        <v>6.9373721143384609E-2</v>
      </c>
      <c r="T77" s="5">
        <f t="shared" si="231"/>
        <v>6.8704038521176652E-2</v>
      </c>
      <c r="U77" s="5">
        <f t="shared" si="232"/>
        <v>8.8436583427468199E-2</v>
      </c>
      <c r="V77" s="5">
        <f t="shared" si="233"/>
        <v>2.4422393833886499E-2</v>
      </c>
      <c r="W77" s="5">
        <f t="shared" si="234"/>
        <v>1.7791449066967724E-2</v>
      </c>
      <c r="X77" s="5">
        <f t="shared" si="235"/>
        <v>3.5929737257821115E-2</v>
      </c>
      <c r="Y77" s="5">
        <f t="shared" si="236"/>
        <v>3.6279957145617728E-2</v>
      </c>
      <c r="Z77" s="5">
        <f t="shared" si="237"/>
        <v>3.7945509738426149E-2</v>
      </c>
      <c r="AA77" s="5">
        <f t="shared" si="238"/>
        <v>5.9532404107315084E-2</v>
      </c>
      <c r="AB77" s="5">
        <f t="shared" si="239"/>
        <v>4.669995426636301E-2</v>
      </c>
      <c r="AC77" s="5">
        <f t="shared" si="240"/>
        <v>4.8361971549916311E-3</v>
      </c>
      <c r="AD77" s="5">
        <f t="shared" si="241"/>
        <v>6.9782152276429456E-3</v>
      </c>
      <c r="AE77" s="5">
        <f t="shared" si="242"/>
        <v>1.4092468731130153E-2</v>
      </c>
      <c r="AF77" s="5">
        <f t="shared" si="243"/>
        <v>1.4229833020280899E-2</v>
      </c>
      <c r="AG77" s="5">
        <f t="shared" si="244"/>
        <v>9.5790241652399695E-3</v>
      </c>
      <c r="AH77" s="5">
        <f t="shared" si="245"/>
        <v>1.9157689037637638E-2</v>
      </c>
      <c r="AI77" s="5">
        <f t="shared" si="246"/>
        <v>3.0056343778562405E-2</v>
      </c>
      <c r="AJ77" s="5">
        <f t="shared" si="247"/>
        <v>2.3577577638939608E-2</v>
      </c>
      <c r="AK77" s="5">
        <f t="shared" si="248"/>
        <v>1.2330223782723713E-2</v>
      </c>
      <c r="AL77" s="5">
        <f t="shared" si="249"/>
        <v>6.1291427743982783E-4</v>
      </c>
      <c r="AM77" s="5">
        <f t="shared" si="250"/>
        <v>2.1896131149302632E-3</v>
      </c>
      <c r="AN77" s="5">
        <f t="shared" si="251"/>
        <v>4.4219121005601193E-3</v>
      </c>
      <c r="AO77" s="5">
        <f t="shared" si="252"/>
        <v>4.4650140455755266E-3</v>
      </c>
      <c r="AP77" s="5">
        <f t="shared" si="253"/>
        <v>3.0056907470204139E-3</v>
      </c>
      <c r="AQ77" s="5">
        <f t="shared" si="254"/>
        <v>1.5174941401936263E-3</v>
      </c>
      <c r="AR77" s="5">
        <f t="shared" si="255"/>
        <v>7.7377703299877964E-3</v>
      </c>
      <c r="AS77" s="5">
        <f t="shared" si="256"/>
        <v>1.2139725447091396E-2</v>
      </c>
      <c r="AT77" s="5">
        <f t="shared" si="257"/>
        <v>9.5229586590088698E-3</v>
      </c>
      <c r="AU77" s="5">
        <f t="shared" si="258"/>
        <v>4.9801643382261724E-3</v>
      </c>
      <c r="AV77" s="5">
        <f t="shared" si="259"/>
        <v>1.9533349133262746E-3</v>
      </c>
      <c r="AW77" s="5">
        <f t="shared" si="260"/>
        <v>5.39427380546202E-5</v>
      </c>
      <c r="AX77" s="5">
        <f t="shared" si="261"/>
        <v>5.7254439192446025E-4</v>
      </c>
      <c r="AY77" s="5">
        <f t="shared" si="262"/>
        <v>1.1562503702117438E-3</v>
      </c>
      <c r="AZ77" s="5">
        <f t="shared" si="263"/>
        <v>1.1675207525141415E-3</v>
      </c>
      <c r="BA77" s="5">
        <f t="shared" si="264"/>
        <v>7.8593399415247296E-4</v>
      </c>
      <c r="BB77" s="5">
        <f t="shared" si="265"/>
        <v>3.9679738572161535E-4</v>
      </c>
      <c r="BC77" s="5">
        <f t="shared" si="266"/>
        <v>1.6026604420926781E-4</v>
      </c>
      <c r="BD77" s="5">
        <f t="shared" si="267"/>
        <v>2.6043977069299049E-3</v>
      </c>
      <c r="BE77" s="5">
        <f t="shared" si="268"/>
        <v>4.086018551705102E-3</v>
      </c>
      <c r="BF77" s="5">
        <f t="shared" si="269"/>
        <v>3.2052607711283796E-3</v>
      </c>
      <c r="BG77" s="5">
        <f t="shared" si="270"/>
        <v>1.6762359219094044E-3</v>
      </c>
      <c r="BH77" s="5">
        <f t="shared" si="271"/>
        <v>6.5745825375784935E-4</v>
      </c>
      <c r="BI77" s="5">
        <f t="shared" si="272"/>
        <v>2.0629619006944661E-4</v>
      </c>
      <c r="BJ77" s="8">
        <f t="shared" si="273"/>
        <v>0.30081288129449973</v>
      </c>
      <c r="BK77" s="8">
        <f t="shared" si="274"/>
        <v>0.21562725116035203</v>
      </c>
      <c r="BL77" s="8">
        <f t="shared" si="275"/>
        <v>0.44075388973517249</v>
      </c>
      <c r="BM77" s="8">
        <f t="shared" si="276"/>
        <v>0.68922883623122411</v>
      </c>
      <c r="BN77" s="8">
        <f t="shared" si="277"/>
        <v>0.30480838806506882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1.5088999999999999</v>
      </c>
      <c r="F78">
        <f>VLOOKUP(B78,home!$B$2:$E$405,3,FALSE)</f>
        <v>1.4200999999999999</v>
      </c>
      <c r="G78">
        <f>VLOOKUP(C78,away!$B$2:$E$405,4,FALSE)</f>
        <v>0.94679999999999997</v>
      </c>
      <c r="H78">
        <f>VLOOKUP(A78,away!$A$2:$E$405,3,FALSE)</f>
        <v>1.1115999999999999</v>
      </c>
      <c r="I78">
        <f>VLOOKUP(C78,away!$B$2:$E$405,3,FALSE)</f>
        <v>1.0281</v>
      </c>
      <c r="J78">
        <f>VLOOKUP(B78,home!$B$2:$E$405,4,FALSE)</f>
        <v>1.0281</v>
      </c>
      <c r="K78" s="3">
        <f t="shared" ref="K78:K111" si="278">E78*F78*G78</f>
        <v>2.0287925210519999</v>
      </c>
      <c r="L78" s="3">
        <f t="shared" ref="L78:L111" si="279">H78*I78*J78</f>
        <v>1.174949650476</v>
      </c>
      <c r="M78" s="5">
        <f t="shared" si="224"/>
        <v>4.060994987737928E-2</v>
      </c>
      <c r="N78" s="5">
        <f t="shared" si="225"/>
        <v>8.2389162591523651E-2</v>
      </c>
      <c r="O78" s="5">
        <f t="shared" si="226"/>
        <v>4.7714646414274663E-2</v>
      </c>
      <c r="P78" s="5">
        <f t="shared" si="227"/>
        <v>9.6803117789921053E-2</v>
      </c>
      <c r="Q78" s="5">
        <f t="shared" si="228"/>
        <v>8.3575258440710218E-2</v>
      </c>
      <c r="R78" s="5">
        <f t="shared" si="229"/>
        <v>2.8031153563518978E-2</v>
      </c>
      <c r="S78" s="5">
        <f t="shared" si="230"/>
        <v>5.7688101328272762E-2</v>
      </c>
      <c r="T78" s="5">
        <f t="shared" si="231"/>
        <v>9.8196720693353848E-2</v>
      </c>
      <c r="U78" s="5">
        <f t="shared" si="232"/>
        <v>5.686939470612741E-2</v>
      </c>
      <c r="V78" s="5">
        <f t="shared" si="233"/>
        <v>1.5279200417138067E-2</v>
      </c>
      <c r="W78" s="5">
        <f t="shared" si="234"/>
        <v>5.6518953089833623E-2</v>
      </c>
      <c r="X78" s="5">
        <f t="shared" si="235"/>
        <v>6.6406924178169457E-2</v>
      </c>
      <c r="Y78" s="5">
        <f t="shared" si="236"/>
        <v>3.9012396176163228E-2</v>
      </c>
      <c r="Z78" s="5">
        <f t="shared" si="237"/>
        <v>1.0978398027298563E-2</v>
      </c>
      <c r="AA78" s="5">
        <f t="shared" si="238"/>
        <v>2.2272891810915352E-2</v>
      </c>
      <c r="AB78" s="5">
        <f t="shared" si="239"/>
        <v>2.2593538164092705E-2</v>
      </c>
      <c r="AC78" s="5">
        <f t="shared" si="240"/>
        <v>2.2763421313342783E-3</v>
      </c>
      <c r="AD78" s="5">
        <f t="shared" si="241"/>
        <v>2.866630733158583E-2</v>
      </c>
      <c r="AE78" s="5">
        <f t="shared" si="242"/>
        <v>3.3681467779684372E-2</v>
      </c>
      <c r="AF78" s="5">
        <f t="shared" si="243"/>
        <v>1.9787014397629407E-2</v>
      </c>
      <c r="AG78" s="5">
        <f t="shared" si="244"/>
        <v>7.7495818834860805E-3</v>
      </c>
      <c r="AH78" s="5">
        <f t="shared" si="245"/>
        <v>3.224766231240214E-3</v>
      </c>
      <c r="AI78" s="5">
        <f t="shared" si="246"/>
        <v>6.5423816120811894E-3</v>
      </c>
      <c r="AJ78" s="5">
        <f t="shared" si="247"/>
        <v>6.6365674422292241E-3</v>
      </c>
      <c r="AK78" s="5">
        <f t="shared" si="248"/>
        <v>4.4880727974172816E-3</v>
      </c>
      <c r="AL78" s="5">
        <f t="shared" si="249"/>
        <v>2.1704731587709352E-4</v>
      </c>
      <c r="AM78" s="5">
        <f t="shared" si="250"/>
        <v>1.1631597984099885E-2</v>
      </c>
      <c r="AN78" s="5">
        <f t="shared" si="251"/>
        <v>1.3666541985895508E-2</v>
      </c>
      <c r="AO78" s="5">
        <f t="shared" si="252"/>
        <v>8.0287493647717544E-3</v>
      </c>
      <c r="AP78" s="5">
        <f t="shared" si="253"/>
        <v>3.1444587532993254E-3</v>
      </c>
      <c r="AQ78" s="5">
        <f t="shared" si="254"/>
        <v>9.2364517828131035E-4</v>
      </c>
      <c r="AR78" s="5">
        <f t="shared" si="255"/>
        <v>7.57787591252499E-4</v>
      </c>
      <c r="AS78" s="5">
        <f t="shared" si="256"/>
        <v>1.5373937976790797E-3</v>
      </c>
      <c r="AT78" s="5">
        <f t="shared" si="257"/>
        <v>1.5595265193215247E-3</v>
      </c>
      <c r="AU78" s="5">
        <f t="shared" si="258"/>
        <v>1.0546519129272553E-3</v>
      </c>
      <c r="AV78" s="5">
        <f t="shared" si="259"/>
        <v>5.3491747831500033E-4</v>
      </c>
      <c r="AW78" s="5">
        <f t="shared" si="260"/>
        <v>1.4371722083626071E-5</v>
      </c>
      <c r="AX78" s="5">
        <f t="shared" si="261"/>
        <v>3.9330164996708925E-3</v>
      </c>
      <c r="AY78" s="5">
        <f t="shared" si="262"/>
        <v>4.6210963616046567E-3</v>
      </c>
      <c r="AZ78" s="5">
        <f t="shared" si="263"/>
        <v>2.7147777774416538E-3</v>
      </c>
      <c r="BA78" s="5">
        <f t="shared" si="264"/>
        <v>1.063242400241694E-3</v>
      </c>
      <c r="BB78" s="5">
        <f t="shared" si="265"/>
        <v>3.1231407163381043E-4</v>
      </c>
      <c r="BC78" s="5">
        <f t="shared" si="266"/>
        <v>7.3390661860976358E-5</v>
      </c>
      <c r="BD78" s="5">
        <f t="shared" si="267"/>
        <v>1.4839371091286219E-4</v>
      </c>
      <c r="BE78" s="5">
        <f t="shared" si="268"/>
        <v>3.0106005087116733E-4</v>
      </c>
      <c r="BF78" s="5">
        <f t="shared" si="269"/>
        <v>3.053941897974795E-4</v>
      </c>
      <c r="BG78" s="5">
        <f t="shared" si="270"/>
        <v>2.065271494112871E-4</v>
      </c>
      <c r="BH78" s="5">
        <f t="shared" si="271"/>
        <v>1.047501840299521E-4</v>
      </c>
      <c r="BI78" s="5">
        <f t="shared" si="272"/>
        <v>4.2503277987757477E-5</v>
      </c>
      <c r="BJ78" s="8">
        <f t="shared" si="273"/>
        <v>0.56609661760094121</v>
      </c>
      <c r="BK78" s="8">
        <f t="shared" si="274"/>
        <v>0.2174948552215272</v>
      </c>
      <c r="BL78" s="8">
        <f t="shared" si="275"/>
        <v>0.20492631860440289</v>
      </c>
      <c r="BM78" s="8">
        <f t="shared" si="276"/>
        <v>0.61576617613732076</v>
      </c>
      <c r="BN78" s="8">
        <f t="shared" si="277"/>
        <v>0.37912328867732786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1.8234999999999999</v>
      </c>
      <c r="F79">
        <f>VLOOKUP(B79,home!$B$2:$E$405,3,FALSE)</f>
        <v>0.86180000000000001</v>
      </c>
      <c r="G79">
        <f>VLOOKUP(C79,away!$B$2:$E$405,4,FALSE)</f>
        <v>1.0282</v>
      </c>
      <c r="H79">
        <f>VLOOKUP(A79,away!$A$2:$E$405,3,FALSE)</f>
        <v>1.5146999999999999</v>
      </c>
      <c r="I79">
        <f>VLOOKUP(C79,away!$B$2:$E$405,3,FALSE)</f>
        <v>1.2379</v>
      </c>
      <c r="J79">
        <f>VLOOKUP(B79,home!$B$2:$E$405,4,FALSE)</f>
        <v>0.66020000000000001</v>
      </c>
      <c r="K79" s="3">
        <f t="shared" si="278"/>
        <v>1.6158083828599998</v>
      </c>
      <c r="L79" s="3">
        <f t="shared" si="279"/>
        <v>1.237906115226</v>
      </c>
      <c r="M79" s="5">
        <f t="shared" ref="M79:M111" si="280">_xlfn.POISSON.DIST(0,K79,FALSE) * _xlfn.POISSON.DIST(0,L79,FALSE)</f>
        <v>5.7629856815420884E-2</v>
      </c>
      <c r="N79" s="5">
        <f t="shared" ref="N79:N111" si="281">_xlfn.POISSON.DIST(1,K79,FALSE) * _xlfn.POISSON.DIST(0,L79,FALSE)</f>
        <v>9.3118805745378577E-2</v>
      </c>
      <c r="O79" s="5">
        <f t="shared" ref="O79:O111" si="282">_xlfn.POISSON.DIST(0,K79,FALSE) * _xlfn.POISSON.DIST(1,L79,FALSE)</f>
        <v>7.1340352171408286E-2</v>
      </c>
      <c r="P79" s="5">
        <f t="shared" ref="P79:P111" si="283">_xlfn.POISSON.DIST(1,K79,FALSE) * _xlfn.POISSON.DIST(1,L79,FALSE)</f>
        <v>0.11527233907474611</v>
      </c>
      <c r="Q79" s="5">
        <f t="shared" ref="Q79:Q111" si="284">_xlfn.POISSON.DIST(2,K79,FALSE) * _xlfn.POISSON.DIST(0,L79,FALSE)</f>
        <v>7.5231073462647305E-2</v>
      </c>
      <c r="R79" s="5">
        <f t="shared" ref="R79:R111" si="285">_xlfn.POISSON.DIST(0,K79,FALSE) * _xlfn.POISSON.DIST(2,L79,FALSE)</f>
        <v>4.41563291076814E-2</v>
      </c>
      <c r="S79" s="5">
        <f t="shared" ref="S79:S111" si="286">_xlfn.POISSON.DIST(2,K79,FALSE) * _xlfn.POISSON.DIST(2,L79,FALSE)</f>
        <v>5.7642482950815047E-2</v>
      </c>
      <c r="T79" s="5">
        <f t="shared" ref="T79:T111" si="287">_xlfn.POISSON.DIST(2,K79,FALSE) * _xlfn.POISSON.DIST(1,L79,FALSE)</f>
        <v>9.3129005894427533E-2</v>
      </c>
      <c r="U79" s="5">
        <f t="shared" ref="U79:U111" si="288">_xlfn.POISSON.DIST(1,K79,FALSE) * _xlfn.POISSON.DIST(2,L79,FALSE)</f>
        <v>7.1348166728516627E-2</v>
      </c>
      <c r="V79" s="5">
        <f t="shared" ref="V79:V111" si="289">_xlfn.POISSON.DIST(3,K79,FALSE) * _xlfn.POISSON.DIST(3,L79,FALSE)</f>
        <v>1.2810843790182791E-2</v>
      </c>
      <c r="W79" s="5">
        <f t="shared" ref="W79:W111" si="290">_xlfn.POISSON.DIST(3,K79,FALSE) * _xlfn.POISSON.DIST(0,L79,FALSE)</f>
        <v>4.0519666384167333E-2</v>
      </c>
      <c r="X79" s="5">
        <f t="shared" ref="X79:X111" si="291">_xlfn.POISSON.DIST(3,K79,FALSE) * _xlfn.POISSON.DIST(1,L79,FALSE)</f>
        <v>5.0159542803878118E-2</v>
      </c>
      <c r="Y79" s="5">
        <f t="shared" ref="Y79:Y111" si="292">_xlfn.POISSON.DIST(3,K79,FALSE) * _xlfn.POISSON.DIST(2,L79,FALSE)</f>
        <v>3.1046402386930523E-2</v>
      </c>
      <c r="Z79" s="5">
        <f t="shared" ref="Z79:Z111" si="293">_xlfn.POISSON.DIST(0,K79,FALSE) * _xlfn.POISSON.DIST(3,L79,FALSE)</f>
        <v>1.8220463276110207E-2</v>
      </c>
      <c r="AA79" s="5">
        <f t="shared" ref="AA79:AA111" si="294">_xlfn.POISSON.DIST(1,K79,FALSE) * _xlfn.POISSON.DIST(3,L79,FALSE)</f>
        <v>2.9440777301131652E-2</v>
      </c>
      <c r="AB79" s="5">
        <f t="shared" ref="AB79:AB111" si="295">_xlfn.POISSON.DIST(2,K79,FALSE) * _xlfn.POISSON.DIST(3,L79,FALSE)</f>
        <v>2.3785327380541461E-2</v>
      </c>
      <c r="AC79" s="5">
        <f t="shared" ref="AC79:AC111" si="296">_xlfn.POISSON.DIST(4,K79,FALSE) * _xlfn.POISSON.DIST(4,L79,FALSE)</f>
        <v>1.6015308847908722E-3</v>
      </c>
      <c r="AD79" s="5">
        <f t="shared" ref="AD79:AD111" si="297">_xlfn.POISSON.DIST(4,K79,FALSE) * _xlfn.POISSON.DIST(0,L79,FALSE)</f>
        <v>1.6368004153557027E-2</v>
      </c>
      <c r="AE79" s="5">
        <f t="shared" ref="AE79:AE111" si="298">_xlfn.POISSON.DIST(4,K79,FALSE) * _xlfn.POISSON.DIST(1,L79,FALSE)</f>
        <v>2.0262052435732807E-2</v>
      </c>
      <c r="AF79" s="5">
        <f t="shared" ref="AF79:AF111" si="299">_xlfn.POISSON.DIST(4,K79,FALSE) * _xlfn.POISSON.DIST(2,L79,FALSE)</f>
        <v>1.254125930861176E-2</v>
      </c>
      <c r="AG79" s="5">
        <f t="shared" ref="AG79:AG111" si="300">_xlfn.POISSON.DIST(4,K79,FALSE) * _xlfn.POISSON.DIST(3,L79,FALSE)</f>
        <v>5.1749671969218312E-3</v>
      </c>
      <c r="AH79" s="5">
        <f t="shared" ref="AH79:AH111" si="301">_xlfn.POISSON.DIST(0,K79,FALSE) * _xlfn.POISSON.DIST(4,L79,FALSE)</f>
        <v>5.6388057279368976E-3</v>
      </c>
      <c r="AI79" s="5">
        <f t="shared" ref="AI79:AI111" si="302">_xlfn.POISSON.DIST(1,K79,FALSE) * _xlfn.POISSON.DIST(4,L79,FALSE)</f>
        <v>9.1112295645194227E-3</v>
      </c>
      <c r="AJ79" s="5">
        <f t="shared" ref="AJ79:AJ111" si="303">_xlfn.POISSON.DIST(2,K79,FALSE) * _xlfn.POISSON.DIST(4,L79,FALSE)</f>
        <v>7.3610005542561743E-3</v>
      </c>
      <c r="AK79" s="5">
        <f t="shared" ref="AK79:AK111" si="304">_xlfn.POISSON.DIST(3,K79,FALSE) * _xlfn.POISSON.DIST(4,L79,FALSE)</f>
        <v>3.9646554672680776E-3</v>
      </c>
      <c r="AL79" s="5">
        <f t="shared" ref="AL79:AL111" si="305">_xlfn.POISSON.DIST(5,K79,FALSE) * _xlfn.POISSON.DIST(5,L79,FALSE)</f>
        <v>1.2813650520186032E-4</v>
      </c>
      <c r="AM79" s="5">
        <f t="shared" ref="AM79:AM111" si="306">_xlfn.POISSON.DIST(5,K79,FALSE) * _xlfn.POISSON.DIST(0,L79,FALSE)</f>
        <v>5.2895116644009442E-3</v>
      </c>
      <c r="AN79" s="5">
        <f t="shared" ref="AN79:AN111" si="307">_xlfn.POISSON.DIST(5,K79,FALSE) * _xlfn.POISSON.DIST(1,L79,FALSE)</f>
        <v>6.5479188359211854E-3</v>
      </c>
      <c r="AO79" s="5">
        <f t="shared" ref="AO79:AO111" si="308">_xlfn.POISSON.DIST(5,K79,FALSE) * _xlfn.POISSON.DIST(2,L79,FALSE)</f>
        <v>4.0528543844951751E-3</v>
      </c>
      <c r="AP79" s="5">
        <f t="shared" ref="AP79:AP111" si="309">_xlfn.POISSON.DIST(5,K79,FALSE) * _xlfn.POISSON.DIST(3,L79,FALSE)</f>
        <v>1.6723510755623609E-3</v>
      </c>
      <c r="AQ79" s="5">
        <f t="shared" ref="AQ79:AQ111" si="310">_xlfn.POISSON.DIST(5,K79,FALSE) * _xlfn.POISSON.DIST(4,L79,FALSE)</f>
        <v>5.175534058108564E-4</v>
      </c>
      <c r="AR79" s="5">
        <f t="shared" ref="AR79:AR111" si="311">_xlfn.POISSON.DIST(0,K79,FALSE) * _xlfn.POISSON.DIST(5,L79,FALSE)</f>
        <v>1.396062418636894E-3</v>
      </c>
      <c r="AS79" s="5">
        <f t="shared" ref="AS79:AS111" si="312">_xlfn.POISSON.DIST(1,K79,FALSE) * _xlfn.POISSON.DIST(5,L79,FALSE)</f>
        <v>2.2557693590293001E-3</v>
      </c>
      <c r="AT79" s="5">
        <f t="shared" ref="AT79:AT111" si="313">_xlfn.POISSON.DIST(2,K79,FALSE) * _xlfn.POISSON.DIST(5,L79,FALSE)</f>
        <v>1.8224455200591357E-3</v>
      </c>
      <c r="AU79" s="5">
        <f t="shared" ref="AU79:AU111" si="314">_xlfn.POISSON.DIST(3,K79,FALSE) * _xlfn.POISSON.DIST(5,L79,FALSE)</f>
        <v>9.8157424953906783E-4</v>
      </c>
      <c r="AV79" s="5">
        <f t="shared" ref="AV79:AV111" si="315">_xlfn.POISSON.DIST(4,K79,FALSE) * _xlfn.POISSON.DIST(5,L79,FALSE)</f>
        <v>3.9650897520118473E-4</v>
      </c>
      <c r="AW79" s="5">
        <f t="shared" ref="AW79:AW111" si="316">_xlfn.POISSON.DIST(6,K79,FALSE) * _xlfn.POISSON.DIST(6,L79,FALSE)</f>
        <v>7.1194745087649339E-6</v>
      </c>
      <c r="AX79" s="5">
        <f t="shared" ref="AX79:AX111" si="317">_xlfn.POISSON.DIST(6,K79,FALSE) * _xlfn.POISSON.DIST(0,L79,FALSE)</f>
        <v>1.424472881429133E-3</v>
      </c>
      <c r="AY79" s="5">
        <f t="shared" ref="AY79:AY111" si="318">_xlfn.POISSON.DIST(6,K79,FALSE) * _xlfn.POISSON.DIST(1,L79,FALSE)</f>
        <v>1.7633636908947242E-3</v>
      </c>
      <c r="AZ79" s="5">
        <f t="shared" ref="AZ79:AZ111" si="319">_xlfn.POISSON.DIST(6,K79,FALSE) * _xlfn.POISSON.DIST(2,L79,FALSE)</f>
        <v>1.0914393481630351E-3</v>
      </c>
      <c r="BA79" s="5">
        <f t="shared" ref="BA79:BA111" si="320">_xlfn.POISSON.DIST(6,K79,FALSE) * _xlfn.POISSON.DIST(3,L79,FALSE)</f>
        <v>4.5036648116310009E-4</v>
      </c>
      <c r="BB79" s="5">
        <f t="shared" ref="BB79:BB111" si="321">_xlfn.POISSON.DIST(6,K79,FALSE) * _xlfn.POISSON.DIST(4,L79,FALSE)</f>
        <v>1.3937785528115421E-4</v>
      </c>
      <c r="BC79" s="5">
        <f t="shared" ref="BC79:BC111" si="322">_xlfn.POISSON.DIST(6,K79,FALSE) * _xlfn.POISSON.DIST(5,L79,FALSE)</f>
        <v>3.4507339875924991E-5</v>
      </c>
      <c r="BD79" s="5">
        <f t="shared" ref="BD79:BD111" si="323">_xlfn.POISSON.DIST(0,K79,FALSE) * _xlfn.POISSON.DIST(6,L79,FALSE)</f>
        <v>2.8803236754463554E-4</v>
      </c>
      <c r="BE79" s="5">
        <f t="shared" ref="BE79:BE111" si="324">_xlfn.POISSON.DIST(1,K79,FALSE) * _xlfn.POISSON.DIST(6,L79,FALSE)</f>
        <v>4.6540511401363475E-4</v>
      </c>
      <c r="BF79" s="5">
        <f t="shared" ref="BF79:BF111" si="325">_xlfn.POISSON.DIST(2,K79,FALSE) * _xlfn.POISSON.DIST(6,L79,FALSE)</f>
        <v>3.7600274232457248E-4</v>
      </c>
      <c r="BG79" s="5">
        <f t="shared" ref="BG79:BG111" si="326">_xlfn.POISSON.DIST(3,K79,FALSE) * _xlfn.POISSON.DIST(6,L79,FALSE)</f>
        <v>2.0251612767546422E-4</v>
      </c>
      <c r="BH79" s="5">
        <f t="shared" ref="BH79:BH111" si="327">_xlfn.POISSON.DIST(4,K79,FALSE) * _xlfn.POISSON.DIST(6,L79,FALSE)</f>
        <v>8.1806814190590269E-5</v>
      </c>
      <c r="BI79" s="5">
        <f t="shared" ref="BI79:BI111" si="328">_xlfn.POISSON.DIST(5,K79,FALSE) * _xlfn.POISSON.DIST(6,L79,FALSE)</f>
        <v>2.643682722884521E-5</v>
      </c>
      <c r="BJ79" s="8">
        <f t="shared" ref="BJ79:BJ111" si="329">SUM(N79,Q79,T79,W79,X79,Y79,AD79,AE79,AF79,AG79,AM79,AN79,AO79,AP79,AQ79,AX79,AY79,AZ79,BA79,BB79,BC79)</f>
        <v>0.46053449673525043</v>
      </c>
      <c r="BK79" s="8">
        <f t="shared" ref="BK79:BK111" si="330">SUM(M79,P79,S79,V79,AC79,AL79,AY79)</f>
        <v>0.2468485537120523</v>
      </c>
      <c r="BL79" s="8">
        <f t="shared" ref="BL79:BL111" si="331">SUM(O79,R79,U79,AA79,AB79,AH79,AI79,AJ79,AK79,AR79,AS79,AT79,AU79,AV79,BD79,BE79,BF79,BG79,BH79,BI79)</f>
        <v>0.27443920451870329</v>
      </c>
      <c r="BM79" s="8">
        <f t="shared" ref="BM79:BM111" si="332">SUM(S79:BI79)</f>
        <v>0.54153771764844749</v>
      </c>
      <c r="BN79" s="8">
        <f t="shared" ref="BN79:BN111" si="333">SUM(M79:R79)</f>
        <v>0.45674875637728257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1.8234999999999999</v>
      </c>
      <c r="F80">
        <f>VLOOKUP(B80,home!$B$2:$E$405,3,FALSE)</f>
        <v>1.2535000000000001</v>
      </c>
      <c r="G80">
        <f>VLOOKUP(C80,away!$B$2:$E$405,4,FALSE)</f>
        <v>0.5484</v>
      </c>
      <c r="H80">
        <f>VLOOKUP(A80,away!$A$2:$E$405,3,FALSE)</f>
        <v>1.5146999999999999</v>
      </c>
      <c r="I80">
        <f>VLOOKUP(C80,away!$B$2:$E$405,3,FALSE)</f>
        <v>1.2103999999999999</v>
      </c>
      <c r="J80">
        <f>VLOOKUP(B80,home!$B$2:$E$405,4,FALSE)</f>
        <v>1.0375000000000001</v>
      </c>
      <c r="K80" s="3">
        <f t="shared" si="278"/>
        <v>1.2535092758999999</v>
      </c>
      <c r="L80" s="3">
        <f t="shared" si="279"/>
        <v>1.902145113</v>
      </c>
      <c r="M80" s="5">
        <f t="shared" si="280"/>
        <v>4.2610508023749646E-2</v>
      </c>
      <c r="N80" s="5">
        <f t="shared" si="281"/>
        <v>5.341266705858156E-2</v>
      </c>
      <c r="O80" s="5">
        <f t="shared" si="282"/>
        <v>8.1051369599822676E-2</v>
      </c>
      <c r="P80" s="5">
        <f t="shared" si="283"/>
        <v>0.101598643617777</v>
      </c>
      <c r="Q80" s="5">
        <f t="shared" si="284"/>
        <v>3.3476636804245188E-2</v>
      </c>
      <c r="R80" s="5">
        <f t="shared" si="285"/>
        <v>7.708573329312976E-2</v>
      </c>
      <c r="S80" s="5">
        <f t="shared" si="286"/>
        <v>6.0561847673928075E-2</v>
      </c>
      <c r="T80" s="5">
        <f t="shared" si="287"/>
        <v>6.3677421096870912E-2</v>
      </c>
      <c r="U80" s="5">
        <f t="shared" si="288"/>
        <v>9.6627681722491601E-2</v>
      </c>
      <c r="V80" s="5">
        <f t="shared" si="289"/>
        <v>1.6044559752538139E-2</v>
      </c>
      <c r="W80" s="5">
        <f t="shared" si="290"/>
        <v>1.3987758253352221E-2</v>
      </c>
      <c r="X80" s="5">
        <f t="shared" si="291"/>
        <v>2.660674600343934E-2</v>
      </c>
      <c r="Y80" s="5">
        <f t="shared" si="292"/>
        <v>2.5304945941637218E-2</v>
      </c>
      <c r="Z80" s="5">
        <f t="shared" si="293"/>
        <v>4.8876083621849392E-2</v>
      </c>
      <c r="AA80" s="5">
        <f t="shared" si="294"/>
        <v>6.1266624189652279E-2</v>
      </c>
      <c r="AB80" s="5">
        <f t="shared" si="295"/>
        <v>3.8399140862404237E-2</v>
      </c>
      <c r="AC80" s="5">
        <f t="shared" si="296"/>
        <v>2.390996939348983E-3</v>
      </c>
      <c r="AD80" s="5">
        <f t="shared" si="297"/>
        <v>4.3834461799059496E-3</v>
      </c>
      <c r="AE80" s="5">
        <f t="shared" si="298"/>
        <v>8.3379507292066207E-3</v>
      </c>
      <c r="AF80" s="5">
        <f t="shared" si="299"/>
        <v>7.929996115997583E-3</v>
      </c>
      <c r="AG80" s="5">
        <f t="shared" si="300"/>
        <v>5.028001119384594E-3</v>
      </c>
      <c r="AH80" s="5">
        <f t="shared" si="301"/>
        <v>2.324235090097003E-2</v>
      </c>
      <c r="AI80" s="5">
        <f t="shared" si="302"/>
        <v>2.9134502448088656E-2</v>
      </c>
      <c r="AJ80" s="5">
        <f t="shared" si="303"/>
        <v>1.8260184533705197E-2</v>
      </c>
      <c r="AK80" s="5">
        <f t="shared" si="304"/>
        <v>7.6297702308817245E-3</v>
      </c>
      <c r="AL80" s="5">
        <f t="shared" si="305"/>
        <v>2.2803956788941952E-4</v>
      </c>
      <c r="AM80" s="5">
        <f t="shared" si="306"/>
        <v>1.0989380893841054E-3</v>
      </c>
      <c r="AN80" s="5">
        <f t="shared" si="307"/>
        <v>2.0903397162115333E-3</v>
      </c>
      <c r="AO80" s="5">
        <f t="shared" si="308"/>
        <v>1.9880647378507877E-3</v>
      </c>
      <c r="AP80" s="5">
        <f t="shared" si="309"/>
        <v>1.2605292084768341E-3</v>
      </c>
      <c r="AQ80" s="5">
        <f t="shared" si="310"/>
        <v>5.9942736842449179E-4</v>
      </c>
      <c r="AR80" s="5">
        <f t="shared" si="311"/>
        <v>8.8420648361822573E-3</v>
      </c>
      <c r="AS80" s="5">
        <f t="shared" si="312"/>
        <v>1.1083610290263675E-2</v>
      </c>
      <c r="AT80" s="5">
        <f t="shared" si="313"/>
        <v>6.9467041546531052E-3</v>
      </c>
      <c r="AU80" s="5">
        <f t="shared" si="314"/>
        <v>2.9025860315969108E-3</v>
      </c>
      <c r="AV80" s="5">
        <f t="shared" si="315"/>
        <v>9.096046286761251E-4</v>
      </c>
      <c r="AW80" s="5">
        <f t="shared" si="316"/>
        <v>1.5103545439383471E-5</v>
      </c>
      <c r="AX80" s="5">
        <f t="shared" si="317"/>
        <v>2.2958818144713325E-4</v>
      </c>
      <c r="AY80" s="5">
        <f t="shared" si="318"/>
        <v>4.3671003734222175E-4</v>
      </c>
      <c r="AZ80" s="5">
        <f t="shared" si="319"/>
        <v>4.1534293166427743E-4</v>
      </c>
      <c r="BA80" s="5">
        <f t="shared" si="320"/>
        <v>2.633475092280994E-4</v>
      </c>
      <c r="BB80" s="5">
        <f t="shared" si="321"/>
        <v>1.2523129442473788E-4</v>
      </c>
      <c r="BC80" s="5">
        <f t="shared" si="322"/>
        <v>4.7641618936935863E-5</v>
      </c>
      <c r="BD80" s="5">
        <f t="shared" si="323"/>
        <v>2.8031484028288719E-3</v>
      </c>
      <c r="BE80" s="5">
        <f t="shared" si="324"/>
        <v>3.5137725246702609E-3</v>
      </c>
      <c r="BF80" s="5">
        <f t="shared" si="325"/>
        <v>2.2022732265383673E-3</v>
      </c>
      <c r="BG80" s="5">
        <f t="shared" si="326"/>
        <v>9.2018997251068816E-4</v>
      </c>
      <c r="BH80" s="5">
        <f t="shared" si="327"/>
        <v>2.8836666653307854E-4</v>
      </c>
      <c r="BI80" s="5">
        <f t="shared" si="328"/>
        <v>7.2294058271915203E-5</v>
      </c>
      <c r="BJ80" s="8">
        <f t="shared" si="329"/>
        <v>0.25070072999601228</v>
      </c>
      <c r="BK80" s="8">
        <f t="shared" si="330"/>
        <v>0.22387130561257348</v>
      </c>
      <c r="BL80" s="8">
        <f t="shared" si="331"/>
        <v>0.47318197257387151</v>
      </c>
      <c r="BM80" s="8">
        <f t="shared" si="332"/>
        <v>0.60697292691509785</v>
      </c>
      <c r="BN80" s="8">
        <f t="shared" si="333"/>
        <v>0.38923555839730584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1.8234999999999999</v>
      </c>
      <c r="F81">
        <f>VLOOKUP(B81,home!$B$2:$E$405,3,FALSE)</f>
        <v>0.5484</v>
      </c>
      <c r="G81">
        <f>VLOOKUP(C81,away!$B$2:$E$405,4,FALSE)</f>
        <v>1.1881999999999999</v>
      </c>
      <c r="H81">
        <f>VLOOKUP(A81,away!$A$2:$E$405,3,FALSE)</f>
        <v>1.5146999999999999</v>
      </c>
      <c r="I81">
        <f>VLOOKUP(C81,away!$B$2:$E$405,3,FALSE)</f>
        <v>0.88029999999999997</v>
      </c>
      <c r="J81">
        <f>VLOOKUP(B81,home!$B$2:$E$405,4,FALSE)</f>
        <v>0.94310000000000005</v>
      </c>
      <c r="K81" s="3">
        <f t="shared" si="278"/>
        <v>1.1882087926799998</v>
      </c>
      <c r="L81" s="3">
        <f t="shared" si="279"/>
        <v>1.2575204956709998</v>
      </c>
      <c r="M81" s="5">
        <f t="shared" si="280"/>
        <v>8.6662909599360599E-2</v>
      </c>
      <c r="N81" s="5">
        <f t="shared" si="281"/>
        <v>0.10297363118519222</v>
      </c>
      <c r="O81" s="5">
        <f t="shared" si="282"/>
        <v>0.10898038503567899</v>
      </c>
      <c r="P81" s="5">
        <f t="shared" si="283"/>
        <v>0.12949145172904564</v>
      </c>
      <c r="Q81" s="5">
        <f t="shared" si="284"/>
        <v>6.117708699421643E-2</v>
      </c>
      <c r="R81" s="5">
        <f t="shared" si="285"/>
        <v>6.8522533904241734E-2</v>
      </c>
      <c r="S81" s="5">
        <f t="shared" si="286"/>
        <v>4.8371431759024044E-2</v>
      </c>
      <c r="T81" s="5">
        <f t="shared" si="287"/>
        <v>7.6931440760674916E-2</v>
      </c>
      <c r="U81" s="5">
        <f t="shared" si="288"/>
        <v>8.1419077281733421E-2</v>
      </c>
      <c r="V81" s="5">
        <f t="shared" si="289"/>
        <v>8.0307159848111865E-3</v>
      </c>
      <c r="W81" s="5">
        <f t="shared" si="290"/>
        <v>2.4230384225692403E-2</v>
      </c>
      <c r="X81" s="5">
        <f t="shared" si="291"/>
        <v>3.0470204781791483E-2</v>
      </c>
      <c r="Y81" s="5">
        <f t="shared" si="292"/>
        <v>1.915845351019765E-2</v>
      </c>
      <c r="Z81" s="5">
        <f t="shared" si="293"/>
        <v>2.8722830266631656E-2</v>
      </c>
      <c r="AA81" s="5">
        <f t="shared" si="294"/>
        <v>3.4128719473466955E-2</v>
      </c>
      <c r="AB81" s="5">
        <f t="shared" si="295"/>
        <v>2.0276022280641289E-2</v>
      </c>
      <c r="AC81" s="5">
        <f t="shared" si="296"/>
        <v>7.4996693806519575E-4</v>
      </c>
      <c r="AD81" s="5">
        <f t="shared" si="297"/>
        <v>7.1976888967456194E-3</v>
      </c>
      <c r="AE81" s="5">
        <f t="shared" si="298"/>
        <v>9.0512413091212024E-3</v>
      </c>
      <c r="AF81" s="5">
        <f t="shared" si="299"/>
        <v>5.691060728741963E-3</v>
      </c>
      <c r="AG81" s="5">
        <f t="shared" si="300"/>
        <v>2.3855418361671188E-3</v>
      </c>
      <c r="AH81" s="5">
        <f t="shared" si="301"/>
        <v>9.0298869384921616E-3</v>
      </c>
      <c r="AI81" s="5">
        <f t="shared" si="302"/>
        <v>1.0729391057222671E-2</v>
      </c>
      <c r="AJ81" s="5">
        <f t="shared" si="303"/>
        <v>6.3743783971470696E-3</v>
      </c>
      <c r="AK81" s="5">
        <f t="shared" si="304"/>
        <v>2.5246974864531965E-3</v>
      </c>
      <c r="AL81" s="5">
        <f t="shared" si="305"/>
        <v>4.4823931256314949E-5</v>
      </c>
      <c r="AM81" s="5">
        <f t="shared" si="306"/>
        <v>1.7104714468176724E-3</v>
      </c>
      <c r="AN81" s="5">
        <f t="shared" si="307"/>
        <v>2.1509529016332514E-3</v>
      </c>
      <c r="AO81" s="5">
        <f t="shared" si="308"/>
        <v>1.3524336795134111E-3</v>
      </c>
      <c r="AP81" s="5">
        <f t="shared" si="309"/>
        <v>5.6690435700795295E-4</v>
      </c>
      <c r="AQ81" s="5">
        <f t="shared" si="310"/>
        <v>1.7822346200567266E-4</v>
      </c>
      <c r="AR81" s="5">
        <f t="shared" si="311"/>
        <v>2.2710535797491466E-3</v>
      </c>
      <c r="AS81" s="5">
        <f t="shared" si="312"/>
        <v>2.6984858321053248E-3</v>
      </c>
      <c r="AT81" s="5">
        <f t="shared" si="313"/>
        <v>1.6031822963149768E-3</v>
      </c>
      <c r="AU81" s="5">
        <f t="shared" si="314"/>
        <v>6.3497176691678931E-4</v>
      </c>
      <c r="AV81" s="5">
        <f t="shared" si="315"/>
        <v>1.8861975913852109E-4</v>
      </c>
      <c r="AW81" s="5">
        <f t="shared" si="316"/>
        <v>1.8604383215047745E-6</v>
      </c>
      <c r="AX81" s="5">
        <f t="shared" si="317"/>
        <v>3.3873286878947256E-4</v>
      </c>
      <c r="AY81" s="5">
        <f t="shared" si="318"/>
        <v>4.2596352506019721E-4</v>
      </c>
      <c r="AZ81" s="5">
        <f t="shared" si="319"/>
        <v>2.6782893158573283E-4</v>
      </c>
      <c r="BA81" s="5">
        <f t="shared" si="320"/>
        <v>1.1226679026757504E-4</v>
      </c>
      <c r="BB81" s="5">
        <f t="shared" si="321"/>
        <v>3.5294447436168294E-5</v>
      </c>
      <c r="BC81" s="5">
        <f t="shared" si="322"/>
        <v>8.8766982068728663E-6</v>
      </c>
      <c r="BD81" s="5">
        <f t="shared" si="323"/>
        <v>4.7598273721692445E-4</v>
      </c>
      <c r="BE81" s="5">
        <f t="shared" si="324"/>
        <v>5.6556687352504341E-4</v>
      </c>
      <c r="BF81" s="5">
        <f t="shared" si="325"/>
        <v>3.3600576598549704E-4</v>
      </c>
      <c r="BG81" s="5">
        <f t="shared" si="326"/>
        <v>1.3308166851171529E-4</v>
      </c>
      <c r="BH81" s="5">
        <f t="shared" si="327"/>
        <v>3.9532202167536293E-5</v>
      </c>
      <c r="BI81" s="5">
        <f t="shared" si="328"/>
        <v>9.394502041894004E-6</v>
      </c>
      <c r="BJ81" s="8">
        <f t="shared" si="329"/>
        <v>0.34641468333686504</v>
      </c>
      <c r="BK81" s="8">
        <f t="shared" si="330"/>
        <v>0.27377726346662318</v>
      </c>
      <c r="BL81" s="8">
        <f t="shared" si="331"/>
        <v>0.35094096883875076</v>
      </c>
      <c r="BM81" s="8">
        <f t="shared" si="332"/>
        <v>0.44162364437439633</v>
      </c>
      <c r="BN81" s="8">
        <f t="shared" si="333"/>
        <v>0.55780799844773554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1.6352</v>
      </c>
      <c r="F82">
        <f>VLOOKUP(B82,home!$B$2:$E$405,3,FALSE)</f>
        <v>0.82740000000000002</v>
      </c>
      <c r="G82">
        <f>VLOOKUP(C82,away!$B$2:$E$405,4,FALSE)</f>
        <v>1.403</v>
      </c>
      <c r="H82">
        <f>VLOOKUP(A82,away!$A$2:$E$405,3,FALSE)</f>
        <v>1.1458999999999999</v>
      </c>
      <c r="I82">
        <f>VLOOKUP(C82,away!$B$2:$E$405,3,FALSE)</f>
        <v>0.77</v>
      </c>
      <c r="J82">
        <f>VLOOKUP(B82,home!$B$2:$E$405,4,FALSE)</f>
        <v>0.92400000000000004</v>
      </c>
      <c r="K82" s="3">
        <f t="shared" si="278"/>
        <v>1.8982091654400002</v>
      </c>
      <c r="L82" s="3">
        <f t="shared" si="279"/>
        <v>0.81528493200000007</v>
      </c>
      <c r="M82" s="5">
        <f t="shared" si="280"/>
        <v>6.6304726320880567E-2</v>
      </c>
      <c r="N82" s="5">
        <f t="shared" si="281"/>
        <v>0.12586023921428632</v>
      </c>
      <c r="O82" s="5">
        <f t="shared" si="282"/>
        <v>5.4057244289797732E-2</v>
      </c>
      <c r="P82" s="5">
        <f t="shared" si="283"/>
        <v>0.10261195656932316</v>
      </c>
      <c r="Q82" s="5">
        <f t="shared" si="284"/>
        <v>0.11945452982051463</v>
      </c>
      <c r="R82" s="5">
        <f t="shared" si="285"/>
        <v>2.2036028367457567E-2</v>
      </c>
      <c r="S82" s="5">
        <f t="shared" si="286"/>
        <v>3.9700087064792028E-2</v>
      </c>
      <c r="T82" s="5">
        <f t="shared" si="287"/>
        <v>9.7389478221810252E-2</v>
      </c>
      <c r="U82" s="5">
        <f t="shared" si="288"/>
        <v>4.182899101700379E-2</v>
      </c>
      <c r="V82" s="5">
        <f t="shared" si="289"/>
        <v>6.8265681728263911E-3</v>
      </c>
      <c r="W82" s="5">
        <f t="shared" si="290"/>
        <v>7.5583227786208906E-2</v>
      </c>
      <c r="X82" s="5">
        <f t="shared" si="291"/>
        <v>6.1621866726019839E-2</v>
      </c>
      <c r="Y82" s="5">
        <f t="shared" si="292"/>
        <v>2.5119689711718074E-2</v>
      </c>
      <c r="Z82" s="5">
        <f t="shared" si="293"/>
        <v>5.9885472963709056E-3</v>
      </c>
      <c r="AA82" s="5">
        <f t="shared" si="294"/>
        <v>1.1367515365642185E-2</v>
      </c>
      <c r="AB82" s="5">
        <f t="shared" si="295"/>
        <v>1.0788960927671018E-2</v>
      </c>
      <c r="AC82" s="5">
        <f t="shared" si="296"/>
        <v>6.6029184092170523E-4</v>
      </c>
      <c r="AD82" s="5">
        <f t="shared" si="297"/>
        <v>3.5868193934330252E-2</v>
      </c>
      <c r="AE82" s="5">
        <f t="shared" si="298"/>
        <v>2.9242798052713258E-2</v>
      </c>
      <c r="AF82" s="5">
        <f t="shared" si="299"/>
        <v>1.192060631094803E-2</v>
      </c>
      <c r="AG82" s="5">
        <f t="shared" si="300"/>
        <v>3.2395635685400124E-3</v>
      </c>
      <c r="AH82" s="5">
        <f t="shared" si="301"/>
        <v>1.2205930938251341E-3</v>
      </c>
      <c r="AI82" s="5">
        <f t="shared" si="302"/>
        <v>2.3169409979716354E-3</v>
      </c>
      <c r="AJ82" s="5">
        <f t="shared" si="303"/>
        <v>2.19901931906673E-3</v>
      </c>
      <c r="AK82" s="5">
        <f t="shared" si="304"/>
        <v>1.3913995421440319E-3</v>
      </c>
      <c r="AL82" s="5">
        <f t="shared" si="305"/>
        <v>4.0874213024177483E-5</v>
      </c>
      <c r="AM82" s="5">
        <f t="shared" si="306"/>
        <v>1.3617066894785026E-2</v>
      </c>
      <c r="AN82" s="5">
        <f t="shared" si="307"/>
        <v>1.1101789457354263E-2</v>
      </c>
      <c r="AO82" s="5">
        <f t="shared" si="308"/>
        <v>4.5255608314086933E-3</v>
      </c>
      <c r="AP82" s="5">
        <f t="shared" si="309"/>
        <v>1.2298738515656336E-3</v>
      </c>
      <c r="AQ82" s="5">
        <f t="shared" si="310"/>
        <v>2.506744048605664E-4</v>
      </c>
      <c r="AR82" s="5">
        <f t="shared" si="311"/>
        <v>1.9902623149977892E-4</v>
      </c>
      <c r="AS82" s="5">
        <f t="shared" si="312"/>
        <v>3.7779341679586358E-4</v>
      </c>
      <c r="AT82" s="5">
        <f t="shared" si="313"/>
        <v>3.5856546320240127E-4</v>
      </c>
      <c r="AU82" s="5">
        <f t="shared" si="314"/>
        <v>2.2687741622034574E-4</v>
      </c>
      <c r="AV82" s="5">
        <f t="shared" si="315"/>
        <v>1.0766519772520151E-4</v>
      </c>
      <c r="AW82" s="5">
        <f t="shared" si="316"/>
        <v>1.7571158047133989E-6</v>
      </c>
      <c r="AX82" s="5">
        <f t="shared" si="317"/>
        <v>4.3080068643484284E-3</v>
      </c>
      <c r="AY82" s="5">
        <f t="shared" si="318"/>
        <v>3.512253083455842E-3</v>
      </c>
      <c r="AZ82" s="5">
        <f t="shared" si="319"/>
        <v>1.4317435081560431E-3</v>
      </c>
      <c r="BA82" s="5">
        <f t="shared" si="320"/>
        <v>3.8909296956281383E-4</v>
      </c>
      <c r="BB82" s="5">
        <f t="shared" si="321"/>
        <v>7.9305408807924159E-5</v>
      </c>
      <c r="BC82" s="5">
        <f t="shared" si="322"/>
        <v>1.2931300965440136E-5</v>
      </c>
      <c r="BD82" s="5">
        <f t="shared" si="323"/>
        <v>2.7043847935752244E-5</v>
      </c>
      <c r="BE82" s="5">
        <f t="shared" si="324"/>
        <v>5.1334880020410534E-5</v>
      </c>
      <c r="BF82" s="5">
        <f t="shared" si="325"/>
        <v>4.8722169880753025E-5</v>
      </c>
      <c r="BG82" s="5">
        <f t="shared" si="326"/>
        <v>3.0828289809256702E-5</v>
      </c>
      <c r="BH82" s="5">
        <f t="shared" si="327"/>
        <v>1.4629635567692906E-5</v>
      </c>
      <c r="BI82" s="5">
        <f t="shared" si="328"/>
        <v>5.5540216643283408E-6</v>
      </c>
      <c r="BJ82" s="8">
        <f t="shared" si="329"/>
        <v>0.62575849192236022</v>
      </c>
      <c r="BK82" s="8">
        <f t="shared" si="330"/>
        <v>0.21965675726522388</v>
      </c>
      <c r="BL82" s="8">
        <f t="shared" si="331"/>
        <v>0.14865473349090164</v>
      </c>
      <c r="BM82" s="8">
        <f t="shared" si="332"/>
        <v>0.50622330942494531</v>
      </c>
      <c r="BN82" s="8">
        <f t="shared" si="333"/>
        <v>0.49032472458225995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1.6352</v>
      </c>
      <c r="F83">
        <f>VLOOKUP(B83,home!$B$2:$E$405,3,FALSE)</f>
        <v>0.86339999999999995</v>
      </c>
      <c r="G83">
        <f>VLOOKUP(C83,away!$B$2:$E$405,4,FALSE)</f>
        <v>1.0192000000000001</v>
      </c>
      <c r="H83">
        <f>VLOOKUP(A83,away!$A$2:$E$405,3,FALSE)</f>
        <v>1.1458999999999999</v>
      </c>
      <c r="I83">
        <f>VLOOKUP(C83,away!$B$2:$E$405,3,FALSE)</f>
        <v>1.0666</v>
      </c>
      <c r="J83">
        <f>VLOOKUP(B83,home!$B$2:$E$405,4,FALSE)</f>
        <v>0.71870000000000001</v>
      </c>
      <c r="K83" s="3">
        <f t="shared" si="278"/>
        <v>1.4389388482560002</v>
      </c>
      <c r="L83" s="3">
        <f t="shared" si="279"/>
        <v>0.87840731477799983</v>
      </c>
      <c r="M83" s="5">
        <f t="shared" si="280"/>
        <v>9.8534734048047384E-2</v>
      </c>
      <c r="N83" s="5">
        <f t="shared" si="281"/>
        <v>0.14178545672430862</v>
      </c>
      <c r="O83" s="5">
        <f t="shared" si="282"/>
        <v>8.6553631147509649E-2</v>
      </c>
      <c r="P83" s="5">
        <f t="shared" si="283"/>
        <v>0.12454538231577222</v>
      </c>
      <c r="Q83" s="5">
        <f t="shared" si="284"/>
        <v>0.10201030089916378</v>
      </c>
      <c r="R83" s="5">
        <f t="shared" si="285"/>
        <v>3.8014671360284691E-2</v>
      </c>
      <c r="S83" s="5">
        <f t="shared" si="286"/>
        <v>3.9355544027292293E-2</v>
      </c>
      <c r="T83" s="5">
        <f t="shared" si="287"/>
        <v>8.9606594492530237E-2</v>
      </c>
      <c r="U83" s="5">
        <f t="shared" si="288"/>
        <v>5.470078742399842E-2</v>
      </c>
      <c r="V83" s="5">
        <f t="shared" si="289"/>
        <v>5.5271556150321985E-3</v>
      </c>
      <c r="W83" s="5">
        <f t="shared" si="290"/>
        <v>4.8928861628696925E-2</v>
      </c>
      <c r="X83" s="5">
        <f t="shared" si="291"/>
        <v>4.2979469958407977E-2</v>
      </c>
      <c r="Y83" s="5">
        <f t="shared" si="292"/>
        <v>1.8876740398373427E-2</v>
      </c>
      <c r="Z83" s="5">
        <f t="shared" si="293"/>
        <v>1.1130788463918607E-2</v>
      </c>
      <c r="AA83" s="5">
        <f t="shared" si="294"/>
        <v>1.6016523932452214E-2</v>
      </c>
      <c r="AB83" s="5">
        <f t="shared" si="295"/>
        <v>1.1523399250213727E-2</v>
      </c>
      <c r="AC83" s="5">
        <f t="shared" si="296"/>
        <v>4.3663645353302815E-4</v>
      </c>
      <c r="AD83" s="5">
        <f t="shared" si="297"/>
        <v>1.7601409949618597E-2</v>
      </c>
      <c r="AE83" s="5">
        <f t="shared" si="298"/>
        <v>1.5461207250151241E-2</v>
      </c>
      <c r="AF83" s="5">
        <f t="shared" si="299"/>
        <v>6.7906187719157457E-3</v>
      </c>
      <c r="AG83" s="5">
        <f t="shared" si="300"/>
        <v>1.9883097337065302E-3</v>
      </c>
      <c r="AH83" s="5">
        <f t="shared" si="301"/>
        <v>2.4443415014881696E-3</v>
      </c>
      <c r="AI83" s="5">
        <f t="shared" si="302"/>
        <v>3.5172579448957291E-3</v>
      </c>
      <c r="AJ83" s="5">
        <f t="shared" si="303"/>
        <v>2.5305595481237633E-3</v>
      </c>
      <c r="AK83" s="5">
        <f t="shared" si="304"/>
        <v>1.2137734805401442E-3</v>
      </c>
      <c r="AL83" s="5">
        <f t="shared" si="305"/>
        <v>2.2075892146522336E-5</v>
      </c>
      <c r="AM83" s="5">
        <f t="shared" si="306"/>
        <v>5.0654705121171767E-3</v>
      </c>
      <c r="AN83" s="5">
        <f t="shared" si="307"/>
        <v>4.4495463506359885E-3</v>
      </c>
      <c r="AO83" s="5">
        <f t="shared" si="308"/>
        <v>1.9542570309212031E-3</v>
      </c>
      <c r="AP83" s="5">
        <f t="shared" si="309"/>
        <v>5.7221122363917368E-4</v>
      </c>
      <c r="AQ83" s="5">
        <f t="shared" si="310"/>
        <v>1.2565863111068E-4</v>
      </c>
      <c r="AR83" s="5">
        <f t="shared" si="311"/>
        <v>4.2942549094452959E-4</v>
      </c>
      <c r="AS83" s="5">
        <f t="shared" si="312"/>
        <v>6.1791702135148888E-4</v>
      </c>
      <c r="AT83" s="5">
        <f t="shared" si="313"/>
        <v>4.4457240351064489E-4</v>
      </c>
      <c r="AU83" s="5">
        <f t="shared" si="314"/>
        <v>2.1323750075800303E-4</v>
      </c>
      <c r="AV83" s="5">
        <f t="shared" si="315"/>
        <v>7.6708930936427255E-5</v>
      </c>
      <c r="AW83" s="5">
        <f t="shared" si="316"/>
        <v>7.7509340964693329E-7</v>
      </c>
      <c r="AX83" s="5">
        <f t="shared" si="317"/>
        <v>1.2148170507634355E-3</v>
      </c>
      <c r="AY83" s="5">
        <f t="shared" si="318"/>
        <v>1.0671041835076385E-3</v>
      </c>
      <c r="AZ83" s="5">
        <f t="shared" si="319"/>
        <v>4.6867606021165723E-4</v>
      </c>
      <c r="BA83" s="5">
        <f t="shared" si="320"/>
        <v>1.3722949318375138E-4</v>
      </c>
      <c r="BB83" s="5">
        <f t="shared" si="321"/>
        <v>3.013584765397121E-5</v>
      </c>
      <c r="BC83" s="5">
        <f t="shared" si="322"/>
        <v>5.2943098032567488E-6</v>
      </c>
      <c r="BD83" s="5">
        <f t="shared" si="323"/>
        <v>6.2868415399634729E-5</v>
      </c>
      <c r="BE83" s="5">
        <f t="shared" si="324"/>
        <v>9.0463805246830198E-5</v>
      </c>
      <c r="BF83" s="5">
        <f t="shared" si="325"/>
        <v>6.5085941865364473E-5</v>
      </c>
      <c r="BG83" s="5">
        <f t="shared" si="326"/>
        <v>3.1218230075134845E-5</v>
      </c>
      <c r="BH83" s="5">
        <f t="shared" si="327"/>
        <v>1.1230281007226348E-5</v>
      </c>
      <c r="BI83" s="5">
        <f t="shared" si="328"/>
        <v>3.2319375236259021E-6</v>
      </c>
      <c r="BJ83" s="8">
        <f t="shared" si="329"/>
        <v>0.50111937050042088</v>
      </c>
      <c r="BK83" s="8">
        <f t="shared" si="330"/>
        <v>0.26948863253533129</v>
      </c>
      <c r="BL83" s="8">
        <f t="shared" si="331"/>
        <v>0.21856090554812535</v>
      </c>
      <c r="BM83" s="8">
        <f t="shared" si="332"/>
        <v>0.40778919146261211</v>
      </c>
      <c r="BN83" s="8">
        <f t="shared" si="333"/>
        <v>0.59144417649508629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1.6352</v>
      </c>
      <c r="F84">
        <f>VLOOKUP(B84,home!$B$2:$E$405,3,FALSE)</f>
        <v>0.89929999999999999</v>
      </c>
      <c r="G84">
        <f>VLOOKUP(C84,away!$B$2:$E$405,4,FALSE)</f>
        <v>1.1511</v>
      </c>
      <c r="H84">
        <f>VLOOKUP(A84,away!$A$2:$E$405,3,FALSE)</f>
        <v>1.1458999999999999</v>
      </c>
      <c r="I84">
        <f>VLOOKUP(C84,away!$B$2:$E$405,3,FALSE)</f>
        <v>1.0780000000000001</v>
      </c>
      <c r="J84">
        <f>VLOOKUP(B84,home!$B$2:$E$405,4,FALSE)</f>
        <v>1.0780000000000001</v>
      </c>
      <c r="K84" s="3">
        <f t="shared" si="278"/>
        <v>1.692733252896</v>
      </c>
      <c r="L84" s="3">
        <f t="shared" si="279"/>
        <v>1.3316320556000001</v>
      </c>
      <c r="M84" s="5">
        <f t="shared" si="280"/>
        <v>4.8588650289046111E-2</v>
      </c>
      <c r="N84" s="5">
        <f t="shared" si="281"/>
        <v>8.2247624057603178E-2</v>
      </c>
      <c r="O84" s="5">
        <f t="shared" si="282"/>
        <v>6.4702204263232005E-2</v>
      </c>
      <c r="P84" s="5">
        <f t="shared" si="283"/>
        <v>0.10952357269204213</v>
      </c>
      <c r="Q84" s="5">
        <f t="shared" si="284"/>
        <v>6.9611644106996981E-2</v>
      </c>
      <c r="R84" s="5">
        <f t="shared" si="285"/>
        <v>4.3079764632449363E-2</v>
      </c>
      <c r="S84" s="5">
        <f t="shared" si="286"/>
        <v>6.1719212737286644E-2</v>
      </c>
      <c r="T84" s="5">
        <f t="shared" si="287"/>
        <v>9.2697096735896017E-2</v>
      </c>
      <c r="U84" s="5">
        <f t="shared" si="288"/>
        <v>7.2922550120280052E-2</v>
      </c>
      <c r="V84" s="5">
        <f t="shared" si="289"/>
        <v>1.5457905046904315E-2</v>
      </c>
      <c r="W84" s="5">
        <f t="shared" si="290"/>
        <v>3.9277981589558565E-2</v>
      </c>
      <c r="X84" s="5">
        <f t="shared" si="291"/>
        <v>5.2303819363922831E-2</v>
      </c>
      <c r="Y84" s="5">
        <f t="shared" si="292"/>
        <v>3.4824721247655822E-2</v>
      </c>
      <c r="Z84" s="5">
        <f t="shared" si="293"/>
        <v>1.9122131844090916E-2</v>
      </c>
      <c r="AA84" s="5">
        <f t="shared" si="294"/>
        <v>3.2368668438754196E-2</v>
      </c>
      <c r="AB84" s="5">
        <f t="shared" si="295"/>
        <v>2.7395760709122252E-2</v>
      </c>
      <c r="AC84" s="5">
        <f t="shared" si="296"/>
        <v>2.1777269189922608E-3</v>
      </c>
      <c r="AD84" s="5">
        <f t="shared" si="297"/>
        <v>1.6621786385820667E-2</v>
      </c>
      <c r="AE84" s="5">
        <f t="shared" si="298"/>
        <v>2.213410357269447E-2</v>
      </c>
      <c r="AF84" s="5">
        <f t="shared" si="299"/>
        <v>1.4737240919685222E-2</v>
      </c>
      <c r="AG84" s="5">
        <f t="shared" si="300"/>
        <v>6.5415274732509585E-3</v>
      </c>
      <c r="AH84" s="5">
        <f t="shared" si="301"/>
        <v>6.3659109337502471E-3</v>
      </c>
      <c r="AI84" s="5">
        <f t="shared" si="302"/>
        <v>1.0775789122533267E-2</v>
      </c>
      <c r="AJ84" s="5">
        <f t="shared" si="303"/>
        <v>9.1202682869535381E-3</v>
      </c>
      <c r="AK84" s="5">
        <f t="shared" si="304"/>
        <v>5.1460604682196983E-3</v>
      </c>
      <c r="AL84" s="5">
        <f t="shared" si="305"/>
        <v>1.9635238360958275E-4</v>
      </c>
      <c r="AM84" s="5">
        <f t="shared" si="306"/>
        <v>5.6272501075625338E-3</v>
      </c>
      <c r="AN84" s="5">
        <f t="shared" si="307"/>
        <v>7.4934266281088176E-3</v>
      </c>
      <c r="AO84" s="5">
        <f t="shared" si="308"/>
        <v>4.9892435521381616E-3</v>
      </c>
      <c r="AP84" s="5">
        <f t="shared" si="309"/>
        <v>2.2146122157409294E-3</v>
      </c>
      <c r="AQ84" s="5">
        <f t="shared" si="310"/>
        <v>7.3726215430099074E-4</v>
      </c>
      <c r="AR84" s="5">
        <f t="shared" si="311"/>
        <v>1.6954102124952734E-3</v>
      </c>
      <c r="AS84" s="5">
        <f t="shared" si="312"/>
        <v>2.8698772439902224E-3</v>
      </c>
      <c r="AT84" s="5">
        <f t="shared" si="313"/>
        <v>2.4289683213158889E-3</v>
      </c>
      <c r="AU84" s="5">
        <f t="shared" si="314"/>
        <v>1.3705318159074607E-3</v>
      </c>
      <c r="AV84" s="5">
        <f t="shared" si="315"/>
        <v>5.7998619473462437E-4</v>
      </c>
      <c r="AW84" s="5">
        <f t="shared" si="316"/>
        <v>1.2294374664538595E-5</v>
      </c>
      <c r="AX84" s="5">
        <f t="shared" si="317"/>
        <v>1.5875722299056169E-3</v>
      </c>
      <c r="AY84" s="5">
        <f t="shared" si="318"/>
        <v>2.1140620719226925E-3</v>
      </c>
      <c r="AZ84" s="5">
        <f t="shared" si="319"/>
        <v>1.4075764112502051E-3</v>
      </c>
      <c r="BA84" s="5">
        <f t="shared" si="320"/>
        <v>6.2479128997572754E-4</v>
      </c>
      <c r="BB84" s="5">
        <f t="shared" si="321"/>
        <v>2.0799802744783828E-4</v>
      </c>
      <c r="BC84" s="5">
        <f t="shared" si="322"/>
        <v>5.5395368170222086E-5</v>
      </c>
      <c r="BD84" s="5">
        <f t="shared" si="323"/>
        <v>3.762770977250519E-4</v>
      </c>
      <c r="BE84" s="5">
        <f t="shared" si="324"/>
        <v>6.3693675562239305E-4</v>
      </c>
      <c r="BF84" s="5">
        <f t="shared" si="325"/>
        <v>5.3908201311685913E-4</v>
      </c>
      <c r="BG84" s="5">
        <f t="shared" si="326"/>
        <v>3.0417401654700844E-4</v>
      </c>
      <c r="BH84" s="5">
        <f t="shared" si="327"/>
        <v>1.2872136811901483E-4</v>
      </c>
      <c r="BI84" s="5">
        <f t="shared" si="328"/>
        <v>4.3578188034664691E-5</v>
      </c>
      <c r="BJ84" s="8">
        <f t="shared" si="329"/>
        <v>0.45805673550960851</v>
      </c>
      <c r="BK84" s="8">
        <f t="shared" si="330"/>
        <v>0.23977748213980371</v>
      </c>
      <c r="BL84" s="8">
        <f t="shared" si="331"/>
        <v>0.28285052020290313</v>
      </c>
      <c r="BM84" s="8">
        <f t="shared" si="332"/>
        <v>0.57995164195777837</v>
      </c>
      <c r="BN84" s="8">
        <f t="shared" si="333"/>
        <v>0.41775346004136982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1.6352</v>
      </c>
      <c r="F85">
        <f>VLOOKUP(B85,home!$B$2:$E$405,3,FALSE)</f>
        <v>1.2909999999999999</v>
      </c>
      <c r="G85">
        <f>VLOOKUP(C85,away!$B$2:$E$405,4,FALSE)</f>
        <v>1.6188</v>
      </c>
      <c r="H85">
        <f>VLOOKUP(A85,away!$A$2:$E$405,3,FALSE)</f>
        <v>1.1458999999999999</v>
      </c>
      <c r="I85">
        <f>VLOOKUP(C85,away!$B$2:$E$405,3,FALSE)</f>
        <v>1.0266999999999999</v>
      </c>
      <c r="J85">
        <f>VLOOKUP(B85,home!$B$2:$E$405,4,FALSE)</f>
        <v>0.92120000000000002</v>
      </c>
      <c r="K85" s="3">
        <f t="shared" si="278"/>
        <v>3.4173567321599996</v>
      </c>
      <c r="L85" s="3">
        <f t="shared" si="279"/>
        <v>1.083787682236</v>
      </c>
      <c r="M85" s="5">
        <f t="shared" si="280"/>
        <v>1.1096290514543789E-2</v>
      </c>
      <c r="N85" s="5">
        <f t="shared" si="281"/>
        <v>3.791998309187937E-2</v>
      </c>
      <c r="O85" s="5">
        <f t="shared" si="282"/>
        <v>1.2026022978174726E-2</v>
      </c>
      <c r="P85" s="5">
        <f t="shared" si="283"/>
        <v>4.1097210585576249E-2</v>
      </c>
      <c r="Q85" s="5">
        <f t="shared" si="284"/>
        <v>6.4793054751213663E-2</v>
      </c>
      <c r="R85" s="5">
        <f t="shared" si="285"/>
        <v>6.5168277850164314E-3</v>
      </c>
      <c r="S85" s="5">
        <f t="shared" si="286"/>
        <v>3.8052823051574564E-2</v>
      </c>
      <c r="T85" s="5">
        <f t="shared" si="287"/>
        <v>7.02219146338081E-2</v>
      </c>
      <c r="U85" s="5">
        <f t="shared" si="288"/>
        <v>2.2270325303453242E-2</v>
      </c>
      <c r="V85" s="5">
        <f t="shared" si="289"/>
        <v>1.5659536353627858E-2</v>
      </c>
      <c r="W85" s="5">
        <f t="shared" si="290"/>
        <v>7.3806993950423824E-2</v>
      </c>
      <c r="X85" s="5">
        <f t="shared" si="291"/>
        <v>7.9991110906336302E-2</v>
      </c>
      <c r="Y85" s="5">
        <f t="shared" si="292"/>
        <v>4.3346690344330523E-2</v>
      </c>
      <c r="Z85" s="5">
        <f t="shared" si="293"/>
        <v>2.3542858935513751E-3</v>
      </c>
      <c r="AA85" s="5">
        <f t="shared" si="294"/>
        <v>8.0454347477571103E-3</v>
      </c>
      <c r="AB85" s="5">
        <f t="shared" si="295"/>
        <v>1.3747060299200878E-2</v>
      </c>
      <c r="AC85" s="5">
        <f t="shared" si="296"/>
        <v>3.6248784129368468E-3</v>
      </c>
      <c r="AD85" s="5">
        <f t="shared" si="297"/>
        <v>6.305620691424331E-2</v>
      </c>
      <c r="AE85" s="5">
        <f t="shared" si="298"/>
        <v>6.8339540342181385E-2</v>
      </c>
      <c r="AF85" s="5">
        <f t="shared" si="299"/>
        <v>3.7032776016263189E-2</v>
      </c>
      <c r="AG85" s="5">
        <f t="shared" si="300"/>
        <v>1.3378555495143605E-2</v>
      </c>
      <c r="AH85" s="5">
        <f t="shared" si="301"/>
        <v>6.3788651297323859E-4</v>
      </c>
      <c r="AI85" s="5">
        <f t="shared" si="302"/>
        <v>2.1798857694631641E-3</v>
      </c>
      <c r="AJ85" s="5">
        <f t="shared" si="303"/>
        <v>3.7247236548073625E-3</v>
      </c>
      <c r="AK85" s="5">
        <f t="shared" si="304"/>
        <v>4.2429031523971792E-3</v>
      </c>
      <c r="AL85" s="5">
        <f t="shared" si="305"/>
        <v>5.3701691133020886E-4</v>
      </c>
      <c r="AM85" s="5">
        <f t="shared" si="306"/>
        <v>4.3097110640572651E-2</v>
      </c>
      <c r="AN85" s="5">
        <f t="shared" si="307"/>
        <v>4.6708117652214685E-2</v>
      </c>
      <c r="AO85" s="5">
        <f t="shared" si="308"/>
        <v>2.5310841285950077E-2</v>
      </c>
      <c r="AP85" s="5">
        <f t="shared" si="309"/>
        <v>9.1438593375810298E-3</v>
      </c>
      <c r="AQ85" s="5">
        <f t="shared" si="310"/>
        <v>2.4775005295422374E-3</v>
      </c>
      <c r="AR85" s="5">
        <f t="shared" si="311"/>
        <v>1.3826670908497409E-4</v>
      </c>
      <c r="AS85" s="5">
        <f t="shared" si="312"/>
        <v>4.7250666912514443E-4</v>
      </c>
      <c r="AT85" s="5">
        <f t="shared" si="313"/>
        <v>8.0736192336265493E-4</v>
      </c>
      <c r="AU85" s="5">
        <f t="shared" si="314"/>
        <v>9.1968123469767145E-4</v>
      </c>
      <c r="AV85" s="5">
        <f t="shared" si="315"/>
        <v>7.857197147088271E-4</v>
      </c>
      <c r="AW85" s="5">
        <f t="shared" si="316"/>
        <v>5.5248436062750846E-5</v>
      </c>
      <c r="AX85" s="5">
        <f t="shared" si="317"/>
        <v>2.4546366864034223E-2</v>
      </c>
      <c r="AY85" s="5">
        <f t="shared" si="318"/>
        <v>2.6603050050886201E-2</v>
      </c>
      <c r="AZ85" s="5">
        <f t="shared" si="319"/>
        <v>1.441602897752913E-2</v>
      </c>
      <c r="BA85" s="5">
        <f t="shared" si="320"/>
        <v>5.2079715442011031E-3</v>
      </c>
      <c r="BB85" s="5">
        <f t="shared" si="321"/>
        <v>1.4110838522601885E-3</v>
      </c>
      <c r="BC85" s="5">
        <f t="shared" si="322"/>
        <v>3.0586305953634322E-4</v>
      </c>
      <c r="BD85" s="5">
        <f t="shared" si="323"/>
        <v>2.497529269493389E-5</v>
      </c>
      <c r="BE85" s="5">
        <f t="shared" si="324"/>
        <v>8.5349484628698797E-5</v>
      </c>
      <c r="BF85" s="5">
        <f t="shared" si="325"/>
        <v>1.4583481794113514E-4</v>
      </c>
      <c r="BG85" s="5">
        <f t="shared" si="326"/>
        <v>1.6612319895815535E-4</v>
      </c>
      <c r="BH85" s="5">
        <f t="shared" si="327"/>
        <v>1.4192555808190181E-4</v>
      </c>
      <c r="BI85" s="5">
        <f t="shared" si="328"/>
        <v>9.7002052275350434E-5</v>
      </c>
      <c r="BJ85" s="8">
        <f t="shared" si="329"/>
        <v>0.75111462024013098</v>
      </c>
      <c r="BK85" s="8">
        <f t="shared" si="330"/>
        <v>0.13667080588047573</v>
      </c>
      <c r="BL85" s="8">
        <f t="shared" si="331"/>
        <v>7.7175816858802759E-2</v>
      </c>
      <c r="BM85" s="8">
        <f t="shared" si="332"/>
        <v>0.76731833755173329</v>
      </c>
      <c r="BN85" s="8">
        <f t="shared" si="333"/>
        <v>0.17344938970640425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1.6352</v>
      </c>
      <c r="F86">
        <f>VLOOKUP(B86,home!$B$2:$E$405,3,FALSE)</f>
        <v>1.0791999999999999</v>
      </c>
      <c r="G86">
        <f>VLOOKUP(C86,away!$B$2:$E$405,4,FALSE)</f>
        <v>0.75539999999999996</v>
      </c>
      <c r="H86">
        <f>VLOOKUP(A86,away!$A$2:$E$405,3,FALSE)</f>
        <v>1.1458999999999999</v>
      </c>
      <c r="I86">
        <f>VLOOKUP(C86,away!$B$2:$E$405,3,FALSE)</f>
        <v>1.0266999999999999</v>
      </c>
      <c r="J86">
        <f>VLOOKUP(B86,home!$B$2:$E$405,4,FALSE)</f>
        <v>1.0780000000000001</v>
      </c>
      <c r="K86" s="3">
        <f t="shared" si="278"/>
        <v>1.3330603023359997</v>
      </c>
      <c r="L86" s="3">
        <f t="shared" si="279"/>
        <v>1.2682621813400001</v>
      </c>
      <c r="M86" s="5">
        <f t="shared" si="280"/>
        <v>7.417541754183743E-2</v>
      </c>
      <c r="N86" s="5">
        <f t="shared" si="281"/>
        <v>9.8880304534220836E-2</v>
      </c>
      <c r="O86" s="5">
        <f t="shared" si="282"/>
        <v>9.4073876853416061E-2</v>
      </c>
      <c r="P86" s="5">
        <f t="shared" si="283"/>
        <v>0.12540615072013442</v>
      </c>
      <c r="Q86" s="5">
        <f t="shared" si="284"/>
        <v>6.590670432873208E-2</v>
      </c>
      <c r="R86" s="5">
        <f t="shared" si="285"/>
        <v>5.9655170132612005E-2</v>
      </c>
      <c r="S86" s="5">
        <f t="shared" si="286"/>
        <v>5.300510317171684E-2</v>
      </c>
      <c r="T86" s="5">
        <f t="shared" si="287"/>
        <v>8.3586980596888183E-2</v>
      </c>
      <c r="U86" s="5">
        <f t="shared" si="288"/>
        <v>7.952393913288526E-2</v>
      </c>
      <c r="V86" s="5">
        <f t="shared" si="289"/>
        <v>9.9571262249748427E-3</v>
      </c>
      <c r="W86" s="5">
        <f t="shared" si="290"/>
        <v>2.9285870399476315E-2</v>
      </c>
      <c r="X86" s="5">
        <f t="shared" si="291"/>
        <v>3.7142161875280376E-2</v>
      </c>
      <c r="Y86" s="5">
        <f t="shared" si="292"/>
        <v>2.355299961981324E-2</v>
      </c>
      <c r="Z86" s="5">
        <f t="shared" si="293"/>
        <v>2.5219465400198437E-2</v>
      </c>
      <c r="AA86" s="5">
        <f t="shared" si="294"/>
        <v>3.3619068171140812E-2</v>
      </c>
      <c r="AB86" s="5">
        <f t="shared" si="295"/>
        <v>2.2408122590237781E-2</v>
      </c>
      <c r="AC86" s="5">
        <f t="shared" si="296"/>
        <v>1.0521383915738473E-3</v>
      </c>
      <c r="AD86" s="5">
        <f t="shared" si="297"/>
        <v>9.7599578122247004E-3</v>
      </c>
      <c r="AE86" s="5">
        <f t="shared" si="298"/>
        <v>1.2378185384718476E-2</v>
      </c>
      <c r="AF86" s="5">
        <f t="shared" si="299"/>
        <v>7.8493921985269815E-3</v>
      </c>
      <c r="AG86" s="5">
        <f t="shared" si="300"/>
        <v>3.3183624239656686E-3</v>
      </c>
      <c r="AH86" s="5">
        <f t="shared" si="301"/>
        <v>7.9962235501710825E-3</v>
      </c>
      <c r="AI86" s="5">
        <f t="shared" si="302"/>
        <v>1.0659448183337304E-2</v>
      </c>
      <c r="AJ86" s="5">
        <f t="shared" si="303"/>
        <v>7.1048436090072756E-3</v>
      </c>
      <c r="AK86" s="5">
        <f t="shared" si="304"/>
        <v>3.1570616564910786E-3</v>
      </c>
      <c r="AL86" s="5">
        <f t="shared" si="305"/>
        <v>7.1152751186188284E-5</v>
      </c>
      <c r="AM86" s="5">
        <f t="shared" si="306"/>
        <v>2.6021224623901723E-3</v>
      </c>
      <c r="AN86" s="5">
        <f t="shared" si="307"/>
        <v>3.3001735102647727E-3</v>
      </c>
      <c r="AO86" s="5">
        <f t="shared" si="308"/>
        <v>2.0927426274644431E-3</v>
      </c>
      <c r="AP86" s="5">
        <f t="shared" si="309"/>
        <v>8.8471544323041906E-4</v>
      </c>
      <c r="AQ86" s="5">
        <f t="shared" si="310"/>
        <v>2.8051278447414912E-4</v>
      </c>
      <c r="AR86" s="5">
        <f t="shared" si="311"/>
        <v>2.0282615844444498E-3</v>
      </c>
      <c r="AS86" s="5">
        <f t="shared" si="312"/>
        <v>2.7037950009760124E-3</v>
      </c>
      <c r="AT86" s="5">
        <f t="shared" si="313"/>
        <v>1.8021608907278241E-3</v>
      </c>
      <c r="AU86" s="5">
        <f t="shared" si="314"/>
        <v>8.007963806172493E-4</v>
      </c>
      <c r="AV86" s="5">
        <f t="shared" si="315"/>
        <v>2.6687746631380121E-4</v>
      </c>
      <c r="AW86" s="5">
        <f t="shared" si="316"/>
        <v>3.3415505414634481E-6</v>
      </c>
      <c r="AX86" s="5">
        <f t="shared" si="317"/>
        <v>5.7813102607152272E-4</v>
      </c>
      <c r="AY86" s="5">
        <f t="shared" si="318"/>
        <v>7.3322171622580191E-4</v>
      </c>
      <c r="AZ86" s="5">
        <f t="shared" si="319"/>
        <v>4.6495868661319714E-4</v>
      </c>
      <c r="BA86" s="5">
        <f t="shared" si="320"/>
        <v>1.9656317270567823E-4</v>
      </c>
      <c r="BB86" s="5">
        <f t="shared" si="321"/>
        <v>6.2323409546703672E-5</v>
      </c>
      <c r="BC86" s="5">
        <f t="shared" si="322"/>
        <v>1.5808484668049704E-5</v>
      </c>
      <c r="BD86" s="5">
        <f t="shared" si="323"/>
        <v>4.2872791023594093E-4</v>
      </c>
      <c r="BE86" s="5">
        <f t="shared" si="324"/>
        <v>5.7152015763900477E-4</v>
      </c>
      <c r="BF86" s="5">
        <f t="shared" si="325"/>
        <v>3.8093541706668506E-4</v>
      </c>
      <c r="BG86" s="5">
        <f t="shared" si="326"/>
        <v>1.6926996074846846E-4</v>
      </c>
      <c r="BH86" s="5">
        <f t="shared" si="327"/>
        <v>5.6411766262939045E-5</v>
      </c>
      <c r="BI86" s="5">
        <f t="shared" si="328"/>
        <v>1.5040057237956255E-5</v>
      </c>
      <c r="BJ86" s="8">
        <f t="shared" si="329"/>
        <v>0.38287219249750171</v>
      </c>
      <c r="BK86" s="8">
        <f t="shared" si="330"/>
        <v>0.2644003105176494</v>
      </c>
      <c r="BL86" s="8">
        <f t="shared" si="331"/>
        <v>0.32742155047156901</v>
      </c>
      <c r="BM86" s="8">
        <f t="shared" si="332"/>
        <v>0.48108601461028139</v>
      </c>
      <c r="BN86" s="8">
        <f t="shared" si="333"/>
        <v>0.51809762411095273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1.6352</v>
      </c>
      <c r="F87">
        <f>VLOOKUP(B87,home!$B$2:$E$405,3,FALSE)</f>
        <v>0.89929999999999999</v>
      </c>
      <c r="G87">
        <f>VLOOKUP(C87,away!$B$2:$E$405,4,FALSE)</f>
        <v>1.1511</v>
      </c>
      <c r="H87">
        <f>VLOOKUP(A87,away!$A$2:$E$405,3,FALSE)</f>
        <v>1.1458999999999999</v>
      </c>
      <c r="I87">
        <f>VLOOKUP(C87,away!$B$2:$E$405,3,FALSE)</f>
        <v>0.77</v>
      </c>
      <c r="J87">
        <f>VLOOKUP(B87,home!$B$2:$E$405,4,FALSE)</f>
        <v>1.232</v>
      </c>
      <c r="K87" s="3">
        <f t="shared" si="278"/>
        <v>1.692733252896</v>
      </c>
      <c r="L87" s="3">
        <f t="shared" si="279"/>
        <v>1.0870465759999999</v>
      </c>
      <c r="M87" s="5">
        <f t="shared" si="280"/>
        <v>6.2052167967796563E-2</v>
      </c>
      <c r="N87" s="5">
        <f t="shared" si="281"/>
        <v>0.10503776813337723</v>
      </c>
      <c r="O87" s="5">
        <f t="shared" si="282"/>
        <v>6.7453596722770112E-2</v>
      </c>
      <c r="P87" s="5">
        <f t="shared" si="283"/>
        <v>0.11418094620006959</v>
      </c>
      <c r="Q87" s="5">
        <f t="shared" si="284"/>
        <v>8.8900461464673758E-2</v>
      </c>
      <c r="R87" s="5">
        <f t="shared" si="285"/>
        <v>3.6662600678186025E-2</v>
      </c>
      <c r="S87" s="5">
        <f t="shared" si="286"/>
        <v>5.2525515635123352E-2</v>
      </c>
      <c r="T87" s="5">
        <f t="shared" si="287"/>
        <v>9.6638942239993517E-2</v>
      </c>
      <c r="U87" s="5">
        <f t="shared" si="288"/>
        <v>6.2060003305612919E-2</v>
      </c>
      <c r="V87" s="5">
        <f t="shared" si="289"/>
        <v>1.0739016095076354E-2</v>
      </c>
      <c r="W87" s="5">
        <f t="shared" si="290"/>
        <v>5.0161589106350907E-2</v>
      </c>
      <c r="X87" s="5">
        <f t="shared" si="291"/>
        <v>5.4527983684777633E-2</v>
      </c>
      <c r="Y87" s="5">
        <f t="shared" si="292"/>
        <v>2.963722898036069E-2</v>
      </c>
      <c r="Z87" s="5">
        <f t="shared" si="293"/>
        <v>1.3284651511492468E-2</v>
      </c>
      <c r="AA87" s="5">
        <f t="shared" si="294"/>
        <v>2.2487371366638403E-2</v>
      </c>
      <c r="AB87" s="5">
        <f t="shared" si="295"/>
        <v>1.9032560641265104E-2</v>
      </c>
      <c r="AC87" s="5">
        <f t="shared" si="296"/>
        <v>1.2350404699296282E-3</v>
      </c>
      <c r="AD87" s="5">
        <f t="shared" si="297"/>
        <v>2.1227547474606482E-2</v>
      </c>
      <c r="AE87" s="5">
        <f t="shared" si="298"/>
        <v>2.3075332799148415E-2</v>
      </c>
      <c r="AF87" s="5">
        <f t="shared" si="299"/>
        <v>1.2541980754687388E-2</v>
      </c>
      <c r="AG87" s="5">
        <f t="shared" si="300"/>
        <v>4.544572411880274E-3</v>
      </c>
      <c r="AH87" s="5">
        <f t="shared" si="301"/>
        <v>3.6102587347302774E-3</v>
      </c>
      <c r="AI87" s="5">
        <f t="shared" si="302"/>
        <v>6.1112050118361785E-3</v>
      </c>
      <c r="AJ87" s="5">
        <f t="shared" si="303"/>
        <v>5.1723199693998979E-3</v>
      </c>
      <c r="AK87" s="5">
        <f t="shared" si="304"/>
        <v>2.9184526689404098E-3</v>
      </c>
      <c r="AL87" s="5">
        <f t="shared" si="305"/>
        <v>9.0902925116252719E-5</v>
      </c>
      <c r="AM87" s="5">
        <f t="shared" si="306"/>
        <v>7.1865150975389805E-3</v>
      </c>
      <c r="AN87" s="5">
        <f t="shared" si="307"/>
        <v>7.8120766301520523E-3</v>
      </c>
      <c r="AO87" s="5">
        <f t="shared" si="308"/>
        <v>4.2460455761282028E-3</v>
      </c>
      <c r="AP87" s="5">
        <f t="shared" si="309"/>
        <v>1.5385497683567035E-3</v>
      </c>
      <c r="AQ87" s="5">
        <f t="shared" si="310"/>
        <v>4.1811881442443684E-4</v>
      </c>
      <c r="AR87" s="5">
        <f t="shared" si="311"/>
        <v>7.8490387921252818E-4</v>
      </c>
      <c r="AS87" s="5">
        <f t="shared" si="312"/>
        <v>1.3286328966701118E-3</v>
      </c>
      <c r="AT87" s="5">
        <f t="shared" si="313"/>
        <v>1.124510542542517E-3</v>
      </c>
      <c r="AU87" s="5">
        <f t="shared" si="314"/>
        <v>6.3449879619794692E-4</v>
      </c>
      <c r="AV87" s="5">
        <f t="shared" si="315"/>
        <v>2.6850930281168675E-4</v>
      </c>
      <c r="AW87" s="5">
        <f t="shared" si="316"/>
        <v>4.6463512262037495E-6</v>
      </c>
      <c r="AX87" s="5">
        <f t="shared" si="317"/>
        <v>2.0274755130072304E-3</v>
      </c>
      <c r="AY87" s="5">
        <f t="shared" si="318"/>
        <v>2.2039603143383527E-3</v>
      </c>
      <c r="AZ87" s="5">
        <f t="shared" si="319"/>
        <v>1.1979037566706948E-3</v>
      </c>
      <c r="BA87" s="5">
        <f t="shared" si="320"/>
        <v>4.3405905902213867E-4</v>
      </c>
      <c r="BB87" s="5">
        <f t="shared" si="321"/>
        <v>1.1796060347294943E-4</v>
      </c>
      <c r="BC87" s="5">
        <f t="shared" si="322"/>
        <v>2.5645734021632683E-5</v>
      </c>
      <c r="BD87" s="5">
        <f t="shared" si="323"/>
        <v>1.422045123978493E-4</v>
      </c>
      <c r="BE87" s="5">
        <f t="shared" si="324"/>
        <v>2.4071430684770098E-4</v>
      </c>
      <c r="BF87" s="5">
        <f t="shared" si="325"/>
        <v>2.0373255582445743E-4</v>
      </c>
      <c r="BG87" s="5">
        <f t="shared" si="326"/>
        <v>1.1495495731384993E-4</v>
      </c>
      <c r="BH87" s="5">
        <f t="shared" si="327"/>
        <v>4.8647019707598506E-5</v>
      </c>
      <c r="BI87" s="5">
        <f t="shared" si="328"/>
        <v>1.6469285582667809E-5</v>
      </c>
      <c r="BJ87" s="8">
        <f t="shared" si="329"/>
        <v>0.51350171791698951</v>
      </c>
      <c r="BK87" s="8">
        <f t="shared" si="330"/>
        <v>0.2430275496074501</v>
      </c>
      <c r="BL87" s="8">
        <f t="shared" si="331"/>
        <v>0.23041614715448824</v>
      </c>
      <c r="BM87" s="8">
        <f t="shared" si="332"/>
        <v>0.52374321106043487</v>
      </c>
      <c r="BN87" s="8">
        <f t="shared" si="333"/>
        <v>0.47428754116687333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1.6352</v>
      </c>
      <c r="F88">
        <f>VLOOKUP(B88,home!$B$2:$E$405,3,FALSE)</f>
        <v>1.2231000000000001</v>
      </c>
      <c r="G88">
        <f>VLOOKUP(C88,away!$B$2:$E$405,4,FALSE)</f>
        <v>1.0531999999999999</v>
      </c>
      <c r="H88">
        <f>VLOOKUP(A88,away!$A$2:$E$405,3,FALSE)</f>
        <v>1.1458999999999999</v>
      </c>
      <c r="I88">
        <f>VLOOKUP(C88,away!$B$2:$E$405,3,FALSE)</f>
        <v>1.0181</v>
      </c>
      <c r="J88">
        <f>VLOOKUP(B88,home!$B$2:$E$405,4,FALSE)</f>
        <v>1.1807000000000001</v>
      </c>
      <c r="K88" s="3">
        <f t="shared" si="278"/>
        <v>2.106413817984</v>
      </c>
      <c r="L88" s="3">
        <f t="shared" si="279"/>
        <v>1.3774527807530001</v>
      </c>
      <c r="M88" s="5">
        <f t="shared" si="280"/>
        <v>3.0688521134050437E-2</v>
      </c>
      <c r="N88" s="5">
        <f t="shared" si="281"/>
        <v>6.4642724970257859E-2</v>
      </c>
      <c r="O88" s="5">
        <f t="shared" si="282"/>
        <v>4.2271988773295001E-2</v>
      </c>
      <c r="P88" s="5">
        <f t="shared" si="283"/>
        <v>8.9042301265733093E-2</v>
      </c>
      <c r="Q88" s="5">
        <f t="shared" si="284"/>
        <v>6.8082164554745278E-2</v>
      </c>
      <c r="R88" s="5">
        <f t="shared" si="285"/>
        <v>2.9113834241867399E-2</v>
      </c>
      <c r="S88" s="5">
        <f t="shared" si="286"/>
        <v>6.4588738082758876E-2</v>
      </c>
      <c r="T88" s="5">
        <f t="shared" si="287"/>
        <v>9.3779966885617239E-2</v>
      </c>
      <c r="U88" s="5">
        <f t="shared" si="288"/>
        <v>6.1325782741565221E-2</v>
      </c>
      <c r="V88" s="5">
        <f t="shared" si="289"/>
        <v>2.0822587955125881E-2</v>
      </c>
      <c r="W88" s="5">
        <f t="shared" si="290"/>
        <v>4.7803070725458634E-2</v>
      </c>
      <c r="X88" s="5">
        <f t="shared" si="291"/>
        <v>6.5846472699315345E-2</v>
      </c>
      <c r="Y88" s="5">
        <f t="shared" si="292"/>
        <v>4.5350203461224217E-2</v>
      </c>
      <c r="Z88" s="5">
        <f t="shared" si="293"/>
        <v>1.3367643978280724E-2</v>
      </c>
      <c r="AA88" s="5">
        <f t="shared" si="294"/>
        <v>2.8157789989741125E-2</v>
      </c>
      <c r="AB88" s="5">
        <f t="shared" si="295"/>
        <v>2.9655978959141141E-2</v>
      </c>
      <c r="AC88" s="5">
        <f t="shared" si="296"/>
        <v>3.7760274064154412E-3</v>
      </c>
      <c r="AD88" s="5">
        <f t="shared" si="297"/>
        <v>2.5173262179543125E-2</v>
      </c>
      <c r="AE88" s="5">
        <f t="shared" si="298"/>
        <v>3.4674979989836013E-2</v>
      </c>
      <c r="AF88" s="5">
        <f t="shared" si="299"/>
        <v>2.388157380477713E-2</v>
      </c>
      <c r="AG88" s="5">
        <f t="shared" si="300"/>
        <v>1.0965246748716089E-2</v>
      </c>
      <c r="AH88" s="5">
        <f t="shared" si="301"/>
        <v>4.6033245924997183E-3</v>
      </c>
      <c r="AI88" s="5">
        <f t="shared" si="302"/>
        <v>9.6965065303069725E-3</v>
      </c>
      <c r="AJ88" s="5">
        <f t="shared" si="303"/>
        <v>1.0212427670805352E-2</v>
      </c>
      <c r="AK88" s="5">
        <f t="shared" si="304"/>
        <v>7.1705329203155151E-3</v>
      </c>
      <c r="AL88" s="5">
        <f t="shared" si="305"/>
        <v>4.3824356141638766E-4</v>
      </c>
      <c r="AM88" s="5">
        <f t="shared" si="306"/>
        <v>1.0605061459744734E-2</v>
      </c>
      <c r="AN88" s="5">
        <f t="shared" si="307"/>
        <v>1.4607971397781857E-2</v>
      </c>
      <c r="AO88" s="5">
        <f t="shared" si="308"/>
        <v>1.0060895411517456E-2</v>
      </c>
      <c r="AP88" s="5">
        <f t="shared" si="309"/>
        <v>4.6194694538199401E-3</v>
      </c>
      <c r="AQ88" s="5">
        <f t="shared" si="310"/>
        <v>1.5907752611919541E-3</v>
      </c>
      <c r="AR88" s="5">
        <f t="shared" si="311"/>
        <v>1.2681724521294822E-3</v>
      </c>
      <c r="AS88" s="5">
        <f t="shared" si="312"/>
        <v>2.6712959767521936E-3</v>
      </c>
      <c r="AT88" s="5">
        <f t="shared" si="313"/>
        <v>2.8134273786779443E-3</v>
      </c>
      <c r="AU88" s="5">
        <f t="shared" si="314"/>
        <v>1.975414102113908E-3</v>
      </c>
      <c r="AV88" s="5">
        <f t="shared" si="315"/>
        <v>1.0402598902332981E-3</v>
      </c>
      <c r="AW88" s="5">
        <f t="shared" si="316"/>
        <v>3.532103805646363E-5</v>
      </c>
      <c r="AX88" s="5">
        <f t="shared" si="317"/>
        <v>3.7231079998959814E-3</v>
      </c>
      <c r="AY88" s="5">
        <f t="shared" si="318"/>
        <v>5.128405467500461E-3</v>
      </c>
      <c r="AZ88" s="5">
        <f t="shared" si="319"/>
        <v>3.5320681860187002E-3</v>
      </c>
      <c r="BA88" s="5">
        <f t="shared" si="320"/>
        <v>1.621752381546888E-3</v>
      </c>
      <c r="BB88" s="5">
        <f t="shared" si="321"/>
        <v>5.5847183191364014E-4</v>
      </c>
      <c r="BC88" s="5">
        <f t="shared" si="322"/>
        <v>1.538537155683332E-4</v>
      </c>
      <c r="BD88" s="5">
        <f t="shared" si="323"/>
        <v>2.9114127844335108E-4</v>
      </c>
      <c r="BE88" s="5">
        <f t="shared" si="324"/>
        <v>6.1326401189860198E-4</v>
      </c>
      <c r="BF88" s="5">
        <f t="shared" si="325"/>
        <v>6.458938943677599E-4</v>
      </c>
      <c r="BG88" s="5">
        <f t="shared" si="326"/>
        <v>4.5350660801591578E-4</v>
      </c>
      <c r="BH88" s="5">
        <f t="shared" si="327"/>
        <v>2.388181464179446E-4</v>
      </c>
      <c r="BI88" s="5">
        <f t="shared" si="328"/>
        <v>1.0060996872001693E-4</v>
      </c>
      <c r="BJ88" s="8">
        <f t="shared" si="329"/>
        <v>0.53640149858599073</v>
      </c>
      <c r="BK88" s="8">
        <f t="shared" si="330"/>
        <v>0.21448482487300055</v>
      </c>
      <c r="BL88" s="8">
        <f t="shared" si="331"/>
        <v>0.23431997012730785</v>
      </c>
      <c r="BM88" s="8">
        <f t="shared" si="332"/>
        <v>0.66963931819518685</v>
      </c>
      <c r="BN88" s="8">
        <f t="shared" si="333"/>
        <v>0.32384153493994905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1.6352</v>
      </c>
      <c r="F89">
        <f>VLOOKUP(B89,home!$B$2:$E$405,3,FALSE)</f>
        <v>1.1152</v>
      </c>
      <c r="G89">
        <f>VLOOKUP(C89,away!$B$2:$E$405,4,FALSE)</f>
        <v>0.75539999999999996</v>
      </c>
      <c r="H89">
        <f>VLOOKUP(A89,away!$A$2:$E$405,3,FALSE)</f>
        <v>1.1458999999999999</v>
      </c>
      <c r="I89">
        <f>VLOOKUP(C89,away!$B$2:$E$405,3,FALSE)</f>
        <v>0.87270000000000003</v>
      </c>
      <c r="J89">
        <f>VLOOKUP(B89,home!$B$2:$E$405,4,FALSE)</f>
        <v>0.92400000000000004</v>
      </c>
      <c r="K89" s="3">
        <f t="shared" si="278"/>
        <v>1.377528585216</v>
      </c>
      <c r="L89" s="3">
        <f t="shared" si="279"/>
        <v>0.92402488331999999</v>
      </c>
      <c r="M89" s="5">
        <f t="shared" si="280"/>
        <v>0.10010321567655883</v>
      </c>
      <c r="N89" s="5">
        <f t="shared" si="281"/>
        <v>0.13789504106650219</v>
      </c>
      <c r="O89" s="5">
        <f t="shared" si="282"/>
        <v>9.2497862185489069E-2</v>
      </c>
      <c r="P89" s="5">
        <f t="shared" si="283"/>
        <v>0.12741844923188128</v>
      </c>
      <c r="Q89" s="5">
        <f t="shared" si="284"/>
        <v>9.4977180414320503E-2</v>
      </c>
      <c r="R89" s="5">
        <f t="shared" si="285"/>
        <v>4.2735163156647986E-2</v>
      </c>
      <c r="S89" s="5">
        <f t="shared" si="286"/>
        <v>4.054680235526982E-2</v>
      </c>
      <c r="T89" s="5">
        <f t="shared" si="287"/>
        <v>8.7761278050405095E-2</v>
      </c>
      <c r="U89" s="5">
        <f t="shared" si="288"/>
        <v>5.8868908842152221E-2</v>
      </c>
      <c r="V89" s="5">
        <f t="shared" si="289"/>
        <v>5.7345373667039654E-3</v>
      </c>
      <c r="W89" s="5">
        <f t="shared" si="290"/>
        <v>4.3611260321314578E-2</v>
      </c>
      <c r="X89" s="5">
        <f t="shared" si="291"/>
        <v>4.0297889729840851E-2</v>
      </c>
      <c r="Y89" s="5">
        <f t="shared" si="292"/>
        <v>1.8618126427829208E-2</v>
      </c>
      <c r="Z89" s="5">
        <f t="shared" si="293"/>
        <v>1.3162784716494274E-2</v>
      </c>
      <c r="AA89" s="5">
        <f t="shared" si="294"/>
        <v>1.8132112208015146E-2</v>
      </c>
      <c r="AB89" s="5">
        <f t="shared" si="295"/>
        <v>1.2488751438442434E-2</v>
      </c>
      <c r="AC89" s="5">
        <f t="shared" si="296"/>
        <v>4.5620778350455131E-4</v>
      </c>
      <c r="AD89" s="5">
        <f t="shared" si="297"/>
        <v>1.5018939432476789E-2</v>
      </c>
      <c r="AE89" s="5">
        <f t="shared" si="298"/>
        <v>1.3877873756684513E-2</v>
      </c>
      <c r="AF89" s="5">
        <f t="shared" si="299"/>
        <v>6.4117503393750471E-3</v>
      </c>
      <c r="AG89" s="5">
        <f t="shared" si="300"/>
        <v>1.974872286406E-3</v>
      </c>
      <c r="AH89" s="5">
        <f t="shared" si="301"/>
        <v>3.0406851529562245E-3</v>
      </c>
      <c r="AI89" s="5">
        <f t="shared" si="302"/>
        <v>4.1886307168390842E-3</v>
      </c>
      <c r="AJ89" s="5">
        <f t="shared" si="303"/>
        <v>2.8849792726798125E-3</v>
      </c>
      <c r="AK89" s="5">
        <f t="shared" si="304"/>
        <v>1.3247138052907025E-3</v>
      </c>
      <c r="AL89" s="5">
        <f t="shared" si="305"/>
        <v>2.3227740651003239E-5</v>
      </c>
      <c r="AM89" s="5">
        <f t="shared" si="306"/>
        <v>4.1378036775729064E-3</v>
      </c>
      <c r="AN89" s="5">
        <f t="shared" si="307"/>
        <v>3.8234335603703718E-3</v>
      </c>
      <c r="AO89" s="5">
        <f t="shared" si="308"/>
        <v>1.7664738747515023E-3</v>
      </c>
      <c r="AP89" s="5">
        <f t="shared" si="309"/>
        <v>5.4408860533502849E-4</v>
      </c>
      <c r="AQ89" s="5">
        <f t="shared" si="310"/>
        <v>1.256878525151103E-4</v>
      </c>
      <c r="AR89" s="5">
        <f t="shared" si="311"/>
        <v>5.6193374873464658E-4</v>
      </c>
      <c r="AS89" s="5">
        <f t="shared" si="312"/>
        <v>7.7407980187956091E-4</v>
      </c>
      <c r="AT89" s="5">
        <f t="shared" si="313"/>
        <v>5.331585271637167E-4</v>
      </c>
      <c r="AU89" s="5">
        <f t="shared" si="314"/>
        <v>2.4481370387322704E-4</v>
      </c>
      <c r="AV89" s="5">
        <f t="shared" si="315"/>
        <v>8.4309468784493803E-5</v>
      </c>
      <c r="AW89" s="5">
        <f t="shared" si="316"/>
        <v>8.2127528541085227E-7</v>
      </c>
      <c r="AX89" s="5">
        <f t="shared" si="317"/>
        <v>9.4999047431142743E-4</v>
      </c>
      <c r="AY89" s="5">
        <f t="shared" si="318"/>
        <v>8.7781483718072815E-4</v>
      </c>
      <c r="AZ89" s="5">
        <f t="shared" si="319"/>
        <v>4.0556137625124352E-4</v>
      </c>
      <c r="BA89" s="5">
        <f t="shared" si="320"/>
        <v>1.2491626778988468E-4</v>
      </c>
      <c r="BB89" s="5">
        <f t="shared" si="321"/>
        <v>2.8856434942329507E-5</v>
      </c>
      <c r="BC89" s="5">
        <f t="shared" si="322"/>
        <v>5.3328127861234411E-6</v>
      </c>
      <c r="BD89" s="5">
        <f t="shared" si="323"/>
        <v>8.6540127768016959E-5</v>
      </c>
      <c r="BE89" s="5">
        <f t="shared" si="324"/>
        <v>1.1921149976868826E-4</v>
      </c>
      <c r="BF89" s="5">
        <f t="shared" si="325"/>
        <v>8.2108624308919347E-5</v>
      </c>
      <c r="BG89" s="5">
        <f t="shared" si="326"/>
        <v>3.7702325692765921E-5</v>
      </c>
      <c r="BH89" s="5">
        <f t="shared" si="327"/>
        <v>1.2984007842727171E-5</v>
      </c>
      <c r="BI89" s="5">
        <f t="shared" si="328"/>
        <v>3.5771683908050795E-6</v>
      </c>
      <c r="BJ89" s="8">
        <f t="shared" si="329"/>
        <v>0.47323417159896136</v>
      </c>
      <c r="BK89" s="8">
        <f t="shared" si="330"/>
        <v>0.27516025499175017</v>
      </c>
      <c r="BL89" s="8">
        <f t="shared" si="331"/>
        <v>0.23870222578272021</v>
      </c>
      <c r="BM89" s="8">
        <f t="shared" si="332"/>
        <v>0.40375553179663093</v>
      </c>
      <c r="BN89" s="8">
        <f t="shared" si="333"/>
        <v>0.59562691173139981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1.6352</v>
      </c>
      <c r="F90">
        <f>VLOOKUP(B90,home!$B$2:$E$405,3,FALSE)</f>
        <v>1.325</v>
      </c>
      <c r="G90">
        <f>VLOOKUP(C90,away!$B$2:$E$405,4,FALSE)</f>
        <v>1.1212</v>
      </c>
      <c r="H90">
        <f>VLOOKUP(A90,away!$A$2:$E$405,3,FALSE)</f>
        <v>1.1458999999999999</v>
      </c>
      <c r="I90">
        <f>VLOOKUP(C90,away!$B$2:$E$405,3,FALSE)</f>
        <v>1.0666</v>
      </c>
      <c r="J90">
        <f>VLOOKUP(B90,home!$B$2:$E$405,4,FALSE)</f>
        <v>0.63029999999999997</v>
      </c>
      <c r="K90" s="3">
        <f t="shared" si="278"/>
        <v>2.429236768</v>
      </c>
      <c r="L90" s="3">
        <f t="shared" si="279"/>
        <v>0.77036333728199979</v>
      </c>
      <c r="M90" s="5">
        <f t="shared" si="280"/>
        <v>4.0778507828125643E-2</v>
      </c>
      <c r="N90" s="5">
        <f t="shared" si="281"/>
        <v>9.9060650560258617E-2</v>
      </c>
      <c r="O90" s="5">
        <f t="shared" si="282"/>
        <v>3.1414267379855025E-2</v>
      </c>
      <c r="P90" s="5">
        <f t="shared" si="283"/>
        <v>7.631269335892682E-2</v>
      </c>
      <c r="Q90" s="5">
        <f t="shared" si="284"/>
        <v>0.12032088730149007</v>
      </c>
      <c r="R90" s="5">
        <f t="shared" si="285"/>
        <v>1.2100199928507088E-2</v>
      </c>
      <c r="S90" s="5">
        <f t="shared" si="286"/>
        <v>3.5702797121949501E-2</v>
      </c>
      <c r="T90" s="5">
        <f t="shared" si="287"/>
        <v>9.2690800286307273E-2</v>
      </c>
      <c r="U90" s="5">
        <f t="shared" si="288"/>
        <v>2.939425056648038E-2</v>
      </c>
      <c r="V90" s="5">
        <f t="shared" si="289"/>
        <v>7.4237815564428856E-3</v>
      </c>
      <c r="W90" s="5">
        <f t="shared" si="290"/>
        <v>9.7429307797054637E-2</v>
      </c>
      <c r="X90" s="5">
        <f t="shared" si="291"/>
        <v>7.5055966703614169E-2</v>
      </c>
      <c r="Y90" s="5">
        <f t="shared" si="292"/>
        <v>2.8910182496361431E-2</v>
      </c>
      <c r="Z90" s="5">
        <f t="shared" si="293"/>
        <v>3.1071834662347131E-3</v>
      </c>
      <c r="AA90" s="5">
        <f t="shared" si="294"/>
        <v>7.5480843210990502E-3</v>
      </c>
      <c r="AB90" s="5">
        <f t="shared" si="295"/>
        <v>9.1680419803890686E-3</v>
      </c>
      <c r="AC90" s="5">
        <f t="shared" si="296"/>
        <v>8.683017042155867E-4</v>
      </c>
      <c r="AD90" s="5">
        <f t="shared" si="297"/>
        <v>5.9169714195348527E-2</v>
      </c>
      <c r="AE90" s="5">
        <f t="shared" si="298"/>
        <v>4.5582178493550812E-2</v>
      </c>
      <c r="AF90" s="5">
        <f t="shared" si="299"/>
        <v>1.7557419572437796E-2</v>
      </c>
      <c r="AG90" s="5">
        <f t="shared" si="300"/>
        <v>4.5085307786278299E-3</v>
      </c>
      <c r="AH90" s="5">
        <f t="shared" si="301"/>
        <v>5.9841505614900616E-4</v>
      </c>
      <c r="AI90" s="5">
        <f t="shared" si="302"/>
        <v>1.4536918569219499E-3</v>
      </c>
      <c r="AJ90" s="5">
        <f t="shared" si="303"/>
        <v>1.7656808540884989E-3</v>
      </c>
      <c r="AK90" s="5">
        <f t="shared" si="304"/>
        <v>1.4297522837684745E-3</v>
      </c>
      <c r="AL90" s="5">
        <f t="shared" si="305"/>
        <v>6.49974167530822E-5</v>
      </c>
      <c r="AM90" s="5">
        <f t="shared" si="306"/>
        <v>2.874744905507844E-2</v>
      </c>
      <c r="AN90" s="5">
        <f t="shared" si="307"/>
        <v>2.2145980792414498E-2</v>
      </c>
      <c r="AO90" s="5">
        <f t="shared" si="308"/>
        <v>8.5302258353137476E-3</v>
      </c>
      <c r="AP90" s="5">
        <f t="shared" si="309"/>
        <v>2.1904577474204786E-3</v>
      </c>
      <c r="AQ90" s="5">
        <f t="shared" si="310"/>
        <v>4.2186208511951279E-4</v>
      </c>
      <c r="AR90" s="5">
        <f t="shared" si="311"/>
        <v>9.2199403946948756E-5</v>
      </c>
      <c r="AS90" s="5">
        <f t="shared" si="312"/>
        <v>2.239741820556122E-4</v>
      </c>
      <c r="AT90" s="5">
        <f t="shared" si="313"/>
        <v>2.7204315906610959E-4</v>
      </c>
      <c r="AU90" s="5">
        <f t="shared" si="314"/>
        <v>2.2028574816208862E-4</v>
      </c>
      <c r="AV90" s="5">
        <f t="shared" si="315"/>
        <v>1.3378155972543348E-4</v>
      </c>
      <c r="AW90" s="5">
        <f t="shared" si="316"/>
        <v>3.3787732517133371E-6</v>
      </c>
      <c r="AX90" s="5">
        <f t="shared" si="317"/>
        <v>1.1639060038467241E-2</v>
      </c>
      <c r="AY90" s="5">
        <f t="shared" si="318"/>
        <v>8.9663051340591847E-3</v>
      </c>
      <c r="AZ90" s="5">
        <f t="shared" si="319"/>
        <v>3.453656373081281E-3</v>
      </c>
      <c r="BA90" s="5">
        <f t="shared" si="320"/>
        <v>8.868567497973813E-4</v>
      </c>
      <c r="BB90" s="5">
        <f t="shared" si="321"/>
        <v>1.7080048136624448E-4</v>
      </c>
      <c r="BC90" s="5">
        <f t="shared" si="322"/>
        <v>2.631568576693443E-5</v>
      </c>
      <c r="BD90" s="5">
        <f t="shared" si="323"/>
        <v>1.1837840086663768E-5</v>
      </c>
      <c r="BE90" s="5">
        <f t="shared" si="324"/>
        <v>2.8756916392227923E-5</v>
      </c>
      <c r="BF90" s="5">
        <f t="shared" si="325"/>
        <v>3.4928679317151008E-5</v>
      </c>
      <c r="BG90" s="5">
        <f t="shared" si="326"/>
        <v>2.8283344018301446E-5</v>
      </c>
      <c r="BH90" s="5">
        <f t="shared" si="327"/>
        <v>1.7176734802812678E-5</v>
      </c>
      <c r="BI90" s="5">
        <f t="shared" si="328"/>
        <v>8.3452711474355579E-6</v>
      </c>
      <c r="BJ90" s="8">
        <f t="shared" si="329"/>
        <v>0.72746460816293601</v>
      </c>
      <c r="BK90" s="8">
        <f t="shared" si="330"/>
        <v>0.17011738412047273</v>
      </c>
      <c r="BL90" s="8">
        <f t="shared" si="331"/>
        <v>9.5943997065979295E-2</v>
      </c>
      <c r="BM90" s="8">
        <f t="shared" si="332"/>
        <v>0.60768304009765217</v>
      </c>
      <c r="BN90" s="8">
        <f t="shared" si="333"/>
        <v>0.37998720635716327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1.3391999999999999</v>
      </c>
      <c r="F91">
        <f>VLOOKUP(B91,home!$B$2:$E$405,3,FALSE)</f>
        <v>1.2694000000000001</v>
      </c>
      <c r="G91">
        <f>VLOOKUP(C91,away!$B$2:$E$405,4,FALSE)</f>
        <v>0.82140000000000002</v>
      </c>
      <c r="H91">
        <f>VLOOKUP(A91,away!$A$2:$E$405,3,FALSE)</f>
        <v>1.014</v>
      </c>
      <c r="I91">
        <f>VLOOKUP(C91,away!$B$2:$E$405,3,FALSE)</f>
        <v>0.88759999999999994</v>
      </c>
      <c r="J91">
        <f>VLOOKUP(B91,home!$B$2:$E$405,4,FALSE)</f>
        <v>0.78900000000000003</v>
      </c>
      <c r="K91" s="3">
        <f t="shared" si="278"/>
        <v>1.396363966272</v>
      </c>
      <c r="L91" s="3">
        <f t="shared" si="279"/>
        <v>0.7101208296</v>
      </c>
      <c r="M91" s="5">
        <f t="shared" si="280"/>
        <v>0.12166489256008509</v>
      </c>
      <c r="N91" s="5">
        <f t="shared" si="281"/>
        <v>0.16988847193125717</v>
      </c>
      <c r="O91" s="5">
        <f t="shared" si="282"/>
        <v>8.6396774437962481E-2</v>
      </c>
      <c r="P91" s="5">
        <f t="shared" si="283"/>
        <v>0.12064134262730064</v>
      </c>
      <c r="Q91" s="5">
        <f t="shared" si="284"/>
        <v>0.11861307024490982</v>
      </c>
      <c r="R91" s="5">
        <f t="shared" si="285"/>
        <v>3.0676074569324998E-2</v>
      </c>
      <c r="S91" s="5">
        <f t="shared" si="286"/>
        <v>2.9906600919673659E-2</v>
      </c>
      <c r="T91" s="5">
        <f t="shared" si="287"/>
        <v>8.4229611843718424E-2</v>
      </c>
      <c r="U91" s="5">
        <f t="shared" si="288"/>
        <v>4.2834965155278293E-2</v>
      </c>
      <c r="V91" s="5">
        <f t="shared" si="289"/>
        <v>3.2950000908679652E-3</v>
      </c>
      <c r="W91" s="5">
        <f t="shared" si="290"/>
        <v>5.5209005739627191E-2</v>
      </c>
      <c r="X91" s="5">
        <f t="shared" si="291"/>
        <v>3.9205064957215222E-2</v>
      </c>
      <c r="Y91" s="5">
        <f t="shared" si="292"/>
        <v>1.3920166625969782E-2</v>
      </c>
      <c r="Z91" s="5">
        <f t="shared" si="293"/>
        <v>7.2612398406801774E-3</v>
      </c>
      <c r="AA91" s="5">
        <f t="shared" si="294"/>
        <v>1.0139333663984439E-2</v>
      </c>
      <c r="AB91" s="5">
        <f t="shared" si="295"/>
        <v>7.0791000851982613E-3</v>
      </c>
      <c r="AC91" s="5">
        <f t="shared" si="296"/>
        <v>2.0420498189477394E-4</v>
      </c>
      <c r="AD91" s="5">
        <f t="shared" si="297"/>
        <v>1.9272966557129852E-2</v>
      </c>
      <c r="AE91" s="5">
        <f t="shared" si="298"/>
        <v>1.3686135000402104E-2</v>
      </c>
      <c r="AF91" s="5">
        <f t="shared" si="299"/>
        <v>4.8594047702515695E-3</v>
      </c>
      <c r="AG91" s="5">
        <f t="shared" si="300"/>
        <v>1.1502548489377474E-3</v>
      </c>
      <c r="AH91" s="5">
        <f t="shared" si="301"/>
        <v>1.2890894148970948E-3</v>
      </c>
      <c r="AI91" s="5">
        <f t="shared" si="302"/>
        <v>1.8000380082649591E-3</v>
      </c>
      <c r="AJ91" s="5">
        <f t="shared" si="303"/>
        <v>1.2567541063306048E-3</v>
      </c>
      <c r="AK91" s="5">
        <f t="shared" si="304"/>
        <v>5.8496204951480866E-4</v>
      </c>
      <c r="AL91" s="5">
        <f t="shared" si="305"/>
        <v>8.0994813437418542E-6</v>
      </c>
      <c r="AM91" s="5">
        <f t="shared" si="306"/>
        <v>5.38241520470829E-3</v>
      </c>
      <c r="AN91" s="5">
        <f t="shared" si="307"/>
        <v>3.8221651504191045E-3</v>
      </c>
      <c r="AO91" s="5">
        <f t="shared" si="308"/>
        <v>1.3570995437419118E-3</v>
      </c>
      <c r="AP91" s="5">
        <f t="shared" si="309"/>
        <v>3.2123488461726263E-4</v>
      </c>
      <c r="AQ91" s="5">
        <f t="shared" si="310"/>
        <v>5.7028895690217704E-5</v>
      </c>
      <c r="AR91" s="5">
        <f t="shared" si="311"/>
        <v>1.8308184894706074E-4</v>
      </c>
      <c r="AS91" s="5">
        <f t="shared" si="312"/>
        <v>2.5564889674812896E-4</v>
      </c>
      <c r="AT91" s="5">
        <f t="shared" si="313"/>
        <v>1.784894537181392E-4</v>
      </c>
      <c r="AU91" s="5">
        <f t="shared" si="314"/>
        <v>8.3078747177194458E-5</v>
      </c>
      <c r="AV91" s="5">
        <f t="shared" si="315"/>
        <v>2.9002042230313977E-5</v>
      </c>
      <c r="AW91" s="5">
        <f t="shared" si="316"/>
        <v>2.2309282017115289E-7</v>
      </c>
      <c r="AX91" s="5">
        <f t="shared" si="317"/>
        <v>1.2526351072281968E-3</v>
      </c>
      <c r="AY91" s="5">
        <f t="shared" si="318"/>
        <v>8.8952228153097205E-4</v>
      </c>
      <c r="AZ91" s="5">
        <f t="shared" si="319"/>
        <v>3.1583415025422933E-4</v>
      </c>
      <c r="BA91" s="5">
        <f t="shared" si="320"/>
        <v>7.4760136264848129E-5</v>
      </c>
      <c r="BB91" s="5">
        <f t="shared" si="321"/>
        <v>1.327218249635075E-5</v>
      </c>
      <c r="BC91" s="5">
        <f t="shared" si="322"/>
        <v>1.8849706489822391E-6</v>
      </c>
      <c r="BD91" s="5">
        <f t="shared" si="323"/>
        <v>2.1668372409831434E-5</v>
      </c>
      <c r="BE91" s="5">
        <f t="shared" si="324"/>
        <v>3.0256934440850994E-5</v>
      </c>
      <c r="BF91" s="5">
        <f t="shared" si="325"/>
        <v>2.112484649152929E-5</v>
      </c>
      <c r="BG91" s="5">
        <f t="shared" si="326"/>
        <v>9.8326581445996592E-6</v>
      </c>
      <c r="BH91" s="5">
        <f t="shared" si="327"/>
        <v>3.4324923814474642E-6</v>
      </c>
      <c r="BI91" s="5">
        <f t="shared" si="328"/>
        <v>9.5860173519128086E-7</v>
      </c>
      <c r="BJ91" s="8">
        <f t="shared" si="329"/>
        <v>0.53352200502701908</v>
      </c>
      <c r="BK91" s="8">
        <f t="shared" si="330"/>
        <v>0.27660966294269684</v>
      </c>
      <c r="BL91" s="8">
        <f t="shared" si="331"/>
        <v>0.18287366638518021</v>
      </c>
      <c r="BM91" s="8">
        <f t="shared" si="332"/>
        <v>0.35149664863602542</v>
      </c>
      <c r="BN91" s="8">
        <f t="shared" si="333"/>
        <v>0.64788062637084021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1.3391999999999999</v>
      </c>
      <c r="F92">
        <f>VLOOKUP(B92,home!$B$2:$E$405,3,FALSE)</f>
        <v>1.1947000000000001</v>
      </c>
      <c r="G92">
        <f>VLOOKUP(C92,away!$B$2:$E$405,4,FALSE)</f>
        <v>1.4188000000000001</v>
      </c>
      <c r="H92">
        <f>VLOOKUP(A92,away!$A$2:$E$405,3,FALSE)</f>
        <v>1.014</v>
      </c>
      <c r="I92">
        <f>VLOOKUP(C92,away!$B$2:$E$405,3,FALSE)</f>
        <v>0.19719999999999999</v>
      </c>
      <c r="J92">
        <f>VLOOKUP(B92,home!$B$2:$E$405,4,FALSE)</f>
        <v>0.49309999999999998</v>
      </c>
      <c r="K92" s="3">
        <f t="shared" si="278"/>
        <v>2.2699980501120001</v>
      </c>
      <c r="L92" s="3">
        <f t="shared" si="279"/>
        <v>9.8600670479999999E-2</v>
      </c>
      <c r="M92" s="5">
        <f t="shared" si="280"/>
        <v>9.3611810716349234E-2</v>
      </c>
      <c r="N92" s="5">
        <f t="shared" si="281"/>
        <v>0.21249862779356637</v>
      </c>
      <c r="O92" s="5">
        <f t="shared" si="282"/>
        <v>9.2301873014788826E-3</v>
      </c>
      <c r="P92" s="5">
        <f t="shared" si="283"/>
        <v>2.0952507176525605E-2</v>
      </c>
      <c r="Q92" s="5">
        <f t="shared" si="284"/>
        <v>0.24118573537143573</v>
      </c>
      <c r="R92" s="5">
        <f t="shared" si="285"/>
        <v>4.5505132829089988E-4</v>
      </c>
      <c r="S92" s="5">
        <f t="shared" si="286"/>
        <v>1.1724149806069419E-3</v>
      </c>
      <c r="T92" s="5">
        <f t="shared" si="287"/>
        <v>2.3781075217835415E-2</v>
      </c>
      <c r="U92" s="5">
        <f t="shared" si="288"/>
        <v>1.0329656279212183E-3</v>
      </c>
      <c r="V92" s="5">
        <f t="shared" si="289"/>
        <v>2.9157091642666721E-5</v>
      </c>
      <c r="W92" s="5">
        <f t="shared" si="290"/>
        <v>0.18249704966932934</v>
      </c>
      <c r="X92" s="5">
        <f t="shared" si="291"/>
        <v>1.7994331458017734E-2</v>
      </c>
      <c r="Y92" s="5">
        <f t="shared" si="292"/>
        <v>8.8712657329995223E-4</v>
      </c>
      <c r="Z92" s="5">
        <f t="shared" si="293"/>
        <v>1.4956122024099108E-5</v>
      </c>
      <c r="AA92" s="5">
        <f t="shared" si="294"/>
        <v>3.3950367831942116E-5</v>
      </c>
      <c r="AB92" s="5">
        <f t="shared" si="295"/>
        <v>3.8533634389546894E-5</v>
      </c>
      <c r="AC92" s="5">
        <f t="shared" si="296"/>
        <v>4.0787733354281597E-7</v>
      </c>
      <c r="AD92" s="5">
        <f t="shared" si="297"/>
        <v>0.10356698672514261</v>
      </c>
      <c r="AE92" s="5">
        <f t="shared" si="298"/>
        <v>1.0211774330692321E-2</v>
      </c>
      <c r="AF92" s="5">
        <f t="shared" si="299"/>
        <v>5.03443897898358E-4</v>
      </c>
      <c r="AG92" s="5">
        <f t="shared" si="300"/>
        <v>1.6546635293947589E-5</v>
      </c>
      <c r="AH92" s="5">
        <f t="shared" si="301"/>
        <v>3.6867091483921664E-7</v>
      </c>
      <c r="AI92" s="5">
        <f t="shared" si="302"/>
        <v>8.3688225781802895E-7</v>
      </c>
      <c r="AJ92" s="5">
        <f t="shared" si="303"/>
        <v>9.4986054671012715E-7</v>
      </c>
      <c r="AK92" s="5">
        <f t="shared" si="304"/>
        <v>7.1872719630343576E-7</v>
      </c>
      <c r="AL92" s="5">
        <f t="shared" si="305"/>
        <v>3.6516985165870455E-9</v>
      </c>
      <c r="AM92" s="5">
        <f t="shared" si="306"/>
        <v>4.7019371584409837E-2</v>
      </c>
      <c r="AN92" s="5">
        <f t="shared" si="307"/>
        <v>4.6361415637710696E-3</v>
      </c>
      <c r="AO92" s="5">
        <f t="shared" si="308"/>
        <v>2.2856333331401158E-4</v>
      </c>
      <c r="AP92" s="5">
        <f t="shared" si="309"/>
        <v>7.5121659706350882E-6</v>
      </c>
      <c r="AQ92" s="5">
        <f t="shared" si="310"/>
        <v>1.8517615036541489E-7</v>
      </c>
      <c r="AR92" s="5">
        <f t="shared" si="311"/>
        <v>7.270239877924358E-9</v>
      </c>
      <c r="AS92" s="5">
        <f t="shared" si="312"/>
        <v>1.6503430346734797E-8</v>
      </c>
      <c r="AT92" s="5">
        <f t="shared" si="313"/>
        <v>1.8731377353623605E-8</v>
      </c>
      <c r="AU92" s="5">
        <f t="shared" si="314"/>
        <v>1.4173396689545886E-8</v>
      </c>
      <c r="AV92" s="5">
        <f t="shared" si="315"/>
        <v>8.0433957121832604E-9</v>
      </c>
      <c r="AW92" s="5">
        <f t="shared" si="316"/>
        <v>2.270375892083852E-11</v>
      </c>
      <c r="AX92" s="5">
        <f t="shared" si="317"/>
        <v>1.7788980302350297E-2</v>
      </c>
      <c r="AY92" s="5">
        <f t="shared" si="318"/>
        <v>1.7540053849672522E-3</v>
      </c>
      <c r="AZ92" s="5">
        <f t="shared" si="319"/>
        <v>8.6473053491650789E-5</v>
      </c>
      <c r="BA92" s="5">
        <f t="shared" si="320"/>
        <v>2.8421003509098913E-6</v>
      </c>
      <c r="BB92" s="5">
        <f t="shared" si="321"/>
        <v>7.0058250042789628E-8</v>
      </c>
      <c r="BC92" s="5">
        <f t="shared" si="322"/>
        <v>1.3815580853749109E-9</v>
      </c>
      <c r="BD92" s="5">
        <f t="shared" si="323"/>
        <v>1.1947508775229567E-10</v>
      </c>
      <c r="BE92" s="5">
        <f t="shared" si="324"/>
        <v>2.7120821623467129E-10</v>
      </c>
      <c r="BF92" s="5">
        <f t="shared" si="325"/>
        <v>3.0782106101352879E-10</v>
      </c>
      <c r="BG92" s="5">
        <f t="shared" si="326"/>
        <v>2.3291773609470582E-10</v>
      </c>
      <c r="BH92" s="5">
        <f t="shared" si="327"/>
        <v>1.3218070169287092E-10</v>
      </c>
      <c r="BI92" s="5">
        <f t="shared" si="328"/>
        <v>6.0009987021050603E-11</v>
      </c>
      <c r="BJ92" s="8">
        <f t="shared" si="329"/>
        <v>0.86466684377709613</v>
      </c>
      <c r="BK92" s="8">
        <f t="shared" si="330"/>
        <v>0.11752030687912376</v>
      </c>
      <c r="BL92" s="8">
        <f t="shared" si="331"/>
        <v>1.0793628246280926E-2</v>
      </c>
      <c r="BM92" s="8">
        <f t="shared" si="332"/>
        <v>0.41330780997461447</v>
      </c>
      <c r="BN92" s="8">
        <f t="shared" si="333"/>
        <v>0.57793391968764674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1.242</v>
      </c>
      <c r="F93">
        <f>VLOOKUP(B93,home!$B$2:$E$405,3,FALSE)</f>
        <v>0.52100000000000002</v>
      </c>
      <c r="G93">
        <f>VLOOKUP(C93,away!$B$2:$E$405,4,FALSE)</f>
        <v>0.99460000000000004</v>
      </c>
      <c r="H93">
        <f>VLOOKUP(A93,away!$A$2:$E$405,3,FALSE)</f>
        <v>0.96209999999999996</v>
      </c>
      <c r="I93">
        <f>VLOOKUP(C93,away!$B$2:$E$405,3,FALSE)</f>
        <v>0.85599999999999998</v>
      </c>
      <c r="J93">
        <f>VLOOKUP(B93,home!$B$2:$E$405,4,FALSE)</f>
        <v>0.67249999999999999</v>
      </c>
      <c r="K93" s="3">
        <f t="shared" si="278"/>
        <v>0.64358775720000005</v>
      </c>
      <c r="L93" s="3">
        <f t="shared" si="279"/>
        <v>0.55384248599999997</v>
      </c>
      <c r="M93" s="5">
        <f t="shared" si="280"/>
        <v>0.30196920312937842</v>
      </c>
      <c r="N93" s="5">
        <f t="shared" si="281"/>
        <v>0.19434368218550788</v>
      </c>
      <c r="O93" s="5">
        <f t="shared" si="282"/>
        <v>0.16724337415661386</v>
      </c>
      <c r="P93" s="5">
        <f t="shared" si="283"/>
        <v>0.10763578808001557</v>
      </c>
      <c r="Q93" s="5">
        <f t="shared" si="284"/>
        <v>6.2538607271880306E-2</v>
      </c>
      <c r="R93" s="5">
        <f t="shared" si="285"/>
        <v>4.6313243054963586E-2</v>
      </c>
      <c r="S93" s="5">
        <f t="shared" si="286"/>
        <v>9.5915930793133257E-3</v>
      </c>
      <c r="T93" s="5">
        <f t="shared" si="287"/>
        <v>3.4636537722435856E-2</v>
      </c>
      <c r="U93" s="5">
        <f t="shared" si="288"/>
        <v>2.9806636226402495E-2</v>
      </c>
      <c r="V93" s="5">
        <f t="shared" si="289"/>
        <v>3.7987636904533506E-4</v>
      </c>
      <c r="W93" s="5">
        <f t="shared" si="290"/>
        <v>1.3416360664173689E-2</v>
      </c>
      <c r="X93" s="5">
        <f t="shared" si="291"/>
        <v>7.4305505433185639E-3</v>
      </c>
      <c r="Y93" s="5">
        <f t="shared" si="292"/>
        <v>2.057677292630102E-3</v>
      </c>
      <c r="Z93" s="5">
        <f t="shared" si="293"/>
        <v>8.5500805560944221E-3</v>
      </c>
      <c r="AA93" s="5">
        <f t="shared" si="294"/>
        <v>5.5027271689761384E-3</v>
      </c>
      <c r="AB93" s="5">
        <f t="shared" si="295"/>
        <v>1.7707439185824291E-3</v>
      </c>
      <c r="AC93" s="5">
        <f t="shared" si="296"/>
        <v>8.4628440440768485E-6</v>
      </c>
      <c r="AD93" s="5">
        <f t="shared" si="297"/>
        <v>2.1586513674104616E-3</v>
      </c>
      <c r="AE93" s="5">
        <f t="shared" si="298"/>
        <v>1.1955528397339088E-3</v>
      </c>
      <c r="AF93" s="5">
        <f t="shared" si="299"/>
        <v>3.3107397845129382E-4</v>
      </c>
      <c r="AG93" s="5">
        <f t="shared" si="300"/>
        <v>6.1120945091791662E-5</v>
      </c>
      <c r="AH93" s="5">
        <f t="shared" si="301"/>
        <v>1.1838494676718991E-3</v>
      </c>
      <c r="AI93" s="5">
        <f t="shared" si="302"/>
        <v>7.6191102376137155E-4</v>
      </c>
      <c r="AJ93" s="5">
        <f t="shared" si="303"/>
        <v>2.4517830348426851E-4</v>
      </c>
      <c r="AK93" s="5">
        <f t="shared" si="304"/>
        <v>5.2597918151180449E-5</v>
      </c>
      <c r="AL93" s="5">
        <f t="shared" si="305"/>
        <v>1.2066195872195639E-7</v>
      </c>
      <c r="AM93" s="5">
        <f t="shared" si="306"/>
        <v>2.7785631842568246E-4</v>
      </c>
      <c r="AN93" s="5">
        <f t="shared" si="307"/>
        <v>1.5388863414768754E-4</v>
      </c>
      <c r="AO93" s="5">
        <f t="shared" si="308"/>
        <v>4.2615031851749873E-5</v>
      </c>
      <c r="AP93" s="5">
        <f t="shared" si="309"/>
        <v>7.8673383939141111E-6</v>
      </c>
      <c r="AQ93" s="5">
        <f t="shared" si="310"/>
        <v>1.0893165635721597E-6</v>
      </c>
      <c r="AR93" s="5">
        <f t="shared" si="311"/>
        <v>1.3113322644503627E-4</v>
      </c>
      <c r="AS93" s="5">
        <f t="shared" si="312"/>
        <v>8.4395739102160626E-5</v>
      </c>
      <c r="AT93" s="5">
        <f t="shared" si="313"/>
        <v>2.7158032222997951E-5</v>
      </c>
      <c r="AU93" s="5">
        <f t="shared" si="314"/>
        <v>5.8261923494548612E-6</v>
      </c>
      <c r="AV93" s="5">
        <f t="shared" si="315"/>
        <v>9.3741651680036313E-7</v>
      </c>
      <c r="AW93" s="5">
        <f t="shared" si="316"/>
        <v>1.1947083863485884E-9</v>
      </c>
      <c r="AX93" s="5">
        <f t="shared" si="317"/>
        <v>2.9804154133239E-5</v>
      </c>
      <c r="AY93" s="5">
        <f t="shared" si="318"/>
        <v>1.6506806818280257E-5</v>
      </c>
      <c r="AZ93" s="5">
        <f t="shared" si="319"/>
        <v>4.5710854620790444E-6</v>
      </c>
      <c r="BA93" s="5">
        <f t="shared" si="320"/>
        <v>8.438871120121054E-7</v>
      </c>
      <c r="BB93" s="5">
        <f t="shared" si="321"/>
        <v>1.1684513400503623E-7</v>
      </c>
      <c r="BC93" s="5">
        <f t="shared" si="322"/>
        <v>1.2942759898870482E-8</v>
      </c>
      <c r="BD93" s="5">
        <f t="shared" si="323"/>
        <v>1.2104525355253295E-5</v>
      </c>
      <c r="BE93" s="5">
        <f t="shared" si="324"/>
        <v>7.7903243253580025E-6</v>
      </c>
      <c r="BF93" s="5">
        <f t="shared" si="325"/>
        <v>2.5068786802088798E-6</v>
      </c>
      <c r="BG93" s="5">
        <f t="shared" si="326"/>
        <v>5.3779880912270975E-7</v>
      </c>
      <c r="BH93" s="5">
        <f t="shared" si="327"/>
        <v>8.6530182347028915E-8</v>
      </c>
      <c r="BI93" s="5">
        <f t="shared" si="328"/>
        <v>1.1137953197366277E-8</v>
      </c>
      <c r="BJ93" s="8">
        <f t="shared" si="329"/>
        <v>0.31870498717143597</v>
      </c>
      <c r="BK93" s="8">
        <f t="shared" si="330"/>
        <v>0.41960155097057378</v>
      </c>
      <c r="BL93" s="8">
        <f t="shared" si="331"/>
        <v>0.25315274904054913</v>
      </c>
      <c r="BM93" s="8">
        <f t="shared" si="332"/>
        <v>0.11994896424818378</v>
      </c>
      <c r="BN93" s="8">
        <f t="shared" si="333"/>
        <v>0.88004389787835957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1.242</v>
      </c>
      <c r="F94">
        <f>VLOOKUP(B94,home!$B$2:$E$405,3,FALSE)</f>
        <v>0.80520000000000003</v>
      </c>
      <c r="G94">
        <f>VLOOKUP(C94,away!$B$2:$E$405,4,FALSE)</f>
        <v>1.3734999999999999</v>
      </c>
      <c r="H94">
        <f>VLOOKUP(A94,away!$A$2:$E$405,3,FALSE)</f>
        <v>0.96209999999999996</v>
      </c>
      <c r="I94">
        <f>VLOOKUP(C94,away!$B$2:$E$405,3,FALSE)</f>
        <v>0.85599999999999998</v>
      </c>
      <c r="J94">
        <f>VLOOKUP(B94,home!$B$2:$E$405,4,FALSE)</f>
        <v>0.91710000000000003</v>
      </c>
      <c r="K94" s="3">
        <f t="shared" si="278"/>
        <v>1.3735802124000001</v>
      </c>
      <c r="L94" s="3">
        <f t="shared" si="279"/>
        <v>0.75528467496000007</v>
      </c>
      <c r="M94" s="5">
        <f t="shared" si="280"/>
        <v>0.11897226415552122</v>
      </c>
      <c r="N94" s="5">
        <f t="shared" si="281"/>
        <v>0.16341794786844971</v>
      </c>
      <c r="O94" s="5">
        <f t="shared" si="282"/>
        <v>8.9857927861958106E-2</v>
      </c>
      <c r="P94" s="5">
        <f t="shared" si="283"/>
        <v>0.12342707163845229</v>
      </c>
      <c r="Q94" s="5">
        <f t="shared" si="284"/>
        <v>0.11223382977155869</v>
      </c>
      <c r="R94" s="5">
        <f t="shared" si="285"/>
        <v>3.3934157918899081E-2</v>
      </c>
      <c r="S94" s="5">
        <f t="shared" si="286"/>
        <v>3.2012171327027432E-2</v>
      </c>
      <c r="T94" s="5">
        <f t="shared" si="287"/>
        <v>8.4768491638527677E-2</v>
      </c>
      <c r="U94" s="5">
        <f t="shared" si="288"/>
        <v>4.6611287841856537E-2</v>
      </c>
      <c r="V94" s="5">
        <f t="shared" si="289"/>
        <v>3.6900930852612041E-3</v>
      </c>
      <c r="W94" s="5">
        <f t="shared" si="290"/>
        <v>5.1387389245361029E-2</v>
      </c>
      <c r="X94" s="5">
        <f t="shared" si="291"/>
        <v>3.8812107583225508E-2</v>
      </c>
      <c r="Y94" s="5">
        <f t="shared" si="292"/>
        <v>1.4657095030254516E-2</v>
      </c>
      <c r="Z94" s="5">
        <f t="shared" si="293"/>
        <v>8.5433164779390013E-3</v>
      </c>
      <c r="AA94" s="5">
        <f t="shared" si="294"/>
        <v>1.1734930462367872E-2</v>
      </c>
      <c r="AB94" s="5">
        <f t="shared" si="295"/>
        <v>8.0594341384992493E-3</v>
      </c>
      <c r="AC94" s="5">
        <f t="shared" si="296"/>
        <v>2.3926657760318183E-4</v>
      </c>
      <c r="AD94" s="5">
        <f t="shared" si="297"/>
        <v>1.7646175258581125E-2</v>
      </c>
      <c r="AE94" s="5">
        <f t="shared" si="298"/>
        <v>1.332788574446464E-2</v>
      </c>
      <c r="AF94" s="5">
        <f t="shared" si="299"/>
        <v>5.0331739262059975E-3</v>
      </c>
      <c r="AG94" s="5">
        <f t="shared" si="300"/>
        <v>1.2671597109572144E-3</v>
      </c>
      <c r="AH94" s="5">
        <f t="shared" si="301"/>
        <v>1.6131590022801427E-3</v>
      </c>
      <c r="AI94" s="5">
        <f t="shared" si="302"/>
        <v>2.21580328498693E-3</v>
      </c>
      <c r="AJ94" s="5">
        <f t="shared" si="303"/>
        <v>1.5217917734144833E-3</v>
      </c>
      <c r="AK94" s="5">
        <f t="shared" si="304"/>
        <v>6.967676891184131E-4</v>
      </c>
      <c r="AL94" s="5">
        <f t="shared" si="305"/>
        <v>9.9290278197650659E-6</v>
      </c>
      <c r="AM94" s="5">
        <f t="shared" si="306"/>
        <v>4.8476874319458912E-3</v>
      </c>
      <c r="AN94" s="5">
        <f t="shared" si="307"/>
        <v>3.6613840263449303E-3</v>
      </c>
      <c r="AO94" s="5">
        <f t="shared" si="308"/>
        <v>1.3826936221208335E-3</v>
      </c>
      <c r="AP94" s="5">
        <f t="shared" si="309"/>
        <v>3.4810910098426623E-4</v>
      </c>
      <c r="AQ94" s="5">
        <f t="shared" si="310"/>
        <v>6.5730367296879837E-5</v>
      </c>
      <c r="AR94" s="5">
        <f t="shared" si="311"/>
        <v>2.4367885453919119E-4</v>
      </c>
      <c r="AS94" s="5">
        <f t="shared" si="312"/>
        <v>3.3471245277533093E-4</v>
      </c>
      <c r="AT94" s="5">
        <f t="shared" si="313"/>
        <v>2.2987720098803209E-4</v>
      </c>
      <c r="AU94" s="5">
        <f t="shared" si="314"/>
        <v>1.0525159151968625E-4</v>
      </c>
      <c r="AV94" s="5">
        <f t="shared" si="315"/>
        <v>3.6142875858762179E-5</v>
      </c>
      <c r="AW94" s="5">
        <f t="shared" si="316"/>
        <v>2.8613364372246867E-7</v>
      </c>
      <c r="AX94" s="5">
        <f t="shared" si="317"/>
        <v>1.109781255403508E-3</v>
      </c>
      <c r="AY94" s="5">
        <f t="shared" si="318"/>
        <v>8.3820077476413945E-4</v>
      </c>
      <c r="AZ94" s="5">
        <f t="shared" si="319"/>
        <v>3.1654009985947662E-4</v>
      </c>
      <c r="BA94" s="5">
        <f t="shared" si="320"/>
        <v>7.9692628811390255E-5</v>
      </c>
      <c r="BB94" s="5">
        <f t="shared" si="321"/>
        <v>1.5047655312129705E-5</v>
      </c>
      <c r="BC94" s="5">
        <f t="shared" si="322"/>
        <v>2.2730526902664012E-6</v>
      </c>
      <c r="BD94" s="5">
        <f t="shared" si="323"/>
        <v>3.0674484074209683E-5</v>
      </c>
      <c r="BE94" s="5">
        <f t="shared" si="324"/>
        <v>4.2133864349913344E-5</v>
      </c>
      <c r="BF94" s="5">
        <f t="shared" si="325"/>
        <v>2.8937121171493393E-5</v>
      </c>
      <c r="BG94" s="5">
        <f t="shared" si="326"/>
        <v>1.3249152348328148E-5</v>
      </c>
      <c r="BH94" s="5">
        <f t="shared" si="327"/>
        <v>4.5496933741841354E-6</v>
      </c>
      <c r="BI94" s="5">
        <f t="shared" si="328"/>
        <v>1.249873758253342E-6</v>
      </c>
      <c r="BJ94" s="8">
        <f t="shared" si="329"/>
        <v>0.51521839579311979</v>
      </c>
      <c r="BK94" s="8">
        <f t="shared" si="330"/>
        <v>0.27918899658644925</v>
      </c>
      <c r="BL94" s="8">
        <f t="shared" si="331"/>
        <v>0.1973157171381382</v>
      </c>
      <c r="BM94" s="8">
        <f t="shared" si="332"/>
        <v>0.35758531213968697</v>
      </c>
      <c r="BN94" s="8">
        <f t="shared" si="333"/>
        <v>0.64184319921483912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1.4896</v>
      </c>
      <c r="F95">
        <f>VLOOKUP(B95,home!$B$2:$E$405,3,FALSE)</f>
        <v>0.50349999999999995</v>
      </c>
      <c r="G95">
        <f>VLOOKUP(C95,away!$B$2:$E$405,4,FALSE)</f>
        <v>2.0979000000000001</v>
      </c>
      <c r="H95">
        <f>VLOOKUP(A95,away!$A$2:$E$405,3,FALSE)</f>
        <v>1.2811999999999999</v>
      </c>
      <c r="I95">
        <f>VLOOKUP(C95,away!$B$2:$E$405,3,FALSE)</f>
        <v>0.48780000000000001</v>
      </c>
      <c r="J95">
        <f>VLOOKUP(B95,home!$B$2:$E$405,4,FALSE)</f>
        <v>1.5609999999999999</v>
      </c>
      <c r="K95" s="3">
        <f t="shared" si="278"/>
        <v>1.57345353144</v>
      </c>
      <c r="L95" s="3">
        <f t="shared" si="279"/>
        <v>0.97557717095999985</v>
      </c>
      <c r="M95" s="5">
        <f t="shared" si="280"/>
        <v>7.8157387064806155E-2</v>
      </c>
      <c r="N95" s="5">
        <f t="shared" si="281"/>
        <v>0.1229770166852422</v>
      </c>
      <c r="O95" s="5">
        <f t="shared" si="282"/>
        <v>7.6248562562309274E-2</v>
      </c>
      <c r="P95" s="5">
        <f t="shared" si="283"/>
        <v>0.11997357003088929</v>
      </c>
      <c r="Q95" s="5">
        <f t="shared" si="284"/>
        <v>9.6749310594675106E-2</v>
      </c>
      <c r="R95" s="5">
        <f t="shared" si="285"/>
        <v>3.719317847715211E-2</v>
      </c>
      <c r="S95" s="5">
        <f t="shared" si="286"/>
        <v>4.6040617677065632E-2</v>
      </c>
      <c r="T95" s="5">
        <f t="shared" si="287"/>
        <v>9.4386418722283483E-2</v>
      </c>
      <c r="U95" s="5">
        <f t="shared" si="288"/>
        <v>5.8521738020353188E-2</v>
      </c>
      <c r="V95" s="5">
        <f t="shared" si="289"/>
        <v>7.8526127807055576E-3</v>
      </c>
      <c r="W95" s="5">
        <f t="shared" si="290"/>
        <v>5.0743514806525641E-2</v>
      </c>
      <c r="X95" s="5">
        <f t="shared" si="291"/>
        <v>4.9504214619517151E-2</v>
      </c>
      <c r="Y95" s="5">
        <f t="shared" si="292"/>
        <v>2.41475908245526E-2</v>
      </c>
      <c r="Z95" s="5">
        <f t="shared" si="293"/>
        <v>1.2094938612583471E-2</v>
      </c>
      <c r="AA95" s="5">
        <f t="shared" si="294"/>
        <v>1.9030823872519476E-2</v>
      </c>
      <c r="AB95" s="5">
        <f t="shared" si="295"/>
        <v>1.4972058514214216E-2</v>
      </c>
      <c r="AC95" s="5">
        <f t="shared" si="296"/>
        <v>7.5337247759948132E-4</v>
      </c>
      <c r="AD95" s="5">
        <f t="shared" si="297"/>
        <v>1.9960640642501425E-2</v>
      </c>
      <c r="AE95" s="5">
        <f t="shared" si="298"/>
        <v>1.9473145328560738E-2</v>
      </c>
      <c r="AF95" s="5">
        <f t="shared" si="299"/>
        <v>9.4987780146651071E-3</v>
      </c>
      <c r="AG95" s="5">
        <f t="shared" si="300"/>
        <v>3.0889303277080102E-3</v>
      </c>
      <c r="AH95" s="5">
        <f t="shared" si="301"/>
        <v>2.9498864986497618E-3</v>
      </c>
      <c r="AI95" s="5">
        <f t="shared" si="302"/>
        <v>4.6415093286476441E-3</v>
      </c>
      <c r="AJ95" s="5">
        <f t="shared" si="303"/>
        <v>3.6515996221861708E-3</v>
      </c>
      <c r="AK95" s="5">
        <f t="shared" si="304"/>
        <v>1.9152074403112663E-3</v>
      </c>
      <c r="AL95" s="5">
        <f t="shared" si="305"/>
        <v>4.6257833888781934E-5</v>
      </c>
      <c r="AM95" s="5">
        <f t="shared" si="306"/>
        <v>6.2814281017497279E-3</v>
      </c>
      <c r="AN95" s="5">
        <f t="shared" si="307"/>
        <v>6.1280178570936421E-3</v>
      </c>
      <c r="AO95" s="5">
        <f t="shared" si="308"/>
        <v>2.9891771623078872E-3</v>
      </c>
      <c r="AP95" s="5">
        <f t="shared" si="309"/>
        <v>9.7205766650085626E-4</v>
      </c>
      <c r="AQ95" s="5">
        <f t="shared" si="310"/>
        <v>2.3707931707372108E-4</v>
      </c>
      <c r="AR95" s="5">
        <f t="shared" si="311"/>
        <v>5.7556838500116695E-4</v>
      </c>
      <c r="AS95" s="5">
        <f t="shared" si="312"/>
        <v>9.0563010796530362E-4</v>
      </c>
      <c r="AT95" s="5">
        <f t="shared" si="313"/>
        <v>7.1248344577819797E-4</v>
      </c>
      <c r="AU95" s="5">
        <f t="shared" si="314"/>
        <v>3.7368653128408175E-4</v>
      </c>
      <c r="AV95" s="5">
        <f t="shared" si="315"/>
        <v>1.4699459807512562E-4</v>
      </c>
      <c r="AW95" s="5">
        <f t="shared" si="316"/>
        <v>1.972415206017904E-6</v>
      </c>
      <c r="AX95" s="5">
        <f t="shared" si="317"/>
        <v>1.6472558715307614E-3</v>
      </c>
      <c r="AY95" s="5">
        <f t="shared" si="318"/>
        <v>1.6070252229952293E-3</v>
      </c>
      <c r="AZ95" s="5">
        <f t="shared" si="319"/>
        <v>7.8388856035552419E-4</v>
      </c>
      <c r="BA95" s="5">
        <f t="shared" si="320"/>
        <v>2.5491459468651647E-4</v>
      </c>
      <c r="BB95" s="5">
        <f t="shared" si="321"/>
        <v>6.2172214780171676E-5</v>
      </c>
      <c r="BC95" s="5">
        <f t="shared" si="322"/>
        <v>1.2130758681511479E-5</v>
      </c>
      <c r="BD95" s="5">
        <f t="shared" si="323"/>
        <v>9.3585229455575721E-5</v>
      </c>
      <c r="BE95" s="5">
        <f t="shared" si="324"/>
        <v>1.4725200977749832E-4</v>
      </c>
      <c r="BF95" s="5">
        <f t="shared" si="325"/>
        <v>1.158470973980211E-4</v>
      </c>
      <c r="BG95" s="5">
        <f t="shared" si="326"/>
        <v>6.0760008169329973E-5</v>
      </c>
      <c r="BH95" s="5">
        <f t="shared" si="327"/>
        <v>2.3900762356088876E-5</v>
      </c>
      <c r="BI95" s="5">
        <f t="shared" si="328"/>
        <v>7.5213477866592455E-6</v>
      </c>
      <c r="BJ95" s="8">
        <f t="shared" si="329"/>
        <v>0.51150470789398716</v>
      </c>
      <c r="BK95" s="8">
        <f t="shared" si="330"/>
        <v>0.25443084308795011</v>
      </c>
      <c r="BL95" s="8">
        <f t="shared" si="331"/>
        <v>0.22228779385939015</v>
      </c>
      <c r="BM95" s="8">
        <f t="shared" si="332"/>
        <v>0.46741420523104743</v>
      </c>
      <c r="BN95" s="8">
        <f t="shared" si="333"/>
        <v>0.53129902541507423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1.5455000000000001</v>
      </c>
      <c r="F98">
        <f>VLOOKUP(B98,home!$B$2:$E$405,3,FALSE)</f>
        <v>0.73950000000000005</v>
      </c>
      <c r="G98">
        <f>VLOOKUP(C98,away!$B$2:$E$405,4,FALSE)</f>
        <v>1.2016</v>
      </c>
      <c r="H98">
        <f>VLOOKUP(A98,away!$A$2:$E$405,3,FALSE)</f>
        <v>1.1894</v>
      </c>
      <c r="I98">
        <f>VLOOKUP(C98,away!$B$2:$E$405,3,FALSE)</f>
        <v>0.72070000000000001</v>
      </c>
      <c r="J98">
        <f>VLOOKUP(B98,home!$B$2:$E$405,4,FALSE)</f>
        <v>1.2011000000000001</v>
      </c>
      <c r="K98" s="3">
        <f t="shared" si="278"/>
        <v>1.3733053356</v>
      </c>
      <c r="L98" s="3">
        <f t="shared" si="279"/>
        <v>1.0295836166380001</v>
      </c>
      <c r="M98" s="5">
        <f t="shared" si="280"/>
        <v>9.0456251659000148E-2</v>
      </c>
      <c r="N98" s="5">
        <f t="shared" si="281"/>
        <v>0.12422405304168123</v>
      </c>
      <c r="O98" s="5">
        <f t="shared" si="282"/>
        <v>9.3132274730590464E-2</v>
      </c>
      <c r="P98" s="5">
        <f t="shared" si="283"/>
        <v>0.1278990498040849</v>
      </c>
      <c r="Q98" s="5">
        <f t="shared" si="284"/>
        <v>8.5298777425999145E-2</v>
      </c>
      <c r="R98" s="5">
        <f t="shared" si="285"/>
        <v>4.7943732121422576E-2</v>
      </c>
      <c r="S98" s="5">
        <f t="shared" si="286"/>
        <v>4.5210161378492764E-2</v>
      </c>
      <c r="T98" s="5">
        <f t="shared" si="287"/>
        <v>8.7822223757060003E-2</v>
      </c>
      <c r="U98" s="5">
        <f t="shared" si="288"/>
        <v>6.5841383130926717E-2</v>
      </c>
      <c r="V98" s="5">
        <f t="shared" si="289"/>
        <v>7.1026804864210702E-3</v>
      </c>
      <c r="W98" s="5">
        <f t="shared" si="290"/>
        <v>3.9047088719760488E-2</v>
      </c>
      <c r="X98" s="5">
        <f t="shared" si="291"/>
        <v>4.0202242823275856E-2</v>
      </c>
      <c r="Y98" s="5">
        <f t="shared" si="292"/>
        <v>2.0695785281473721E-2</v>
      </c>
      <c r="Z98" s="5">
        <f t="shared" si="293"/>
        <v>1.6454027037565908E-2</v>
      </c>
      <c r="AA98" s="5">
        <f t="shared" si="294"/>
        <v>2.259640312279592E-2</v>
      </c>
      <c r="AB98" s="5">
        <f t="shared" si="295"/>
        <v>1.5515880486952075E-2</v>
      </c>
      <c r="AC98" s="5">
        <f t="shared" si="296"/>
        <v>6.2766950087363345E-4</v>
      </c>
      <c r="AD98" s="5">
        <f t="shared" si="297"/>
        <v>1.3405893819623413E-2</v>
      </c>
      <c r="AE98" s="5">
        <f t="shared" si="298"/>
        <v>1.3802488643072887E-2</v>
      </c>
      <c r="AF98" s="5">
        <f t="shared" si="299"/>
        <v>7.1054080878699523E-3</v>
      </c>
      <c r="AG98" s="5">
        <f t="shared" si="300"/>
        <v>2.4385372522660147E-3</v>
      </c>
      <c r="AH98" s="5">
        <f t="shared" si="301"/>
        <v>4.2351991663991352E-3</v>
      </c>
      <c r="AI98" s="5">
        <f t="shared" si="302"/>
        <v>5.8162216125446035E-3</v>
      </c>
      <c r="AJ98" s="5">
        <f t="shared" si="303"/>
        <v>3.9937240867697716E-3</v>
      </c>
      <c r="AK98" s="5">
        <f t="shared" si="304"/>
        <v>1.8282008657583883E-3</v>
      </c>
      <c r="AL98" s="5">
        <f t="shared" si="305"/>
        <v>3.5499296634741571E-5</v>
      </c>
      <c r="AM98" s="5">
        <f t="shared" si="306"/>
        <v>3.6820771021951796E-3</v>
      </c>
      <c r="AN98" s="5">
        <f t="shared" si="307"/>
        <v>3.7910062596180796E-3</v>
      </c>
      <c r="AO98" s="5">
        <f t="shared" si="308"/>
        <v>1.9515789677374397E-3</v>
      </c>
      <c r="AP98" s="5">
        <f t="shared" si="309"/>
        <v>6.6977124391925621E-4</v>
      </c>
      <c r="AQ98" s="5">
        <f t="shared" si="310"/>
        <v>1.7239637490862992E-4</v>
      </c>
      <c r="AR98" s="5">
        <f t="shared" si="311"/>
        <v>8.7209833498469338E-4</v>
      </c>
      <c r="AS98" s="5">
        <f t="shared" si="312"/>
        <v>1.1976572966023553E-3</v>
      </c>
      <c r="AT98" s="5">
        <f t="shared" si="313"/>
        <v>8.223745778221435E-4</v>
      </c>
      <c r="AU98" s="5">
        <f t="shared" si="314"/>
        <v>3.76457131861649E-4</v>
      </c>
      <c r="AV98" s="5">
        <f t="shared" si="315"/>
        <v>1.2924764695256883E-4</v>
      </c>
      <c r="AW98" s="5">
        <f t="shared" si="316"/>
        <v>1.3942670950584098E-6</v>
      </c>
      <c r="AX98" s="5">
        <f t="shared" si="317"/>
        <v>8.4276935508920483E-4</v>
      </c>
      <c r="AY98" s="5">
        <f t="shared" si="318"/>
        <v>8.6770152060441832E-4</v>
      </c>
      <c r="AZ98" s="5">
        <f t="shared" si="319"/>
        <v>4.4668563487309458E-4</v>
      </c>
      <c r="BA98" s="5">
        <f t="shared" si="320"/>
        <v>1.5330007048429401E-4</v>
      </c>
      <c r="BB98" s="5">
        <f t="shared" si="321"/>
        <v>3.9458810250019924E-5</v>
      </c>
      <c r="BC98" s="5">
        <f t="shared" si="322"/>
        <v>8.1252289130896245E-6</v>
      </c>
      <c r="BD98" s="5">
        <f t="shared" si="323"/>
        <v>1.4964969296625305E-4</v>
      </c>
      <c r="BE98" s="5">
        <f t="shared" si="324"/>
        <v>2.0551472182145708E-4</v>
      </c>
      <c r="BF98" s="5">
        <f t="shared" si="325"/>
        <v>1.4111723201087843E-4</v>
      </c>
      <c r="BG98" s="5">
        <f t="shared" si="326"/>
        <v>6.4599015888547486E-5</v>
      </c>
      <c r="BH98" s="5">
        <f t="shared" si="327"/>
        <v>2.217854329856286E-5</v>
      </c>
      <c r="BI98" s="5">
        <f t="shared" si="328"/>
        <v>6.0915823695503996E-6</v>
      </c>
      <c r="BJ98" s="8">
        <f t="shared" si="329"/>
        <v>0.44666736942067542</v>
      </c>
      <c r="BK98" s="8">
        <f t="shared" si="330"/>
        <v>0.2721990136461116</v>
      </c>
      <c r="BL98" s="8">
        <f t="shared" si="331"/>
        <v>0.26489000510073835</v>
      </c>
      <c r="BM98" s="8">
        <f t="shared" si="332"/>
        <v>0.43038996916880351</v>
      </c>
      <c r="BN98" s="8">
        <f t="shared" si="333"/>
        <v>0.56895413878277845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1.25</v>
      </c>
      <c r="F99">
        <f>VLOOKUP(B99,home!$B$2:$E$405,3,FALSE)</f>
        <v>0.8</v>
      </c>
      <c r="G99">
        <f>VLOOKUP(C99,away!$B$2:$E$405,4,FALSE)</f>
        <v>0.7</v>
      </c>
      <c r="H99">
        <f>VLOOKUP(A99,away!$A$2:$E$405,3,FALSE)</f>
        <v>0.89839999999999998</v>
      </c>
      <c r="I99">
        <f>VLOOKUP(C99,away!$B$2:$E$405,3,FALSE)</f>
        <v>0.83479999999999999</v>
      </c>
      <c r="J99">
        <f>VLOOKUP(B99,home!$B$2:$E$405,4,FALSE)</f>
        <v>1.1131</v>
      </c>
      <c r="K99" s="3">
        <f t="shared" si="278"/>
        <v>0.7</v>
      </c>
      <c r="L99" s="3">
        <f t="shared" si="279"/>
        <v>0.83480754659199985</v>
      </c>
      <c r="M99" s="5">
        <f t="shared" si="280"/>
        <v>0.21549716034209448</v>
      </c>
      <c r="N99" s="5">
        <f t="shared" si="281"/>
        <v>0.15084801223946614</v>
      </c>
      <c r="O99" s="5">
        <f t="shared" si="282"/>
        <v>0.1798986557227267</v>
      </c>
      <c r="P99" s="5">
        <f t="shared" si="283"/>
        <v>0.12592905900590867</v>
      </c>
      <c r="Q99" s="5">
        <f t="shared" si="284"/>
        <v>5.2796804283813135E-2</v>
      </c>
      <c r="R99" s="5">
        <f t="shared" si="285"/>
        <v>7.5090377709544145E-2</v>
      </c>
      <c r="S99" s="5">
        <f t="shared" si="286"/>
        <v>1.8397142538838313E-2</v>
      </c>
      <c r="T99" s="5">
        <f t="shared" si="287"/>
        <v>4.4075170652068028E-2</v>
      </c>
      <c r="U99" s="5">
        <f t="shared" si="288"/>
        <v>5.2563264396680902E-2</v>
      </c>
      <c r="V99" s="5">
        <f t="shared" si="289"/>
        <v>1.1945168221117388E-3</v>
      </c>
      <c r="W99" s="5">
        <f t="shared" si="290"/>
        <v>1.2319254332889733E-2</v>
      </c>
      <c r="X99" s="5">
        <f t="shared" si="291"/>
        <v>1.028420648548254E-2</v>
      </c>
      <c r="Y99" s="5">
        <f t="shared" si="292"/>
        <v>4.2926665923956071E-3</v>
      </c>
      <c r="Z99" s="5">
        <f t="shared" si="293"/>
        <v>2.0895337996123715E-2</v>
      </c>
      <c r="AA99" s="5">
        <f t="shared" si="294"/>
        <v>1.46267365972866E-2</v>
      </c>
      <c r="AB99" s="5">
        <f t="shared" si="295"/>
        <v>5.1193578090503091E-3</v>
      </c>
      <c r="AC99" s="5">
        <f t="shared" si="296"/>
        <v>4.3627135021311305E-5</v>
      </c>
      <c r="AD99" s="5">
        <f t="shared" si="297"/>
        <v>2.1558695082557026E-3</v>
      </c>
      <c r="AE99" s="5">
        <f t="shared" si="298"/>
        <v>1.7997361349594441E-3</v>
      </c>
      <c r="AF99" s="5">
        <f t="shared" si="299"/>
        <v>7.5121665366923091E-4</v>
      </c>
      <c r="AG99" s="5">
        <f t="shared" si="300"/>
        <v>2.0904044386955425E-4</v>
      </c>
      <c r="AH99" s="5">
        <f t="shared" si="301"/>
        <v>4.3608964619386579E-3</v>
      </c>
      <c r="AI99" s="5">
        <f t="shared" si="302"/>
        <v>3.0526275233570604E-3</v>
      </c>
      <c r="AJ99" s="5">
        <f t="shared" si="303"/>
        <v>1.0684196331749709E-3</v>
      </c>
      <c r="AK99" s="5">
        <f t="shared" si="304"/>
        <v>2.4929791440749324E-4</v>
      </c>
      <c r="AL99" s="5">
        <f t="shared" si="305"/>
        <v>1.019767323455407E-6</v>
      </c>
      <c r="AM99" s="5">
        <f t="shared" si="306"/>
        <v>3.0182173115579847E-4</v>
      </c>
      <c r="AN99" s="5">
        <f t="shared" si="307"/>
        <v>2.5196305889432227E-4</v>
      </c>
      <c r="AO99" s="5">
        <f t="shared" si="308"/>
        <v>1.0517033151369236E-4</v>
      </c>
      <c r="AP99" s="5">
        <f t="shared" si="309"/>
        <v>2.9265662141737604E-5</v>
      </c>
      <c r="AQ99" s="5">
        <f t="shared" si="310"/>
        <v>6.1077989029835846E-6</v>
      </c>
      <c r="AR99" s="5">
        <f t="shared" si="311"/>
        <v>7.2810185526654887E-4</v>
      </c>
      <c r="AS99" s="5">
        <f t="shared" si="312"/>
        <v>5.0967129868658421E-4</v>
      </c>
      <c r="AT99" s="5">
        <f t="shared" si="313"/>
        <v>1.7838495454030443E-4</v>
      </c>
      <c r="AU99" s="5">
        <f t="shared" si="314"/>
        <v>4.162315605940437E-5</v>
      </c>
      <c r="AV99" s="5">
        <f t="shared" si="315"/>
        <v>7.2840523103957629E-6</v>
      </c>
      <c r="AW99" s="5">
        <f t="shared" si="316"/>
        <v>1.6553239449220796E-8</v>
      </c>
      <c r="AX99" s="5">
        <f t="shared" si="317"/>
        <v>3.5212535301509805E-5</v>
      </c>
      <c r="AY99" s="5">
        <f t="shared" si="318"/>
        <v>2.9395690204337581E-5</v>
      </c>
      <c r="AZ99" s="5">
        <f t="shared" si="319"/>
        <v>1.2269872009930769E-5</v>
      </c>
      <c r="BA99" s="5">
        <f t="shared" si="320"/>
        <v>3.4143272498693854E-6</v>
      </c>
      <c r="BB99" s="5">
        <f t="shared" si="321"/>
        <v>7.1257653868141787E-7</v>
      </c>
      <c r="BC99" s="5">
        <f t="shared" si="322"/>
        <v>1.1897285440313076E-7</v>
      </c>
      <c r="BD99" s="5">
        <f t="shared" si="323"/>
        <v>1.0130415391069181E-4</v>
      </c>
      <c r="BE99" s="5">
        <f t="shared" si="324"/>
        <v>7.0912907737484261E-5</v>
      </c>
      <c r="BF99" s="5">
        <f t="shared" si="325"/>
        <v>2.4819517708119491E-5</v>
      </c>
      <c r="BG99" s="5">
        <f t="shared" si="326"/>
        <v>5.7912207985612144E-6</v>
      </c>
      <c r="BH99" s="5">
        <f t="shared" si="327"/>
        <v>1.0134636397482122E-6</v>
      </c>
      <c r="BI99" s="5">
        <f t="shared" si="328"/>
        <v>1.4188490956474976E-7</v>
      </c>
      <c r="BJ99" s="8">
        <f t="shared" si="329"/>
        <v>0.28030742988363633</v>
      </c>
      <c r="BK99" s="8">
        <f t="shared" si="330"/>
        <v>0.36109192130150236</v>
      </c>
      <c r="BL99" s="8">
        <f t="shared" si="331"/>
        <v>0.33769868223373412</v>
      </c>
      <c r="BM99" s="8">
        <f t="shared" si="332"/>
        <v>0.19990392297447851</v>
      </c>
      <c r="BN99" s="8">
        <f t="shared" si="333"/>
        <v>0.80006006930355333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1.25</v>
      </c>
      <c r="F100">
        <f>VLOOKUP(B100,home!$B$2:$E$405,3,FALSE)</f>
        <v>0.5</v>
      </c>
      <c r="G100">
        <f>VLOOKUP(C100,away!$B$2:$E$405,4,FALSE)</f>
        <v>2.4</v>
      </c>
      <c r="H100">
        <f>VLOOKUP(A100,away!$A$2:$E$405,3,FALSE)</f>
        <v>0.89839999999999998</v>
      </c>
      <c r="I100">
        <f>VLOOKUP(C100,away!$B$2:$E$405,3,FALSE)</f>
        <v>0.41739999999999999</v>
      </c>
      <c r="J100">
        <f>VLOOKUP(B100,home!$B$2:$E$405,4,FALSE)</f>
        <v>0.97399999999999998</v>
      </c>
      <c r="K100" s="3">
        <f t="shared" si="278"/>
        <v>1.5</v>
      </c>
      <c r="L100" s="3">
        <f t="shared" si="279"/>
        <v>0.36524236383999997</v>
      </c>
      <c r="M100" s="5">
        <f t="shared" si="280"/>
        <v>0.15485867319362995</v>
      </c>
      <c r="N100" s="5">
        <f t="shared" si="281"/>
        <v>0.23228800979044492</v>
      </c>
      <c r="O100" s="5">
        <f t="shared" si="282"/>
        <v>5.656094785836744E-2</v>
      </c>
      <c r="P100" s="5">
        <f t="shared" si="283"/>
        <v>8.4841421787551163E-2</v>
      </c>
      <c r="Q100" s="5">
        <f t="shared" si="284"/>
        <v>0.17421600734283371</v>
      </c>
      <c r="R100" s="5">
        <f t="shared" si="285"/>
        <v>1.0329227148410555E-2</v>
      </c>
      <c r="S100" s="5">
        <f t="shared" si="286"/>
        <v>1.1620380541961876E-2</v>
      </c>
      <c r="T100" s="5">
        <f t="shared" si="287"/>
        <v>6.3631066340663386E-2</v>
      </c>
      <c r="U100" s="5">
        <f t="shared" si="288"/>
        <v>1.5493840722615834E-2</v>
      </c>
      <c r="V100" s="5">
        <f t="shared" si="289"/>
        <v>7.0737587631108261E-4</v>
      </c>
      <c r="W100" s="5">
        <f t="shared" si="290"/>
        <v>8.7108003671416884E-2</v>
      </c>
      <c r="X100" s="5">
        <f t="shared" si="291"/>
        <v>3.18155331703317E-2</v>
      </c>
      <c r="Y100" s="5">
        <f t="shared" si="292"/>
        <v>5.8101902709809389E-3</v>
      </c>
      <c r="Z100" s="5">
        <f t="shared" si="293"/>
        <v>1.2575571134419241E-3</v>
      </c>
      <c r="AA100" s="5">
        <f t="shared" si="294"/>
        <v>1.8863356701628862E-3</v>
      </c>
      <c r="AB100" s="5">
        <f t="shared" si="295"/>
        <v>1.4147517526221648E-3</v>
      </c>
      <c r="AC100" s="5">
        <f t="shared" si="296"/>
        <v>2.4221590986304806E-5</v>
      </c>
      <c r="AD100" s="5">
        <f t="shared" si="297"/>
        <v>3.2665501376781335E-2</v>
      </c>
      <c r="AE100" s="5">
        <f t="shared" si="298"/>
        <v>1.1930824938874388E-2</v>
      </c>
      <c r="AF100" s="5">
        <f t="shared" si="299"/>
        <v>2.1788213516178525E-3</v>
      </c>
      <c r="AG100" s="5">
        <f t="shared" si="300"/>
        <v>2.6526595361665601E-4</v>
      </c>
      <c r="AH100" s="5">
        <f t="shared" si="301"/>
        <v>1.1482828319433383E-4</v>
      </c>
      <c r="AI100" s="5">
        <f t="shared" si="302"/>
        <v>1.7224242479150077E-4</v>
      </c>
      <c r="AJ100" s="5">
        <f t="shared" si="303"/>
        <v>1.2918181859362558E-4</v>
      </c>
      <c r="AK100" s="5">
        <f t="shared" si="304"/>
        <v>6.4590909296812803E-5</v>
      </c>
      <c r="AL100" s="5">
        <f t="shared" si="305"/>
        <v>5.3080506886821611E-7</v>
      </c>
      <c r="AM100" s="5">
        <f t="shared" si="306"/>
        <v>9.7996504130343914E-3</v>
      </c>
      <c r="AN100" s="5">
        <f t="shared" si="307"/>
        <v>3.5792474816623131E-3</v>
      </c>
      <c r="AO100" s="5">
        <f t="shared" si="308"/>
        <v>6.5364640548535517E-4</v>
      </c>
      <c r="AP100" s="5">
        <f t="shared" si="309"/>
        <v>7.9579786084996729E-5</v>
      </c>
      <c r="AQ100" s="5">
        <f t="shared" si="310"/>
        <v>7.2664772958914354E-6</v>
      </c>
      <c r="AR100" s="5">
        <f t="shared" si="311"/>
        <v>8.3880307179174929E-6</v>
      </c>
      <c r="AS100" s="5">
        <f t="shared" si="312"/>
        <v>1.2582046076876239E-5</v>
      </c>
      <c r="AT100" s="5">
        <f t="shared" si="313"/>
        <v>9.4365345576571799E-6</v>
      </c>
      <c r="AU100" s="5">
        <f t="shared" si="314"/>
        <v>4.7182672788285908E-6</v>
      </c>
      <c r="AV100" s="5">
        <f t="shared" si="315"/>
        <v>1.769350229560722E-6</v>
      </c>
      <c r="AW100" s="5">
        <f t="shared" si="316"/>
        <v>8.0780207538200512E-9</v>
      </c>
      <c r="AX100" s="5">
        <f t="shared" si="317"/>
        <v>2.4499126032586005E-3</v>
      </c>
      <c r="AY100" s="5">
        <f t="shared" si="318"/>
        <v>8.9481187041557937E-4</v>
      </c>
      <c r="AZ100" s="5">
        <f t="shared" si="319"/>
        <v>1.6341160137133898E-4</v>
      </c>
      <c r="BA100" s="5">
        <f t="shared" si="320"/>
        <v>1.9894946521249206E-5</v>
      </c>
      <c r="BB100" s="5">
        <f t="shared" si="321"/>
        <v>1.816619323972861E-6</v>
      </c>
      <c r="BC100" s="5">
        <f t="shared" si="322"/>
        <v>1.3270126721705419E-7</v>
      </c>
      <c r="BD100" s="5">
        <f t="shared" si="323"/>
        <v>5.1061069456245229E-7</v>
      </c>
      <c r="BE100" s="5">
        <f t="shared" si="324"/>
        <v>7.6591604184367838E-7</v>
      </c>
      <c r="BF100" s="5">
        <f t="shared" si="325"/>
        <v>5.7443703138275887E-7</v>
      </c>
      <c r="BG100" s="5">
        <f t="shared" si="326"/>
        <v>2.8721851569137949E-7</v>
      </c>
      <c r="BH100" s="5">
        <f t="shared" si="327"/>
        <v>1.0770694338426733E-7</v>
      </c>
      <c r="BI100" s="5">
        <f t="shared" si="328"/>
        <v>3.2312083015280165E-8</v>
      </c>
      <c r="BJ100" s="8">
        <f t="shared" si="329"/>
        <v>0.65955859511328274</v>
      </c>
      <c r="BK100" s="8">
        <f t="shared" si="330"/>
        <v>0.25294741566592477</v>
      </c>
      <c r="BL100" s="8">
        <f t="shared" si="331"/>
        <v>8.6205119018225862E-2</v>
      </c>
      <c r="BM100" s="8">
        <f t="shared" si="332"/>
        <v>0.28597959599724265</v>
      </c>
      <c r="BN100" s="8">
        <f t="shared" si="333"/>
        <v>0.71309428712123768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0.89190000000000003</v>
      </c>
      <c r="H101">
        <f>VLOOKUP(A101,away!$A$2:$E$405,3,FALSE)</f>
        <v>1.125</v>
      </c>
      <c r="I101">
        <f>VLOOKUP(C101,away!$B$2:$E$405,3,FALSE)</f>
        <v>1</v>
      </c>
      <c r="J101">
        <f>VLOOKUP(B101,home!$B$2:$E$405,4,FALSE)</f>
        <v>1.9048</v>
      </c>
      <c r="K101" s="3">
        <f t="shared" si="278"/>
        <v>0.89185239037800002</v>
      </c>
      <c r="L101" s="3">
        <f t="shared" si="279"/>
        <v>2.1429</v>
      </c>
      <c r="M101" s="5">
        <f t="shared" si="280"/>
        <v>4.8086568098560635E-2</v>
      </c>
      <c r="N101" s="5">
        <f t="shared" si="281"/>
        <v>4.2886120703775781E-2</v>
      </c>
      <c r="O101" s="5">
        <f t="shared" si="282"/>
        <v>0.10304470677840558</v>
      </c>
      <c r="P101" s="5">
        <f t="shared" si="283"/>
        <v>9.1900668056121113E-2</v>
      </c>
      <c r="Q101" s="5">
        <f t="shared" si="284"/>
        <v>1.9124044631850932E-2</v>
      </c>
      <c r="R101" s="5">
        <f t="shared" si="285"/>
        <v>0.11040725107772269</v>
      </c>
      <c r="S101" s="5">
        <f t="shared" si="286"/>
        <v>4.390900163560521E-2</v>
      </c>
      <c r="T101" s="5">
        <f t="shared" si="287"/>
        <v>4.0980915241593356E-2</v>
      </c>
      <c r="U101" s="5">
        <f t="shared" si="288"/>
        <v>9.8466970788730998E-2</v>
      </c>
      <c r="V101" s="5">
        <f t="shared" si="289"/>
        <v>9.3240788749493746E-3</v>
      </c>
      <c r="W101" s="5">
        <f t="shared" si="290"/>
        <v>5.685274972870605E-3</v>
      </c>
      <c r="X101" s="5">
        <f t="shared" si="291"/>
        <v>1.2182975739364417E-2</v>
      </c>
      <c r="Y101" s="5">
        <f t="shared" si="292"/>
        <v>1.3053449355942008E-2</v>
      </c>
      <c r="Z101" s="5">
        <f t="shared" si="293"/>
        <v>7.8863899444817295E-2</v>
      </c>
      <c r="AA101" s="5">
        <f t="shared" si="294"/>
        <v>7.0334957234390538E-2</v>
      </c>
      <c r="AB101" s="5">
        <f t="shared" si="295"/>
        <v>3.1364199868312799E-2</v>
      </c>
      <c r="AC101" s="5">
        <f t="shared" si="296"/>
        <v>1.1137323678665986E-3</v>
      </c>
      <c r="AD101" s="5">
        <f t="shared" si="297"/>
        <v>1.2676065186277171E-3</v>
      </c>
      <c r="AE101" s="5">
        <f t="shared" si="298"/>
        <v>2.7163540087673348E-3</v>
      </c>
      <c r="AF101" s="5">
        <f t="shared" si="299"/>
        <v>2.9104375026937613E-3</v>
      </c>
      <c r="AG101" s="5">
        <f t="shared" si="300"/>
        <v>2.0789255081741535E-3</v>
      </c>
      <c r="AH101" s="5">
        <f t="shared" si="301"/>
        <v>4.2249362530074761E-2</v>
      </c>
      <c r="AI101" s="5">
        <f t="shared" si="302"/>
        <v>3.7680194964393884E-2</v>
      </c>
      <c r="AJ101" s="5">
        <f t="shared" si="303"/>
        <v>1.6802585974451879E-2</v>
      </c>
      <c r="AK101" s="5">
        <f t="shared" si="304"/>
        <v>4.995142155282256E-3</v>
      </c>
      <c r="AL101" s="5">
        <f t="shared" si="305"/>
        <v>8.5140406304628615E-5</v>
      </c>
      <c r="AM101" s="5">
        <f t="shared" si="306"/>
        <v>2.2610358073937289E-4</v>
      </c>
      <c r="AN101" s="5">
        <f t="shared" si="307"/>
        <v>4.8451736316640218E-4</v>
      </c>
      <c r="AO101" s="5">
        <f t="shared" si="308"/>
        <v>5.1913612876464176E-4</v>
      </c>
      <c r="AP101" s="5">
        <f t="shared" si="309"/>
        <v>3.7081893677658352E-4</v>
      </c>
      <c r="AQ101" s="5">
        <f t="shared" si="310"/>
        <v>1.9865697490463528E-4</v>
      </c>
      <c r="AR101" s="5">
        <f t="shared" si="311"/>
        <v>1.8107231793139448E-2</v>
      </c>
      <c r="AS101" s="5">
        <f t="shared" si="312"/>
        <v>1.6148977957839934E-2</v>
      </c>
      <c r="AT101" s="5">
        <f t="shared" si="313"/>
        <v>7.2012522969305895E-3</v>
      </c>
      <c r="AU101" s="5">
        <f t="shared" si="314"/>
        <v>2.1408180249108699E-3</v>
      </c>
      <c r="AV101" s="5">
        <f t="shared" si="315"/>
        <v>4.7732341822026705E-4</v>
      </c>
      <c r="AW101" s="5">
        <f t="shared" si="316"/>
        <v>4.5198924722639705E-6</v>
      </c>
      <c r="AX101" s="5">
        <f t="shared" si="317"/>
        <v>3.3608503159239128E-5</v>
      </c>
      <c r="AY101" s="5">
        <f t="shared" si="318"/>
        <v>7.2019661419933515E-5</v>
      </c>
      <c r="AZ101" s="5">
        <f t="shared" si="319"/>
        <v>7.7165466228387789E-5</v>
      </c>
      <c r="BA101" s="5">
        <f t="shared" si="320"/>
        <v>5.5119292526937391E-5</v>
      </c>
      <c r="BB101" s="5">
        <f t="shared" si="321"/>
        <v>2.952878298899354E-5</v>
      </c>
      <c r="BC101" s="5">
        <f t="shared" si="322"/>
        <v>1.2655445813422857E-5</v>
      </c>
      <c r="BD101" s="5">
        <f t="shared" si="323"/>
        <v>6.4669978349197492E-3</v>
      </c>
      <c r="BE101" s="5">
        <f t="shared" si="324"/>
        <v>5.7676074776425289E-3</v>
      </c>
      <c r="BF101" s="5">
        <f t="shared" si="325"/>
        <v>2.5719272578487583E-3</v>
      </c>
      <c r="BG101" s="5">
        <f t="shared" si="326"/>
        <v>7.6459315759691668E-4</v>
      </c>
      <c r="BH101" s="5">
        <f t="shared" si="327"/>
        <v>1.7047605881736827E-4</v>
      </c>
      <c r="BI101" s="5">
        <f t="shared" si="328"/>
        <v>3.0407896111698089E-5</v>
      </c>
      <c r="BJ101" s="8">
        <f t="shared" si="329"/>
        <v>0.14496543432014861</v>
      </c>
      <c r="BK101" s="8">
        <f t="shared" si="330"/>
        <v>0.19449120910082751</v>
      </c>
      <c r="BL101" s="8">
        <f t="shared" si="331"/>
        <v>0.57519298454574352</v>
      </c>
      <c r="BM101" s="8">
        <f t="shared" si="332"/>
        <v>0.57799666829615248</v>
      </c>
      <c r="BN101" s="8">
        <f t="shared" si="333"/>
        <v>0.41544935934643673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1.5088999999999999</v>
      </c>
      <c r="F102">
        <f>VLOOKUP(B102,home!$B$2:$E$405,3,FALSE)</f>
        <v>0.52070000000000005</v>
      </c>
      <c r="G102">
        <f>VLOOKUP(C102,away!$B$2:$E$405,4,FALSE)</f>
        <v>0.71009999999999995</v>
      </c>
      <c r="H102">
        <f>VLOOKUP(A102,away!$A$2:$E$405,3,FALSE)</f>
        <v>1.1115999999999999</v>
      </c>
      <c r="I102">
        <f>VLOOKUP(C102,away!$B$2:$E$405,3,FALSE)</f>
        <v>0.77110000000000001</v>
      </c>
      <c r="J102">
        <f>VLOOKUP(B102,home!$B$2:$E$405,4,FALSE)</f>
        <v>1.3493999999999999</v>
      </c>
      <c r="K102" s="3">
        <f t="shared" si="278"/>
        <v>0.55791437172299996</v>
      </c>
      <c r="L102" s="3">
        <f t="shared" si="279"/>
        <v>1.1566446331439999</v>
      </c>
      <c r="M102" s="5">
        <f t="shared" si="280"/>
        <v>0.18004310134001184</v>
      </c>
      <c r="N102" s="5">
        <f t="shared" si="281"/>
        <v>0.10044863376717311</v>
      </c>
      <c r="O102" s="5">
        <f t="shared" si="282"/>
        <v>0.208245886899526</v>
      </c>
      <c r="P102" s="5">
        <f t="shared" si="283"/>
        <v>0.11618337315344794</v>
      </c>
      <c r="Q102" s="5">
        <f t="shared" si="284"/>
        <v>2.8020868199323052E-2</v>
      </c>
      <c r="R102" s="5">
        <f t="shared" si="285"/>
        <v>0.12043324372832458</v>
      </c>
      <c r="S102" s="5">
        <f t="shared" si="286"/>
        <v>1.8743534321569527E-2</v>
      </c>
      <c r="T102" s="5">
        <f t="shared" si="287"/>
        <v>3.2410186818782383E-2</v>
      </c>
      <c r="U102" s="5">
        <f t="shared" si="288"/>
        <v>6.719143750925112E-2</v>
      </c>
      <c r="V102" s="5">
        <f t="shared" si="289"/>
        <v>1.3439294542309532E-3</v>
      </c>
      <c r="W102" s="5">
        <f t="shared" si="290"/>
        <v>5.2110816921861038E-3</v>
      </c>
      <c r="X102" s="5">
        <f t="shared" si="291"/>
        <v>6.0273696721420108E-3</v>
      </c>
      <c r="Y102" s="5">
        <f t="shared" si="292"/>
        <v>3.4857623916289835E-3</v>
      </c>
      <c r="Z102" s="5">
        <f t="shared" si="293"/>
        <v>4.6432821670163327E-2</v>
      </c>
      <c r="AA102" s="5">
        <f t="shared" si="294"/>
        <v>2.5905538529435269E-2</v>
      </c>
      <c r="AB102" s="5">
        <f t="shared" si="295"/>
        <v>7.2265361263979229E-3</v>
      </c>
      <c r="AC102" s="5">
        <f t="shared" si="296"/>
        <v>5.4203082522566819E-5</v>
      </c>
      <c r="AD102" s="5">
        <f t="shared" si="297"/>
        <v>7.2683434207330923E-4</v>
      </c>
      <c r="AE102" s="5">
        <f t="shared" si="298"/>
        <v>8.4068904094384319E-4</v>
      </c>
      <c r="AF102" s="5">
        <f t="shared" si="299"/>
        <v>4.8618923367533634E-4</v>
      </c>
      <c r="AG102" s="5">
        <f t="shared" si="300"/>
        <v>1.8744938927432405E-4</v>
      </c>
      <c r="AH102" s="5">
        <f t="shared" si="301"/>
        <v>1.3426568496631701E-2</v>
      </c>
      <c r="AI102" s="5">
        <f t="shared" si="302"/>
        <v>7.4908755271940993E-3</v>
      </c>
      <c r="AJ102" s="5">
        <f t="shared" si="303"/>
        <v>2.0896335567048459E-3</v>
      </c>
      <c r="AK102" s="5">
        <f t="shared" si="304"/>
        <v>3.88612197640094E-4</v>
      </c>
      <c r="AL102" s="5">
        <f t="shared" si="305"/>
        <v>1.3991087502750084E-6</v>
      </c>
      <c r="AM102" s="5">
        <f t="shared" si="306"/>
        <v>8.1102265060906096E-5</v>
      </c>
      <c r="AN102" s="5">
        <f t="shared" si="307"/>
        <v>9.380649961851918E-5</v>
      </c>
      <c r="AO102" s="5">
        <f t="shared" si="308"/>
        <v>5.4250392168892437E-5</v>
      </c>
      <c r="AP102" s="5">
        <f t="shared" si="309"/>
        <v>2.0916141649368919E-5</v>
      </c>
      <c r="AQ102" s="5">
        <f t="shared" si="310"/>
        <v>6.0481357462055601E-6</v>
      </c>
      <c r="AR102" s="5">
        <f t="shared" si="311"/>
        <v>3.105953678633872E-3</v>
      </c>
      <c r="AS102" s="5">
        <f t="shared" si="312"/>
        <v>1.7328561952157573E-3</v>
      </c>
      <c r="AT102" s="5">
        <f t="shared" si="313"/>
        <v>4.8339268772005362E-4</v>
      </c>
      <c r="AU102" s="5">
        <f t="shared" si="314"/>
        <v>8.989724255494203E-5</v>
      </c>
      <c r="AV102" s="5">
        <f t="shared" si="315"/>
        <v>1.2538740899917651E-5</v>
      </c>
      <c r="AW102" s="5">
        <f t="shared" si="316"/>
        <v>2.5079361060030229E-8</v>
      </c>
      <c r="AX102" s="5">
        <f t="shared" si="317"/>
        <v>7.5413532094612708E-6</v>
      </c>
      <c r="AY102" s="5">
        <f t="shared" si="318"/>
        <v>8.7226657163666578E-6</v>
      </c>
      <c r="AZ102" s="5">
        <f t="shared" si="319"/>
        <v>5.0445122437723291E-6</v>
      </c>
      <c r="BA102" s="5">
        <f t="shared" si="320"/>
        <v>1.9449026711961549E-6</v>
      </c>
      <c r="BB102" s="5">
        <f t="shared" si="321"/>
        <v>5.6239030915661523E-7</v>
      </c>
      <c r="BC102" s="5">
        <f t="shared" si="322"/>
        <v>1.3009714656363878E-7</v>
      </c>
      <c r="BD102" s="5">
        <f t="shared" si="323"/>
        <v>5.9874744219762287E-4</v>
      </c>
      <c r="BE102" s="5">
        <f t="shared" si="324"/>
        <v>3.3404980303444E-4</v>
      </c>
      <c r="BF102" s="5">
        <f t="shared" si="325"/>
        <v>9.3185592992075727E-5</v>
      </c>
      <c r="BG102" s="5">
        <f t="shared" si="326"/>
        <v>1.732986052260304E-5</v>
      </c>
      <c r="BH102" s="5">
        <f t="shared" si="327"/>
        <v>2.4171445613788231E-6</v>
      </c>
      <c r="BI102" s="5">
        <f t="shared" si="328"/>
        <v>2.6971193786506658E-7</v>
      </c>
      <c r="BJ102" s="8">
        <f t="shared" si="329"/>
        <v>0.17812513390274282</v>
      </c>
      <c r="BK102" s="8">
        <f t="shared" si="330"/>
        <v>0.31637826312624956</v>
      </c>
      <c r="BL102" s="8">
        <f t="shared" si="331"/>
        <v>0.45886897067137605</v>
      </c>
      <c r="BM102" s="8">
        <f t="shared" si="332"/>
        <v>0.24642138469636998</v>
      </c>
      <c r="BN102" s="8">
        <f t="shared" si="333"/>
        <v>0.75337510708780642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1.5088999999999999</v>
      </c>
      <c r="F103">
        <f>VLOOKUP(B103,home!$B$2:$E$405,3,FALSE)</f>
        <v>0.85209999999999997</v>
      </c>
      <c r="G103">
        <f>VLOOKUP(C103,away!$B$2:$E$405,4,FALSE)</f>
        <v>0.80469999999999997</v>
      </c>
      <c r="H103">
        <f>VLOOKUP(A103,away!$A$2:$E$405,3,FALSE)</f>
        <v>1.1115999999999999</v>
      </c>
      <c r="I103">
        <f>VLOOKUP(C103,away!$B$2:$E$405,3,FALSE)</f>
        <v>0.70679999999999998</v>
      </c>
      <c r="J103">
        <f>VLOOKUP(B103,home!$B$2:$E$405,4,FALSE)</f>
        <v>1.4137</v>
      </c>
      <c r="K103" s="3">
        <f t="shared" si="278"/>
        <v>1.0346299003429997</v>
      </c>
      <c r="L103" s="3">
        <f t="shared" si="279"/>
        <v>1.110714232656</v>
      </c>
      <c r="M103" s="5">
        <f t="shared" si="280"/>
        <v>0.11702775700069495</v>
      </c>
      <c r="N103" s="5">
        <f t="shared" si="281"/>
        <v>0.12108041656299381</v>
      </c>
      <c r="O103" s="5">
        <f t="shared" si="282"/>
        <v>0.12998439531647973</v>
      </c>
      <c r="P103" s="5">
        <f t="shared" si="283"/>
        <v>0.13448574197243451</v>
      </c>
      <c r="Q103" s="5">
        <f t="shared" si="284"/>
        <v>6.2636709661029591E-2</v>
      </c>
      <c r="R103" s="5">
        <f t="shared" si="285"/>
        <v>7.2187758950598993E-2</v>
      </c>
      <c r="S103" s="5">
        <f t="shared" si="286"/>
        <v>3.8637019236745757E-2</v>
      </c>
      <c r="T103" s="5">
        <f t="shared" si="287"/>
        <v>6.9571484907247155E-2</v>
      </c>
      <c r="U103" s="5">
        <f t="shared" si="288"/>
        <v>7.4687613849042711E-2</v>
      </c>
      <c r="V103" s="5">
        <f t="shared" si="289"/>
        <v>4.9334242793035461E-3</v>
      </c>
      <c r="W103" s="5">
        <f t="shared" si="290"/>
        <v>2.1601937558134818E-2</v>
      </c>
      <c r="X103" s="5">
        <f t="shared" si="291"/>
        <v>2.3993579498766543E-2</v>
      </c>
      <c r="Y103" s="5">
        <f t="shared" si="292"/>
        <v>1.3325005120821609E-2</v>
      </c>
      <c r="Z103" s="5">
        <f t="shared" si="293"/>
        <v>2.672665709665694E-2</v>
      </c>
      <c r="AA103" s="5">
        <f t="shared" si="294"/>
        <v>2.7652198568415696E-2</v>
      </c>
      <c r="AB103" s="5">
        <f t="shared" si="295"/>
        <v>1.4304895724552387E-2</v>
      </c>
      <c r="AC103" s="5">
        <f t="shared" si="296"/>
        <v>3.5433646345489465E-4</v>
      </c>
      <c r="AD103" s="5">
        <f t="shared" si="297"/>
        <v>5.5875026257471826E-3</v>
      </c>
      <c r="AE103" s="5">
        <f t="shared" si="298"/>
        <v>6.2061186914201677E-3</v>
      </c>
      <c r="AF103" s="5">
        <f t="shared" si="299"/>
        <v>3.4466121800564055E-3</v>
      </c>
      <c r="AG103" s="5">
        <f t="shared" si="300"/>
        <v>1.2760670676113907E-3</v>
      </c>
      <c r="AH103" s="5">
        <f t="shared" si="301"/>
        <v>7.4214196071433411E-3</v>
      </c>
      <c r="AI103" s="5">
        <f t="shared" si="302"/>
        <v>7.6784226285422988E-3</v>
      </c>
      <c r="AJ103" s="5">
        <f t="shared" si="303"/>
        <v>3.9721628194800762E-3</v>
      </c>
      <c r="AK103" s="5">
        <f t="shared" si="304"/>
        <v>1.3699061406882802E-3</v>
      </c>
      <c r="AL103" s="5">
        <f t="shared" si="305"/>
        <v>1.6287828944832957E-5</v>
      </c>
      <c r="AM103" s="5">
        <f t="shared" si="306"/>
        <v>1.1561994569686117E-3</v>
      </c>
      <c r="AN103" s="5">
        <f t="shared" si="307"/>
        <v>1.2842071926441755E-3</v>
      </c>
      <c r="AO103" s="5">
        <f t="shared" si="308"/>
        <v>7.1319360327454576E-4</v>
      </c>
      <c r="AP103" s="5">
        <f t="shared" si="309"/>
        <v>2.640514285987515E-4</v>
      </c>
      <c r="AQ103" s="5">
        <f t="shared" si="310"/>
        <v>7.3321419974445748E-5</v>
      </c>
      <c r="AR103" s="5">
        <f t="shared" si="311"/>
        <v>1.6486152768332813E-3</v>
      </c>
      <c r="AS103" s="5">
        <f t="shared" si="312"/>
        <v>1.7057066595739646E-3</v>
      </c>
      <c r="AT103" s="5">
        <f t="shared" si="313"/>
        <v>8.8238755560470102E-4</v>
      </c>
      <c r="AU103" s="5">
        <f t="shared" si="314"/>
        <v>3.0431484957306503E-4</v>
      </c>
      <c r="AV103" s="5">
        <f t="shared" si="315"/>
        <v>7.8713310621668798E-5</v>
      </c>
      <c r="AW103" s="5">
        <f t="shared" si="316"/>
        <v>5.1993381193055657E-7</v>
      </c>
      <c r="AX103" s="5">
        <f t="shared" si="317"/>
        <v>1.9937308815667741E-4</v>
      </c>
      <c r="AY103" s="5">
        <f t="shared" si="318"/>
        <v>2.2144652662420101E-4</v>
      </c>
      <c r="AZ103" s="5">
        <f t="shared" si="319"/>
        <v>1.2298190444686797E-4</v>
      </c>
      <c r="BA103" s="5">
        <f t="shared" si="320"/>
        <v>4.5532583876092139E-5</v>
      </c>
      <c r="BB103" s="5">
        <f t="shared" si="321"/>
        <v>1.2643422240194666E-5</v>
      </c>
      <c r="BC103" s="5">
        <f t="shared" si="322"/>
        <v>2.8086458063327239E-6</v>
      </c>
      <c r="BD103" s="5">
        <f t="shared" si="323"/>
        <v>3.0519007535880578E-4</v>
      </c>
      <c r="BE103" s="5">
        <f t="shared" si="324"/>
        <v>3.157587772541538E-4</v>
      </c>
      <c r="BF103" s="5">
        <f t="shared" si="325"/>
        <v>1.633467361214463E-4</v>
      </c>
      <c r="BG103" s="5">
        <f t="shared" si="326"/>
        <v>5.6334472438228756E-5</v>
      </c>
      <c r="BH103" s="5">
        <f t="shared" si="327"/>
        <v>1.457133240116002E-5</v>
      </c>
      <c r="BI103" s="5">
        <f t="shared" si="328"/>
        <v>3.0151872380153838E-6</v>
      </c>
      <c r="BJ103" s="8">
        <f t="shared" si="329"/>
        <v>0.3328211931464396</v>
      </c>
      <c r="BK103" s="8">
        <f t="shared" si="330"/>
        <v>0.2956760133082027</v>
      </c>
      <c r="BL103" s="8">
        <f t="shared" si="331"/>
        <v>0.34473672783796205</v>
      </c>
      <c r="BM103" s="8">
        <f t="shared" si="332"/>
        <v>0.36233688533221742</v>
      </c>
      <c r="BN103" s="8">
        <f t="shared" si="333"/>
        <v>0.63740277946423163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1.5088999999999999</v>
      </c>
      <c r="F104">
        <f>VLOOKUP(B104,home!$B$2:$E$405,3,FALSE)</f>
        <v>0.71009999999999995</v>
      </c>
      <c r="G104">
        <f>VLOOKUP(C104,away!$B$2:$E$405,4,FALSE)</f>
        <v>0.99409999999999998</v>
      </c>
      <c r="H104">
        <f>VLOOKUP(A104,away!$A$2:$E$405,3,FALSE)</f>
        <v>1.1115999999999999</v>
      </c>
      <c r="I104">
        <f>VLOOKUP(C104,away!$B$2:$E$405,3,FALSE)</f>
        <v>1.0924</v>
      </c>
      <c r="J104">
        <f>VLOOKUP(B104,home!$B$2:$E$405,4,FALSE)</f>
        <v>0.89959999999999996</v>
      </c>
      <c r="K104" s="3">
        <f t="shared" si="278"/>
        <v>1.0651482176489999</v>
      </c>
      <c r="L104" s="3">
        <f t="shared" si="279"/>
        <v>1.0923949312639998</v>
      </c>
      <c r="M104" s="5">
        <f t="shared" si="280"/>
        <v>0.11560880603023772</v>
      </c>
      <c r="N104" s="5">
        <f t="shared" si="281"/>
        <v>0.12314051368763668</v>
      </c>
      <c r="O104" s="5">
        <f t="shared" si="282"/>
        <v>0.12629047371691463</v>
      </c>
      <c r="P104" s="5">
        <f t="shared" si="283"/>
        <v>0.13451807298561946</v>
      </c>
      <c r="Q104" s="5">
        <f t="shared" si="284"/>
        <v>6.5581449337384232E-2</v>
      </c>
      <c r="R104" s="5">
        <f t="shared" si="285"/>
        <v>6.8979536677643449E-2</v>
      </c>
      <c r="S104" s="5">
        <f t="shared" si="286"/>
        <v>3.9130046795552133E-2</v>
      </c>
      <c r="T104" s="5">
        <f t="shared" si="287"/>
        <v>7.1640842841105321E-2</v>
      </c>
      <c r="U104" s="5">
        <f t="shared" si="288"/>
        <v>7.3473430546445742E-2</v>
      </c>
      <c r="V104" s="5">
        <f t="shared" si="289"/>
        <v>5.0589172913946987E-3</v>
      </c>
      <c r="W104" s="5">
        <f t="shared" si="290"/>
        <v>2.3284654624184335E-2</v>
      </c>
      <c r="X104" s="5">
        <f t="shared" si="291"/>
        <v>2.5436038687691821E-2</v>
      </c>
      <c r="Y104" s="5">
        <f t="shared" si="292"/>
        <v>1.3893099866934773E-2</v>
      </c>
      <c r="Z104" s="5">
        <f t="shared" si="293"/>
        <v>2.5117632075865627E-2</v>
      </c>
      <c r="AA104" s="5">
        <f t="shared" si="294"/>
        <v>2.6754001037171623E-2</v>
      </c>
      <c r="AB104" s="5">
        <f t="shared" si="295"/>
        <v>1.4248488259861424E-2</v>
      </c>
      <c r="AC104" s="5">
        <f t="shared" si="296"/>
        <v>3.6789790760730084E-4</v>
      </c>
      <c r="AD104" s="5">
        <f t="shared" si="297"/>
        <v>6.2004020928806223E-3</v>
      </c>
      <c r="AE104" s="5">
        <f t="shared" si="298"/>
        <v>6.7732878180614868E-3</v>
      </c>
      <c r="AF104" s="5">
        <f t="shared" si="299"/>
        <v>3.6995526402212823E-3</v>
      </c>
      <c r="AG104" s="5">
        <f t="shared" si="300"/>
        <v>1.3471241840406923E-3</v>
      </c>
      <c r="AH104" s="5">
        <f t="shared" si="301"/>
        <v>6.8595934912574147E-3</v>
      </c>
      <c r="AI104" s="5">
        <f t="shared" si="302"/>
        <v>7.3064837810095165E-3</v>
      </c>
      <c r="AJ104" s="5">
        <f t="shared" si="303"/>
        <v>3.8912440883118057E-3</v>
      </c>
      <c r="AK104" s="5">
        <f t="shared" si="304"/>
        <v>1.3815839017008425E-3</v>
      </c>
      <c r="AL104" s="5">
        <f t="shared" si="305"/>
        <v>1.7122888570904085E-5</v>
      </c>
      <c r="AM104" s="5">
        <f t="shared" si="306"/>
        <v>1.3208694475877849E-3</v>
      </c>
      <c r="AN104" s="5">
        <f t="shared" si="307"/>
        <v>1.4429110894063756E-3</v>
      </c>
      <c r="AO104" s="5">
        <f t="shared" si="308"/>
        <v>7.8811438016607031E-4</v>
      </c>
      <c r="AP104" s="5">
        <f t="shared" si="309"/>
        <v>2.869773847165614E-4</v>
      </c>
      <c r="AQ104" s="5">
        <f t="shared" si="310"/>
        <v>7.8373160112942602E-5</v>
      </c>
      <c r="AR104" s="5">
        <f t="shared" si="311"/>
        <v>1.4986770320762255E-3</v>
      </c>
      <c r="AS104" s="5">
        <f t="shared" si="312"/>
        <v>1.5963131695474848E-3</v>
      </c>
      <c r="AT104" s="5">
        <f t="shared" si="313"/>
        <v>8.5015506367656446E-4</v>
      </c>
      <c r="AU104" s="5">
        <f t="shared" si="314"/>
        <v>3.0184705026678823E-4</v>
      </c>
      <c r="AV104" s="5">
        <f t="shared" si="315"/>
        <v>8.0377961898569388E-5</v>
      </c>
      <c r="AW104" s="5">
        <f t="shared" si="316"/>
        <v>5.5343197979396245E-7</v>
      </c>
      <c r="AX104" s="5">
        <f t="shared" si="317"/>
        <v>2.344869563075246E-4</v>
      </c>
      <c r="AY104" s="5">
        <f t="shared" si="318"/>
        <v>2.5615236251786284E-4</v>
      </c>
      <c r="AZ104" s="5">
        <f t="shared" si="319"/>
        <v>1.3990977122290595E-4</v>
      </c>
      <c r="BA104" s="5">
        <f t="shared" si="320"/>
        <v>5.0945574972736104E-5</v>
      </c>
      <c r="BB104" s="5">
        <f t="shared" si="321"/>
        <v>1.3913171967636746E-5</v>
      </c>
      <c r="BC104" s="5">
        <f t="shared" si="322"/>
        <v>3.0397357070501519E-6</v>
      </c>
      <c r="BD104" s="5">
        <f t="shared" si="323"/>
        <v>2.7285786557364043E-4</v>
      </c>
      <c r="BE104" s="5">
        <f t="shared" si="324"/>
        <v>2.9063406918727354E-4</v>
      </c>
      <c r="BF104" s="5">
        <f t="shared" si="325"/>
        <v>1.5478418039145025E-4</v>
      </c>
      <c r="BG104" s="5">
        <f t="shared" si="326"/>
        <v>5.4956031288071513E-5</v>
      </c>
      <c r="BH104" s="5">
        <f t="shared" si="327"/>
        <v>1.463407969388801E-5</v>
      </c>
      <c r="BI104" s="5">
        <f t="shared" si="328"/>
        <v>3.1174927805756477E-6</v>
      </c>
      <c r="BJ104" s="8">
        <f t="shared" si="329"/>
        <v>0.34561265881482672</v>
      </c>
      <c r="BK104" s="8">
        <f t="shared" si="330"/>
        <v>0.29495701626150012</v>
      </c>
      <c r="BL104" s="8">
        <f t="shared" si="331"/>
        <v>0.33430318949669707</v>
      </c>
      <c r="BM104" s="8">
        <f t="shared" si="332"/>
        <v>0.3656160452829153</v>
      </c>
      <c r="BN104" s="8">
        <f t="shared" si="333"/>
        <v>0.63411885243543609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1.6352</v>
      </c>
      <c r="F105">
        <f>VLOOKUP(B105,home!$B$2:$E$405,3,FALSE)</f>
        <v>0.93530000000000002</v>
      </c>
      <c r="G105">
        <f>VLOOKUP(C105,away!$B$2:$E$405,4,FALSE)</f>
        <v>0.89929999999999999</v>
      </c>
      <c r="H105">
        <f>VLOOKUP(A105,away!$A$2:$E$405,3,FALSE)</f>
        <v>1.1458999999999999</v>
      </c>
      <c r="I105">
        <f>VLOOKUP(C105,away!$B$2:$E$405,3,FALSE)</f>
        <v>1.1807000000000001</v>
      </c>
      <c r="J105">
        <f>VLOOKUP(B105,home!$B$2:$E$405,4,FALSE)</f>
        <v>1.7967</v>
      </c>
      <c r="K105" s="3">
        <f t="shared" si="278"/>
        <v>1.3753917222080001</v>
      </c>
      <c r="L105" s="3">
        <f t="shared" si="279"/>
        <v>2.430870652371</v>
      </c>
      <c r="M105" s="5">
        <f t="shared" si="280"/>
        <v>2.2231115449957328E-2</v>
      </c>
      <c r="N105" s="5">
        <f t="shared" si="281"/>
        <v>3.0576492165321691E-2</v>
      </c>
      <c r="O105" s="5">
        <f t="shared" si="282"/>
        <v>5.4040966116772782E-2</v>
      </c>
      <c r="P105" s="5">
        <f t="shared" si="283"/>
        <v>7.4327497457132297E-2</v>
      </c>
      <c r="Q105" s="5">
        <f t="shared" si="284"/>
        <v>2.1027327109170619E-2</v>
      </c>
      <c r="R105" s="5">
        <f t="shared" si="285"/>
        <v>6.5683299279519297E-2</v>
      </c>
      <c r="S105" s="5">
        <f t="shared" si="286"/>
        <v>6.2126627099255795E-2</v>
      </c>
      <c r="T105" s="5">
        <f t="shared" si="287"/>
        <v>5.1114712367487984E-2</v>
      </c>
      <c r="U105" s="5">
        <f t="shared" si="288"/>
        <v>9.0340266116361548E-2</v>
      </c>
      <c r="V105" s="5">
        <f t="shared" si="289"/>
        <v>2.3079347343565034E-2</v>
      </c>
      <c r="W105" s="5">
        <f t="shared" si="290"/>
        <v>9.6402705487043834E-3</v>
      </c>
      <c r="X105" s="5">
        <f t="shared" si="291"/>
        <v>2.3434250757761961E-2</v>
      </c>
      <c r="Y105" s="5">
        <f t="shared" si="292"/>
        <v>2.8482816213673219E-2</v>
      </c>
      <c r="Z105" s="5">
        <f t="shared" si="293"/>
        <v>5.3222534856494898E-2</v>
      </c>
      <c r="AA105" s="5">
        <f t="shared" si="294"/>
        <v>7.3201833876549827E-2</v>
      </c>
      <c r="AB105" s="5">
        <f t="shared" si="295"/>
        <v>5.0340598182125919E-2</v>
      </c>
      <c r="AC105" s="5">
        <f t="shared" si="296"/>
        <v>4.8227172149002415E-3</v>
      </c>
      <c r="AD105" s="5">
        <f t="shared" si="297"/>
        <v>3.3147870781333947E-3</v>
      </c>
      <c r="AE105" s="5">
        <f t="shared" si="298"/>
        <v>8.0578186270930854E-3</v>
      </c>
      <c r="AF105" s="5">
        <f t="shared" si="299"/>
        <v>9.793757411364486E-3</v>
      </c>
      <c r="AG105" s="5">
        <f t="shared" si="300"/>
        <v>7.9357858225756334E-3</v>
      </c>
      <c r="AH105" s="5">
        <f t="shared" si="301"/>
        <v>3.2344274506861517E-2</v>
      </c>
      <c r="AI105" s="5">
        <f t="shared" si="302"/>
        <v>4.4486047417560577E-2</v>
      </c>
      <c r="AJ105" s="5">
        <f t="shared" si="303"/>
        <v>3.0592870685932711E-2</v>
      </c>
      <c r="AK105" s="5">
        <f t="shared" si="304"/>
        <v>1.4025727033337215E-2</v>
      </c>
      <c r="AL105" s="5">
        <f t="shared" si="305"/>
        <v>6.4497078850382877E-4</v>
      </c>
      <c r="AM105" s="5">
        <f t="shared" si="306"/>
        <v>9.1182614162934282E-4</v>
      </c>
      <c r="AN105" s="5">
        <f t="shared" si="307"/>
        <v>2.2165314077514523E-3</v>
      </c>
      <c r="AO105" s="5">
        <f t="shared" si="308"/>
        <v>2.6940505745807926E-3</v>
      </c>
      <c r="AP105" s="5">
        <f t="shared" si="309"/>
        <v>2.1829628259172258E-3</v>
      </c>
      <c r="AQ105" s="5">
        <f t="shared" si="310"/>
        <v>1.3266250671847626E-3</v>
      </c>
      <c r="AR105" s="5">
        <f t="shared" si="311"/>
        <v>1.5724949534192224E-2</v>
      </c>
      <c r="AS105" s="5">
        <f t="shared" si="312"/>
        <v>2.1627965421466534E-2</v>
      </c>
      <c r="AT105" s="5">
        <f t="shared" si="313"/>
        <v>1.487346230444297E-2</v>
      </c>
      <c r="AU105" s="5">
        <f t="shared" si="314"/>
        <v>6.8189456447011977E-3</v>
      </c>
      <c r="AV105" s="5">
        <f t="shared" si="315"/>
        <v>2.3446803484770793E-3</v>
      </c>
      <c r="AW105" s="5">
        <f t="shared" si="316"/>
        <v>5.9899859164055516E-5</v>
      </c>
      <c r="AX105" s="5">
        <f t="shared" si="317"/>
        <v>2.0901968788164283E-4</v>
      </c>
      <c r="AY105" s="5">
        <f t="shared" si="318"/>
        <v>5.0809982503923184E-4</v>
      </c>
      <c r="AZ105" s="5">
        <f t="shared" si="319"/>
        <v>6.1756247658135445E-4</v>
      </c>
      <c r="BA105" s="5">
        <f t="shared" si="320"/>
        <v>5.0040483344238908E-4</v>
      </c>
      <c r="BB105" s="5">
        <f t="shared" si="321"/>
        <v>3.0410485597992553E-4</v>
      </c>
      <c r="BC105" s="5">
        <f t="shared" si="322"/>
        <v>1.4784791392902206E-4</v>
      </c>
      <c r="BD105" s="5">
        <f t="shared" si="323"/>
        <v>6.370886388780481E-3</v>
      </c>
      <c r="BE105" s="5">
        <f t="shared" si="324"/>
        <v>8.7624644022562918E-3</v>
      </c>
      <c r="BF105" s="5">
        <f t="shared" si="325"/>
        <v>6.02591050250279E-3</v>
      </c>
      <c r="BG105" s="5">
        <f t="shared" si="326"/>
        <v>2.762662474636197E-3</v>
      </c>
      <c r="BH105" s="5">
        <f t="shared" si="327"/>
        <v>9.4993577471732312E-4</v>
      </c>
      <c r="BI105" s="5">
        <f t="shared" si="328"/>
        <v>2.6130676023508994E-4</v>
      </c>
      <c r="BJ105" s="8">
        <f t="shared" si="329"/>
        <v>0.20499705371120364</v>
      </c>
      <c r="BK105" s="8">
        <f t="shared" si="330"/>
        <v>0.18774037517835379</v>
      </c>
      <c r="BL105" s="8">
        <f t="shared" si="331"/>
        <v>0.54157905277142959</v>
      </c>
      <c r="BM105" s="8">
        <f t="shared" si="332"/>
        <v>0.71920411897373282</v>
      </c>
      <c r="BN105" s="8">
        <f t="shared" si="333"/>
        <v>0.26788669757787403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1.6352</v>
      </c>
      <c r="F106">
        <f>VLOOKUP(B106,home!$B$2:$E$405,3,FALSE)</f>
        <v>1.1511</v>
      </c>
      <c r="G106">
        <f>VLOOKUP(C106,away!$B$2:$E$405,4,FALSE)</f>
        <v>0.74739999999999995</v>
      </c>
      <c r="H106">
        <f>VLOOKUP(A106,away!$A$2:$E$405,3,FALSE)</f>
        <v>1.1458999999999999</v>
      </c>
      <c r="I106">
        <f>VLOOKUP(C106,away!$B$2:$E$405,3,FALSE)</f>
        <v>0.96960000000000002</v>
      </c>
      <c r="J106">
        <f>VLOOKUP(B106,home!$B$2:$E$405,4,FALSE)</f>
        <v>0.87270000000000003</v>
      </c>
      <c r="K106" s="3">
        <f t="shared" si="278"/>
        <v>1.406815115328</v>
      </c>
      <c r="L106" s="3">
        <f t="shared" si="279"/>
        <v>0.96962611132800003</v>
      </c>
      <c r="M106" s="5">
        <f t="shared" si="280"/>
        <v>9.2880530804818964E-2</v>
      </c>
      <c r="N106" s="5">
        <f t="shared" si="281"/>
        <v>0.13066573465590725</v>
      </c>
      <c r="O106" s="5">
        <f t="shared" si="282"/>
        <v>9.0059387902357138E-2</v>
      </c>
      <c r="P106" s="5">
        <f t="shared" si="283"/>
        <v>0.12669690817822366</v>
      </c>
      <c r="Q106" s="5">
        <f t="shared" si="284"/>
        <v>9.1911265284684018E-2</v>
      </c>
      <c r="R106" s="5">
        <f t="shared" si="285"/>
        <v>4.366196704017123E-2</v>
      </c>
      <c r="S106" s="5">
        <f t="shared" si="286"/>
        <v>4.3206327533951795E-2</v>
      </c>
      <c r="T106" s="5">
        <f t="shared" si="287"/>
        <v>8.9119562745224368E-2</v>
      </c>
      <c r="U106" s="5">
        <f t="shared" si="288"/>
        <v>6.1424315197065829E-2</v>
      </c>
      <c r="V106" s="5">
        <f t="shared" si="289"/>
        <v>6.5485654466892508E-3</v>
      </c>
      <c r="W106" s="5">
        <f t="shared" si="290"/>
        <v>4.3100719090471709E-2</v>
      </c>
      <c r="X106" s="5">
        <f t="shared" si="291"/>
        <v>4.1791582647134576E-2</v>
      </c>
      <c r="Y106" s="5">
        <f t="shared" si="292"/>
        <v>2.0261104884191909E-2</v>
      </c>
      <c r="Z106" s="5">
        <f t="shared" si="293"/>
        <v>1.4111927771364182E-2</v>
      </c>
      <c r="AA106" s="5">
        <f t="shared" si="294"/>
        <v>1.9852873295172109E-2</v>
      </c>
      <c r="AB106" s="5">
        <f t="shared" si="295"/>
        <v>1.3964661117169862E-2</v>
      </c>
      <c r="AC106" s="5">
        <f t="shared" si="296"/>
        <v>5.582998583698001E-4</v>
      </c>
      <c r="AD106" s="5">
        <f t="shared" si="297"/>
        <v>1.5158685774495431E-2</v>
      </c>
      <c r="AE106" s="5">
        <f t="shared" si="298"/>
        <v>1.4698257540367077E-2</v>
      </c>
      <c r="AF106" s="5">
        <f t="shared" si="299"/>
        <v>7.1259071510817902E-3</v>
      </c>
      <c r="AG106" s="5">
        <f t="shared" si="300"/>
        <v>2.3031552135292749E-3</v>
      </c>
      <c r="AH106" s="5">
        <f t="shared" si="301"/>
        <v>3.4208234120723653E-3</v>
      </c>
      <c r="AI106" s="5">
        <f t="shared" si="302"/>
        <v>4.8124660829713074E-3</v>
      </c>
      <c r="AJ106" s="5">
        <f t="shared" si="303"/>
        <v>3.3851250137636843E-3</v>
      </c>
      <c r="AK106" s="5">
        <f t="shared" si="304"/>
        <v>1.5874150122125513E-3</v>
      </c>
      <c r="AL106" s="5">
        <f t="shared" si="305"/>
        <v>3.046273111441942E-5</v>
      </c>
      <c r="AM106" s="5">
        <f t="shared" si="306"/>
        <v>4.2650936552135355E-3</v>
      </c>
      <c r="AN106" s="5">
        <f t="shared" si="307"/>
        <v>4.1355461753544267E-3</v>
      </c>
      <c r="AO106" s="5">
        <f t="shared" si="308"/>
        <v>2.0049667781131477E-3</v>
      </c>
      <c r="AP106" s="5">
        <f t="shared" si="309"/>
        <v>6.4802271346789354E-4</v>
      </c>
      <c r="AQ106" s="5">
        <f t="shared" si="310"/>
        <v>1.5708493592802311E-4</v>
      </c>
      <c r="AR106" s="5">
        <f t="shared" si="311"/>
        <v>6.6338394051750169E-4</v>
      </c>
      <c r="AS106" s="5">
        <f t="shared" si="312"/>
        <v>9.3325855478587226E-4</v>
      </c>
      <c r="AT106" s="5">
        <f t="shared" si="313"/>
        <v>6.5646112069096482E-4</v>
      </c>
      <c r="AU106" s="5">
        <f t="shared" si="314"/>
        <v>3.0783980907106922E-4</v>
      </c>
      <c r="AV106" s="5">
        <f t="shared" si="315"/>
        <v>1.0826842412521649E-4</v>
      </c>
      <c r="AW106" s="5">
        <f t="shared" si="316"/>
        <v>1.1542706807869413E-6</v>
      </c>
      <c r="AX106" s="5">
        <f t="shared" si="317"/>
        <v>1.0000330370739917E-3</v>
      </c>
      <c r="AY106" s="5">
        <f t="shared" si="318"/>
        <v>9.6965814493758427E-4</v>
      </c>
      <c r="AZ106" s="5">
        <f t="shared" si="319"/>
        <v>4.7010292819667601E-4</v>
      </c>
      <c r="BA106" s="5">
        <f t="shared" si="320"/>
        <v>1.5194135806374969E-4</v>
      </c>
      <c r="BB106" s="5">
        <f t="shared" si="321"/>
        <v>3.6831577042312215E-5</v>
      </c>
      <c r="BC106" s="5">
        <f t="shared" si="322"/>
        <v>7.1425717643229665E-6</v>
      </c>
      <c r="BD106" s="5">
        <f t="shared" si="323"/>
        <v>1.0720573176023837E-4</v>
      </c>
      <c r="BE106" s="5">
        <f t="shared" si="324"/>
        <v>1.5081864389010239E-4</v>
      </c>
      <c r="BF106" s="5">
        <f t="shared" si="325"/>
        <v>1.0608697394893348E-4</v>
      </c>
      <c r="BG106" s="5">
        <f t="shared" si="326"/>
        <v>4.9748252830255787E-5</v>
      </c>
      <c r="BH106" s="5">
        <f t="shared" si="327"/>
        <v>1.7496648510690708E-5</v>
      </c>
      <c r="BI106" s="5">
        <f t="shared" si="328"/>
        <v>4.9229099184841612E-6</v>
      </c>
      <c r="BJ106" s="8">
        <f t="shared" si="329"/>
        <v>0.46998239886224297</v>
      </c>
      <c r="BK106" s="8">
        <f t="shared" si="330"/>
        <v>0.27089075269810547</v>
      </c>
      <c r="BL106" s="8">
        <f t="shared" si="331"/>
        <v>0.24527452508300543</v>
      </c>
      <c r="BM106" s="8">
        <f t="shared" si="332"/>
        <v>0.423415306674299</v>
      </c>
      <c r="BN106" s="8">
        <f t="shared" si="333"/>
        <v>0.57587579386616228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1.6352</v>
      </c>
      <c r="F107">
        <f>VLOOKUP(B107,home!$B$2:$E$405,3,FALSE)</f>
        <v>0.95130000000000003</v>
      </c>
      <c r="G107">
        <f>VLOOKUP(C107,away!$B$2:$E$405,4,FALSE)</f>
        <v>0.82740000000000002</v>
      </c>
      <c r="H107">
        <f>VLOOKUP(A107,away!$A$2:$E$405,3,FALSE)</f>
        <v>1.1458999999999999</v>
      </c>
      <c r="I107">
        <f>VLOOKUP(C107,away!$B$2:$E$405,3,FALSE)</f>
        <v>1.3347</v>
      </c>
      <c r="J107">
        <f>VLOOKUP(B107,home!$B$2:$E$405,4,FALSE)</f>
        <v>0.72719999999999996</v>
      </c>
      <c r="K107" s="3">
        <f t="shared" si="278"/>
        <v>1.2870751098240001</v>
      </c>
      <c r="L107" s="3">
        <f t="shared" si="279"/>
        <v>1.1122034812559998</v>
      </c>
      <c r="M107" s="5">
        <f t="shared" si="280"/>
        <v>9.0783421642007117E-2</v>
      </c>
      <c r="N107" s="5">
        <f t="shared" si="281"/>
        <v>0.11684508238008479</v>
      </c>
      <c r="O107" s="5">
        <f t="shared" si="282"/>
        <v>0.10096963759057158</v>
      </c>
      <c r="P107" s="5">
        <f t="shared" si="283"/>
        <v>0.12995550739077438</v>
      </c>
      <c r="Q107" s="5">
        <f t="shared" si="284"/>
        <v>7.5194198618370997E-2</v>
      </c>
      <c r="R107" s="5">
        <f t="shared" si="285"/>
        <v>5.6149391214695199E-2</v>
      </c>
      <c r="S107" s="5">
        <f t="shared" si="286"/>
        <v>4.6507483403167529E-2</v>
      </c>
      <c r="T107" s="5">
        <f t="shared" si="287"/>
        <v>8.3631249473607297E-2</v>
      </c>
      <c r="U107" s="5">
        <f t="shared" si="288"/>
        <v>7.226848386420455E-2</v>
      </c>
      <c r="V107" s="5">
        <f t="shared" si="289"/>
        <v>7.3972189266009649E-3</v>
      </c>
      <c r="W107" s="5">
        <f t="shared" si="290"/>
        <v>3.2260193814955845E-2</v>
      </c>
      <c r="X107" s="5">
        <f t="shared" si="291"/>
        <v>3.5879899866987162E-2</v>
      </c>
      <c r="Y107" s="5">
        <f t="shared" si="292"/>
        <v>1.9952874769589908E-2</v>
      </c>
      <c r="Z107" s="5">
        <f t="shared" si="293"/>
        <v>2.081651612646301E-2</v>
      </c>
      <c r="AA107" s="5">
        <f t="shared" si="294"/>
        <v>2.6792419779620446E-2</v>
      </c>
      <c r="AB107" s="5">
        <f t="shared" si="295"/>
        <v>1.7241928315152848E-2</v>
      </c>
      <c r="AC107" s="5">
        <f t="shared" si="296"/>
        <v>6.618150384038933E-4</v>
      </c>
      <c r="AD107" s="5">
        <f t="shared" si="297"/>
        <v>1.0380323124331953E-2</v>
      </c>
      <c r="AE107" s="5">
        <f t="shared" si="298"/>
        <v>1.1545031515444153E-2</v>
      </c>
      <c r="AF107" s="5">
        <f t="shared" si="299"/>
        <v>6.4202121213436112E-3</v>
      </c>
      <c r="AG107" s="5">
        <f t="shared" si="300"/>
        <v>2.3801940905867768E-3</v>
      </c>
      <c r="AH107" s="5">
        <f t="shared" si="301"/>
        <v>5.7880504258684597E-3</v>
      </c>
      <c r="AI107" s="5">
        <f t="shared" si="302"/>
        <v>7.4496556375414965E-3</v>
      </c>
      <c r="AJ107" s="5">
        <f t="shared" si="303"/>
        <v>4.7941331739198524E-3</v>
      </c>
      <c r="AK107" s="5">
        <f t="shared" si="304"/>
        <v>2.0568031604445924E-3</v>
      </c>
      <c r="AL107" s="5">
        <f t="shared" si="305"/>
        <v>3.7895248960224658E-5</v>
      </c>
      <c r="AM107" s="5">
        <f t="shared" si="306"/>
        <v>2.6720511050516297E-3</v>
      </c>
      <c r="AN107" s="5">
        <f t="shared" si="307"/>
        <v>2.9718645411323636E-3</v>
      </c>
      <c r="AO107" s="5">
        <f t="shared" si="308"/>
        <v>1.6526590442343398E-3</v>
      </c>
      <c r="AP107" s="5">
        <f t="shared" si="309"/>
        <v>6.1269771410888188E-4</v>
      </c>
      <c r="AQ107" s="5">
        <f t="shared" si="310"/>
        <v>1.7036113264737307E-4</v>
      </c>
      <c r="AR107" s="5">
        <f t="shared" si="311"/>
        <v>1.2874979666672331E-3</v>
      </c>
      <c r="AS107" s="5">
        <f t="shared" si="312"/>
        <v>1.6571065868464054E-3</v>
      </c>
      <c r="AT107" s="5">
        <f t="shared" si="313"/>
        <v>1.0664103211277059E-3</v>
      </c>
      <c r="AU107" s="5">
        <f t="shared" si="314"/>
        <v>4.5751672706096313E-4</v>
      </c>
      <c r="AV107" s="5">
        <f t="shared" si="315"/>
        <v>1.472145979320765E-4</v>
      </c>
      <c r="AW107" s="5">
        <f t="shared" si="316"/>
        <v>1.5068513297460934E-6</v>
      </c>
      <c r="AX107" s="5">
        <f t="shared" si="317"/>
        <v>5.7318841158161056E-4</v>
      </c>
      <c r="AY107" s="5">
        <f t="shared" si="318"/>
        <v>6.3750214677666403E-4</v>
      </c>
      <c r="AZ107" s="5">
        <f t="shared" si="319"/>
        <v>3.5451605347658962E-4</v>
      </c>
      <c r="BA107" s="5">
        <f t="shared" si="320"/>
        <v>1.3143132961260034E-4</v>
      </c>
      <c r="BB107" s="5">
        <f t="shared" si="321"/>
        <v>3.654459558530975E-5</v>
      </c>
      <c r="BC107" s="5">
        <f t="shared" si="322"/>
        <v>8.1290052862148198E-6</v>
      </c>
      <c r="BD107" s="5">
        <f t="shared" si="323"/>
        <v>2.3865995343955333E-4</v>
      </c>
      <c r="BE107" s="5">
        <f t="shared" si="324"/>
        <v>3.0717328578380379E-4</v>
      </c>
      <c r="BF107" s="5">
        <f t="shared" si="325"/>
        <v>1.9767754526759415E-4</v>
      </c>
      <c r="BG107" s="5">
        <f t="shared" si="326"/>
        <v>8.4808616095009175E-5</v>
      </c>
      <c r="BH107" s="5">
        <f t="shared" si="327"/>
        <v>2.7288764718626341E-5</v>
      </c>
      <c r="BI107" s="5">
        <f t="shared" si="328"/>
        <v>7.0245379694374555E-6</v>
      </c>
      <c r="BJ107" s="8">
        <f t="shared" si="329"/>
        <v>0.40431020485479613</v>
      </c>
      <c r="BK107" s="8">
        <f t="shared" si="330"/>
        <v>0.2759808437966908</v>
      </c>
      <c r="BL107" s="8">
        <f t="shared" si="331"/>
        <v>0.29898888206492746</v>
      </c>
      <c r="BM107" s="8">
        <f t="shared" si="332"/>
        <v>0.4295632127109264</v>
      </c>
      <c r="BN107" s="8">
        <f t="shared" si="333"/>
        <v>0.56989723883650401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1.3391999999999999</v>
      </c>
      <c r="F108">
        <f>VLOOKUP(B108,home!$B$2:$E$405,3,FALSE)</f>
        <v>0.82140000000000002</v>
      </c>
      <c r="G108">
        <f>VLOOKUP(C108,away!$B$2:$E$405,4,FALSE)</f>
        <v>1.1201000000000001</v>
      </c>
      <c r="H108">
        <f>VLOOKUP(A108,away!$A$2:$E$405,3,FALSE)</f>
        <v>1.014</v>
      </c>
      <c r="I108">
        <f>VLOOKUP(C108,away!$B$2:$E$405,3,FALSE)</f>
        <v>0.69030000000000002</v>
      </c>
      <c r="J108">
        <f>VLOOKUP(B108,home!$B$2:$E$405,4,FALSE)</f>
        <v>0.78900000000000003</v>
      </c>
      <c r="K108" s="3">
        <f t="shared" si="278"/>
        <v>1.2321311474880001</v>
      </c>
      <c r="L108" s="3">
        <f t="shared" si="279"/>
        <v>0.55227175380000004</v>
      </c>
      <c r="M108" s="5">
        <f t="shared" si="280"/>
        <v>0.16789728232722148</v>
      </c>
      <c r="N108" s="5">
        <f t="shared" si="281"/>
        <v>0.2068714711339561</v>
      </c>
      <c r="O108" s="5">
        <f t="shared" si="282"/>
        <v>9.2724926569108357E-2</v>
      </c>
      <c r="P108" s="5">
        <f t="shared" si="283"/>
        <v>0.11424927017433602</v>
      </c>
      <c r="Q108" s="5">
        <f t="shared" si="284"/>
        <v>0.12744639155540605</v>
      </c>
      <c r="R108" s="5">
        <f t="shared" si="285"/>
        <v>2.5604678908648842E-2</v>
      </c>
      <c r="S108" s="5">
        <f t="shared" si="286"/>
        <v>1.9435835342958584E-2</v>
      </c>
      <c r="T108" s="5">
        <f t="shared" si="287"/>
        <v>7.0385042179785598E-2</v>
      </c>
      <c r="U108" s="5">
        <f t="shared" si="288"/>
        <v>3.1548322404775286E-2</v>
      </c>
      <c r="V108" s="5">
        <f t="shared" si="289"/>
        <v>1.4695029751940216E-3</v>
      </c>
      <c r="W108" s="5">
        <f t="shared" si="290"/>
        <v>5.2343556223455781E-2</v>
      </c>
      <c r="X108" s="5">
        <f t="shared" si="291"/>
        <v>2.890786759565683E-2</v>
      </c>
      <c r="Y108" s="5">
        <f t="shared" si="292"/>
        <v>7.9824993678357919E-3</v>
      </c>
      <c r="Z108" s="5">
        <f t="shared" si="293"/>
        <v>4.7135803087884559E-3</v>
      </c>
      <c r="AA108" s="5">
        <f t="shared" si="294"/>
        <v>5.8077491146443609E-3</v>
      </c>
      <c r="AB108" s="5">
        <f t="shared" si="295"/>
        <v>3.5779542904745875E-3</v>
      </c>
      <c r="AC108" s="5">
        <f t="shared" si="296"/>
        <v>6.2497156039326867E-5</v>
      </c>
      <c r="AD108" s="5">
        <f t="shared" si="297"/>
        <v>1.6123531498302313E-2</v>
      </c>
      <c r="AE108" s="5">
        <f t="shared" si="298"/>
        <v>8.9045710180169595E-3</v>
      </c>
      <c r="AF108" s="5">
        <f t="shared" si="299"/>
        <v>2.4588715264784386E-3</v>
      </c>
      <c r="AG108" s="5">
        <f t="shared" si="300"/>
        <v>4.5265509676571024E-4</v>
      </c>
      <c r="AH108" s="5">
        <f t="shared" si="301"/>
        <v>6.5079431595293645E-4</v>
      </c>
      <c r="AI108" s="5">
        <f t="shared" si="302"/>
        <v>8.0186394729375959E-4</v>
      </c>
      <c r="AJ108" s="5">
        <f t="shared" si="303"/>
        <v>4.940007727541587E-4</v>
      </c>
      <c r="AK108" s="5">
        <f t="shared" si="304"/>
        <v>2.0289124633118003E-4</v>
      </c>
      <c r="AL108" s="5">
        <f t="shared" si="305"/>
        <v>1.7011006650003491E-6</v>
      </c>
      <c r="AM108" s="5">
        <f t="shared" si="306"/>
        <v>3.9732610733124287E-3</v>
      </c>
      <c r="AN108" s="5">
        <f t="shared" si="307"/>
        <v>2.1943198612635255E-3</v>
      </c>
      <c r="AO108" s="5">
        <f t="shared" si="308"/>
        <v>6.0593043908908992E-4</v>
      </c>
      <c r="AP108" s="5">
        <f t="shared" si="309"/>
        <v>1.1154608875884526E-4</v>
      </c>
      <c r="AQ108" s="5">
        <f t="shared" si="310"/>
        <v>1.5400938517094482E-5</v>
      </c>
      <c r="AR108" s="5">
        <f t="shared" si="311"/>
        <v>7.1883063646879924E-5</v>
      </c>
      <c r="AS108" s="5">
        <f t="shared" si="312"/>
        <v>8.8569361696183108E-5</v>
      </c>
      <c r="AT108" s="5">
        <f t="shared" si="313"/>
        <v>5.4564534629498917E-5</v>
      </c>
      <c r="AU108" s="5">
        <f t="shared" si="314"/>
        <v>2.2410220888397729E-5</v>
      </c>
      <c r="AV108" s="5">
        <f t="shared" si="315"/>
        <v>6.9030827946702649E-6</v>
      </c>
      <c r="AW108" s="5">
        <f t="shared" si="316"/>
        <v>3.2154168372652164E-8</v>
      </c>
      <c r="AX108" s="5">
        <f t="shared" si="317"/>
        <v>8.1592978758830573E-4</v>
      </c>
      <c r="AY108" s="5">
        <f t="shared" si="318"/>
        <v>4.5061497476905508E-4</v>
      </c>
      <c r="AZ108" s="5">
        <f t="shared" si="319"/>
        <v>1.244309612021244E-4</v>
      </c>
      <c r="BA108" s="5">
        <f t="shared" si="320"/>
        <v>2.2906568390039002E-5</v>
      </c>
      <c r="BB108" s="5">
        <f t="shared" si="321"/>
        <v>3.1626626745766199E-6</v>
      </c>
      <c r="BC108" s="5">
        <f t="shared" si="322"/>
        <v>3.4932985239324586E-7</v>
      </c>
      <c r="BD108" s="5">
        <f t="shared" si="323"/>
        <v>6.6164976047965662E-6</v>
      </c>
      <c r="BE108" s="5">
        <f t="shared" si="324"/>
        <v>8.1523927861495961E-6</v>
      </c>
      <c r="BF108" s="5">
        <f t="shared" si="325"/>
        <v>5.0224085391856994E-6</v>
      </c>
      <c r="BG108" s="5">
        <f t="shared" si="326"/>
        <v>2.0627553321801344E-6</v>
      </c>
      <c r="BH108" s="5">
        <f t="shared" si="327"/>
        <v>6.3539627360652527E-7</v>
      </c>
      <c r="BI108" s="5">
        <f t="shared" si="328"/>
        <v>1.5657830794168148E-7</v>
      </c>
      <c r="BJ108" s="8">
        <f t="shared" si="329"/>
        <v>0.53019430988107674</v>
      </c>
      <c r="BK108" s="8">
        <f t="shared" si="330"/>
        <v>0.30356670405118352</v>
      </c>
      <c r="BL108" s="8">
        <f t="shared" si="331"/>
        <v>0.16168015786248294</v>
      </c>
      <c r="BM108" s="8">
        <f t="shared" si="332"/>
        <v>0.26491014861425427</v>
      </c>
      <c r="BN108" s="8">
        <f t="shared" si="333"/>
        <v>0.73479402066867683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1.242</v>
      </c>
      <c r="F109">
        <f>VLOOKUP(B109,home!$B$2:$E$405,3,FALSE)</f>
        <v>0.75780000000000003</v>
      </c>
      <c r="G109">
        <f>VLOOKUP(C109,away!$B$2:$E$405,4,FALSE)</f>
        <v>0.76039999999999996</v>
      </c>
      <c r="H109">
        <f>VLOOKUP(A109,away!$A$2:$E$405,3,FALSE)</f>
        <v>0.96209999999999996</v>
      </c>
      <c r="I109">
        <f>VLOOKUP(C109,away!$B$2:$E$405,3,FALSE)</f>
        <v>0.80840000000000001</v>
      </c>
      <c r="J109">
        <f>VLOOKUP(B109,home!$B$2:$E$405,4,FALSE)</f>
        <v>1.0394000000000001</v>
      </c>
      <c r="K109" s="3">
        <f t="shared" si="278"/>
        <v>0.71567905103999996</v>
      </c>
      <c r="L109" s="3">
        <f t="shared" si="279"/>
        <v>0.80840544861599994</v>
      </c>
      <c r="M109" s="5">
        <f t="shared" si="280"/>
        <v>0.21782038024404385</v>
      </c>
      <c r="N109" s="5">
        <f t="shared" si="281"/>
        <v>0.15588948303022926</v>
      </c>
      <c r="O109" s="5">
        <f t="shared" si="282"/>
        <v>0.17608718220889397</v>
      </c>
      <c r="P109" s="5">
        <f t="shared" si="283"/>
        <v>0.12602190746356881</v>
      </c>
      <c r="Q109" s="5">
        <f t="shared" si="284"/>
        <v>5.5783418641095317E-2</v>
      </c>
      <c r="R109" s="5">
        <f t="shared" si="285"/>
        <v>7.1174918764554104E-2</v>
      </c>
      <c r="S109" s="5">
        <f t="shared" si="286"/>
        <v>1.8227772285314608E-2</v>
      </c>
      <c r="T109" s="5">
        <f t="shared" si="287"/>
        <v>4.5095619571888797E-2</v>
      </c>
      <c r="U109" s="5">
        <f t="shared" si="288"/>
        <v>5.0938398319265166E-2</v>
      </c>
      <c r="V109" s="5">
        <f t="shared" si="289"/>
        <v>1.171759874215461E-3</v>
      </c>
      <c r="W109" s="5">
        <f t="shared" si="290"/>
        <v>1.3307674705608716E-2</v>
      </c>
      <c r="X109" s="5">
        <f t="shared" si="291"/>
        <v>1.0757996740423411E-2</v>
      </c>
      <c r="Y109" s="5">
        <f t="shared" si="292"/>
        <v>4.3484115905757246E-3</v>
      </c>
      <c r="Z109" s="5">
        <f t="shared" si="293"/>
        <v>1.9179397378022239E-2</v>
      </c>
      <c r="AA109" s="5">
        <f t="shared" si="294"/>
        <v>1.3726292915022021E-2</v>
      </c>
      <c r="AB109" s="5">
        <f t="shared" si="295"/>
        <v>4.9118101438600167E-3</v>
      </c>
      <c r="AC109" s="5">
        <f t="shared" si="296"/>
        <v>4.2370752415493289E-5</v>
      </c>
      <c r="AD109" s="5">
        <f t="shared" si="297"/>
        <v>2.3810060012147637E-3</v>
      </c>
      <c r="AE109" s="5">
        <f t="shared" si="298"/>
        <v>1.9248182245694095E-3</v>
      </c>
      <c r="AF109" s="5">
        <f t="shared" si="299"/>
        <v>7.780167701686427E-4</v>
      </c>
      <c r="AG109" s="5">
        <f t="shared" si="300"/>
        <v>2.0965099870631768E-4</v>
      </c>
      <c r="AH109" s="5">
        <f t="shared" si="301"/>
        <v>3.8761823353911503E-3</v>
      </c>
      <c r="AI109" s="5">
        <f t="shared" si="302"/>
        <v>2.7741024954507495E-3</v>
      </c>
      <c r="AJ109" s="5">
        <f t="shared" si="303"/>
        <v>9.9268352071594395E-4</v>
      </c>
      <c r="AK109" s="5">
        <f t="shared" si="304"/>
        <v>2.3681426669634433E-4</v>
      </c>
      <c r="AL109" s="5">
        <f t="shared" si="305"/>
        <v>9.8055894202087016E-7</v>
      </c>
      <c r="AM109" s="5">
        <f t="shared" si="306"/>
        <v>3.408072230939855E-4</v>
      </c>
      <c r="AN109" s="5">
        <f t="shared" si="307"/>
        <v>2.7551041607686656E-4</v>
      </c>
      <c r="AO109" s="5">
        <f t="shared" si="308"/>
        <v>1.1136206075350002E-4</v>
      </c>
      <c r="AP109" s="5">
        <f t="shared" si="309"/>
        <v>3.0008565560745146E-5</v>
      </c>
      <c r="AQ109" s="5">
        <f t="shared" si="310"/>
        <v>6.0647719761142054E-6</v>
      </c>
      <c r="AR109" s="5">
        <f t="shared" si="311"/>
        <v>6.2670538395185975E-4</v>
      </c>
      <c r="AS109" s="5">
        <f t="shared" si="312"/>
        <v>4.4851991446832575E-4</v>
      </c>
      <c r="AT109" s="5">
        <f t="shared" si="313"/>
        <v>1.6049815337961665E-4</v>
      </c>
      <c r="AU109" s="5">
        <f t="shared" si="314"/>
        <v>3.8288388701465475E-5</v>
      </c>
      <c r="AV109" s="5">
        <f t="shared" si="315"/>
        <v>6.8505494229288663E-6</v>
      </c>
      <c r="AW109" s="5">
        <f t="shared" si="316"/>
        <v>1.575864023011888E-8</v>
      </c>
      <c r="AX109" s="5">
        <f t="shared" si="317"/>
        <v>4.0651431668580168E-5</v>
      </c>
      <c r="AY109" s="5">
        <f t="shared" si="318"/>
        <v>3.286283885492122E-5</v>
      </c>
      <c r="AZ109" s="5">
        <f t="shared" si="319"/>
        <v>1.3283248993653947E-5</v>
      </c>
      <c r="BA109" s="5">
        <f t="shared" si="320"/>
        <v>3.5794169539309502E-6</v>
      </c>
      <c r="BB109" s="5">
        <f t="shared" si="321"/>
        <v>7.2340504210656638E-7</v>
      </c>
      <c r="BC109" s="5">
        <f t="shared" si="322"/>
        <v>1.1696091551904708E-7</v>
      </c>
      <c r="BD109" s="5">
        <f t="shared" si="323"/>
        <v>8.4438674510610892E-5</v>
      </c>
      <c r="BE109" s="5">
        <f t="shared" si="324"/>
        <v>6.0430990444829439E-5</v>
      </c>
      <c r="BF109" s="5">
        <f t="shared" si="325"/>
        <v>2.1624596947481414E-5</v>
      </c>
      <c r="BG109" s="5">
        <f t="shared" si="326"/>
        <v>5.1587570074986611E-6</v>
      </c>
      <c r="BH109" s="5">
        <f t="shared" si="327"/>
        <v>9.2300357991814777E-7</v>
      </c>
      <c r="BI109" s="5">
        <f t="shared" si="328"/>
        <v>1.3211486523646857E-7</v>
      </c>
      <c r="BJ109" s="8">
        <f t="shared" si="329"/>
        <v>0.2913310666143703</v>
      </c>
      <c r="BK109" s="8">
        <f t="shared" si="330"/>
        <v>0.36331803401735518</v>
      </c>
      <c r="BL109" s="8">
        <f t="shared" si="331"/>
        <v>0.3261719554971293</v>
      </c>
      <c r="BM109" s="8">
        <f t="shared" si="332"/>
        <v>0.19719031607427689</v>
      </c>
      <c r="BN109" s="8">
        <f t="shared" si="333"/>
        <v>0.80277729035238532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1.3167</v>
      </c>
      <c r="F110">
        <f>VLOOKUP(B110,home!$B$2:$E$405,3,FALSE)</f>
        <v>0.71730000000000005</v>
      </c>
      <c r="G110">
        <f>VLOOKUP(C110,away!$B$2:$E$405,4,FALSE)</f>
        <v>1.3502000000000001</v>
      </c>
      <c r="H110">
        <f>VLOOKUP(A110,away!$A$2:$E$405,3,FALSE)</f>
        <v>1.1167</v>
      </c>
      <c r="I110">
        <f>VLOOKUP(C110,away!$B$2:$E$405,3,FALSE)</f>
        <v>0.44769999999999999</v>
      </c>
      <c r="J110">
        <f>VLOOKUP(B110,home!$B$2:$E$405,4,FALSE)</f>
        <v>1.393</v>
      </c>
      <c r="K110" s="3">
        <f t="shared" si="278"/>
        <v>1.2752219222820003</v>
      </c>
      <c r="L110" s="3">
        <f t="shared" si="279"/>
        <v>0.69642559987000008</v>
      </c>
      <c r="M110" s="5">
        <f t="shared" si="280"/>
        <v>0.13922728711720256</v>
      </c>
      <c r="N110" s="5">
        <f t="shared" si="281"/>
        <v>0.17754568871170701</v>
      </c>
      <c r="O110" s="5">
        <f t="shared" si="282"/>
        <v>9.6961446948870531E-2</v>
      </c>
      <c r="P110" s="5">
        <f t="shared" si="283"/>
        <v>0.12364736276538285</v>
      </c>
      <c r="Q110" s="5">
        <f t="shared" si="284"/>
        <v>0.11320507722591235</v>
      </c>
      <c r="R110" s="5">
        <f t="shared" si="285"/>
        <v>3.3763216927815164E-2</v>
      </c>
      <c r="S110" s="5">
        <f t="shared" si="286"/>
        <v>2.7452718923489605E-2</v>
      </c>
      <c r="T110" s="5">
        <f t="shared" si="287"/>
        <v>7.88389138153857E-2</v>
      </c>
      <c r="U110" s="5">
        <f t="shared" si="288"/>
        <v>4.3055594393112621E-2</v>
      </c>
      <c r="V110" s="5">
        <f t="shared" si="289"/>
        <v>2.7089647326671378E-3</v>
      </c>
      <c r="W110" s="5">
        <f t="shared" si="290"/>
        <v>4.8120532064036742E-2</v>
      </c>
      <c r="X110" s="5">
        <f t="shared" si="291"/>
        <v>3.3512370408760365E-2</v>
      </c>
      <c r="Y110" s="5">
        <f t="shared" si="292"/>
        <v>1.1669436332493285E-2</v>
      </c>
      <c r="Z110" s="5">
        <f t="shared" si="293"/>
        <v>7.8378562008315431E-3</v>
      </c>
      <c r="AA110" s="5">
        <f t="shared" si="294"/>
        <v>9.9950060509942946E-3</v>
      </c>
      <c r="AB110" s="5">
        <f t="shared" si="295"/>
        <v>6.3729254147845858E-3</v>
      </c>
      <c r="AC110" s="5">
        <f t="shared" si="296"/>
        <v>1.5036399830190667E-4</v>
      </c>
      <c r="AD110" s="5">
        <f t="shared" si="297"/>
        <v>1.5341089349983392E-2</v>
      </c>
      <c r="AE110" s="5">
        <f t="shared" si="298"/>
        <v>1.0683927353221453E-2</v>
      </c>
      <c r="AF110" s="5">
        <f t="shared" si="299"/>
        <v>3.7202802579673756E-3</v>
      </c>
      <c r="AG110" s="5">
        <f t="shared" si="300"/>
        <v>8.6363280344648309E-4</v>
      </c>
      <c r="AH110" s="5">
        <f t="shared" si="301"/>
        <v>1.3646209265897264E-3</v>
      </c>
      <c r="AI110" s="5">
        <f t="shared" si="302"/>
        <v>1.740194521191995E-3</v>
      </c>
      <c r="AJ110" s="5">
        <f t="shared" si="303"/>
        <v>1.1095671012295307E-3</v>
      </c>
      <c r="AK110" s="5">
        <f t="shared" si="304"/>
        <v>4.7164809724359628E-4</v>
      </c>
      <c r="AL110" s="5">
        <f t="shared" si="305"/>
        <v>5.34151378795115E-6</v>
      </c>
      <c r="AM110" s="5">
        <f t="shared" si="306"/>
        <v>3.9126586901571496E-3</v>
      </c>
      <c r="AN110" s="5">
        <f t="shared" si="307"/>
        <v>2.7248756753792619E-3</v>
      </c>
      <c r="AO110" s="5">
        <f t="shared" si="308"/>
        <v>9.4883658839858679E-4</v>
      </c>
      <c r="AP110" s="5">
        <f t="shared" si="309"/>
        <v>2.2026469675136346E-4</v>
      </c>
      <c r="AQ110" s="5">
        <f t="shared" si="310"/>
        <v>3.8349493391312983E-5</v>
      </c>
      <c r="AR110" s="5">
        <f t="shared" si="311"/>
        <v>1.9007138947908114E-4</v>
      </c>
      <c r="AS110" s="5">
        <f t="shared" si="312"/>
        <v>2.4238320266232457E-4</v>
      </c>
      <c r="AT110" s="5">
        <f t="shared" si="313"/>
        <v>1.5454618681395865E-4</v>
      </c>
      <c r="AU110" s="5">
        <f t="shared" si="314"/>
        <v>6.5693561810083152E-5</v>
      </c>
      <c r="AV110" s="5">
        <f t="shared" si="315"/>
        <v>2.0943467543251408E-5</v>
      </c>
      <c r="AW110" s="5">
        <f t="shared" si="316"/>
        <v>1.3177176103159883E-7</v>
      </c>
      <c r="AX110" s="5">
        <f t="shared" si="317"/>
        <v>8.3158468934926117E-4</v>
      </c>
      <c r="AY110" s="5">
        <f t="shared" si="318"/>
        <v>5.7913686612276688E-4</v>
      </c>
      <c r="AZ110" s="5">
        <f t="shared" si="319"/>
        <v>2.0166286969818987E-4</v>
      </c>
      <c r="BA110" s="5">
        <f t="shared" si="320"/>
        <v>4.6814395000355866E-5</v>
      </c>
      <c r="BB110" s="5">
        <f t="shared" si="321"/>
        <v>8.1506857801684903E-6</v>
      </c>
      <c r="BC110" s="5">
        <f t="shared" si="322"/>
        <v>1.1352692467611442E-6</v>
      </c>
      <c r="BD110" s="5">
        <f t="shared" si="323"/>
        <v>2.2061763572682247E-5</v>
      </c>
      <c r="BE110" s="5">
        <f t="shared" si="324"/>
        <v>2.8133644552086861E-5</v>
      </c>
      <c r="BF110" s="5">
        <f t="shared" si="325"/>
        <v>1.7938320143255371E-5</v>
      </c>
      <c r="BG110" s="5">
        <f t="shared" si="326"/>
        <v>7.625113031864013E-6</v>
      </c>
      <c r="BH110" s="5">
        <f t="shared" si="327"/>
        <v>2.4309278245277896E-6</v>
      </c>
      <c r="BI110" s="5">
        <f t="shared" si="328"/>
        <v>6.199944906646259E-7</v>
      </c>
      <c r="BJ110" s="8">
        <f t="shared" si="329"/>
        <v>0.5030144182421894</v>
      </c>
      <c r="BK110" s="8">
        <f t="shared" si="330"/>
        <v>0.29377117591695479</v>
      </c>
      <c r="BL110" s="8">
        <f t="shared" si="331"/>
        <v>0.19558666795375587</v>
      </c>
      <c r="BM110" s="8">
        <f t="shared" si="332"/>
        <v>0.31528103352247944</v>
      </c>
      <c r="BN110" s="8">
        <f t="shared" si="333"/>
        <v>0.68435007969689043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1.3391999999999999</v>
      </c>
      <c r="F112">
        <f>VLOOKUP(B112,home!$B$2:$E$405,3,FALSE)</f>
        <v>0.74670000000000003</v>
      </c>
      <c r="G112">
        <f>VLOOKUP(C112,away!$B$2:$E$405,4,FALSE)</f>
        <v>0.82140000000000002</v>
      </c>
      <c r="H112">
        <f>VLOOKUP(A112,away!$A$2:$E$405,3,FALSE)</f>
        <v>1.014</v>
      </c>
      <c r="I112">
        <f>VLOOKUP(C112,away!$B$2:$E$405,3,FALSE)</f>
        <v>0.88759999999999994</v>
      </c>
      <c r="J112">
        <f>VLOOKUP(B112,home!$B$2:$E$405,4,FALSE)</f>
        <v>0.98619999999999997</v>
      </c>
      <c r="K112" s="3">
        <f t="shared" ref="K112:K175" si="334">E112*F112*G112</f>
        <v>0.82138409769599996</v>
      </c>
      <c r="L112" s="3">
        <f t="shared" ref="L112:L175" si="335">H112*I112*J112</f>
        <v>0.88760603567999996</v>
      </c>
      <c r="M112" s="5">
        <f t="shared" ref="M112:M175" si="336">_xlfn.POISSON.DIST(0,K112,FALSE) * _xlfn.POISSON.DIST(0,L112,FALSE)</f>
        <v>0.18104853520179742</v>
      </c>
      <c r="N112" s="5">
        <f t="shared" ref="N112:N175" si="337">_xlfn.POISSON.DIST(1,K112,FALSE) * _xlfn.POISSON.DIST(0,L112,FALSE)</f>
        <v>0.14871038772591086</v>
      </c>
      <c r="O112" s="5">
        <f t="shared" ref="O112:O175" si="338">_xlfn.POISSON.DIST(0,K112,FALSE) * _xlfn.POISSON.DIST(1,L112,FALSE)</f>
        <v>0.16069977259613832</v>
      </c>
      <c r="P112" s="5">
        <f t="shared" ref="P112:P175" si="339">_xlfn.POISSON.DIST(1,K112,FALSE) * _xlfn.POISSON.DIST(1,L112,FALSE)</f>
        <v>0.13199623771383145</v>
      </c>
      <c r="Q112" s="5">
        <f t="shared" ref="Q112:Q175" si="340">_xlfn.POISSON.DIST(2,K112,FALSE) * _xlfn.POISSON.DIST(0,L112,FALSE)</f>
        <v>6.1074173820134796E-2</v>
      </c>
      <c r="R112" s="5">
        <f t="shared" ref="R112:R175" si="341">_xlfn.POISSON.DIST(0,K112,FALSE) * _xlfn.POISSON.DIST(2,L112,FALSE)</f>
        <v>7.131904404436791E-2</v>
      </c>
      <c r="S112" s="5">
        <f t="shared" ref="S112:S175" si="342">_xlfn.POISSON.DIST(2,K112,FALSE) * _xlfn.POISSON.DIST(2,L112,FALSE)</f>
        <v>2.4058475191730419E-2</v>
      </c>
      <c r="T112" s="5">
        <f t="shared" ref="T112:T175" si="343">_xlfn.POISSON.DIST(2,K112,FALSE) * _xlfn.POISSON.DIST(1,L112,FALSE)</f>
        <v>5.4209805306921086E-2</v>
      </c>
      <c r="U112" s="5">
        <f t="shared" ref="U112:U175" si="344">_xlfn.POISSON.DIST(1,K112,FALSE) * _xlfn.POISSON.DIST(2,L112,FALSE)</f>
        <v>5.8580328640924412E-2</v>
      </c>
      <c r="V112" s="5">
        <f t="shared" ref="V112:V175" si="345">_xlfn.POISSON.DIST(3,K112,FALSE) * _xlfn.POISSON.DIST(3,L112,FALSE)</f>
        <v>1.9489115365914928E-3</v>
      </c>
      <c r="W112" s="5">
        <f t="shared" ref="W112:W175" si="346">_xlfn.POISSON.DIST(3,K112,FALSE) * _xlfn.POISSON.DIST(0,L112,FALSE)</f>
        <v>1.6721785051926692E-2</v>
      </c>
      <c r="X112" s="5">
        <f t="shared" ref="X112:X175" si="347">_xlfn.POISSON.DIST(3,K112,FALSE) * _xlfn.POISSON.DIST(1,L112,FALSE)</f>
        <v>1.4842357339433733E-2</v>
      </c>
      <c r="Y112" s="5">
        <f t="shared" ref="Y112:Y175" si="348">_xlfn.POISSON.DIST(3,K112,FALSE) * _xlfn.POISSON.DIST(2,L112,FALSE)</f>
        <v>6.5870829791003635E-3</v>
      </c>
      <c r="Z112" s="5">
        <f t="shared" ref="Z112:Z175" si="349">_xlfn.POISSON.DIST(0,K112,FALSE) * _xlfn.POISSON.DIST(3,L112,FALSE)</f>
        <v>2.1101071317569574E-2</v>
      </c>
      <c r="AA112" s="5">
        <f t="shared" ref="AA112:AA175" si="350">_xlfn.POISSON.DIST(1,K112,FALSE) * _xlfn.POISSON.DIST(3,L112,FALSE)</f>
        <v>1.7332084424600828E-2</v>
      </c>
      <c r="AB112" s="5">
        <f t="shared" ref="AB112:AB175" si="351">_xlfn.POISSON.DIST(2,K112,FALSE) * _xlfn.POISSON.DIST(3,L112,FALSE)</f>
        <v>7.1181492631458227E-3</v>
      </c>
      <c r="AC112" s="5">
        <f t="shared" ref="AC112:AC175" si="352">_xlfn.POISSON.DIST(4,K112,FALSE) * _xlfn.POISSON.DIST(4,L112,FALSE)</f>
        <v>8.8805258138524988E-5</v>
      </c>
      <c r="AD112" s="5">
        <f t="shared" ref="AD112:AD175" si="353">_xlfn.POISSON.DIST(4,K112,FALSE) * _xlfn.POISSON.DIST(0,L112,FALSE)</f>
        <v>3.4337520816858161E-3</v>
      </c>
      <c r="AE112" s="5">
        <f t="shared" ref="AE112:AE175" si="354">_xlfn.POISSON.DIST(4,K112,FALSE) * _xlfn.POISSON.DIST(1,L112,FALSE)</f>
        <v>3.0478190727330945E-3</v>
      </c>
      <c r="AF112" s="5">
        <f t="shared" ref="AF112:AF175" si="355">_xlfn.POISSON.DIST(4,K112,FALSE) * _xlfn.POISSON.DIST(2,L112,FALSE)</f>
        <v>1.3526313023092577E-3</v>
      </c>
      <c r="AG112" s="5">
        <f t="shared" ref="AG112:AG175" si="356">_xlfn.POISSON.DIST(4,K112,FALSE) * _xlfn.POISSON.DIST(3,L112,FALSE)</f>
        <v>4.0020123599313198E-4</v>
      </c>
      <c r="AH112" s="5">
        <f t="shared" ref="AH112:AH175" si="357">_xlfn.POISSON.DIST(0,K112,FALSE) * _xlfn.POISSON.DIST(4,L112,FALSE)</f>
        <v>4.6823595651972203E-3</v>
      </c>
      <c r="AI112" s="5">
        <f t="shared" ref="AI112:AI175" si="358">_xlfn.POISSON.DIST(1,K112,FALSE) * _xlfn.POISSON.DIST(4,L112,FALSE)</f>
        <v>3.846015686547753E-3</v>
      </c>
      <c r="AJ112" s="5">
        <f t="shared" ref="AJ112:AJ175" si="359">_xlfn.POISSON.DIST(2,K112,FALSE) * _xlfn.POISSON.DIST(4,L112,FALSE)</f>
        <v>1.579528062209844E-3</v>
      </c>
      <c r="AK112" s="5">
        <f t="shared" ref="AK112:AK175" si="360">_xlfn.POISSON.DIST(3,K112,FALSE) * _xlfn.POISSON.DIST(4,L112,FALSE)</f>
        <v>4.3246641072124798E-4</v>
      </c>
      <c r="AL112" s="5">
        <f t="shared" ref="AL112:AL175" si="361">_xlfn.POISSON.DIST(5,K112,FALSE) * _xlfn.POISSON.DIST(5,L112,FALSE)</f>
        <v>2.5897939357367513E-6</v>
      </c>
      <c r="AM112" s="5">
        <f t="shared" ref="AM112:AM175" si="362">_xlfn.POISSON.DIST(5,K112,FALSE) * _xlfn.POISSON.DIST(0,L112,FALSE)</f>
        <v>5.6408587106545325E-4</v>
      </c>
      <c r="AN112" s="5">
        <f t="shared" ref="AN112:AN175" si="363">_xlfn.POISSON.DIST(5,K112,FALSE) * _xlfn.POISSON.DIST(1,L112,FALSE)</f>
        <v>5.0068602379950661E-4</v>
      </c>
      <c r="AO112" s="5">
        <f t="shared" ref="AO112:AO175" si="364">_xlfn.POISSON.DIST(5,K112,FALSE) * _xlfn.POISSON.DIST(2,L112,FALSE)</f>
        <v>2.2220596835253106E-4</v>
      </c>
      <c r="AP112" s="5">
        <f t="shared" ref="AP112:AP175" si="365">_xlfn.POISSON.DIST(5,K112,FALSE) * _xlfn.POISSON.DIST(3,L112,FALSE)</f>
        <v>6.5743786224608554E-5</v>
      </c>
      <c r="AQ112" s="5">
        <f t="shared" ref="AQ112:AQ175" si="366">_xlfn.POISSON.DIST(5,K112,FALSE) * _xlfn.POISSON.DIST(4,L112,FALSE)</f>
        <v>1.4588645365354544E-5</v>
      </c>
      <c r="AR112" s="5">
        <f t="shared" ref="AR112:AR175" si="367">_xlfn.POISSON.DIST(0,K112,FALSE) * _xlfn.POISSON.DIST(5,L112,FALSE)</f>
        <v>8.3121812225860688E-4</v>
      </c>
      <c r="AS112" s="5">
        <f t="shared" ref="AS112:AS175" si="368">_xlfn.POISSON.DIST(1,K112,FALSE) * _xlfn.POISSON.DIST(5,L112,FALSE)</f>
        <v>6.8274934733994919E-4</v>
      </c>
      <c r="AT112" s="5">
        <f t="shared" ref="AT112:AT175" si="369">_xlfn.POISSON.DIST(2,K112,FALSE) * _xlfn.POISSON.DIST(5,L112,FALSE)</f>
        <v>2.8039972830867847E-4</v>
      </c>
      <c r="AU112" s="5">
        <f t="shared" ref="AU112:AU175" si="370">_xlfn.POISSON.DIST(3,K112,FALSE) * _xlfn.POISSON.DIST(5,L112,FALSE)</f>
        <v>7.6771959277009133E-5</v>
      </c>
      <c r="AV112" s="5">
        <f t="shared" ref="AV112:AV175" si="371">_xlfn.POISSON.DIST(4,K112,FALSE) * _xlfn.POISSON.DIST(5,L112,FALSE)</f>
        <v>1.5764816624775048E-5</v>
      </c>
      <c r="AW112" s="5">
        <f t="shared" ref="AW112:AW175" si="372">_xlfn.POISSON.DIST(6,K112,FALSE) * _xlfn.POISSON.DIST(6,L112,FALSE)</f>
        <v>5.2448037942227218E-8</v>
      </c>
      <c r="AX112" s="5">
        <f t="shared" ref="AX112:AX175" si="373">_xlfn.POISSON.DIST(6,K112,FALSE) * _xlfn.POISSON.DIST(0,L112,FALSE)</f>
        <v>7.7221860704693225E-5</v>
      </c>
      <c r="AY112" s="5">
        <f t="shared" ref="AY112:AY175" si="374">_xlfn.POISSON.DIST(6,K112,FALSE) * _xlfn.POISSON.DIST(1,L112,FALSE)</f>
        <v>6.8542589647925913E-5</v>
      </c>
      <c r="AZ112" s="5">
        <f t="shared" ref="AZ112:AZ175" si="375">_xlfn.POISSON.DIST(6,K112,FALSE) * _xlfn.POISSON.DIST(2,L112,FALSE)</f>
        <v>3.0419408136318258E-5</v>
      </c>
      <c r="BA112" s="5">
        <f t="shared" ref="BA112:BA175" si="376">_xlfn.POISSON.DIST(6,K112,FALSE) * _xlfn.POISSON.DIST(3,L112,FALSE)</f>
        <v>9.0001500878697958E-6</v>
      </c>
      <c r="BB112" s="5">
        <f t="shared" ref="BB112:BB175" si="377">_xlfn.POISSON.DIST(6,K112,FALSE) * _xlfn.POISSON.DIST(4,L112,FALSE)</f>
        <v>1.9971468850047782E-6</v>
      </c>
      <c r="BC112" s="5">
        <f t="shared" ref="BC112:BC175" si="378">_xlfn.POISSON.DIST(6,K112,FALSE) * _xlfn.POISSON.DIST(5,L112,FALSE)</f>
        <v>3.5453592585395049E-7</v>
      </c>
      <c r="BD112" s="5">
        <f t="shared" ref="BD112:BD175" si="379">_xlfn.POISSON.DIST(0,K112,FALSE) * _xlfn.POISSON.DIST(6,L112,FALSE)</f>
        <v>1.2296570371388922E-4</v>
      </c>
      <c r="BE112" s="5">
        <f t="shared" ref="BE112:BE175" si="380">_xlfn.POISSON.DIST(1,K112,FALSE) * _xlfn.POISSON.DIST(6,L112,FALSE)</f>
        <v>1.0100207359258657E-4</v>
      </c>
      <c r="BF112" s="5">
        <f t="shared" ref="BF112:BF175" si="381">_xlfn.POISSON.DIST(2,K112,FALSE) * _xlfn.POISSON.DIST(6,L112,FALSE)</f>
        <v>4.148074854163585E-5</v>
      </c>
      <c r="BG112" s="5">
        <f t="shared" ref="BG112:BG175" si="382">_xlfn.POISSON.DIST(3,K112,FALSE) * _xlfn.POISSON.DIST(6,L112,FALSE)</f>
        <v>1.1357209070875409E-5</v>
      </c>
      <c r="BH112" s="5">
        <f t="shared" ref="BH112:BH175" si="383">_xlfn.POISSON.DIST(4,K112,FALSE) * _xlfn.POISSON.DIST(6,L112,FALSE)</f>
        <v>2.3321577312564557E-6</v>
      </c>
      <c r="BI112" s="5">
        <f t="shared" ref="BI112:BI175" si="384">_xlfn.POISSON.DIST(5,K112,FALSE) * _xlfn.POISSON.DIST(6,L112,FALSE)</f>
        <v>3.8311945475456695E-7</v>
      </c>
      <c r="BJ112" s="8">
        <f t="shared" ref="BJ112:BJ175" si="385">SUM(N112,Q112,T112,W112,X112,Y112,AD112,AE112,AF112,AG112,AM112,AN112,AO112,AP112,AQ112,AX112,AY112,AZ112,BA112,BB112,BC112)</f>
        <v>0.31193484190234394</v>
      </c>
      <c r="BK112" s="8">
        <f t="shared" ref="BK112:BK175" si="386">SUM(M112,P112,S112,V112,AC112,AL112,AY112)</f>
        <v>0.33921209728567303</v>
      </c>
      <c r="BL112" s="8">
        <f t="shared" ref="BL112:BL175" si="387">SUM(O112,R112,U112,AA112,AB112,AH112,AI112,AJ112,AK112,AR112,AS112,AT112,AU112,AV112,BD112,BE112,BF112,BG112,BH112,BI112)</f>
        <v>0.32775617367976745</v>
      </c>
      <c r="BM112" s="8">
        <f t="shared" ref="BM112:BM175" si="388">SUM(S112:BI112)</f>
        <v>0.24508754294156321</v>
      </c>
      <c r="BN112" s="8">
        <f t="shared" ref="BN112:BN175" si="389">SUM(M112:R112)</f>
        <v>0.75484815110218084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1.3391999999999999</v>
      </c>
      <c r="F113">
        <f>VLOOKUP(B113,home!$B$2:$E$405,3,FALSE)</f>
        <v>1.8046</v>
      </c>
      <c r="G113">
        <f>VLOOKUP(C113,away!$B$2:$E$405,4,FALSE)</f>
        <v>0.74670000000000003</v>
      </c>
      <c r="H113">
        <f>VLOOKUP(A113,away!$A$2:$E$405,3,FALSE)</f>
        <v>1.014</v>
      </c>
      <c r="I113">
        <f>VLOOKUP(C113,away!$B$2:$E$405,3,FALSE)</f>
        <v>0.98619999999999997</v>
      </c>
      <c r="J113">
        <f>VLOOKUP(B113,home!$B$2:$E$405,4,FALSE)</f>
        <v>0.49309999999999998</v>
      </c>
      <c r="K113" s="3">
        <f t="shared" si="334"/>
        <v>1.8045650629440002</v>
      </c>
      <c r="L113" s="3">
        <f t="shared" si="335"/>
        <v>0.49310335307999997</v>
      </c>
      <c r="M113" s="5">
        <f t="shared" si="336"/>
        <v>0.10049287836596878</v>
      </c>
      <c r="N113" s="5">
        <f t="shared" si="337"/>
        <v>0.18134593737390822</v>
      </c>
      <c r="O113" s="5">
        <f t="shared" si="338"/>
        <v>4.9553375282919795E-2</v>
      </c>
      <c r="P113" s="5">
        <f t="shared" si="339"/>
        <v>8.9422289786509832E-2</v>
      </c>
      <c r="Q113" s="5">
        <f t="shared" si="340"/>
        <v>0.16362527144589273</v>
      </c>
      <c r="R113" s="5">
        <f t="shared" si="341"/>
        <v>1.2217467754219672E-2</v>
      </c>
      <c r="S113" s="5">
        <f t="shared" si="342"/>
        <v>1.9892817383391936E-2</v>
      </c>
      <c r="T113" s="5">
        <f t="shared" si="343"/>
        <v>8.0684169998594887E-2</v>
      </c>
      <c r="U113" s="5">
        <f t="shared" si="344"/>
        <v>2.2047215466909714E-2</v>
      </c>
      <c r="V113" s="5">
        <f t="shared" si="345"/>
        <v>1.966818511202408E-3</v>
      </c>
      <c r="W113" s="5">
        <f t="shared" si="346"/>
        <v>9.842414942199551E-2</v>
      </c>
      <c r="X113" s="5">
        <f t="shared" si="347"/>
        <v>4.8533278104032934E-2</v>
      </c>
      <c r="Y113" s="5">
        <f t="shared" si="348"/>
        <v>1.1965961084531391E-2</v>
      </c>
      <c r="Z113" s="5">
        <f t="shared" si="349"/>
        <v>2.0081581052508331E-3</v>
      </c>
      <c r="AA113" s="5">
        <f t="shared" si="350"/>
        <v>3.6238519576034735E-3</v>
      </c>
      <c r="AB113" s="5">
        <f t="shared" si="351"/>
        <v>3.2697383179862262E-3</v>
      </c>
      <c r="AC113" s="5">
        <f t="shared" si="352"/>
        <v>1.0938425297270442E-4</v>
      </c>
      <c r="AD113" s="5">
        <f t="shared" si="353"/>
        <v>4.4403195349228257E-2</v>
      </c>
      <c r="AE113" s="5">
        <f t="shared" si="354"/>
        <v>2.1895364514170713E-2</v>
      </c>
      <c r="AF113" s="5">
        <f t="shared" si="355"/>
        <v>5.3983388294232115E-3</v>
      </c>
      <c r="AG113" s="5">
        <f t="shared" si="356"/>
        <v>8.8731299261684952E-4</v>
      </c>
      <c r="AH113" s="5">
        <f t="shared" si="357"/>
        <v>2.4755737380349128E-4</v>
      </c>
      <c r="AI113" s="5">
        <f t="shared" si="358"/>
        <v>4.4673338783994863E-4</v>
      </c>
      <c r="AJ113" s="5">
        <f t="shared" si="359"/>
        <v>4.0307973207329178E-4</v>
      </c>
      <c r="AK113" s="5">
        <f t="shared" si="360"/>
        <v>2.4246120069343016E-4</v>
      </c>
      <c r="AL113" s="5">
        <f t="shared" si="361"/>
        <v>3.8933665853553567E-6</v>
      </c>
      <c r="AM113" s="5">
        <f t="shared" si="362"/>
        <v>1.6025691002058962E-2</v>
      </c>
      <c r="AN113" s="5">
        <f t="shared" si="363"/>
        <v>7.9023219685392596E-3</v>
      </c>
      <c r="AO113" s="5">
        <f t="shared" si="364"/>
        <v>1.9483307299022275E-3</v>
      </c>
      <c r="AP113" s="5">
        <f t="shared" si="365"/>
        <v>3.202428052745308E-4</v>
      </c>
      <c r="AQ113" s="5">
        <f t="shared" si="366"/>
        <v>3.9478200270154156E-5</v>
      </c>
      <c r="AR113" s="5">
        <f t="shared" si="367"/>
        <v>2.4414274220436106E-5</v>
      </c>
      <c r="AS113" s="5">
        <f t="shared" si="368"/>
        <v>4.4057146295333366E-5</v>
      </c>
      <c r="AT113" s="5">
        <f t="shared" si="369"/>
        <v>3.975199348878565E-5</v>
      </c>
      <c r="AU113" s="5">
        <f t="shared" si="370"/>
        <v>2.3911686210746654E-5</v>
      </c>
      <c r="AV113" s="5">
        <f t="shared" si="371"/>
        <v>1.0787548382998305E-5</v>
      </c>
      <c r="AW113" s="5">
        <f t="shared" si="372"/>
        <v>9.6235054635435036E-8</v>
      </c>
      <c r="AX113" s="5">
        <f t="shared" si="373"/>
        <v>4.8199003486419385E-3</v>
      </c>
      <c r="AY113" s="5">
        <f t="shared" si="374"/>
        <v>2.3767090234268007E-3</v>
      </c>
      <c r="AZ113" s="5">
        <f t="shared" si="375"/>
        <v>5.8598159437362385E-4</v>
      </c>
      <c r="BA113" s="5">
        <f t="shared" si="376"/>
        <v>9.6316496342932823E-5</v>
      </c>
      <c r="BB113" s="5">
        <f t="shared" si="377"/>
        <v>1.187349682590443E-5</v>
      </c>
      <c r="BC113" s="5">
        <f t="shared" si="378"/>
        <v>1.1709722195276427E-6</v>
      </c>
      <c r="BD113" s="5">
        <f t="shared" si="379"/>
        <v>2.0064600801852739E-6</v>
      </c>
      <c r="BE113" s="5">
        <f t="shared" si="380"/>
        <v>3.6207877608941621E-6</v>
      </c>
      <c r="BF113" s="5">
        <f t="shared" si="381"/>
        <v>3.2669735468224205E-6</v>
      </c>
      <c r="BG113" s="5">
        <f t="shared" si="382"/>
        <v>1.9651554413859949E-6</v>
      </c>
      <c r="BH113" s="5">
        <f t="shared" si="383"/>
        <v>8.8656271319486571E-7</v>
      </c>
      <c r="BI113" s="5">
        <f t="shared" si="384"/>
        <v>3.1997201966805927E-7</v>
      </c>
      <c r="BJ113" s="8">
        <f t="shared" si="385"/>
        <v>0.69129099575227049</v>
      </c>
      <c r="BK113" s="8">
        <f t="shared" si="386"/>
        <v>0.2142647906900578</v>
      </c>
      <c r="BL113" s="8">
        <f t="shared" si="387"/>
        <v>9.2206469034209523E-2</v>
      </c>
      <c r="BM113" s="8">
        <f t="shared" si="388"/>
        <v>0.4007365807839976</v>
      </c>
      <c r="BN113" s="8">
        <f t="shared" si="389"/>
        <v>0.59665722000941912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1.6516999999999999</v>
      </c>
      <c r="F114">
        <f>VLOOKUP(B114,home!$B$2:$E$405,3,FALSE)</f>
        <v>0.77839999999999998</v>
      </c>
      <c r="G114">
        <f>VLOOKUP(C114,away!$B$2:$E$405,4,FALSE)</f>
        <v>1.5568</v>
      </c>
      <c r="H114">
        <f>VLOOKUP(A114,away!$A$2:$E$405,3,FALSE)</f>
        <v>1.3258000000000001</v>
      </c>
      <c r="I114">
        <f>VLOOKUP(C114,away!$B$2:$E$405,3,FALSE)</f>
        <v>0.75429999999999997</v>
      </c>
      <c r="J114">
        <f>VLOOKUP(B114,home!$B$2:$E$405,4,FALSE)</f>
        <v>0.75429999999999997</v>
      </c>
      <c r="K114" s="3">
        <f t="shared" si="334"/>
        <v>2.001551730304</v>
      </c>
      <c r="L114" s="3">
        <f t="shared" si="335"/>
        <v>0.75433842404199991</v>
      </c>
      <c r="M114" s="5">
        <f t="shared" si="336"/>
        <v>6.3552423017083734E-2</v>
      </c>
      <c r="N114" s="5">
        <f t="shared" si="337"/>
        <v>0.12720346225485568</v>
      </c>
      <c r="O114" s="5">
        <f t="shared" si="338"/>
        <v>4.7940034622757463E-2</v>
      </c>
      <c r="P114" s="5">
        <f t="shared" si="339"/>
        <v>9.5954459250013863E-2</v>
      </c>
      <c r="Q114" s="5">
        <f t="shared" si="340"/>
        <v>0.127302154988433</v>
      </c>
      <c r="R114" s="5">
        <f t="shared" si="341"/>
        <v>1.8081505082924887E-2</v>
      </c>
      <c r="S114" s="5">
        <f t="shared" si="342"/>
        <v>3.6219147173537108E-2</v>
      </c>
      <c r="T114" s="5">
        <f t="shared" si="343"/>
        <v>9.6028906971124955E-2</v>
      </c>
      <c r="U114" s="5">
        <f t="shared" si="344"/>
        <v>3.6191067785228875E-2</v>
      </c>
      <c r="V114" s="5">
        <f t="shared" si="345"/>
        <v>6.0761538209857802E-3</v>
      </c>
      <c r="W114" s="5">
        <f t="shared" si="346"/>
        <v>8.4933949529508682E-2</v>
      </c>
      <c r="X114" s="5">
        <f t="shared" si="347"/>
        <v>6.406894163575233E-2</v>
      </c>
      <c r="Y114" s="5">
        <f t="shared" si="348"/>
        <v>2.4164832231776144E-2</v>
      </c>
      <c r="Z114" s="5">
        <f t="shared" si="349"/>
        <v>4.546524682853657E-3</v>
      </c>
      <c r="AA114" s="5">
        <f t="shared" si="350"/>
        <v>9.1001043458355819E-3</v>
      </c>
      <c r="AB114" s="5">
        <f t="shared" si="351"/>
        <v>9.107164799677079E-3</v>
      </c>
      <c r="AC114" s="5">
        <f t="shared" si="352"/>
        <v>5.733790571366853E-4</v>
      </c>
      <c r="AD114" s="5">
        <f t="shared" si="353"/>
        <v>4.2499923410585172E-2</v>
      </c>
      <c r="AE114" s="5">
        <f t="shared" si="354"/>
        <v>3.2059325247446514E-2</v>
      </c>
      <c r="AF114" s="5">
        <f t="shared" si="355"/>
        <v>1.2091790441504352E-2</v>
      </c>
      <c r="AG114" s="5">
        <f t="shared" si="356"/>
        <v>3.040434048496837E-3</v>
      </c>
      <c r="AH114" s="5">
        <f t="shared" si="357"/>
        <v>8.5740456603297015E-4</v>
      </c>
      <c r="AI114" s="5">
        <f t="shared" si="358"/>
        <v>1.7161395927138415E-3</v>
      </c>
      <c r="AJ114" s="5">
        <f t="shared" si="359"/>
        <v>1.7174710856197959E-3</v>
      </c>
      <c r="AK114" s="5">
        <f t="shared" si="360"/>
        <v>1.1458690743897972E-3</v>
      </c>
      <c r="AL114" s="5">
        <f t="shared" si="361"/>
        <v>3.462859463787483E-5</v>
      </c>
      <c r="AM114" s="5">
        <f t="shared" si="362"/>
        <v>1.7013159048048846E-2</v>
      </c>
      <c r="AN114" s="5">
        <f t="shared" si="363"/>
        <v>1.2833679584281058E-2</v>
      </c>
      <c r="AO114" s="5">
        <f t="shared" si="364"/>
        <v>4.8404688161332804E-3</v>
      </c>
      <c r="AP114" s="5">
        <f t="shared" si="365"/>
        <v>1.217117206128808E-3</v>
      </c>
      <c r="AQ114" s="5">
        <f t="shared" si="366"/>
        <v>2.2952956878640173E-4</v>
      </c>
      <c r="AR114" s="5">
        <f t="shared" si="367"/>
        <v>1.2935464182154514E-4</v>
      </c>
      <c r="AS114" s="5">
        <f t="shared" si="368"/>
        <v>2.5891000716076785E-4</v>
      </c>
      <c r="AT114" s="5">
        <f t="shared" si="369"/>
        <v>2.5911088641282796E-4</v>
      </c>
      <c r="AU114" s="5">
        <f t="shared" si="370"/>
        <v>1.7287461434673302E-4</v>
      </c>
      <c r="AV114" s="5">
        <f t="shared" si="371"/>
        <v>8.6504370867835042E-5</v>
      </c>
      <c r="AW114" s="5">
        <f t="shared" si="372"/>
        <v>1.4523303559313383E-6</v>
      </c>
      <c r="AX114" s="5">
        <f t="shared" si="373"/>
        <v>5.6754529884265525E-3</v>
      </c>
      <c r="AY114" s="5">
        <f t="shared" si="374"/>
        <v>4.2812122630141438E-3</v>
      </c>
      <c r="AZ114" s="5">
        <f t="shared" si="375"/>
        <v>1.6147414557356869E-3</v>
      </c>
      <c r="BA114" s="5">
        <f t="shared" si="376"/>
        <v>4.0602050831831424E-4</v>
      </c>
      <c r="BB114" s="5">
        <f t="shared" si="377"/>
        <v>7.6569217593392216E-5</v>
      </c>
      <c r="BC114" s="5">
        <f t="shared" si="378"/>
        <v>1.1551820585905695E-5</v>
      </c>
      <c r="BD114" s="5">
        <f t="shared" si="379"/>
        <v>1.626286277569695E-5</v>
      </c>
      <c r="BE114" s="5">
        <f t="shared" si="380"/>
        <v>3.255096112839274E-5</v>
      </c>
      <c r="BF114" s="5">
        <f t="shared" si="381"/>
        <v>3.2576216284796369E-5</v>
      </c>
      <c r="BG114" s="5">
        <f t="shared" si="382"/>
        <v>2.1734327357197172E-5</v>
      </c>
      <c r="BH114" s="5">
        <f t="shared" si="383"/>
        <v>1.087559513219789E-5</v>
      </c>
      <c r="BI114" s="5">
        <f t="shared" si="384"/>
        <v>4.3536132509872894E-6</v>
      </c>
      <c r="BJ114" s="8">
        <f t="shared" si="385"/>
        <v>0.66159322323653602</v>
      </c>
      <c r="BK114" s="8">
        <f t="shared" si="386"/>
        <v>0.20669140317640919</v>
      </c>
      <c r="BL114" s="8">
        <f t="shared" si="387"/>
        <v>0.12688186905171928</v>
      </c>
      <c r="BM114" s="8">
        <f t="shared" si="388"/>
        <v>0.51539922099879143</v>
      </c>
      <c r="BN114" s="8">
        <f t="shared" si="389"/>
        <v>0.48003403921606863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1.6516999999999999</v>
      </c>
      <c r="F115">
        <f>VLOOKUP(B115,home!$B$2:$E$405,3,FALSE)</f>
        <v>1.7298</v>
      </c>
      <c r="G115">
        <f>VLOOKUP(C115,away!$B$2:$E$405,4,FALSE)</f>
        <v>1.665</v>
      </c>
      <c r="H115">
        <f>VLOOKUP(A115,away!$A$2:$E$405,3,FALSE)</f>
        <v>1.3258000000000001</v>
      </c>
      <c r="I115">
        <f>VLOOKUP(C115,away!$B$2:$E$405,3,FALSE)</f>
        <v>0.75429999999999997</v>
      </c>
      <c r="J115">
        <f>VLOOKUP(B115,home!$B$2:$E$405,4,FALSE)</f>
        <v>0.43099999999999999</v>
      </c>
      <c r="K115" s="3">
        <f t="shared" si="334"/>
        <v>4.7570892488999998</v>
      </c>
      <c r="L115" s="3">
        <f t="shared" si="335"/>
        <v>0.43102195513999997</v>
      </c>
      <c r="M115" s="5">
        <f t="shared" si="336"/>
        <v>5.5825411443487299E-3</v>
      </c>
      <c r="N115" s="5">
        <f t="shared" si="337"/>
        <v>2.6556646459323246E-2</v>
      </c>
      <c r="O115" s="5">
        <f t="shared" si="338"/>
        <v>2.4061977986866824E-3</v>
      </c>
      <c r="P115" s="5">
        <f t="shared" si="339"/>
        <v>1.1446497678859262E-2</v>
      </c>
      <c r="Q115" s="5">
        <f t="shared" si="340"/>
        <v>6.3166168679242435E-2</v>
      </c>
      <c r="R115" s="5">
        <f t="shared" si="341"/>
        <v>5.1856203982174884E-4</v>
      </c>
      <c r="S115" s="5">
        <f t="shared" si="342"/>
        <v>5.8675030655513322E-3</v>
      </c>
      <c r="T115" s="5">
        <f t="shared" si="343"/>
        <v>2.7226005522830103E-2</v>
      </c>
      <c r="U115" s="5">
        <f t="shared" si="344"/>
        <v>2.4668459045236947E-3</v>
      </c>
      <c r="V115" s="5">
        <f t="shared" si="345"/>
        <v>1.3367540473037923E-3</v>
      </c>
      <c r="W115" s="5">
        <f t="shared" si="346"/>
        <v>0.10016236730607607</v>
      </c>
      <c r="X115" s="5">
        <f t="shared" si="347"/>
        <v>4.3172179387715719E-2</v>
      </c>
      <c r="Y115" s="5">
        <f t="shared" si="348"/>
        <v>9.304078583674014E-3</v>
      </c>
      <c r="Z115" s="5">
        <f t="shared" si="349"/>
        <v>7.4503874755118928E-5</v>
      </c>
      <c r="AA115" s="5">
        <f t="shared" si="350"/>
        <v>3.5442158159896831E-4</v>
      </c>
      <c r="AB115" s="5">
        <f t="shared" si="351"/>
        <v>8.4300754770129317E-4</v>
      </c>
      <c r="AC115" s="5">
        <f t="shared" si="352"/>
        <v>1.7130585901679952E-4</v>
      </c>
      <c r="AD115" s="5">
        <f t="shared" si="353"/>
        <v>0.11912033016402682</v>
      </c>
      <c r="AE115" s="5">
        <f t="shared" si="354"/>
        <v>5.1343477604221151E-2</v>
      </c>
      <c r="AF115" s="5">
        <f t="shared" si="355"/>
        <v>1.1065083050329098E-2</v>
      </c>
      <c r="AG115" s="5">
        <f t="shared" si="356"/>
        <v>1.5897645767131081E-3</v>
      </c>
      <c r="AH115" s="5">
        <f t="shared" si="357"/>
        <v>8.0282014406142588E-6</v>
      </c>
      <c r="AI115" s="5">
        <f t="shared" si="358"/>
        <v>3.8190870761149578E-5</v>
      </c>
      <c r="AJ115" s="5">
        <f t="shared" si="359"/>
        <v>9.0838690351997017E-5</v>
      </c>
      <c r="AK115" s="5">
        <f t="shared" si="360"/>
        <v>1.4404258575254709E-4</v>
      </c>
      <c r="AL115" s="5">
        <f t="shared" si="361"/>
        <v>1.4049889230790756E-5</v>
      </c>
      <c r="AM115" s="5">
        <f t="shared" si="362"/>
        <v>0.11333320838974204</v>
      </c>
      <c r="AN115" s="5">
        <f t="shared" si="363"/>
        <v>4.884910106243566E-2</v>
      </c>
      <c r="AO115" s="5">
        <f t="shared" si="364"/>
        <v>1.0527517523381231E-2</v>
      </c>
      <c r="AP115" s="5">
        <f t="shared" si="365"/>
        <v>1.5125303952327966E-3</v>
      </c>
      <c r="AQ115" s="5">
        <f t="shared" si="366"/>
        <v>1.6298345204047919E-4</v>
      </c>
      <c r="AR115" s="5">
        <f t="shared" si="367"/>
        <v>6.9206621623826472E-7</v>
      </c>
      <c r="AS115" s="5">
        <f t="shared" si="368"/>
        <v>3.2922207567939514E-6</v>
      </c>
      <c r="AT115" s="5">
        <f t="shared" si="369"/>
        <v>7.8306939835749636E-6</v>
      </c>
      <c r="AU115" s="5">
        <f t="shared" si="370"/>
        <v>1.2417103386896795E-5</v>
      </c>
      <c r="AV115" s="5">
        <f t="shared" si="371"/>
        <v>1.4767317256071629E-5</v>
      </c>
      <c r="AW115" s="5">
        <f t="shared" si="372"/>
        <v>8.0022311380184762E-7</v>
      </c>
      <c r="AX115" s="5">
        <f t="shared" si="373"/>
        <v>8.9856031195697531E-2</v>
      </c>
      <c r="AY115" s="5">
        <f t="shared" si="374"/>
        <v>3.8729922247090376E-2</v>
      </c>
      <c r="AZ115" s="5">
        <f t="shared" si="375"/>
        <v>8.3467234046805359E-3</v>
      </c>
      <c r="BA115" s="5">
        <f t="shared" si="376"/>
        <v>1.1992070136327341E-3</v>
      </c>
      <c r="BB115" s="5">
        <f t="shared" si="377"/>
        <v>1.292211379083954E-4</v>
      </c>
      <c r="BC115" s="5">
        <f t="shared" si="378"/>
        <v>1.1139429501338433E-5</v>
      </c>
      <c r="BD115" s="5">
        <f t="shared" si="379"/>
        <v>4.9715955601559797E-8</v>
      </c>
      <c r="BE115" s="5">
        <f t="shared" si="380"/>
        <v>2.3650323789096984E-7</v>
      </c>
      <c r="BF115" s="5">
        <f t="shared" si="381"/>
        <v>5.6253350515058595E-7</v>
      </c>
      <c r="BG115" s="5">
        <f t="shared" si="382"/>
        <v>8.9200736316596194E-7</v>
      </c>
      <c r="BH115" s="5">
        <f t="shared" si="383"/>
        <v>1.0608396593141087E-6</v>
      </c>
      <c r="BI115" s="5">
        <f t="shared" si="384"/>
        <v>1.0093017876259769E-6</v>
      </c>
      <c r="BJ115" s="8">
        <f t="shared" si="385"/>
        <v>0.76536368658549492</v>
      </c>
      <c r="BK115" s="8">
        <f t="shared" si="386"/>
        <v>6.3148573931401081E-2</v>
      </c>
      <c r="BL115" s="8">
        <f t="shared" si="387"/>
        <v>6.9129455237470208E-3</v>
      </c>
      <c r="BM115" s="8">
        <f t="shared" si="388"/>
        <v>0.68709397409113926</v>
      </c>
      <c r="BN115" s="8">
        <f t="shared" si="389"/>
        <v>0.1096766138002821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1.6516999999999999</v>
      </c>
      <c r="F116">
        <f>VLOOKUP(B116,home!$B$2:$E$405,3,FALSE)</f>
        <v>0.8649</v>
      </c>
      <c r="G116">
        <f>VLOOKUP(C116,away!$B$2:$E$405,4,FALSE)</f>
        <v>1.0091000000000001</v>
      </c>
      <c r="H116">
        <f>VLOOKUP(A116,away!$A$2:$E$405,3,FALSE)</f>
        <v>1.3258000000000001</v>
      </c>
      <c r="I116">
        <f>VLOOKUP(C116,away!$B$2:$E$405,3,FALSE)</f>
        <v>1.7599</v>
      </c>
      <c r="J116">
        <f>VLOOKUP(B116,home!$B$2:$E$405,4,FALSE)</f>
        <v>1.2929999999999999</v>
      </c>
      <c r="K116" s="3">
        <f t="shared" si="334"/>
        <v>1.4415551835030003</v>
      </c>
      <c r="L116" s="3">
        <f t="shared" si="335"/>
        <v>3.0169251180600001</v>
      </c>
      <c r="M116" s="5">
        <f t="shared" si="336"/>
        <v>1.1579947951193222E-2</v>
      </c>
      <c r="N116" s="5">
        <f t="shared" si="337"/>
        <v>1.6693133993737536E-2</v>
      </c>
      <c r="O116" s="5">
        <f t="shared" si="338"/>
        <v>3.493583583978227E-2</v>
      </c>
      <c r="P116" s="5">
        <f t="shared" si="339"/>
        <v>5.036193524484802E-2</v>
      </c>
      <c r="Q116" s="5">
        <f t="shared" si="340"/>
        <v>1.2032036918791246E-2</v>
      </c>
      <c r="R116" s="5">
        <f t="shared" si="341"/>
        <v>5.2699400332729948E-2</v>
      </c>
      <c r="S116" s="5">
        <f t="shared" si="342"/>
        <v>5.4756820416988955E-2</v>
      </c>
      <c r="T116" s="5">
        <f t="shared" si="343"/>
        <v>3.6299754401726558E-2</v>
      </c>
      <c r="U116" s="5">
        <f t="shared" si="344"/>
        <v>7.5969093717146594E-2</v>
      </c>
      <c r="V116" s="5">
        <f t="shared" si="345"/>
        <v>2.6460102082180349E-2</v>
      </c>
      <c r="W116" s="5">
        <f t="shared" si="346"/>
        <v>5.7816150627943291E-3</v>
      </c>
      <c r="X116" s="5">
        <f t="shared" si="347"/>
        <v>1.7442699705898259E-2</v>
      </c>
      <c r="Y116" s="5">
        <f t="shared" si="348"/>
        <v>2.6311659434751115E-2</v>
      </c>
      <c r="Z116" s="5">
        <f t="shared" si="349"/>
        <v>5.2996714856837518E-2</v>
      </c>
      <c r="AA116" s="5">
        <f t="shared" si="350"/>
        <v>7.6397689010504588E-2</v>
      </c>
      <c r="AB116" s="5">
        <f t="shared" si="351"/>
        <v>5.5065742300371555E-2</v>
      </c>
      <c r="AC116" s="5">
        <f t="shared" si="352"/>
        <v>7.1922924073760768E-3</v>
      </c>
      <c r="AD116" s="5">
        <f t="shared" si="353"/>
        <v>2.0836292906975472E-3</v>
      </c>
      <c r="AE116" s="5">
        <f t="shared" si="354"/>
        <v>6.2861535438309725E-3</v>
      </c>
      <c r="AF116" s="5">
        <f t="shared" si="355"/>
        <v>9.4824272611827715E-3</v>
      </c>
      <c r="AG116" s="5">
        <f t="shared" si="356"/>
        <v>9.5359243281464019E-3</v>
      </c>
      <c r="AH116" s="5">
        <f t="shared" si="357"/>
        <v>3.9971780056564168E-2</v>
      </c>
      <c r="AI116" s="5">
        <f t="shared" si="358"/>
        <v>5.7621526734381923E-2</v>
      </c>
      <c r="AJ116" s="5">
        <f t="shared" si="359"/>
        <v>4.1532305272652489E-2</v>
      </c>
      <c r="AK116" s="5">
        <f t="shared" si="360"/>
        <v>1.9957036649540398E-2</v>
      </c>
      <c r="AL116" s="5">
        <f t="shared" si="361"/>
        <v>1.2511896115904814E-3</v>
      </c>
      <c r="AM116" s="5">
        <f t="shared" si="362"/>
        <v>6.0073332090074564E-4</v>
      </c>
      <c r="AN116" s="5">
        <f t="shared" si="363"/>
        <v>1.812367445081058E-3</v>
      </c>
      <c r="AO116" s="5">
        <f t="shared" si="364"/>
        <v>2.7338884341096361E-3</v>
      </c>
      <c r="AP116" s="5">
        <f t="shared" si="365"/>
        <v>2.7493122289463613E-3</v>
      </c>
      <c r="AQ116" s="5">
        <f t="shared" si="366"/>
        <v>2.0736172802244507E-3</v>
      </c>
      <c r="AR116" s="5">
        <f t="shared" si="367"/>
        <v>2.4118373453243643E-2</v>
      </c>
      <c r="AS116" s="5">
        <f t="shared" si="368"/>
        <v>3.4767966269184526E-2</v>
      </c>
      <c r="AT116" s="5">
        <f t="shared" si="369"/>
        <v>2.5059970997600219E-2</v>
      </c>
      <c r="AU116" s="5">
        <f t="shared" si="370"/>
        <v>1.2041777030008482E-2</v>
      </c>
      <c r="AV116" s="5">
        <f t="shared" si="371"/>
        <v>4.3397215240490224E-3</v>
      </c>
      <c r="AW116" s="5">
        <f t="shared" si="372"/>
        <v>1.5115288193658514E-4</v>
      </c>
      <c r="AX116" s="5">
        <f t="shared" si="373"/>
        <v>1.4433170544124021E-4</v>
      </c>
      <c r="AY116" s="5">
        <f t="shared" si="374"/>
        <v>4.3543794747811474E-4</v>
      </c>
      <c r="AZ116" s="5">
        <f t="shared" si="375"/>
        <v>6.5684184055160772E-4</v>
      </c>
      <c r="BA116" s="5">
        <f t="shared" si="376"/>
        <v>6.6054754911763585E-4</v>
      </c>
      <c r="BB116" s="5">
        <f t="shared" si="377"/>
        <v>4.9820562315149172E-4</v>
      </c>
      <c r="BC116" s="5">
        <f t="shared" si="378"/>
        <v>3.0060981168889402E-4</v>
      </c>
      <c r="BD116" s="5">
        <f t="shared" si="379"/>
        <v>1.2127221112973707E-2</v>
      </c>
      <c r="BE116" s="5">
        <f t="shared" si="380"/>
        <v>1.7482058456894271E-2</v>
      </c>
      <c r="BF116" s="5">
        <f t="shared" si="381"/>
        <v>1.2600675993419201E-2</v>
      </c>
      <c r="BG116" s="5">
        <f t="shared" si="382"/>
        <v>6.0548565979850894E-3</v>
      </c>
      <c r="BH116" s="5">
        <f t="shared" si="383"/>
        <v>2.1821024785481868E-3</v>
      </c>
      <c r="BI116" s="5">
        <f t="shared" si="384"/>
        <v>6.2912422777717646E-4</v>
      </c>
      <c r="BJ116" s="8">
        <f t="shared" si="385"/>
        <v>0.15461492712824798</v>
      </c>
      <c r="BK116" s="8">
        <f t="shared" si="386"/>
        <v>0.15203772566165522</v>
      </c>
      <c r="BL116" s="8">
        <f t="shared" si="387"/>
        <v>0.60555425805535767</v>
      </c>
      <c r="BM116" s="8">
        <f t="shared" si="388"/>
        <v>0.78661705035547458</v>
      </c>
      <c r="BN116" s="8">
        <f t="shared" si="389"/>
        <v>0.17830229028108224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1.242</v>
      </c>
      <c r="F117">
        <f>VLOOKUP(B117,home!$B$2:$E$405,3,FALSE)</f>
        <v>1.2787999999999999</v>
      </c>
      <c r="G117">
        <f>VLOOKUP(C117,away!$B$2:$E$405,4,FALSE)</f>
        <v>0.71040000000000003</v>
      </c>
      <c r="H117">
        <f>VLOOKUP(A117,away!$A$2:$E$405,3,FALSE)</f>
        <v>0.96209999999999996</v>
      </c>
      <c r="I117">
        <f>VLOOKUP(C117,away!$B$2:$E$405,3,FALSE)</f>
        <v>0.91710000000000003</v>
      </c>
      <c r="J117">
        <f>VLOOKUP(B117,home!$B$2:$E$405,4,FALSE)</f>
        <v>1.1617</v>
      </c>
      <c r="K117" s="3">
        <f t="shared" si="334"/>
        <v>1.12830672384</v>
      </c>
      <c r="L117" s="3">
        <f t="shared" si="335"/>
        <v>1.025016596847</v>
      </c>
      <c r="M117" s="5">
        <f t="shared" si="336"/>
        <v>0.11609768610260746</v>
      </c>
      <c r="N117" s="5">
        <f t="shared" si="337"/>
        <v>0.13099379985183771</v>
      </c>
      <c r="O117" s="5">
        <f t="shared" si="338"/>
        <v>0.11900205511070593</v>
      </c>
      <c r="P117" s="5">
        <f t="shared" si="339"/>
        <v>0.13427081893218773</v>
      </c>
      <c r="Q117" s="5">
        <f t="shared" si="340"/>
        <v>7.3900592577089849E-2</v>
      </c>
      <c r="R117" s="5">
        <f t="shared" si="341"/>
        <v>6.0989540773687456E-2</v>
      </c>
      <c r="S117" s="5">
        <f t="shared" si="342"/>
        <v>3.8822162228079576E-2</v>
      </c>
      <c r="T117" s="5">
        <f t="shared" si="343"/>
        <v>7.5749333908345304E-2</v>
      </c>
      <c r="U117" s="5">
        <f t="shared" si="344"/>
        <v>6.8814908938865396E-2</v>
      </c>
      <c r="V117" s="5">
        <f t="shared" si="345"/>
        <v>4.9887907044030219E-3</v>
      </c>
      <c r="W117" s="5">
        <f t="shared" si="346"/>
        <v>2.7794178500163625E-2</v>
      </c>
      <c r="X117" s="5">
        <f t="shared" si="347"/>
        <v>2.8489494258395771E-2</v>
      </c>
      <c r="Y117" s="5">
        <f t="shared" si="348"/>
        <v>1.4601102225316487E-2</v>
      </c>
      <c r="Z117" s="5">
        <f t="shared" si="349"/>
        <v>2.0838430509035492E-2</v>
      </c>
      <c r="AA117" s="5">
        <f t="shared" si="350"/>
        <v>2.3512141257617337E-2</v>
      </c>
      <c r="AB117" s="5">
        <f t="shared" si="351"/>
        <v>1.3264453536422759E-2</v>
      </c>
      <c r="AC117" s="5">
        <f t="shared" si="352"/>
        <v>3.6060635435999623E-4</v>
      </c>
      <c r="AD117" s="5">
        <f t="shared" si="353"/>
        <v>7.8400896213359494E-3</v>
      </c>
      <c r="AE117" s="5">
        <f t="shared" si="354"/>
        <v>8.0362219826372577E-3</v>
      </c>
      <c r="AF117" s="5">
        <f t="shared" si="355"/>
        <v>4.1186304540749459E-3</v>
      </c>
      <c r="AG117" s="5">
        <f t="shared" si="356"/>
        <v>1.4072215239021055E-3</v>
      </c>
      <c r="AH117" s="5">
        <f t="shared" si="357"/>
        <v>5.3399342810010629E-3</v>
      </c>
      <c r="AI117" s="5">
        <f t="shared" si="358"/>
        <v>6.0250837541172154E-3</v>
      </c>
      <c r="AJ117" s="5">
        <f t="shared" si="359"/>
        <v>3.3990712557348019E-3</v>
      </c>
      <c r="AK117" s="5">
        <f t="shared" si="360"/>
        <v>1.2783983175522831E-3</v>
      </c>
      <c r="AL117" s="5">
        <f t="shared" si="361"/>
        <v>1.6682127659038665E-5</v>
      </c>
      <c r="AM117" s="5">
        <f t="shared" si="362"/>
        <v>1.7692051670523106E-3</v>
      </c>
      <c r="AN117" s="5">
        <f t="shared" si="363"/>
        <v>1.8134646594560873E-3</v>
      </c>
      <c r="AO117" s="5">
        <f t="shared" si="364"/>
        <v>9.29415686868991E-4</v>
      </c>
      <c r="AP117" s="5">
        <f t="shared" si="365"/>
        <v>3.1755550147022344E-4</v>
      </c>
      <c r="AQ117" s="5">
        <f t="shared" si="366"/>
        <v>8.1374914856762717E-5</v>
      </c>
      <c r="AR117" s="5">
        <f t="shared" si="367"/>
        <v>1.0947042528196686E-3</v>
      </c>
      <c r="AS117" s="5">
        <f t="shared" si="368"/>
        <v>1.2351621690726755E-3</v>
      </c>
      <c r="AT117" s="5">
        <f t="shared" si="369"/>
        <v>6.9682089019874936E-4</v>
      </c>
      <c r="AU117" s="5">
        <f t="shared" si="370"/>
        <v>2.6207589857447445E-4</v>
      </c>
      <c r="AV117" s="5">
        <f t="shared" si="371"/>
        <v>7.3925499629497369E-5</v>
      </c>
      <c r="AW117" s="5">
        <f t="shared" si="372"/>
        <v>5.3592869780242358E-7</v>
      </c>
      <c r="AX117" s="5">
        <f t="shared" si="373"/>
        <v>3.3270101430626497E-4</v>
      </c>
      <c r="AY117" s="5">
        <f t="shared" si="374"/>
        <v>3.4102406145175275E-4</v>
      </c>
      <c r="AZ117" s="5">
        <f t="shared" si="375"/>
        <v>1.7477766145610886E-4</v>
      </c>
      <c r="BA117" s="5">
        <f t="shared" si="376"/>
        <v>5.971666791687261E-5</v>
      </c>
      <c r="BB117" s="5">
        <f t="shared" si="377"/>
        <v>1.5302643930798792E-5</v>
      </c>
      <c r="BC117" s="5">
        <f t="shared" si="378"/>
        <v>3.1370928009417568E-6</v>
      </c>
      <c r="BD117" s="5">
        <f t="shared" si="379"/>
        <v>1.8701500462985903E-4</v>
      </c>
      <c r="BE117" s="5">
        <f t="shared" si="380"/>
        <v>2.1101028718283868E-4</v>
      </c>
      <c r="BF117" s="5">
        <f t="shared" si="381"/>
        <v>1.1904216291390313E-4</v>
      </c>
      <c r="BG117" s="5">
        <f t="shared" si="382"/>
        <v>4.4772024278737865E-5</v>
      </c>
      <c r="BH117" s="5">
        <f t="shared" si="383"/>
        <v>1.2629144008406918E-5</v>
      </c>
      <c r="BI117" s="5">
        <f t="shared" si="384"/>
        <v>2.849909620205836E-6</v>
      </c>
      <c r="BJ117" s="8">
        <f t="shared" si="385"/>
        <v>0.37876833997466608</v>
      </c>
      <c r="BK117" s="8">
        <f t="shared" si="386"/>
        <v>0.29489777051074856</v>
      </c>
      <c r="BL117" s="8">
        <f t="shared" si="387"/>
        <v>0.30556559446863313</v>
      </c>
      <c r="BM117" s="8">
        <f t="shared" si="388"/>
        <v>0.36447515398221331</v>
      </c>
      <c r="BN117" s="8">
        <f t="shared" si="389"/>
        <v>0.63525449334811612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1.242</v>
      </c>
      <c r="F118">
        <f>VLOOKUP(B118,home!$B$2:$E$405,3,FALSE)</f>
        <v>1.2314000000000001</v>
      </c>
      <c r="G118">
        <f>VLOOKUP(C118,away!$B$2:$E$405,4,FALSE)</f>
        <v>1.2314000000000001</v>
      </c>
      <c r="H118">
        <f>VLOOKUP(A118,away!$A$2:$E$405,3,FALSE)</f>
        <v>0.96209999999999996</v>
      </c>
      <c r="I118">
        <f>VLOOKUP(C118,away!$B$2:$E$405,3,FALSE)</f>
        <v>0.79479999999999995</v>
      </c>
      <c r="J118">
        <f>VLOOKUP(B118,home!$B$2:$E$405,4,FALSE)</f>
        <v>1.1617</v>
      </c>
      <c r="K118" s="3">
        <f t="shared" si="334"/>
        <v>1.8833016823200002</v>
      </c>
      <c r="L118" s="3">
        <f t="shared" si="335"/>
        <v>0.8883253638359998</v>
      </c>
      <c r="M118" s="5">
        <f t="shared" si="336"/>
        <v>6.2560133665155726E-2</v>
      </c>
      <c r="N118" s="5">
        <f t="shared" si="337"/>
        <v>0.11781960497775183</v>
      </c>
      <c r="O118" s="5">
        <f t="shared" si="338"/>
        <v>5.5573753499728248E-2</v>
      </c>
      <c r="P118" s="5">
        <f t="shared" si="339"/>
        <v>0.10466214345887519</v>
      </c>
      <c r="Q118" s="5">
        <f t="shared" si="340"/>
        <v>0.110944930132439</v>
      </c>
      <c r="R118" s="5">
        <f t="shared" si="341"/>
        <v>2.4683787398689129E-2</v>
      </c>
      <c r="S118" s="5">
        <f t="shared" si="342"/>
        <v>4.377453991721305E-2</v>
      </c>
      <c r="T118" s="5">
        <f t="shared" si="343"/>
        <v>9.8555195425658465E-2</v>
      </c>
      <c r="U118" s="5">
        <f t="shared" si="344"/>
        <v>4.6487018333980445E-2</v>
      </c>
      <c r="V118" s="5">
        <f t="shared" si="345"/>
        <v>8.1371259374285326E-3</v>
      </c>
      <c r="W118" s="5">
        <f t="shared" si="346"/>
        <v>6.9647591187765742E-2</v>
      </c>
      <c r="X118" s="5">
        <f t="shared" si="347"/>
        <v>6.1869721782172982E-2</v>
      </c>
      <c r="Y118" s="5">
        <f t="shared" si="348"/>
        <v>2.7480221556290443E-2</v>
      </c>
      <c r="Z118" s="5">
        <f t="shared" si="349"/>
        <v>7.3090781405969968E-3</v>
      </c>
      <c r="AA118" s="5">
        <f t="shared" si="350"/>
        <v>1.3765199158394659E-2</v>
      </c>
      <c r="AB118" s="5">
        <f t="shared" si="351"/>
        <v>1.2962011366237262E-2</v>
      </c>
      <c r="AC118" s="5">
        <f t="shared" si="352"/>
        <v>8.5083042537561799E-4</v>
      </c>
      <c r="AD118" s="5">
        <f t="shared" si="353"/>
        <v>3.2791856413363726E-2</v>
      </c>
      <c r="AE118" s="5">
        <f t="shared" si="354"/>
        <v>2.9129837779259198E-2</v>
      </c>
      <c r="AF118" s="5">
        <f t="shared" si="355"/>
        <v>1.2938386871872038E-2</v>
      </c>
      <c r="AG118" s="5">
        <f t="shared" si="356"/>
        <v>3.8311657418022174E-3</v>
      </c>
      <c r="AH118" s="5">
        <f t="shared" si="357"/>
        <v>1.6232098746378945E-3</v>
      </c>
      <c r="AI118" s="5">
        <f t="shared" si="358"/>
        <v>3.0569938876639827E-3</v>
      </c>
      <c r="AJ118" s="5">
        <f t="shared" si="359"/>
        <v>2.8786208657397695E-3</v>
      </c>
      <c r="AK118" s="5">
        <f t="shared" si="360"/>
        <v>1.8071038397363874E-3</v>
      </c>
      <c r="AL118" s="5">
        <f t="shared" si="361"/>
        <v>5.6937049729762341E-5</v>
      </c>
      <c r="AM118" s="5">
        <f t="shared" si="362"/>
        <v>1.2351391669936757E-2</v>
      </c>
      <c r="AN118" s="5">
        <f t="shared" si="363"/>
        <v>1.0972054499077509E-2</v>
      </c>
      <c r="AO118" s="5">
        <f t="shared" si="364"/>
        <v>4.8733771524607219E-3</v>
      </c>
      <c r="AP118" s="5">
        <f t="shared" si="365"/>
        <v>1.4430481773565734E-3</v>
      </c>
      <c r="AQ118" s="5">
        <f t="shared" si="366"/>
        <v>3.204740742957885E-4</v>
      </c>
      <c r="AR118" s="5">
        <f t="shared" si="367"/>
        <v>2.883877004939792E-4</v>
      </c>
      <c r="AS118" s="5">
        <f t="shared" si="368"/>
        <v>5.431210415007072E-4</v>
      </c>
      <c r="AT118" s="5">
        <f t="shared" si="369"/>
        <v>5.1143038558083647E-4</v>
      </c>
      <c r="AU118" s="5">
        <f t="shared" si="370"/>
        <v>3.2105923518465187E-4</v>
      </c>
      <c r="AV118" s="5">
        <f t="shared" si="371"/>
        <v>1.5116284943690695E-4</v>
      </c>
      <c r="AW118" s="5">
        <f t="shared" si="372"/>
        <v>2.6459669538098681E-6</v>
      </c>
      <c r="AX118" s="5">
        <f t="shared" si="373"/>
        <v>3.8768994518308519E-3</v>
      </c>
      <c r="AY118" s="5">
        <f t="shared" si="374"/>
        <v>3.4439481161032304E-3</v>
      </c>
      <c r="AZ118" s="5">
        <f t="shared" si="375"/>
        <v>1.5296732316348537E-3</v>
      </c>
      <c r="BA118" s="5">
        <f t="shared" si="376"/>
        <v>4.5294917668074042E-4</v>
      </c>
      <c r="BB118" s="5">
        <f t="shared" si="377"/>
        <v>1.0059156054353379E-4</v>
      </c>
      <c r="BC118" s="5">
        <f t="shared" si="378"/>
        <v>1.7871606923733139E-5</v>
      </c>
      <c r="BD118" s="5">
        <f t="shared" si="379"/>
        <v>4.2697018161190218E-5</v>
      </c>
      <c r="BE118" s="5">
        <f t="shared" si="380"/>
        <v>8.041136613301712E-5</v>
      </c>
      <c r="BF118" s="5">
        <f t="shared" si="381"/>
        <v>7.5719430557980353E-5</v>
      </c>
      <c r="BG118" s="5">
        <f t="shared" si="382"/>
        <v>4.7534176984718936E-5</v>
      </c>
      <c r="BH118" s="5">
        <f t="shared" si="383"/>
        <v>2.2380298870754462E-5</v>
      </c>
      <c r="BI118" s="5">
        <f t="shared" si="384"/>
        <v>8.4297709028232549E-6</v>
      </c>
      <c r="BJ118" s="8">
        <f t="shared" si="385"/>
        <v>0.60439079058521972</v>
      </c>
      <c r="BK118" s="8">
        <f t="shared" si="386"/>
        <v>0.22348565856988112</v>
      </c>
      <c r="BL118" s="8">
        <f t="shared" si="387"/>
        <v>0.16493003149861535</v>
      </c>
      <c r="BM118" s="8">
        <f t="shared" si="388"/>
        <v>0.52042990351252483</v>
      </c>
      <c r="BN118" s="8">
        <f t="shared" si="389"/>
        <v>0.47624435313263919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1.242</v>
      </c>
      <c r="F119">
        <f>VLOOKUP(B119,home!$B$2:$E$405,3,FALSE)</f>
        <v>1.7050000000000001</v>
      </c>
      <c r="G119">
        <f>VLOOKUP(C119,away!$B$2:$E$405,4,FALSE)</f>
        <v>1.042</v>
      </c>
      <c r="H119">
        <f>VLOOKUP(A119,away!$A$2:$E$405,3,FALSE)</f>
        <v>0.96209999999999996</v>
      </c>
      <c r="I119">
        <f>VLOOKUP(C119,away!$B$2:$E$405,3,FALSE)</f>
        <v>1.0394000000000001</v>
      </c>
      <c r="J119">
        <f>VLOOKUP(B119,home!$B$2:$E$405,4,FALSE)</f>
        <v>0.55030000000000001</v>
      </c>
      <c r="K119" s="3">
        <f t="shared" si="334"/>
        <v>2.2065496200000001</v>
      </c>
      <c r="L119" s="3">
        <f t="shared" si="335"/>
        <v>0.5503037090220001</v>
      </c>
      <c r="M119" s="5">
        <f t="shared" si="336"/>
        <v>6.3491240402137841E-2</v>
      </c>
      <c r="N119" s="5">
        <f t="shared" si="337"/>
        <v>0.1400965723826659</v>
      </c>
      <c r="O119" s="5">
        <f t="shared" si="338"/>
        <v>3.4939465083703915E-2</v>
      </c>
      <c r="P119" s="5">
        <f t="shared" si="339"/>
        <v>7.7095663403450157E-2</v>
      </c>
      <c r="Q119" s="5">
        <f t="shared" si="340"/>
        <v>0.15456501927713703</v>
      </c>
      <c r="R119" s="5">
        <f t="shared" si="341"/>
        <v>9.6136586134034641E-3</v>
      </c>
      <c r="S119" s="5">
        <f t="shared" si="342"/>
        <v>2.3403784829103564E-2</v>
      </c>
      <c r="T119" s="5">
        <f t="shared" si="343"/>
        <v>8.5057703393265446E-2</v>
      </c>
      <c r="U119" s="5">
        <f t="shared" si="344"/>
        <v>2.121301476021514E-2</v>
      </c>
      <c r="V119" s="5">
        <f t="shared" si="345"/>
        <v>3.1576189900338293E-3</v>
      </c>
      <c r="W119" s="5">
        <f t="shared" si="346"/>
        <v>0.11368512818375313</v>
      </c>
      <c r="X119" s="5">
        <f t="shared" si="347"/>
        <v>6.2561347700160863E-2</v>
      </c>
      <c r="Y119" s="5">
        <f t="shared" si="348"/>
        <v>1.7213870840406743E-2</v>
      </c>
      <c r="Z119" s="5">
        <f t="shared" si="349"/>
        <v>1.7634773307424086E-3</v>
      </c>
      <c r="AA119" s="5">
        <f t="shared" si="350"/>
        <v>3.8912002340282764E-3</v>
      </c>
      <c r="AB119" s="5">
        <f t="shared" si="351"/>
        <v>4.2930631988695031E-3</v>
      </c>
      <c r="AC119" s="5">
        <f t="shared" si="352"/>
        <v>2.3963810723151474E-4</v>
      </c>
      <c r="AD119" s="5">
        <f t="shared" si="353"/>
        <v>6.2712969098377924E-2</v>
      </c>
      <c r="AE119" s="5">
        <f t="shared" si="354"/>
        <v>3.4511179498619447E-2</v>
      </c>
      <c r="AF119" s="5">
        <f t="shared" si="355"/>
        <v>9.4958150404071441E-3</v>
      </c>
      <c r="AG119" s="5">
        <f t="shared" si="356"/>
        <v>1.7418607456409821E-3</v>
      </c>
      <c r="AH119" s="5">
        <f t="shared" si="357"/>
        <v>2.4261202897094089E-4</v>
      </c>
      <c r="AI119" s="5">
        <f t="shared" si="358"/>
        <v>5.3533548033325869E-4</v>
      </c>
      <c r="AJ119" s="5">
        <f t="shared" si="359"/>
        <v>5.9062215035093489E-4</v>
      </c>
      <c r="AK119" s="5">
        <f t="shared" si="360"/>
        <v>4.3441236047347942E-4</v>
      </c>
      <c r="AL119" s="5">
        <f t="shared" si="361"/>
        <v>1.1639437967659343E-5</v>
      </c>
      <c r="AM119" s="5">
        <f t="shared" si="362"/>
        <v>2.7675855626619505E-2</v>
      </c>
      <c r="AN119" s="5">
        <f t="shared" si="363"/>
        <v>1.5230126001686104E-2</v>
      </c>
      <c r="AO119" s="5">
        <f t="shared" si="364"/>
        <v>4.1905974138001329E-3</v>
      </c>
      <c r="AP119" s="5">
        <f t="shared" si="365"/>
        <v>7.6870043327740504E-4</v>
      </c>
      <c r="AQ119" s="5">
        <f t="shared" si="366"/>
        <v>1.057546748898436E-4</v>
      </c>
      <c r="AR119" s="5">
        <f t="shared" si="367"/>
        <v>2.6702059879212346E-5</v>
      </c>
      <c r="AS119" s="5">
        <f t="shared" si="368"/>
        <v>5.8919420079693256E-5</v>
      </c>
      <c r="AT119" s="5">
        <f t="shared" si="369"/>
        <v>6.5004311993733775E-5</v>
      </c>
      <c r="AU119" s="5">
        <f t="shared" si="370"/>
        <v>4.7811746642711572E-5</v>
      </c>
      <c r="AV119" s="5">
        <f t="shared" si="371"/>
        <v>2.6374747846502869E-5</v>
      </c>
      <c r="AW119" s="5">
        <f t="shared" si="372"/>
        <v>3.9259579837593309E-7</v>
      </c>
      <c r="AX119" s="5">
        <f t="shared" si="373"/>
        <v>1.0178024786015349E-2</v>
      </c>
      <c r="AY119" s="5">
        <f t="shared" si="374"/>
        <v>5.6010047902620951E-3</v>
      </c>
      <c r="AZ119" s="5">
        <f t="shared" si="375"/>
        <v>1.5411268551656101E-3</v>
      </c>
      <c r="BA119" s="5">
        <f t="shared" si="376"/>
        <v>2.826959414903487E-4</v>
      </c>
      <c r="BB119" s="5">
        <f t="shared" si="377"/>
        <v>3.8892156281901299E-5</v>
      </c>
      <c r="BC119" s="5">
        <f t="shared" si="378"/>
        <v>4.2804995707587135E-6</v>
      </c>
      <c r="BD119" s="5">
        <f t="shared" si="379"/>
        <v>2.4490404316763482E-6</v>
      </c>
      <c r="BE119" s="5">
        <f t="shared" si="380"/>
        <v>5.403929233880083E-6</v>
      </c>
      <c r="BF119" s="5">
        <f t="shared" si="381"/>
        <v>5.962018998762496E-6</v>
      </c>
      <c r="BG119" s="5">
        <f t="shared" si="382"/>
        <v>4.3851635853840552E-6</v>
      </c>
      <c r="BH119" s="5">
        <f t="shared" si="383"/>
        <v>2.4190202607417559E-6</v>
      </c>
      <c r="BI119" s="5">
        <f t="shared" si="384"/>
        <v>1.0675376474224041E-6</v>
      </c>
      <c r="BJ119" s="8">
        <f t="shared" si="385"/>
        <v>0.74725852533949355</v>
      </c>
      <c r="BK119" s="8">
        <f t="shared" si="386"/>
        <v>0.17300058996018669</v>
      </c>
      <c r="BL119" s="8">
        <f t="shared" si="387"/>
        <v>7.5999882906948646E-2</v>
      </c>
      <c r="BM119" s="8">
        <f t="shared" si="388"/>
        <v>0.51262024418040919</v>
      </c>
      <c r="BN119" s="8">
        <f t="shared" si="389"/>
        <v>0.47980161916249831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1.242</v>
      </c>
      <c r="F120">
        <f>VLOOKUP(B120,home!$B$2:$E$405,3,FALSE)</f>
        <v>1.1367</v>
      </c>
      <c r="G120">
        <f>VLOOKUP(C120,away!$B$2:$E$405,4,FALSE)</f>
        <v>0.85250000000000004</v>
      </c>
      <c r="H120">
        <f>VLOOKUP(A120,away!$A$2:$E$405,3,FALSE)</f>
        <v>0.96209999999999996</v>
      </c>
      <c r="I120">
        <f>VLOOKUP(C120,away!$B$2:$E$405,3,FALSE)</f>
        <v>2.2622</v>
      </c>
      <c r="J120">
        <f>VLOOKUP(B120,home!$B$2:$E$405,4,FALSE)</f>
        <v>1.0394000000000001</v>
      </c>
      <c r="K120" s="3">
        <f t="shared" si="334"/>
        <v>1.2035436435</v>
      </c>
      <c r="L120" s="3">
        <f t="shared" si="335"/>
        <v>2.2622152472279997</v>
      </c>
      <c r="M120" s="5">
        <f t="shared" si="336"/>
        <v>3.1249281635498356E-2</v>
      </c>
      <c r="N120" s="5">
        <f t="shared" si="337"/>
        <v>3.7609874276345323E-2</v>
      </c>
      <c r="O120" s="5">
        <f t="shared" si="338"/>
        <v>7.0692601380746303E-2</v>
      </c>
      <c r="P120" s="5">
        <f t="shared" si="339"/>
        <v>8.5081631034276517E-2</v>
      </c>
      <c r="Q120" s="5">
        <f t="shared" si="340"/>
        <v>2.2632562559064796E-2</v>
      </c>
      <c r="R120" s="5">
        <f t="shared" si="341"/>
        <v>7.9960940354867727E-2</v>
      </c>
      <c r="S120" s="5">
        <f t="shared" si="342"/>
        <v>5.7912402786481902E-2</v>
      </c>
      <c r="T120" s="5">
        <f t="shared" si="343"/>
        <v>5.1199728104957938E-2</v>
      </c>
      <c r="U120" s="5">
        <f t="shared" si="344"/>
        <v>9.6236481492383674E-2</v>
      </c>
      <c r="V120" s="5">
        <f t="shared" si="345"/>
        <v>1.7519626508400894E-2</v>
      </c>
      <c r="W120" s="5">
        <f t="shared" si="346"/>
        <v>9.0797589346928408E-3</v>
      </c>
      <c r="X120" s="5">
        <f t="shared" si="347"/>
        <v>2.0540369103216802E-2</v>
      </c>
      <c r="Y120" s="5">
        <f t="shared" si="348"/>
        <v>2.3233368084493985E-2</v>
      </c>
      <c r="Z120" s="5">
        <f t="shared" si="349"/>
        <v>6.0296286151156807E-2</v>
      </c>
      <c r="AA120" s="5">
        <f t="shared" si="350"/>
        <v>7.2569211923881854E-2</v>
      </c>
      <c r="AB120" s="5">
        <f t="shared" si="351"/>
        <v>4.3670106862396217E-2</v>
      </c>
      <c r="AC120" s="5">
        <f t="shared" si="352"/>
        <v>2.981265329218032E-3</v>
      </c>
      <c r="AD120" s="5">
        <f t="shared" si="353"/>
        <v>2.7319715375904757E-3</v>
      </c>
      <c r="AE120" s="5">
        <f t="shared" si="354"/>
        <v>6.180307667330096E-3</v>
      </c>
      <c r="AF120" s="5">
        <f t="shared" si="355"/>
        <v>6.9905931187971291E-3</v>
      </c>
      <c r="AG120" s="5">
        <f t="shared" si="356"/>
        <v>5.2714087801700006E-3</v>
      </c>
      <c r="AH120" s="5">
        <f t="shared" si="357"/>
        <v>3.410079447059236E-2</v>
      </c>
      <c r="AI120" s="5">
        <f t="shared" si="358"/>
        <v>4.1041794423381378E-2</v>
      </c>
      <c r="AJ120" s="5">
        <f t="shared" si="359"/>
        <v>2.4697795398047215E-2</v>
      </c>
      <c r="AK120" s="5">
        <f t="shared" si="360"/>
        <v>9.9082915532610876E-3</v>
      </c>
      <c r="AL120" s="5">
        <f t="shared" si="361"/>
        <v>3.246806370968463E-4</v>
      </c>
      <c r="AM120" s="5">
        <f t="shared" si="362"/>
        <v>6.5760939565798779E-4</v>
      </c>
      <c r="AN120" s="5">
        <f t="shared" si="363"/>
        <v>1.4876540015778903E-3</v>
      </c>
      <c r="AO120" s="5">
        <f t="shared" si="364"/>
        <v>1.6826967824846253E-3</v>
      </c>
      <c r="AP120" s="5">
        <f t="shared" si="365"/>
        <v>1.2688741059327388E-3</v>
      </c>
      <c r="AQ120" s="5">
        <f t="shared" si="366"/>
        <v>7.1761658731345961E-4</v>
      </c>
      <c r="AR120" s="5">
        <f t="shared" si="367"/>
        <v>1.5428667438792461E-2</v>
      </c>
      <c r="AS120" s="5">
        <f t="shared" si="368"/>
        <v>1.856907462363409E-2</v>
      </c>
      <c r="AT120" s="5">
        <f t="shared" si="369"/>
        <v>1.1174345864475986E-2</v>
      </c>
      <c r="AU120" s="5">
        <f t="shared" si="370"/>
        <v>4.4829376451535263E-3</v>
      </c>
      <c r="AV120" s="5">
        <f t="shared" si="371"/>
        <v>1.3488527767578468E-3</v>
      </c>
      <c r="AW120" s="5">
        <f t="shared" si="372"/>
        <v>2.4555549514231893E-5</v>
      </c>
      <c r="AX120" s="5">
        <f t="shared" si="373"/>
        <v>1.3191026800834111E-4</v>
      </c>
      <c r="AY120" s="5">
        <f t="shared" si="374"/>
        <v>2.9840941955440106E-4</v>
      </c>
      <c r="AZ120" s="5">
        <f t="shared" si="375"/>
        <v>3.3753316941621174E-4</v>
      </c>
      <c r="BA120" s="5">
        <f t="shared" si="376"/>
        <v>2.545242274328486E-4</v>
      </c>
      <c r="BB120" s="5">
        <f t="shared" si="377"/>
        <v>1.4394714702187933E-4</v>
      </c>
      <c r="BC120" s="5">
        <f t="shared" si="378"/>
        <v>6.5127886157573185E-5</v>
      </c>
      <c r="BD120" s="5">
        <f t="shared" si="379"/>
        <v>5.8171611207410755E-3</v>
      </c>
      <c r="BE120" s="5">
        <f t="shared" si="380"/>
        <v>7.0012072900832566E-3</v>
      </c>
      <c r="BF120" s="5">
        <f t="shared" si="381"/>
        <v>4.2131292654027834E-3</v>
      </c>
      <c r="BG120" s="5">
        <f t="shared" si="382"/>
        <v>1.6902283155397809E-3</v>
      </c>
      <c r="BH120" s="5">
        <f t="shared" si="383"/>
        <v>5.0856588630790402E-4</v>
      </c>
      <c r="BI120" s="5">
        <f t="shared" si="384"/>
        <v>1.2241624795336436E-4</v>
      </c>
      <c r="BJ120" s="8">
        <f t="shared" si="385"/>
        <v>0.19251584515721731</v>
      </c>
      <c r="BK120" s="8">
        <f t="shared" si="386"/>
        <v>0.19536729735052691</v>
      </c>
      <c r="BL120" s="8">
        <f t="shared" si="387"/>
        <v>0.54323460433439985</v>
      </c>
      <c r="BM120" s="8">
        <f t="shared" si="388"/>
        <v>0.66391328788246184</v>
      </c>
      <c r="BN120" s="8">
        <f t="shared" si="389"/>
        <v>0.32722689124079901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1.242</v>
      </c>
      <c r="F121">
        <f>VLOOKUP(B121,home!$B$2:$E$405,3,FALSE)</f>
        <v>1.0064</v>
      </c>
      <c r="G121">
        <f>VLOOKUP(C121,away!$B$2:$E$405,4,FALSE)</f>
        <v>1.042</v>
      </c>
      <c r="H121">
        <f>VLOOKUP(A121,away!$A$2:$E$405,3,FALSE)</f>
        <v>0.96209999999999996</v>
      </c>
      <c r="I121">
        <f>VLOOKUP(C121,away!$B$2:$E$405,3,FALSE)</f>
        <v>0.61140000000000005</v>
      </c>
      <c r="J121">
        <f>VLOOKUP(B121,home!$B$2:$E$405,4,FALSE)</f>
        <v>1.1693</v>
      </c>
      <c r="K121" s="3">
        <f t="shared" si="334"/>
        <v>1.3024466496</v>
      </c>
      <c r="L121" s="3">
        <f t="shared" si="335"/>
        <v>0.68781493024200002</v>
      </c>
      <c r="M121" s="5">
        <f t="shared" si="336"/>
        <v>0.13665967335395077</v>
      </c>
      <c r="N121" s="5">
        <f t="shared" si="337"/>
        <v>0.17799193369528357</v>
      </c>
      <c r="O121" s="5">
        <f t="shared" si="338"/>
        <v>9.3996563694842161E-2</v>
      </c>
      <c r="P121" s="5">
        <f t="shared" si="339"/>
        <v>0.12242550945826017</v>
      </c>
      <c r="Q121" s="5">
        <f t="shared" si="340"/>
        <v>0.11591249884862374</v>
      </c>
      <c r="R121" s="5">
        <f t="shared" si="341"/>
        <v>3.2326119950377784E-2</v>
      </c>
      <c r="S121" s="5">
        <f t="shared" si="342"/>
        <v>2.7418486006649846E-2</v>
      </c>
      <c r="T121" s="5">
        <f t="shared" si="343"/>
        <v>7.9726347309742054E-2</v>
      </c>
      <c r="U121" s="5">
        <f t="shared" si="344"/>
        <v>4.2103046623937261E-2</v>
      </c>
      <c r="V121" s="5">
        <f t="shared" si="345"/>
        <v>2.7291820261370657E-3</v>
      </c>
      <c r="W121" s="5">
        <f t="shared" si="346"/>
        <v>5.0323281924051284E-2</v>
      </c>
      <c r="X121" s="5">
        <f t="shared" si="347"/>
        <v>3.4613104646139835E-2</v>
      </c>
      <c r="Y121" s="5">
        <f t="shared" si="348"/>
        <v>1.1903705078821858E-2</v>
      </c>
      <c r="Z121" s="5">
        <f t="shared" si="349"/>
        <v>7.4114626462212074E-3</v>
      </c>
      <c r="AA121" s="5">
        <f t="shared" si="350"/>
        <v>9.6530346922063612E-3</v>
      </c>
      <c r="AB121" s="5">
        <f t="shared" si="351"/>
        <v>6.2862813466683732E-3</v>
      </c>
      <c r="AC121" s="5">
        <f t="shared" si="352"/>
        <v>1.5280728568001586E-4</v>
      </c>
      <c r="AD121" s="5">
        <f t="shared" si="353"/>
        <v>1.6385847484714208E-2</v>
      </c>
      <c r="AE121" s="5">
        <f t="shared" si="354"/>
        <v>1.1270430544654755E-2</v>
      </c>
      <c r="AF121" s="5">
        <f t="shared" si="355"/>
        <v>3.8759851994345077E-3</v>
      </c>
      <c r="AG121" s="5">
        <f t="shared" si="356"/>
        <v>8.8865349652269014E-4</v>
      </c>
      <c r="AH121" s="5">
        <f t="shared" si="357"/>
        <v>1.2744286657504569E-3</v>
      </c>
      <c r="AI121" s="5">
        <f t="shared" si="358"/>
        <v>1.6598753458608808E-3</v>
      </c>
      <c r="AJ121" s="5">
        <f t="shared" si="359"/>
        <v>1.080949541485073E-3</v>
      </c>
      <c r="AK121" s="5">
        <f t="shared" si="360"/>
        <v>4.6929303623129647E-4</v>
      </c>
      <c r="AL121" s="5">
        <f t="shared" si="361"/>
        <v>5.4756489135919723E-6</v>
      </c>
      <c r="AM121" s="5">
        <f t="shared" si="362"/>
        <v>4.2683384314645221E-3</v>
      </c>
      <c r="AN121" s="5">
        <f t="shared" si="363"/>
        <v>2.9358269004870186E-3</v>
      </c>
      <c r="AO121" s="5">
        <f t="shared" si="364"/>
        <v>1.0096527873805327E-3</v>
      </c>
      <c r="AP121" s="5">
        <f t="shared" si="365"/>
        <v>2.3148475384026068E-4</v>
      </c>
      <c r="AQ121" s="5">
        <f t="shared" si="366"/>
        <v>3.9804667453681355E-5</v>
      </c>
      <c r="AR121" s="5">
        <f t="shared" si="367"/>
        <v>1.7531421276631122E-4</v>
      </c>
      <c r="AS121" s="5">
        <f t="shared" si="368"/>
        <v>2.2833740904474359E-4</v>
      </c>
      <c r="AT121" s="5">
        <f t="shared" si="369"/>
        <v>1.4869864669433554E-4</v>
      </c>
      <c r="AU121" s="5">
        <f t="shared" si="370"/>
        <v>6.4557351395697139E-5</v>
      </c>
      <c r="AV121" s="5">
        <f t="shared" si="371"/>
        <v>2.1020626508093904E-5</v>
      </c>
      <c r="AW121" s="5">
        <f t="shared" si="372"/>
        <v>1.3625882363442434E-7</v>
      </c>
      <c r="AX121" s="5">
        <f t="shared" si="373"/>
        <v>9.2654718156997965E-4</v>
      </c>
      <c r="AY121" s="5">
        <f t="shared" si="374"/>
        <v>6.3729298505747734E-4</v>
      </c>
      <c r="AZ121" s="5">
        <f t="shared" si="375"/>
        <v>2.1916981503051233E-4</v>
      </c>
      <c r="BA121" s="5">
        <f t="shared" si="376"/>
        <v>5.0249423678787969E-5</v>
      </c>
      <c r="BB121" s="5">
        <f t="shared" si="377"/>
        <v>8.6405759605815609E-6</v>
      </c>
      <c r="BC121" s="5">
        <f t="shared" si="378"/>
        <v>1.1886234303156223E-6</v>
      </c>
      <c r="BD121" s="5">
        <f t="shared" si="379"/>
        <v>2.0097288837381903E-5</v>
      </c>
      <c r="BE121" s="5">
        <f t="shared" si="380"/>
        <v>2.617564651229154E-5</v>
      </c>
      <c r="BF121" s="5">
        <f t="shared" si="381"/>
        <v>1.7046191550524024E-5</v>
      </c>
      <c r="BG121" s="5">
        <f t="shared" si="382"/>
        <v>7.4005850244732812E-6</v>
      </c>
      <c r="BH121" s="5">
        <f t="shared" si="383"/>
        <v>2.4097167925512896E-6</v>
      </c>
      <c r="BI121" s="5">
        <f t="shared" si="384"/>
        <v>6.2770551258865722E-7</v>
      </c>
      <c r="BJ121" s="8">
        <f t="shared" si="385"/>
        <v>0.51321998437334226</v>
      </c>
      <c r="BK121" s="8">
        <f t="shared" si="386"/>
        <v>0.29002842676464896</v>
      </c>
      <c r="BL121" s="8">
        <f t="shared" si="387"/>
        <v>0.18956127827799868</v>
      </c>
      <c r="BM121" s="8">
        <f t="shared" si="388"/>
        <v>0.3202716963346387</v>
      </c>
      <c r="BN121" s="8">
        <f t="shared" si="389"/>
        <v>0.67931229900133827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1.242</v>
      </c>
      <c r="F122">
        <f>VLOOKUP(B122,home!$B$2:$E$405,3,FALSE)</f>
        <v>0.61570000000000003</v>
      </c>
      <c r="G122">
        <f>VLOOKUP(C122,away!$B$2:$E$405,4,FALSE)</f>
        <v>1.1839999999999999</v>
      </c>
      <c r="H122">
        <f>VLOOKUP(A122,away!$A$2:$E$405,3,FALSE)</f>
        <v>0.96209999999999996</v>
      </c>
      <c r="I122">
        <f>VLOOKUP(C122,away!$B$2:$E$405,3,FALSE)</f>
        <v>0.73370000000000002</v>
      </c>
      <c r="J122">
        <f>VLOOKUP(B122,home!$B$2:$E$405,4,FALSE)</f>
        <v>1.8342000000000001</v>
      </c>
      <c r="K122" s="3">
        <f t="shared" si="334"/>
        <v>0.90540408959999996</v>
      </c>
      <c r="L122" s="3">
        <f t="shared" si="335"/>
        <v>1.294748518734</v>
      </c>
      <c r="M122" s="5">
        <f t="shared" si="336"/>
        <v>0.11078625016713284</v>
      </c>
      <c r="N122" s="5">
        <f t="shared" si="337"/>
        <v>0.10030632397277076</v>
      </c>
      <c r="O122" s="5">
        <f t="shared" si="338"/>
        <v>0.14344033329998962</v>
      </c>
      <c r="P122" s="5">
        <f t="shared" si="339"/>
        <v>0.12987146438339767</v>
      </c>
      <c r="Q122" s="5">
        <f t="shared" si="340"/>
        <v>4.5408877968844567E-2</v>
      </c>
      <c r="R122" s="5">
        <f t="shared" si="341"/>
        <v>9.2859579533436418E-2</v>
      </c>
      <c r="S122" s="5">
        <f t="shared" si="342"/>
        <v>3.806112499439928E-2</v>
      </c>
      <c r="T122" s="5">
        <f t="shared" si="343"/>
        <v>5.879307748753447E-2</v>
      </c>
      <c r="U122" s="5">
        <f t="shared" si="344"/>
        <v>8.4075443068109795E-2</v>
      </c>
      <c r="V122" s="5">
        <f t="shared" si="345"/>
        <v>4.957548664553035E-3</v>
      </c>
      <c r="W122" s="5">
        <f t="shared" si="346"/>
        <v>1.370446127237974E-2</v>
      </c>
      <c r="X122" s="5">
        <f t="shared" si="347"/>
        <v>1.7743830932461135E-2</v>
      </c>
      <c r="Y122" s="5">
        <f t="shared" si="348"/>
        <v>1.1486899408235295E-2</v>
      </c>
      <c r="Z122" s="5">
        <f t="shared" si="349"/>
        <v>4.0076601017059607E-2</v>
      </c>
      <c r="AA122" s="5">
        <f t="shared" si="350"/>
        <v>3.6285518458113293E-2</v>
      </c>
      <c r="AB122" s="5">
        <f t="shared" si="351"/>
        <v>1.6426528402616023E-2</v>
      </c>
      <c r="AC122" s="5">
        <f t="shared" si="352"/>
        <v>3.6322428541795169E-4</v>
      </c>
      <c r="AD122" s="5">
        <f t="shared" si="353"/>
        <v>3.1020188204443581E-3</v>
      </c>
      <c r="AE122" s="5">
        <f t="shared" si="354"/>
        <v>4.0163342728553224E-3</v>
      </c>
      <c r="AF122" s="5">
        <f t="shared" si="355"/>
        <v>2.6000714252600136E-3</v>
      </c>
      <c r="AG122" s="5">
        <f t="shared" si="356"/>
        <v>1.1221462088193339E-3</v>
      </c>
      <c r="AH122" s="5">
        <f t="shared" si="357"/>
        <v>1.2972279950682866E-2</v>
      </c>
      <c r="AI122" s="5">
        <f t="shared" si="358"/>
        <v>1.1745155318784352E-2</v>
      </c>
      <c r="AJ122" s="5">
        <f t="shared" si="359"/>
        <v>5.3170558293072706E-3</v>
      </c>
      <c r="AK122" s="5">
        <f t="shared" si="360"/>
        <v>1.604694697495441E-3</v>
      </c>
      <c r="AL122" s="5">
        <f t="shared" si="361"/>
        <v>1.7031886096217868E-5</v>
      </c>
      <c r="AM122" s="5">
        <f t="shared" si="362"/>
        <v>5.6171610520929817E-4</v>
      </c>
      <c r="AN122" s="5">
        <f t="shared" si="363"/>
        <v>7.2728109516877063E-4</v>
      </c>
      <c r="AO122" s="5">
        <f t="shared" si="364"/>
        <v>4.7082306033650358E-4</v>
      </c>
      <c r="AP122" s="5">
        <f t="shared" si="365"/>
        <v>2.0319915331883218E-4</v>
      </c>
      <c r="AQ122" s="5">
        <f t="shared" si="366"/>
        <v>6.5772950691890249E-5</v>
      </c>
      <c r="AR122" s="5">
        <f t="shared" si="367"/>
        <v>3.3591680501498817E-3</v>
      </c>
      <c r="AS122" s="5">
        <f t="shared" si="368"/>
        <v>3.0414044902593606E-3</v>
      </c>
      <c r="AT122" s="5">
        <f t="shared" si="369"/>
        <v>1.3768500318043139E-3</v>
      </c>
      <c r="AU122" s="5">
        <f t="shared" si="370"/>
        <v>4.1553521652050533E-4</v>
      </c>
      <c r="AV122" s="5">
        <f t="shared" si="371"/>
        <v>9.4056821102621736E-5</v>
      </c>
      <c r="AW122" s="5">
        <f t="shared" si="372"/>
        <v>5.546105388605111E-7</v>
      </c>
      <c r="AX122" s="5">
        <f t="shared" si="373"/>
        <v>8.4763343141780386E-5</v>
      </c>
      <c r="AY122" s="5">
        <f t="shared" si="374"/>
        <v>1.0974721297576191E-4</v>
      </c>
      <c r="AZ122" s="5">
        <f t="shared" si="375"/>
        <v>7.1047520717776284E-5</v>
      </c>
      <c r="BA122" s="5">
        <f t="shared" si="376"/>
        <v>3.0662890736354669E-5</v>
      </c>
      <c r="BB122" s="5">
        <f t="shared" si="377"/>
        <v>9.9251830902494255E-6</v>
      </c>
      <c r="BC122" s="5">
        <f t="shared" si="378"/>
        <v>2.5701232208528382E-6</v>
      </c>
      <c r="BD122" s="5">
        <f t="shared" si="379"/>
        <v>7.248796428516892E-4</v>
      </c>
      <c r="BE122" s="5">
        <f t="shared" si="380"/>
        <v>6.5630899310570681E-4</v>
      </c>
      <c r="BF122" s="5">
        <f t="shared" si="381"/>
        <v>2.9711242319958246E-4</v>
      </c>
      <c r="BG122" s="5">
        <f t="shared" si="382"/>
        <v>8.9668934345289299E-5</v>
      </c>
      <c r="BH122" s="5">
        <f t="shared" si="383"/>
        <v>2.0296654966574703E-5</v>
      </c>
      <c r="BI122" s="5">
        <f t="shared" si="384"/>
        <v>3.6753348823873794E-6</v>
      </c>
      <c r="BJ122" s="8">
        <f t="shared" si="385"/>
        <v>0.260621550408213</v>
      </c>
      <c r="BK122" s="8">
        <f t="shared" si="386"/>
        <v>0.28416639159397272</v>
      </c>
      <c r="BL122" s="8">
        <f t="shared" si="387"/>
        <v>0.41480554515172302</v>
      </c>
      <c r="BM122" s="8">
        <f t="shared" si="388"/>
        <v>0.37688806624295962</v>
      </c>
      <c r="BN122" s="8">
        <f t="shared" si="389"/>
        <v>0.62267282932557177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1.4896</v>
      </c>
      <c r="F123">
        <f>VLOOKUP(B123,home!$B$2:$E$405,3,FALSE)</f>
        <v>0.92310000000000003</v>
      </c>
      <c r="G123">
        <f>VLOOKUP(C123,away!$B$2:$E$405,4,FALSE)</f>
        <v>0.67130000000000001</v>
      </c>
      <c r="H123">
        <f>VLOOKUP(A123,away!$A$2:$E$405,3,FALSE)</f>
        <v>1.2811999999999999</v>
      </c>
      <c r="I123">
        <f>VLOOKUP(C123,away!$B$2:$E$405,3,FALSE)</f>
        <v>1.115</v>
      </c>
      <c r="J123">
        <f>VLOOKUP(B123,home!$B$2:$E$405,4,FALSE)</f>
        <v>0.78049999999999997</v>
      </c>
      <c r="K123" s="3">
        <f t="shared" si="334"/>
        <v>0.92307090388800006</v>
      </c>
      <c r="L123" s="3">
        <f t="shared" si="335"/>
        <v>1.1149739089999999</v>
      </c>
      <c r="M123" s="5">
        <f t="shared" si="336"/>
        <v>0.1302831900342406</v>
      </c>
      <c r="N123" s="5">
        <f t="shared" si="337"/>
        <v>0.12026062198631855</v>
      </c>
      <c r="O123" s="5">
        <f t="shared" si="338"/>
        <v>0.14526235766946707</v>
      </c>
      <c r="P123" s="5">
        <f t="shared" si="339"/>
        <v>0.1340874557948569</v>
      </c>
      <c r="Q123" s="5">
        <f t="shared" si="340"/>
        <v>5.5504540519522076E-2</v>
      </c>
      <c r="R123" s="5">
        <f t="shared" si="341"/>
        <v>8.0981869380640933E-2</v>
      </c>
      <c r="S123" s="5">
        <f t="shared" si="342"/>
        <v>3.4500701504185639E-2</v>
      </c>
      <c r="T123" s="5">
        <f t="shared" si="343"/>
        <v>6.1886114510300405E-2</v>
      </c>
      <c r="U123" s="5">
        <f t="shared" si="344"/>
        <v>7.4752007367728177E-2</v>
      </c>
      <c r="V123" s="5">
        <f t="shared" si="345"/>
        <v>3.9453467878688185E-3</v>
      </c>
      <c r="W123" s="5">
        <f t="shared" si="346"/>
        <v>1.7078208795747792E-2</v>
      </c>
      <c r="X123" s="5">
        <f t="shared" si="347"/>
        <v>1.9041757219713091E-2</v>
      </c>
      <c r="Y123" s="5">
        <f t="shared" si="348"/>
        <v>1.0615531240746242E-2</v>
      </c>
      <c r="Z123" s="5">
        <f t="shared" si="349"/>
        <v>3.0097557153820207E-2</v>
      </c>
      <c r="AA123" s="5">
        <f t="shared" si="350"/>
        <v>2.7782179286797559E-2</v>
      </c>
      <c r="AB123" s="5">
        <f t="shared" si="351"/>
        <v>1.2822460673121348E-2</v>
      </c>
      <c r="AC123" s="5">
        <f t="shared" si="352"/>
        <v>2.5378442571654167E-4</v>
      </c>
      <c r="AD123" s="5">
        <f t="shared" si="353"/>
        <v>3.9410994074697264E-3</v>
      </c>
      <c r="AE123" s="5">
        <f t="shared" si="354"/>
        <v>4.3942230121041034E-3</v>
      </c>
      <c r="AF123" s="5">
        <f t="shared" si="355"/>
        <v>2.4497220044117341E-3</v>
      </c>
      <c r="AG123" s="5">
        <f t="shared" si="356"/>
        <v>9.1045870640742209E-4</v>
      </c>
      <c r="AH123" s="5">
        <f t="shared" si="357"/>
        <v>8.3894977377864579E-3</v>
      </c>
      <c r="AI123" s="5">
        <f t="shared" si="358"/>
        <v>7.7441012599848771E-3</v>
      </c>
      <c r="AJ123" s="5">
        <f t="shared" si="359"/>
        <v>3.5741772749272199E-3</v>
      </c>
      <c r="AK123" s="5">
        <f t="shared" si="360"/>
        <v>1.0997396826076726E-3</v>
      </c>
      <c r="AL123" s="5">
        <f t="shared" si="361"/>
        <v>1.0447796973883269E-5</v>
      </c>
      <c r="AM123" s="5">
        <f t="shared" si="362"/>
        <v>7.275828384731086E-4</v>
      </c>
      <c r="AN123" s="5">
        <f t="shared" si="363"/>
        <v>8.1123588153367721E-4</v>
      </c>
      <c r="AO123" s="5">
        <f t="shared" si="364"/>
        <v>4.5225342097733265E-4</v>
      </c>
      <c r="AP123" s="5">
        <f t="shared" si="365"/>
        <v>1.680835882152397E-4</v>
      </c>
      <c r="AQ123" s="5">
        <f t="shared" si="366"/>
        <v>4.6852203847773037E-5</v>
      </c>
      <c r="AR123" s="5">
        <f t="shared" si="367"/>
        <v>1.8708142174492849E-3</v>
      </c>
      <c r="AS123" s="5">
        <f t="shared" si="368"/>
        <v>1.7268941707074326E-3</v>
      </c>
      <c r="AT123" s="5">
        <f t="shared" si="369"/>
        <v>7.9702288153691398E-4</v>
      </c>
      <c r="AU123" s="5">
        <f t="shared" si="370"/>
        <v>2.4523621055989924E-4</v>
      </c>
      <c r="AV123" s="5">
        <f t="shared" si="371"/>
        <v>5.6592602636898523E-5</v>
      </c>
      <c r="AW123" s="5">
        <f t="shared" si="372"/>
        <v>2.9869089927211348E-7</v>
      </c>
      <c r="AX123" s="5">
        <f t="shared" si="373"/>
        <v>1.119350913937948E-4</v>
      </c>
      <c r="AY123" s="5">
        <f t="shared" si="374"/>
        <v>1.2480470640561161E-4</v>
      </c>
      <c r="AZ123" s="5">
        <f t="shared" si="375"/>
        <v>6.9576995681331071E-5</v>
      </c>
      <c r="BA123" s="5">
        <f t="shared" si="376"/>
        <v>2.5858844950429942E-5</v>
      </c>
      <c r="BB123" s="5">
        <f t="shared" si="377"/>
        <v>7.2079843591514452E-6</v>
      </c>
      <c r="BC123" s="5">
        <f t="shared" si="378"/>
        <v>1.6073428993867895E-6</v>
      </c>
      <c r="BD123" s="5">
        <f t="shared" si="379"/>
        <v>3.4765150684036724E-4</v>
      </c>
      <c r="BE123" s="5">
        <f t="shared" si="380"/>
        <v>3.20906990657163E-4</v>
      </c>
      <c r="BF123" s="5">
        <f t="shared" si="381"/>
        <v>1.4810995296494272E-4</v>
      </c>
      <c r="BG123" s="5">
        <f t="shared" si="382"/>
        <v>4.5571996052719614E-5</v>
      </c>
      <c r="BH123" s="5">
        <f t="shared" si="383"/>
        <v>1.0516545897091066E-5</v>
      </c>
      <c r="BI123" s="5">
        <f t="shared" si="384"/>
        <v>1.9415035054014981E-6</v>
      </c>
      <c r="BJ123" s="8">
        <f t="shared" si="385"/>
        <v>0.29862927630147806</v>
      </c>
      <c r="BK123" s="8">
        <f t="shared" si="386"/>
        <v>0.30320573105024812</v>
      </c>
      <c r="BL123" s="8">
        <f t="shared" si="387"/>
        <v>0.36797964891186941</v>
      </c>
      <c r="BM123" s="8">
        <f t="shared" si="388"/>
        <v>0.33340767201686322</v>
      </c>
      <c r="BN123" s="8">
        <f t="shared" si="389"/>
        <v>0.66638003538504609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1.4896</v>
      </c>
      <c r="F124">
        <f>VLOOKUP(B124,home!$B$2:$E$405,3,FALSE)</f>
        <v>0.92310000000000003</v>
      </c>
      <c r="G124">
        <f>VLOOKUP(C124,away!$B$2:$E$405,4,FALSE)</f>
        <v>0.67130000000000001</v>
      </c>
      <c r="H124">
        <f>VLOOKUP(A124,away!$A$2:$E$405,3,FALSE)</f>
        <v>1.2811999999999999</v>
      </c>
      <c r="I124">
        <f>VLOOKUP(C124,away!$B$2:$E$405,3,FALSE)</f>
        <v>1.1274</v>
      </c>
      <c r="J124">
        <f>VLOOKUP(B124,home!$B$2:$E$405,4,FALSE)</f>
        <v>0.58540000000000003</v>
      </c>
      <c r="K124" s="3">
        <f t="shared" si="334"/>
        <v>0.92307090388800006</v>
      </c>
      <c r="L124" s="3">
        <f t="shared" si="335"/>
        <v>0.845566324752</v>
      </c>
      <c r="M124" s="5">
        <f t="shared" si="336"/>
        <v>0.17056527198271235</v>
      </c>
      <c r="N124" s="5">
        <f t="shared" si="337"/>
        <v>0.15744383978098486</v>
      </c>
      <c r="O124" s="5">
        <f t="shared" si="338"/>
        <v>0.14422425016074733</v>
      </c>
      <c r="P124" s="5">
        <f t="shared" si="339"/>
        <v>0.13312920895845007</v>
      </c>
      <c r="Q124" s="5">
        <f t="shared" si="340"/>
        <v>7.266591374911556E-2</v>
      </c>
      <c r="R124" s="5">
        <f t="shared" si="341"/>
        <v>6.0975584574268091E-2</v>
      </c>
      <c r="S124" s="5">
        <f t="shared" si="342"/>
        <v>2.5977425052414863E-2</v>
      </c>
      <c r="T124" s="5">
        <f t="shared" si="343"/>
        <v>6.144384962358547E-2</v>
      </c>
      <c r="U124" s="5">
        <f t="shared" si="344"/>
        <v>5.6284787968068836E-2</v>
      </c>
      <c r="V124" s="5">
        <f t="shared" si="345"/>
        <v>2.2528710353678406E-3</v>
      </c>
      <c r="W124" s="5">
        <f t="shared" si="346"/>
        <v>2.2358596895414522E-2</v>
      </c>
      <c r="X124" s="5">
        <f t="shared" si="347"/>
        <v>1.890567660346713E-2</v>
      </c>
      <c r="Y124" s="5">
        <f t="shared" si="348"/>
        <v>7.9930017412717883E-3</v>
      </c>
      <c r="Z124" s="5">
        <f t="shared" si="349"/>
        <v>1.7186300316022869E-2</v>
      </c>
      <c r="AA124" s="5">
        <f t="shared" si="350"/>
        <v>1.5864173767201849E-2</v>
      </c>
      <c r="AB124" s="5">
        <f t="shared" si="351"/>
        <v>7.3218786093636546E-3</v>
      </c>
      <c r="AC124" s="5">
        <f t="shared" si="352"/>
        <v>1.0990035344589511E-4</v>
      </c>
      <c r="AD124" s="5">
        <f t="shared" si="353"/>
        <v>5.1596425614794288E-3</v>
      </c>
      <c r="AE124" s="5">
        <f t="shared" si="354"/>
        <v>4.3628199977441551E-3</v>
      </c>
      <c r="AF124" s="5">
        <f t="shared" si="355"/>
        <v>1.8445268355235271E-3</v>
      </c>
      <c r="AG124" s="5">
        <f t="shared" si="356"/>
        <v>5.198899257400218E-4</v>
      </c>
      <c r="AH124" s="5">
        <f t="shared" si="357"/>
        <v>3.6330391985758981E-3</v>
      </c>
      <c r="AI124" s="5">
        <f t="shared" si="358"/>
        <v>3.3535527768899895E-3</v>
      </c>
      <c r="AJ124" s="5">
        <f t="shared" si="359"/>
        <v>1.5477834964999775E-3</v>
      </c>
      <c r="AK124" s="5">
        <f t="shared" si="360"/>
        <v>4.7623797037905452E-4</v>
      </c>
      <c r="AL124" s="5">
        <f t="shared" si="361"/>
        <v>3.4311667195627068E-6</v>
      </c>
      <c r="AM124" s="5">
        <f t="shared" si="362"/>
        <v>9.5254318459276266E-4</v>
      </c>
      <c r="AN124" s="5">
        <f t="shared" si="363"/>
        <v>8.0543843976366809E-4</v>
      </c>
      <c r="AO124" s="5">
        <f t="shared" si="364"/>
        <v>3.4052581066247497E-4</v>
      </c>
      <c r="AP124" s="5">
        <f t="shared" si="365"/>
        <v>9.5979052735021465E-5</v>
      </c>
      <c r="AQ124" s="5">
        <f t="shared" si="366"/>
        <v>2.0289163718582621E-5</v>
      </c>
      <c r="AR124" s="5">
        <f t="shared" si="367"/>
        <v>6.1439512056395498E-4</v>
      </c>
      <c r="AS124" s="5">
        <f t="shared" si="368"/>
        <v>5.6713025928334664E-4</v>
      </c>
      <c r="AT124" s="5">
        <f t="shared" si="369"/>
        <v>2.6175072052945733E-4</v>
      </c>
      <c r="AU124" s="5">
        <f t="shared" si="370"/>
        <v>8.0538158064153827E-5</v>
      </c>
      <c r="AV124" s="5">
        <f t="shared" si="371"/>
        <v>1.8585607590438271E-5</v>
      </c>
      <c r="AW124" s="5">
        <f t="shared" si="372"/>
        <v>7.4391284975551568E-8</v>
      </c>
      <c r="AX124" s="5">
        <f t="shared" si="373"/>
        <v>1.4654414973239919E-4</v>
      </c>
      <c r="AY124" s="5">
        <f t="shared" si="374"/>
        <v>1.2391279810313155E-4</v>
      </c>
      <c r="AZ124" s="5">
        <f t="shared" si="375"/>
        <v>5.2388244640900772E-5</v>
      </c>
      <c r="BA124" s="5">
        <f t="shared" si="376"/>
        <v>1.4765911827071708E-5</v>
      </c>
      <c r="BB124" s="5">
        <f t="shared" si="377"/>
        <v>3.121389448807278E-6</v>
      </c>
      <c r="BC124" s="5">
        <f t="shared" si="378"/>
        <v>5.278683608695284E-7</v>
      </c>
      <c r="BD124" s="5">
        <f t="shared" si="379"/>
        <v>8.6585304006804185E-5</v>
      </c>
      <c r="BE124" s="5">
        <f t="shared" si="380"/>
        <v>7.9924374832978E-5</v>
      </c>
      <c r="BF124" s="5">
        <f t="shared" si="381"/>
        <v>3.6887932459880164E-5</v>
      </c>
      <c r="BG124" s="5">
        <f t="shared" si="382"/>
        <v>1.1350059052767027E-5</v>
      </c>
      <c r="BH124" s="5">
        <f t="shared" si="383"/>
        <v>2.6192273172549596E-6</v>
      </c>
      <c r="BI124" s="5">
        <f t="shared" si="384"/>
        <v>4.8354650544533545E-7</v>
      </c>
      <c r="BJ124" s="8">
        <f t="shared" si="385"/>
        <v>0.35525379372791216</v>
      </c>
      <c r="BK124" s="8">
        <f t="shared" si="386"/>
        <v>0.33216202134721373</v>
      </c>
      <c r="BL124" s="8">
        <f t="shared" si="387"/>
        <v>0.29544153883220109</v>
      </c>
      <c r="BM124" s="8">
        <f t="shared" si="388"/>
        <v>0.26091574661025335</v>
      </c>
      <c r="BN124" s="8">
        <f t="shared" si="389"/>
        <v>0.73900406920627826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1.4896</v>
      </c>
      <c r="F125">
        <f>VLOOKUP(B125,home!$B$2:$E$405,3,FALSE)</f>
        <v>0.83919999999999995</v>
      </c>
      <c r="G125">
        <f>VLOOKUP(C125,away!$B$2:$E$405,4,FALSE)</f>
        <v>1.0069999999999999</v>
      </c>
      <c r="H125">
        <f>VLOOKUP(A125,away!$A$2:$E$405,3,FALSE)</f>
        <v>1.2811999999999999</v>
      </c>
      <c r="I125">
        <f>VLOOKUP(C125,away!$B$2:$E$405,3,FALSE)</f>
        <v>1.0731999999999999</v>
      </c>
      <c r="J125">
        <f>VLOOKUP(B125,home!$B$2:$E$405,4,FALSE)</f>
        <v>1.4635</v>
      </c>
      <c r="K125" s="3">
        <f t="shared" si="334"/>
        <v>1.2588228262399999</v>
      </c>
      <c r="L125" s="3">
        <f t="shared" si="335"/>
        <v>2.01228884984</v>
      </c>
      <c r="M125" s="5">
        <f t="shared" si="336"/>
        <v>3.7964199715230365E-2</v>
      </c>
      <c r="N125" s="5">
        <f t="shared" si="337"/>
        <v>4.7790201181466083E-2</v>
      </c>
      <c r="O125" s="5">
        <f t="shared" si="338"/>
        <v>7.6394935780056974E-2</v>
      </c>
      <c r="P125" s="5">
        <f t="shared" si="339"/>
        <v>9.61676889690746E-2</v>
      </c>
      <c r="Q125" s="5">
        <f t="shared" si="340"/>
        <v>3.0079698058915666E-2</v>
      </c>
      <c r="R125" s="5">
        <f t="shared" si="341"/>
        <v>7.6864338727225756E-2</v>
      </c>
      <c r="S125" s="5">
        <f t="shared" si="342"/>
        <v>6.0900957158478569E-2</v>
      </c>
      <c r="T125" s="5">
        <f t="shared" si="343"/>
        <v>6.052904101050989E-2</v>
      </c>
      <c r="U125" s="5">
        <f t="shared" si="344"/>
        <v>9.6758584113674995E-2</v>
      </c>
      <c r="V125" s="5">
        <f t="shared" si="345"/>
        <v>1.7141015160676721E-2</v>
      </c>
      <c r="W125" s="5">
        <f t="shared" si="346"/>
        <v>1.2621670174323349E-2</v>
      </c>
      <c r="X125" s="5">
        <f t="shared" si="347"/>
        <v>2.5398446158148968E-2</v>
      </c>
      <c r="Y125" s="5">
        <f t="shared" si="348"/>
        <v>2.5554505003652379E-2</v>
      </c>
      <c r="Z125" s="5">
        <f t="shared" si="349"/>
        <v>5.1557750590373763E-2</v>
      </c>
      <c r="AA125" s="5">
        <f t="shared" si="350"/>
        <v>6.4902073312751316E-2</v>
      </c>
      <c r="AB125" s="5">
        <f t="shared" si="351"/>
        <v>4.0850105678196649E-2</v>
      </c>
      <c r="AC125" s="5">
        <f t="shared" si="352"/>
        <v>2.7137603106197677E-3</v>
      </c>
      <c r="AD125" s="5">
        <f t="shared" si="353"/>
        <v>3.9721116301777064E-3</v>
      </c>
      <c r="AE125" s="5">
        <f t="shared" si="354"/>
        <v>7.993035943726386E-3</v>
      </c>
      <c r="AF125" s="5">
        <f t="shared" si="355"/>
        <v>8.0421485529654745E-3</v>
      </c>
      <c r="AG125" s="5">
        <f t="shared" si="356"/>
        <v>5.3943752872964382E-3</v>
      </c>
      <c r="AH125" s="5">
        <f t="shared" si="357"/>
        <v>2.5937271658960204E-2</v>
      </c>
      <c r="AI125" s="5">
        <f t="shared" si="358"/>
        <v>3.2650429614686928E-2</v>
      </c>
      <c r="AJ125" s="5">
        <f t="shared" si="359"/>
        <v>2.0550553042755201E-2</v>
      </c>
      <c r="AK125" s="5">
        <f t="shared" si="360"/>
        <v>8.6231684206920425E-3</v>
      </c>
      <c r="AL125" s="5">
        <f t="shared" si="361"/>
        <v>2.7497069285893947E-4</v>
      </c>
      <c r="AM125" s="5">
        <f t="shared" si="362"/>
        <v>1.0000369576882143E-3</v>
      </c>
      <c r="AN125" s="5">
        <f t="shared" si="363"/>
        <v>2.0123632193839096E-3</v>
      </c>
      <c r="AO125" s="5">
        <f t="shared" si="364"/>
        <v>2.0247280340971838E-3</v>
      </c>
      <c r="AP125" s="5">
        <f t="shared" si="365"/>
        <v>1.3581125489907421E-3</v>
      </c>
      <c r="AQ125" s="5">
        <f t="shared" si="366"/>
        <v>6.8322868479046286E-4</v>
      </c>
      <c r="AR125" s="5">
        <f t="shared" si="367"/>
        <v>1.0438656510919339E-2</v>
      </c>
      <c r="AS125" s="5">
        <f t="shared" si="368"/>
        <v>1.3140419091224058E-2</v>
      </c>
      <c r="AT125" s="5">
        <f t="shared" si="369"/>
        <v>8.2707297491963604E-3</v>
      </c>
      <c r="AU125" s="5">
        <f t="shared" si="370"/>
        <v>3.4704611326502022E-3</v>
      </c>
      <c r="AV125" s="5">
        <f t="shared" si="371"/>
        <v>1.0921739228396995E-3</v>
      </c>
      <c r="AW125" s="5">
        <f t="shared" si="372"/>
        <v>1.9348122898839707E-5</v>
      </c>
      <c r="AX125" s="5">
        <f t="shared" si="373"/>
        <v>2.0981155823692149E-4</v>
      </c>
      <c r="AY125" s="5">
        <f t="shared" si="374"/>
        <v>4.2220145920771296E-4</v>
      </c>
      <c r="AZ125" s="5">
        <f t="shared" si="375"/>
        <v>4.2479564437492923E-4</v>
      </c>
      <c r="BA125" s="5">
        <f t="shared" si="376"/>
        <v>2.8493717954542266E-4</v>
      </c>
      <c r="BB125" s="5">
        <f t="shared" si="377"/>
        <v>1.4334397732602804E-4</v>
      </c>
      <c r="BC125" s="5">
        <f t="shared" si="378"/>
        <v>5.7689897452976845E-5</v>
      </c>
      <c r="BD125" s="5">
        <f t="shared" si="379"/>
        <v>3.500932017372115E-3</v>
      </c>
      <c r="BE125" s="5">
        <f t="shared" si="380"/>
        <v>4.4070531365824695E-3</v>
      </c>
      <c r="BF125" s="5">
        <f t="shared" si="381"/>
        <v>2.7738495423913008E-3</v>
      </c>
      <c r="BG125" s="5">
        <f t="shared" si="382"/>
        <v>1.1639283735058489E-3</v>
      </c>
      <c r="BH125" s="5">
        <f t="shared" si="383"/>
        <v>3.6629490116938968E-4</v>
      </c>
      <c r="BI125" s="5">
        <f t="shared" si="384"/>
        <v>9.2220076545470464E-5</v>
      </c>
      <c r="BJ125" s="8">
        <f t="shared" si="385"/>
        <v>0.23599648216227681</v>
      </c>
      <c r="BK125" s="8">
        <f t="shared" si="386"/>
        <v>0.2155847934661467</v>
      </c>
      <c r="BL125" s="8">
        <f t="shared" si="387"/>
        <v>0.49224817880339639</v>
      </c>
      <c r="BM125" s="8">
        <f t="shared" si="388"/>
        <v>0.62972328925391552</v>
      </c>
      <c r="BN125" s="8">
        <f t="shared" si="389"/>
        <v>0.36526106243196943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1.4896</v>
      </c>
      <c r="F126">
        <f>VLOOKUP(B126,home!$B$2:$E$405,3,FALSE)</f>
        <v>1.1748000000000001</v>
      </c>
      <c r="G126">
        <f>VLOOKUP(C126,away!$B$2:$E$405,4,FALSE)</f>
        <v>0.41959999999999997</v>
      </c>
      <c r="H126">
        <f>VLOOKUP(A126,away!$A$2:$E$405,3,FALSE)</f>
        <v>1.2811999999999999</v>
      </c>
      <c r="I126">
        <f>VLOOKUP(C126,away!$B$2:$E$405,3,FALSE)</f>
        <v>1.7562</v>
      </c>
      <c r="J126">
        <f>VLOOKUP(B126,home!$B$2:$E$405,4,FALSE)</f>
        <v>1.0731999999999999</v>
      </c>
      <c r="K126" s="3">
        <f t="shared" si="334"/>
        <v>0.73429248076800002</v>
      </c>
      <c r="L126" s="3">
        <f t="shared" si="335"/>
        <v>2.4147466198079997</v>
      </c>
      <c r="M126" s="5">
        <f t="shared" si="336"/>
        <v>4.2893323240679945E-2</v>
      </c>
      <c r="N126" s="5">
        <f t="shared" si="337"/>
        <v>3.1496244730782587E-2</v>
      </c>
      <c r="O126" s="5">
        <f t="shared" si="338"/>
        <v>0.10357650730776381</v>
      </c>
      <c r="P126" s="5">
        <f t="shared" si="339"/>
        <v>7.6055450500302768E-2</v>
      </c>
      <c r="Q126" s="5">
        <f t="shared" si="340"/>
        <v>1.1563727839121197E-2</v>
      </c>
      <c r="R126" s="5">
        <f t="shared" si="341"/>
        <v>0.12505551045647065</v>
      </c>
      <c r="S126" s="5">
        <f t="shared" si="342"/>
        <v>3.3714055672177799E-2</v>
      </c>
      <c r="T126" s="5">
        <f t="shared" si="343"/>
        <v>2.792347271189757E-2</v>
      </c>
      <c r="U126" s="5">
        <f t="shared" si="344"/>
        <v>9.1827321006790391E-2</v>
      </c>
      <c r="V126" s="5">
        <f t="shared" si="345"/>
        <v>6.6421570191500029E-3</v>
      </c>
      <c r="W126" s="5">
        <f t="shared" si="346"/>
        <v>2.8303861339714297E-3</v>
      </c>
      <c r="X126" s="5">
        <f t="shared" si="347"/>
        <v>6.8346653497589407E-3</v>
      </c>
      <c r="Y126" s="5">
        <f t="shared" si="348"/>
        <v>8.251992525424634E-3</v>
      </c>
      <c r="Z126" s="5">
        <f t="shared" si="349"/>
        <v>0.10065912372104213</v>
      </c>
      <c r="AA126" s="5">
        <f t="shared" si="350"/>
        <v>7.3913237669057066E-2</v>
      </c>
      <c r="AB126" s="5">
        <f t="shared" si="351"/>
        <v>2.7136967324803349E-2</v>
      </c>
      <c r="AC126" s="5">
        <f t="shared" si="352"/>
        <v>7.3608811089113946E-4</v>
      </c>
      <c r="AD126" s="5">
        <f t="shared" si="353"/>
        <v>5.1958281396130741E-4</v>
      </c>
      <c r="AE126" s="5">
        <f t="shared" si="354"/>
        <v>1.2546608437233957E-3</v>
      </c>
      <c r="AF126" s="5">
        <f t="shared" si="355"/>
        <v>1.5148440156932618E-3</v>
      </c>
      <c r="AG126" s="5">
        <f t="shared" si="356"/>
        <v>1.2193214888105599E-3</v>
      </c>
      <c r="AH126" s="5">
        <f t="shared" si="357"/>
        <v>6.0766569689555447E-2</v>
      </c>
      <c r="AI126" s="5">
        <f t="shared" si="358"/>
        <v>4.4620435205105224E-2</v>
      </c>
      <c r="AJ126" s="5">
        <f t="shared" si="359"/>
        <v>1.6382225029852256E-2</v>
      </c>
      <c r="AK126" s="5">
        <f t="shared" si="360"/>
        <v>4.0097815525566129E-3</v>
      </c>
      <c r="AL126" s="5">
        <f t="shared" si="361"/>
        <v>5.2207204900037011E-5</v>
      </c>
      <c r="AM126" s="5">
        <f t="shared" si="362"/>
        <v>7.6305150685613369E-5</v>
      </c>
      <c r="AN126" s="5">
        <f t="shared" si="363"/>
        <v>1.8425760469202492E-4</v>
      </c>
      <c r="AO126" s="5">
        <f t="shared" si="364"/>
        <v>2.2246771405199297E-4</v>
      </c>
      <c r="AP126" s="5">
        <f t="shared" si="365"/>
        <v>1.7906772017448752E-4</v>
      </c>
      <c r="AQ126" s="5">
        <f t="shared" si="366"/>
        <v>1.0810079300201715E-4</v>
      </c>
      <c r="AR126" s="5">
        <f t="shared" si="367"/>
        <v>2.9347173751036241E-2</v>
      </c>
      <c r="AS126" s="5">
        <f t="shared" si="368"/>
        <v>2.1549409017177935E-2</v>
      </c>
      <c r="AT126" s="5">
        <f t="shared" si="369"/>
        <v>7.9117845031539454E-3</v>
      </c>
      <c r="AU126" s="5">
        <f t="shared" si="370"/>
        <v>1.93652129004091E-3</v>
      </c>
      <c r="AV126" s="5">
        <f t="shared" si="371"/>
        <v>3.5549325553104686E-4</v>
      </c>
      <c r="AW126" s="5">
        <f t="shared" si="372"/>
        <v>2.5713937819349222E-6</v>
      </c>
      <c r="AX126" s="5">
        <f t="shared" si="373"/>
        <v>9.3383830653858448E-6</v>
      </c>
      <c r="AY126" s="5">
        <f t="shared" si="374"/>
        <v>2.2549828941612733E-5</v>
      </c>
      <c r="AZ126" s="5">
        <f t="shared" si="375"/>
        <v>2.7226061607003983E-5</v>
      </c>
      <c r="BA126" s="5">
        <f t="shared" si="376"/>
        <v>2.1914680078732404E-5</v>
      </c>
      <c r="BB126" s="5">
        <f t="shared" si="377"/>
        <v>1.3229599911073197E-5</v>
      </c>
      <c r="BC126" s="5">
        <f t="shared" si="378"/>
        <v>6.3892263333352407E-6</v>
      </c>
      <c r="BD126" s="5">
        <f t="shared" si="379"/>
        <v>1.181099810270547E-2</v>
      </c>
      <c r="BE126" s="5">
        <f t="shared" si="380"/>
        <v>8.6727270971817417E-3</v>
      </c>
      <c r="BF126" s="5">
        <f t="shared" si="381"/>
        <v>3.1841591476067179E-3</v>
      </c>
      <c r="BG126" s="5">
        <f t="shared" si="382"/>
        <v>7.7936803988541909E-4</v>
      </c>
      <c r="BH126" s="5">
        <f t="shared" si="383"/>
        <v>1.430710228596895E-4</v>
      </c>
      <c r="BI126" s="5">
        <f t="shared" si="384"/>
        <v>2.1011195260331337E-5</v>
      </c>
      <c r="BJ126" s="8">
        <f t="shared" si="385"/>
        <v>9.4279745215688146E-2</v>
      </c>
      <c r="BK126" s="8">
        <f t="shared" si="386"/>
        <v>0.16011583157704332</v>
      </c>
      <c r="BL126" s="8">
        <f t="shared" si="387"/>
        <v>0.63300027166439432</v>
      </c>
      <c r="BM126" s="8">
        <f t="shared" si="388"/>
        <v>0.59739422966788724</v>
      </c>
      <c r="BN126" s="8">
        <f t="shared" si="389"/>
        <v>0.39064076407512094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1.5455000000000001</v>
      </c>
      <c r="F131">
        <f>VLOOKUP(B131,home!$B$2:$E$405,3,FALSE)</f>
        <v>0.24260000000000001</v>
      </c>
      <c r="G131">
        <f>VLOOKUP(C131,away!$B$2:$E$405,4,FALSE)</f>
        <v>0.48530000000000001</v>
      </c>
      <c r="H131">
        <f>VLOOKUP(A131,away!$A$2:$E$405,3,FALSE)</f>
        <v>1.1894</v>
      </c>
      <c r="I131">
        <f>VLOOKUP(C131,away!$B$2:$E$405,3,FALSE)</f>
        <v>0.63060000000000005</v>
      </c>
      <c r="J131">
        <f>VLOOKUP(B131,home!$B$2:$E$405,4,FALSE)</f>
        <v>1.0509999999999999</v>
      </c>
      <c r="K131" s="3">
        <f t="shared" si="334"/>
        <v>0.18195755699000002</v>
      </c>
      <c r="L131" s="3">
        <f t="shared" si="335"/>
        <v>0.78828745764000008</v>
      </c>
      <c r="M131" s="5">
        <f t="shared" si="336"/>
        <v>0.37899016859073786</v>
      </c>
      <c r="N131" s="5">
        <f t="shared" si="337"/>
        <v>6.896012519999889E-2</v>
      </c>
      <c r="O131" s="5">
        <f t="shared" si="338"/>
        <v>0.29875319646894771</v>
      </c>
      <c r="P131" s="5">
        <f t="shared" si="339"/>
        <v>5.436040177244323E-2</v>
      </c>
      <c r="Q131" s="5">
        <f t="shared" si="340"/>
        <v>6.2739079555581669E-3</v>
      </c>
      <c r="R131" s="5">
        <f t="shared" si="341"/>
        <v>0.11775169885316511</v>
      </c>
      <c r="S131" s="5">
        <f t="shared" si="342"/>
        <v>1.9492941544167982E-3</v>
      </c>
      <c r="T131" s="5">
        <f t="shared" si="343"/>
        <v>4.9456429517543169E-3</v>
      </c>
      <c r="U131" s="5">
        <f t="shared" si="344"/>
        <v>2.1425811454744113E-2</v>
      </c>
      <c r="V131" s="5">
        <f t="shared" si="345"/>
        <v>3.1066303792639628E-5</v>
      </c>
      <c r="W131" s="5">
        <f t="shared" si="346"/>
        <v>3.805283214578298E-4</v>
      </c>
      <c r="X131" s="5">
        <f t="shared" si="347"/>
        <v>2.9996570308200935E-4</v>
      </c>
      <c r="Y131" s="5">
        <f t="shared" si="348"/>
        <v>1.1822960073085613E-4</v>
      </c>
      <c r="Z131" s="5">
        <f t="shared" si="349"/>
        <v>3.0940729107250816E-2</v>
      </c>
      <c r="AA131" s="5">
        <f t="shared" si="350"/>
        <v>5.6298994798447428E-3</v>
      </c>
      <c r="AB131" s="5">
        <f t="shared" si="351"/>
        <v>5.1220137772591055E-4</v>
      </c>
      <c r="AC131" s="5">
        <f t="shared" si="352"/>
        <v>2.7849943344710075E-7</v>
      </c>
      <c r="AD131" s="5">
        <f t="shared" si="353"/>
        <v>1.7310000934493031E-5</v>
      </c>
      <c r="AE131" s="5">
        <f t="shared" si="354"/>
        <v>1.3645256628397536E-5</v>
      </c>
      <c r="AF131" s="5">
        <f t="shared" si="355"/>
        <v>5.3781923282224255E-6</v>
      </c>
      <c r="AG131" s="5">
        <f t="shared" si="356"/>
        <v>1.4131871857044698E-6</v>
      </c>
      <c r="AH131" s="5">
        <f t="shared" si="357"/>
        <v>6.0975471713706738E-3</v>
      </c>
      <c r="AI131" s="5">
        <f t="shared" si="358"/>
        <v>1.1094947869338928E-3</v>
      </c>
      <c r="AJ131" s="5">
        <f t="shared" si="359"/>
        <v>1.0094048046181583E-4</v>
      </c>
      <c r="AK131" s="5">
        <f t="shared" si="360"/>
        <v>6.1222944087429452E-6</v>
      </c>
      <c r="AL131" s="5">
        <f t="shared" si="361"/>
        <v>1.5978610898406511E-9</v>
      </c>
      <c r="AM131" s="5">
        <f t="shared" si="362"/>
        <v>6.2993709630699363E-7</v>
      </c>
      <c r="AN131" s="5">
        <f t="shared" si="363"/>
        <v>4.9657151212096386E-7</v>
      </c>
      <c r="AO131" s="5">
        <f t="shared" si="364"/>
        <v>1.9572054741314252E-7</v>
      </c>
      <c r="AP131" s="5">
        <f t="shared" si="365"/>
        <v>5.1428017576071744E-8</v>
      </c>
      <c r="AQ131" s="5">
        <f t="shared" si="366"/>
        <v>1.0135015306626707E-8</v>
      </c>
      <c r="AR131" s="5">
        <f t="shared" si="367"/>
        <v>9.6132399151195255E-4</v>
      </c>
      <c r="AS131" s="5">
        <f t="shared" si="368"/>
        <v>1.749201649713904E-4</v>
      </c>
      <c r="AT131" s="5">
        <f t="shared" si="369"/>
        <v>1.5914022943240986E-5</v>
      </c>
      <c r="AU131" s="5">
        <f t="shared" si="370"/>
        <v>9.6522557887831294E-7</v>
      </c>
      <c r="AV131" s="5">
        <f t="shared" si="371"/>
        <v>4.3907522069239099E-8</v>
      </c>
      <c r="AW131" s="5">
        <f t="shared" si="372"/>
        <v>6.3663606032665935E-12</v>
      </c>
      <c r="AX131" s="5">
        <f t="shared" si="373"/>
        <v>1.9103635850232485E-8</v>
      </c>
      <c r="AY131" s="5">
        <f t="shared" si="374"/>
        <v>1.5059156536060123E-8</v>
      </c>
      <c r="AZ131" s="5">
        <f t="shared" si="375"/>
        <v>5.9354721100068123E-9</v>
      </c>
      <c r="BA131" s="5">
        <f t="shared" si="376"/>
        <v>1.559619406496799E-9</v>
      </c>
      <c r="BB131" s="5">
        <f t="shared" si="377"/>
        <v>3.0735710420834187E-10</v>
      </c>
      <c r="BC131" s="5">
        <f t="shared" si="378"/>
        <v>4.8457150052797287E-11</v>
      </c>
      <c r="BD131" s="5">
        <f t="shared" si="379"/>
        <v>1.2629994087288234E-4</v>
      </c>
      <c r="BE131" s="5">
        <f t="shared" si="380"/>
        <v>2.2981228689211118E-5</v>
      </c>
      <c r="BF131" s="5">
        <f t="shared" si="381"/>
        <v>2.0908041144586775E-6</v>
      </c>
      <c r="BG131" s="5">
        <f t="shared" si="382"/>
        <v>1.2681253627051376E-7</v>
      </c>
      <c r="BH131" s="5">
        <f t="shared" si="383"/>
        <v>5.7686248238721129E-9</v>
      </c>
      <c r="BI131" s="5">
        <f t="shared" si="384"/>
        <v>2.0992897602872769E-10</v>
      </c>
      <c r="BJ131" s="8">
        <f t="shared" si="385"/>
        <v>8.1017572175545755E-2</v>
      </c>
      <c r="BK131" s="8">
        <f t="shared" si="386"/>
        <v>0.43533122597784157</v>
      </c>
      <c r="BL131" s="8">
        <f t="shared" si="387"/>
        <v>0.45269158444489677</v>
      </c>
      <c r="BM131" s="8">
        <f t="shared" si="388"/>
        <v>7.4891597811893917E-2</v>
      </c>
      <c r="BN131" s="8">
        <f t="shared" si="389"/>
        <v>0.92508949884085112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1.5455000000000001</v>
      </c>
      <c r="F132">
        <f>VLOOKUP(B132,home!$B$2:$E$405,3,FALSE)</f>
        <v>1.1092</v>
      </c>
      <c r="G132">
        <f>VLOOKUP(C132,away!$B$2:$E$405,4,FALSE)</f>
        <v>1.1323000000000001</v>
      </c>
      <c r="H132">
        <f>VLOOKUP(A132,away!$A$2:$E$405,3,FALSE)</f>
        <v>1.1894</v>
      </c>
      <c r="I132">
        <f>VLOOKUP(C132,away!$B$2:$E$405,3,FALSE)</f>
        <v>1.6815</v>
      </c>
      <c r="J132">
        <f>VLOOKUP(B132,home!$B$2:$E$405,4,FALSE)</f>
        <v>1.2011000000000001</v>
      </c>
      <c r="K132" s="3">
        <f t="shared" si="334"/>
        <v>1.9410663357800002</v>
      </c>
      <c r="L132" s="3">
        <f t="shared" si="335"/>
        <v>2.4021712937099999</v>
      </c>
      <c r="M132" s="5">
        <f t="shared" si="336"/>
        <v>1.2994389007640007E-2</v>
      </c>
      <c r="N132" s="5">
        <f t="shared" si="337"/>
        <v>2.5222971056759701E-2</v>
      </c>
      <c r="O132" s="5">
        <f t="shared" si="338"/>
        <v>3.1214748253453595E-2</v>
      </c>
      <c r="P132" s="5">
        <f t="shared" si="339"/>
        <v>6.0589897014626332E-2</v>
      </c>
      <c r="Q132" s="5">
        <f t="shared" si="340"/>
        <v>2.4479730003314781E-2</v>
      </c>
      <c r="R132" s="5">
        <f t="shared" si="341"/>
        <v>3.7491586097415298E-2</v>
      </c>
      <c r="S132" s="5">
        <f t="shared" si="342"/>
        <v>7.0629246555659414E-2</v>
      </c>
      <c r="T132" s="5">
        <f t="shared" si="343"/>
        <v>5.880450469173417E-2</v>
      </c>
      <c r="U132" s="5">
        <f t="shared" si="344"/>
        <v>7.2773655648690302E-2</v>
      </c>
      <c r="V132" s="5">
        <f t="shared" si="345"/>
        <v>3.6592022504756024E-2</v>
      </c>
      <c r="W132" s="5">
        <f t="shared" si="346"/>
        <v>1.5838926606139319E-2</v>
      </c>
      <c r="X132" s="5">
        <f t="shared" si="347"/>
        <v>3.804781481644743E-2</v>
      </c>
      <c r="Y132" s="5">
        <f t="shared" si="348"/>
        <v>4.5698684270232014E-2</v>
      </c>
      <c r="Z132" s="5">
        <f t="shared" si="349"/>
        <v>3.002040395962265E-2</v>
      </c>
      <c r="AA132" s="5">
        <f t="shared" si="350"/>
        <v>5.8271595512540145E-2</v>
      </c>
      <c r="AB132" s="5">
        <f t="shared" si="351"/>
        <v>5.6554516190790313E-2</v>
      </c>
      <c r="AC132" s="5">
        <f t="shared" si="352"/>
        <v>1.066377030990316E-2</v>
      </c>
      <c r="AD132" s="5">
        <f t="shared" si="353"/>
        <v>7.6861018075167964E-3</v>
      </c>
      <c r="AE132" s="5">
        <f t="shared" si="354"/>
        <v>1.8463333122549393E-2</v>
      </c>
      <c r="AF132" s="5">
        <f t="shared" si="355"/>
        <v>2.2176044406596585E-2</v>
      </c>
      <c r="AG132" s="5">
        <f t="shared" si="356"/>
        <v>1.775688576052151E-2</v>
      </c>
      <c r="AH132" s="5">
        <f t="shared" si="357"/>
        <v>1.802853815434589E-2</v>
      </c>
      <c r="AI132" s="5">
        <f t="shared" si="358"/>
        <v>3.49945884947261E-2</v>
      </c>
      <c r="AJ132" s="5">
        <f t="shared" si="359"/>
        <v>3.3963408830793483E-2</v>
      </c>
      <c r="AK132" s="5">
        <f t="shared" si="360"/>
        <v>2.1975076509928804E-2</v>
      </c>
      <c r="AL132" s="5">
        <f t="shared" si="361"/>
        <v>1.9889099656314126E-3</v>
      </c>
      <c r="AM132" s="5">
        <f t="shared" si="362"/>
        <v>2.9838466943897341E-3</v>
      </c>
      <c r="AN132" s="5">
        <f t="shared" si="363"/>
        <v>7.1677108740944946E-3</v>
      </c>
      <c r="AO132" s="5">
        <f t="shared" si="364"/>
        <v>8.6090346516814031E-3</v>
      </c>
      <c r="AP132" s="5">
        <f t="shared" si="365"/>
        <v>6.8934586356079117E-3</v>
      </c>
      <c r="AQ132" s="5">
        <f t="shared" si="366"/>
        <v>4.1398171122086578E-3</v>
      </c>
      <c r="AR132" s="5">
        <f t="shared" si="367"/>
        <v>8.6615273643850278E-3</v>
      </c>
      <c r="AS132" s="5">
        <f t="shared" si="368"/>
        <v>1.6812599183445048E-2</v>
      </c>
      <c r="AT132" s="5">
        <f t="shared" si="369"/>
        <v>1.6317185145973755E-2</v>
      </c>
      <c r="AU132" s="5">
        <f t="shared" si="370"/>
        <v>1.0557579593846378E-2</v>
      </c>
      <c r="AV132" s="5">
        <f t="shared" si="371"/>
        <v>5.1232405842332697E-3</v>
      </c>
      <c r="AW132" s="5">
        <f t="shared" si="372"/>
        <v>2.5760659277656737E-4</v>
      </c>
      <c r="AX132" s="5">
        <f t="shared" si="373"/>
        <v>9.6530739493472413E-4</v>
      </c>
      <c r="AY132" s="5">
        <f t="shared" si="374"/>
        <v>2.3188337137181763E-3</v>
      </c>
      <c r="AZ132" s="5">
        <f t="shared" si="375"/>
        <v>2.7851178909903775E-3</v>
      </c>
      <c r="BA132" s="5">
        <f t="shared" si="376"/>
        <v>2.2301100824450742E-3</v>
      </c>
      <c r="BB132" s="5">
        <f t="shared" si="377"/>
        <v>1.3392766054656999E-3</v>
      </c>
      <c r="BC132" s="5">
        <f t="shared" si="378"/>
        <v>6.434343631974152E-4</v>
      </c>
      <c r="BD132" s="5">
        <f t="shared" si="379"/>
        <v>3.4677453990682237E-3</v>
      </c>
      <c r="BE132" s="5">
        <f t="shared" si="380"/>
        <v>6.731123855187311E-3</v>
      </c>
      <c r="BF132" s="5">
        <f t="shared" si="381"/>
        <v>6.5327789586348932E-3</v>
      </c>
      <c r="BG132" s="5">
        <f t="shared" si="382"/>
        <v>4.2268524385660391E-3</v>
      </c>
      <c r="BH132" s="5">
        <f t="shared" si="383"/>
        <v>2.0511502437025341E-3</v>
      </c>
      <c r="BI132" s="5">
        <f t="shared" si="384"/>
        <v>7.962837375355867E-4</v>
      </c>
      <c r="BJ132" s="8">
        <f t="shared" si="385"/>
        <v>0.31425094456054536</v>
      </c>
      <c r="BK132" s="8">
        <f t="shared" si="386"/>
        <v>0.19577706907193451</v>
      </c>
      <c r="BL132" s="8">
        <f t="shared" si="387"/>
        <v>0.44654578019726199</v>
      </c>
      <c r="BM132" s="8">
        <f t="shared" si="388"/>
        <v>0.79253964923521347</v>
      </c>
      <c r="BN132" s="8">
        <f t="shared" si="389"/>
        <v>0.19199332143320971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1.5455000000000001</v>
      </c>
      <c r="F133">
        <f>VLOOKUP(B133,home!$B$2:$E$405,3,FALSE)</f>
        <v>1.0784</v>
      </c>
      <c r="G133">
        <f>VLOOKUP(C133,away!$B$2:$E$405,4,FALSE)</f>
        <v>0.79079999999999995</v>
      </c>
      <c r="H133">
        <f>VLOOKUP(A133,away!$A$2:$E$405,3,FALSE)</f>
        <v>1.1894</v>
      </c>
      <c r="I133">
        <f>VLOOKUP(C133,away!$B$2:$E$405,3,FALSE)</f>
        <v>1.3078000000000001</v>
      </c>
      <c r="J133">
        <f>VLOOKUP(B133,home!$B$2:$E$405,4,FALSE)</f>
        <v>0.93420000000000003</v>
      </c>
      <c r="K133" s="3">
        <f t="shared" si="334"/>
        <v>1.3180004217600001</v>
      </c>
      <c r="L133" s="3">
        <f t="shared" si="335"/>
        <v>1.4531455963440003</v>
      </c>
      <c r="M133" s="5">
        <f t="shared" si="336"/>
        <v>6.2590234083377883E-2</v>
      </c>
      <c r="N133" s="5">
        <f t="shared" si="337"/>
        <v>8.2493954919949167E-2</v>
      </c>
      <c r="O133" s="5">
        <f t="shared" si="338"/>
        <v>9.095272303240072E-2</v>
      </c>
      <c r="P133" s="5">
        <f t="shared" si="339"/>
        <v>0.11987572731692461</v>
      </c>
      <c r="Q133" s="5">
        <f t="shared" si="340"/>
        <v>5.436353368857174E-2</v>
      </c>
      <c r="R133" s="5">
        <f t="shared" si="341"/>
        <v>6.6083774475014331E-2</v>
      </c>
      <c r="S133" s="5">
        <f t="shared" si="342"/>
        <v>5.7397892060200711E-2</v>
      </c>
      <c r="T133" s="5">
        <f t="shared" si="343"/>
        <v>7.8998129581246732E-2</v>
      </c>
      <c r="U133" s="5">
        <f t="shared" si="344"/>
        <v>8.7098442629561609E-2</v>
      </c>
      <c r="V133" s="5">
        <f t="shared" si="345"/>
        <v>1.2214568042691895E-2</v>
      </c>
      <c r="W133" s="5">
        <f t="shared" si="346"/>
        <v>2.3883720109967171E-2</v>
      </c>
      <c r="X133" s="5">
        <f t="shared" si="347"/>
        <v>3.4706522702111435E-2</v>
      </c>
      <c r="Y133" s="5">
        <f t="shared" si="348"/>
        <v>2.5216815314493157E-2</v>
      </c>
      <c r="Z133" s="5">
        <f t="shared" si="349"/>
        <v>3.2009781956052384E-2</v>
      </c>
      <c r="AA133" s="5">
        <f t="shared" si="350"/>
        <v>4.2188906118522676E-2</v>
      </c>
      <c r="AB133" s="5">
        <f t="shared" si="351"/>
        <v>2.7802498028902979E-2</v>
      </c>
      <c r="AC133" s="5">
        <f t="shared" si="352"/>
        <v>1.4621193000624727E-3</v>
      </c>
      <c r="AD133" s="5">
        <f t="shared" si="353"/>
        <v>7.8696882945336333E-3</v>
      </c>
      <c r="AE133" s="5">
        <f t="shared" si="354"/>
        <v>1.1435802889801476E-2</v>
      </c>
      <c r="AF133" s="5">
        <f t="shared" si="355"/>
        <v>8.3089433049865057E-3</v>
      </c>
      <c r="AG133" s="5">
        <f t="shared" si="356"/>
        <v>4.0247014579710355E-3</v>
      </c>
      <c r="AH133" s="5">
        <f t="shared" si="357"/>
        <v>1.1628718422342296E-2</v>
      </c>
      <c r="AI133" s="5">
        <f t="shared" si="358"/>
        <v>1.5326655785175428E-2</v>
      </c>
      <c r="AJ133" s="5">
        <f t="shared" si="359"/>
        <v>1.0100269394515783E-2</v>
      </c>
      <c r="AK133" s="5">
        <f t="shared" si="360"/>
        <v>4.437386440620473E-3</v>
      </c>
      <c r="AL133" s="5">
        <f t="shared" si="361"/>
        <v>1.120127553992637E-4</v>
      </c>
      <c r="AM133" s="5">
        <f t="shared" si="362"/>
        <v>2.0744504982630136E-3</v>
      </c>
      <c r="AN133" s="5">
        <f t="shared" si="363"/>
        <v>3.0144786063845156E-3</v>
      </c>
      <c r="AO133" s="5">
        <f t="shared" si="364"/>
        <v>2.1902381560704293E-3</v>
      </c>
      <c r="AP133" s="5">
        <f t="shared" si="365"/>
        <v>1.0609116438127827E-3</v>
      </c>
      <c r="AQ133" s="5">
        <f t="shared" si="366"/>
        <v>3.8541477082915516E-4</v>
      </c>
      <c r="AR133" s="5">
        <f t="shared" si="367"/>
        <v>3.3796441933102092E-3</v>
      </c>
      <c r="AS133" s="5">
        <f t="shared" si="368"/>
        <v>4.4543724721815905E-3</v>
      </c>
      <c r="AT133" s="5">
        <f t="shared" si="369"/>
        <v>2.9354323985057362E-3</v>
      </c>
      <c r="AU133" s="5">
        <f t="shared" si="370"/>
        <v>1.2896337130928427E-3</v>
      </c>
      <c r="AV133" s="5">
        <f t="shared" si="371"/>
        <v>4.2493444444307053E-4</v>
      </c>
      <c r="AW133" s="5">
        <f t="shared" si="372"/>
        <v>5.9592232979510467E-6</v>
      </c>
      <c r="AX133" s="5">
        <f t="shared" si="373"/>
        <v>4.5568777193848175E-4</v>
      </c>
      <c r="AY133" s="5">
        <f t="shared" si="374"/>
        <v>6.6218067910021395E-4</v>
      </c>
      <c r="AZ133" s="5">
        <f t="shared" si="375"/>
        <v>4.8112246890927779E-4</v>
      </c>
      <c r="BA133" s="5">
        <f t="shared" si="376"/>
        <v>2.3304699899922345E-4</v>
      </c>
      <c r="BB133" s="5">
        <f t="shared" si="377"/>
        <v>8.4662805084226604E-5</v>
      </c>
      <c r="BC133" s="5">
        <f t="shared" si="378"/>
        <v>2.4605476476454848E-5</v>
      </c>
      <c r="BD133" s="5">
        <f t="shared" si="379"/>
        <v>8.1851917945305092E-4</v>
      </c>
      <c r="BE133" s="5">
        <f t="shared" si="380"/>
        <v>1.0788086237377703E-3</v>
      </c>
      <c r="BF133" s="5">
        <f t="shared" si="381"/>
        <v>7.1093511054235348E-4</v>
      </c>
      <c r="BG133" s="5">
        <f t="shared" si="382"/>
        <v>3.1233759184627131E-4</v>
      </c>
      <c r="BH133" s="5">
        <f t="shared" si="383"/>
        <v>1.0291526944622212E-4</v>
      </c>
      <c r="BI133" s="5">
        <f t="shared" si="384"/>
        <v>2.712847370713297E-5</v>
      </c>
      <c r="BJ133" s="8">
        <f t="shared" si="385"/>
        <v>0.34196861213949981</v>
      </c>
      <c r="BK133" s="8">
        <f t="shared" si="386"/>
        <v>0.25431473423775702</v>
      </c>
      <c r="BL133" s="8">
        <f t="shared" si="387"/>
        <v>0.37115403579732265</v>
      </c>
      <c r="BM133" s="8">
        <f t="shared" si="388"/>
        <v>0.52243099515859082</v>
      </c>
      <c r="BN133" s="8">
        <f t="shared" si="389"/>
        <v>0.47635994751623845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1.25</v>
      </c>
      <c r="F134">
        <f>VLOOKUP(B134,home!$B$2:$E$405,3,FALSE)</f>
        <v>2.2000000000000002</v>
      </c>
      <c r="G134">
        <f>VLOOKUP(C134,away!$B$2:$E$405,4,FALSE)</f>
        <v>0.71109999999999995</v>
      </c>
      <c r="H134">
        <f>VLOOKUP(A134,away!$A$2:$E$405,3,FALSE)</f>
        <v>0.89839999999999998</v>
      </c>
      <c r="I134">
        <f>VLOOKUP(C134,away!$B$2:$E$405,3,FALSE)</f>
        <v>1.3604000000000001</v>
      </c>
      <c r="J134">
        <f>VLOOKUP(B134,home!$B$2:$E$405,4,FALSE)</f>
        <v>0.69569999999999999</v>
      </c>
      <c r="K134" s="3">
        <f t="shared" si="334"/>
        <v>1.955525</v>
      </c>
      <c r="L134" s="3">
        <f t="shared" si="335"/>
        <v>0.85027296355199999</v>
      </c>
      <c r="M134" s="5">
        <f t="shared" si="336"/>
        <v>6.0458508233129711E-2</v>
      </c>
      <c r="N134" s="5">
        <f t="shared" si="337"/>
        <v>0.11822812431259097</v>
      </c>
      <c r="O134" s="5">
        <f t="shared" si="338"/>
        <v>5.1406234967316188E-2</v>
      </c>
      <c r="P134" s="5">
        <f t="shared" si="339"/>
        <v>0.10052617763446099</v>
      </c>
      <c r="Q134" s="5">
        <f t="shared" si="340"/>
        <v>0.11559902639818975</v>
      </c>
      <c r="R134" s="5">
        <f t="shared" si="341"/>
        <v>2.1854665875355186E-2</v>
      </c>
      <c r="S134" s="5">
        <f t="shared" si="342"/>
        <v>4.1786973765661171E-2</v>
      </c>
      <c r="T134" s="5">
        <f t="shared" si="343"/>
        <v>9.8290726759314676E-2</v>
      </c>
      <c r="U134" s="5">
        <f t="shared" si="344"/>
        <v>4.2737345485903952E-2</v>
      </c>
      <c r="V134" s="5">
        <f t="shared" si="345"/>
        <v>7.7200507152873589E-3</v>
      </c>
      <c r="W134" s="5">
        <f t="shared" si="346"/>
        <v>7.5352262032439998E-2</v>
      </c>
      <c r="X134" s="5">
        <f t="shared" si="347"/>
        <v>6.4069991148669611E-2</v>
      </c>
      <c r="Y134" s="5">
        <f t="shared" si="348"/>
        <v>2.7238490624364852E-2</v>
      </c>
      <c r="Z134" s="5">
        <f t="shared" si="349"/>
        <v>6.1941438404256744E-3</v>
      </c>
      <c r="AA134" s="5">
        <f t="shared" si="350"/>
        <v>1.2112803133548417E-2</v>
      </c>
      <c r="AB134" s="5">
        <f t="shared" si="351"/>
        <v>1.1843444673866136E-2</v>
      </c>
      <c r="AC134" s="5">
        <f t="shared" si="352"/>
        <v>8.0227251324111403E-4</v>
      </c>
      <c r="AD134" s="5">
        <f t="shared" si="353"/>
        <v>3.6838308052746828E-2</v>
      </c>
      <c r="AE134" s="5">
        <f t="shared" si="354"/>
        <v>3.1322617360250549E-2</v>
      </c>
      <c r="AF134" s="5">
        <f t="shared" si="355"/>
        <v>1.3316387344552776E-2</v>
      </c>
      <c r="AG134" s="5">
        <f t="shared" si="356"/>
        <v>3.7741880437530801E-3</v>
      </c>
      <c r="AH134" s="5">
        <f t="shared" si="357"/>
        <v>1.3166782599665259E-3</v>
      </c>
      <c r="AI134" s="5">
        <f t="shared" si="358"/>
        <v>2.5747972543210406E-3</v>
      </c>
      <c r="AJ134" s="5">
        <f t="shared" si="359"/>
        <v>2.5175402003780769E-3</v>
      </c>
      <c r="AK134" s="5">
        <f t="shared" si="360"/>
        <v>1.6410376001147796E-3</v>
      </c>
      <c r="AL134" s="5">
        <f t="shared" si="361"/>
        <v>5.3358504226624517E-5</v>
      </c>
      <c r="AM134" s="5">
        <f t="shared" si="362"/>
        <v>1.4407646470969532E-2</v>
      </c>
      <c r="AN134" s="5">
        <f t="shared" si="363"/>
        <v>1.2250432262680779E-2</v>
      </c>
      <c r="AO134" s="5">
        <f t="shared" si="364"/>
        <v>5.2081056723913078E-3</v>
      </c>
      <c r="AP134" s="5">
        <f t="shared" si="365"/>
        <v>1.4761038148520468E-3</v>
      </c>
      <c r="AQ134" s="5">
        <f t="shared" si="366"/>
        <v>3.1377279129116554E-4</v>
      </c>
      <c r="AR134" s="5">
        <f t="shared" si="367"/>
        <v>2.2390718522924581E-4</v>
      </c>
      <c r="AS134" s="5">
        <f t="shared" si="368"/>
        <v>4.3785609839542091E-4</v>
      </c>
      <c r="AT134" s="5">
        <f t="shared" si="369"/>
        <v>4.2811927340735283E-4</v>
      </c>
      <c r="AU134" s="5">
        <f t="shared" si="370"/>
        <v>2.7906598070997118E-4</v>
      </c>
      <c r="AV134" s="5">
        <f t="shared" si="371"/>
        <v>1.3643012548196669E-4</v>
      </c>
      <c r="AW134" s="5">
        <f t="shared" si="372"/>
        <v>2.4644663252685916E-6</v>
      </c>
      <c r="AX134" s="5">
        <f t="shared" si="373"/>
        <v>4.6957521441904513E-3</v>
      </c>
      <c r="AY134" s="5">
        <f t="shared" si="374"/>
        <v>3.9926710917464739E-3</v>
      </c>
      <c r="AZ134" s="5">
        <f t="shared" si="375"/>
        <v>1.6974301408338363E-3</v>
      </c>
      <c r="BA134" s="5">
        <f t="shared" si="376"/>
        <v>4.8109298542309167E-4</v>
      </c>
      <c r="BB134" s="5">
        <f t="shared" si="377"/>
        <v>1.022650896149428E-4</v>
      </c>
      <c r="BC134" s="5">
        <f t="shared" si="378"/>
        <v>1.7390648162961662E-5</v>
      </c>
      <c r="BD134" s="5">
        <f t="shared" si="379"/>
        <v>3.1730370990909559E-5</v>
      </c>
      <c r="BE134" s="5">
        <f t="shared" si="380"/>
        <v>6.2049533731998419E-5</v>
      </c>
      <c r="BF134" s="5">
        <f t="shared" si="381"/>
        <v>6.0669707225633109E-5</v>
      </c>
      <c r="BG134" s="5">
        <f t="shared" si="382"/>
        <v>3.954704307413539E-5</v>
      </c>
      <c r="BH134" s="5">
        <f t="shared" si="383"/>
        <v>1.9333807851887165E-5</v>
      </c>
      <c r="BI134" s="5">
        <f t="shared" si="384"/>
        <v>7.561548919912321E-6</v>
      </c>
      <c r="BJ134" s="8">
        <f t="shared" si="385"/>
        <v>0.62867278518902969</v>
      </c>
      <c r="BK134" s="8">
        <f t="shared" si="386"/>
        <v>0.21534001245775347</v>
      </c>
      <c r="BL134" s="8">
        <f t="shared" si="387"/>
        <v>0.14973081812578876</v>
      </c>
      <c r="BM134" s="8">
        <f t="shared" si="388"/>
        <v>0.52787481556653348</v>
      </c>
      <c r="BN134" s="8">
        <f t="shared" si="389"/>
        <v>0.46807273742104277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1.25</v>
      </c>
      <c r="F135">
        <f>VLOOKUP(B135,home!$B$2:$E$405,3,FALSE)</f>
        <v>0.7</v>
      </c>
      <c r="G135" t="e">
        <f>VLOOKUP(C135,away!$B$2:$E$405,4,FALSE)</f>
        <v>#N/A</v>
      </c>
      <c r="H135">
        <f>VLOOKUP(A135,away!$A$2:$E$405,3,FALSE)</f>
        <v>0.89839999999999998</v>
      </c>
      <c r="I135" t="e">
        <f>VLOOKUP(C135,away!$B$2:$E$405,3,FALSE)</f>
        <v>#N/A</v>
      </c>
      <c r="J135">
        <f>VLOOKUP(B135,home!$B$2:$E$405,4,FALSE)</f>
        <v>0.83479999999999999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0.32429999999999998</v>
      </c>
      <c r="G136">
        <f>VLOOKUP(C136,away!$B$2:$E$405,4,FALSE)</f>
        <v>1.1351</v>
      </c>
      <c r="H136">
        <f>VLOOKUP(A136,away!$A$2:$E$405,3,FALSE)</f>
        <v>1.125</v>
      </c>
      <c r="I136">
        <f>VLOOKUP(C136,away!$B$2:$E$405,3,FALSE)</f>
        <v>1</v>
      </c>
      <c r="J136">
        <f>VLOOKUP(B136,home!$B$2:$E$405,4,FALSE)</f>
        <v>0.77780000000000005</v>
      </c>
      <c r="K136" s="3">
        <f t="shared" si="334"/>
        <v>0.56751970418099995</v>
      </c>
      <c r="L136" s="3">
        <f t="shared" si="335"/>
        <v>0.87502500000000005</v>
      </c>
      <c r="M136" s="5">
        <f t="shared" si="336"/>
        <v>0.23632561408887362</v>
      </c>
      <c r="N136" s="5">
        <f t="shared" si="337"/>
        <v>0.13411944259811071</v>
      </c>
      <c r="O136" s="5">
        <f t="shared" si="338"/>
        <v>0.20679082046811662</v>
      </c>
      <c r="P136" s="5">
        <f t="shared" si="339"/>
        <v>0.11735786525941182</v>
      </c>
      <c r="Q136" s="5">
        <f t="shared" si="340"/>
        <v>3.8057713194100194E-2</v>
      </c>
      <c r="R136" s="5">
        <f t="shared" si="341"/>
        <v>9.0473568840056875E-2</v>
      </c>
      <c r="S136" s="5">
        <f t="shared" si="342"/>
        <v>1.4569800856485637E-2</v>
      </c>
      <c r="T136" s="5">
        <f t="shared" si="343"/>
        <v>3.3301450487667521E-2</v>
      </c>
      <c r="U136" s="5">
        <f t="shared" si="344"/>
        <v>5.1345533024308415E-2</v>
      </c>
      <c r="V136" s="5">
        <f t="shared" si="345"/>
        <v>8.039194060299455E-4</v>
      </c>
      <c r="W136" s="5">
        <f t="shared" si="346"/>
        <v>7.1995007112403602E-3</v>
      </c>
      <c r="X136" s="5">
        <f t="shared" si="347"/>
        <v>6.2997431098530962E-3</v>
      </c>
      <c r="Y136" s="5">
        <f t="shared" si="348"/>
        <v>2.7562163573496027E-3</v>
      </c>
      <c r="Z136" s="5">
        <f t="shared" si="349"/>
        <v>2.6388878191423597E-2</v>
      </c>
      <c r="AA136" s="5">
        <f t="shared" si="350"/>
        <v>1.497620834486516E-2</v>
      </c>
      <c r="AB136" s="5">
        <f t="shared" si="351"/>
        <v>4.2496466648154485E-3</v>
      </c>
      <c r="AC136" s="5">
        <f t="shared" si="352"/>
        <v>2.4951343535070761E-5</v>
      </c>
      <c r="AD136" s="5">
        <f t="shared" si="353"/>
        <v>1.0214646284735069E-3</v>
      </c>
      <c r="AE136" s="5">
        <f t="shared" si="354"/>
        <v>8.9380708653003025E-4</v>
      </c>
      <c r="AF136" s="5">
        <f t="shared" si="355"/>
        <v>3.910517729454699E-4</v>
      </c>
      <c r="AG136" s="5">
        <f t="shared" si="356"/>
        <v>1.1406002587386996E-4</v>
      </c>
      <c r="AH136" s="5">
        <f t="shared" si="357"/>
        <v>5.7727320348626076E-3</v>
      </c>
      <c r="AI136" s="5">
        <f t="shared" si="358"/>
        <v>3.2761391767414088E-3</v>
      </c>
      <c r="AJ136" s="5">
        <f t="shared" si="359"/>
        <v>9.2963676822003442E-4</v>
      </c>
      <c r="AK136" s="5">
        <f t="shared" si="360"/>
        <v>1.7586239456533827E-4</v>
      </c>
      <c r="AL136" s="5">
        <f t="shared" si="361"/>
        <v>4.9562742894706758E-7</v>
      </c>
      <c r="AM136" s="5">
        <f t="shared" si="362"/>
        <v>1.1594026075652796E-4</v>
      </c>
      <c r="AN136" s="5">
        <f t="shared" si="363"/>
        <v>1.0145062666848089E-4</v>
      </c>
      <c r="AO136" s="5">
        <f t="shared" si="364"/>
        <v>4.4385917300293744E-5</v>
      </c>
      <c r="AP136" s="5">
        <f t="shared" si="365"/>
        <v>1.294626242856318E-5</v>
      </c>
      <c r="AQ136" s="5">
        <f t="shared" si="366"/>
        <v>2.8320758203883738E-6</v>
      </c>
      <c r="AR136" s="5">
        <f t="shared" si="367"/>
        <v>1.0102569697611309E-3</v>
      </c>
      <c r="AS136" s="5">
        <f t="shared" si="368"/>
        <v>5.7334073662563048E-4</v>
      </c>
      <c r="AT136" s="5">
        <f t="shared" si="369"/>
        <v>1.6269108262234719E-4</v>
      </c>
      <c r="AU136" s="5">
        <f t="shared" si="370"/>
        <v>3.0776798360907038E-5</v>
      </c>
      <c r="AV136" s="5">
        <f t="shared" si="371"/>
        <v>4.3666098753550603E-6</v>
      </c>
      <c r="AW136" s="5">
        <f t="shared" si="372"/>
        <v>6.8368214537728324E-9</v>
      </c>
      <c r="AX136" s="5">
        <f t="shared" si="373"/>
        <v>1.096639708120212E-5</v>
      </c>
      <c r="AY136" s="5">
        <f t="shared" si="374"/>
        <v>9.5958716059788848E-6</v>
      </c>
      <c r="AZ136" s="5">
        <f t="shared" si="375"/>
        <v>4.198313776010837E-6</v>
      </c>
      <c r="BA136" s="5">
        <f t="shared" si="376"/>
        <v>1.2245431706179611E-6</v>
      </c>
      <c r="BB136" s="5">
        <f t="shared" si="377"/>
        <v>2.6787647196749532E-7</v>
      </c>
      <c r="BC136" s="5">
        <f t="shared" si="378"/>
        <v>4.6879721976671539E-8</v>
      </c>
      <c r="BD136" s="5">
        <f t="shared" si="379"/>
        <v>1.4733335082753887E-4</v>
      </c>
      <c r="BE136" s="5">
        <f t="shared" si="380"/>
        <v>8.3614579677640351E-5</v>
      </c>
      <c r="BF136" s="5">
        <f t="shared" si="381"/>
        <v>2.3726460761936549E-5</v>
      </c>
      <c r="BG136" s="5">
        <f t="shared" si="382"/>
        <v>4.4884113309587772E-6</v>
      </c>
      <c r="BH136" s="5">
        <f t="shared" si="383"/>
        <v>6.3681546769709337E-7</v>
      </c>
      <c r="BI136" s="5">
        <f t="shared" si="384"/>
        <v>7.228106516906793E-8</v>
      </c>
      <c r="BJ136" s="8">
        <f t="shared" si="385"/>
        <v>0.22445830499694636</v>
      </c>
      <c r="BK136" s="8">
        <f t="shared" si="386"/>
        <v>0.36909224245337097</v>
      </c>
      <c r="BL136" s="8">
        <f t="shared" si="387"/>
        <v>0.3800314518129283</v>
      </c>
      <c r="BM136" s="8">
        <f t="shared" si="388"/>
        <v>0.1768362639712148</v>
      </c>
      <c r="BN136" s="8">
        <f t="shared" si="389"/>
        <v>0.82312502444866986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1.2972999999999999</v>
      </c>
      <c r="G137">
        <f>VLOOKUP(C137,away!$B$2:$E$405,4,FALSE)</f>
        <v>0.74129999999999996</v>
      </c>
      <c r="H137">
        <f>VLOOKUP(A137,away!$A$2:$E$405,3,FALSE)</f>
        <v>1.125</v>
      </c>
      <c r="I137">
        <f>VLOOKUP(C137,away!$B$2:$E$405,3,FALSE)</f>
        <v>1.6508</v>
      </c>
      <c r="J137">
        <f>VLOOKUP(B137,home!$B$2:$E$405,4,FALSE)</f>
        <v>1.6667000000000001</v>
      </c>
      <c r="K137" s="3">
        <f t="shared" si="334"/>
        <v>1.482635145033</v>
      </c>
      <c r="L137" s="3">
        <f t="shared" si="335"/>
        <v>3.0953119050000004</v>
      </c>
      <c r="M137" s="5">
        <f t="shared" si="336"/>
        <v>1.0275970710374352E-2</v>
      </c>
      <c r="N137" s="5">
        <f t="shared" si="337"/>
        <v>1.5235515324530737E-2</v>
      </c>
      <c r="O137" s="5">
        <f t="shared" si="338"/>
        <v>3.1807334475253038E-2</v>
      </c>
      <c r="P137" s="5">
        <f t="shared" si="339"/>
        <v>4.7158671962829933E-2</v>
      </c>
      <c r="Q137" s="5">
        <f t="shared" si="340"/>
        <v>1.1294355236419064E-2</v>
      </c>
      <c r="R137" s="5">
        <f t="shared" si="341"/>
        <v>4.922681053378386E-2</v>
      </c>
      <c r="S137" s="5">
        <f t="shared" si="342"/>
        <v>5.4105359094021435E-2</v>
      </c>
      <c r="T137" s="5">
        <f t="shared" si="343"/>
        <v>3.4959552222587023E-2</v>
      </c>
      <c r="U137" s="5">
        <f t="shared" si="344"/>
        <v>7.2985399375268642E-2</v>
      </c>
      <c r="V137" s="5">
        <f t="shared" si="345"/>
        <v>2.7589033277087765E-2</v>
      </c>
      <c r="W137" s="5">
        <f t="shared" si="346"/>
        <v>5.5818026713341361E-3</v>
      </c>
      <c r="X137" s="5">
        <f t="shared" si="347"/>
        <v>1.7277420259941355E-2</v>
      </c>
      <c r="Y137" s="5">
        <f t="shared" si="348"/>
        <v>2.6739502309142349E-2</v>
      </c>
      <c r="Z137" s="5">
        <f t="shared" si="349"/>
        <v>5.0790777563466852E-2</v>
      </c>
      <c r="AA137" s="5">
        <f t="shared" si="350"/>
        <v>7.5304191859149522E-2</v>
      </c>
      <c r="AB137" s="5">
        <f t="shared" si="351"/>
        <v>5.5824320709341513E-2</v>
      </c>
      <c r="AC137" s="5">
        <f t="shared" si="352"/>
        <v>7.9132558784219178E-3</v>
      </c>
      <c r="AD137" s="5">
        <f t="shared" si="353"/>
        <v>2.0689442032897679E-3</v>
      </c>
      <c r="AE137" s="5">
        <f t="shared" si="354"/>
        <v>6.4040276232235592E-3</v>
      </c>
      <c r="AF137" s="5">
        <f t="shared" si="355"/>
        <v>9.911231471056374E-3</v>
      </c>
      <c r="AG137" s="5">
        <f t="shared" si="356"/>
        <v>1.0226117588523818E-2</v>
      </c>
      <c r="AH137" s="5">
        <f t="shared" si="357"/>
        <v>3.9303324614101472E-2</v>
      </c>
      <c r="AI137" s="5">
        <f t="shared" si="358"/>
        <v>5.8272490389507416E-2</v>
      </c>
      <c r="AJ137" s="5">
        <f t="shared" si="359"/>
        <v>4.3198421120040721E-2</v>
      </c>
      <c r="AK137" s="5">
        <f t="shared" si="360"/>
        <v>2.1349165787502736E-2</v>
      </c>
      <c r="AL137" s="5">
        <f t="shared" si="361"/>
        <v>1.4526263207491768E-3</v>
      </c>
      <c r="AM137" s="5">
        <f t="shared" si="362"/>
        <v>6.1349787778194203E-4</v>
      </c>
      <c r="AN137" s="5">
        <f t="shared" si="363"/>
        <v>1.8989672847906803E-3</v>
      </c>
      <c r="AO137" s="5">
        <f t="shared" si="364"/>
        <v>2.9389480219090603E-3</v>
      </c>
      <c r="AP137" s="5">
        <f t="shared" si="365"/>
        <v>3.032320266797105E-3</v>
      </c>
      <c r="AQ137" s="5">
        <f t="shared" si="366"/>
        <v>2.3464942553974642E-3</v>
      </c>
      <c r="AR137" s="5">
        <f t="shared" si="367"/>
        <v>2.433120971682157E-2</v>
      </c>
      <c r="AS137" s="5">
        <f t="shared" si="368"/>
        <v>3.6074306647328087E-2</v>
      </c>
      <c r="AT137" s="5">
        <f t="shared" si="369"/>
        <v>2.6742517434013104E-2</v>
      </c>
      <c r="AU137" s="5">
        <f t="shared" si="370"/>
        <v>1.3216465404775189E-2</v>
      </c>
      <c r="AV137" s="5">
        <f t="shared" si="371"/>
        <v>4.8987990255581204E-3</v>
      </c>
      <c r="AW137" s="5">
        <f t="shared" si="372"/>
        <v>1.8517831030693115E-4</v>
      </c>
      <c r="AX137" s="5">
        <f t="shared" si="373"/>
        <v>1.5159891916711118E-4</v>
      </c>
      <c r="AY137" s="5">
        <f t="shared" si="374"/>
        <v>4.6924593928309192E-4</v>
      </c>
      <c r="AZ137" s="5">
        <f t="shared" si="375"/>
        <v>7.262312711179312E-4</v>
      </c>
      <c r="BA137" s="5">
        <f t="shared" si="376"/>
        <v>7.4930409975820496E-4</v>
      </c>
      <c r="BB137" s="5">
        <f t="shared" si="377"/>
        <v>5.7983247511172E-4</v>
      </c>
      <c r="BC137" s="5">
        <f t="shared" si="378"/>
        <v>3.5895247262378473E-4</v>
      </c>
      <c r="BD137" s="5">
        <f t="shared" si="379"/>
        <v>1.2552113849921574E-2</v>
      </c>
      <c r="BE137" s="5">
        <f t="shared" si="380"/>
        <v>1.8610205138349201E-2</v>
      </c>
      <c r="BF137" s="5">
        <f t="shared" si="381"/>
        <v>1.3796072097195128E-2</v>
      </c>
      <c r="BG137" s="5">
        <f t="shared" si="382"/>
        <v>6.8181804515702101E-3</v>
      </c>
      <c r="BH137" s="5">
        <f t="shared" si="383"/>
        <v>2.5272184906687404E-3</v>
      </c>
      <c r="BI137" s="5">
        <f t="shared" si="384"/>
        <v>7.4938859068854552E-4</v>
      </c>
      <c r="BJ137" s="8">
        <f t="shared" si="385"/>
        <v>0.15356386179378634</v>
      </c>
      <c r="BK137" s="8">
        <f t="shared" si="386"/>
        <v>0.1489641631827677</v>
      </c>
      <c r="BL137" s="8">
        <f t="shared" si="387"/>
        <v>0.60758793571083847</v>
      </c>
      <c r="BM137" s="8">
        <f t="shared" si="388"/>
        <v>0.79562401237869218</v>
      </c>
      <c r="BN137" s="8">
        <f t="shared" si="389"/>
        <v>0.16499865824319099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1.0193000000000001</v>
      </c>
      <c r="G138">
        <f>VLOOKUP(C138,away!$B$2:$E$405,4,FALSE)</f>
        <v>1.2972999999999999</v>
      </c>
      <c r="H138">
        <f>VLOOKUP(A138,away!$A$2:$E$405,3,FALSE)</f>
        <v>1.125</v>
      </c>
      <c r="I138">
        <f>VLOOKUP(C138,away!$B$2:$E$405,3,FALSE)</f>
        <v>0.55559999999999998</v>
      </c>
      <c r="J138">
        <f>VLOOKUP(B138,home!$B$2:$E$405,4,FALSE)</f>
        <v>0.76190000000000002</v>
      </c>
      <c r="K138" s="3">
        <f t="shared" si="334"/>
        <v>2.0386483250130003</v>
      </c>
      <c r="L138" s="3">
        <f t="shared" si="335"/>
        <v>0.476225595</v>
      </c>
      <c r="M138" s="5">
        <f t="shared" si="336"/>
        <v>8.0873108044355477E-2</v>
      </c>
      <c r="N138" s="5">
        <f t="shared" si="337"/>
        <v>0.16487182625322069</v>
      </c>
      <c r="O138" s="5">
        <f t="shared" si="338"/>
        <v>3.8513843997922466E-2</v>
      </c>
      <c r="P138" s="5">
        <f t="shared" si="339"/>
        <v>7.8516183556176636E-2</v>
      </c>
      <c r="Q138" s="5">
        <f t="shared" si="340"/>
        <v>0.1680578362164814</v>
      </c>
      <c r="R138" s="5">
        <f t="shared" si="341"/>
        <v>9.1706391368239024E-3</v>
      </c>
      <c r="S138" s="5">
        <f t="shared" si="342"/>
        <v>1.9056987017384369E-2</v>
      </c>
      <c r="T138" s="5">
        <f t="shared" si="343"/>
        <v>8.0033443046606395E-2</v>
      </c>
      <c r="U138" s="5">
        <f t="shared" si="344"/>
        <v>1.8695708115584717E-2</v>
      </c>
      <c r="V138" s="5">
        <f t="shared" si="345"/>
        <v>2.0557333263143537E-3</v>
      </c>
      <c r="W138" s="5">
        <f t="shared" si="346"/>
        <v>0.11420360876934633</v>
      </c>
      <c r="X138" s="5">
        <f t="shared" si="347"/>
        <v>5.4386681537329173E-2</v>
      </c>
      <c r="Y138" s="5">
        <f t="shared" si="348"/>
        <v>1.2950164887595048E-2</v>
      </c>
      <c r="Z138" s="5">
        <f t="shared" si="349"/>
        <v>1.4557643598214168E-3</v>
      </c>
      <c r="AA138" s="5">
        <f t="shared" si="350"/>
        <v>2.967791573763554E-3</v>
      </c>
      <c r="AB138" s="5">
        <f t="shared" si="351"/>
        <v>3.0251416604203832E-3</v>
      </c>
      <c r="AC138" s="5">
        <f t="shared" si="352"/>
        <v>1.2473888036963548E-4</v>
      </c>
      <c r="AD138" s="5">
        <f t="shared" si="353"/>
        <v>5.8205248932016999E-2</v>
      </c>
      <c r="AE138" s="5">
        <f t="shared" si="354"/>
        <v>2.7718829304772905E-2</v>
      </c>
      <c r="AF138" s="5">
        <f t="shared" si="355"/>
        <v>6.600207989184456E-3</v>
      </c>
      <c r="AG138" s="5">
        <f t="shared" si="356"/>
        <v>1.0477293255910407E-3</v>
      </c>
      <c r="AH138" s="5">
        <f t="shared" si="357"/>
        <v>1.7331806210893702E-4</v>
      </c>
      <c r="AI138" s="5">
        <f t="shared" si="358"/>
        <v>3.5333457701288362E-4</v>
      </c>
      <c r="AJ138" s="5">
        <f t="shared" si="359"/>
        <v>3.6016247179824611E-4</v>
      </c>
      <c r="AK138" s="5">
        <f t="shared" si="360"/>
        <v>2.447482066213455E-4</v>
      </c>
      <c r="AL138" s="5">
        <f t="shared" si="361"/>
        <v>4.8441421701377659E-6</v>
      </c>
      <c r="AM138" s="5">
        <f t="shared" si="362"/>
        <v>2.3732006648444218E-2</v>
      </c>
      <c r="AN138" s="5">
        <f t="shared" si="363"/>
        <v>1.1301788986699302E-2</v>
      </c>
      <c r="AO138" s="5">
        <f t="shared" si="364"/>
        <v>2.6911005923776609E-3</v>
      </c>
      <c r="AP138" s="5">
        <f t="shared" si="365"/>
        <v>4.2719032693663481E-4</v>
      </c>
      <c r="AQ138" s="5">
        <f t="shared" si="366"/>
        <v>5.0859741905910847E-5</v>
      </c>
      <c r="AR138" s="5">
        <f t="shared" si="367"/>
        <v>1.6507699450415101E-5</v>
      </c>
      <c r="AS138" s="5">
        <f t="shared" si="368"/>
        <v>3.3653393834406776E-5</v>
      </c>
      <c r="AT138" s="5">
        <f t="shared" si="369"/>
        <v>3.4303717485758103E-5</v>
      </c>
      <c r="AU138" s="5">
        <f t="shared" si="370"/>
        <v>2.3311072064686647E-5</v>
      </c>
      <c r="AV138" s="5">
        <f t="shared" si="371"/>
        <v>1.1880769504732698E-5</v>
      </c>
      <c r="AW138" s="5">
        <f t="shared" si="372"/>
        <v>1.3063797135760107E-7</v>
      </c>
      <c r="AX138" s="5">
        <f t="shared" si="373"/>
        <v>8.063535933841369E-3</v>
      </c>
      <c r="AY138" s="5">
        <f t="shared" si="374"/>
        <v>3.8400621978974866E-3</v>
      </c>
      <c r="AZ138" s="5">
        <f t="shared" si="375"/>
        <v>9.1436795251536901E-4</v>
      </c>
      <c r="BA138" s="5">
        <f t="shared" si="376"/>
        <v>1.4514847407852115E-4</v>
      </c>
      <c r="BB138" s="5">
        <f t="shared" si="377"/>
        <v>1.7280854607846449E-5</v>
      </c>
      <c r="BC138" s="5">
        <f t="shared" si="378"/>
        <v>1.6459170535460338E-6</v>
      </c>
      <c r="BD138" s="5">
        <f t="shared" si="379"/>
        <v>1.3102314988091836E-6</v>
      </c>
      <c r="BE138" s="5">
        <f t="shared" si="380"/>
        <v>2.6711012504266151E-6</v>
      </c>
      <c r="BF138" s="5">
        <f t="shared" si="381"/>
        <v>2.7227180450611748E-6</v>
      </c>
      <c r="BG138" s="5">
        <f t="shared" si="382"/>
        <v>1.8502215273488786E-6</v>
      </c>
      <c r="BH138" s="5">
        <f t="shared" si="383"/>
        <v>9.4298775440819699E-7</v>
      </c>
      <c r="BI138" s="5">
        <f t="shared" si="384"/>
        <v>3.84484081206408E-7</v>
      </c>
      <c r="BJ138" s="8">
        <f t="shared" si="385"/>
        <v>0.73926056388850214</v>
      </c>
      <c r="BK138" s="8">
        <f t="shared" si="386"/>
        <v>0.18447165716466807</v>
      </c>
      <c r="BL138" s="8">
        <f t="shared" si="387"/>
        <v>7.3634226198553684E-2</v>
      </c>
      <c r="BM138" s="8">
        <f t="shared" si="388"/>
        <v>0.45497884284663886</v>
      </c>
      <c r="BN138" s="8">
        <f t="shared" si="389"/>
        <v>0.54000343720498056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1.5088999999999999</v>
      </c>
      <c r="F139">
        <f>VLOOKUP(B139,home!$B$2:$E$405,3,FALSE)</f>
        <v>1.3254999999999999</v>
      </c>
      <c r="G139">
        <f>VLOOKUP(C139,away!$B$2:$E$405,4,FALSE)</f>
        <v>1.0414000000000001</v>
      </c>
      <c r="H139">
        <f>VLOOKUP(A139,away!$A$2:$E$405,3,FALSE)</f>
        <v>1.1115999999999999</v>
      </c>
      <c r="I139">
        <f>VLOOKUP(C139,away!$B$2:$E$405,3,FALSE)</f>
        <v>1.0924</v>
      </c>
      <c r="J139">
        <f>VLOOKUP(B139,home!$B$2:$E$405,4,FALSE)</f>
        <v>0.96389999999999998</v>
      </c>
      <c r="K139" s="3">
        <f t="shared" si="334"/>
        <v>2.08284889373</v>
      </c>
      <c r="L139" s="3">
        <f t="shared" si="335"/>
        <v>1.1704751825759998</v>
      </c>
      <c r="M139" s="5">
        <f t="shared" si="336"/>
        <v>3.8645533386504095E-2</v>
      </c>
      <c r="N139" s="5">
        <f t="shared" si="337"/>
        <v>8.0492806461685842E-2</v>
      </c>
      <c r="O139" s="5">
        <f t="shared" si="338"/>
        <v>4.5233637746315274E-2</v>
      </c>
      <c r="P139" s="5">
        <f t="shared" si="339"/>
        <v>9.4214832339296353E-2</v>
      </c>
      <c r="Q139" s="5">
        <f t="shared" si="340"/>
        <v>8.3827176445972679E-2</v>
      </c>
      <c r="R139" s="5">
        <f t="shared" si="341"/>
        <v>2.6472425199847511E-2</v>
      </c>
      <c r="S139" s="5">
        <f t="shared" si="342"/>
        <v>5.7422125242432141E-2</v>
      </c>
      <c r="T139" s="5">
        <f t="shared" si="343"/>
        <v>9.811762965543043E-2</v>
      </c>
      <c r="U139" s="5">
        <f t="shared" si="344"/>
        <v>5.5138061541852565E-2</v>
      </c>
      <c r="V139" s="5">
        <f t="shared" si="345"/>
        <v>1.5554524038248512E-2</v>
      </c>
      <c r="W139" s="5">
        <f t="shared" si="346"/>
        <v>5.8199780575001248E-2</v>
      </c>
      <c r="X139" s="5">
        <f t="shared" si="347"/>
        <v>6.8121398794407706E-2</v>
      </c>
      <c r="Y139" s="5">
        <f t="shared" si="348"/>
        <v>3.9867203345608435E-2</v>
      </c>
      <c r="Z139" s="5">
        <f t="shared" si="349"/>
        <v>1.0328438906340335E-2</v>
      </c>
      <c r="AA139" s="5">
        <f t="shared" si="350"/>
        <v>2.1512577550028861E-2</v>
      </c>
      <c r="AB139" s="5">
        <f t="shared" si="351"/>
        <v>2.2403724175679225E-2</v>
      </c>
      <c r="AC139" s="5">
        <f t="shared" si="352"/>
        <v>2.3700456850417558E-3</v>
      </c>
      <c r="AD139" s="5">
        <f t="shared" si="353"/>
        <v>3.0305337146492521E-2</v>
      </c>
      <c r="AE139" s="5">
        <f t="shared" si="354"/>
        <v>3.5471645029568059E-2</v>
      </c>
      <c r="AF139" s="5">
        <f t="shared" si="355"/>
        <v>2.0759340096127371E-2</v>
      </c>
      <c r="AG139" s="5">
        <f t="shared" si="356"/>
        <v>8.0994307963906508E-3</v>
      </c>
      <c r="AH139" s="5">
        <f t="shared" si="357"/>
        <v>3.0222953536559413E-3</v>
      </c>
      <c r="AI139" s="5">
        <f t="shared" si="358"/>
        <v>6.2949845338875973E-3</v>
      </c>
      <c r="AJ139" s="5">
        <f t="shared" si="359"/>
        <v>6.5557507862276211E-3</v>
      </c>
      <c r="AK139" s="5">
        <f t="shared" si="360"/>
        <v>4.5515460908879266E-3</v>
      </c>
      <c r="AL139" s="5">
        <f t="shared" si="361"/>
        <v>2.3111954969746721E-4</v>
      </c>
      <c r="AM139" s="5">
        <f t="shared" si="362"/>
        <v>1.2624287589937321E-2</v>
      </c>
      <c r="AN139" s="5">
        <f t="shared" si="363"/>
        <v>1.4776415321723815E-2</v>
      </c>
      <c r="AO139" s="5">
        <f t="shared" si="364"/>
        <v>8.647713710756743E-3</v>
      </c>
      <c r="AP139" s="5">
        <f t="shared" si="365"/>
        <v>3.373978094820991E-3</v>
      </c>
      <c r="AQ139" s="5">
        <f t="shared" si="366"/>
        <v>9.8728940663575602E-4</v>
      </c>
      <c r="AR139" s="5">
        <f t="shared" si="367"/>
        <v>7.0750434117380619E-4</v>
      </c>
      <c r="AS139" s="5">
        <f t="shared" si="368"/>
        <v>1.4736246343230348E-3</v>
      </c>
      <c r="AT139" s="5">
        <f t="shared" si="369"/>
        <v>1.5346687196865045E-3</v>
      </c>
      <c r="AU139" s="5">
        <f t="shared" si="370"/>
        <v>1.0654943483470239E-3</v>
      </c>
      <c r="AV139" s="5">
        <f t="shared" si="371"/>
        <v>5.5481593118254151E-4</v>
      </c>
      <c r="AW139" s="5">
        <f t="shared" si="372"/>
        <v>1.5651434774926852E-5</v>
      </c>
      <c r="AX139" s="5">
        <f t="shared" si="373"/>
        <v>4.3824139068050572E-3</v>
      </c>
      <c r="AY139" s="5">
        <f t="shared" si="374"/>
        <v>5.12950671769125E-3</v>
      </c>
      <c r="AZ139" s="5">
        <f t="shared" si="375"/>
        <v>3.0019801559572424E-3</v>
      </c>
      <c r="BA139" s="5">
        <f t="shared" si="376"/>
        <v>1.1712477570445269E-3</v>
      </c>
      <c r="BB139" s="5">
        <f t="shared" si="377"/>
        <v>3.4272910806710578E-4</v>
      </c>
      <c r="BC139" s="5">
        <f t="shared" si="378"/>
        <v>8.0231183067790973E-5</v>
      </c>
      <c r="BD139" s="5">
        <f t="shared" si="379"/>
        <v>1.3801937881812056E-4</v>
      </c>
      <c r="BE139" s="5">
        <f t="shared" si="380"/>
        <v>2.8747351048462425E-4</v>
      </c>
      <c r="BF139" s="5">
        <f t="shared" si="381"/>
        <v>2.9938194164478958E-4</v>
      </c>
      <c r="BG139" s="5">
        <f t="shared" si="382"/>
        <v>2.0785578198586317E-4</v>
      </c>
      <c r="BH139" s="5">
        <f t="shared" si="383"/>
        <v>1.0823304639115979E-4</v>
      </c>
      <c r="BI139" s="5">
        <f t="shared" si="384"/>
        <v>4.5086616188170978E-5</v>
      </c>
      <c r="BJ139" s="8">
        <f t="shared" si="385"/>
        <v>0.57777954129919251</v>
      </c>
      <c r="BK139" s="8">
        <f t="shared" si="386"/>
        <v>0.21356768695891157</v>
      </c>
      <c r="BL139" s="8">
        <f t="shared" si="387"/>
        <v>0.19760716122860819</v>
      </c>
      <c r="BM139" s="8">
        <f t="shared" si="388"/>
        <v>0.62528256153051442</v>
      </c>
      <c r="BN139" s="8">
        <f t="shared" si="389"/>
        <v>0.36888641157962176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1.5088999999999999</v>
      </c>
      <c r="F140">
        <f>VLOOKUP(B140,home!$B$2:$E$405,3,FALSE)</f>
        <v>0.85209999999999997</v>
      </c>
      <c r="G140">
        <f>VLOOKUP(C140,away!$B$2:$E$405,4,FALSE)</f>
        <v>0.75739999999999996</v>
      </c>
      <c r="H140">
        <f>VLOOKUP(A140,away!$A$2:$E$405,3,FALSE)</f>
        <v>1.1115999999999999</v>
      </c>
      <c r="I140">
        <f>VLOOKUP(C140,away!$B$2:$E$405,3,FALSE)</f>
        <v>0.96389999999999998</v>
      </c>
      <c r="J140">
        <f>VLOOKUP(B140,home!$B$2:$E$405,4,FALSE)</f>
        <v>0.89959999999999996</v>
      </c>
      <c r="K140" s="3">
        <f t="shared" si="334"/>
        <v>0.97381469680599986</v>
      </c>
      <c r="L140" s="3">
        <f t="shared" si="335"/>
        <v>0.96389552750399987</v>
      </c>
      <c r="M140" s="5">
        <f t="shared" si="336"/>
        <v>0.14403337660129301</v>
      </c>
      <c r="N140" s="5">
        <f t="shared" si="337"/>
        <v>0.14026181896493253</v>
      </c>
      <c r="O140" s="5">
        <f t="shared" si="338"/>
        <v>0.1388331275172856</v>
      </c>
      <c r="P140" s="5">
        <f t="shared" si="339"/>
        <v>0.13519773997987419</v>
      </c>
      <c r="Q140" s="5">
        <f t="shared" si="340"/>
        <v>6.8294510354396917E-2</v>
      </c>
      <c r="R140" s="5">
        <f t="shared" si="341"/>
        <v>6.6910315341652052E-2</v>
      </c>
      <c r="S140" s="5">
        <f t="shared" si="342"/>
        <v>3.1726029978216844E-2</v>
      </c>
      <c r="T140" s="5">
        <f t="shared" si="343"/>
        <v>6.5828773083678793E-2</v>
      </c>
      <c r="U140" s="5">
        <f t="shared" si="344"/>
        <v>6.5158248447624717E-2</v>
      </c>
      <c r="V140" s="5">
        <f t="shared" si="345"/>
        <v>3.3088685204634323E-3</v>
      </c>
      <c r="W140" s="5">
        <f t="shared" si="346"/>
        <v>2.2168732631427084E-2</v>
      </c>
      <c r="X140" s="5">
        <f t="shared" si="347"/>
        <v>2.1368342233864544E-2</v>
      </c>
      <c r="Y140" s="5">
        <f t="shared" si="348"/>
        <v>1.0298424754698433E-2</v>
      </c>
      <c r="Z140" s="5">
        <f t="shared" si="349"/>
        <v>2.1498184567233562E-2</v>
      </c>
      <c r="AA140" s="5">
        <f t="shared" si="350"/>
        <v>2.0935248086219972E-2</v>
      </c>
      <c r="AB140" s="5">
        <f t="shared" si="351"/>
        <v>1.0193526133820347E-2</v>
      </c>
      <c r="AC140" s="5">
        <f t="shared" si="352"/>
        <v>1.9411800428362921E-4</v>
      </c>
      <c r="AD140" s="5">
        <f t="shared" si="353"/>
        <v>5.3970594115116096E-3</v>
      </c>
      <c r="AE140" s="5">
        <f t="shared" si="354"/>
        <v>5.2022014284294101E-3</v>
      </c>
      <c r="AF140" s="5">
        <f t="shared" si="355"/>
        <v>2.5071893450190142E-3</v>
      </c>
      <c r="AG140" s="5">
        <f t="shared" si="356"/>
        <v>8.0555619875650358E-4</v>
      </c>
      <c r="AH140" s="5">
        <f t="shared" si="357"/>
        <v>5.1805009884529846E-3</v>
      </c>
      <c r="AI140" s="5">
        <f t="shared" si="358"/>
        <v>5.0448479993735256E-3</v>
      </c>
      <c r="AJ140" s="5">
        <f t="shared" si="359"/>
        <v>2.4563735624711421E-3</v>
      </c>
      <c r="AK140" s="5">
        <f t="shared" si="360"/>
        <v>7.9735089199336974E-4</v>
      </c>
      <c r="AL140" s="5">
        <f t="shared" si="361"/>
        <v>7.2883983109549953E-6</v>
      </c>
      <c r="AM140" s="5">
        <f t="shared" si="362"/>
        <v>1.0511471548930293E-3</v>
      </c>
      <c r="AN140" s="5">
        <f t="shared" si="363"/>
        <v>1.0131960413499452E-3</v>
      </c>
      <c r="AO140" s="5">
        <f t="shared" si="364"/>
        <v>4.8830756637098494E-4</v>
      </c>
      <c r="AP140" s="5">
        <f t="shared" si="365"/>
        <v>1.5689249309045169E-4</v>
      </c>
      <c r="AQ140" s="5">
        <f t="shared" si="366"/>
        <v>3.7806993097209634E-5</v>
      </c>
      <c r="AR140" s="5">
        <f t="shared" si="367"/>
        <v>9.9869234659997683E-4</v>
      </c>
      <c r="AS140" s="5">
        <f t="shared" si="368"/>
        <v>9.7254128470672873E-4</v>
      </c>
      <c r="AT140" s="5">
        <f t="shared" si="369"/>
        <v>4.7353749814900035E-4</v>
      </c>
      <c r="AU140" s="5">
        <f t="shared" si="370"/>
        <v>1.5371259172874683E-4</v>
      </c>
      <c r="AV140" s="5">
        <f t="shared" si="371"/>
        <v>3.7421895227398505E-5</v>
      </c>
      <c r="AW140" s="5">
        <f t="shared" si="372"/>
        <v>1.9003600318316024E-7</v>
      </c>
      <c r="AX140" s="5">
        <f t="shared" si="373"/>
        <v>1.7060375799010739E-4</v>
      </c>
      <c r="AY140" s="5">
        <f t="shared" si="374"/>
        <v>1.6444419930203931E-4</v>
      </c>
      <c r="AZ140" s="5">
        <f t="shared" si="375"/>
        <v>7.9253514115606039E-5</v>
      </c>
      <c r="BA140" s="5">
        <f t="shared" si="376"/>
        <v>2.5464035931669263E-5</v>
      </c>
      <c r="BB140" s="5">
        <f t="shared" si="377"/>
        <v>6.1361675866842863E-6</v>
      </c>
      <c r="BC140" s="5">
        <f t="shared" si="378"/>
        <v>1.1829248985639995E-6</v>
      </c>
      <c r="BD140" s="5">
        <f t="shared" si="379"/>
        <v>1.6043918104003194E-4</v>
      </c>
      <c r="BE140" s="5">
        <f t="shared" si="380"/>
        <v>1.5623803244030162E-4</v>
      </c>
      <c r="BF140" s="5">
        <f t="shared" si="381"/>
        <v>7.6073446095209141E-5</v>
      </c>
      <c r="BG140" s="5">
        <f t="shared" si="382"/>
        <v>2.469381328139789E-5</v>
      </c>
      <c r="BH140" s="5">
        <f t="shared" si="383"/>
        <v>6.0117995734021135E-6</v>
      </c>
      <c r="BI140" s="5">
        <f t="shared" si="384"/>
        <v>1.1708757557662039E-6</v>
      </c>
      <c r="BJ140" s="8">
        <f t="shared" si="385"/>
        <v>0.34532704325534114</v>
      </c>
      <c r="BK140" s="8">
        <f t="shared" si="386"/>
        <v>0.31463186568174406</v>
      </c>
      <c r="BL140" s="8">
        <f t="shared" si="387"/>
        <v>0.31857007173349167</v>
      </c>
      <c r="BM140" s="8">
        <f t="shared" si="388"/>
        <v>0.30633202231507728</v>
      </c>
      <c r="BN140" s="8">
        <f t="shared" si="389"/>
        <v>0.69353088875943425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1.5088999999999999</v>
      </c>
      <c r="F141">
        <f>VLOOKUP(B141,home!$B$2:$E$405,3,FALSE)</f>
        <v>0.85209999999999997</v>
      </c>
      <c r="G141">
        <f>VLOOKUP(C141,away!$B$2:$E$405,4,FALSE)</f>
        <v>1.0414000000000001</v>
      </c>
      <c r="H141">
        <f>VLOOKUP(A141,away!$A$2:$E$405,3,FALSE)</f>
        <v>1.1115999999999999</v>
      </c>
      <c r="I141">
        <f>VLOOKUP(C141,away!$B$2:$E$405,3,FALSE)</f>
        <v>1.2209000000000001</v>
      </c>
      <c r="J141">
        <f>VLOOKUP(B141,home!$B$2:$E$405,4,FALSE)</f>
        <v>1.4137</v>
      </c>
      <c r="K141" s="3">
        <f t="shared" si="334"/>
        <v>1.338963064766</v>
      </c>
      <c r="L141" s="3">
        <f t="shared" si="335"/>
        <v>1.9186064044279998</v>
      </c>
      <c r="M141" s="5">
        <f t="shared" si="336"/>
        <v>3.8481815682794747E-2</v>
      </c>
      <c r="N141" s="5">
        <f t="shared" si="337"/>
        <v>5.1525729864395173E-2</v>
      </c>
      <c r="O141" s="5">
        <f t="shared" si="338"/>
        <v>7.3831458023027832E-2</v>
      </c>
      <c r="P141" s="5">
        <f t="shared" si="339"/>
        <v>9.8857595310655633E-2</v>
      </c>
      <c r="Q141" s="5">
        <f t="shared" si="340"/>
        <v>3.4495524586767794E-2</v>
      </c>
      <c r="R141" s="5">
        <f t="shared" si="341"/>
        <v>7.082675410561913E-2</v>
      </c>
      <c r="S141" s="5">
        <f t="shared" si="342"/>
        <v>6.3489884619547757E-2</v>
      </c>
      <c r="T141" s="5">
        <f t="shared" si="343"/>
        <v>6.6183334396276217E-2</v>
      </c>
      <c r="U141" s="5">
        <f t="shared" si="344"/>
        <v>9.4834407744687668E-2</v>
      </c>
      <c r="V141" s="5">
        <f t="shared" si="345"/>
        <v>1.8122433525995324E-2</v>
      </c>
      <c r="W141" s="5">
        <f t="shared" si="346"/>
        <v>1.5396077773803165E-2</v>
      </c>
      <c r="X141" s="5">
        <f t="shared" si="347"/>
        <v>2.9539013419890334E-2</v>
      </c>
      <c r="Y141" s="5">
        <f t="shared" si="348"/>
        <v>2.833687016394312E-2</v>
      </c>
      <c r="Z141" s="5">
        <f t="shared" si="349"/>
        <v>4.5296221343962662E-2</v>
      </c>
      <c r="AA141" s="5">
        <f t="shared" si="350"/>
        <v>6.0649967353031346E-2</v>
      </c>
      <c r="AB141" s="5">
        <f t="shared" si="351"/>
        <v>4.0604033082486356E-2</v>
      </c>
      <c r="AC141" s="5">
        <f t="shared" si="352"/>
        <v>2.909718797971932E-3</v>
      </c>
      <c r="AD141" s="5">
        <f t="shared" si="353"/>
        <v>5.1536948703467958E-3</v>
      </c>
      <c r="AE141" s="5">
        <f t="shared" si="354"/>
        <v>9.8879119847150934E-3</v>
      </c>
      <c r="AF141" s="5">
        <f t="shared" si="355"/>
        <v>9.4855056301473787E-3</v>
      </c>
      <c r="AG141" s="5">
        <f t="shared" si="356"/>
        <v>6.0663172837462026E-3</v>
      </c>
      <c r="AH141" s="5">
        <f t="shared" si="357"/>
        <v>2.172640509172875E-2</v>
      </c>
      <c r="AI141" s="5">
        <f t="shared" si="358"/>
        <v>2.9090853947968752E-2</v>
      </c>
      <c r="AJ141" s="5">
        <f t="shared" si="359"/>
        <v>1.947578947941617E-2</v>
      </c>
      <c r="AK141" s="5">
        <f t="shared" si="360"/>
        <v>8.6924542566988294E-3</v>
      </c>
      <c r="AL141" s="5">
        <f t="shared" si="361"/>
        <v>2.9899608248092546E-4</v>
      </c>
      <c r="AM141" s="5">
        <f t="shared" si="362"/>
        <v>1.3801214156936718E-3</v>
      </c>
      <c r="AN141" s="5">
        <f t="shared" si="363"/>
        <v>2.6479097870381165E-3</v>
      </c>
      <c r="AO141" s="5">
        <f t="shared" si="364"/>
        <v>2.5401483378794561E-3</v>
      </c>
      <c r="AP141" s="5">
        <f t="shared" si="365"/>
        <v>1.6245149564175542E-3</v>
      </c>
      <c r="AQ141" s="5">
        <f t="shared" si="366"/>
        <v>7.7920119986794791E-4</v>
      </c>
      <c r="AR141" s="5">
        <f t="shared" si="367"/>
        <v>8.3368839908375784E-3</v>
      </c>
      <c r="AS141" s="5">
        <f t="shared" si="368"/>
        <v>1.1162779738970487E-2</v>
      </c>
      <c r="AT141" s="5">
        <f t="shared" si="369"/>
        <v>7.4732748852998675E-3</v>
      </c>
      <c r="AU141" s="5">
        <f t="shared" si="370"/>
        <v>3.3354796814199614E-3</v>
      </c>
      <c r="AV141" s="5">
        <f t="shared" si="371"/>
        <v>1.1165210241746984E-3</v>
      </c>
      <c r="AW141" s="5">
        <f t="shared" si="372"/>
        <v>2.1336220178077309E-5</v>
      </c>
      <c r="AX141" s="5">
        <f t="shared" si="373"/>
        <v>3.0798860008439795E-4</v>
      </c>
      <c r="AY141" s="5">
        <f t="shared" si="374"/>
        <v>5.9090890061274E-4</v>
      </c>
      <c r="AZ141" s="5">
        <f t="shared" si="375"/>
        <v>5.6686080057455574E-4</v>
      </c>
      <c r="BA141" s="5">
        <f t="shared" si="376"/>
        <v>3.6252758746717524E-4</v>
      </c>
      <c r="BB141" s="5">
        <f t="shared" si="377"/>
        <v>1.7388693777408852E-4</v>
      </c>
      <c r="BC141" s="5">
        <f t="shared" si="378"/>
        <v>6.6724118491947882E-5</v>
      </c>
      <c r="BD141" s="5">
        <f t="shared" si="379"/>
        <v>2.6658665029657049E-3</v>
      </c>
      <c r="BE141" s="5">
        <f t="shared" si="380"/>
        <v>3.5694967830679786E-3</v>
      </c>
      <c r="BF141" s="5">
        <f t="shared" si="381"/>
        <v>2.38971217616454E-3</v>
      </c>
      <c r="BG141" s="5">
        <f t="shared" si="382"/>
        <v>1.0665787797686328E-3</v>
      </c>
      <c r="BH141" s="5">
        <f t="shared" si="383"/>
        <v>3.5702739794334738E-4</v>
      </c>
      <c r="BI141" s="5">
        <f t="shared" si="384"/>
        <v>9.5609299791130924E-5</v>
      </c>
      <c r="BJ141" s="8">
        <f t="shared" si="385"/>
        <v>0.26711077261593297</v>
      </c>
      <c r="BK141" s="8">
        <f t="shared" si="386"/>
        <v>0.22275135292005907</v>
      </c>
      <c r="BL141" s="8">
        <f t="shared" si="387"/>
        <v>0.46130135334506878</v>
      </c>
      <c r="BM141" s="8">
        <f t="shared" si="388"/>
        <v>0.62787124997132848</v>
      </c>
      <c r="BN141" s="8">
        <f t="shared" si="389"/>
        <v>0.36801887757326029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1.8234999999999999</v>
      </c>
      <c r="F142">
        <f>VLOOKUP(B142,home!$B$2:$E$405,3,FALSE)</f>
        <v>0.86180000000000001</v>
      </c>
      <c r="G142">
        <f>VLOOKUP(C142,away!$B$2:$E$405,4,FALSE)</f>
        <v>1.0184</v>
      </c>
      <c r="H142">
        <f>VLOOKUP(A142,away!$A$2:$E$405,3,FALSE)</f>
        <v>1.5146999999999999</v>
      </c>
      <c r="I142">
        <f>VLOOKUP(C142,away!$B$2:$E$405,3,FALSE)</f>
        <v>0.75449999999999995</v>
      </c>
      <c r="J142">
        <f>VLOOKUP(B142,home!$B$2:$E$405,4,FALSE)</f>
        <v>1.0375000000000001</v>
      </c>
      <c r="K142" s="3">
        <f t="shared" si="334"/>
        <v>1.6004077583199998</v>
      </c>
      <c r="L142" s="3">
        <f t="shared" si="335"/>
        <v>1.1856976931250001</v>
      </c>
      <c r="M142" s="5">
        <f t="shared" si="336"/>
        <v>6.1660888223576779E-2</v>
      </c>
      <c r="N142" s="5">
        <f t="shared" si="337"/>
        <v>9.8682563897914605E-2</v>
      </c>
      <c r="O142" s="5">
        <f t="shared" si="338"/>
        <v>7.3111172922733475E-2</v>
      </c>
      <c r="P142" s="5">
        <f t="shared" si="339"/>
        <v>0.11700768836541776</v>
      </c>
      <c r="Q142" s="5">
        <f t="shared" si="340"/>
        <v>7.8966170436565841E-2</v>
      </c>
      <c r="R142" s="5">
        <f t="shared" si="341"/>
        <v>4.3343874538074027E-2</v>
      </c>
      <c r="S142" s="5">
        <f t="shared" si="342"/>
        <v>5.550844113280174E-2</v>
      </c>
      <c r="T142" s="5">
        <f t="shared" si="343"/>
        <v>9.3630006121551687E-2</v>
      </c>
      <c r="U142" s="5">
        <f t="shared" si="344"/>
        <v>6.9367873086382384E-2</v>
      </c>
      <c r="V142" s="5">
        <f t="shared" si="345"/>
        <v>1.1703645119535873E-2</v>
      </c>
      <c r="W142" s="5">
        <f t="shared" si="346"/>
        <v>4.2126023937166447E-2</v>
      </c>
      <c r="X142" s="5">
        <f t="shared" si="347"/>
        <v>4.994872940282679E-2</v>
      </c>
      <c r="Y142" s="5">
        <f t="shared" si="348"/>
        <v>2.9612046613728297E-2</v>
      </c>
      <c r="Z142" s="5">
        <f t="shared" si="349"/>
        <v>1.7130910683631269E-2</v>
      </c>
      <c r="AA142" s="5">
        <f t="shared" si="350"/>
        <v>2.7416442365170459E-2</v>
      </c>
      <c r="AB142" s="5">
        <f t="shared" si="351"/>
        <v>2.1938743533375965E-2</v>
      </c>
      <c r="AC142" s="5">
        <f t="shared" si="352"/>
        <v>1.3880521554448691E-3</v>
      </c>
      <c r="AD142" s="5">
        <f t="shared" si="353"/>
        <v>1.6854703884053801E-2</v>
      </c>
      <c r="AE142" s="5">
        <f t="shared" si="354"/>
        <v>1.9984583513627571E-2</v>
      </c>
      <c r="AF142" s="5">
        <f t="shared" si="355"/>
        <v>1.1847837285086061E-2</v>
      </c>
      <c r="AG142" s="5">
        <f t="shared" si="356"/>
        <v>4.6826511124823025E-3</v>
      </c>
      <c r="AH142" s="5">
        <f t="shared" si="357"/>
        <v>5.0780203196779984E-3</v>
      </c>
      <c r="AI142" s="5">
        <f t="shared" si="358"/>
        <v>8.1269031165192764E-3</v>
      </c>
      <c r="AJ142" s="5">
        <f t="shared" si="359"/>
        <v>6.5031793993962179E-3</v>
      </c>
      <c r="AK142" s="5">
        <f t="shared" si="360"/>
        <v>3.4692462548468342E-3</v>
      </c>
      <c r="AL142" s="5">
        <f t="shared" si="361"/>
        <v>1.0535869898620067E-4</v>
      </c>
      <c r="AM142" s="5">
        <f t="shared" si="362"/>
        <v>5.3948797720451899E-3</v>
      </c>
      <c r="AN142" s="5">
        <f t="shared" si="363"/>
        <v>6.3966965004007073E-3</v>
      </c>
      <c r="AO142" s="5">
        <f t="shared" si="364"/>
        <v>3.7922741420729402E-3</v>
      </c>
      <c r="AP142" s="5">
        <f t="shared" si="365"/>
        <v>1.4988302339844915E-3</v>
      </c>
      <c r="AQ142" s="5">
        <f t="shared" si="366"/>
        <v>4.4428988770535351E-4</v>
      </c>
      <c r="AR142" s="5">
        <f t="shared" si="367"/>
        <v>1.2041993957368166E-3</v>
      </c>
      <c r="AS142" s="5">
        <f t="shared" si="368"/>
        <v>1.9272100555014571E-3</v>
      </c>
      <c r="AT142" s="5">
        <f t="shared" si="369"/>
        <v>1.5421609623684251E-3</v>
      </c>
      <c r="AU142" s="5">
        <f t="shared" si="370"/>
        <v>8.2269545625088801E-4</v>
      </c>
      <c r="AV142" s="5">
        <f t="shared" si="371"/>
        <v>3.2916204772963326E-4</v>
      </c>
      <c r="AW142" s="5">
        <f t="shared" si="372"/>
        <v>5.5535734657022761E-6</v>
      </c>
      <c r="AX142" s="5">
        <f t="shared" si="373"/>
        <v>1.4390012403974598E-3</v>
      </c>
      <c r="AY142" s="5">
        <f t="shared" si="374"/>
        <v>1.7062204511432816E-3</v>
      </c>
      <c r="AZ142" s="5">
        <f t="shared" si="375"/>
        <v>1.0115308264416431E-3</v>
      </c>
      <c r="BA142" s="5">
        <f t="shared" si="376"/>
        <v>3.9978992247889373E-4</v>
      </c>
      <c r="BB142" s="5">
        <f t="shared" si="377"/>
        <v>1.1850749720446161E-4</v>
      </c>
      <c r="BC142" s="5">
        <f t="shared" si="378"/>
        <v>2.8102813210669525E-5</v>
      </c>
      <c r="BD142" s="5">
        <f t="shared" si="379"/>
        <v>2.3796940759794388E-4</v>
      </c>
      <c r="BE142" s="5">
        <f t="shared" si="380"/>
        <v>3.8084808616256377E-4</v>
      </c>
      <c r="BF142" s="5">
        <f t="shared" si="381"/>
        <v>3.0475611591794543E-4</v>
      </c>
      <c r="BG142" s="5">
        <f t="shared" si="382"/>
        <v>1.6257801743684965E-4</v>
      </c>
      <c r="BH142" s="5">
        <f t="shared" si="383"/>
        <v>6.5047780109554594E-5</v>
      </c>
      <c r="BI142" s="5">
        <f t="shared" si="384"/>
        <v>2.0820594389764917E-5</v>
      </c>
      <c r="BJ142" s="8">
        <f t="shared" si="385"/>
        <v>0.46856543949208845</v>
      </c>
      <c r="BK142" s="8">
        <f t="shared" si="386"/>
        <v>0.24908029414690649</v>
      </c>
      <c r="BL142" s="8">
        <f t="shared" si="387"/>
        <v>0.2653529034553786</v>
      </c>
      <c r="BM142" s="8">
        <f t="shared" si="388"/>
        <v>0.52565652251604456</v>
      </c>
      <c r="BN142" s="8">
        <f t="shared" si="389"/>
        <v>0.4727723583842825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1.8234999999999999</v>
      </c>
      <c r="F143">
        <f>VLOOKUP(B143,home!$B$2:$E$405,3,FALSE)</f>
        <v>1.4101999999999999</v>
      </c>
      <c r="G143">
        <f>VLOOKUP(C143,away!$B$2:$E$405,4,FALSE)</f>
        <v>1.4101999999999999</v>
      </c>
      <c r="H143">
        <f>VLOOKUP(A143,away!$A$2:$E$405,3,FALSE)</f>
        <v>1.5146999999999999</v>
      </c>
      <c r="I143">
        <f>VLOOKUP(C143,away!$B$2:$E$405,3,FALSE)</f>
        <v>0.8488</v>
      </c>
      <c r="J143">
        <f>VLOOKUP(B143,home!$B$2:$E$405,4,FALSE)</f>
        <v>0.56589999999999996</v>
      </c>
      <c r="K143" s="3">
        <f t="shared" si="334"/>
        <v>3.6263288769399988</v>
      </c>
      <c r="L143" s="3">
        <f t="shared" si="335"/>
        <v>0.72756481802399997</v>
      </c>
      <c r="M143" s="5">
        <f t="shared" si="336"/>
        <v>1.2856655101664508E-2</v>
      </c>
      <c r="N143" s="5">
        <f t="shared" si="337"/>
        <v>4.6622459656023969E-2</v>
      </c>
      <c r="O143" s="5">
        <f t="shared" si="338"/>
        <v>9.3540499294398685E-3</v>
      </c>
      <c r="P143" s="5">
        <f t="shared" si="339"/>
        <v>3.3920861375466363E-2</v>
      </c>
      <c r="Q143" s="5">
        <f t="shared" si="340"/>
        <v>8.4534185882304907E-2</v>
      </c>
      <c r="R143" s="5">
        <f t="shared" si="341"/>
        <v>3.4028388173501637E-3</v>
      </c>
      <c r="S143" s="5">
        <f t="shared" si="342"/>
        <v>2.237410950505777E-2</v>
      </c>
      <c r="T143" s="5">
        <f t="shared" si="343"/>
        <v>6.1504099568266163E-2</v>
      </c>
      <c r="U143" s="5">
        <f t="shared" si="344"/>
        <v>1.2339812666929255E-2</v>
      </c>
      <c r="V143" s="5">
        <f t="shared" si="345"/>
        <v>6.5590679251687949E-3</v>
      </c>
      <c r="W143" s="5">
        <f t="shared" si="346"/>
        <v>0.10218291978453861</v>
      </c>
      <c r="X143" s="5">
        <f t="shared" si="347"/>
        <v>7.4344697438198826E-2</v>
      </c>
      <c r="Y143" s="5">
        <f t="shared" si="348"/>
        <v>2.7045293131336228E-2</v>
      </c>
      <c r="Z143" s="5">
        <f t="shared" si="349"/>
        <v>8.2526193497012529E-4</v>
      </c>
      <c r="AA143" s="5">
        <f t="shared" si="350"/>
        <v>2.9926711858215454E-3</v>
      </c>
      <c r="AB143" s="5">
        <f t="shared" si="351"/>
        <v>5.4262049701654701E-3</v>
      </c>
      <c r="AC143" s="5">
        <f t="shared" si="352"/>
        <v>1.0815859183559795E-3</v>
      </c>
      <c r="AD143" s="5">
        <f t="shared" si="353"/>
        <v>9.2637218186178968E-2</v>
      </c>
      <c r="AE143" s="5">
        <f t="shared" si="354"/>
        <v>6.7399580791876898E-2</v>
      </c>
      <c r="AF143" s="5">
        <f t="shared" si="355"/>
        <v>2.4518781866867893E-2</v>
      </c>
      <c r="AG143" s="5">
        <f t="shared" si="356"/>
        <v>5.9463343557126314E-3</v>
      </c>
      <c r="AH143" s="5">
        <f t="shared" si="357"/>
        <v>1.5010788738466826E-4</v>
      </c>
      <c r="AI143" s="5">
        <f t="shared" si="358"/>
        <v>5.4434056667947996E-4</v>
      </c>
      <c r="AJ143" s="5">
        <f t="shared" si="359"/>
        <v>9.8697895791984079E-4</v>
      </c>
      <c r="AK143" s="5">
        <f t="shared" si="360"/>
        <v>1.1930367653456219E-3</v>
      </c>
      <c r="AL143" s="5">
        <f t="shared" si="361"/>
        <v>1.141457889695112E-4</v>
      </c>
      <c r="AM143" s="5">
        <f t="shared" si="362"/>
        <v>6.718660387758639E-2</v>
      </c>
      <c r="AN143" s="5">
        <f t="shared" si="363"/>
        <v>4.8882609223846719E-2</v>
      </c>
      <c r="AO143" s="5">
        <f t="shared" si="364"/>
        <v>1.7782633342243167E-2</v>
      </c>
      <c r="AP143" s="5">
        <f t="shared" si="365"/>
        <v>4.3126727972122225E-3</v>
      </c>
      <c r="AQ143" s="5">
        <f t="shared" si="366"/>
        <v>7.8443724972519118E-4</v>
      </c>
      <c r="AR143" s="5">
        <f t="shared" si="367"/>
        <v>2.1842643553798656E-5</v>
      </c>
      <c r="AS143" s="5">
        <f t="shared" si="368"/>
        <v>7.9208609067847404E-5</v>
      </c>
      <c r="AT143" s="5">
        <f t="shared" si="369"/>
        <v>1.4361823318249326E-4</v>
      </c>
      <c r="AU143" s="5">
        <f t="shared" si="370"/>
        <v>1.7360231541492586E-4</v>
      </c>
      <c r="AV143" s="5">
        <f t="shared" si="371"/>
        <v>1.5738477237319789E-4</v>
      </c>
      <c r="AW143" s="5">
        <f t="shared" si="372"/>
        <v>8.3655841482066808E-6</v>
      </c>
      <c r="AX143" s="5">
        <f t="shared" si="373"/>
        <v>4.0606786964136755E-2</v>
      </c>
      <c r="AY143" s="5">
        <f t="shared" si="374"/>
        <v>2.9544069568101496E-2</v>
      </c>
      <c r="AZ143" s="5">
        <f t="shared" si="375"/>
        <v>1.0747612799502078E-2</v>
      </c>
      <c r="BA143" s="5">
        <f t="shared" si="376"/>
        <v>2.6065283168873817E-3</v>
      </c>
      <c r="BB143" s="5">
        <f t="shared" si="377"/>
        <v>4.7410457513764252E-4</v>
      </c>
      <c r="BC143" s="5">
        <f t="shared" si="378"/>
        <v>6.8988361786872959E-5</v>
      </c>
      <c r="BD143" s="5">
        <f t="shared" si="379"/>
        <v>2.6486564970637687E-6</v>
      </c>
      <c r="BE143" s="5">
        <f t="shared" si="380"/>
        <v>9.6048995403970905E-6</v>
      </c>
      <c r="BF143" s="5">
        <f t="shared" si="381"/>
        <v>1.7415262281724847E-5</v>
      </c>
      <c r="BG143" s="5">
        <f t="shared" si="382"/>
        <v>2.1051156170567593E-5</v>
      </c>
      <c r="BH143" s="5">
        <f t="shared" si="383"/>
        <v>1.9084603878575728E-5</v>
      </c>
      <c r="BI143" s="5">
        <f t="shared" si="384"/>
        <v>1.3841410029968049E-5</v>
      </c>
      <c r="BJ143" s="8">
        <f t="shared" si="385"/>
        <v>0.80973261773747107</v>
      </c>
      <c r="BK143" s="8">
        <f t="shared" si="386"/>
        <v>0.1064504951827844</v>
      </c>
      <c r="BL143" s="8">
        <f t="shared" si="387"/>
        <v>3.7049344309026476E-2</v>
      </c>
      <c r="BM143" s="8">
        <f t="shared" si="388"/>
        <v>0.73383096441804907</v>
      </c>
      <c r="BN143" s="8">
        <f t="shared" si="389"/>
        <v>0.19069105076224979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1.8234999999999999</v>
      </c>
      <c r="F144">
        <f>VLOOKUP(B144,home!$B$2:$E$405,3,FALSE)</f>
        <v>1.0282</v>
      </c>
      <c r="G144">
        <f>VLOOKUP(C144,away!$B$2:$E$405,4,FALSE)</f>
        <v>0.73119999999999996</v>
      </c>
      <c r="H144">
        <f>VLOOKUP(A144,away!$A$2:$E$405,3,FALSE)</f>
        <v>1.5146999999999999</v>
      </c>
      <c r="I144">
        <f>VLOOKUP(C144,away!$B$2:$E$405,3,FALSE)</f>
        <v>0.99029999999999996</v>
      </c>
      <c r="J144">
        <f>VLOOKUP(B144,home!$B$2:$E$405,4,FALSE)</f>
        <v>1.4029</v>
      </c>
      <c r="K144" s="3">
        <f t="shared" si="334"/>
        <v>1.3709434782399998</v>
      </c>
      <c r="L144" s="3">
        <f t="shared" si="335"/>
        <v>2.104360395489</v>
      </c>
      <c r="M144" s="5">
        <f t="shared" si="336"/>
        <v>3.0952426764627731E-2</v>
      </c>
      <c r="N144" s="5">
        <f t="shared" si="337"/>
        <v>4.2434027608667609E-2</v>
      </c>
      <c r="O144" s="5">
        <f t="shared" si="338"/>
        <v>6.5135061027756319E-2</v>
      </c>
      <c r="P144" s="5">
        <f t="shared" si="339"/>
        <v>8.9296487120766904E-2</v>
      </c>
      <c r="Q144" s="5">
        <f t="shared" si="340"/>
        <v>2.9087326702779477E-2</v>
      </c>
      <c r="R144" s="5">
        <f t="shared" si="341"/>
        <v>6.8533821392284727E-2</v>
      </c>
      <c r="S144" s="5">
        <f t="shared" si="342"/>
        <v>6.4404179620108012E-2</v>
      </c>
      <c r="T144" s="5">
        <f t="shared" si="343"/>
        <v>6.1210218323978771E-2</v>
      </c>
      <c r="U144" s="5">
        <f t="shared" si="344"/>
        <v>9.3955995476617732E-2</v>
      </c>
      <c r="V144" s="5">
        <f t="shared" si="345"/>
        <v>2.0644825326813481E-2</v>
      </c>
      <c r="W144" s="5">
        <f t="shared" si="346"/>
        <v>1.3292360280870576E-2</v>
      </c>
      <c r="X144" s="5">
        <f t="shared" si="347"/>
        <v>2.7971916537635078E-2</v>
      </c>
      <c r="Y144" s="5">
        <f t="shared" si="348"/>
        <v>2.9431496673861531E-2</v>
      </c>
      <c r="Z144" s="5">
        <f t="shared" si="349"/>
        <v>4.8073286496480259E-2</v>
      </c>
      <c r="AA144" s="5">
        <f t="shared" si="350"/>
        <v>6.590575859991267E-2</v>
      </c>
      <c r="AB144" s="5">
        <f t="shared" si="351"/>
        <v>4.5176534965505027E-2</v>
      </c>
      <c r="AC144" s="5">
        <f t="shared" si="352"/>
        <v>3.7224673709046565E-3</v>
      </c>
      <c r="AD144" s="5">
        <f t="shared" si="353"/>
        <v>4.5557686593689839E-3</v>
      </c>
      <c r="AE144" s="5">
        <f t="shared" si="354"/>
        <v>9.5869791377861044E-3</v>
      </c>
      <c r="AF144" s="5">
        <f t="shared" si="355"/>
        <v>1.0087229604968181E-2</v>
      </c>
      <c r="AG144" s="5">
        <f t="shared" si="356"/>
        <v>7.0757221602997305E-3</v>
      </c>
      <c r="AH144" s="5">
        <f t="shared" si="357"/>
        <v>2.5290880046047307E-2</v>
      </c>
      <c r="AI144" s="5">
        <f t="shared" si="358"/>
        <v>3.4672367058078704E-2</v>
      </c>
      <c r="AJ144" s="5">
        <f t="shared" si="359"/>
        <v>2.3766927746708206E-2</v>
      </c>
      <c r="AK144" s="5">
        <f t="shared" si="360"/>
        <v>1.0861038197383637E-2</v>
      </c>
      <c r="AL144" s="5">
        <f t="shared" si="361"/>
        <v>4.2956665358896012E-4</v>
      </c>
      <c r="AM144" s="5">
        <f t="shared" si="362"/>
        <v>1.2491402663864176E-3</v>
      </c>
      <c r="AN144" s="5">
        <f t="shared" si="363"/>
        <v>2.6286413049941564E-3</v>
      </c>
      <c r="AO144" s="5">
        <f t="shared" si="364"/>
        <v>2.7658043280881124E-3</v>
      </c>
      <c r="AP144" s="5">
        <f t="shared" si="365"/>
        <v>1.9400830299002292E-3</v>
      </c>
      <c r="AQ144" s="5">
        <f t="shared" si="366"/>
        <v>1.0206584730205863E-3</v>
      </c>
      <c r="AR144" s="5">
        <f t="shared" si="367"/>
        <v>1.0644225267192999E-2</v>
      </c>
      <c r="AS144" s="5">
        <f t="shared" si="368"/>
        <v>1.4592631210975662E-2</v>
      </c>
      <c r="AT144" s="5">
        <f t="shared" si="369"/>
        <v>1.0002836294524278E-2</v>
      </c>
      <c r="AU144" s="5">
        <f t="shared" si="370"/>
        <v>4.5711077272934759E-3</v>
      </c>
      <c r="AV144" s="5">
        <f t="shared" si="371"/>
        <v>1.5666825817663649E-3</v>
      </c>
      <c r="AW144" s="5">
        <f t="shared" si="372"/>
        <v>3.442450700357593E-5</v>
      </c>
      <c r="AX144" s="5">
        <f t="shared" si="373"/>
        <v>2.8541678360157304E-4</v>
      </c>
      <c r="AY144" s="5">
        <f t="shared" si="374"/>
        <v>6.0061977561900451E-4</v>
      </c>
      <c r="AZ144" s="5">
        <f t="shared" si="375"/>
        <v>6.3196023428006148E-4</v>
      </c>
      <c r="BA144" s="5">
        <f t="shared" si="376"/>
        <v>4.432906961809704E-4</v>
      </c>
      <c r="BB144" s="5">
        <f t="shared" si="377"/>
        <v>2.3321084618299531E-4</v>
      </c>
      <c r="BC144" s="5">
        <f t="shared" si="378"/>
        <v>9.8151933701194516E-5</v>
      </c>
      <c r="BD144" s="5">
        <f t="shared" si="379"/>
        <v>3.7332143488240403E-3</v>
      </c>
      <c r="BE144" s="5">
        <f t="shared" si="380"/>
        <v>5.118025864392306E-3</v>
      </c>
      <c r="BF144" s="5">
        <f t="shared" si="381"/>
        <v>3.5082620901261351E-3</v>
      </c>
      <c r="BG144" s="5">
        <f t="shared" si="382"/>
        <v>1.6032096774716853E-3</v>
      </c>
      <c r="BH144" s="5">
        <f t="shared" si="383"/>
        <v>5.4947746289526534E-4</v>
      </c>
      <c r="BI144" s="5">
        <f t="shared" si="384"/>
        <v>1.506605088392249E-4</v>
      </c>
      <c r="BJ144" s="8">
        <f t="shared" si="385"/>
        <v>0.24663002336217135</v>
      </c>
      <c r="BK144" s="8">
        <f t="shared" si="386"/>
        <v>0.21005057263242871</v>
      </c>
      <c r="BL144" s="8">
        <f t="shared" si="387"/>
        <v>0.48933871754459568</v>
      </c>
      <c r="BM144" s="8">
        <f t="shared" si="388"/>
        <v>0.66808725415017789</v>
      </c>
      <c r="BN144" s="8">
        <f t="shared" si="389"/>
        <v>0.32543915061688278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1.6352</v>
      </c>
      <c r="F145">
        <f>VLOOKUP(B145,home!$B$2:$E$405,3,FALSE)</f>
        <v>0.61150000000000004</v>
      </c>
      <c r="G145">
        <f>VLOOKUP(C145,away!$B$2:$E$405,4,FALSE)</f>
        <v>1.331</v>
      </c>
      <c r="H145">
        <f>VLOOKUP(A145,away!$A$2:$E$405,3,FALSE)</f>
        <v>1.1458999999999999</v>
      </c>
      <c r="I145">
        <f>VLOOKUP(C145,away!$B$2:$E$405,3,FALSE)</f>
        <v>1.232</v>
      </c>
      <c r="J145">
        <f>VLOOKUP(B145,home!$B$2:$E$405,4,FALSE)</f>
        <v>1.4886999999999999</v>
      </c>
      <c r="K145" s="3">
        <f t="shared" si="334"/>
        <v>1.3308999088</v>
      </c>
      <c r="L145" s="3">
        <f t="shared" si="335"/>
        <v>2.1016704385599998</v>
      </c>
      <c r="M145" s="5">
        <f t="shared" si="336"/>
        <v>3.2303801978755611E-2</v>
      </c>
      <c r="N145" s="5">
        <f t="shared" si="337"/>
        <v>4.2993127107419107E-2</v>
      </c>
      <c r="O145" s="5">
        <f t="shared" si="338"/>
        <v>6.7891945671846698E-2</v>
      </c>
      <c r="P145" s="5">
        <f t="shared" si="339"/>
        <v>9.0357384302915317E-2</v>
      </c>
      <c r="Q145" s="5">
        <f t="shared" si="340"/>
        <v>2.8609774473145451E-2</v>
      </c>
      <c r="R145" s="5">
        <f t="shared" si="341"/>
        <v>7.1343247617420891E-2</v>
      </c>
      <c r="S145" s="5">
        <f t="shared" si="342"/>
        <v>6.3184953457135123E-2</v>
      </c>
      <c r="T145" s="5">
        <f t="shared" si="343"/>
        <v>6.0128317264078281E-2</v>
      </c>
      <c r="U145" s="5">
        <f t="shared" si="344"/>
        <v>9.4950721747521269E-2</v>
      </c>
      <c r="V145" s="5">
        <f t="shared" si="345"/>
        <v>1.9637272711541684E-2</v>
      </c>
      <c r="W145" s="5">
        <f t="shared" si="346"/>
        <v>1.2692248745699278E-2</v>
      </c>
      <c r="X145" s="5">
        <f t="shared" si="347"/>
        <v>2.6674923987686405E-2</v>
      </c>
      <c r="Y145" s="5">
        <f t="shared" si="348"/>
        <v>2.8030949597877781E-2</v>
      </c>
      <c r="Z145" s="5">
        <f t="shared" si="349"/>
        <v>4.9979998169466536E-2</v>
      </c>
      <c r="AA145" s="5">
        <f t="shared" si="350"/>
        <v>6.6518375005567176E-2</v>
      </c>
      <c r="AB145" s="5">
        <f t="shared" si="351"/>
        <v>4.4264649614216785E-2</v>
      </c>
      <c r="AC145" s="5">
        <f t="shared" si="352"/>
        <v>3.4329794179970459E-3</v>
      </c>
      <c r="AD145" s="5">
        <f t="shared" si="353"/>
        <v>4.2230281745295212E-3</v>
      </c>
      <c r="AE145" s="5">
        <f t="shared" si="354"/>
        <v>8.8754134756146921E-3</v>
      </c>
      <c r="AF145" s="5">
        <f t="shared" si="355"/>
        <v>9.3265970658482356E-3</v>
      </c>
      <c r="AG145" s="5">
        <f t="shared" si="356"/>
        <v>6.5338111152178895E-3</v>
      </c>
      <c r="AH145" s="5">
        <f t="shared" si="357"/>
        <v>2.6260371168012685E-2</v>
      </c>
      <c r="AI145" s="5">
        <f t="shared" si="358"/>
        <v>3.4949925592562228E-2</v>
      </c>
      <c r="AJ145" s="5">
        <f t="shared" si="359"/>
        <v>2.3257426391853929E-2</v>
      </c>
      <c r="AK145" s="5">
        <f t="shared" si="360"/>
        <v>1.0317768887947032E-2</v>
      </c>
      <c r="AL145" s="5">
        <f t="shared" si="361"/>
        <v>3.8409725366686591E-4</v>
      </c>
      <c r="AM145" s="5">
        <f t="shared" si="362"/>
        <v>1.124085562468234E-3</v>
      </c>
      <c r="AN145" s="5">
        <f t="shared" si="363"/>
        <v>2.362457397051577E-3</v>
      </c>
      <c r="AO145" s="5">
        <f t="shared" si="364"/>
        <v>2.482553436870353E-3</v>
      </c>
      <c r="AP145" s="5">
        <f t="shared" si="365"/>
        <v>1.7391697234719831E-3</v>
      </c>
      <c r="AQ145" s="5">
        <f t="shared" si="366"/>
        <v>9.1379039886490914E-4</v>
      </c>
      <c r="AR145" s="5">
        <f t="shared" si="367"/>
        <v>1.1038129157885112E-2</v>
      </c>
      <c r="AS145" s="5">
        <f t="shared" si="368"/>
        <v>1.4690645089551917E-2</v>
      </c>
      <c r="AT145" s="5">
        <f t="shared" si="369"/>
        <v>9.7758891049489066E-3</v>
      </c>
      <c r="AU145" s="5">
        <f t="shared" si="370"/>
        <v>4.3369099727384695E-3</v>
      </c>
      <c r="AV145" s="5">
        <f t="shared" si="371"/>
        <v>1.4429982717978601E-3</v>
      </c>
      <c r="AW145" s="5">
        <f t="shared" si="372"/>
        <v>2.9843428321615306E-5</v>
      </c>
      <c r="AX145" s="5">
        <f t="shared" si="373"/>
        <v>2.4934089542872804E-4</v>
      </c>
      <c r="AY145" s="5">
        <f t="shared" si="374"/>
        <v>5.240323890466378E-4</v>
      </c>
      <c r="AZ145" s="5">
        <f t="shared" si="375"/>
        <v>5.5067169045364605E-4</v>
      </c>
      <c r="BA145" s="5">
        <f t="shared" si="376"/>
        <v>3.8577680439276361E-4</v>
      </c>
      <c r="BB145" s="5">
        <f t="shared" si="377"/>
        <v>2.0269392641860372E-4</v>
      </c>
      <c r="BC145" s="5">
        <f t="shared" si="378"/>
        <v>8.5199166645926979E-5</v>
      </c>
      <c r="BD145" s="5">
        <f t="shared" si="379"/>
        <v>3.8664182913557199E-3</v>
      </c>
      <c r="BE145" s="5">
        <f t="shared" si="380"/>
        <v>5.1458157513479793E-3</v>
      </c>
      <c r="BF145" s="5">
        <f t="shared" si="381"/>
        <v>3.4242828570853149E-3</v>
      </c>
      <c r="BG145" s="5">
        <f t="shared" si="382"/>
        <v>1.519125914066749E-3</v>
      </c>
      <c r="BH145" s="5">
        <f t="shared" si="383"/>
        <v>5.0545113512178829E-4</v>
      </c>
      <c r="BI145" s="5">
        <f t="shared" si="384"/>
        <v>1.3454097392728891E-4</v>
      </c>
      <c r="BJ145" s="8">
        <f t="shared" si="385"/>
        <v>0.23870796239822994</v>
      </c>
      <c r="BK145" s="8">
        <f t="shared" si="386"/>
        <v>0.20982452151105829</v>
      </c>
      <c r="BL145" s="8">
        <f t="shared" si="387"/>
        <v>0.49563463821677567</v>
      </c>
      <c r="BM145" s="8">
        <f t="shared" si="388"/>
        <v>0.6601536501833023</v>
      </c>
      <c r="BN145" s="8">
        <f t="shared" si="389"/>
        <v>0.33349928115150307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1.6352</v>
      </c>
      <c r="F146">
        <f>VLOOKUP(B146,home!$B$2:$E$405,3,FALSE)</f>
        <v>0.93530000000000002</v>
      </c>
      <c r="G146">
        <f>VLOOKUP(C146,away!$B$2:$E$405,4,FALSE)</f>
        <v>0.75539999999999996</v>
      </c>
      <c r="H146">
        <f>VLOOKUP(A146,away!$A$2:$E$405,3,FALSE)</f>
        <v>1.1458999999999999</v>
      </c>
      <c r="I146">
        <f>VLOOKUP(C146,away!$B$2:$E$405,3,FALSE)</f>
        <v>0.87270000000000003</v>
      </c>
      <c r="J146">
        <f>VLOOKUP(B146,home!$B$2:$E$405,4,FALSE)</f>
        <v>1.7967</v>
      </c>
      <c r="K146" s="3">
        <f t="shared" si="334"/>
        <v>1.1553106938240001</v>
      </c>
      <c r="L146" s="3">
        <f t="shared" si="335"/>
        <v>1.796748385131</v>
      </c>
      <c r="M146" s="5">
        <f t="shared" si="336"/>
        <v>5.2232045240390559E-2</v>
      </c>
      <c r="N146" s="5">
        <f t="shared" si="337"/>
        <v>6.0344240426522179E-2</v>
      </c>
      <c r="O146" s="5">
        <f t="shared" si="338"/>
        <v>9.3847842937761078E-2</v>
      </c>
      <c r="P146" s="5">
        <f t="shared" si="339"/>
        <v>0.10842341653831053</v>
      </c>
      <c r="Q146" s="5">
        <f t="shared" si="340"/>
        <v>3.4858173137723811E-2</v>
      </c>
      <c r="R146" s="5">
        <f t="shared" si="341"/>
        <v>8.4310480123224979E-2</v>
      </c>
      <c r="S146" s="5">
        <f t="shared" si="342"/>
        <v>5.6266403123486478E-2</v>
      </c>
      <c r="T146" s="5">
        <f t="shared" si="343"/>
        <v>6.2631366293822072E-2</v>
      </c>
      <c r="U146" s="5">
        <f t="shared" si="344"/>
        <v>9.7404799287797619E-2</v>
      </c>
      <c r="V146" s="5">
        <f t="shared" si="345"/>
        <v>1.2977549690665412E-2</v>
      </c>
      <c r="W146" s="5">
        <f t="shared" si="346"/>
        <v>1.3424006731060274E-2</v>
      </c>
      <c r="X146" s="5">
        <f t="shared" si="347"/>
        <v>2.4119562416020222E-2</v>
      </c>
      <c r="Y146" s="5">
        <f t="shared" si="348"/>
        <v>2.1668392410525348E-2</v>
      </c>
      <c r="Z146" s="5">
        <f t="shared" si="349"/>
        <v>5.0494906337007921E-2</v>
      </c>
      <c r="AA146" s="5">
        <f t="shared" si="350"/>
        <v>5.8337305274786512E-2</v>
      </c>
      <c r="AB146" s="5">
        <f t="shared" si="351"/>
        <v>3.3698856316418058E-2</v>
      </c>
      <c r="AC146" s="5">
        <f t="shared" si="352"/>
        <v>1.6836769808670593E-3</v>
      </c>
      <c r="AD146" s="5">
        <f t="shared" si="353"/>
        <v>3.8772246325898228E-3</v>
      </c>
      <c r="AE146" s="5">
        <f t="shared" si="354"/>
        <v>6.9663970973958995E-3</v>
      </c>
      <c r="AF146" s="5">
        <f t="shared" si="355"/>
        <v>6.2584313674636845E-3</v>
      </c>
      <c r="AG146" s="5">
        <f t="shared" si="356"/>
        <v>3.7482754843145239E-3</v>
      </c>
      <c r="AH146" s="5">
        <f t="shared" si="357"/>
        <v>2.2681660354590016E-2</v>
      </c>
      <c r="AI146" s="5">
        <f t="shared" si="358"/>
        <v>2.6204364761341706E-2</v>
      </c>
      <c r="AJ146" s="5">
        <f t="shared" si="359"/>
        <v>1.5137091416821435E-2</v>
      </c>
      <c r="AK146" s="5">
        <f t="shared" si="360"/>
        <v>5.8293478624150963E-3</v>
      </c>
      <c r="AL146" s="5">
        <f t="shared" si="361"/>
        <v>1.3979924375724041E-4</v>
      </c>
      <c r="AM146" s="5">
        <f t="shared" si="362"/>
        <v>8.9587981607776996E-4</v>
      </c>
      <c r="AN146" s="5">
        <f t="shared" si="363"/>
        <v>1.6096706128091904E-3</v>
      </c>
      <c r="AO146" s="5">
        <f t="shared" si="364"/>
        <v>1.4460865370788704E-3</v>
      </c>
      <c r="AP146" s="5">
        <f t="shared" si="365"/>
        <v>8.6608455008538006E-4</v>
      </c>
      <c r="AQ146" s="5">
        <f t="shared" si="366"/>
        <v>3.8903400418820378E-4</v>
      </c>
      <c r="AR146" s="5">
        <f t="shared" si="367"/>
        <v>8.150647322839889E-3</v>
      </c>
      <c r="AS146" s="5">
        <f t="shared" si="368"/>
        <v>9.4165300136648811E-3</v>
      </c>
      <c r="AT146" s="5">
        <f t="shared" si="369"/>
        <v>5.4395089117508484E-3</v>
      </c>
      <c r="AU146" s="5">
        <f t="shared" si="370"/>
        <v>2.0947742716322347E-3</v>
      </c>
      <c r="AV146" s="5">
        <f t="shared" si="371"/>
        <v>6.0502877929102534E-4</v>
      </c>
      <c r="AW146" s="5">
        <f t="shared" si="372"/>
        <v>8.0609899152223211E-6</v>
      </c>
      <c r="AX146" s="5">
        <f t="shared" si="373"/>
        <v>1.7250325531595424E-4</v>
      </c>
      <c r="AY146" s="5">
        <f t="shared" si="374"/>
        <v>3.0994494541878133E-4</v>
      </c>
      <c r="AZ146" s="5">
        <f t="shared" si="375"/>
        <v>2.7844654008035572E-4</v>
      </c>
      <c r="BA146" s="5">
        <f t="shared" si="376"/>
        <v>1.6676612374489779E-4</v>
      </c>
      <c r="BB146" s="5">
        <f t="shared" si="377"/>
        <v>7.4909190883300401E-5</v>
      </c>
      <c r="BC146" s="5">
        <f t="shared" si="378"/>
        <v>2.6918593550207968E-5</v>
      </c>
      <c r="BD146" s="5">
        <f t="shared" si="379"/>
        <v>2.4407770691808133E-3</v>
      </c>
      <c r="BE146" s="5">
        <f t="shared" si="380"/>
        <v>2.8198558492649952E-3</v>
      </c>
      <c r="BF146" s="5">
        <f t="shared" si="381"/>
        <v>1.6289048088490034E-3</v>
      </c>
      <c r="BG146" s="5">
        <f t="shared" si="382"/>
        <v>6.2729704829486417E-4</v>
      </c>
      <c r="BH146" s="5">
        <f t="shared" si="383"/>
        <v>1.8118074702482169E-4</v>
      </c>
      <c r="BI146" s="5">
        <f t="shared" si="384"/>
        <v>4.1864010910559454E-5</v>
      </c>
      <c r="BJ146" s="8">
        <f t="shared" si="385"/>
        <v>0.24413231416667078</v>
      </c>
      <c r="BK146" s="8">
        <f t="shared" si="386"/>
        <v>0.23203283576289604</v>
      </c>
      <c r="BL146" s="8">
        <f t="shared" si="387"/>
        <v>0.47089811716786045</v>
      </c>
      <c r="BM146" s="8">
        <f t="shared" si="388"/>
        <v>0.56324009107499828</v>
      </c>
      <c r="BN146" s="8">
        <f t="shared" si="389"/>
        <v>0.43401619840393313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1.6352</v>
      </c>
      <c r="F147">
        <f>VLOOKUP(B147,home!$B$2:$E$405,3,FALSE)</f>
        <v>0.75539999999999996</v>
      </c>
      <c r="G147">
        <f>VLOOKUP(C147,away!$B$2:$E$405,4,FALSE)</f>
        <v>1.1212</v>
      </c>
      <c r="H147">
        <f>VLOOKUP(A147,away!$A$2:$E$405,3,FALSE)</f>
        <v>1.1458999999999999</v>
      </c>
      <c r="I147">
        <f>VLOOKUP(C147,away!$B$2:$E$405,3,FALSE)</f>
        <v>1.2121</v>
      </c>
      <c r="J147">
        <f>VLOOKUP(B147,home!$B$2:$E$405,4,FALSE)</f>
        <v>1.1293</v>
      </c>
      <c r="K147" s="3">
        <f t="shared" si="334"/>
        <v>1.384939965696</v>
      </c>
      <c r="L147" s="3">
        <f t="shared" si="335"/>
        <v>1.5685360289269998</v>
      </c>
      <c r="M147" s="5">
        <f t="shared" si="336"/>
        <v>5.2158089244195807E-2</v>
      </c>
      <c r="N147" s="5">
        <f t="shared" si="337"/>
        <v>7.2235822328625438E-2</v>
      </c>
      <c r="O147" s="5">
        <f t="shared" si="338"/>
        <v>8.1811842179510957E-2</v>
      </c>
      <c r="P147" s="5">
        <f t="shared" si="339"/>
        <v>0.11330448990161845</v>
      </c>
      <c r="Q147" s="5">
        <f t="shared" si="340"/>
        <v>5.0021138648914443E-2</v>
      </c>
      <c r="R147" s="5">
        <f t="shared" si="341"/>
        <v>6.4162411025726285E-2</v>
      </c>
      <c r="S147" s="5">
        <f t="shared" si="342"/>
        <v>6.1533635615757226E-2</v>
      </c>
      <c r="T147" s="5">
        <f t="shared" si="343"/>
        <v>7.845995817877513E-2</v>
      </c>
      <c r="U147" s="5">
        <f t="shared" si="344"/>
        <v>8.8861087324941995E-2</v>
      </c>
      <c r="V147" s="5">
        <f t="shared" si="345"/>
        <v>1.4852361554958803E-2</v>
      </c>
      <c r="W147" s="5">
        <f t="shared" si="346"/>
        <v>2.3092091348167476E-2</v>
      </c>
      <c r="X147" s="5">
        <f t="shared" si="347"/>
        <v>3.6220777262874142E-2</v>
      </c>
      <c r="Y147" s="5">
        <f t="shared" si="348"/>
        <v>2.8406797066278994E-2</v>
      </c>
      <c r="Z147" s="5">
        <f t="shared" si="349"/>
        <v>3.3547017798891555E-2</v>
      </c>
      <c r="AA147" s="5">
        <f t="shared" si="350"/>
        <v>4.6460605679599962E-2</v>
      </c>
      <c r="AB147" s="5">
        <f t="shared" si="351"/>
        <v>3.2172574818060289E-2</v>
      </c>
      <c r="AC147" s="5">
        <f t="shared" si="352"/>
        <v>2.0165127718015999E-3</v>
      </c>
      <c r="AD147" s="5">
        <f t="shared" si="353"/>
        <v>7.995290049894993E-3</v>
      </c>
      <c r="AE147" s="5">
        <f t="shared" si="354"/>
        <v>1.2540900504981847E-2</v>
      </c>
      <c r="AF147" s="5">
        <f t="shared" si="355"/>
        <v>9.8354271386264184E-3</v>
      </c>
      <c r="AG147" s="5">
        <f t="shared" si="356"/>
        <v>5.1424072756073094E-3</v>
      </c>
      <c r="AH147" s="5">
        <f t="shared" si="357"/>
        <v>1.3154926520154183E-2</v>
      </c>
      <c r="AI147" s="5">
        <f t="shared" si="358"/>
        <v>1.8218783483555732E-2</v>
      </c>
      <c r="AJ147" s="5">
        <f t="shared" si="359"/>
        <v>1.2615960686369266E-2</v>
      </c>
      <c r="AK147" s="5">
        <f t="shared" si="360"/>
        <v>5.8241160534007784E-3</v>
      </c>
      <c r="AL147" s="5">
        <f t="shared" si="361"/>
        <v>1.7522110514391932E-4</v>
      </c>
      <c r="AM147" s="5">
        <f t="shared" si="362"/>
        <v>2.2145993454862284E-3</v>
      </c>
      <c r="AN147" s="5">
        <f t="shared" si="363"/>
        <v>3.4736788630333015E-3</v>
      </c>
      <c r="AO147" s="5">
        <f t="shared" si="364"/>
        <v>2.7242952247949555E-3</v>
      </c>
      <c r="AP147" s="5">
        <f t="shared" si="365"/>
        <v>1.4243850711748896E-3</v>
      </c>
      <c r="AQ147" s="5">
        <f t="shared" si="366"/>
        <v>5.5854982580089076E-4</v>
      </c>
      <c r="AR147" s="5">
        <f t="shared" si="367"/>
        <v>4.1267952409498234E-3</v>
      </c>
      <c r="AS147" s="5">
        <f t="shared" si="368"/>
        <v>5.7153636594354639E-3</v>
      </c>
      <c r="AT147" s="5">
        <f t="shared" si="369"/>
        <v>3.9577177752193587E-3</v>
      </c>
      <c r="AU147" s="5">
        <f t="shared" si="370"/>
        <v>1.8270671732822496E-3</v>
      </c>
      <c r="AV147" s="5">
        <f t="shared" si="371"/>
        <v>6.3259458707245174E-4</v>
      </c>
      <c r="AW147" s="5">
        <f t="shared" si="372"/>
        <v>1.0573270942041172E-5</v>
      </c>
      <c r="AX147" s="5">
        <f t="shared" si="373"/>
        <v>5.1118119026134681E-4</v>
      </c>
      <c r="AY147" s="5">
        <f t="shared" si="374"/>
        <v>8.0180611423471008E-4</v>
      </c>
      <c r="AZ147" s="5">
        <f t="shared" si="375"/>
        <v>6.2883088919555034E-4</v>
      </c>
      <c r="BA147" s="5">
        <f t="shared" si="376"/>
        <v>3.28781301935141E-4</v>
      </c>
      <c r="BB147" s="5">
        <f t="shared" si="377"/>
        <v>1.2892632943069872E-4</v>
      </c>
      <c r="BC147" s="5">
        <f t="shared" si="378"/>
        <v>4.0445118557872466E-5</v>
      </c>
      <c r="BD147" s="5">
        <f t="shared" si="379"/>
        <v>1.0788378365723804E-3</v>
      </c>
      <c r="BE147" s="5">
        <f t="shared" si="380"/>
        <v>1.4941256363740993E-3</v>
      </c>
      <c r="BF147" s="5">
        <f t="shared" si="381"/>
        <v>1.0346371537927298E-3</v>
      </c>
      <c r="BG147" s="5">
        <f t="shared" si="382"/>
        <v>4.7763678142717013E-4</v>
      </c>
      <c r="BH147" s="5">
        <f t="shared" si="383"/>
        <v>1.6537456692122324E-4</v>
      </c>
      <c r="BI147" s="5">
        <f t="shared" si="384"/>
        <v>4.5806769407773958E-5</v>
      </c>
      <c r="BJ147" s="8">
        <f t="shared" si="385"/>
        <v>0.33678608907665175</v>
      </c>
      <c r="BK147" s="8">
        <f t="shared" si="386"/>
        <v>0.24484211630771052</v>
      </c>
      <c r="BL147" s="8">
        <f t="shared" si="387"/>
        <v>0.38383826495177414</v>
      </c>
      <c r="BM147" s="8">
        <f t="shared" si="388"/>
        <v>0.56452846196314421</v>
      </c>
      <c r="BN147" s="8">
        <f t="shared" si="389"/>
        <v>0.43369379332859137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1.6352</v>
      </c>
      <c r="F148">
        <f>VLOOKUP(B148,home!$B$2:$E$405,3,FALSE)</f>
        <v>1.1891</v>
      </c>
      <c r="G148">
        <f>VLOOKUP(C148,away!$B$2:$E$405,4,FALSE)</f>
        <v>1.2591000000000001</v>
      </c>
      <c r="H148">
        <f>VLOOKUP(A148,away!$A$2:$E$405,3,FALSE)</f>
        <v>1.1458999999999999</v>
      </c>
      <c r="I148">
        <f>VLOOKUP(C148,away!$B$2:$E$405,3,FALSE)</f>
        <v>1.1293</v>
      </c>
      <c r="J148">
        <f>VLOOKUP(B148,home!$B$2:$E$405,4,FALSE)</f>
        <v>0.87270000000000003</v>
      </c>
      <c r="K148" s="3">
        <f t="shared" si="334"/>
        <v>2.4482145885120001</v>
      </c>
      <c r="L148" s="3">
        <f t="shared" si="335"/>
        <v>1.129330412049</v>
      </c>
      <c r="M148" s="5">
        <f t="shared" si="336"/>
        <v>2.794421715133737E-2</v>
      </c>
      <c r="N148" s="5">
        <f t="shared" si="337"/>
        <v>6.8413440094451397E-2</v>
      </c>
      <c r="O148" s="5">
        <f t="shared" si="338"/>
        <v>3.1558254269906563E-2</v>
      </c>
      <c r="P148" s="5">
        <f t="shared" si="339"/>
        <v>7.7261378491556371E-2</v>
      </c>
      <c r="Q148" s="5">
        <f t="shared" si="340"/>
        <v>8.3745391044763862E-2</v>
      </c>
      <c r="R148" s="5">
        <f t="shared" si="341"/>
        <v>1.781984814909035E-2</v>
      </c>
      <c r="S148" s="5">
        <f t="shared" si="342"/>
        <v>5.3403899043651046E-2</v>
      </c>
      <c r="T148" s="5">
        <f t="shared" si="343"/>
        <v>9.4576216975787802E-2</v>
      </c>
      <c r="U148" s="5">
        <f t="shared" si="344"/>
        <v>4.3626812203671553E-2</v>
      </c>
      <c r="V148" s="5">
        <f t="shared" si="345"/>
        <v>1.640593406575723E-2</v>
      </c>
      <c r="W148" s="5">
        <f t="shared" si="346"/>
        <v>6.8342229358811041E-2</v>
      </c>
      <c r="X148" s="5">
        <f t="shared" si="347"/>
        <v>7.7180958042133332E-2</v>
      </c>
      <c r="Y148" s="5">
        <f t="shared" si="348"/>
        <v>4.358140157402951E-2</v>
      </c>
      <c r="Z148" s="5">
        <f t="shared" si="349"/>
        <v>6.7081654842876051E-3</v>
      </c>
      <c r="AA148" s="5">
        <f t="shared" si="350"/>
        <v>1.642302860078558E-2</v>
      </c>
      <c r="AB148" s="5">
        <f t="shared" si="351"/>
        <v>2.0103549103996542E-2</v>
      </c>
      <c r="AC148" s="5">
        <f t="shared" si="352"/>
        <v>2.8349896923604741E-3</v>
      </c>
      <c r="AD148" s="5">
        <f t="shared" si="353"/>
        <v>4.1829110731918584E-2</v>
      </c>
      <c r="AE148" s="5">
        <f t="shared" si="354"/>
        <v>4.7238886858520859E-2</v>
      </c>
      <c r="AF148" s="5">
        <f t="shared" si="355"/>
        <v>2.6674155780334732E-2</v>
      </c>
      <c r="AG148" s="5">
        <f t="shared" si="356"/>
        <v>1.0041311779488213E-2</v>
      </c>
      <c r="AH148" s="5">
        <f t="shared" si="357"/>
        <v>1.8939338226158496E-3</v>
      </c>
      <c r="AI148" s="5">
        <f t="shared" si="358"/>
        <v>4.6367564142044213E-3</v>
      </c>
      <c r="AJ148" s="5">
        <f t="shared" si="359"/>
        <v>5.6758873483159292E-3</v>
      </c>
      <c r="AK148" s="5">
        <f t="shared" si="360"/>
        <v>4.6319300696325829E-3</v>
      </c>
      <c r="AL148" s="5">
        <f t="shared" si="361"/>
        <v>3.1353207778896829E-4</v>
      </c>
      <c r="AM148" s="5">
        <f t="shared" si="362"/>
        <v>2.048132782367338E-2</v>
      </c>
      <c r="AN148" s="5">
        <f t="shared" si="363"/>
        <v>2.3130186390419704E-2</v>
      </c>
      <c r="AO148" s="5">
        <f t="shared" si="364"/>
        <v>1.3060811463531431E-2</v>
      </c>
      <c r="AP148" s="5">
        <f t="shared" si="365"/>
        <v>4.9166571972680843E-3</v>
      </c>
      <c r="AQ148" s="5">
        <f t="shared" si="366"/>
        <v>1.3881326246236113E-3</v>
      </c>
      <c r="AR148" s="5">
        <f t="shared" si="367"/>
        <v>4.2777541285765863E-4</v>
      </c>
      <c r="AS148" s="5">
        <f t="shared" si="368"/>
        <v>1.0472860063648636E-3</v>
      </c>
      <c r="AT148" s="5">
        <f t="shared" si="369"/>
        <v>1.2819904395634655E-3</v>
      </c>
      <c r="AU148" s="5">
        <f t="shared" si="370"/>
        <v>1.0461958988240627E-3</v>
      </c>
      <c r="AV148" s="5">
        <f t="shared" si="371"/>
        <v>6.4032801548562386E-4</v>
      </c>
      <c r="AW148" s="5">
        <f t="shared" si="372"/>
        <v>2.4079639725843226E-5</v>
      </c>
      <c r="AX148" s="5">
        <f t="shared" si="373"/>
        <v>8.357114261668977E-3</v>
      </c>
      <c r="AY148" s="5">
        <f t="shared" si="374"/>
        <v>9.4379432926712005E-3</v>
      </c>
      <c r="AZ148" s="5">
        <f t="shared" si="375"/>
        <v>5.3292781938037315E-3</v>
      </c>
      <c r="BA148" s="5">
        <f t="shared" si="376"/>
        <v>2.0061719795107062E-3</v>
      </c>
      <c r="BB148" s="5">
        <f t="shared" si="377"/>
        <v>5.664077570654958E-4</v>
      </c>
      <c r="BC148" s="5">
        <f t="shared" si="378"/>
        <v>1.2793230113490513E-4</v>
      </c>
      <c r="BD148" s="5">
        <f t="shared" si="379"/>
        <v>8.0516630544495211E-5</v>
      </c>
      <c r="BE148" s="5">
        <f t="shared" si="380"/>
        <v>1.9712198951686409E-4</v>
      </c>
      <c r="BF148" s="5">
        <f t="shared" si="381"/>
        <v>2.4129846522584817E-4</v>
      </c>
      <c r="BG148" s="5">
        <f t="shared" si="382"/>
        <v>1.9691680758382568E-4</v>
      </c>
      <c r="BH148" s="5">
        <f t="shared" si="383"/>
        <v>1.2052365026248315E-4</v>
      </c>
      <c r="BI148" s="5">
        <f t="shared" si="384"/>
        <v>5.9013551766665851E-5</v>
      </c>
      <c r="BJ148" s="8">
        <f t="shared" si="385"/>
        <v>0.65042506552561052</v>
      </c>
      <c r="BK148" s="8">
        <f t="shared" si="386"/>
        <v>0.18760189381512268</v>
      </c>
      <c r="BL148" s="8">
        <f t="shared" si="387"/>
        <v>0.15170896685021523</v>
      </c>
      <c r="BM148" s="8">
        <f t="shared" si="388"/>
        <v>0.68028769882118467</v>
      </c>
      <c r="BN148" s="8">
        <f t="shared" si="389"/>
        <v>0.3067425292011059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1.6352</v>
      </c>
      <c r="F149">
        <f>VLOOKUP(B149,home!$B$2:$E$405,3,FALSE)</f>
        <v>0.97130000000000005</v>
      </c>
      <c r="G149">
        <f>VLOOKUP(C149,away!$B$2:$E$405,4,FALSE)</f>
        <v>0.75539999999999996</v>
      </c>
      <c r="H149">
        <f>VLOOKUP(A149,away!$A$2:$E$405,3,FALSE)</f>
        <v>1.1458999999999999</v>
      </c>
      <c r="I149">
        <f>VLOOKUP(C149,away!$B$2:$E$405,3,FALSE)</f>
        <v>1.0266999999999999</v>
      </c>
      <c r="J149">
        <f>VLOOKUP(B149,home!$B$2:$E$405,4,FALSE)</f>
        <v>1.2833000000000001</v>
      </c>
      <c r="K149" s="3">
        <f t="shared" si="334"/>
        <v>1.1997789767039999</v>
      </c>
      <c r="L149" s="3">
        <f t="shared" si="335"/>
        <v>1.509796713649</v>
      </c>
      <c r="M149" s="5">
        <f t="shared" si="336"/>
        <v>6.6565044914433158E-2</v>
      </c>
      <c r="N149" s="5">
        <f t="shared" si="337"/>
        <v>7.986334147169441E-2</v>
      </c>
      <c r="O149" s="5">
        <f t="shared" si="338"/>
        <v>0.10049968605570926</v>
      </c>
      <c r="P149" s="5">
        <f t="shared" si="339"/>
        <v>0.1205774104949921</v>
      </c>
      <c r="Q149" s="5">
        <f t="shared" si="340"/>
        <v>4.7909179053535839E-2</v>
      </c>
      <c r="R149" s="5">
        <f t="shared" si="341"/>
        <v>7.5867047864833059E-2</v>
      </c>
      <c r="S149" s="5">
        <f t="shared" si="342"/>
        <v>5.4604154253809427E-2</v>
      </c>
      <c r="T149" s="5">
        <f t="shared" si="343"/>
        <v>7.2333121088649907E-2</v>
      </c>
      <c r="U149" s="5">
        <f t="shared" si="344"/>
        <v>9.1023689052822793E-2</v>
      </c>
      <c r="V149" s="5">
        <f t="shared" si="345"/>
        <v>1.0990131750341947E-2</v>
      </c>
      <c r="W149" s="5">
        <f t="shared" si="346"/>
        <v>1.916014193985997E-2</v>
      </c>
      <c r="X149" s="5">
        <f t="shared" si="347"/>
        <v>2.8927919333848955E-2</v>
      </c>
      <c r="Y149" s="5">
        <f t="shared" si="348"/>
        <v>2.1837638771474269E-2</v>
      </c>
      <c r="Z149" s="5">
        <f t="shared" si="349"/>
        <v>3.818127318019212E-2</v>
      </c>
      <c r="AA149" s="5">
        <f t="shared" si="350"/>
        <v>4.5809088865386774E-2</v>
      </c>
      <c r="AB149" s="5">
        <f t="shared" si="351"/>
        <v>2.7480390881328181E-2</v>
      </c>
      <c r="AC149" s="5">
        <f t="shared" si="352"/>
        <v>1.2442356468384355E-3</v>
      </c>
      <c r="AD149" s="5">
        <f t="shared" si="353"/>
        <v>5.7469838725271493E-3</v>
      </c>
      <c r="AE149" s="5">
        <f t="shared" si="354"/>
        <v>8.6767773641352915E-3</v>
      </c>
      <c r="AF149" s="5">
        <f t="shared" si="355"/>
        <v>6.5500849747177504E-3</v>
      </c>
      <c r="AG149" s="5">
        <f t="shared" si="356"/>
        <v>3.2964322563168512E-3</v>
      </c>
      <c r="AH149" s="5">
        <f t="shared" si="357"/>
        <v>1.4411490192597196E-2</v>
      </c>
      <c r="AI149" s="5">
        <f t="shared" si="358"/>
        <v>1.7290602956053995E-2</v>
      </c>
      <c r="AJ149" s="5">
        <f t="shared" si="359"/>
        <v>1.0372450960604813E-2</v>
      </c>
      <c r="AK149" s="5">
        <f t="shared" si="360"/>
        <v>4.1482161998089521E-3</v>
      </c>
      <c r="AL149" s="5">
        <f t="shared" si="361"/>
        <v>9.0153450679222635E-5</v>
      </c>
      <c r="AM149" s="5">
        <f t="shared" si="362"/>
        <v>1.3790220859430009E-3</v>
      </c>
      <c r="AN149" s="5">
        <f t="shared" si="363"/>
        <v>2.0820430134061317E-3</v>
      </c>
      <c r="AO149" s="5">
        <f t="shared" si="364"/>
        <v>1.5717308496582196E-3</v>
      </c>
      <c r="AP149" s="5">
        <f t="shared" si="365"/>
        <v>7.9099802385157686E-4</v>
      </c>
      <c r="AQ149" s="5">
        <f t="shared" si="366"/>
        <v>2.9856155422849115E-4</v>
      </c>
      <c r="AR149" s="5">
        <f t="shared" si="367"/>
        <v>4.3516841063136035E-3</v>
      </c>
      <c r="AS149" s="5">
        <f t="shared" si="368"/>
        <v>5.2210591040119953E-3</v>
      </c>
      <c r="AT149" s="5">
        <f t="shared" si="369"/>
        <v>3.1320584745613083E-3</v>
      </c>
      <c r="AU149" s="5">
        <f t="shared" si="370"/>
        <v>1.2525926371954187E-3</v>
      </c>
      <c r="AV149" s="5">
        <f t="shared" si="371"/>
        <v>3.7570857812032113E-4</v>
      </c>
      <c r="AW149" s="5">
        <f t="shared" si="372"/>
        <v>4.5362771123018038E-6</v>
      </c>
      <c r="AX149" s="5">
        <f t="shared" si="373"/>
        <v>2.7575361785415152E-4</v>
      </c>
      <c r="AY149" s="5">
        <f t="shared" si="374"/>
        <v>4.1633190601302012E-4</v>
      </c>
      <c r="AZ149" s="5">
        <f t="shared" si="375"/>
        <v>3.1428827174284114E-4</v>
      </c>
      <c r="BA149" s="5">
        <f t="shared" si="376"/>
        <v>1.5817046660525515E-4</v>
      </c>
      <c r="BB149" s="5">
        <f t="shared" si="377"/>
        <v>5.9701312669235809E-5</v>
      </c>
      <c r="BC149" s="5">
        <f t="shared" si="378"/>
        <v>1.8027369133708709E-5</v>
      </c>
      <c r="BD149" s="5">
        <f t="shared" si="379"/>
        <v>1.0950263937584772E-3</v>
      </c>
      <c r="BE149" s="5">
        <f t="shared" si="380"/>
        <v>1.313789646167417E-3</v>
      </c>
      <c r="BF149" s="5">
        <f t="shared" si="381"/>
        <v>7.8812859864152722E-4</v>
      </c>
      <c r="BG149" s="5">
        <f t="shared" si="382"/>
        <v>3.1519337452976285E-4</v>
      </c>
      <c r="BH149" s="5">
        <f t="shared" si="383"/>
        <v>9.4540596089299895E-5</v>
      </c>
      <c r="BI149" s="5">
        <f t="shared" si="384"/>
        <v>2.2685563926601254E-5</v>
      </c>
      <c r="BJ149" s="8">
        <f t="shared" si="385"/>
        <v>0.30166624859786606</v>
      </c>
      <c r="BK149" s="8">
        <f t="shared" si="386"/>
        <v>0.25448746241710735</v>
      </c>
      <c r="BL149" s="8">
        <f t="shared" si="387"/>
        <v>0.40486513010246072</v>
      </c>
      <c r="BM149" s="8">
        <f t="shared" si="388"/>
        <v>0.50750660881352749</v>
      </c>
      <c r="BN149" s="8">
        <f t="shared" si="389"/>
        <v>0.49128170985519787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1.6352</v>
      </c>
      <c r="F150">
        <f>VLOOKUP(B150,home!$B$2:$E$405,3,FALSE)</f>
        <v>0.89929999999999999</v>
      </c>
      <c r="G150">
        <f>VLOOKUP(C150,away!$B$2:$E$405,4,FALSE)</f>
        <v>1.1212</v>
      </c>
      <c r="H150">
        <f>VLOOKUP(A150,away!$A$2:$E$405,3,FALSE)</f>
        <v>1.1458999999999999</v>
      </c>
      <c r="I150">
        <f>VLOOKUP(C150,away!$B$2:$E$405,3,FALSE)</f>
        <v>0.92120000000000002</v>
      </c>
      <c r="J150">
        <f>VLOOKUP(B150,home!$B$2:$E$405,4,FALSE)</f>
        <v>0.87270000000000003</v>
      </c>
      <c r="K150" s="3">
        <f t="shared" si="334"/>
        <v>1.648764245632</v>
      </c>
      <c r="L150" s="3">
        <f t="shared" si="335"/>
        <v>0.92122480791600003</v>
      </c>
      <c r="M150" s="5">
        <f t="shared" si="336"/>
        <v>7.653638322117122E-2</v>
      </c>
      <c r="N150" s="5">
        <f t="shared" si="337"/>
        <v>0.12619045214505603</v>
      </c>
      <c r="O150" s="5">
        <f t="shared" si="338"/>
        <v>7.0507214931508827E-2</v>
      </c>
      <c r="P150" s="5">
        <f t="shared" si="339"/>
        <v>0.11624977503816242</v>
      </c>
      <c r="Q150" s="5">
        <f t="shared" si="340"/>
        <v>0.10402915281845217</v>
      </c>
      <c r="R150" s="5">
        <f t="shared" si="341"/>
        <v>3.2476497765985671E-2</v>
      </c>
      <c r="S150" s="5">
        <f t="shared" si="342"/>
        <v>4.414243797414371E-2</v>
      </c>
      <c r="T150" s="5">
        <f t="shared" si="343"/>
        <v>9.5834236322842811E-2</v>
      </c>
      <c r="U150" s="5">
        <f t="shared" si="344"/>
        <v>5.3546088339904693E-2</v>
      </c>
      <c r="V150" s="5">
        <f t="shared" si="345"/>
        <v>7.4496864078956171E-3</v>
      </c>
      <c r="W150" s="5">
        <f t="shared" si="346"/>
        <v>5.7173182556817095E-2</v>
      </c>
      <c r="X150" s="5">
        <f t="shared" si="347"/>
        <v>5.266935411885023E-2</v>
      </c>
      <c r="Y150" s="5">
        <f t="shared" si="348"/>
        <v>2.4260157815598794E-2</v>
      </c>
      <c r="Z150" s="5">
        <f t="shared" si="349"/>
        <v>9.9727184720848541E-3</v>
      </c>
      <c r="AA150" s="5">
        <f t="shared" si="350"/>
        <v>1.6442661648527295E-2</v>
      </c>
      <c r="AB150" s="5">
        <f t="shared" si="351"/>
        <v>1.3555036314558164E-2</v>
      </c>
      <c r="AC150" s="5">
        <f t="shared" si="352"/>
        <v>7.0719990657917375E-4</v>
      </c>
      <c r="AD150" s="5">
        <f t="shared" si="353"/>
        <v>2.3566274802167803E-2</v>
      </c>
      <c r="AE150" s="5">
        <f t="shared" si="354"/>
        <v>2.1709836977922704E-2</v>
      </c>
      <c r="AF150" s="5">
        <f t="shared" si="355"/>
        <v>9.999820199937259E-3</v>
      </c>
      <c r="AG150" s="5">
        <f t="shared" si="356"/>
        <v>3.0706941476272465E-3</v>
      </c>
      <c r="AH150" s="5">
        <f t="shared" si="357"/>
        <v>2.2967789147116781E-3</v>
      </c>
      <c r="AI150" s="5">
        <f t="shared" si="358"/>
        <v>3.7868469546980831E-3</v>
      </c>
      <c r="AJ150" s="5">
        <f t="shared" si="359"/>
        <v>3.1218089312933118E-3</v>
      </c>
      <c r="AK150" s="5">
        <f t="shared" si="360"/>
        <v>1.7157089825370186E-3</v>
      </c>
      <c r="AL150" s="5">
        <f t="shared" si="361"/>
        <v>4.2966143204999144E-5</v>
      </c>
      <c r="AM150" s="5">
        <f t="shared" si="362"/>
        <v>7.771046259310516E-3</v>
      </c>
      <c r="AN150" s="5">
        <f t="shared" si="363"/>
        <v>7.1588805975396803E-3</v>
      </c>
      <c r="AO150" s="5">
        <f t="shared" si="364"/>
        <v>3.2974692016810355E-3</v>
      </c>
      <c r="AP150" s="5">
        <f t="shared" si="365"/>
        <v>1.0125701439758462E-3</v>
      </c>
      <c r="AQ150" s="5">
        <f t="shared" si="366"/>
        <v>2.332011840964063E-4</v>
      </c>
      <c r="AR150" s="5">
        <f t="shared" si="367"/>
        <v>4.23169942906157E-4</v>
      </c>
      <c r="AS150" s="5">
        <f t="shared" si="368"/>
        <v>6.9770747168980646E-4</v>
      </c>
      <c r="AT150" s="5">
        <f t="shared" si="369"/>
        <v>5.7517756661622699E-4</v>
      </c>
      <c r="AU150" s="5">
        <f t="shared" si="370"/>
        <v>3.1611073557548424E-4</v>
      </c>
      <c r="AV150" s="5">
        <f t="shared" si="371"/>
        <v>1.3029801961932254E-4</v>
      </c>
      <c r="AW150" s="5">
        <f t="shared" si="372"/>
        <v>1.8127923361497783E-6</v>
      </c>
      <c r="AX150" s="5">
        <f t="shared" si="373"/>
        <v>2.1354372039172464E-3</v>
      </c>
      <c r="AY150" s="5">
        <f t="shared" si="374"/>
        <v>1.9672177279953453E-3</v>
      </c>
      <c r="AZ150" s="5">
        <f t="shared" si="375"/>
        <v>9.0612488680073095E-4</v>
      </c>
      <c r="BA150" s="5">
        <f t="shared" si="376"/>
        <v>2.7824824159697028E-4</v>
      </c>
      <c r="BB150" s="5">
        <f t="shared" si="377"/>
        <v>6.4082295729533405E-5</v>
      </c>
      <c r="BC150" s="5">
        <f t="shared" si="378"/>
        <v>1.1806840114851148E-5</v>
      </c>
      <c r="BD150" s="5">
        <f t="shared" si="379"/>
        <v>6.4972441561591518E-5</v>
      </c>
      <c r="BE150" s="5">
        <f t="shared" si="380"/>
        <v>1.0712423859816663E-4</v>
      </c>
      <c r="BF150" s="5">
        <f t="shared" si="381"/>
        <v>8.8311307220604319E-5</v>
      </c>
      <c r="BG150" s="5">
        <f t="shared" si="382"/>
        <v>4.8534841943451813E-5</v>
      </c>
      <c r="BH150" s="5">
        <f t="shared" si="383"/>
        <v>2.000562801594093E-5</v>
      </c>
      <c r="BI150" s="5">
        <f t="shared" si="384"/>
        <v>6.5969128368194458E-6</v>
      </c>
      <c r="BJ150" s="8">
        <f t="shared" si="385"/>
        <v>0.54333924648803034</v>
      </c>
      <c r="BK150" s="8">
        <f t="shared" si="386"/>
        <v>0.24709566641915251</v>
      </c>
      <c r="BL150" s="8">
        <f t="shared" si="387"/>
        <v>0.19992665189030837</v>
      </c>
      <c r="BM150" s="8">
        <f t="shared" si="388"/>
        <v>0.47237940241358056</v>
      </c>
      <c r="BN150" s="8">
        <f t="shared" si="389"/>
        <v>0.52598947592033629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1.6352</v>
      </c>
      <c r="F151">
        <f>VLOOKUP(B151,home!$B$2:$E$405,3,FALSE)</f>
        <v>0.84940000000000004</v>
      </c>
      <c r="G151">
        <f>VLOOKUP(C151,away!$B$2:$E$405,4,FALSE)</f>
        <v>1.2949999999999999</v>
      </c>
      <c r="H151">
        <f>VLOOKUP(A151,away!$A$2:$E$405,3,FALSE)</f>
        <v>1.1458999999999999</v>
      </c>
      <c r="I151">
        <f>VLOOKUP(C151,away!$B$2:$E$405,3,FALSE)</f>
        <v>0.6673</v>
      </c>
      <c r="J151">
        <f>VLOOKUP(B151,home!$B$2:$E$405,4,FALSE)</f>
        <v>0.48480000000000001</v>
      </c>
      <c r="K151" s="3">
        <f t="shared" si="334"/>
        <v>1.7986758495999999</v>
      </c>
      <c r="L151" s="3">
        <f t="shared" si="335"/>
        <v>0.37070671713600001</v>
      </c>
      <c r="M151" s="5">
        <f t="shared" si="336"/>
        <v>0.1142481357376159</v>
      </c>
      <c r="N151" s="5">
        <f t="shared" si="337"/>
        <v>0.20549536261307236</v>
      </c>
      <c r="O151" s="5">
        <f t="shared" si="338"/>
        <v>4.2352551338199713E-2</v>
      </c>
      <c r="P151" s="5">
        <f t="shared" si="339"/>
        <v>7.6178511260963977E-2</v>
      </c>
      <c r="Q151" s="5">
        <f t="shared" si="340"/>
        <v>0.18480977296846407</v>
      </c>
      <c r="R151" s="5">
        <f t="shared" si="341"/>
        <v>7.8501876344589591E-3</v>
      </c>
      <c r="S151" s="5">
        <f t="shared" si="342"/>
        <v>1.269860015760883E-2</v>
      </c>
      <c r="T151" s="5">
        <f t="shared" si="343"/>
        <v>6.8510224231788791E-2</v>
      </c>
      <c r="U151" s="5">
        <f t="shared" si="344"/>
        <v>1.4119942912929881E-2</v>
      </c>
      <c r="V151" s="5">
        <f t="shared" si="345"/>
        <v>9.4079867752506997E-4</v>
      </c>
      <c r="W151" s="5">
        <f t="shared" si="346"/>
        <v>0.11080429180281176</v>
      </c>
      <c r="X151" s="5">
        <f t="shared" si="347"/>
        <v>4.1075895258799747E-2</v>
      </c>
      <c r="Y151" s="5">
        <f t="shared" si="348"/>
        <v>7.6135551424059197E-3</v>
      </c>
      <c r="Z151" s="5">
        <f t="shared" si="349"/>
        <v>9.7003909562396753E-4</v>
      </c>
      <c r="AA151" s="5">
        <f t="shared" si="350"/>
        <v>1.744785894466655E-3</v>
      </c>
      <c r="AB151" s="5">
        <f t="shared" si="351"/>
        <v>1.569152125549954E-3</v>
      </c>
      <c r="AC151" s="5">
        <f t="shared" si="352"/>
        <v>3.9206680587954453E-5</v>
      </c>
      <c r="AD151" s="5">
        <f t="shared" si="353"/>
        <v>4.9825250924437167E-2</v>
      </c>
      <c r="AE151" s="5">
        <f t="shared" si="354"/>
        <v>1.8470555200675556E-2</v>
      </c>
      <c r="AF151" s="5">
        <f t="shared" si="355"/>
        <v>3.4235794410608527E-3</v>
      </c>
      <c r="AG151" s="5">
        <f t="shared" si="356"/>
        <v>4.2304796514999022E-4</v>
      </c>
      <c r="AH151" s="5">
        <f t="shared" si="357"/>
        <v>8.9900002158083841E-5</v>
      </c>
      <c r="AI151" s="5">
        <f t="shared" si="358"/>
        <v>1.6170096276073328E-4</v>
      </c>
      <c r="AJ151" s="5">
        <f t="shared" si="359"/>
        <v>1.4542380828739998E-4</v>
      </c>
      <c r="AK151" s="5">
        <f t="shared" si="360"/>
        <v>8.7190097307802248E-5</v>
      </c>
      <c r="AL151" s="5">
        <f t="shared" si="361"/>
        <v>1.0456911316378322E-6</v>
      </c>
      <c r="AM151" s="5">
        <f t="shared" si="362"/>
        <v>1.7923895107609032E-2</v>
      </c>
      <c r="AN151" s="5">
        <f t="shared" si="363"/>
        <v>6.6445083136317572E-3</v>
      </c>
      <c r="AO151" s="5">
        <f t="shared" si="364"/>
        <v>1.231581931964644E-3</v>
      </c>
      <c r="AP151" s="5">
        <f t="shared" si="365"/>
        <v>1.5218523162754187E-4</v>
      </c>
      <c r="AQ151" s="5">
        <f t="shared" si="366"/>
        <v>1.4104021903306953E-5</v>
      </c>
      <c r="AR151" s="5">
        <f t="shared" si="367"/>
        <v>6.6653069341085188E-6</v>
      </c>
      <c r="AS151" s="5">
        <f t="shared" si="368"/>
        <v>1.198872661255241E-5</v>
      </c>
      <c r="AT151" s="5">
        <f t="shared" si="369"/>
        <v>1.0781916512727422E-5</v>
      </c>
      <c r="AU151" s="5">
        <f t="shared" si="370"/>
        <v>6.4643909479487554E-6</v>
      </c>
      <c r="AV151" s="5">
        <f t="shared" si="371"/>
        <v>2.9068359701120681E-6</v>
      </c>
      <c r="AW151" s="5">
        <f t="shared" si="372"/>
        <v>1.9367977996281252E-8</v>
      </c>
      <c r="AX151" s="5">
        <f t="shared" si="373"/>
        <v>5.3732128768033283E-3</v>
      </c>
      <c r="AY151" s="5">
        <f t="shared" si="374"/>
        <v>1.9918861060326445E-3</v>
      </c>
      <c r="AZ151" s="5">
        <f t="shared" si="375"/>
        <v>3.6920277963808598E-4</v>
      </c>
      <c r="BA151" s="5">
        <f t="shared" si="376"/>
        <v>4.5621983465706959E-5</v>
      </c>
      <c r="BB151" s="5">
        <f t="shared" si="377"/>
        <v>4.2280939299512753E-6</v>
      </c>
      <c r="BC151" s="5">
        <f t="shared" si="378"/>
        <v>3.1347656410297734E-7</v>
      </c>
      <c r="BD151" s="5">
        <f t="shared" si="379"/>
        <v>4.1181234204119746E-7</v>
      </c>
      <c r="BE151" s="5">
        <f t="shared" si="380"/>
        <v>7.4071691419671653E-7</v>
      </c>
      <c r="BF151" s="5">
        <f t="shared" si="381"/>
        <v>6.661548124779349E-7</v>
      </c>
      <c r="BG151" s="5">
        <f t="shared" si="382"/>
        <v>3.9939885776629279E-7</v>
      </c>
      <c r="BH151" s="5">
        <f t="shared" si="383"/>
        <v>1.7959726995551401E-7</v>
      </c>
      <c r="BI151" s="5">
        <f t="shared" si="384"/>
        <v>6.46074544246149E-8</v>
      </c>
      <c r="BJ151" s="8">
        <f t="shared" si="385"/>
        <v>0.72420227547183613</v>
      </c>
      <c r="BK151" s="8">
        <f t="shared" si="386"/>
        <v>0.20609818431146598</v>
      </c>
      <c r="BL151" s="8">
        <f t="shared" si="387"/>
        <v>6.8162104240747493E-2</v>
      </c>
      <c r="BM151" s="8">
        <f t="shared" si="388"/>
        <v>0.36650621482884416</v>
      </c>
      <c r="BN151" s="8">
        <f t="shared" si="389"/>
        <v>0.63093452155277507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1.3391999999999999</v>
      </c>
      <c r="F152">
        <f>VLOOKUP(B152,home!$B$2:$E$405,3,FALSE)</f>
        <v>0.82140000000000002</v>
      </c>
      <c r="G152">
        <f>VLOOKUP(C152,away!$B$2:$E$405,4,FALSE)</f>
        <v>0.49780000000000002</v>
      </c>
      <c r="H152">
        <f>VLOOKUP(A152,away!$A$2:$E$405,3,FALSE)</f>
        <v>1.014</v>
      </c>
      <c r="I152">
        <f>VLOOKUP(C152,away!$B$2:$E$405,3,FALSE)</f>
        <v>0.57530000000000003</v>
      </c>
      <c r="J152">
        <f>VLOOKUP(B152,home!$B$2:$E$405,4,FALSE)</f>
        <v>0.98619999999999997</v>
      </c>
      <c r="K152" s="3">
        <f t="shared" si="334"/>
        <v>0.54758939846400001</v>
      </c>
      <c r="L152" s="3">
        <f t="shared" si="335"/>
        <v>0.57530391203999998</v>
      </c>
      <c r="M152" s="5">
        <f t="shared" si="336"/>
        <v>0.32533713023400912</v>
      </c>
      <c r="N152" s="5">
        <f t="shared" si="337"/>
        <v>0.17815116344284507</v>
      </c>
      <c r="O152" s="5">
        <f t="shared" si="338"/>
        <v>0.1871677237554924</v>
      </c>
      <c r="P152" s="5">
        <f t="shared" si="339"/>
        <v>0.10249106126314619</v>
      </c>
      <c r="Q152" s="5">
        <f t="shared" si="340"/>
        <v>4.8776844212664629E-2</v>
      </c>
      <c r="R152" s="5">
        <f t="shared" si="341"/>
        <v>5.3839161842078397E-2</v>
      </c>
      <c r="S152" s="5">
        <f t="shared" si="342"/>
        <v>8.0719480368643647E-3</v>
      </c>
      <c r="T152" s="5">
        <f t="shared" si="343"/>
        <v>2.8061509292511597E-2</v>
      </c>
      <c r="U152" s="5">
        <f t="shared" si="344"/>
        <v>2.9481754246909648E-2</v>
      </c>
      <c r="V152" s="5">
        <f t="shared" si="345"/>
        <v>2.8254537759172897E-4</v>
      </c>
      <c r="W152" s="5">
        <f t="shared" si="346"/>
        <v>8.9032275937950892E-3</v>
      </c>
      <c r="X152" s="5">
        <f t="shared" si="347"/>
        <v>5.1220616644927905E-3</v>
      </c>
      <c r="Y152" s="5">
        <f t="shared" si="348"/>
        <v>1.4733710566464078E-3</v>
      </c>
      <c r="Z152" s="5">
        <f t="shared" si="349"/>
        <v>1.0324626809567465E-2</v>
      </c>
      <c r="AA152" s="5">
        <f t="shared" si="350"/>
        <v>5.6536561840163351E-3</v>
      </c>
      <c r="AB152" s="5">
        <f t="shared" si="351"/>
        <v>1.5479410944638891E-3</v>
      </c>
      <c r="AC152" s="5">
        <f t="shared" si="352"/>
        <v>5.563147600064782E-6</v>
      </c>
      <c r="AD152" s="5">
        <f t="shared" si="353"/>
        <v>1.2188282606185844E-3</v>
      </c>
      <c r="AE152" s="5">
        <f t="shared" si="354"/>
        <v>7.0119666643878021E-4</v>
      </c>
      <c r="AF152" s="5">
        <f t="shared" si="355"/>
        <v>2.017005926558186E-4</v>
      </c>
      <c r="AG152" s="5">
        <f t="shared" si="356"/>
        <v>3.8679713338559642E-5</v>
      </c>
      <c r="AH152" s="5">
        <f t="shared" si="357"/>
        <v>1.4849495484743065E-3</v>
      </c>
      <c r="AI152" s="5">
        <f t="shared" si="358"/>
        <v>8.1314262999843373E-4</v>
      </c>
      <c r="AJ152" s="5">
        <f t="shared" si="359"/>
        <v>2.2263414181313861E-4</v>
      </c>
      <c r="AK152" s="5">
        <f t="shared" si="360"/>
        <v>4.0637365264335146E-5</v>
      </c>
      <c r="AL152" s="5">
        <f t="shared" si="361"/>
        <v>7.0102407442279916E-8</v>
      </c>
      <c r="AM152" s="5">
        <f t="shared" si="362"/>
        <v>1.3348348681261092E-4</v>
      </c>
      <c r="AN152" s="5">
        <f t="shared" si="363"/>
        <v>7.6793572156034812E-5</v>
      </c>
      <c r="AO152" s="5">
        <f t="shared" si="364"/>
        <v>2.2089821240446417E-5</v>
      </c>
      <c r="AP152" s="5">
        <f t="shared" si="365"/>
        <v>4.2361201919643699E-6</v>
      </c>
      <c r="AQ152" s="5">
        <f t="shared" si="366"/>
        <v>6.0926412957718428E-7</v>
      </c>
      <c r="AR152" s="5">
        <f t="shared" si="367"/>
        <v>1.7085945688386002E-4</v>
      </c>
      <c r="AS152" s="5">
        <f t="shared" si="368"/>
        <v>9.356082721691864E-5</v>
      </c>
      <c r="AT152" s="5">
        <f t="shared" si="369"/>
        <v>2.5616458547753357E-5</v>
      </c>
      <c r="AU152" s="5">
        <f t="shared" si="370"/>
        <v>4.6757670423140839E-6</v>
      </c>
      <c r="AV152" s="5">
        <f t="shared" si="371"/>
        <v>6.4010011551464125E-7</v>
      </c>
      <c r="AW152" s="5">
        <f t="shared" si="372"/>
        <v>6.1345511301638907E-10</v>
      </c>
      <c r="AX152" s="5">
        <f t="shared" si="373"/>
        <v>1.2182357041432475E-5</v>
      </c>
      <c r="AY152" s="5">
        <f t="shared" si="374"/>
        <v>7.008557663804143E-6</v>
      </c>
      <c r="AZ152" s="5">
        <f t="shared" si="375"/>
        <v>2.0160253208722231E-6</v>
      </c>
      <c r="BA152" s="5">
        <f t="shared" si="376"/>
        <v>3.8660908462316204E-7</v>
      </c>
      <c r="BB152" s="5">
        <f t="shared" si="377"/>
        <v>5.5604429703477122E-8</v>
      </c>
      <c r="BC152" s="5">
        <f t="shared" si="378"/>
        <v>6.3978891870327129E-9</v>
      </c>
      <c r="BD152" s="5">
        <f t="shared" si="379"/>
        <v>1.6382685659052393E-5</v>
      </c>
      <c r="BE152" s="5">
        <f t="shared" si="380"/>
        <v>8.9709849852652994E-6</v>
      </c>
      <c r="BF152" s="5">
        <f t="shared" si="381"/>
        <v>2.4562081358555002E-6</v>
      </c>
      <c r="BG152" s="5">
        <f t="shared" si="382"/>
        <v>4.4833117853849874E-7</v>
      </c>
      <c r="BH152" s="5">
        <f t="shared" si="383"/>
        <v>6.1375350092138157E-8</v>
      </c>
      <c r="BI152" s="5">
        <f t="shared" si="384"/>
        <v>6.721698207494274E-9</v>
      </c>
      <c r="BJ152" s="8">
        <f t="shared" si="385"/>
        <v>0.27290745031196756</v>
      </c>
      <c r="BK152" s="8">
        <f t="shared" si="386"/>
        <v>0.43619532671928268</v>
      </c>
      <c r="BL152" s="8">
        <f t="shared" si="387"/>
        <v>0.2805752797253242</v>
      </c>
      <c r="BM152" s="8">
        <f t="shared" si="388"/>
        <v>0.10423259087169751</v>
      </c>
      <c r="BN152" s="8">
        <f t="shared" si="389"/>
        <v>0.89576308475023581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1.242</v>
      </c>
      <c r="F153">
        <f>VLOOKUP(B153,home!$B$2:$E$405,3,FALSE)</f>
        <v>0.61570000000000003</v>
      </c>
      <c r="G153">
        <f>VLOOKUP(C153,away!$B$2:$E$405,4,FALSE)</f>
        <v>1.1839999999999999</v>
      </c>
      <c r="H153">
        <f>VLOOKUP(A153,away!$A$2:$E$405,3,FALSE)</f>
        <v>0.96209999999999996</v>
      </c>
      <c r="I153">
        <f>VLOOKUP(C153,away!$B$2:$E$405,3,FALSE)</f>
        <v>1.1005</v>
      </c>
      <c r="J153">
        <f>VLOOKUP(B153,home!$B$2:$E$405,4,FALSE)</f>
        <v>0.79479999999999995</v>
      </c>
      <c r="K153" s="3">
        <f t="shared" si="334"/>
        <v>0.90540408959999996</v>
      </c>
      <c r="L153" s="3">
        <f t="shared" si="335"/>
        <v>0.84152712653999995</v>
      </c>
      <c r="M153" s="5">
        <f t="shared" si="336"/>
        <v>0.17430803721340482</v>
      </c>
      <c r="N153" s="5">
        <f t="shared" si="337"/>
        <v>0.15781920974316571</v>
      </c>
      <c r="O153" s="5">
        <f t="shared" si="338"/>
        <v>0.14668494168902393</v>
      </c>
      <c r="P153" s="5">
        <f t="shared" si="339"/>
        <v>0.13280914608797981</v>
      </c>
      <c r="Q153" s="5">
        <f t="shared" si="340"/>
        <v>7.144507895945118E-2</v>
      </c>
      <c r="R153" s="5">
        <f t="shared" si="341"/>
        <v>6.171967874312588E-2</v>
      </c>
      <c r="S153" s="5">
        <f t="shared" si="342"/>
        <v>2.5297555934015645E-2</v>
      </c>
      <c r="T153" s="5">
        <f t="shared" si="343"/>
        <v>6.0122972002170358E-2</v>
      </c>
      <c r="U153" s="5">
        <f t="shared" si="344"/>
        <v>5.5881249542824356E-2</v>
      </c>
      <c r="V153" s="5">
        <f t="shared" si="345"/>
        <v>2.1416407766264426E-3</v>
      </c>
      <c r="W153" s="5">
        <f t="shared" si="346"/>
        <v>2.1562222223894006E-2</v>
      </c>
      <c r="X153" s="5">
        <f t="shared" si="347"/>
        <v>1.8145194909890448E-2</v>
      </c>
      <c r="Y153" s="5">
        <f t="shared" si="348"/>
        <v>7.6348368665141711E-3</v>
      </c>
      <c r="Z153" s="5">
        <f t="shared" si="349"/>
        <v>1.7312927967891547E-2</v>
      </c>
      <c r="AA153" s="5">
        <f t="shared" si="350"/>
        <v>1.5675195785079223E-2</v>
      </c>
      <c r="AB153" s="5">
        <f t="shared" si="351"/>
        <v>7.096193184545704E-3</v>
      </c>
      <c r="AC153" s="5">
        <f t="shared" si="352"/>
        <v>1.0198521512476552E-4</v>
      </c>
      <c r="AD153" s="5">
        <f t="shared" si="353"/>
        <v>4.8806310455944092E-3</v>
      </c>
      <c r="AE153" s="5">
        <f t="shared" si="354"/>
        <v>4.1071834195009777E-3</v>
      </c>
      <c r="AF153" s="5">
        <f t="shared" si="355"/>
        <v>1.7281531305926947E-3</v>
      </c>
      <c r="AG153" s="5">
        <f t="shared" si="356"/>
        <v>4.8476257940292523E-4</v>
      </c>
      <c r="AH153" s="5">
        <f t="shared" si="357"/>
        <v>3.6423246312034421E-3</v>
      </c>
      <c r="AI153" s="5">
        <f t="shared" si="358"/>
        <v>3.2977756167424082E-3</v>
      </c>
      <c r="AJ153" s="5">
        <f t="shared" si="359"/>
        <v>1.4929097649908688E-3</v>
      </c>
      <c r="AK153" s="5">
        <f t="shared" si="360"/>
        <v>4.5056220220883588E-4</v>
      </c>
      <c r="AL153" s="5">
        <f t="shared" si="361"/>
        <v>3.1081915787363184E-6</v>
      </c>
      <c r="AM153" s="5">
        <f t="shared" si="362"/>
        <v>8.837886617019808E-4</v>
      </c>
      <c r="AN153" s="5">
        <f t="shared" si="363"/>
        <v>7.4373213295069992E-4</v>
      </c>
      <c r="AO153" s="5">
        <f t="shared" si="364"/>
        <v>3.1293538237873384E-4</v>
      </c>
      <c r="AP153" s="5">
        <f t="shared" si="365"/>
        <v>8.7781204375290677E-5</v>
      </c>
      <c r="AQ153" s="5">
        <f t="shared" si="366"/>
        <v>1.8467566170539702E-5</v>
      </c>
      <c r="AR153" s="5">
        <f t="shared" si="367"/>
        <v>6.1302299616449981E-4</v>
      </c>
      <c r="AS153" s="5">
        <f t="shared" si="368"/>
        <v>5.5503352774618315E-4</v>
      </c>
      <c r="AT153" s="5">
        <f t="shared" si="369"/>
        <v>2.5126481294325461E-4</v>
      </c>
      <c r="AU153" s="5">
        <f t="shared" si="370"/>
        <v>7.5832063070467253E-5</v>
      </c>
      <c r="AV153" s="5">
        <f t="shared" si="371"/>
        <v>1.7164665006701541E-5</v>
      </c>
      <c r="AW153" s="5">
        <f t="shared" si="372"/>
        <v>6.5783329464230624E-8</v>
      </c>
      <c r="AX153" s="5">
        <f t="shared" si="373"/>
        <v>1.3336431144118067E-4</v>
      </c>
      <c r="AY153" s="5">
        <f t="shared" si="374"/>
        <v>1.122296857900824E-4</v>
      </c>
      <c r="AZ153" s="5">
        <f t="shared" si="375"/>
        <v>4.7222162497707547E-5</v>
      </c>
      <c r="BA153" s="5">
        <f t="shared" si="376"/>
        <v>1.3246243571900261E-5</v>
      </c>
      <c r="BB153" s="5">
        <f t="shared" si="377"/>
        <v>2.7867683226275419E-6</v>
      </c>
      <c r="BC153" s="5">
        <f t="shared" si="378"/>
        <v>4.6902822777469034E-7</v>
      </c>
      <c r="BD153" s="5">
        <f t="shared" si="379"/>
        <v>8.5979246744208803E-5</v>
      </c>
      <c r="BE153" s="5">
        <f t="shared" si="380"/>
        <v>7.7845961622934138E-5</v>
      </c>
      <c r="BF153" s="5">
        <f t="shared" si="381"/>
        <v>3.5241026006124598E-5</v>
      </c>
      <c r="BG153" s="5">
        <f t="shared" si="382"/>
        <v>1.0635789689215057E-5</v>
      </c>
      <c r="BH153" s="5">
        <f t="shared" si="383"/>
        <v>2.4074218701852058E-6</v>
      </c>
      <c r="BI153" s="5">
        <f t="shared" si="384"/>
        <v>4.359379213316333E-7</v>
      </c>
      <c r="BJ153" s="8">
        <f t="shared" si="385"/>
        <v>0.35028626802760543</v>
      </c>
      <c r="BK153" s="8">
        <f t="shared" si="386"/>
        <v>0.33477370310452026</v>
      </c>
      <c r="BL153" s="8">
        <f t="shared" si="387"/>
        <v>0.29766569460852965</v>
      </c>
      <c r="BM153" s="8">
        <f t="shared" si="388"/>
        <v>0.25514033736993491</v>
      </c>
      <c r="BN153" s="8">
        <f t="shared" si="389"/>
        <v>0.74478609243615135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1.242</v>
      </c>
      <c r="F154">
        <f>VLOOKUP(B154,home!$B$2:$E$405,3,FALSE)</f>
        <v>1.0734999999999999</v>
      </c>
      <c r="G154">
        <f>VLOOKUP(C154,away!$B$2:$E$405,4,FALSE)</f>
        <v>1.1183000000000001</v>
      </c>
      <c r="H154">
        <f>VLOOKUP(A154,away!$A$2:$E$405,3,FALSE)</f>
        <v>0.96209999999999996</v>
      </c>
      <c r="I154">
        <f>VLOOKUP(C154,away!$B$2:$E$405,3,FALSE)</f>
        <v>1.0394000000000001</v>
      </c>
      <c r="J154">
        <f>VLOOKUP(B154,home!$B$2:$E$405,4,FALSE)</f>
        <v>0.80840000000000001</v>
      </c>
      <c r="K154" s="3">
        <f t="shared" si="334"/>
        <v>1.4910148521</v>
      </c>
      <c r="L154" s="3">
        <f t="shared" si="335"/>
        <v>0.80840544861600006</v>
      </c>
      <c r="M154" s="5">
        <f t="shared" si="336"/>
        <v>0.10031698055203557</v>
      </c>
      <c r="N154" s="5">
        <f t="shared" si="337"/>
        <v>0.14957410792091189</v>
      </c>
      <c r="O154" s="5">
        <f t="shared" si="338"/>
        <v>8.1096793666970882E-2</v>
      </c>
      <c r="P154" s="5">
        <f t="shared" si="339"/>
        <v>0.12091652381514278</v>
      </c>
      <c r="Q154" s="5">
        <f t="shared" si="340"/>
        <v>0.11150860819984396</v>
      </c>
      <c r="R154" s="5">
        <f t="shared" si="341"/>
        <v>3.2779544932833381E-2</v>
      </c>
      <c r="S154" s="5">
        <f t="shared" si="342"/>
        <v>3.6436517654042655E-2</v>
      </c>
      <c r="T154" s="5">
        <f t="shared" si="343"/>
        <v>9.0144166436340642E-2</v>
      </c>
      <c r="U154" s="5">
        <f t="shared" si="344"/>
        <v>4.8874788339933868E-2</v>
      </c>
      <c r="V154" s="5">
        <f t="shared" si="345"/>
        <v>4.8798396957006919E-3</v>
      </c>
      <c r="W154" s="5">
        <f t="shared" si="346"/>
        <v>5.5420330320989031E-2</v>
      </c>
      <c r="X154" s="5">
        <f t="shared" si="347"/>
        <v>4.4802096995586051E-2</v>
      </c>
      <c r="Y154" s="5">
        <f t="shared" si="348"/>
        <v>1.8109129660327138E-2</v>
      </c>
      <c r="Z154" s="5">
        <f t="shared" si="349"/>
        <v>8.8330542422851693E-3</v>
      </c>
      <c r="AA154" s="5">
        <f t="shared" si="350"/>
        <v>1.3170215064652097E-2</v>
      </c>
      <c r="AB154" s="5">
        <f t="shared" si="351"/>
        <v>9.8184931333737211E-3</v>
      </c>
      <c r="AC154" s="5">
        <f t="shared" si="352"/>
        <v>3.6761800540413293E-4</v>
      </c>
      <c r="AD154" s="5">
        <f t="shared" si="353"/>
        <v>2.0658133904220662E-2</v>
      </c>
      <c r="AE154" s="5">
        <f t="shared" si="354"/>
        <v>1.6700148006410908E-2</v>
      </c>
      <c r="AF154" s="5">
        <f t="shared" si="355"/>
        <v>6.7502453205381023E-3</v>
      </c>
      <c r="AG154" s="5">
        <f t="shared" si="356"/>
        <v>1.8189783655392202E-3</v>
      </c>
      <c r="AH154" s="5">
        <f t="shared" si="357"/>
        <v>1.7851722943460009E-3</v>
      </c>
      <c r="AI154" s="5">
        <f t="shared" si="358"/>
        <v>2.6617184044273197E-3</v>
      </c>
      <c r="AJ154" s="5">
        <f t="shared" si="359"/>
        <v>1.9843308365545247E-3</v>
      </c>
      <c r="AK154" s="5">
        <f t="shared" si="360"/>
        <v>9.8622224959427074E-4</v>
      </c>
      <c r="AL154" s="5">
        <f t="shared" si="361"/>
        <v>1.7724254083690982E-5</v>
      </c>
      <c r="AM154" s="5">
        <f t="shared" si="362"/>
        <v>6.160316893572714E-3</v>
      </c>
      <c r="AN154" s="5">
        <f t="shared" si="363"/>
        <v>4.9800337419653737E-3</v>
      </c>
      <c r="AO154" s="5">
        <f t="shared" si="364"/>
        <v>2.012943205648167E-3</v>
      </c>
      <c r="AP154" s="5">
        <f t="shared" si="365"/>
        <v>5.4242475173351204E-4</v>
      </c>
      <c r="AQ154" s="5">
        <f t="shared" si="366"/>
        <v>1.0962478119138805E-4</v>
      </c>
      <c r="AR154" s="5">
        <f t="shared" si="367"/>
        <v>2.8862860189352664E-4</v>
      </c>
      <c r="AS154" s="5">
        <f t="shared" si="368"/>
        <v>4.3034953216410636E-4</v>
      </c>
      <c r="AT154" s="5">
        <f t="shared" si="369"/>
        <v>3.2082877202548466E-4</v>
      </c>
      <c r="AU154" s="5">
        <f t="shared" si="370"/>
        <v>1.5945348802366745E-4</v>
      </c>
      <c r="AV154" s="5">
        <f t="shared" si="371"/>
        <v>5.9436879715609446E-5</v>
      </c>
      <c r="AW154" s="5">
        <f t="shared" si="372"/>
        <v>5.9343979764682523E-7</v>
      </c>
      <c r="AX154" s="5">
        <f t="shared" si="373"/>
        <v>1.5308539969932388E-3</v>
      </c>
      <c r="AY154" s="5">
        <f t="shared" si="374"/>
        <v>1.2375507122049162E-3</v>
      </c>
      <c r="AZ154" s="5">
        <f t="shared" si="375"/>
        <v>5.002213693425326E-4</v>
      </c>
      <c r="BA154" s="5">
        <f t="shared" si="376"/>
        <v>1.3479389349688666E-4</v>
      </c>
      <c r="BB154" s="5">
        <f t="shared" si="377"/>
        <v>2.7242029485761998E-5</v>
      </c>
      <c r="BC154" s="5">
        <f t="shared" si="378"/>
        <v>4.4045210135295462E-6</v>
      </c>
      <c r="BD154" s="5">
        <f t="shared" si="379"/>
        <v>3.8888155732857536E-5</v>
      </c>
      <c r="BE154" s="5">
        <f t="shared" si="380"/>
        <v>5.7982817768468334E-5</v>
      </c>
      <c r="BF154" s="5">
        <f t="shared" si="381"/>
        <v>4.3226621229697047E-5</v>
      </c>
      <c r="BG154" s="5">
        <f t="shared" si="382"/>
        <v>2.1483844753193141E-5</v>
      </c>
      <c r="BH154" s="5">
        <f t="shared" si="383"/>
        <v>8.0081829018054127E-6</v>
      </c>
      <c r="BI154" s="5">
        <f t="shared" si="384"/>
        <v>2.3880639289850291E-6</v>
      </c>
      <c r="BJ154" s="8">
        <f t="shared" si="385"/>
        <v>0.53272635502735577</v>
      </c>
      <c r="BK154" s="8">
        <f t="shared" si="386"/>
        <v>0.26417275468861451</v>
      </c>
      <c r="BL154" s="8">
        <f t="shared" si="387"/>
        <v>0.19458795388282349</v>
      </c>
      <c r="BM154" s="8">
        <f t="shared" si="388"/>
        <v>0.40289060148093292</v>
      </c>
      <c r="BN154" s="8">
        <f t="shared" si="389"/>
        <v>0.59619255908773849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1.4896</v>
      </c>
      <c r="F155">
        <f>VLOOKUP(B155,home!$B$2:$E$405,3,FALSE)</f>
        <v>0.50349999999999995</v>
      </c>
      <c r="G155">
        <f>VLOOKUP(C155,away!$B$2:$E$405,4,FALSE)</f>
        <v>1.2586999999999999</v>
      </c>
      <c r="H155">
        <f>VLOOKUP(A155,away!$A$2:$E$405,3,FALSE)</f>
        <v>1.2811999999999999</v>
      </c>
      <c r="I155">
        <f>VLOOKUP(C155,away!$B$2:$E$405,3,FALSE)</f>
        <v>0.87809999999999999</v>
      </c>
      <c r="J155">
        <f>VLOOKUP(B155,home!$B$2:$E$405,4,FALSE)</f>
        <v>1.5609999999999999</v>
      </c>
      <c r="K155" s="3">
        <f t="shared" si="334"/>
        <v>0.94404211831999985</v>
      </c>
      <c r="L155" s="3">
        <f t="shared" si="335"/>
        <v>1.7561589049199997</v>
      </c>
      <c r="M155" s="5">
        <f t="shared" si="336"/>
        <v>6.7192004227640906E-2</v>
      </c>
      <c r="N155" s="5">
        <f t="shared" si="337"/>
        <v>6.3432082005228513E-2</v>
      </c>
      <c r="O155" s="5">
        <f t="shared" si="338"/>
        <v>0.11799983656379383</v>
      </c>
      <c r="P155" s="5">
        <f t="shared" si="339"/>
        <v>0.1113968156710977</v>
      </c>
      <c r="Q155" s="5">
        <f t="shared" si="340"/>
        <v>2.9941278532831933E-2</v>
      </c>
      <c r="R155" s="5">
        <f t="shared" si="341"/>
        <v>0.10361323188030559</v>
      </c>
      <c r="S155" s="5">
        <f t="shared" si="342"/>
        <v>4.6170860224748679E-2</v>
      </c>
      <c r="T155" s="5">
        <f t="shared" si="343"/>
        <v>5.2581642920122816E-2</v>
      </c>
      <c r="U155" s="5">
        <f t="shared" si="344"/>
        <v>9.7815254910265034E-2</v>
      </c>
      <c r="V155" s="5">
        <f t="shared" si="345"/>
        <v>8.5051237617951615E-3</v>
      </c>
      <c r="W155" s="5">
        <f t="shared" si="346"/>
        <v>9.4219426704479307E-3</v>
      </c>
      <c r="X155" s="5">
        <f t="shared" si="347"/>
        <v>1.6546428522352854E-2</v>
      </c>
      <c r="Y155" s="5">
        <f t="shared" si="348"/>
        <v>1.4529078897076123E-2</v>
      </c>
      <c r="Z155" s="5">
        <f t="shared" si="349"/>
        <v>6.0653766611379827E-2</v>
      </c>
      <c r="AA155" s="5">
        <f t="shared" si="350"/>
        <v>5.7259710315893886E-2</v>
      </c>
      <c r="AB155" s="5">
        <f t="shared" si="351"/>
        <v>2.7027789110503006E-2</v>
      </c>
      <c r="AC155" s="5">
        <f t="shared" si="352"/>
        <v>8.8128389944165523E-4</v>
      </c>
      <c r="AD155" s="5">
        <f t="shared" si="353"/>
        <v>2.223677679324815E-3</v>
      </c>
      <c r="AE155" s="5">
        <f t="shared" si="354"/>
        <v>3.9051313582181132E-3</v>
      </c>
      <c r="AF155" s="5">
        <f t="shared" si="355"/>
        <v>3.4290156048085371E-3</v>
      </c>
      <c r="AG155" s="5">
        <f t="shared" si="356"/>
        <v>2.0072987631647174E-3</v>
      </c>
      <c r="AH155" s="5">
        <f t="shared" si="357"/>
        <v>2.6629413087878518E-2</v>
      </c>
      <c r="AI155" s="5">
        <f t="shared" si="358"/>
        <v>2.5139287541099165E-2</v>
      </c>
      <c r="AJ155" s="5">
        <f t="shared" si="359"/>
        <v>1.1866273131677417E-2</v>
      </c>
      <c r="AK155" s="5">
        <f t="shared" si="360"/>
        <v>3.7340872079308159E-3</v>
      </c>
      <c r="AL155" s="5">
        <f t="shared" si="361"/>
        <v>5.8442799096993119E-5</v>
      </c>
      <c r="AM155" s="5">
        <f t="shared" si="362"/>
        <v>4.1984907737014005E-4</v>
      </c>
      <c r="AN155" s="5">
        <f t="shared" si="363"/>
        <v>7.3732169594601727E-4</v>
      </c>
      <c r="AO155" s="5">
        <f t="shared" si="364"/>
        <v>6.4742703106315748E-4</v>
      </c>
      <c r="AP155" s="5">
        <f t="shared" si="365"/>
        <v>3.7899491529582715E-4</v>
      </c>
      <c r="AQ155" s="5">
        <f t="shared" si="366"/>
        <v>1.6639382385404201E-4</v>
      </c>
      <c r="AR155" s="5">
        <f t="shared" si="367"/>
        <v>9.3530961854142031E-3</v>
      </c>
      <c r="AS155" s="5">
        <f t="shared" si="368"/>
        <v>8.8297167357291352E-3</v>
      </c>
      <c r="AT155" s="5">
        <f t="shared" si="369"/>
        <v>4.1678122456816433E-3</v>
      </c>
      <c r="AU155" s="5">
        <f t="shared" si="370"/>
        <v>1.3115301003911114E-3</v>
      </c>
      <c r="AV155" s="5">
        <f t="shared" si="371"/>
        <v>3.0953491355341671E-4</v>
      </c>
      <c r="AW155" s="5">
        <f t="shared" si="372"/>
        <v>2.6914337142846821E-6</v>
      </c>
      <c r="AX155" s="5">
        <f t="shared" si="373"/>
        <v>6.6059202062534062E-5</v>
      </c>
      <c r="AY155" s="5">
        <f t="shared" si="374"/>
        <v>1.160104559540288E-4</v>
      </c>
      <c r="AZ155" s="5">
        <f t="shared" si="375"/>
        <v>1.0186639764374857E-4</v>
      </c>
      <c r="BA155" s="5">
        <f t="shared" si="376"/>
        <v>5.9631193778063581E-5</v>
      </c>
      <c r="BB155" s="5">
        <f t="shared" si="377"/>
        <v>2.6180462991089118E-5</v>
      </c>
      <c r="BC155" s="5">
        <f t="shared" si="378"/>
        <v>9.1954106433459239E-6</v>
      </c>
      <c r="BD155" s="5">
        <f t="shared" si="379"/>
        <v>2.7375871924314064E-3</v>
      </c>
      <c r="BE155" s="5">
        <f t="shared" si="380"/>
        <v>2.5843976122286462E-3</v>
      </c>
      <c r="BF155" s="5">
        <f t="shared" si="381"/>
        <v>1.2198900982147403E-3</v>
      </c>
      <c r="BG155" s="5">
        <f t="shared" si="382"/>
        <v>3.8387587747874537E-4</v>
      </c>
      <c r="BH155" s="5">
        <f t="shared" si="383"/>
        <v>9.0598749136745871E-5</v>
      </c>
      <c r="BI155" s="5">
        <f t="shared" si="384"/>
        <v>1.7105807010439167E-5</v>
      </c>
      <c r="BJ155" s="8">
        <f t="shared" si="385"/>
        <v>0.20074650662017834</v>
      </c>
      <c r="BK155" s="8">
        <f t="shared" si="386"/>
        <v>0.23432054103977509</v>
      </c>
      <c r="BL155" s="8">
        <f t="shared" si="387"/>
        <v>0.5020900292666175</v>
      </c>
      <c r="BM155" s="8">
        <f t="shared" si="388"/>
        <v>0.5041222756348126</v>
      </c>
      <c r="BN155" s="8">
        <f t="shared" si="389"/>
        <v>0.49357524888089843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1.3568</v>
      </c>
      <c r="F157">
        <f>VLOOKUP(B157,home!$B$2:$E$405,3,FALSE)</f>
        <v>0.94179999999999997</v>
      </c>
      <c r="G157">
        <f>VLOOKUP(C157,away!$B$2:$E$405,4,FALSE)</f>
        <v>0.98270000000000002</v>
      </c>
      <c r="H157">
        <f>VLOOKUP(A157,away!$A$2:$E$405,3,FALSE)</f>
        <v>1.1676</v>
      </c>
      <c r="I157">
        <f>VLOOKUP(C157,away!$B$2:$E$405,3,FALSE)</f>
        <v>1.0468</v>
      </c>
      <c r="J157">
        <f>VLOOKUP(B157,home!$B$2:$E$405,4,FALSE)</f>
        <v>1.0468</v>
      </c>
      <c r="K157" s="3">
        <f t="shared" si="334"/>
        <v>1.255727707648</v>
      </c>
      <c r="L157" s="3">
        <f t="shared" si="335"/>
        <v>1.2794446842239997</v>
      </c>
      <c r="M157" s="5">
        <f t="shared" si="336"/>
        <v>7.9248056366289774E-2</v>
      </c>
      <c r="N157" s="5">
        <f t="shared" si="337"/>
        <v>9.9513980156400533E-2</v>
      </c>
      <c r="O157" s="5">
        <f t="shared" si="338"/>
        <v>0.10139350445293335</v>
      </c>
      <c r="P157" s="5">
        <f t="shared" si="339"/>
        <v>0.12732263291707924</v>
      </c>
      <c r="Q157" s="5">
        <f t="shared" si="340"/>
        <v>6.2481231090362715E-2</v>
      </c>
      <c r="R157" s="5">
        <f t="shared" si="341"/>
        <v>6.4863690143574015E-2</v>
      </c>
      <c r="S157" s="5">
        <f t="shared" si="342"/>
        <v>5.1140222222008709E-2</v>
      </c>
      <c r="T157" s="5">
        <f t="shared" si="343"/>
        <v>7.9941278982335884E-2</v>
      </c>
      <c r="U157" s="5">
        <f t="shared" si="344"/>
        <v>8.1451132933580361E-2</v>
      </c>
      <c r="V157" s="5">
        <f t="shared" si="345"/>
        <v>9.129291885405965E-3</v>
      </c>
      <c r="W157" s="5">
        <f t="shared" si="346"/>
        <v>2.6153137696042047E-2</v>
      </c>
      <c r="X157" s="5">
        <f t="shared" si="347"/>
        <v>3.3461493000979302E-2</v>
      </c>
      <c r="Y157" s="5">
        <f t="shared" si="348"/>
        <v>2.140606467315077E-2</v>
      </c>
      <c r="Z157" s="5">
        <f t="shared" si="349"/>
        <v>2.7663167851116135E-2</v>
      </c>
      <c r="AA157" s="5">
        <f t="shared" si="350"/>
        <v>3.4737406351963908E-2</v>
      </c>
      <c r="AB157" s="5">
        <f t="shared" si="351"/>
        <v>2.1810361823994363E-2</v>
      </c>
      <c r="AC157" s="5">
        <f t="shared" si="352"/>
        <v>9.1671450128843243E-4</v>
      </c>
      <c r="AD157" s="5">
        <f t="shared" si="353"/>
        <v>8.2103049117133418E-3</v>
      </c>
      <c r="AE157" s="5">
        <f t="shared" si="354"/>
        <v>1.0504630975149832E-2</v>
      </c>
      <c r="AF157" s="5">
        <f t="shared" si="355"/>
        <v>6.720047130445112E-3</v>
      </c>
      <c r="AG157" s="5">
        <f t="shared" si="356"/>
        <v>2.8659761929275798E-3</v>
      </c>
      <c r="AH157" s="5">
        <f t="shared" si="357"/>
        <v>8.8483732639766995E-3</v>
      </c>
      <c r="AI157" s="5">
        <f t="shared" si="358"/>
        <v>1.111114747518731E-2</v>
      </c>
      <c r="AJ157" s="5">
        <f t="shared" si="359"/>
        <v>6.9762878741779144E-3</v>
      </c>
      <c r="AK157" s="5">
        <f t="shared" si="360"/>
        <v>2.9201059933779911E-3</v>
      </c>
      <c r="AL157" s="5">
        <f t="shared" si="361"/>
        <v>5.8912992590167592E-5</v>
      </c>
      <c r="AM157" s="5">
        <f t="shared" si="362"/>
        <v>2.0619814731753822E-3</v>
      </c>
      <c r="AN157" s="5">
        <f t="shared" si="363"/>
        <v>2.6381912348226147E-3</v>
      </c>
      <c r="AO157" s="5">
        <f t="shared" si="364"/>
        <v>1.6877098756800722E-3</v>
      </c>
      <c r="AP157" s="5">
        <f t="shared" si="365"/>
        <v>7.1977714298373846E-4</v>
      </c>
      <c r="AQ157" s="5">
        <f t="shared" si="366"/>
        <v>2.3022875985412059E-4</v>
      </c>
      <c r="AR157" s="5">
        <f t="shared" si="367"/>
        <v>2.2642008273249469E-3</v>
      </c>
      <c r="AS157" s="5">
        <f t="shared" si="368"/>
        <v>2.8432197145514598E-3</v>
      </c>
      <c r="AT157" s="5">
        <f t="shared" si="369"/>
        <v>1.7851548872466535E-3</v>
      </c>
      <c r="AU157" s="5">
        <f t="shared" si="370"/>
        <v>7.472228181196215E-4</v>
      </c>
      <c r="AV157" s="5">
        <f t="shared" si="371"/>
        <v>2.3457709912490764E-4</v>
      </c>
      <c r="AW157" s="5">
        <f t="shared" si="372"/>
        <v>2.6292118113193127E-6</v>
      </c>
      <c r="AX157" s="5">
        <f t="shared" si="373"/>
        <v>4.3154787808719443E-4</v>
      </c>
      <c r="AY157" s="5">
        <f t="shared" si="374"/>
        <v>5.5214163860680765E-4</v>
      </c>
      <c r="AZ157" s="5">
        <f t="shared" si="375"/>
        <v>3.5321734222710442E-4</v>
      </c>
      <c r="BA157" s="5">
        <f t="shared" si="376"/>
        <v>1.5064068362939933E-4</v>
      </c>
      <c r="BB157" s="5">
        <f t="shared" si="377"/>
        <v>4.8184105474376084E-5</v>
      </c>
      <c r="BC157" s="5">
        <f t="shared" si="378"/>
        <v>1.2329779522655784E-5</v>
      </c>
      <c r="BD157" s="5">
        <f t="shared" si="379"/>
        <v>4.8281995208941452E-4</v>
      </c>
      <c r="BE157" s="5">
        <f t="shared" si="380"/>
        <v>6.062903916439575E-4</v>
      </c>
      <c r="BF157" s="5">
        <f t="shared" si="381"/>
        <v>3.8066782183403757E-4</v>
      </c>
      <c r="BG157" s="5">
        <f t="shared" si="382"/>
        <v>1.5933837709567115E-4</v>
      </c>
      <c r="BH157" s="5">
        <f t="shared" si="383"/>
        <v>5.0021403752674917E-5</v>
      </c>
      <c r="BI157" s="5">
        <f t="shared" si="384"/>
        <v>1.2562652533536309E-5</v>
      </c>
      <c r="BJ157" s="8">
        <f t="shared" si="385"/>
        <v>0.3601440947235704</v>
      </c>
      <c r="BK157" s="8">
        <f t="shared" si="386"/>
        <v>0.26836797252326905</v>
      </c>
      <c r="BL157" s="8">
        <f t="shared" si="387"/>
        <v>0.34367808625808283</v>
      </c>
      <c r="BM157" s="8">
        <f t="shared" si="388"/>
        <v>0.46448071380260331</v>
      </c>
      <c r="BN157" s="8">
        <f t="shared" si="389"/>
        <v>0.53482309512663972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1.3568</v>
      </c>
      <c r="F158">
        <f>VLOOKUP(B158,home!$B$2:$E$405,3,FALSE)</f>
        <v>0.98270000000000002</v>
      </c>
      <c r="G158">
        <f>VLOOKUP(C158,away!$B$2:$E$405,4,FALSE)</f>
        <v>0.98270000000000002</v>
      </c>
      <c r="H158">
        <f>VLOOKUP(A158,away!$A$2:$E$405,3,FALSE)</f>
        <v>1.1676</v>
      </c>
      <c r="I158">
        <f>VLOOKUP(C158,away!$B$2:$E$405,3,FALSE)</f>
        <v>0.9516</v>
      </c>
      <c r="J158">
        <f>VLOOKUP(B158,home!$B$2:$E$405,4,FALSE)</f>
        <v>0.61860000000000004</v>
      </c>
      <c r="K158" s="3">
        <f t="shared" si="334"/>
        <v>1.3102607966719999</v>
      </c>
      <c r="L158" s="3">
        <f t="shared" si="335"/>
        <v>0.68731913577600001</v>
      </c>
      <c r="M158" s="5">
        <f t="shared" si="336"/>
        <v>0.13566320039500832</v>
      </c>
      <c r="N158" s="5">
        <f t="shared" si="337"/>
        <v>0.17775417302863675</v>
      </c>
      <c r="O158" s="5">
        <f t="shared" si="338"/>
        <v>9.3243913652103411E-2</v>
      </c>
      <c r="P158" s="5">
        <f t="shared" si="339"/>
        <v>0.12217384458662019</v>
      </c>
      <c r="Q158" s="5">
        <f t="shared" si="340"/>
        <v>0.11645216218213708</v>
      </c>
      <c r="R158" s="5">
        <f t="shared" si="341"/>
        <v>3.204416307386785E-2</v>
      </c>
      <c r="S158" s="5">
        <f t="shared" si="342"/>
        <v>2.7506442899796209E-2</v>
      </c>
      <c r="T158" s="5">
        <f t="shared" si="343"/>
        <v>8.0039799470273051E-2</v>
      </c>
      <c r="U158" s="5">
        <f t="shared" si="344"/>
        <v>4.1986210637853565E-2</v>
      </c>
      <c r="V158" s="5">
        <f t="shared" si="345"/>
        <v>2.7523781690289993E-3</v>
      </c>
      <c r="W158" s="5">
        <f t="shared" si="346"/>
        <v>5.0860900931647947E-2</v>
      </c>
      <c r="X158" s="5">
        <f t="shared" si="347"/>
        <v>3.4957670473129018E-2</v>
      </c>
      <c r="Y158" s="5">
        <f t="shared" si="348"/>
        <v>1.2013537929166616E-2</v>
      </c>
      <c r="Z158" s="5">
        <f t="shared" si="349"/>
        <v>7.3415221568653554E-3</v>
      </c>
      <c r="AA158" s="5">
        <f t="shared" si="350"/>
        <v>9.6193086700395395E-3</v>
      </c>
      <c r="AB158" s="5">
        <f t="shared" si="351"/>
        <v>6.3019015207199424E-3</v>
      </c>
      <c r="AC158" s="5">
        <f t="shared" si="352"/>
        <v>1.5491886418325277E-4</v>
      </c>
      <c r="AD158" s="5">
        <f t="shared" si="353"/>
        <v>1.666026114353918E-2</v>
      </c>
      <c r="AE158" s="5">
        <f t="shared" si="354"/>
        <v>1.1450916290979822E-2</v>
      </c>
      <c r="AF158" s="5">
        <f t="shared" si="355"/>
        <v>3.9352169444797861E-3</v>
      </c>
      <c r="AG158" s="5">
        <f t="shared" si="356"/>
        <v>9.0158330312363954E-4</v>
      </c>
      <c r="AH158" s="5">
        <f t="shared" si="357"/>
        <v>1.2614921660342624E-3</v>
      </c>
      <c r="AI158" s="5">
        <f t="shared" si="358"/>
        <v>1.6528837304635392E-3</v>
      </c>
      <c r="AJ158" s="5">
        <f t="shared" si="359"/>
        <v>1.0828543767416722E-3</v>
      </c>
      <c r="AK158" s="5">
        <f t="shared" si="360"/>
        <v>4.7294054611643504E-4</v>
      </c>
      <c r="AL158" s="5">
        <f t="shared" si="361"/>
        <v>5.5805946435439871E-6</v>
      </c>
      <c r="AM158" s="5">
        <f t="shared" si="362"/>
        <v>4.3658574077394411E-3</v>
      </c>
      <c r="AN158" s="5">
        <f t="shared" si="363"/>
        <v>3.0007373404087202E-3</v>
      </c>
      <c r="AO158" s="5">
        <f t="shared" si="364"/>
        <v>1.0312320977502473E-3</v>
      </c>
      <c r="AP158" s="5">
        <f t="shared" si="365"/>
        <v>2.3626185140339056E-4</v>
      </c>
      <c r="AQ158" s="5">
        <f t="shared" si="366"/>
        <v>4.0596822880854015E-5</v>
      </c>
      <c r="AR158" s="5">
        <f t="shared" si="367"/>
        <v>1.7340954106937278E-4</v>
      </c>
      <c r="AS158" s="5">
        <f t="shared" si="368"/>
        <v>2.2721172343208225E-4</v>
      </c>
      <c r="AT158" s="5">
        <f t="shared" si="369"/>
        <v>1.4885330687866913E-4</v>
      </c>
      <c r="AU158" s="5">
        <f t="shared" si="370"/>
        <v>6.5012217486035549E-5</v>
      </c>
      <c r="AV158" s="5">
        <f t="shared" si="371"/>
        <v>2.129573996916657E-5</v>
      </c>
      <c r="AW158" s="5">
        <f t="shared" si="372"/>
        <v>1.3960280981300946E-7</v>
      </c>
      <c r="AX158" s="5">
        <f t="shared" si="373"/>
        <v>9.5340196753683753E-4</v>
      </c>
      <c r="AY158" s="5">
        <f t="shared" si="374"/>
        <v>6.5529141637455713E-4</v>
      </c>
      <c r="AZ158" s="5">
        <f t="shared" si="375"/>
        <v>2.2519716499199582E-4</v>
      </c>
      <c r="BA158" s="5">
        <f t="shared" si="376"/>
        <v>5.1594106940501296E-5</v>
      </c>
      <c r="BB158" s="5">
        <f t="shared" si="377"/>
        <v>8.8654042483699645E-6</v>
      </c>
      <c r="BC158" s="5">
        <f t="shared" si="378"/>
        <v>1.2186723972589052E-6</v>
      </c>
      <c r="BD158" s="5">
        <f t="shared" si="379"/>
        <v>1.9864615983852343E-5</v>
      </c>
      <c r="BE158" s="5">
        <f t="shared" si="380"/>
        <v>2.6027827564585717E-5</v>
      </c>
      <c r="BF158" s="5">
        <f t="shared" si="381"/>
        <v>1.7051621040207762E-5</v>
      </c>
      <c r="BG158" s="5">
        <f t="shared" si="382"/>
        <v>7.4473568562305508E-6</v>
      </c>
      <c r="BH158" s="5">
        <f t="shared" si="383"/>
        <v>2.4394949318863315E-6</v>
      </c>
      <c r="BI158" s="5">
        <f t="shared" si="384"/>
        <v>6.3927491458613803E-7</v>
      </c>
      <c r="BJ158" s="8">
        <f t="shared" si="385"/>
        <v>0.51559647594978497</v>
      </c>
      <c r="BK158" s="8">
        <f t="shared" si="386"/>
        <v>0.28891165692565507</v>
      </c>
      <c r="BL158" s="8">
        <f t="shared" si="387"/>
        <v>0.18837492109406689</v>
      </c>
      <c r="BM158" s="8">
        <f t="shared" si="388"/>
        <v>0.32223796739443411</v>
      </c>
      <c r="BN158" s="8">
        <f t="shared" si="389"/>
        <v>0.67733145691837349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1.5455000000000001</v>
      </c>
      <c r="F160">
        <f>VLOOKUP(B160,home!$B$2:$E$405,3,FALSE)</f>
        <v>1.2016</v>
      </c>
      <c r="G160">
        <f>VLOOKUP(C160,away!$B$2:$E$405,4,FALSE)</f>
        <v>1.6984999999999999</v>
      </c>
      <c r="H160">
        <f>VLOOKUP(A160,away!$A$2:$E$405,3,FALSE)</f>
        <v>1.1894</v>
      </c>
      <c r="I160">
        <f>VLOOKUP(C160,away!$B$2:$E$405,3,FALSE)</f>
        <v>1.1559999999999999</v>
      </c>
      <c r="J160">
        <f>VLOOKUP(B160,home!$B$2:$E$405,4,FALSE)</f>
        <v>0.60050000000000003</v>
      </c>
      <c r="K160" s="3">
        <f t="shared" si="334"/>
        <v>3.1542381507999999</v>
      </c>
      <c r="L160" s="3">
        <f t="shared" si="335"/>
        <v>0.82565531320000007</v>
      </c>
      <c r="M160" s="5">
        <f t="shared" si="336"/>
        <v>1.8687630137049271E-2</v>
      </c>
      <c r="N160" s="5">
        <f t="shared" si="337"/>
        <v>5.8945235926320644E-2</v>
      </c>
      <c r="O160" s="5">
        <f t="shared" si="338"/>
        <v>1.5429541113771175E-2</v>
      </c>
      <c r="P160" s="5">
        <f t="shared" si="339"/>
        <v>4.8668447230394159E-2</v>
      </c>
      <c r="Q160" s="5">
        <f t="shared" si="340"/>
        <v>9.2963655983353682E-2</v>
      </c>
      <c r="R160" s="5">
        <f t="shared" si="341"/>
        <v>6.369741300411509E-3</v>
      </c>
      <c r="S160" s="5">
        <f t="shared" si="342"/>
        <v>3.1686973394258064E-2</v>
      </c>
      <c r="T160" s="5">
        <f t="shared" si="343"/>
        <v>7.6755936497152941E-2</v>
      </c>
      <c r="U160" s="5">
        <f t="shared" si="344"/>
        <v>2.0091681020484385E-2</v>
      </c>
      <c r="V160" s="5">
        <f t="shared" si="345"/>
        <v>9.1692013571405325E-3</v>
      </c>
      <c r="W160" s="5">
        <f t="shared" si="346"/>
        <v>9.7743170113513619E-2</v>
      </c>
      <c r="X160" s="5">
        <f t="shared" si="347"/>
        <v>8.0702167733233965E-2</v>
      </c>
      <c r="Y160" s="5">
        <f t="shared" si="348"/>
        <v>3.3316086787851119E-2</v>
      </c>
      <c r="Z160" s="5">
        <f t="shared" si="349"/>
        <v>1.7530702494647466E-3</v>
      </c>
      <c r="AA160" s="5">
        <f t="shared" si="350"/>
        <v>5.5296010618941767E-3</v>
      </c>
      <c r="AB160" s="5">
        <f t="shared" si="351"/>
        <v>8.7208393140654032E-3</v>
      </c>
      <c r="AC160" s="5">
        <f t="shared" si="352"/>
        <v>1.4924671732122663E-3</v>
      </c>
      <c r="AD160" s="5">
        <f t="shared" si="353"/>
        <v>7.7076309038044771E-2</v>
      </c>
      <c r="AE160" s="5">
        <f t="shared" si="354"/>
        <v>6.3638464079106838E-2</v>
      </c>
      <c r="AF160" s="5">
        <f t="shared" si="355"/>
        <v>2.6271717995400956E-2</v>
      </c>
      <c r="AG160" s="5">
        <f t="shared" si="356"/>
        <v>7.2304611832649515E-3</v>
      </c>
      <c r="AH160" s="5">
        <f t="shared" si="357"/>
        <v>3.6185794147085439E-4</v>
      </c>
      <c r="AI160" s="5">
        <f t="shared" si="358"/>
        <v>1.1413861241573223E-3</v>
      </c>
      <c r="AJ160" s="5">
        <f t="shared" si="359"/>
        <v>1.8001018288053858E-3</v>
      </c>
      <c r="AK160" s="5">
        <f t="shared" si="360"/>
        <v>1.8926499545809327E-3</v>
      </c>
      <c r="AL160" s="5">
        <f t="shared" si="361"/>
        <v>1.5547409560203514E-4</v>
      </c>
      <c r="AM160" s="5">
        <f t="shared" si="362"/>
        <v>4.8623406898130342E-2</v>
      </c>
      <c r="AN160" s="5">
        <f t="shared" si="363"/>
        <v>4.0146174251326841E-2</v>
      </c>
      <c r="AO160" s="5">
        <f t="shared" si="364"/>
        <v>1.6573451037630523E-2</v>
      </c>
      <c r="AP160" s="5">
        <f t="shared" si="365"/>
        <v>4.561319302426565E-3</v>
      </c>
      <c r="AQ160" s="5">
        <f t="shared" si="366"/>
        <v>9.4151937931255265E-4</v>
      </c>
      <c r="AR160" s="5">
        <f t="shared" si="367"/>
        <v>5.9753986399805134E-5</v>
      </c>
      <c r="AS160" s="5">
        <f t="shared" si="368"/>
        <v>1.8847830356464969E-4</v>
      </c>
      <c r="AT160" s="5">
        <f t="shared" si="369"/>
        <v>2.9725272785084087E-4</v>
      </c>
      <c r="AU160" s="5">
        <f t="shared" si="370"/>
        <v>3.1253529820549731E-4</v>
      </c>
      <c r="AV160" s="5">
        <f t="shared" si="371"/>
        <v>2.4645269026785864E-4</v>
      </c>
      <c r="AW160" s="5">
        <f t="shared" si="372"/>
        <v>1.124731345162727E-5</v>
      </c>
      <c r="AX160" s="5">
        <f t="shared" si="373"/>
        <v>2.5561634176659093E-2</v>
      </c>
      <c r="AY160" s="5">
        <f t="shared" si="374"/>
        <v>2.1105099072033288E-2</v>
      </c>
      <c r="AZ160" s="5">
        <f t="shared" si="375"/>
        <v>8.7127685922183378E-3</v>
      </c>
      <c r="BA160" s="5">
        <f t="shared" si="376"/>
        <v>2.3979145602823848E-3</v>
      </c>
      <c r="BB160" s="5">
        <f t="shared" si="377"/>
        <v>4.9496272432419822E-4</v>
      </c>
      <c r="BC160" s="5">
        <f t="shared" si="378"/>
        <v>8.1733720634844263E-5</v>
      </c>
      <c r="BD160" s="5">
        <f t="shared" si="379"/>
        <v>8.2226993926466042E-6</v>
      </c>
      <c r="BE160" s="5">
        <f t="shared" si="380"/>
        <v>2.5936352126845908E-5</v>
      </c>
      <c r="BF160" s="5">
        <f t="shared" si="381"/>
        <v>4.0904715685540047E-5</v>
      </c>
      <c r="BG160" s="5">
        <f t="shared" si="382"/>
        <v>4.3007738254319198E-5</v>
      </c>
      <c r="BH160" s="5">
        <f t="shared" si="383"/>
        <v>3.391416219534855E-5</v>
      </c>
      <c r="BI160" s="5">
        <f t="shared" si="384"/>
        <v>2.13946688497975E-5</v>
      </c>
      <c r="BJ160" s="8">
        <f t="shared" si="385"/>
        <v>0.7838431890522225</v>
      </c>
      <c r="BK160" s="8">
        <f t="shared" si="386"/>
        <v>0.1309652924596896</v>
      </c>
      <c r="BL160" s="8">
        <f t="shared" si="387"/>
        <v>6.2615253002434298E-2</v>
      </c>
      <c r="BM160" s="8">
        <f t="shared" si="388"/>
        <v>0.71701870131392897</v>
      </c>
      <c r="BN160" s="8">
        <f t="shared" si="389"/>
        <v>0.24106425169130044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1.25</v>
      </c>
      <c r="F161">
        <f>VLOOKUP(B161,home!$B$2:$E$405,3,FALSE)</f>
        <v>1.1000000000000001</v>
      </c>
      <c r="G161">
        <f>VLOOKUP(C161,away!$B$2:$E$405,4,FALSE)</f>
        <v>1.7</v>
      </c>
      <c r="H161">
        <f>VLOOKUP(A161,away!$A$2:$E$405,3,FALSE)</f>
        <v>0.89839999999999998</v>
      </c>
      <c r="I161">
        <f>VLOOKUP(C161,away!$B$2:$E$405,3,FALSE)</f>
        <v>0.97399999999999998</v>
      </c>
      <c r="J161">
        <f>VLOOKUP(B161,home!$B$2:$E$405,4,FALSE)</f>
        <v>1.3914</v>
      </c>
      <c r="K161" s="3">
        <f t="shared" si="334"/>
        <v>2.3374999999999999</v>
      </c>
      <c r="L161" s="3">
        <f t="shared" si="335"/>
        <v>1.21753288224</v>
      </c>
      <c r="M161" s="5">
        <f t="shared" si="336"/>
        <v>2.85804351121032E-2</v>
      </c>
      <c r="N161" s="5">
        <f t="shared" si="337"/>
        <v>6.6806767074541223E-2</v>
      </c>
      <c r="O161" s="5">
        <f t="shared" si="338"/>
        <v>3.4797619537712307E-2</v>
      </c>
      <c r="P161" s="5">
        <f t="shared" si="339"/>
        <v>8.1339435669402507E-2</v>
      </c>
      <c r="Q161" s="5">
        <f t="shared" si="340"/>
        <v>7.8080409018370073E-2</v>
      </c>
      <c r="R161" s="5">
        <f t="shared" si="341"/>
        <v>2.1183623005420905E-2</v>
      </c>
      <c r="S161" s="5">
        <f t="shared" si="342"/>
        <v>5.7872665068481537E-2</v>
      </c>
      <c r="T161" s="5">
        <f t="shared" si="343"/>
        <v>9.5065465438614202E-2</v>
      </c>
      <c r="U161" s="5">
        <f t="shared" si="344"/>
        <v>4.9516718775171359E-2</v>
      </c>
      <c r="V161" s="5">
        <f t="shared" si="345"/>
        <v>1.8300514160554292E-2</v>
      </c>
      <c r="W161" s="5">
        <f t="shared" si="346"/>
        <v>6.0837652026813335E-2</v>
      </c>
      <c r="X161" s="5">
        <f t="shared" si="347"/>
        <v>7.407184182092022E-2</v>
      </c>
      <c r="Y161" s="5">
        <f t="shared" si="348"/>
        <v>4.5092451532525189E-2</v>
      </c>
      <c r="Z161" s="5">
        <f t="shared" si="349"/>
        <v>8.597252524691892E-3</v>
      </c>
      <c r="AA161" s="5">
        <f t="shared" si="350"/>
        <v>2.0096077776467294E-2</v>
      </c>
      <c r="AB161" s="5">
        <f t="shared" si="351"/>
        <v>2.3487290901246155E-2</v>
      </c>
      <c r="AC161" s="5">
        <f t="shared" si="352"/>
        <v>3.2551846403858341E-3</v>
      </c>
      <c r="AD161" s="5">
        <f t="shared" si="353"/>
        <v>3.5552002903169053E-2</v>
      </c>
      <c r="AE161" s="5">
        <f t="shared" si="354"/>
        <v>4.3285732564100267E-2</v>
      </c>
      <c r="AF161" s="5">
        <f t="shared" si="355"/>
        <v>2.6350901364319414E-2</v>
      </c>
      <c r="AG161" s="5">
        <f t="shared" si="356"/>
        <v>1.0694362962573917E-2</v>
      </c>
      <c r="AH161" s="5">
        <f t="shared" si="357"/>
        <v>2.6168594114333111E-3</v>
      </c>
      <c r="AI161" s="5">
        <f t="shared" si="358"/>
        <v>6.1169088742253639E-3</v>
      </c>
      <c r="AJ161" s="5">
        <f t="shared" si="359"/>
        <v>7.1491372467508956E-3</v>
      </c>
      <c r="AK161" s="5">
        <f t="shared" si="360"/>
        <v>5.5703694380934048E-3</v>
      </c>
      <c r="AL161" s="5">
        <f t="shared" si="361"/>
        <v>3.7056802054992406E-4</v>
      </c>
      <c r="AM161" s="5">
        <f t="shared" si="362"/>
        <v>1.6620561357231528E-2</v>
      </c>
      <c r="AN161" s="5">
        <f t="shared" si="363"/>
        <v>2.0236079973716872E-2</v>
      </c>
      <c r="AO161" s="5">
        <f t="shared" si="364"/>
        <v>1.2319046387819324E-2</v>
      </c>
      <c r="AP161" s="5">
        <f t="shared" si="365"/>
        <v>4.9996146850033053E-3</v>
      </c>
      <c r="AQ161" s="5">
        <f t="shared" si="366"/>
        <v>1.5217988193803773E-3</v>
      </c>
      <c r="AR161" s="5">
        <f t="shared" si="367"/>
        <v>6.3722247632385395E-4</v>
      </c>
      <c r="AS161" s="5">
        <f t="shared" si="368"/>
        <v>1.4895075384070084E-3</v>
      </c>
      <c r="AT161" s="5">
        <f t="shared" si="369"/>
        <v>1.7408619355131915E-3</v>
      </c>
      <c r="AU161" s="5">
        <f t="shared" si="370"/>
        <v>1.3564215914206948E-3</v>
      </c>
      <c r="AV161" s="5">
        <f t="shared" si="371"/>
        <v>7.9265886748646863E-4</v>
      </c>
      <c r="AW161" s="5">
        <f t="shared" si="372"/>
        <v>2.9295286900550094E-5</v>
      </c>
      <c r="AX161" s="5">
        <f t="shared" si="373"/>
        <v>6.4750936954214473E-3</v>
      </c>
      <c r="AY161" s="5">
        <f t="shared" si="374"/>
        <v>7.8836394897605269E-3</v>
      </c>
      <c r="AZ161" s="5">
        <f t="shared" si="375"/>
        <v>4.7992951552546098E-3</v>
      </c>
      <c r="BA161" s="5">
        <f t="shared" si="376"/>
        <v>1.9477665543658701E-3</v>
      </c>
      <c r="BB161" s="5">
        <f t="shared" si="377"/>
        <v>5.9286745671693843E-4</v>
      </c>
      <c r="BC161" s="5">
        <f t="shared" si="378"/>
        <v>1.4436712467257452E-4</v>
      </c>
      <c r="BD161" s="5">
        <f t="shared" si="379"/>
        <v>1.2930655303778162E-4</v>
      </c>
      <c r="BE161" s="5">
        <f t="shared" si="380"/>
        <v>3.022540677258145E-4</v>
      </c>
      <c r="BF161" s="5">
        <f t="shared" si="381"/>
        <v>3.5325944165454581E-4</v>
      </c>
      <c r="BG161" s="5">
        <f t="shared" si="382"/>
        <v>2.7524798162250019E-4</v>
      </c>
      <c r="BH161" s="5">
        <f t="shared" si="383"/>
        <v>1.6084803926064861E-4</v>
      </c>
      <c r="BI161" s="5">
        <f t="shared" si="384"/>
        <v>7.5196458354353214E-5</v>
      </c>
      <c r="BJ161" s="8">
        <f t="shared" si="385"/>
        <v>0.61337771740529035</v>
      </c>
      <c r="BK161" s="8">
        <f t="shared" si="386"/>
        <v>0.19760244216123779</v>
      </c>
      <c r="BL161" s="8">
        <f t="shared" si="387"/>
        <v>0.1778473899173279</v>
      </c>
      <c r="BM161" s="8">
        <f t="shared" si="388"/>
        <v>0.67878216838813743</v>
      </c>
      <c r="BN161" s="8">
        <f t="shared" si="389"/>
        <v>0.31078828941755027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1.25</v>
      </c>
      <c r="F162">
        <f>VLOOKUP(B162,home!$B$2:$E$405,3,FALSE)</f>
        <v>1</v>
      </c>
      <c r="G162">
        <f>VLOOKUP(C162,away!$B$2:$E$405,4,FALSE)</f>
        <v>2.2000000000000002</v>
      </c>
      <c r="H162">
        <f>VLOOKUP(A162,away!$A$2:$E$405,3,FALSE)</f>
        <v>0.89839999999999998</v>
      </c>
      <c r="I162">
        <f>VLOOKUP(C162,away!$B$2:$E$405,3,FALSE)</f>
        <v>0.83479999999999999</v>
      </c>
      <c r="J162">
        <f>VLOOKUP(B162,home!$B$2:$E$405,4,FALSE)</f>
        <v>1.9479</v>
      </c>
      <c r="K162" s="3">
        <f t="shared" si="334"/>
        <v>2.75</v>
      </c>
      <c r="L162" s="3">
        <f t="shared" si="335"/>
        <v>1.4608944569279998</v>
      </c>
      <c r="M162" s="5">
        <f t="shared" si="336"/>
        <v>1.4833094838243096E-2</v>
      </c>
      <c r="N162" s="5">
        <f t="shared" si="337"/>
        <v>4.0791010805168518E-2</v>
      </c>
      <c r="O162" s="5">
        <f t="shared" si="338"/>
        <v>2.1669586028276667E-2</v>
      </c>
      <c r="P162" s="5">
        <f t="shared" si="339"/>
        <v>5.9591361577760835E-2</v>
      </c>
      <c r="Q162" s="5">
        <f t="shared" si="340"/>
        <v>5.6087639857106721E-2</v>
      </c>
      <c r="R162" s="5">
        <f t="shared" si="341"/>
        <v>1.5828489056316907E-2</v>
      </c>
      <c r="S162" s="5">
        <f t="shared" si="342"/>
        <v>5.9851474244198323E-2</v>
      </c>
      <c r="T162" s="5">
        <f t="shared" si="343"/>
        <v>8.1938122169421174E-2</v>
      </c>
      <c r="U162" s="5">
        <f t="shared" si="344"/>
        <v>4.3528344904871494E-2</v>
      </c>
      <c r="V162" s="5">
        <f t="shared" si="345"/>
        <v>2.6716765460708364E-2</v>
      </c>
      <c r="W162" s="5">
        <f t="shared" si="346"/>
        <v>5.1413669869014501E-2</v>
      </c>
      <c r="X162" s="5">
        <f t="shared" si="347"/>
        <v>7.5109945321969407E-2</v>
      </c>
      <c r="Y162" s="5">
        <f t="shared" si="348"/>
        <v>5.4863851390515132E-2</v>
      </c>
      <c r="Z162" s="5">
        <f t="shared" si="349"/>
        <v>7.7079173079729595E-3</v>
      </c>
      <c r="AA162" s="5">
        <f t="shared" si="350"/>
        <v>2.1196772596925637E-2</v>
      </c>
      <c r="AB162" s="5">
        <f t="shared" si="351"/>
        <v>2.9145562320772759E-2</v>
      </c>
      <c r="AC162" s="5">
        <f t="shared" si="352"/>
        <v>6.7083456289771422E-3</v>
      </c>
      <c r="AD162" s="5">
        <f t="shared" si="353"/>
        <v>3.5346898034947463E-2</v>
      </c>
      <c r="AE162" s="5">
        <f t="shared" si="354"/>
        <v>5.1638087408853964E-2</v>
      </c>
      <c r="AF162" s="5">
        <f t="shared" si="355"/>
        <v>3.7718897830979148E-2</v>
      </c>
      <c r="AG162" s="5">
        <f t="shared" si="356"/>
        <v>1.8367776254236998E-2</v>
      </c>
      <c r="AH162" s="5">
        <f t="shared" si="357"/>
        <v>2.8151134174192716E-3</v>
      </c>
      <c r="AI162" s="5">
        <f t="shared" si="358"/>
        <v>7.7415618979029968E-3</v>
      </c>
      <c r="AJ162" s="5">
        <f t="shared" si="359"/>
        <v>1.0644647609616623E-2</v>
      </c>
      <c r="AK162" s="5">
        <f t="shared" si="360"/>
        <v>9.7575936421485723E-3</v>
      </c>
      <c r="AL162" s="5">
        <f t="shared" si="361"/>
        <v>1.0780203438982866E-3</v>
      </c>
      <c r="AM162" s="5">
        <f t="shared" si="362"/>
        <v>1.9440793919221103E-2</v>
      </c>
      <c r="AN162" s="5">
        <f t="shared" si="363"/>
        <v>2.8400948074869675E-2</v>
      </c>
      <c r="AO162" s="5">
        <f t="shared" si="364"/>
        <v>2.0745393807038527E-2</v>
      </c>
      <c r="AP162" s="5">
        <f t="shared" si="365"/>
        <v>1.0102276939830348E-2</v>
      </c>
      <c r="AQ162" s="5">
        <f t="shared" si="366"/>
        <v>3.6895900959374277E-3</v>
      </c>
      <c r="AR162" s="5">
        <f t="shared" si="367"/>
        <v>8.2251671742629017E-4</v>
      </c>
      <c r="AS162" s="5">
        <f t="shared" si="368"/>
        <v>2.261920972922298E-3</v>
      </c>
      <c r="AT162" s="5">
        <f t="shared" si="369"/>
        <v>3.1101413377681605E-3</v>
      </c>
      <c r="AU162" s="5">
        <f t="shared" si="370"/>
        <v>2.8509628929541471E-3</v>
      </c>
      <c r="AV162" s="5">
        <f t="shared" si="371"/>
        <v>1.9600369889059758E-3</v>
      </c>
      <c r="AW162" s="5">
        <f t="shared" si="372"/>
        <v>1.2030287078765895E-4</v>
      </c>
      <c r="AX162" s="5">
        <f t="shared" si="373"/>
        <v>8.9103638796430139E-3</v>
      </c>
      <c r="AY162" s="5">
        <f t="shared" si="374"/>
        <v>1.3017101200981946E-2</v>
      </c>
      <c r="AZ162" s="5">
        <f t="shared" si="375"/>
        <v>9.5083054948926684E-3</v>
      </c>
      <c r="BA162" s="5">
        <f t="shared" si="376"/>
        <v>4.6302102640889131E-3</v>
      </c>
      <c r="BB162" s="5">
        <f t="shared" si="377"/>
        <v>1.6910621273046559E-3</v>
      </c>
      <c r="BC162" s="5">
        <f t="shared" si="378"/>
        <v>4.9409265762004849E-4</v>
      </c>
      <c r="BD162" s="5">
        <f t="shared" si="379"/>
        <v>2.0026835220311376E-4</v>
      </c>
      <c r="BE162" s="5">
        <f t="shared" si="380"/>
        <v>5.5073796855856282E-4</v>
      </c>
      <c r="BF162" s="5">
        <f t="shared" si="381"/>
        <v>7.572647067680241E-4</v>
      </c>
      <c r="BG162" s="5">
        <f t="shared" si="382"/>
        <v>6.9415931453735544E-4</v>
      </c>
      <c r="BH162" s="5">
        <f t="shared" si="383"/>
        <v>4.7723452874443186E-4</v>
      </c>
      <c r="BI162" s="5">
        <f t="shared" si="384"/>
        <v>2.6247899080943744E-4</v>
      </c>
      <c r="BJ162" s="8">
        <f t="shared" si="385"/>
        <v>0.62390603740364148</v>
      </c>
      <c r="BK162" s="8">
        <f t="shared" si="386"/>
        <v>0.181796163294768</v>
      </c>
      <c r="BL162" s="8">
        <f t="shared" si="387"/>
        <v>0.1762753942458487</v>
      </c>
      <c r="BM162" s="8">
        <f t="shared" si="388"/>
        <v>0.76798753175916423</v>
      </c>
      <c r="BN162" s="8">
        <f t="shared" si="389"/>
        <v>0.20880118216287272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0.83399999999999996</v>
      </c>
      <c r="G163">
        <f>VLOOKUP(C163,away!$B$2:$E$405,4,FALSE)</f>
        <v>0.89190000000000003</v>
      </c>
      <c r="H163">
        <f>VLOOKUP(A163,away!$A$2:$E$405,3,FALSE)</f>
        <v>1.125</v>
      </c>
      <c r="I163">
        <f>VLOOKUP(C163,away!$B$2:$E$405,3,FALSE)</f>
        <v>1</v>
      </c>
      <c r="J163">
        <f>VLOOKUP(B163,home!$B$2:$E$405,4,FALSE)</f>
        <v>1.0159</v>
      </c>
      <c r="K163" s="3">
        <f t="shared" si="334"/>
        <v>1.1467852198199999</v>
      </c>
      <c r="L163" s="3">
        <f t="shared" si="335"/>
        <v>1.1428875000000001</v>
      </c>
      <c r="M163" s="5">
        <f t="shared" si="336"/>
        <v>0.10129960978378125</v>
      </c>
      <c r="N163" s="5">
        <f t="shared" si="337"/>
        <v>0.1161688952735738</v>
      </c>
      <c r="O163" s="5">
        <f t="shared" si="338"/>
        <v>0.11577405777676129</v>
      </c>
      <c r="P163" s="5">
        <f t="shared" si="339"/>
        <v>0.13276797829697659</v>
      </c>
      <c r="Q163" s="5">
        <f t="shared" si="340"/>
        <v>6.6610386051275949E-2</v>
      </c>
      <c r="R163" s="5">
        <f t="shared" si="341"/>
        <v>6.6158361728669166E-2</v>
      </c>
      <c r="S163" s="5">
        <f t="shared" si="342"/>
        <v>4.3502971281654208E-2</v>
      </c>
      <c r="T163" s="5">
        <f t="shared" si="343"/>
        <v>7.6128177588177651E-2</v>
      </c>
      <c r="U163" s="5">
        <f t="shared" si="344"/>
        <v>7.586943139794293E-2</v>
      </c>
      <c r="V163" s="5">
        <f t="shared" si="345"/>
        <v>6.3352240824189254E-3</v>
      </c>
      <c r="W163" s="5">
        <f t="shared" si="346"/>
        <v>2.5462602070035843E-2</v>
      </c>
      <c r="X163" s="5">
        <f t="shared" si="347"/>
        <v>2.9100889623318089E-2</v>
      </c>
      <c r="Y163" s="5">
        <f t="shared" si="348"/>
        <v>1.6629521494684982E-2</v>
      </c>
      <c r="Z163" s="5">
        <f t="shared" si="349"/>
        <v>2.5203854880058118E-2</v>
      </c>
      <c r="AA163" s="5">
        <f t="shared" si="350"/>
        <v>2.8903408258938827E-2</v>
      </c>
      <c r="AB163" s="5">
        <f t="shared" si="351"/>
        <v>1.6573000696887184E-2</v>
      </c>
      <c r="AC163" s="5">
        <f t="shared" si="352"/>
        <v>5.1895245159161777E-4</v>
      </c>
      <c r="AD163" s="5">
        <f t="shared" si="353"/>
        <v>7.3000339280188111E-3</v>
      </c>
      <c r="AE163" s="5">
        <f t="shared" si="354"/>
        <v>8.3431175259085985E-3</v>
      </c>
      <c r="AF163" s="5">
        <f t="shared" si="355"/>
        <v>4.7676223656959336E-3</v>
      </c>
      <c r="AG163" s="5">
        <f t="shared" si="356"/>
        <v>1.8162853354914367E-3</v>
      </c>
      <c r="AH163" s="5">
        <f t="shared" si="357"/>
        <v>7.2012926735581127E-3</v>
      </c>
      <c r="AI163" s="5">
        <f t="shared" si="358"/>
        <v>8.2583360016344944E-3</v>
      </c>
      <c r="AJ163" s="5">
        <f t="shared" si="359"/>
        <v>4.7352688334909177E-3</v>
      </c>
      <c r="AK163" s="5">
        <f t="shared" si="360"/>
        <v>1.8101121033738915E-3</v>
      </c>
      <c r="AL163" s="5">
        <f t="shared" si="361"/>
        <v>2.7206528426769915E-5</v>
      </c>
      <c r="AM163" s="5">
        <f t="shared" si="362"/>
        <v>1.6743142025673016E-3</v>
      </c>
      <c r="AN163" s="5">
        <f t="shared" si="363"/>
        <v>1.9135527731866369E-3</v>
      </c>
      <c r="AO163" s="5">
        <f t="shared" si="364"/>
        <v>1.0934877725326715E-3</v>
      </c>
      <c r="AP163" s="5">
        <f t="shared" si="365"/>
        <v>4.1657783554347778E-4</v>
      </c>
      <c r="AQ163" s="5">
        <f t="shared" si="366"/>
        <v>1.1902540025492422E-4</v>
      </c>
      <c r="AR163" s="5">
        <f t="shared" si="367"/>
        <v>1.6460534760902278E-3</v>
      </c>
      <c r="AS163" s="5">
        <f t="shared" si="368"/>
        <v>1.887669797413607E-3</v>
      </c>
      <c r="AT163" s="5">
        <f t="shared" si="369"/>
        <v>1.0823759117872692E-3</v>
      </c>
      <c r="AU163" s="5">
        <f t="shared" si="370"/>
        <v>4.1375089930894529E-4</v>
      </c>
      <c r="AV163" s="5">
        <f t="shared" si="371"/>
        <v>1.186208540036829E-4</v>
      </c>
      <c r="AW163" s="5">
        <f t="shared" si="372"/>
        <v>9.9050391852759512E-7</v>
      </c>
      <c r="AX163" s="5">
        <f t="shared" si="373"/>
        <v>3.2001313013981479E-4</v>
      </c>
      <c r="AY163" s="5">
        <f t="shared" si="374"/>
        <v>3.6573900627266757E-4</v>
      </c>
      <c r="AZ163" s="5">
        <f t="shared" si="375"/>
        <v>2.0899926926572676E-4</v>
      </c>
      <c r="BA163" s="5">
        <f t="shared" si="376"/>
        <v>7.9620884117644411E-5</v>
      </c>
      <c r="BB163" s="5">
        <f t="shared" si="377"/>
        <v>2.2749428299251102E-5</v>
      </c>
      <c r="BC163" s="5">
        <f t="shared" si="378"/>
        <v>5.2000074470720636E-6</v>
      </c>
      <c r="BD163" s="5">
        <f t="shared" si="379"/>
        <v>3.1354232369251158E-4</v>
      </c>
      <c r="BE163" s="5">
        <f t="shared" si="380"/>
        <v>3.5956570259859048E-4</v>
      </c>
      <c r="BF163" s="5">
        <f t="shared" si="381"/>
        <v>2.061723166471287E-4</v>
      </c>
      <c r="BG163" s="5">
        <f t="shared" si="382"/>
        <v>7.8811788488992009E-5</v>
      </c>
      <c r="BH163" s="5">
        <f t="shared" si="383"/>
        <v>2.2595048546689014E-5</v>
      </c>
      <c r="BI163" s="5">
        <f t="shared" si="384"/>
        <v>5.1823335428916651E-6</v>
      </c>
      <c r="BJ163" s="8">
        <f t="shared" si="385"/>
        <v>0.35854681096580837</v>
      </c>
      <c r="BK163" s="8">
        <f t="shared" si="386"/>
        <v>0.28481768143112202</v>
      </c>
      <c r="BL163" s="8">
        <f t="shared" si="387"/>
        <v>0.33141760992337732</v>
      </c>
      <c r="BM163" s="8">
        <f t="shared" si="388"/>
        <v>0.40084191978697364</v>
      </c>
      <c r="BN163" s="8">
        <f t="shared" si="389"/>
        <v>0.59877928891103815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1.5088999999999999</v>
      </c>
      <c r="F164">
        <f>VLOOKUP(B164,home!$B$2:$E$405,3,FALSE)</f>
        <v>1.1835</v>
      </c>
      <c r="G164">
        <f>VLOOKUP(C164,away!$B$2:$E$405,4,FALSE)</f>
        <v>0.80469999999999997</v>
      </c>
      <c r="H164">
        <f>VLOOKUP(A164,away!$A$2:$E$405,3,FALSE)</f>
        <v>1.1115999999999999</v>
      </c>
      <c r="I164">
        <f>VLOOKUP(C164,away!$B$2:$E$405,3,FALSE)</f>
        <v>0.70679999999999998</v>
      </c>
      <c r="J164">
        <f>VLOOKUP(B164,home!$B$2:$E$405,4,FALSE)</f>
        <v>0.38550000000000001</v>
      </c>
      <c r="K164" s="3">
        <f t="shared" si="334"/>
        <v>1.4370197008049999</v>
      </c>
      <c r="L164" s="3">
        <f t="shared" si="335"/>
        <v>0.30287920823999998</v>
      </c>
      <c r="M164" s="5">
        <f t="shared" si="336"/>
        <v>0.17553814503880238</v>
      </c>
      <c r="N164" s="5">
        <f t="shared" si="337"/>
        <v>0.2522517726635245</v>
      </c>
      <c r="O164" s="5">
        <f t="shared" si="338"/>
        <v>5.3166854385270759E-2</v>
      </c>
      <c r="P164" s="5">
        <f t="shared" si="339"/>
        <v>7.6401817181464785E-2</v>
      </c>
      <c r="Q164" s="5">
        <f t="shared" si="340"/>
        <v>0.18124538344023447</v>
      </c>
      <c r="R164" s="5">
        <f t="shared" si="341"/>
        <v>8.0515673804110871E-3</v>
      </c>
      <c r="S164" s="5">
        <f t="shared" si="342"/>
        <v>8.3133464628722953E-3</v>
      </c>
      <c r="T164" s="5">
        <f t="shared" si="343"/>
        <v>5.4895458233533423E-2</v>
      </c>
      <c r="U164" s="5">
        <f t="shared" si="344"/>
        <v>1.1570260948009638E-2</v>
      </c>
      <c r="V164" s="5">
        <f t="shared" si="345"/>
        <v>4.0203656557075205E-4</v>
      </c>
      <c r="W164" s="5">
        <f t="shared" si="346"/>
        <v>8.6817728894524396E-2</v>
      </c>
      <c r="X164" s="5">
        <f t="shared" si="347"/>
        <v>2.6295284988768521E-2</v>
      </c>
      <c r="Y164" s="5">
        <f t="shared" si="348"/>
        <v>3.9821475489216825E-3</v>
      </c>
      <c r="Z164" s="5">
        <f t="shared" si="349"/>
        <v>8.1288411775664053E-4</v>
      </c>
      <c r="AA164" s="5">
        <f t="shared" si="350"/>
        <v>1.1681304916877839E-3</v>
      </c>
      <c r="AB164" s="5">
        <f t="shared" si="351"/>
        <v>8.3931326483318853E-4</v>
      </c>
      <c r="AC164" s="5">
        <f t="shared" si="352"/>
        <v>1.0936484836462028E-5</v>
      </c>
      <c r="AD164" s="5">
        <f t="shared" si="353"/>
        <v>3.118969670014474E-2</v>
      </c>
      <c r="AE164" s="5">
        <f t="shared" si="354"/>
        <v>9.4467106417855801E-3</v>
      </c>
      <c r="AF164" s="5">
        <f t="shared" si="355"/>
        <v>1.4306061198281993E-3</v>
      </c>
      <c r="AG164" s="5">
        <f t="shared" si="356"/>
        <v>1.4443361629228786E-4</v>
      </c>
      <c r="AH164" s="5">
        <f t="shared" si="357"/>
        <v>6.1551424494250535E-5</v>
      </c>
      <c r="AI164" s="5">
        <f t="shared" si="358"/>
        <v>8.8450609610849453E-5</v>
      </c>
      <c r="AJ164" s="5">
        <f t="shared" si="359"/>
        <v>6.3552634279501389E-5</v>
      </c>
      <c r="AK164" s="5">
        <f t="shared" si="360"/>
        <v>3.0442129165899552E-5</v>
      </c>
      <c r="AL164" s="5">
        <f t="shared" si="361"/>
        <v>1.9040130904847664E-7</v>
      </c>
      <c r="AM164" s="5">
        <f t="shared" si="362"/>
        <v>8.9640417240481329E-3</v>
      </c>
      <c r="AN164" s="5">
        <f t="shared" si="363"/>
        <v>2.7150218600100235E-3</v>
      </c>
      <c r="AO164" s="5">
        <f t="shared" si="364"/>
        <v>4.1116183565706395E-4</v>
      </c>
      <c r="AP164" s="5">
        <f t="shared" si="365"/>
        <v>4.1510790414105512E-5</v>
      </c>
      <c r="AQ164" s="5">
        <f t="shared" si="366"/>
        <v>3.1431888335102144E-6</v>
      </c>
      <c r="AR164" s="5">
        <f t="shared" si="367"/>
        <v>3.7285293433725503E-6</v>
      </c>
      <c r="AS164" s="5">
        <f t="shared" si="368"/>
        <v>5.3579701214558847E-6</v>
      </c>
      <c r="AT164" s="5">
        <f t="shared" si="369"/>
        <v>3.8497543104283332E-6</v>
      </c>
      <c r="AU164" s="5">
        <f t="shared" si="370"/>
        <v>1.8440575957814941E-6</v>
      </c>
      <c r="AV164" s="5">
        <f t="shared" si="371"/>
        <v>6.6248677363927704E-7</v>
      </c>
      <c r="AW164" s="5">
        <f t="shared" si="372"/>
        <v>2.3019697516485147E-9</v>
      </c>
      <c r="AX164" s="5">
        <f t="shared" si="373"/>
        <v>2.146917426049195E-3</v>
      </c>
      <c r="AY164" s="5">
        <f t="shared" si="374"/>
        <v>6.502566501584389E-4</v>
      </c>
      <c r="AZ164" s="5">
        <f t="shared" si="375"/>
        <v>9.8474609676391301E-5</v>
      </c>
      <c r="BA164" s="5">
        <f t="shared" si="376"/>
        <v>9.9419706035094827E-6</v>
      </c>
      <c r="BB164" s="5">
        <f t="shared" si="377"/>
        <v>7.5280404618407665E-7</v>
      </c>
      <c r="BC164" s="5">
        <f t="shared" si="378"/>
        <v>4.5601738693620315E-8</v>
      </c>
      <c r="BD164" s="5">
        <f t="shared" si="379"/>
        <v>1.8821566923671412E-7</v>
      </c>
      <c r="BE164" s="5">
        <f t="shared" si="380"/>
        <v>2.7046962469335573E-7</v>
      </c>
      <c r="BF164" s="5">
        <f t="shared" si="381"/>
        <v>1.9433508957684339E-7</v>
      </c>
      <c r="BG164" s="5">
        <f t="shared" si="382"/>
        <v>9.3087784093209441E-8</v>
      </c>
      <c r="BH164" s="5">
        <f t="shared" si="383"/>
        <v>3.3442244911556047E-8</v>
      </c>
      <c r="BI164" s="5">
        <f t="shared" si="384"/>
        <v>9.6114329554103558E-9</v>
      </c>
      <c r="BJ164" s="8">
        <f t="shared" si="385"/>
        <v>0.66274049130879298</v>
      </c>
      <c r="BK164" s="8">
        <f t="shared" si="386"/>
        <v>0.26131672878501416</v>
      </c>
      <c r="BL164" s="8">
        <f t="shared" si="387"/>
        <v>7.5056355227753099E-2</v>
      </c>
      <c r="BM164" s="8">
        <f t="shared" si="388"/>
        <v>0.25262066500142039</v>
      </c>
      <c r="BN164" s="8">
        <f t="shared" si="389"/>
        <v>0.74665554008970803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1.5088999999999999</v>
      </c>
      <c r="F165">
        <f>VLOOKUP(B165,home!$B$2:$E$405,3,FALSE)</f>
        <v>0.89939999999999998</v>
      </c>
      <c r="G165">
        <f>VLOOKUP(C165,away!$B$2:$E$405,4,FALSE)</f>
        <v>0.94679999999999997</v>
      </c>
      <c r="H165">
        <f>VLOOKUP(A165,away!$A$2:$E$405,3,FALSE)</f>
        <v>1.1115999999999999</v>
      </c>
      <c r="I165">
        <f>VLOOKUP(C165,away!$B$2:$E$405,3,FALSE)</f>
        <v>1.0281</v>
      </c>
      <c r="J165">
        <f>VLOOKUP(B165,home!$B$2:$E$405,4,FALSE)</f>
        <v>1.0924</v>
      </c>
      <c r="K165" s="3">
        <f t="shared" si="334"/>
        <v>1.2849066920879999</v>
      </c>
      <c r="L165" s="3">
        <f t="shared" si="335"/>
        <v>1.248434002704</v>
      </c>
      <c r="M165" s="5">
        <f t="shared" si="336"/>
        <v>7.93933478240786E-2</v>
      </c>
      <c r="N165" s="5">
        <f t="shared" si="337"/>
        <v>0.10201304392642885</v>
      </c>
      <c r="O165" s="5">
        <f t="shared" si="338"/>
        <v>9.9117355012085351E-2</v>
      </c>
      <c r="P165" s="5">
        <f t="shared" si="339"/>
        <v>0.12735655275709051</v>
      </c>
      <c r="Q165" s="5">
        <f t="shared" si="340"/>
        <v>6.5538621410667783E-2</v>
      </c>
      <c r="R165" s="5">
        <f t="shared" si="341"/>
        <v>6.1870738127585534E-2</v>
      </c>
      <c r="S165" s="5">
        <f t="shared" si="342"/>
        <v>5.1073836708931557E-2</v>
      </c>
      <c r="T165" s="5">
        <f t="shared" si="343"/>
        <v>8.1820643459422041E-2</v>
      </c>
      <c r="U165" s="5">
        <f t="shared" si="344"/>
        <v>7.9498125464558825E-2</v>
      </c>
      <c r="V165" s="5">
        <f t="shared" si="345"/>
        <v>9.1031804967129058E-3</v>
      </c>
      <c r="W165" s="5">
        <f t="shared" si="346"/>
        <v>2.807033774692963E-2</v>
      </c>
      <c r="X165" s="5">
        <f t="shared" si="347"/>
        <v>3.5043964110652533E-2</v>
      </c>
      <c r="Y165" s="5">
        <f t="shared" si="348"/>
        <v>2.187503819263863E-2</v>
      </c>
      <c r="Z165" s="5">
        <f t="shared" si="349"/>
        <v>2.5747177750290864E-2</v>
      </c>
      <c r="AA165" s="5">
        <f t="shared" si="350"/>
        <v>3.3082720993727985E-2</v>
      </c>
      <c r="AB165" s="5">
        <f t="shared" si="351"/>
        <v>2.1254104798660637E-2</v>
      </c>
      <c r="AC165" s="5">
        <f t="shared" si="352"/>
        <v>9.1266280406439586E-4</v>
      </c>
      <c r="AD165" s="5">
        <f t="shared" si="353"/>
        <v>9.0169412050500712E-3</v>
      </c>
      <c r="AE165" s="5">
        <f t="shared" si="354"/>
        <v>1.1257056000767287E-2</v>
      </c>
      <c r="AF165" s="5">
        <f t="shared" si="355"/>
        <v>7.0268457408504932E-3</v>
      </c>
      <c r="AG165" s="5">
        <f t="shared" si="356"/>
        <v>2.9241843848778451E-3</v>
      </c>
      <c r="AH165" s="5">
        <f t="shared" si="357"/>
        <v>8.0359130442817523E-3</v>
      </c>
      <c r="AI165" s="5">
        <f t="shared" si="358"/>
        <v>1.0325398447634875E-2</v>
      </c>
      <c r="AJ165" s="5">
        <f t="shared" si="359"/>
        <v>6.6335867819205504E-3</v>
      </c>
      <c r="AK165" s="5">
        <f t="shared" si="360"/>
        <v>2.8411800162120712E-3</v>
      </c>
      <c r="AL165" s="5">
        <f t="shared" si="361"/>
        <v>5.8560870269793345E-5</v>
      </c>
      <c r="AM165" s="5">
        <f t="shared" si="362"/>
        <v>2.3171856193065729E-3</v>
      </c>
      <c r="AN165" s="5">
        <f t="shared" si="363"/>
        <v>2.8928533177190515E-3</v>
      </c>
      <c r="AO165" s="5">
        <f t="shared" si="364"/>
        <v>1.8057682233377707E-3</v>
      </c>
      <c r="AP165" s="5">
        <f t="shared" si="365"/>
        <v>7.5146081700575452E-4</v>
      </c>
      <c r="AQ165" s="5">
        <f t="shared" si="366"/>
        <v>2.3453730891242813E-4</v>
      </c>
      <c r="AR165" s="5">
        <f t="shared" si="367"/>
        <v>2.0064614174507877E-3</v>
      </c>
      <c r="AS165" s="5">
        <f t="shared" si="368"/>
        <v>2.5781157026988906E-3</v>
      </c>
      <c r="AT165" s="5">
        <f t="shared" si="369"/>
        <v>1.6563190596874811E-3</v>
      </c>
      <c r="AU165" s="5">
        <f t="shared" si="370"/>
        <v>7.0940514800844922E-4</v>
      </c>
      <c r="AV165" s="5">
        <f t="shared" si="371"/>
        <v>2.2787985551943367E-4</v>
      </c>
      <c r="AW165" s="5">
        <f t="shared" si="372"/>
        <v>2.6094092712702613E-6</v>
      </c>
      <c r="AX165" s="5">
        <f t="shared" si="373"/>
        <v>4.9622788484284842E-4</v>
      </c>
      <c r="AY165" s="5">
        <f t="shared" si="374"/>
        <v>6.1950776452769673E-4</v>
      </c>
      <c r="AZ165" s="5">
        <f t="shared" si="375"/>
        <v>3.8670727908775971E-4</v>
      </c>
      <c r="BA165" s="5">
        <f t="shared" si="376"/>
        <v>1.6092617210210157E-4</v>
      </c>
      <c r="BB165" s="5">
        <f t="shared" si="377"/>
        <v>5.0226426294314874E-5</v>
      </c>
      <c r="BC165" s="5">
        <f t="shared" si="378"/>
        <v>1.2540875684025772E-5</v>
      </c>
      <c r="BD165" s="5">
        <f t="shared" si="379"/>
        <v>4.1748910977653828E-4</v>
      </c>
      <c r="BE165" s="5">
        <f t="shared" si="380"/>
        <v>5.3643455102573559E-4</v>
      </c>
      <c r="BF165" s="5">
        <f t="shared" si="381"/>
        <v>3.4463417224009482E-4</v>
      </c>
      <c r="BG165" s="5">
        <f t="shared" si="382"/>
        <v>1.4760758474450204E-4</v>
      </c>
      <c r="BH165" s="5">
        <f t="shared" si="383"/>
        <v>4.7415493360289328E-5</v>
      </c>
      <c r="BI165" s="5">
        <f t="shared" si="384"/>
        <v>1.2184896945457971E-5</v>
      </c>
      <c r="BJ165" s="8">
        <f t="shared" si="385"/>
        <v>0.37431461786710546</v>
      </c>
      <c r="BK165" s="8">
        <f t="shared" si="386"/>
        <v>0.26851764922567539</v>
      </c>
      <c r="BL165" s="8">
        <f t="shared" si="387"/>
        <v>0.33134306967812527</v>
      </c>
      <c r="BM165" s="8">
        <f t="shared" si="388"/>
        <v>0.46401595710800397</v>
      </c>
      <c r="BN165" s="8">
        <f t="shared" si="389"/>
        <v>0.53528965905793657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1.5088999999999999</v>
      </c>
      <c r="F166">
        <f>VLOOKUP(B166,home!$B$2:$E$405,3,FALSE)</f>
        <v>0.85209999999999997</v>
      </c>
      <c r="G166">
        <f>VLOOKUP(C166,away!$B$2:$E$405,4,FALSE)</f>
        <v>1.6094999999999999</v>
      </c>
      <c r="H166">
        <f>VLOOKUP(A166,away!$A$2:$E$405,3,FALSE)</f>
        <v>1.1115999999999999</v>
      </c>
      <c r="I166">
        <f>VLOOKUP(C166,away!$B$2:$E$405,3,FALSE)</f>
        <v>0.64259999999999995</v>
      </c>
      <c r="J166">
        <f>VLOOKUP(B166,home!$B$2:$E$405,4,FALSE)</f>
        <v>1.2209000000000001</v>
      </c>
      <c r="K166" s="3">
        <f t="shared" si="334"/>
        <v>2.0693883740549994</v>
      </c>
      <c r="L166" s="3">
        <f t="shared" si="335"/>
        <v>0.87210615794399993</v>
      </c>
      <c r="M166" s="5">
        <f t="shared" si="336"/>
        <v>5.2786778226828875E-2</v>
      </c>
      <c r="N166" s="5">
        <f t="shared" si="337"/>
        <v>0.10923634516641924</v>
      </c>
      <c r="O166" s="5">
        <f t="shared" si="338"/>
        <v>4.603567434964171E-2</v>
      </c>
      <c r="P166" s="5">
        <f t="shared" si="339"/>
        <v>9.5265689290930503E-2</v>
      </c>
      <c r="Q166" s="5">
        <f t="shared" si="340"/>
        <v>0.11302621135582354</v>
      </c>
      <c r="R166" s="5">
        <f t="shared" si="341"/>
        <v>2.0073997542713589E-2</v>
      </c>
      <c r="S166" s="5">
        <f t="shared" si="342"/>
        <v>4.2982124790216243E-2</v>
      </c>
      <c r="T166" s="5">
        <f t="shared" si="343"/>
        <v>9.8570854932493748E-2</v>
      </c>
      <c r="U166" s="5">
        <f t="shared" si="344"/>
        <v>4.1540897135700125E-2</v>
      </c>
      <c r="V166" s="5">
        <f t="shared" si="345"/>
        <v>8.618996993134672E-3</v>
      </c>
      <c r="W166" s="5">
        <f t="shared" si="346"/>
        <v>7.7965042581074798E-2</v>
      </c>
      <c r="X166" s="5">
        <f t="shared" si="347"/>
        <v>6.799379373932149E-2</v>
      </c>
      <c r="Y166" s="5">
        <f t="shared" si="348"/>
        <v>2.9648903111018227E-2</v>
      </c>
      <c r="Z166" s="5">
        <f t="shared" si="349"/>
        <v>5.8355522905177487E-3</v>
      </c>
      <c r="AA166" s="5">
        <f t="shared" si="350"/>
        <v>1.2076024066187451E-2</v>
      </c>
      <c r="AB166" s="5">
        <f t="shared" si="351"/>
        <v>1.249499190368835E-2</v>
      </c>
      <c r="AC166" s="5">
        <f t="shared" si="352"/>
        <v>9.721831833758689E-4</v>
      </c>
      <c r="AD166" s="5">
        <f t="shared" si="353"/>
        <v>4.0334988174994792E-2</v>
      </c>
      <c r="AE166" s="5">
        <f t="shared" si="354"/>
        <v>3.5176391568011375E-2</v>
      </c>
      <c r="AF166" s="5">
        <f t="shared" si="355"/>
        <v>1.5338773850356056E-2</v>
      </c>
      <c r="AG166" s="5">
        <f t="shared" si="356"/>
        <v>4.4590130434019725E-3</v>
      </c>
      <c r="AH166" s="5">
        <f t="shared" si="357"/>
        <v>1.2723052718911854E-3</v>
      </c>
      <c r="AI166" s="5">
        <f t="shared" si="358"/>
        <v>2.632893737900504E-3</v>
      </c>
      <c r="AJ166" s="5">
        <f t="shared" si="359"/>
        <v>2.7242398456667578E-3</v>
      </c>
      <c r="AK166" s="5">
        <f t="shared" si="360"/>
        <v>1.8791700882533915E-3</v>
      </c>
      <c r="AL166" s="5">
        <f t="shared" si="361"/>
        <v>7.0180984096719434E-5</v>
      </c>
      <c r="AM166" s="5">
        <f t="shared" si="362"/>
        <v>1.6693751119396028E-2</v>
      </c>
      <c r="AN166" s="5">
        <f t="shared" si="363"/>
        <v>1.4558723150409816E-2</v>
      </c>
      <c r="AO166" s="5">
        <f t="shared" si="364"/>
        <v>6.3483760556371348E-3</v>
      </c>
      <c r="AP166" s="5">
        <f t="shared" si="365"/>
        <v>1.8454859503551292E-3</v>
      </c>
      <c r="AQ166" s="5">
        <f t="shared" si="366"/>
        <v>4.0236491542596073E-4</v>
      </c>
      <c r="AR166" s="5">
        <f t="shared" si="367"/>
        <v>2.2191705248018366E-4</v>
      </c>
      <c r="AS166" s="5">
        <f t="shared" si="368"/>
        <v>4.5923256840704518E-4</v>
      </c>
      <c r="AT166" s="5">
        <f t="shared" si="369"/>
        <v>4.7516526902447842E-4</v>
      </c>
      <c r="AU166" s="5">
        <f t="shared" si="370"/>
        <v>3.2776716115799057E-4</v>
      </c>
      <c r="AV166" s="5">
        <f t="shared" si="371"/>
        <v>1.6956938817433927E-4</v>
      </c>
      <c r="AW166" s="5">
        <f t="shared" si="372"/>
        <v>3.5182630794612554E-6</v>
      </c>
      <c r="AX166" s="5">
        <f t="shared" si="373"/>
        <v>5.7576424143076293E-3</v>
      </c>
      <c r="AY166" s="5">
        <f t="shared" si="374"/>
        <v>5.0212754047572411E-3</v>
      </c>
      <c r="AZ166" s="5">
        <f t="shared" si="375"/>
        <v>2.1895426006107704E-3</v>
      </c>
      <c r="BA166" s="5">
        <f t="shared" si="376"/>
        <v>6.3650452835779109E-4</v>
      </c>
      <c r="BB166" s="5">
        <f t="shared" si="377"/>
        <v>1.3877487968501771E-4</v>
      </c>
      <c r="BC166" s="5">
        <f t="shared" si="378"/>
        <v>2.4205285428248334E-5</v>
      </c>
      <c r="BD166" s="5">
        <f t="shared" si="379"/>
        <v>3.2255871336791648E-5</v>
      </c>
      <c r="BE166" s="5">
        <f t="shared" si="380"/>
        <v>6.6749925139370528E-5</v>
      </c>
      <c r="BF166" s="5">
        <f t="shared" si="381"/>
        <v>6.9065759526227465E-5</v>
      </c>
      <c r="BG166" s="5">
        <f t="shared" si="382"/>
        <v>4.7641293269617812E-5</v>
      </c>
      <c r="BH166" s="5">
        <f t="shared" si="383"/>
        <v>2.4647084604272952E-5</v>
      </c>
      <c r="BI166" s="5">
        <f t="shared" si="384"/>
        <v>1.0200878066886486E-5</v>
      </c>
      <c r="BJ166" s="8">
        <f t="shared" si="385"/>
        <v>0.64536696382728631</v>
      </c>
      <c r="BK166" s="8">
        <f t="shared" si="386"/>
        <v>0.20571722887334012</v>
      </c>
      <c r="BL166" s="8">
        <f t="shared" si="387"/>
        <v>0.14263440619283022</v>
      </c>
      <c r="BM166" s="8">
        <f t="shared" si="388"/>
        <v>0.55811169810993921</v>
      </c>
      <c r="BN166" s="8">
        <f t="shared" si="389"/>
        <v>0.43642469593235744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1.6352</v>
      </c>
      <c r="F167">
        <f>VLOOKUP(B167,home!$B$2:$E$405,3,FALSE)</f>
        <v>0.86339999999999995</v>
      </c>
      <c r="G167">
        <f>VLOOKUP(C167,away!$B$2:$E$405,4,FALSE)</f>
        <v>0.53959999999999997</v>
      </c>
      <c r="H167">
        <f>VLOOKUP(A167,away!$A$2:$E$405,3,FALSE)</f>
        <v>1.1458999999999999</v>
      </c>
      <c r="I167">
        <f>VLOOKUP(C167,away!$B$2:$E$405,3,FALSE)</f>
        <v>1.0266999999999999</v>
      </c>
      <c r="J167">
        <f>VLOOKUP(B167,home!$B$2:$E$405,4,FALSE)</f>
        <v>1.3859999999999999</v>
      </c>
      <c r="K167" s="3">
        <f t="shared" si="334"/>
        <v>0.76182437452799989</v>
      </c>
      <c r="L167" s="3">
        <f t="shared" si="335"/>
        <v>1.6306228045799998</v>
      </c>
      <c r="M167" s="5">
        <f t="shared" si="336"/>
        <v>9.1405723776456241E-2</v>
      </c>
      <c r="N167" s="5">
        <f t="shared" si="337"/>
        <v>6.9635108344277913E-2</v>
      </c>
      <c r="O167" s="5">
        <f t="shared" si="338"/>
        <v>0.14904825765902982</v>
      </c>
      <c r="P167" s="5">
        <f t="shared" si="339"/>
        <v>0.11354859566557857</v>
      </c>
      <c r="Q167" s="5">
        <f t="shared" si="340"/>
        <v>2.6524861429784503E-2</v>
      </c>
      <c r="R167" s="5">
        <f t="shared" si="341"/>
        <v>0.12152074396086485</v>
      </c>
      <c r="S167" s="5">
        <f t="shared" si="342"/>
        <v>3.5263884593149587E-2</v>
      </c>
      <c r="T167" s="5">
        <f t="shared" si="343"/>
        <v>4.3252043935731066E-2</v>
      </c>
      <c r="U167" s="5">
        <f t="shared" si="344"/>
        <v>9.2577464760163083E-2</v>
      </c>
      <c r="V167" s="5">
        <f t="shared" si="345"/>
        <v>4.8673885663365613E-3</v>
      </c>
      <c r="W167" s="5">
        <f t="shared" si="346"/>
        <v>6.7357619893958186E-3</v>
      </c>
      <c r="X167" s="5">
        <f t="shared" si="347"/>
        <v>1.0983487106131966E-2</v>
      </c>
      <c r="Y167" s="5">
        <f t="shared" si="348"/>
        <v>8.9549622745345881E-3</v>
      </c>
      <c r="Z167" s="5">
        <f t="shared" si="349"/>
        <v>6.6051498777371168E-2</v>
      </c>
      <c r="AA167" s="5">
        <f t="shared" si="350"/>
        <v>5.0319641742707741E-2</v>
      </c>
      <c r="AB167" s="5">
        <f t="shared" si="351"/>
        <v>1.9167364798555676E-2</v>
      </c>
      <c r="AC167" s="5">
        <f t="shared" si="352"/>
        <v>3.7790654227646381E-4</v>
      </c>
      <c r="AD167" s="5">
        <f t="shared" si="353"/>
        <v>1.2828669161352362E-3</v>
      </c>
      <c r="AE167" s="5">
        <f t="shared" si="354"/>
        <v>2.0918720486913338E-3</v>
      </c>
      <c r="AF167" s="5">
        <f t="shared" si="355"/>
        <v>1.7055271334297864E-3</v>
      </c>
      <c r="AG167" s="5">
        <f t="shared" si="356"/>
        <v>9.2702381253352193E-4</v>
      </c>
      <c r="AH167" s="5">
        <f t="shared" si="357"/>
        <v>2.6926270045767343E-2</v>
      </c>
      <c r="AI167" s="5">
        <f t="shared" si="358"/>
        <v>2.0513088835988725E-2</v>
      </c>
      <c r="AJ167" s="5">
        <f t="shared" si="359"/>
        <v>7.8136855360572029E-3</v>
      </c>
      <c r="AK167" s="5">
        <f t="shared" si="360"/>
        <v>1.9842186987550866E-3</v>
      </c>
      <c r="AL167" s="5">
        <f t="shared" si="361"/>
        <v>1.8778148849089815E-5</v>
      </c>
      <c r="AM167" s="5">
        <f t="shared" si="362"/>
        <v>1.9546385719747811E-4</v>
      </c>
      <c r="AN167" s="5">
        <f t="shared" si="363"/>
        <v>3.187278230173763E-4</v>
      </c>
      <c r="AO167" s="5">
        <f t="shared" si="364"/>
        <v>2.5986242833313602E-4</v>
      </c>
      <c r="AP167" s="5">
        <f t="shared" si="365"/>
        <v>1.4124586723118248E-4</v>
      </c>
      <c r="AQ167" s="5">
        <f t="shared" si="366"/>
        <v>5.7579683039961253E-5</v>
      </c>
      <c r="AR167" s="5">
        <f t="shared" si="367"/>
        <v>8.7813179957815183E-3</v>
      </c>
      <c r="AS167" s="5">
        <f t="shared" si="368"/>
        <v>6.6898220896677244E-3</v>
      </c>
      <c r="AT167" s="5">
        <f t="shared" si="369"/>
        <v>2.5482347645823552E-3</v>
      </c>
      <c r="AU167" s="5">
        <f t="shared" si="370"/>
        <v>6.4710245189281948E-4</v>
      </c>
      <c r="AV167" s="5">
        <f t="shared" si="371"/>
        <v>1.2324460516719554E-4</v>
      </c>
      <c r="AW167" s="5">
        <f t="shared" si="372"/>
        <v>6.4797559925361509E-7</v>
      </c>
      <c r="AX167" s="5">
        <f t="shared" si="373"/>
        <v>2.4818188458716499E-5</v>
      </c>
      <c r="AY167" s="5">
        <f t="shared" si="374"/>
        <v>4.046910406914727E-5</v>
      </c>
      <c r="AZ167" s="5">
        <f t="shared" si="375"/>
        <v>3.299492198803641E-5</v>
      </c>
      <c r="BA167" s="5">
        <f t="shared" si="376"/>
        <v>1.7934090743010075E-5</v>
      </c>
      <c r="BB167" s="5">
        <f t="shared" si="377"/>
        <v>7.3109343362398245E-6</v>
      </c>
      <c r="BC167" s="5">
        <f t="shared" si="378"/>
        <v>2.3842752502919206E-6</v>
      </c>
      <c r="BD167" s="5">
        <f t="shared" si="379"/>
        <v>2.3865028963650121E-3</v>
      </c>
      <c r="BE167" s="5">
        <f t="shared" si="380"/>
        <v>1.8180960763325357E-3</v>
      </c>
      <c r="BF167" s="5">
        <f t="shared" si="381"/>
        <v>6.9253495309192219E-4</v>
      </c>
      <c r="BG167" s="5">
        <f t="shared" si="382"/>
        <v>1.7586333582601051E-4</v>
      </c>
      <c r="BH167" s="5">
        <f t="shared" si="383"/>
        <v>3.3494243954514502E-5</v>
      </c>
      <c r="BI167" s="5">
        <f t="shared" si="384"/>
        <v>5.1033462901872518E-6</v>
      </c>
      <c r="BJ167" s="8">
        <f t="shared" si="385"/>
        <v>0.17319230616431033</v>
      </c>
      <c r="BK167" s="8">
        <f t="shared" si="386"/>
        <v>0.24552274639671565</v>
      </c>
      <c r="BL167" s="8">
        <f t="shared" si="387"/>
        <v>0.51377205279684135</v>
      </c>
      <c r="BM167" s="8">
        <f t="shared" si="388"/>
        <v>0.42681549217077686</v>
      </c>
      <c r="BN167" s="8">
        <f t="shared" si="389"/>
        <v>0.5716832908359919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1.3391999999999999</v>
      </c>
      <c r="F168">
        <f>VLOOKUP(B168,home!$B$2:$E$405,3,FALSE)</f>
        <v>0.81459999999999999</v>
      </c>
      <c r="G168">
        <f>VLOOKUP(C168,away!$B$2:$E$405,4,FALSE)</f>
        <v>0.67200000000000004</v>
      </c>
      <c r="H168">
        <f>VLOOKUP(A168,away!$A$2:$E$405,3,FALSE)</f>
        <v>1.014</v>
      </c>
      <c r="I168">
        <f>VLOOKUP(C168,away!$B$2:$E$405,3,FALSE)</f>
        <v>0.78900000000000003</v>
      </c>
      <c r="J168">
        <f>VLOOKUP(B168,home!$B$2:$E$405,4,FALSE)</f>
        <v>1.3448</v>
      </c>
      <c r="K168" s="3">
        <f t="shared" si="334"/>
        <v>0.73309307903999998</v>
      </c>
      <c r="L168" s="3">
        <f t="shared" si="335"/>
        <v>1.0759018607999999</v>
      </c>
      <c r="M168" s="5">
        <f t="shared" si="336"/>
        <v>0.16381870174060217</v>
      </c>
      <c r="N168" s="5">
        <f t="shared" si="337"/>
        <v>0.12009435646335345</v>
      </c>
      <c r="O168" s="5">
        <f t="shared" si="338"/>
        <v>0.17625284603655408</v>
      </c>
      <c r="P168" s="5">
        <f t="shared" si="339"/>
        <v>0.1292097415905005</v>
      </c>
      <c r="Q168" s="5">
        <f t="shared" si="340"/>
        <v>4.402017077752355E-2</v>
      </c>
      <c r="R168" s="5">
        <f t="shared" si="341"/>
        <v>9.4815382511012208E-2</v>
      </c>
      <c r="S168" s="5">
        <f t="shared" si="342"/>
        <v>2.5478100400770733E-2</v>
      </c>
      <c r="T168" s="5">
        <f t="shared" si="343"/>
        <v>4.7361383652271376E-2</v>
      </c>
      <c r="U168" s="5">
        <f t="shared" si="344"/>
        <v>6.9508500705353304E-2</v>
      </c>
      <c r="V168" s="5">
        <f t="shared" si="345"/>
        <v>2.2328333660064049E-3</v>
      </c>
      <c r="W168" s="5">
        <f t="shared" si="346"/>
        <v>1.0756960845053789E-2</v>
      </c>
      <c r="X168" s="5">
        <f t="shared" si="347"/>
        <v>1.1573434189746112E-2</v>
      </c>
      <c r="Y168" s="5">
        <f t="shared" si="348"/>
        <v>6.2259396902970901E-3</v>
      </c>
      <c r="Z168" s="5">
        <f t="shared" si="349"/>
        <v>3.4004015492020603E-2</v>
      </c>
      <c r="AA168" s="5">
        <f t="shared" si="350"/>
        <v>2.4928108416769242E-2</v>
      </c>
      <c r="AB168" s="5">
        <f t="shared" si="351"/>
        <v>9.1373118769461515E-3</v>
      </c>
      <c r="AC168" s="5">
        <f t="shared" si="352"/>
        <v>1.1006978262056303E-4</v>
      </c>
      <c r="AD168" s="5">
        <f t="shared" si="353"/>
        <v>1.9714633867533005E-3</v>
      </c>
      <c r="AE168" s="5">
        <f t="shared" si="354"/>
        <v>2.121101126306946E-3</v>
      </c>
      <c r="AF168" s="5">
        <f t="shared" si="355"/>
        <v>1.1410483243693094E-3</v>
      </c>
      <c r="AG168" s="5">
        <f t="shared" si="356"/>
        <v>4.0921867181722065E-4</v>
      </c>
      <c r="AH168" s="5">
        <f t="shared" si="357"/>
        <v>9.1462458856342473E-3</v>
      </c>
      <c r="AI168" s="5">
        <f t="shared" si="358"/>
        <v>6.7050495579565415E-3</v>
      </c>
      <c r="AJ168" s="5">
        <f t="shared" si="359"/>
        <v>2.4577127127790761E-3</v>
      </c>
      <c r="AK168" s="5">
        <f t="shared" si="360"/>
        <v>6.0057739333565455E-4</v>
      </c>
      <c r="AL168" s="5">
        <f t="shared" si="361"/>
        <v>3.4726409178471957E-6</v>
      </c>
      <c r="AM168" s="5">
        <f t="shared" si="362"/>
        <v>2.8905323288192078E-4</v>
      </c>
      <c r="AN168" s="5">
        <f t="shared" si="363"/>
        <v>3.1099291112791428E-4</v>
      </c>
      <c r="AO168" s="5">
        <f t="shared" si="364"/>
        <v>1.6729892588906599E-4</v>
      </c>
      <c r="AP168" s="5">
        <f t="shared" si="365"/>
        <v>5.9999075224629124E-5</v>
      </c>
      <c r="AQ168" s="5">
        <f t="shared" si="366"/>
        <v>1.6138279170114411E-5</v>
      </c>
      <c r="AR168" s="5">
        <f t="shared" si="367"/>
        <v>1.9680925935376464E-3</v>
      </c>
      <c r="AS168" s="5">
        <f t="shared" si="368"/>
        <v>1.4427950592323326E-3</v>
      </c>
      <c r="AT168" s="5">
        <f t="shared" si="369"/>
        <v>5.2885153619816486E-4</v>
      </c>
      <c r="AU168" s="5">
        <f t="shared" si="370"/>
        <v>1.292324670088489E-4</v>
      </c>
      <c r="AV168" s="5">
        <f t="shared" si="371"/>
        <v>2.3684856787863058E-5</v>
      </c>
      <c r="AW168" s="5">
        <f t="shared" si="372"/>
        <v>7.6083267468537012E-8</v>
      </c>
      <c r="AX168" s="5">
        <f t="shared" si="373"/>
        <v>3.5317154083312218E-5</v>
      </c>
      <c r="AY168" s="5">
        <f t="shared" si="374"/>
        <v>3.7997791796395935E-5</v>
      </c>
      <c r="AZ168" s="5">
        <f t="shared" si="375"/>
        <v>2.0440947450016677E-5</v>
      </c>
      <c r="BA168" s="5">
        <f t="shared" si="376"/>
        <v>7.3308177993293197E-6</v>
      </c>
      <c r="BB168" s="5">
        <f t="shared" si="377"/>
        <v>1.9718101278710437E-6</v>
      </c>
      <c r="BC168" s="5">
        <f t="shared" si="378"/>
        <v>4.2429483714414846E-7</v>
      </c>
      <c r="BD168" s="5">
        <f t="shared" si="379"/>
        <v>3.5291241393564182E-4</v>
      </c>
      <c r="BE168" s="5">
        <f t="shared" si="380"/>
        <v>2.5871764816351868E-4</v>
      </c>
      <c r="BF168" s="5">
        <f t="shared" si="381"/>
        <v>9.4832058647090645E-5</v>
      </c>
      <c r="BG168" s="5">
        <f t="shared" si="382"/>
        <v>2.3173575288432509E-5</v>
      </c>
      <c r="BH168" s="5">
        <f t="shared" si="383"/>
        <v>4.2470969151405603E-6</v>
      </c>
      <c r="BI168" s="5">
        <f t="shared" si="384"/>
        <v>6.2270347090033596E-7</v>
      </c>
      <c r="BJ168" s="8">
        <f t="shared" si="385"/>
        <v>0.24662204236787985</v>
      </c>
      <c r="BK168" s="8">
        <f t="shared" si="386"/>
        <v>0.32089091731321462</v>
      </c>
      <c r="BL168" s="8">
        <f t="shared" si="387"/>
        <v>0.39837889710552604</v>
      </c>
      <c r="BM168" s="8">
        <f t="shared" si="388"/>
        <v>0.27164675145056638</v>
      </c>
      <c r="BN168" s="8">
        <f t="shared" si="389"/>
        <v>0.7282111991195459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1.3167</v>
      </c>
      <c r="F169">
        <f>VLOOKUP(B169,home!$B$2:$E$405,3,FALSE)</f>
        <v>0.50629999999999997</v>
      </c>
      <c r="G169">
        <f>VLOOKUP(C169,away!$B$2:$E$405,4,FALSE)</f>
        <v>0.71730000000000005</v>
      </c>
      <c r="H169">
        <f>VLOOKUP(A169,away!$A$2:$E$405,3,FALSE)</f>
        <v>1.1167</v>
      </c>
      <c r="I169">
        <f>VLOOKUP(C169,away!$B$2:$E$405,3,FALSE)</f>
        <v>0.74619999999999997</v>
      </c>
      <c r="J169">
        <f>VLOOKUP(B169,home!$B$2:$E$405,4,FALSE)</f>
        <v>1.0945</v>
      </c>
      <c r="K169" s="3">
        <f t="shared" si="334"/>
        <v>0.47818460913300004</v>
      </c>
      <c r="L169" s="3">
        <f t="shared" si="335"/>
        <v>0.91202664553000001</v>
      </c>
      <c r="M169" s="5">
        <f t="shared" si="336"/>
        <v>0.24902269186966788</v>
      </c>
      <c r="N169" s="5">
        <f t="shared" si="337"/>
        <v>0.11907881857694465</v>
      </c>
      <c r="O169" s="5">
        <f t="shared" si="338"/>
        <v>0.22711533032674402</v>
      </c>
      <c r="P169" s="5">
        <f t="shared" si="339"/>
        <v>0.10860305546040629</v>
      </c>
      <c r="Q169" s="5">
        <f t="shared" si="340"/>
        <v>2.8470829158617851E-2</v>
      </c>
      <c r="R169" s="5">
        <f t="shared" si="341"/>
        <v>0.1035676164331691</v>
      </c>
      <c r="S169" s="5">
        <f t="shared" si="342"/>
        <v>1.1840912535702856E-2</v>
      </c>
      <c r="T169" s="5">
        <f t="shared" si="343"/>
        <v>2.5966154812991953E-2</v>
      </c>
      <c r="U169" s="5">
        <f t="shared" si="344"/>
        <v>4.9524440182931437E-2</v>
      </c>
      <c r="V169" s="5">
        <f t="shared" si="345"/>
        <v>5.7378049952964657E-4</v>
      </c>
      <c r="W169" s="5">
        <f t="shared" si="346"/>
        <v>4.5381041043020326E-3</v>
      </c>
      <c r="X169" s="5">
        <f t="shared" si="347"/>
        <v>4.1388718633125089E-3</v>
      </c>
      <c r="Y169" s="5">
        <f t="shared" si="348"/>
        <v>1.8873807108877034E-3</v>
      </c>
      <c r="Z169" s="5">
        <f t="shared" si="349"/>
        <v>3.1485475267026983E-2</v>
      </c>
      <c r="AA169" s="5">
        <f t="shared" si="350"/>
        <v>1.5055869683930037E-2</v>
      </c>
      <c r="AB169" s="5">
        <f t="shared" si="351"/>
        <v>3.599742579983735E-3</v>
      </c>
      <c r="AC169" s="5">
        <f t="shared" si="352"/>
        <v>1.5639718147937778E-5</v>
      </c>
      <c r="AD169" s="5">
        <f t="shared" si="353"/>
        <v>5.4251288433013265E-4</v>
      </c>
      <c r="AE169" s="5">
        <f t="shared" si="354"/>
        <v>4.947862060524159E-4</v>
      </c>
      <c r="AF169" s="5">
        <f t="shared" si="355"/>
        <v>2.2562910188025006E-4</v>
      </c>
      <c r="AG169" s="5">
        <f t="shared" si="356"/>
        <v>6.8593250973930385E-5</v>
      </c>
      <c r="AH169" s="5">
        <f t="shared" si="357"/>
        <v>7.1788980976760976E-3</v>
      </c>
      <c r="AI169" s="5">
        <f t="shared" si="358"/>
        <v>3.4328385808428822E-3</v>
      </c>
      <c r="AJ169" s="5">
        <f t="shared" si="359"/>
        <v>8.2076528749851804E-4</v>
      </c>
      <c r="AK169" s="5">
        <f t="shared" si="360"/>
        <v>1.3082577606413775E-4</v>
      </c>
      <c r="AL169" s="5">
        <f t="shared" si="361"/>
        <v>2.7282994407506819E-7</v>
      </c>
      <c r="AM169" s="5">
        <f t="shared" si="362"/>
        <v>5.188426230860422E-5</v>
      </c>
      <c r="AN169" s="5">
        <f t="shared" si="363"/>
        <v>4.7319829709114923E-5</v>
      </c>
      <c r="AO169" s="5">
        <f t="shared" si="364"/>
        <v>2.1578472778327452E-5</v>
      </c>
      <c r="AP169" s="5">
        <f t="shared" si="365"/>
        <v>6.560047381226138E-6</v>
      </c>
      <c r="AQ169" s="5">
        <f t="shared" si="366"/>
        <v>1.4957345019043835E-6</v>
      </c>
      <c r="AR169" s="5">
        <f t="shared" si="367"/>
        <v>1.3094692701250466E-3</v>
      </c>
      <c r="AS169" s="5">
        <f t="shared" si="368"/>
        <v>6.2616805110642028E-4</v>
      </c>
      <c r="AT169" s="5">
        <f t="shared" si="369"/>
        <v>1.4971196238494798E-4</v>
      </c>
      <c r="AU169" s="5">
        <f t="shared" si="370"/>
        <v>2.386331873852692E-5</v>
      </c>
      <c r="AV169" s="5">
        <f t="shared" si="371"/>
        <v>2.8527679358996729E-6</v>
      </c>
      <c r="AW169" s="5">
        <f t="shared" si="372"/>
        <v>3.3051612602918724E-9</v>
      </c>
      <c r="AX169" s="5">
        <f t="shared" si="373"/>
        <v>4.1350426153656568E-6</v>
      </c>
      <c r="AY169" s="5">
        <f t="shared" si="374"/>
        <v>3.7712690456155385E-6</v>
      </c>
      <c r="AZ169" s="5">
        <f t="shared" si="375"/>
        <v>1.7197489285319315E-6</v>
      </c>
      <c r="BA169" s="5">
        <f t="shared" si="376"/>
        <v>5.2281894881426327E-7</v>
      </c>
      <c r="BB169" s="5">
        <f t="shared" si="377"/>
        <v>1.1920620302664829E-7</v>
      </c>
      <c r="BC169" s="5">
        <f t="shared" si="378"/>
        <v>2.1743846694552448E-8</v>
      </c>
      <c r="BD169" s="5">
        <f t="shared" si="379"/>
        <v>1.990451443094605E-4</v>
      </c>
      <c r="BE169" s="5">
        <f t="shared" si="380"/>
        <v>9.5180324531440966E-5</v>
      </c>
      <c r="BF169" s="5">
        <f t="shared" si="381"/>
        <v>2.2756883141609596E-5</v>
      </c>
      <c r="BG169" s="5">
        <f t="shared" si="382"/>
        <v>3.6273304233853144E-6</v>
      </c>
      <c r="BH169" s="5">
        <f t="shared" si="383"/>
        <v>4.3363339517568652E-7</v>
      </c>
      <c r="BI169" s="5">
        <f t="shared" si="384"/>
        <v>4.1471363115820302E-8</v>
      </c>
      <c r="BJ169" s="8">
        <f t="shared" si="385"/>
        <v>0.18555080884656067</v>
      </c>
      <c r="BK169" s="8">
        <f t="shared" si="386"/>
        <v>0.37006012418244433</v>
      </c>
      <c r="BL169" s="8">
        <f t="shared" si="387"/>
        <v>0.412859477106295</v>
      </c>
      <c r="BM169" s="8">
        <f t="shared" si="388"/>
        <v>0.16409377561289279</v>
      </c>
      <c r="BN169" s="8">
        <f t="shared" si="389"/>
        <v>0.83585834182554986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1.3568</v>
      </c>
      <c r="F177">
        <f>VLOOKUP(B177,home!$B$2:$E$405,3,FALSE)</f>
        <v>0.90080000000000005</v>
      </c>
      <c r="G177">
        <f>VLOOKUP(C177,away!$B$2:$E$405,4,FALSE)</f>
        <v>1.1054999999999999</v>
      </c>
      <c r="H177">
        <f>VLOOKUP(A177,away!$A$2:$E$405,3,FALSE)</f>
        <v>1.1676</v>
      </c>
      <c r="I177">
        <f>VLOOKUP(C177,away!$B$2:$E$405,3,FALSE)</f>
        <v>0.76129999999999998</v>
      </c>
      <c r="J177">
        <f>VLOOKUP(B177,home!$B$2:$E$405,4,FALSE)</f>
        <v>0.80889999999999995</v>
      </c>
      <c r="K177" s="3">
        <f t="shared" si="390"/>
        <v>1.3511481139199999</v>
      </c>
      <c r="L177" s="3">
        <f t="shared" si="391"/>
        <v>0.71902625953199983</v>
      </c>
      <c r="M177" s="5">
        <f t="shared" si="392"/>
        <v>0.12616378017298685</v>
      </c>
      <c r="N177" s="5">
        <f t="shared" si="393"/>
        <v>0.17046595362574868</v>
      </c>
      <c r="O177" s="5">
        <f t="shared" si="394"/>
        <v>9.071507094620021E-2</v>
      </c>
      <c r="P177" s="5">
        <f t="shared" si="395"/>
        <v>0.12256949701307741</v>
      </c>
      <c r="Q177" s="5">
        <f t="shared" si="396"/>
        <v>0.11516237586450227</v>
      </c>
      <c r="R177" s="5">
        <f t="shared" si="397"/>
        <v>3.2613259072813164E-2</v>
      </c>
      <c r="S177" s="5">
        <f t="shared" si="398"/>
        <v>2.9769402869508056E-2</v>
      </c>
      <c r="T177" s="5">
        <f t="shared" si="399"/>
        <v>8.2804772356671316E-2</v>
      </c>
      <c r="U177" s="5">
        <f t="shared" si="400"/>
        <v>4.4065343485015833E-2</v>
      </c>
      <c r="V177" s="5">
        <f t="shared" si="401"/>
        <v>3.2134779544249355E-3</v>
      </c>
      <c r="W177" s="5">
        <f t="shared" si="402"/>
        <v>5.1867142314622749E-2</v>
      </c>
      <c r="X177" s="5">
        <f t="shared" si="403"/>
        <v>3.7293837331097111E-2</v>
      </c>
      <c r="Y177" s="5">
        <f t="shared" si="404"/>
        <v>1.3407624179886805E-2</v>
      </c>
      <c r="Z177" s="5">
        <f t="shared" si="405"/>
        <v>7.8165965607576351E-3</v>
      </c>
      <c r="AA177" s="5">
        <f t="shared" si="406"/>
        <v>1.0561379700341237E-2</v>
      </c>
      <c r="AB177" s="5">
        <f t="shared" si="407"/>
        <v>7.1349941312545207E-3</v>
      </c>
      <c r="AC177" s="5">
        <f t="shared" si="408"/>
        <v>1.9512056867491249E-4</v>
      </c>
      <c r="AD177" s="5">
        <f t="shared" si="409"/>
        <v>1.75200478782057E-2</v>
      </c>
      <c r="AE177" s="5">
        <f t="shared" si="410"/>
        <v>1.2597374492687793E-2</v>
      </c>
      <c r="AF177" s="5">
        <f t="shared" si="411"/>
        <v>4.5289215307005642E-3</v>
      </c>
      <c r="AG177" s="5">
        <f t="shared" si="412"/>
        <v>1.0854711693111885E-3</v>
      </c>
      <c r="AH177" s="5">
        <f t="shared" si="413"/>
        <v>1.4050845468380642E-3</v>
      </c>
      <c r="AI177" s="5">
        <f t="shared" si="414"/>
        <v>1.8984773353583884E-3</v>
      </c>
      <c r="AJ177" s="5">
        <f t="shared" si="415"/>
        <v>1.282562035494677E-3</v>
      </c>
      <c r="AK177" s="5">
        <f t="shared" si="416"/>
        <v>5.7764375841467587E-4</v>
      </c>
      <c r="AL177" s="5">
        <f t="shared" si="417"/>
        <v>7.582470952153758E-6</v>
      </c>
      <c r="AM177" s="5">
        <f t="shared" si="418"/>
        <v>4.7344359292851379E-3</v>
      </c>
      <c r="AN177" s="5">
        <f t="shared" si="419"/>
        <v>3.4041837572278003E-3</v>
      </c>
      <c r="AO177" s="5">
        <f t="shared" si="420"/>
        <v>1.2238487568595471E-3</v>
      </c>
      <c r="AP177" s="5">
        <f t="shared" si="421"/>
        <v>2.9332646462586941E-4</v>
      </c>
      <c r="AQ177" s="5">
        <f t="shared" si="422"/>
        <v>5.2727357670421077E-5</v>
      </c>
      <c r="AR177" s="5">
        <f t="shared" si="423"/>
        <v>2.0205853720783775E-4</v>
      </c>
      <c r="AS177" s="5">
        <f t="shared" si="424"/>
        <v>2.7301101144980414E-4</v>
      </c>
      <c r="AT177" s="5">
        <f t="shared" si="425"/>
        <v>1.8443915659989722E-4</v>
      </c>
      <c r="AU177" s="5">
        <f t="shared" si="426"/>
        <v>8.306820619098216E-5</v>
      </c>
      <c r="AV177" s="5">
        <f t="shared" si="427"/>
        <v>2.805936253041582E-5</v>
      </c>
      <c r="AW177" s="5">
        <f t="shared" si="428"/>
        <v>2.0462371509113335E-7</v>
      </c>
      <c r="AX177" s="5">
        <f t="shared" si="429"/>
        <v>1.0661540293881154E-3</v>
      </c>
      <c r="AY177" s="5">
        <f t="shared" si="430"/>
        <v>7.6659274383590625E-4</v>
      </c>
      <c r="AZ177" s="5">
        <f t="shared" si="431"/>
        <v>2.7560015659235207E-4</v>
      </c>
      <c r="BA177" s="5">
        <f t="shared" si="432"/>
        <v>6.6054583240344111E-5</v>
      </c>
      <c r="BB177" s="5">
        <f t="shared" si="433"/>
        <v>1.1873744978062439E-5</v>
      </c>
      <c r="BC177" s="5">
        <f t="shared" si="434"/>
        <v>1.7075068876426213E-6</v>
      </c>
      <c r="BD177" s="5">
        <f t="shared" si="435"/>
        <v>2.4214232369176488E-5</v>
      </c>
      <c r="BE177" s="5">
        <f t="shared" si="436"/>
        <v>3.2717014395633427E-5</v>
      </c>
      <c r="BF177" s="5">
        <f t="shared" si="437"/>
        <v>2.2102766146876799E-5</v>
      </c>
      <c r="BG177" s="5">
        <f t="shared" si="438"/>
        <v>9.9547035972557972E-6</v>
      </c>
      <c r="BH177" s="5">
        <f t="shared" si="439"/>
        <v>3.3625697475162042E-6</v>
      </c>
      <c r="BI177" s="5">
        <f t="shared" si="440"/>
        <v>9.086659544561925E-7</v>
      </c>
      <c r="BJ177" s="8">
        <f t="shared" si="441"/>
        <v>0.5186300257740255</v>
      </c>
      <c r="BK177" s="8">
        <f t="shared" si="442"/>
        <v>0.28268545379346027</v>
      </c>
      <c r="BL177" s="8">
        <f t="shared" si="443"/>
        <v>0.1911177112379206</v>
      </c>
      <c r="BM177" s="8">
        <f t="shared" si="444"/>
        <v>0.34179346255071441</v>
      </c>
      <c r="BN177" s="8">
        <f t="shared" si="445"/>
        <v>0.6576899366953286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1.3568</v>
      </c>
      <c r="F178">
        <f>VLOOKUP(B178,home!$B$2:$E$405,3,FALSE)</f>
        <v>1.3103</v>
      </c>
      <c r="G178">
        <f>VLOOKUP(C178,away!$B$2:$E$405,4,FALSE)</f>
        <v>0.98270000000000002</v>
      </c>
      <c r="H178">
        <f>VLOOKUP(A178,away!$A$2:$E$405,3,FALSE)</f>
        <v>1.1676</v>
      </c>
      <c r="I178">
        <f>VLOOKUP(C178,away!$B$2:$E$405,3,FALSE)</f>
        <v>1.2371000000000001</v>
      </c>
      <c r="J178">
        <f>VLOOKUP(B178,home!$B$2:$E$405,4,FALSE)</f>
        <v>0.61860000000000004</v>
      </c>
      <c r="K178" s="3">
        <f t="shared" si="390"/>
        <v>1.7470588398080003</v>
      </c>
      <c r="L178" s="3">
        <f t="shared" si="391"/>
        <v>0.89352932205600011</v>
      </c>
      <c r="M178" s="5">
        <f t="shared" si="392"/>
        <v>7.1319309919804993E-2</v>
      </c>
      <c r="N178" s="5">
        <f t="shared" si="393"/>
        <v>0.12459903084440169</v>
      </c>
      <c r="O178" s="5">
        <f t="shared" si="394"/>
        <v>6.3725894642145106E-2</v>
      </c>
      <c r="P178" s="5">
        <f t="shared" si="395"/>
        <v>0.11133288755923289</v>
      </c>
      <c r="Q178" s="5">
        <f t="shared" si="396"/>
        <v>0.10884091913411087</v>
      </c>
      <c r="R178" s="5">
        <f t="shared" si="397"/>
        <v>2.8470477718503997E-2</v>
      </c>
      <c r="S178" s="5">
        <f t="shared" si="398"/>
        <v>4.3449003734803274E-2</v>
      </c>
      <c r="T178" s="5">
        <f t="shared" si="399"/>
        <v>9.7252552685854005E-2</v>
      </c>
      <c r="U178" s="5">
        <f t="shared" si="400"/>
        <v>4.9739599771669113E-2</v>
      </c>
      <c r="V178" s="5">
        <f t="shared" si="401"/>
        <v>7.5362214942704684E-3</v>
      </c>
      <c r="W178" s="5">
        <f t="shared" si="402"/>
        <v>6.3383829968692004E-2</v>
      </c>
      <c r="X178" s="5">
        <f t="shared" si="403"/>
        <v>5.6635310621238152E-2</v>
      </c>
      <c r="Y178" s="5">
        <f t="shared" si="404"/>
        <v>2.5302655351912947E-2</v>
      </c>
      <c r="Z178" s="5">
        <f t="shared" si="405"/>
        <v>8.4797355514751142E-3</v>
      </c>
      <c r="AA178" s="5">
        <f t="shared" si="406"/>
        <v>1.4814596954438763E-2</v>
      </c>
      <c r="AB178" s="5">
        <f t="shared" si="407"/>
        <v>1.2940986283722465E-2</v>
      </c>
      <c r="AC178" s="5">
        <f t="shared" si="408"/>
        <v>7.352753598451595E-4</v>
      </c>
      <c r="AD178" s="5">
        <f t="shared" si="409"/>
        <v>2.7683820111922684E-2</v>
      </c>
      <c r="AE178" s="5">
        <f t="shared" si="410"/>
        <v>2.4736305016526534E-2</v>
      </c>
      <c r="AF178" s="5">
        <f t="shared" si="411"/>
        <v>1.1051306925793692E-2</v>
      </c>
      <c r="AG178" s="5">
        <f t="shared" si="412"/>
        <v>3.2915555950790731E-3</v>
      </c>
      <c r="AH178" s="5">
        <f t="shared" si="413"/>
        <v>1.8942230896309301E-3</v>
      </c>
      <c r="AI178" s="5">
        <f t="shared" si="414"/>
        <v>3.309319193308138E-3</v>
      </c>
      <c r="AJ178" s="5">
        <f t="shared" si="415"/>
        <v>2.8907876752076326E-3</v>
      </c>
      <c r="AK178" s="5">
        <f t="shared" si="416"/>
        <v>1.6834587206598368E-3</v>
      </c>
      <c r="AL178" s="5">
        <f t="shared" si="417"/>
        <v>4.5912014042067141E-5</v>
      </c>
      <c r="AM178" s="5">
        <f t="shared" si="418"/>
        <v>9.6730525292378008E-3</v>
      </c>
      <c r="AN178" s="5">
        <f t="shared" si="419"/>
        <v>8.6431560686619294E-3</v>
      </c>
      <c r="AO178" s="5">
        <f t="shared" si="420"/>
        <v>3.8614566912278472E-3</v>
      </c>
      <c r="AP178" s="5">
        <f t="shared" si="421"/>
        <v>1.150108259820475E-3</v>
      </c>
      <c r="AQ178" s="5">
        <f t="shared" si="422"/>
        <v>2.5691386342209874E-4</v>
      </c>
      <c r="AR178" s="5">
        <f t="shared" si="423"/>
        <v>3.3850877462014939E-4</v>
      </c>
      <c r="AS178" s="5">
        <f t="shared" si="424"/>
        <v>5.9139474705270602E-4</v>
      </c>
      <c r="AT178" s="5">
        <f t="shared" si="425"/>
        <v>5.1660071032722335E-4</v>
      </c>
      <c r="AU178" s="5">
        <f t="shared" si="426"/>
        <v>3.0084394587608906E-4</v>
      </c>
      <c r="AV178" s="5">
        <f t="shared" si="427"/>
        <v>1.3139801876138539E-4</v>
      </c>
      <c r="AW178" s="5">
        <f t="shared" si="428"/>
        <v>1.9908575417571677E-6</v>
      </c>
      <c r="AX178" s="5">
        <f t="shared" si="429"/>
        <v>2.8165653215220048E-3</v>
      </c>
      <c r="AY178" s="5">
        <f t="shared" si="430"/>
        <v>2.5166837022659967E-3</v>
      </c>
      <c r="AZ178" s="5">
        <f t="shared" si="431"/>
        <v>1.1243653411575601E-3</v>
      </c>
      <c r="BA178" s="5">
        <f t="shared" si="432"/>
        <v>3.3488446700925942E-4</v>
      </c>
      <c r="BB178" s="5">
        <f t="shared" si="433"/>
        <v>7.4807272693467122E-5</v>
      </c>
      <c r="BC178" s="5">
        <f t="shared" si="434"/>
        <v>1.3368498330930401E-5</v>
      </c>
      <c r="BD178" s="5">
        <f t="shared" si="435"/>
        <v>5.041125264939155E-5</v>
      </c>
      <c r="BE178" s="5">
        <f t="shared" si="436"/>
        <v>8.8071424566913965E-5</v>
      </c>
      <c r="BF178" s="5">
        <f t="shared" si="437"/>
        <v>7.6932980412055293E-5</v>
      </c>
      <c r="BG178" s="5">
        <f t="shared" si="438"/>
        <v>4.4802147833885625E-5</v>
      </c>
      <c r="BH178" s="5">
        <f t="shared" si="439"/>
        <v>1.9567997103893702E-5</v>
      </c>
      <c r="BI178" s="5">
        <f t="shared" si="440"/>
        <v>6.8372884635389653E-6</v>
      </c>
      <c r="BJ178" s="8">
        <f t="shared" si="441"/>
        <v>0.57324264827088101</v>
      </c>
      <c r="BK178" s="8">
        <f t="shared" si="442"/>
        <v>0.23693529378426481</v>
      </c>
      <c r="BL178" s="8">
        <f t="shared" si="443"/>
        <v>0.18163471333695327</v>
      </c>
      <c r="BM178" s="8">
        <f t="shared" si="444"/>
        <v>0.48948917828065042</v>
      </c>
      <c r="BN178" s="8">
        <f t="shared" si="445"/>
        <v>0.50828851981819956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1.3167</v>
      </c>
      <c r="F179">
        <f>VLOOKUP(B179,home!$B$2:$E$405,3,FALSE)</f>
        <v>1.0125999999999999</v>
      </c>
      <c r="G179">
        <f>VLOOKUP(C179,away!$B$2:$E$405,4,FALSE)</f>
        <v>0.71730000000000005</v>
      </c>
      <c r="H179">
        <f>VLOOKUP(A179,away!$A$2:$E$405,3,FALSE)</f>
        <v>1.1167</v>
      </c>
      <c r="I179">
        <f>VLOOKUP(C179,away!$B$2:$E$405,3,FALSE)</f>
        <v>0.74619999999999997</v>
      </c>
      <c r="J179">
        <f>VLOOKUP(B179,home!$B$2:$E$405,4,FALSE)</f>
        <v>1.2935000000000001</v>
      </c>
      <c r="K179" s="3">
        <f t="shared" si="390"/>
        <v>0.95636921826600008</v>
      </c>
      <c r="L179" s="3">
        <f t="shared" si="391"/>
        <v>1.0778496719900001</v>
      </c>
      <c r="M179" s="5">
        <f t="shared" si="392"/>
        <v>0.13078259817884183</v>
      </c>
      <c r="N179" s="5">
        <f t="shared" si="393"/>
        <v>0.12507645118309535</v>
      </c>
      <c r="O179" s="5">
        <f t="shared" si="394"/>
        <v>0.14096398054906464</v>
      </c>
      <c r="P179" s="5">
        <f t="shared" si="395"/>
        <v>0.13481361188137259</v>
      </c>
      <c r="Q179" s="5">
        <f t="shared" si="396"/>
        <v>5.9809633920731207E-2</v>
      </c>
      <c r="R179" s="5">
        <f t="shared" si="397"/>
        <v>7.5968990098607053E-2</v>
      </c>
      <c r="S179" s="5">
        <f t="shared" si="398"/>
        <v>3.4742217622194503E-2</v>
      </c>
      <c r="T179" s="5">
        <f t="shared" si="399"/>
        <v>6.4465794303302126E-2</v>
      </c>
      <c r="U179" s="5">
        <f t="shared" si="400"/>
        <v>7.2654403673062321E-2</v>
      </c>
      <c r="V179" s="5">
        <f t="shared" si="401"/>
        <v>3.9792278752320822E-3</v>
      </c>
      <c r="W179" s="5">
        <f t="shared" si="402"/>
        <v>1.9066697612515119E-2</v>
      </c>
      <c r="X179" s="5">
        <f t="shared" si="403"/>
        <v>2.0551033767581939E-2</v>
      </c>
      <c r="Y179" s="5">
        <f t="shared" si="404"/>
        <v>1.1075462502721806E-2</v>
      </c>
      <c r="Z179" s="5">
        <f t="shared" si="405"/>
        <v>2.7294383686398395E-2</v>
      </c>
      <c r="AA179" s="5">
        <f t="shared" si="406"/>
        <v>2.6103508389213097E-2</v>
      </c>
      <c r="AB179" s="5">
        <f t="shared" si="407"/>
        <v>1.2482295956095853E-2</v>
      </c>
      <c r="AC179" s="5">
        <f t="shared" si="408"/>
        <v>2.5636728903025076E-4</v>
      </c>
      <c r="AD179" s="5">
        <f t="shared" si="409"/>
        <v>4.5587006726488227E-3</v>
      </c>
      <c r="AE179" s="5">
        <f t="shared" si="410"/>
        <v>4.9135940247151269E-3</v>
      </c>
      <c r="AF179" s="5">
        <f t="shared" si="411"/>
        <v>2.6480578539156119E-3</v>
      </c>
      <c r="AG179" s="5">
        <f t="shared" si="412"/>
        <v>9.514027630844955E-4</v>
      </c>
      <c r="AH179" s="5">
        <f t="shared" si="413"/>
        <v>7.3548106258884286E-3</v>
      </c>
      <c r="AI179" s="5">
        <f t="shared" si="414"/>
        <v>7.0339144887753861E-3</v>
      </c>
      <c r="AJ179" s="5">
        <f t="shared" si="415"/>
        <v>3.3635096504900036E-3</v>
      </c>
      <c r="AK179" s="5">
        <f t="shared" si="416"/>
        <v>1.0722523650230908E-3</v>
      </c>
      <c r="AL179" s="5">
        <f t="shared" si="417"/>
        <v>1.057076420981989E-5</v>
      </c>
      <c r="AM179" s="5">
        <f t="shared" si="418"/>
        <v>8.7196019972196907E-4</v>
      </c>
      <c r="AN179" s="5">
        <f t="shared" si="419"/>
        <v>9.3984201525865933E-4</v>
      </c>
      <c r="AO179" s="5">
        <f t="shared" si="420"/>
        <v>5.0650420393448341E-4</v>
      </c>
      <c r="AP179" s="5">
        <f t="shared" si="421"/>
        <v>1.8197846335744636E-4</v>
      </c>
      <c r="AQ179" s="5">
        <f t="shared" si="422"/>
        <v>4.9036356759766941E-5</v>
      </c>
      <c r="AR179" s="5">
        <f t="shared" si="423"/>
        <v>1.5854760441324828E-3</v>
      </c>
      <c r="AS179" s="5">
        <f t="shared" si="424"/>
        <v>1.5163004849064528E-3</v>
      </c>
      <c r="AT179" s="5">
        <f t="shared" si="425"/>
        <v>7.2507155470317053E-4</v>
      </c>
      <c r="AU179" s="5">
        <f t="shared" si="426"/>
        <v>2.3114537198612819E-4</v>
      </c>
      <c r="AV179" s="5">
        <f t="shared" si="427"/>
        <v>5.5265079678044294E-5</v>
      </c>
      <c r="AW179" s="5">
        <f t="shared" si="428"/>
        <v>3.0268274800159356E-7</v>
      </c>
      <c r="AX179" s="5">
        <f t="shared" si="429"/>
        <v>1.3898598242786074E-4</v>
      </c>
      <c r="AY179" s="5">
        <f t="shared" si="430"/>
        <v>1.4980599557107762E-4</v>
      </c>
      <c r="AZ179" s="5">
        <f t="shared" si="431"/>
        <v>8.0734171594210713E-5</v>
      </c>
      <c r="BA179" s="5">
        <f t="shared" si="432"/>
        <v>2.9006433457068141E-5</v>
      </c>
      <c r="BB179" s="5">
        <f t="shared" si="433"/>
        <v>7.8161436968251631E-6</v>
      </c>
      <c r="BC179" s="5">
        <f t="shared" si="434"/>
        <v>1.6849255839699426E-6</v>
      </c>
      <c r="BD179" s="5">
        <f t="shared" si="435"/>
        <v>2.8481747235269979E-4</v>
      </c>
      <c r="BE179" s="5">
        <f t="shared" si="436"/>
        <v>2.7239066338244957E-4</v>
      </c>
      <c r="BF179" s="5">
        <f t="shared" si="437"/>
        <v>1.3025302290101522E-4</v>
      </c>
      <c r="BG179" s="5">
        <f t="shared" si="438"/>
        <v>4.1523327229542456E-5</v>
      </c>
      <c r="BH179" s="5">
        <f t="shared" si="439"/>
        <v>9.9279080005802062E-6</v>
      </c>
      <c r="BI179" s="5">
        <f t="shared" si="440"/>
        <v>1.8989491227063328E-6</v>
      </c>
      <c r="BJ179" s="8">
        <f t="shared" si="441"/>
        <v>0.31607418349567484</v>
      </c>
      <c r="BK179" s="8">
        <f t="shared" si="442"/>
        <v>0.30473439960645204</v>
      </c>
      <c r="BL179" s="8">
        <f t="shared" si="443"/>
        <v>0.35185173567461531</v>
      </c>
      <c r="BM179" s="8">
        <f t="shared" si="444"/>
        <v>0.33238993333860489</v>
      </c>
      <c r="BN179" s="8">
        <f t="shared" si="445"/>
        <v>0.66741526581171262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1.5455000000000001</v>
      </c>
      <c r="F180">
        <f>VLOOKUP(B180,home!$B$2:$E$405,3,FALSE)</f>
        <v>0.83189999999999997</v>
      </c>
      <c r="G180">
        <f>VLOOKUP(C180,away!$B$2:$E$405,4,FALSE)</f>
        <v>1.4789000000000001</v>
      </c>
      <c r="H180">
        <f>VLOOKUP(A180,away!$A$2:$E$405,3,FALSE)</f>
        <v>1.1894</v>
      </c>
      <c r="I180">
        <f>VLOOKUP(C180,away!$B$2:$E$405,3,FALSE)</f>
        <v>0.60050000000000003</v>
      </c>
      <c r="J180">
        <f>VLOOKUP(B180,home!$B$2:$E$405,4,FALSE)</f>
        <v>1.081</v>
      </c>
      <c r="K180" s="3">
        <f t="shared" si="390"/>
        <v>1.9014238744050003</v>
      </c>
      <c r="L180" s="3">
        <f t="shared" si="391"/>
        <v>0.77208771069999993</v>
      </c>
      <c r="M180" s="5">
        <f t="shared" si="392"/>
        <v>6.9009466709662237E-2</v>
      </c>
      <c r="N180" s="5">
        <f t="shared" si="393"/>
        <v>0.13121624756170885</v>
      </c>
      <c r="O180" s="5">
        <f t="shared" si="394"/>
        <v>5.328136116849097E-2</v>
      </c>
      <c r="P180" s="5">
        <f t="shared" si="395"/>
        <v>0.10131045218656423</v>
      </c>
      <c r="Q180" s="5">
        <f t="shared" si="396"/>
        <v>0.1247488529118351</v>
      </c>
      <c r="R180" s="5">
        <f t="shared" si="397"/>
        <v>2.0568942083780031E-2</v>
      </c>
      <c r="S180" s="5">
        <f t="shared" si="398"/>
        <v>3.7182607733472935E-2</v>
      </c>
      <c r="T180" s="5">
        <f t="shared" si="399"/>
        <v>9.6317056257149772E-2</v>
      </c>
      <c r="U180" s="5">
        <f t="shared" si="400"/>
        <v>3.911027754935309E-2</v>
      </c>
      <c r="V180" s="5">
        <f t="shared" si="401"/>
        <v>6.065169159733326E-3</v>
      </c>
      <c r="W180" s="5">
        <f t="shared" si="402"/>
        <v>7.9066815743733643E-2</v>
      </c>
      <c r="X180" s="5">
        <f t="shared" si="403"/>
        <v>6.1046516759918019E-2</v>
      </c>
      <c r="Y180" s="5">
        <f t="shared" si="404"/>
        <v>2.356663268568714E-2</v>
      </c>
      <c r="Z180" s="5">
        <f t="shared" si="405"/>
        <v>5.2936758016622039E-3</v>
      </c>
      <c r="AA180" s="5">
        <f t="shared" si="406"/>
        <v>1.0065521552640544E-2</v>
      </c>
      <c r="AB180" s="5">
        <f t="shared" si="407"/>
        <v>9.5694114942644123E-3</v>
      </c>
      <c r="AC180" s="5">
        <f t="shared" si="408"/>
        <v>5.5650429160119294E-4</v>
      </c>
      <c r="AD180" s="5">
        <f t="shared" si="409"/>
        <v>3.7584882782079082E-2</v>
      </c>
      <c r="AE180" s="5">
        <f t="shared" si="410"/>
        <v>2.9018826104143278E-2</v>
      </c>
      <c r="AF180" s="5">
        <f t="shared" si="411"/>
        <v>1.1202539506974691E-2</v>
      </c>
      <c r="AG180" s="5">
        <f t="shared" si="412"/>
        <v>2.8831143606554651E-3</v>
      </c>
      <c r="AH180" s="5">
        <f t="shared" si="413"/>
        <v>1.0217955077233393E-3</v>
      </c>
      <c r="AI180" s="5">
        <f t="shared" si="414"/>
        <v>1.9428663731449363E-3</v>
      </c>
      <c r="AJ180" s="5">
        <f t="shared" si="415"/>
        <v>1.8471062533382185E-3</v>
      </c>
      <c r="AK180" s="5">
        <f t="shared" si="416"/>
        <v>1.1707106428866863E-3</v>
      </c>
      <c r="AL180" s="5">
        <f t="shared" si="417"/>
        <v>3.2679401313493453E-5</v>
      </c>
      <c r="AM180" s="5">
        <f t="shared" si="418"/>
        <v>1.4292958687711715E-2</v>
      </c>
      <c r="AN180" s="5">
        <f t="shared" si="419"/>
        <v>1.1035417752325014E-2</v>
      </c>
      <c r="AO180" s="5">
        <f t="shared" si="420"/>
        <v>4.2601552145053786E-3</v>
      </c>
      <c r="AP180" s="5">
        <f t="shared" si="421"/>
        <v>1.0964044955980418E-3</v>
      </c>
      <c r="AQ180" s="5">
        <f t="shared" si="422"/>
        <v>2.1163010925187003E-4</v>
      </c>
      <c r="AR180" s="5">
        <f t="shared" si="423"/>
        <v>1.5778315087233149E-4</v>
      </c>
      <c r="AS180" s="5">
        <f t="shared" si="424"/>
        <v>3.0001265004749722E-4</v>
      </c>
      <c r="AT180" s="5">
        <f t="shared" si="425"/>
        <v>2.8522560771191194E-4</v>
      </c>
      <c r="AU180" s="5">
        <f t="shared" si="426"/>
        <v>1.8077826003170139E-4</v>
      </c>
      <c r="AV180" s="5">
        <f t="shared" si="427"/>
        <v>8.5934024899418079E-5</v>
      </c>
      <c r="AW180" s="5">
        <f t="shared" si="428"/>
        <v>1.3326532825904911E-6</v>
      </c>
      <c r="AX180" s="5">
        <f t="shared" si="429"/>
        <v>4.5294954807832358E-3</v>
      </c>
      <c r="AY180" s="5">
        <f t="shared" si="430"/>
        <v>3.4971677963839235E-3</v>
      </c>
      <c r="AZ180" s="5">
        <f t="shared" si="431"/>
        <v>1.3500601389219134E-3</v>
      </c>
      <c r="BA180" s="5">
        <f t="shared" si="432"/>
        <v>3.4745494732251473E-4</v>
      </c>
      <c r="BB180" s="5">
        <f t="shared" si="433"/>
        <v>6.7066423712407362E-5</v>
      </c>
      <c r="BC180" s="5">
        <f t="shared" si="434"/>
        <v>1.0356232309789759E-5</v>
      </c>
      <c r="BD180" s="5">
        <f t="shared" si="435"/>
        <v>2.0303738624008516E-5</v>
      </c>
      <c r="BE180" s="5">
        <f t="shared" si="436"/>
        <v>3.8606013359368722E-5</v>
      </c>
      <c r="BF180" s="5">
        <f t="shared" si="437"/>
        <v>3.6703197748551045E-5</v>
      </c>
      <c r="BG180" s="5">
        <f t="shared" si="438"/>
        <v>2.3262778822034267E-5</v>
      </c>
      <c r="BH180" s="5">
        <f t="shared" si="439"/>
        <v>1.1058100759304747E-5</v>
      </c>
      <c r="BI180" s="5">
        <f t="shared" si="440"/>
        <v>4.2052273578636204E-6</v>
      </c>
      <c r="BJ180" s="8">
        <f t="shared" si="441"/>
        <v>0.63734965195271065</v>
      </c>
      <c r="BK180" s="8">
        <f t="shared" si="442"/>
        <v>0.21765404727873133</v>
      </c>
      <c r="BL180" s="8">
        <f t="shared" si="443"/>
        <v>0.13972186537585624</v>
      </c>
      <c r="BM180" s="8">
        <f t="shared" si="444"/>
        <v>0.49638808264381806</v>
      </c>
      <c r="BN180" s="8">
        <f t="shared" si="445"/>
        <v>0.50013532262204141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1.5455000000000001</v>
      </c>
      <c r="F181">
        <f>VLOOKUP(B181,home!$B$2:$E$405,3,FALSE)</f>
        <v>0.80879999999999996</v>
      </c>
      <c r="G181">
        <f>VLOOKUP(C181,away!$B$2:$E$405,4,FALSE)</f>
        <v>0.55459999999999998</v>
      </c>
      <c r="H181">
        <f>VLOOKUP(A181,away!$A$2:$E$405,3,FALSE)</f>
        <v>1.1894</v>
      </c>
      <c r="I181">
        <f>VLOOKUP(C181,away!$B$2:$E$405,3,FALSE)</f>
        <v>1.2011000000000001</v>
      </c>
      <c r="J181">
        <f>VLOOKUP(B181,home!$B$2:$E$405,4,FALSE)</f>
        <v>0.94589999999999996</v>
      </c>
      <c r="K181" s="3">
        <f t="shared" si="390"/>
        <v>0.69325022183999996</v>
      </c>
      <c r="L181" s="3">
        <f t="shared" si="391"/>
        <v>1.3513017108060001</v>
      </c>
      <c r="M181" s="5">
        <f t="shared" si="392"/>
        <v>0.12943817400615931</v>
      </c>
      <c r="N181" s="5">
        <f t="shared" si="393"/>
        <v>8.9733042844334462E-2</v>
      </c>
      <c r="O181" s="5">
        <f t="shared" si="394"/>
        <v>0.17491002597812783</v>
      </c>
      <c r="P181" s="5">
        <f t="shared" si="395"/>
        <v>0.12125641431137728</v>
      </c>
      <c r="Q181" s="5">
        <f t="shared" si="396"/>
        <v>3.110372592910654E-2</v>
      </c>
      <c r="R181" s="5">
        <f t="shared" si="397"/>
        <v>0.11817810867068305</v>
      </c>
      <c r="S181" s="5">
        <f t="shared" si="398"/>
        <v>2.8397955480569306E-2</v>
      </c>
      <c r="T181" s="5">
        <f t="shared" si="399"/>
        <v>4.2030518060442619E-2</v>
      </c>
      <c r="U181" s="5">
        <f t="shared" si="400"/>
        <v>8.192700005258266E-2</v>
      </c>
      <c r="V181" s="5">
        <f t="shared" si="401"/>
        <v>2.9558807445133374E-3</v>
      </c>
      <c r="W181" s="5">
        <f t="shared" si="402"/>
        <v>7.1875549668012238E-3</v>
      </c>
      <c r="X181" s="5">
        <f t="shared" si="403"/>
        <v>9.7125553231506567E-3</v>
      </c>
      <c r="Y181" s="5">
        <f t="shared" si="404"/>
        <v>6.5622963122357048E-3</v>
      </c>
      <c r="Z181" s="5">
        <f t="shared" si="405"/>
        <v>5.3231426808837128E-2</v>
      </c>
      <c r="AA181" s="5">
        <f t="shared" si="406"/>
        <v>3.6902698444086064E-2</v>
      </c>
      <c r="AB181" s="5">
        <f t="shared" si="407"/>
        <v>1.2791401941428642E-2</v>
      </c>
      <c r="AC181" s="5">
        <f t="shared" si="408"/>
        <v>1.7306500910749297E-4</v>
      </c>
      <c r="AD181" s="5">
        <f t="shared" si="409"/>
        <v>1.245693518805535E-3</v>
      </c>
      <c r="AE181" s="5">
        <f t="shared" si="410"/>
        <v>1.6833077831018659E-3</v>
      </c>
      <c r="AF181" s="5">
        <f t="shared" si="411"/>
        <v>1.1373283435593036E-3</v>
      </c>
      <c r="AG181" s="5">
        <f t="shared" si="412"/>
        <v>5.1229124546661373E-4</v>
      </c>
      <c r="AH181" s="5">
        <f t="shared" si="413"/>
        <v>1.7982929528856502E-2</v>
      </c>
      <c r="AI181" s="5">
        <f t="shared" si="414"/>
        <v>1.2466669885212859E-2</v>
      </c>
      <c r="AJ181" s="5">
        <f t="shared" si="415"/>
        <v>4.3212608317649299E-3</v>
      </c>
      <c r="AK181" s="5">
        <f t="shared" si="416"/>
        <v>9.9857167674984688E-4</v>
      </c>
      <c r="AL181" s="5">
        <f t="shared" si="417"/>
        <v>6.4850242544805581E-6</v>
      </c>
      <c r="AM181" s="5">
        <f t="shared" si="418"/>
        <v>1.727154616513175E-4</v>
      </c>
      <c r="AN181" s="5">
        <f t="shared" si="419"/>
        <v>2.3339069881207346E-4</v>
      </c>
      <c r="AO181" s="5">
        <f t="shared" si="420"/>
        <v>1.5769062529548143E-4</v>
      </c>
      <c r="AP181" s="5">
        <f t="shared" si="421"/>
        <v>7.1029203913283991E-5</v>
      </c>
      <c r="AQ181" s="5">
        <f t="shared" si="422"/>
        <v>2.399547119130223E-5</v>
      </c>
      <c r="AR181" s="5">
        <f t="shared" si="423"/>
        <v>4.8600726875295056E-3</v>
      </c>
      <c r="AS181" s="5">
        <f t="shared" si="424"/>
        <v>3.3692464687883551E-3</v>
      </c>
      <c r="AT181" s="5">
        <f t="shared" si="425"/>
        <v>1.1678654309605816E-3</v>
      </c>
      <c r="AU181" s="5">
        <f t="shared" si="426"/>
        <v>2.6987432303089682E-4</v>
      </c>
      <c r="AV181" s="5">
        <f t="shared" si="427"/>
        <v>4.6772608577522244E-5</v>
      </c>
      <c r="AW181" s="5">
        <f t="shared" si="428"/>
        <v>1.6875297884241175E-7</v>
      </c>
      <c r="AX181" s="5">
        <f t="shared" si="429"/>
        <v>1.9955838684162308E-5</v>
      </c>
      <c r="AY181" s="5">
        <f t="shared" si="430"/>
        <v>2.6966358954477086E-5</v>
      </c>
      <c r="AZ181" s="5">
        <f t="shared" si="431"/>
        <v>1.8219843494696798E-5</v>
      </c>
      <c r="BA181" s="5">
        <f t="shared" si="432"/>
        <v>8.2068352283337837E-6</v>
      </c>
      <c r="BB181" s="5">
        <f t="shared" si="433"/>
        <v>2.7724776210875995E-6</v>
      </c>
      <c r="BC181" s="5">
        <f t="shared" si="434"/>
        <v>7.4929075050940432E-7</v>
      </c>
      <c r="BD181" s="5">
        <f t="shared" si="435"/>
        <v>1.09457075621669E-3</v>
      </c>
      <c r="BE181" s="5">
        <f t="shared" si="436"/>
        <v>7.5881141956679686E-4</v>
      </c>
      <c r="BF181" s="5">
        <f t="shared" si="437"/>
        <v>2.630230924747036E-4</v>
      </c>
      <c r="BG181" s="5">
        <f t="shared" si="438"/>
        <v>6.0780272402377033E-5</v>
      </c>
      <c r="BH181" s="5">
        <f t="shared" si="439"/>
        <v>1.0533984331610872E-5</v>
      </c>
      <c r="BI181" s="5">
        <f t="shared" si="440"/>
        <v>1.4605373949496647E-6</v>
      </c>
      <c r="BJ181" s="8">
        <f t="shared" si="441"/>
        <v>0.19164400643260127</v>
      </c>
      <c r="BK181" s="8">
        <f t="shared" si="442"/>
        <v>0.28225494093493575</v>
      </c>
      <c r="BL181" s="8">
        <f t="shared" si="443"/>
        <v>0.47238167859076641</v>
      </c>
      <c r="BM181" s="8">
        <f t="shared" si="444"/>
        <v>0.33486576342137636</v>
      </c>
      <c r="BN181" s="8">
        <f t="shared" si="445"/>
        <v>0.66461949173978851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1.25</v>
      </c>
      <c r="F182">
        <f>VLOOKUP(B182,home!$B$2:$E$405,3,FALSE)</f>
        <v>0.7</v>
      </c>
      <c r="G182">
        <f>VLOOKUP(C182,away!$B$2:$E$405,4,FALSE)</f>
        <v>0.5</v>
      </c>
      <c r="H182">
        <f>VLOOKUP(A182,away!$A$2:$E$405,3,FALSE)</f>
        <v>0.89839999999999998</v>
      </c>
      <c r="I182">
        <f>VLOOKUP(C182,away!$B$2:$E$405,3,FALSE)</f>
        <v>1.3914</v>
      </c>
      <c r="J182">
        <f>VLOOKUP(B182,home!$B$2:$E$405,4,FALSE)</f>
        <v>1.1131</v>
      </c>
      <c r="K182" s="3">
        <f t="shared" si="390"/>
        <v>0.4375</v>
      </c>
      <c r="L182" s="3">
        <f t="shared" si="391"/>
        <v>1.3914125782560001</v>
      </c>
      <c r="M182" s="5">
        <f t="shared" si="392"/>
        <v>0.16058809985459471</v>
      </c>
      <c r="N182" s="5">
        <f t="shared" si="393"/>
        <v>7.0257293686385183E-2</v>
      </c>
      <c r="O182" s="5">
        <f t="shared" si="394"/>
        <v>0.22344430205591365</v>
      </c>
      <c r="P182" s="5">
        <f t="shared" si="395"/>
        <v>9.7756882149462224E-2</v>
      </c>
      <c r="Q182" s="5">
        <f t="shared" si="396"/>
        <v>1.5368782993896759E-2</v>
      </c>
      <c r="R182" s="5">
        <f t="shared" si="397"/>
        <v>0.15545160621011564</v>
      </c>
      <c r="S182" s="5">
        <f t="shared" si="398"/>
        <v>1.4877204500577472E-2</v>
      </c>
      <c r="T182" s="5">
        <f t="shared" si="399"/>
        <v>2.1384317970194858E-2</v>
      </c>
      <c r="U182" s="5">
        <f t="shared" si="400"/>
        <v>6.801007771692559E-2</v>
      </c>
      <c r="V182" s="5">
        <f t="shared" si="401"/>
        <v>1.0062660159703603E-3</v>
      </c>
      <c r="W182" s="5">
        <f t="shared" si="402"/>
        <v>2.2412808532766117E-3</v>
      </c>
      <c r="X182" s="5">
        <f t="shared" si="403"/>
        <v>3.1185463706534179E-3</v>
      </c>
      <c r="Y182" s="5">
        <f t="shared" si="404"/>
        <v>2.1695923230008823E-3</v>
      </c>
      <c r="Z182" s="5">
        <f t="shared" si="405"/>
        <v>7.2099106730284454E-2</v>
      </c>
      <c r="AA182" s="5">
        <f t="shared" si="406"/>
        <v>3.1543359194499451E-2</v>
      </c>
      <c r="AB182" s="5">
        <f t="shared" si="407"/>
        <v>6.9001098237967537E-3</v>
      </c>
      <c r="AC182" s="5">
        <f t="shared" si="408"/>
        <v>3.8284837272847606E-5</v>
      </c>
      <c r="AD182" s="5">
        <f t="shared" si="409"/>
        <v>2.4514009332712931E-4</v>
      </c>
      <c r="AE182" s="5">
        <f t="shared" si="410"/>
        <v>3.4109100929021743E-4</v>
      </c>
      <c r="AF182" s="5">
        <f t="shared" si="411"/>
        <v>2.3729916032822138E-4</v>
      </c>
      <c r="AG182" s="5">
        <f t="shared" si="412"/>
        <v>1.1006034549675812E-4</v>
      </c>
      <c r="AH182" s="5">
        <f t="shared" si="413"/>
        <v>2.5079900996384914E-2</v>
      </c>
      <c r="AI182" s="5">
        <f t="shared" si="414"/>
        <v>1.09724566859184E-2</v>
      </c>
      <c r="AJ182" s="5">
        <f t="shared" si="415"/>
        <v>2.4002249000446498E-3</v>
      </c>
      <c r="AK182" s="5">
        <f t="shared" si="416"/>
        <v>3.5003279792317823E-4</v>
      </c>
      <c r="AL182" s="5">
        <f t="shared" si="417"/>
        <v>9.3222507241367537E-7</v>
      </c>
      <c r="AM182" s="5">
        <f t="shared" si="418"/>
        <v>2.1449758166123816E-5</v>
      </c>
      <c r="AN182" s="5">
        <f t="shared" si="419"/>
        <v>2.9845463312894031E-5</v>
      </c>
      <c r="AO182" s="5">
        <f t="shared" si="420"/>
        <v>2.0763676528719375E-5</v>
      </c>
      <c r="AP182" s="5">
        <f t="shared" si="421"/>
        <v>9.6302802309663371E-6</v>
      </c>
      <c r="AQ182" s="5">
        <f t="shared" si="422"/>
        <v>3.3499232613741661E-6</v>
      </c>
      <c r="AR182" s="5">
        <f t="shared" si="423"/>
        <v>6.9792979415570318E-3</v>
      </c>
      <c r="AS182" s="5">
        <f t="shared" si="424"/>
        <v>3.0534428494312016E-3</v>
      </c>
      <c r="AT182" s="5">
        <f t="shared" si="425"/>
        <v>6.6794062331307531E-4</v>
      </c>
      <c r="AU182" s="5">
        <f t="shared" si="426"/>
        <v>9.7408007566490186E-5</v>
      </c>
      <c r="AV182" s="5">
        <f t="shared" si="427"/>
        <v>1.0654000827584859E-5</v>
      </c>
      <c r="AW182" s="5">
        <f t="shared" si="428"/>
        <v>1.5763485834468732E-8</v>
      </c>
      <c r="AX182" s="5">
        <f t="shared" si="429"/>
        <v>1.5640448662798619E-6</v>
      </c>
      <c r="AY182" s="5">
        <f t="shared" si="430"/>
        <v>2.1762316998985236E-6</v>
      </c>
      <c r="AZ182" s="5">
        <f t="shared" si="431"/>
        <v>1.5140180802191215E-6</v>
      </c>
      <c r="BA182" s="5">
        <f t="shared" si="432"/>
        <v>7.0220793350796228E-7</v>
      </c>
      <c r="BB182" s="5">
        <f t="shared" si="433"/>
        <v>2.4426523780853301E-7</v>
      </c>
      <c r="BC182" s="5">
        <f t="shared" si="434"/>
        <v>6.7974744863497173E-8</v>
      </c>
      <c r="BD182" s="5">
        <f t="shared" si="435"/>
        <v>1.6185138238797769E-3</v>
      </c>
      <c r="BE182" s="5">
        <f t="shared" si="436"/>
        <v>7.080997979474025E-4</v>
      </c>
      <c r="BF182" s="5">
        <f t="shared" si="437"/>
        <v>1.5489683080099426E-4</v>
      </c>
      <c r="BG182" s="5">
        <f t="shared" si="438"/>
        <v>2.2589121158478341E-5</v>
      </c>
      <c r="BH182" s="5">
        <f t="shared" si="439"/>
        <v>2.4706851267085676E-6</v>
      </c>
      <c r="BI182" s="5">
        <f t="shared" si="440"/>
        <v>2.1618494858699971E-7</v>
      </c>
      <c r="BJ182" s="8">
        <f t="shared" si="441"/>
        <v>0.11556471264991268</v>
      </c>
      <c r="BK182" s="8">
        <f t="shared" si="442"/>
        <v>0.27426984581464992</v>
      </c>
      <c r="BL182" s="8">
        <f t="shared" si="443"/>
        <v>0.5374676002480796</v>
      </c>
      <c r="BM182" s="8">
        <f t="shared" si="444"/>
        <v>0.27653213802434462</v>
      </c>
      <c r="BN182" s="8">
        <f t="shared" si="445"/>
        <v>0.72286696695036823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1.25</v>
      </c>
      <c r="F183">
        <f>VLOOKUP(B183,home!$B$2:$E$405,3,FALSE)</f>
        <v>0.6</v>
      </c>
      <c r="G183">
        <f>VLOOKUP(C183,away!$B$2:$E$405,4,FALSE)</f>
        <v>0.7</v>
      </c>
      <c r="H183">
        <f>VLOOKUP(A183,away!$A$2:$E$405,3,FALSE)</f>
        <v>0.89839999999999998</v>
      </c>
      <c r="I183">
        <f>VLOOKUP(C183,away!$B$2:$E$405,3,FALSE)</f>
        <v>0.55649999999999999</v>
      </c>
      <c r="J183">
        <f>VLOOKUP(B183,home!$B$2:$E$405,4,FALSE)</f>
        <v>0.69569999999999999</v>
      </c>
      <c r="K183" s="3">
        <f t="shared" si="390"/>
        <v>0.52499999999999991</v>
      </c>
      <c r="L183" s="3">
        <f t="shared" si="391"/>
        <v>0.34782189372</v>
      </c>
      <c r="M183" s="5">
        <f t="shared" si="392"/>
        <v>0.41777097900712162</v>
      </c>
      <c r="N183" s="5">
        <f t="shared" si="393"/>
        <v>0.21932976397873882</v>
      </c>
      <c r="O183" s="5">
        <f t="shared" si="394"/>
        <v>0.14530989305951542</v>
      </c>
      <c r="P183" s="5">
        <f t="shared" si="395"/>
        <v>7.6287693856245578E-2</v>
      </c>
      <c r="Q183" s="5">
        <f t="shared" si="396"/>
        <v>5.7574063044418922E-2</v>
      </c>
      <c r="R183" s="5">
        <f t="shared" si="397"/>
        <v>2.5270981090105667E-2</v>
      </c>
      <c r="S183" s="5">
        <f t="shared" si="398"/>
        <v>3.482657081480186E-3</v>
      </c>
      <c r="T183" s="5">
        <f t="shared" si="399"/>
        <v>2.0025519637264459E-2</v>
      </c>
      <c r="U183" s="5">
        <f t="shared" si="400"/>
        <v>1.3267265072305474E-2</v>
      </c>
      <c r="V183" s="5">
        <f t="shared" si="401"/>
        <v>7.066175557337205E-5</v>
      </c>
      <c r="W183" s="5">
        <f t="shared" si="402"/>
        <v>1.0075461032773311E-2</v>
      </c>
      <c r="X183" s="5">
        <f t="shared" si="403"/>
        <v>3.5044659365212802E-3</v>
      </c>
      <c r="Y183" s="5">
        <f t="shared" si="404"/>
        <v>6.0946498925903254E-4</v>
      </c>
      <c r="Z183" s="5">
        <f t="shared" si="405"/>
        <v>2.9299334996409545E-3</v>
      </c>
      <c r="AA183" s="5">
        <f t="shared" si="406"/>
        <v>1.538215087311501E-3</v>
      </c>
      <c r="AB183" s="5">
        <f t="shared" si="407"/>
        <v>4.0378146041926887E-4</v>
      </c>
      <c r="AC183" s="5">
        <f t="shared" si="408"/>
        <v>8.0645596621767261E-7</v>
      </c>
      <c r="AD183" s="5">
        <f t="shared" si="409"/>
        <v>1.3224042605514967E-3</v>
      </c>
      <c r="AE183" s="5">
        <f t="shared" si="410"/>
        <v>4.5996115416841788E-4</v>
      </c>
      <c r="AF183" s="5">
        <f t="shared" si="411"/>
        <v>7.9992279840247996E-5</v>
      </c>
      <c r="AG183" s="5">
        <f t="shared" si="412"/>
        <v>9.2743554190050786E-6</v>
      </c>
      <c r="AH183" s="5">
        <f t="shared" si="413"/>
        <v>2.5477375457969595E-4</v>
      </c>
      <c r="AI183" s="5">
        <f t="shared" si="414"/>
        <v>1.3375622115434035E-4</v>
      </c>
      <c r="AJ183" s="5">
        <f t="shared" si="415"/>
        <v>3.5111008053014334E-5</v>
      </c>
      <c r="AK183" s="5">
        <f t="shared" si="416"/>
        <v>6.1444264092775079E-6</v>
      </c>
      <c r="AL183" s="5">
        <f t="shared" si="417"/>
        <v>5.8905638688040896E-9</v>
      </c>
      <c r="AM183" s="5">
        <f t="shared" si="418"/>
        <v>1.3885244735790722E-4</v>
      </c>
      <c r="AN183" s="5">
        <f t="shared" si="419"/>
        <v>4.8295921187683897E-5</v>
      </c>
      <c r="AO183" s="5">
        <f t="shared" si="420"/>
        <v>8.3991893832260427E-6</v>
      </c>
      <c r="AP183" s="5">
        <f t="shared" si="421"/>
        <v>9.7380731899553367E-7</v>
      </c>
      <c r="AQ183" s="5">
        <f t="shared" si="422"/>
        <v>8.4677876452855656E-8</v>
      </c>
      <c r="AR183" s="5">
        <f t="shared" si="423"/>
        <v>1.7723177957612869E-5</v>
      </c>
      <c r="AS183" s="5">
        <f t="shared" si="424"/>
        <v>9.3046684277467561E-6</v>
      </c>
      <c r="AT183" s="5">
        <f t="shared" si="425"/>
        <v>2.4424754622835227E-6</v>
      </c>
      <c r="AU183" s="5">
        <f t="shared" si="426"/>
        <v>4.2743320589961642E-7</v>
      </c>
      <c r="AV183" s="5">
        <f t="shared" si="427"/>
        <v>5.6100608274324638E-8</v>
      </c>
      <c r="AW183" s="5">
        <f t="shared" si="428"/>
        <v>2.9879311582254844E-11</v>
      </c>
      <c r="AX183" s="5">
        <f t="shared" si="429"/>
        <v>1.214958914381687E-5</v>
      </c>
      <c r="AY183" s="5">
        <f t="shared" si="430"/>
        <v>4.2258931039223373E-6</v>
      </c>
      <c r="AZ183" s="5">
        <f t="shared" si="431"/>
        <v>7.3492907103227804E-7</v>
      </c>
      <c r="BA183" s="5">
        <f t="shared" si="432"/>
        <v>8.520814041210912E-8</v>
      </c>
      <c r="BB183" s="5">
        <f t="shared" si="433"/>
        <v>7.4093141896248634E-9</v>
      </c>
      <c r="BC183" s="5">
        <f t="shared" si="434"/>
        <v>5.1542433852035738E-10</v>
      </c>
      <c r="BD183" s="5">
        <f t="shared" si="435"/>
        <v>1.0274182199922451E-6</v>
      </c>
      <c r="BE183" s="5">
        <f t="shared" si="436"/>
        <v>5.3939456549592864E-7</v>
      </c>
      <c r="BF183" s="5">
        <f t="shared" si="437"/>
        <v>1.4159107344268122E-7</v>
      </c>
      <c r="BG183" s="5">
        <f t="shared" si="438"/>
        <v>2.477843785246921E-8</v>
      </c>
      <c r="BH183" s="5">
        <f t="shared" si="439"/>
        <v>3.252169968136583E-9</v>
      </c>
      <c r="BI183" s="5">
        <f t="shared" si="440"/>
        <v>3.4147784665434138E-10</v>
      </c>
      <c r="BJ183" s="8">
        <f t="shared" si="441"/>
        <v>0.31320418025627689</v>
      </c>
      <c r="BK183" s="8">
        <f t="shared" si="442"/>
        <v>0.4976170299400548</v>
      </c>
      <c r="BL183" s="8">
        <f t="shared" si="443"/>
        <v>0.18625161181146008</v>
      </c>
      <c r="BM183" s="8">
        <f t="shared" si="444"/>
        <v>5.8455155608062144E-2</v>
      </c>
      <c r="BN183" s="8">
        <f t="shared" si="445"/>
        <v>0.94154337403614585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0.64859999999999995</v>
      </c>
      <c r="G184">
        <f>VLOOKUP(C184,away!$B$2:$E$405,4,FALSE)</f>
        <v>1.1119000000000001</v>
      </c>
      <c r="H184">
        <f>VLOOKUP(A184,away!$A$2:$E$405,3,FALSE)</f>
        <v>1.125</v>
      </c>
      <c r="I184">
        <f>VLOOKUP(C184,away!$B$2:$E$405,3,FALSE)</f>
        <v>1.0159</v>
      </c>
      <c r="J184">
        <f>VLOOKUP(B184,home!$B$2:$E$405,4,FALSE)</f>
        <v>1.1111</v>
      </c>
      <c r="K184" s="3">
        <f t="shared" si="390"/>
        <v>1.1118406467780002</v>
      </c>
      <c r="L184" s="3">
        <f t="shared" si="391"/>
        <v>1.2698623012500001</v>
      </c>
      <c r="M184" s="5">
        <f t="shared" si="392"/>
        <v>9.2393102810553296E-2</v>
      </c>
      <c r="N184" s="5">
        <f t="shared" si="393"/>
        <v>0.10272640718671183</v>
      </c>
      <c r="O184" s="5">
        <f t="shared" si="394"/>
        <v>0.11732651815463704</v>
      </c>
      <c r="P184" s="5">
        <f t="shared" si="395"/>
        <v>0.13044839182926243</v>
      </c>
      <c r="Q184" s="5">
        <f t="shared" si="396"/>
        <v>5.7107697503826965E-2</v>
      </c>
      <c r="R184" s="5">
        <f t="shared" si="397"/>
        <v>7.4494261170748685E-2</v>
      </c>
      <c r="S184" s="5">
        <f t="shared" si="398"/>
        <v>4.6044516346995953E-2</v>
      </c>
      <c r="T184" s="5">
        <f t="shared" si="399"/>
        <v>7.2518912171298591E-2</v>
      </c>
      <c r="U184" s="5">
        <f t="shared" si="400"/>
        <v>8.2825747521334481E-2</v>
      </c>
      <c r="V184" s="5">
        <f t="shared" si="401"/>
        <v>7.2232822187768327E-3</v>
      </c>
      <c r="W184" s="5">
        <f t="shared" si="402"/>
        <v>2.1164886442885774E-2</v>
      </c>
      <c r="X184" s="5">
        <f t="shared" si="403"/>
        <v>2.6876491404057859E-2</v>
      </c>
      <c r="Y184" s="5">
        <f t="shared" si="404"/>
        <v>1.7064721611941384E-2</v>
      </c>
      <c r="Z184" s="5">
        <f t="shared" si="405"/>
        <v>3.1532484640068484E-2</v>
      </c>
      <c r="AA184" s="5">
        <f t="shared" si="406"/>
        <v>3.5059098116731094E-2</v>
      </c>
      <c r="AB184" s="5">
        <f t="shared" si="407"/>
        <v>1.9490065162779843E-2</v>
      </c>
      <c r="AC184" s="5">
        <f t="shared" si="408"/>
        <v>6.3740252282440835E-4</v>
      </c>
      <c r="AD184" s="5">
        <f t="shared" si="409"/>
        <v>5.882995257910268E-3</v>
      </c>
      <c r="AE184" s="5">
        <f t="shared" si="410"/>
        <v>7.4705938964527707E-3</v>
      </c>
      <c r="AF184" s="5">
        <f t="shared" si="411"/>
        <v>4.7433127785268614E-3</v>
      </c>
      <c r="AG184" s="5">
        <f t="shared" si="412"/>
        <v>2.0077846934962174E-3</v>
      </c>
      <c r="AH184" s="5">
        <f t="shared" si="413"/>
        <v>1.0010478377291913E-2</v>
      </c>
      <c r="AI184" s="5">
        <f t="shared" si="414"/>
        <v>1.1130056753565426E-2</v>
      </c>
      <c r="AJ184" s="5">
        <f t="shared" si="415"/>
        <v>6.187424749780018E-3</v>
      </c>
      <c r="AK184" s="5">
        <f t="shared" si="416"/>
        <v>2.293143445228539E-3</v>
      </c>
      <c r="AL184" s="5">
        <f t="shared" si="417"/>
        <v>3.5997550259070359E-5</v>
      </c>
      <c r="AM184" s="5">
        <f t="shared" si="418"/>
        <v>1.30819065050937E-3</v>
      </c>
      <c r="AN184" s="5">
        <f t="shared" si="419"/>
        <v>1.6612219899295631E-3</v>
      </c>
      <c r="AO184" s="5">
        <f t="shared" si="420"/>
        <v>1.0547615895095301E-3</v>
      </c>
      <c r="AP184" s="5">
        <f t="shared" si="421"/>
        <v>4.4646732644155996E-4</v>
      </c>
      <c r="AQ184" s="5">
        <f t="shared" si="422"/>
        <v>1.4173800664700362E-4</v>
      </c>
      <c r="AR184" s="5">
        <f t="shared" si="423"/>
        <v>2.5423858217602548E-3</v>
      </c>
      <c r="AS184" s="5">
        <f t="shared" si="424"/>
        <v>2.8267278964251392E-3</v>
      </c>
      <c r="AT184" s="5">
        <f t="shared" si="425"/>
        <v>1.5714354863133719E-3</v>
      </c>
      <c r="AU184" s="5">
        <f t="shared" si="426"/>
        <v>5.8239528249085328E-4</v>
      </c>
      <c r="AV184" s="5">
        <f t="shared" si="427"/>
        <v>1.6188268689127177E-4</v>
      </c>
      <c r="AW184" s="5">
        <f t="shared" si="428"/>
        <v>1.411788445915738E-6</v>
      </c>
      <c r="AX184" s="5">
        <f t="shared" si="429"/>
        <v>2.4241658982854526E-4</v>
      </c>
      <c r="AY184" s="5">
        <f t="shared" si="430"/>
        <v>3.0783568862085387E-4</v>
      </c>
      <c r="AZ184" s="5">
        <f t="shared" si="431"/>
        <v>1.9545446797947805E-4</v>
      </c>
      <c r="BA184" s="5">
        <f t="shared" si="432"/>
        <v>8.2733420166004808E-5</v>
      </c>
      <c r="BB184" s="5">
        <f t="shared" si="433"/>
        <v>2.6265012830571512E-5</v>
      </c>
      <c r="BC184" s="5">
        <f t="shared" si="434"/>
        <v>6.670589927078064E-6</v>
      </c>
      <c r="BD184" s="5">
        <f t="shared" si="435"/>
        <v>5.3807998504764221E-4</v>
      </c>
      <c r="BE184" s="5">
        <f t="shared" si="436"/>
        <v>5.9825919859366708E-4</v>
      </c>
      <c r="BF184" s="5">
        <f t="shared" si="437"/>
        <v>3.3258444715263558E-4</v>
      </c>
      <c r="BG184" s="5">
        <f t="shared" si="438"/>
        <v>1.232603022768299E-4</v>
      </c>
      <c r="BH184" s="5">
        <f t="shared" si="439"/>
        <v>3.4261453551380632E-5</v>
      </c>
      <c r="BI184" s="5">
        <f t="shared" si="440"/>
        <v>7.6186553352242781E-6</v>
      </c>
      <c r="BJ184" s="8">
        <f t="shared" si="441"/>
        <v>0.32303755827949809</v>
      </c>
      <c r="BK184" s="8">
        <f t="shared" si="442"/>
        <v>0.27709052896729286</v>
      </c>
      <c r="BL184" s="8">
        <f t="shared" si="443"/>
        <v>0.36813568466793528</v>
      </c>
      <c r="BM184" s="8">
        <f t="shared" si="444"/>
        <v>0.4249934539988795</v>
      </c>
      <c r="BN184" s="8">
        <f t="shared" si="445"/>
        <v>0.57449637865574021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1.1119000000000001</v>
      </c>
      <c r="G185">
        <f>VLOOKUP(C185,away!$B$2:$E$405,4,FALSE)</f>
        <v>1.1119000000000001</v>
      </c>
      <c r="H185">
        <f>VLOOKUP(A185,away!$A$2:$E$405,3,FALSE)</f>
        <v>1.125</v>
      </c>
      <c r="I185">
        <f>VLOOKUP(C185,away!$B$2:$E$405,3,FALSE)</f>
        <v>0.63490000000000002</v>
      </c>
      <c r="J185">
        <f>VLOOKUP(B185,home!$B$2:$E$405,4,FALSE)</f>
        <v>0.76190000000000002</v>
      </c>
      <c r="K185" s="3">
        <f t="shared" si="390"/>
        <v>1.9060370261370005</v>
      </c>
      <c r="L185" s="3">
        <f t="shared" si="391"/>
        <v>0.54419659875000004</v>
      </c>
      <c r="M185" s="5">
        <f t="shared" si="392"/>
        <v>8.6273428524769685E-2</v>
      </c>
      <c r="N185" s="5">
        <f t="shared" si="393"/>
        <v>0.16444034913999506</v>
      </c>
      <c r="O185" s="5">
        <f t="shared" si="394"/>
        <v>4.6949706365680889E-2</v>
      </c>
      <c r="P185" s="5">
        <f t="shared" si="395"/>
        <v>8.9487878699247791E-2</v>
      </c>
      <c r="Q185" s="5">
        <f t="shared" si="396"/>
        <v>0.15671469702586319</v>
      </c>
      <c r="R185" s="5">
        <f t="shared" si="397"/>
        <v>1.2774935258257382E-2</v>
      </c>
      <c r="S185" s="5">
        <f t="shared" si="398"/>
        <v>2.320552391108497E-2</v>
      </c>
      <c r="T185" s="5">
        <f t="shared" si="399"/>
        <v>8.5283605095611489E-2</v>
      </c>
      <c r="U185" s="5">
        <f t="shared" si="400"/>
        <v>2.4349499608741613E-2</v>
      </c>
      <c r="V185" s="5">
        <f t="shared" si="401"/>
        <v>2.6744594926163632E-3</v>
      </c>
      <c r="W185" s="5">
        <f t="shared" si="402"/>
        <v>9.9568005023712408E-2</v>
      </c>
      <c r="X185" s="5">
        <f t="shared" si="403"/>
        <v>5.4184569678227205E-2</v>
      </c>
      <c r="Y185" s="5">
        <f t="shared" si="404"/>
        <v>1.4743529261811814E-2</v>
      </c>
      <c r="Z185" s="5">
        <f t="shared" si="405"/>
        <v>2.3173587722650404E-3</v>
      </c>
      <c r="AA185" s="5">
        <f t="shared" si="406"/>
        <v>4.4169716227805481E-3</v>
      </c>
      <c r="AB185" s="5">
        <f t="shared" si="407"/>
        <v>4.2094557282080806E-3</v>
      </c>
      <c r="AC185" s="5">
        <f t="shared" si="408"/>
        <v>1.7338167639920502E-4</v>
      </c>
      <c r="AD185" s="5">
        <f t="shared" si="409"/>
        <v>4.7445076048447693E-2</v>
      </c>
      <c r="AE185" s="5">
        <f t="shared" si="410"/>
        <v>2.5819449013000324E-2</v>
      </c>
      <c r="AF185" s="5">
        <f t="shared" si="411"/>
        <v>7.0254281672369103E-3</v>
      </c>
      <c r="AG185" s="5">
        <f t="shared" si="412"/>
        <v>1.2744047044575913E-3</v>
      </c>
      <c r="AH185" s="5">
        <f t="shared" si="413"/>
        <v>3.1527469048752771E-4</v>
      </c>
      <c r="AI185" s="5">
        <f t="shared" si="414"/>
        <v>6.0092523347311051E-4</v>
      </c>
      <c r="AJ185" s="5">
        <f t="shared" si="415"/>
        <v>5.7269287246988537E-4</v>
      </c>
      <c r="AK185" s="5">
        <f t="shared" si="416"/>
        <v>3.6385793984411885E-4</v>
      </c>
      <c r="AL185" s="5">
        <f t="shared" si="417"/>
        <v>7.1936672468416732E-6</v>
      </c>
      <c r="AM185" s="5">
        <f t="shared" si="418"/>
        <v>1.8086414331245408E-2</v>
      </c>
      <c r="AN185" s="5">
        <f t="shared" si="419"/>
        <v>9.8425651626470063E-3</v>
      </c>
      <c r="AO185" s="5">
        <f t="shared" si="420"/>
        <v>2.6781452422438711E-3</v>
      </c>
      <c r="AP185" s="5">
        <f t="shared" si="421"/>
        <v>4.8581251059586991E-4</v>
      </c>
      <c r="AQ185" s="5">
        <f t="shared" si="422"/>
        <v>6.609437897411768E-5</v>
      </c>
      <c r="AR185" s="5">
        <f t="shared" si="423"/>
        <v>3.4314282847054321E-5</v>
      </c>
      <c r="AS185" s="5">
        <f t="shared" si="424"/>
        <v>6.5404293631823296E-5</v>
      </c>
      <c r="AT185" s="5">
        <f t="shared" si="425"/>
        <v>6.2331502665295845E-5</v>
      </c>
      <c r="AU185" s="5">
        <f t="shared" si="426"/>
        <v>3.9602050658270328E-5</v>
      </c>
      <c r="AV185" s="5">
        <f t="shared" si="427"/>
        <v>1.8870743716404109E-5</v>
      </c>
      <c r="AW185" s="5">
        <f t="shared" si="428"/>
        <v>2.0726930933294751E-7</v>
      </c>
      <c r="AX185" s="5">
        <f t="shared" si="429"/>
        <v>5.7455625642347692E-3</v>
      </c>
      <c r="AY185" s="5">
        <f t="shared" si="430"/>
        <v>3.1267156053618899E-3</v>
      </c>
      <c r="AZ185" s="5">
        <f t="shared" si="431"/>
        <v>8.5077399884824379E-4</v>
      </c>
      <c r="BA185" s="5">
        <f t="shared" si="432"/>
        <v>1.5432943882605026E-4</v>
      </c>
      <c r="BB185" s="5">
        <f t="shared" si="433"/>
        <v>2.0996388924033187E-5</v>
      </c>
      <c r="BC185" s="5">
        <f t="shared" si="434"/>
        <v>2.285232687698207E-6</v>
      </c>
      <c r="BD185" s="5">
        <f t="shared" si="435"/>
        <v>3.1122860023187373E-6</v>
      </c>
      <c r="BE185" s="5">
        <f t="shared" si="436"/>
        <v>5.9321323563474194E-6</v>
      </c>
      <c r="BF185" s="5">
        <f t="shared" si="437"/>
        <v>5.6534319575717588E-6</v>
      </c>
      <c r="BG185" s="5">
        <f t="shared" si="438"/>
        <v>3.5918835452926514E-6</v>
      </c>
      <c r="BH185" s="5">
        <f t="shared" si="439"/>
        <v>1.7115657577250081E-6</v>
      </c>
      <c r="BI185" s="5">
        <f t="shared" si="440"/>
        <v>6.524615413784191E-7</v>
      </c>
      <c r="BJ185" s="8">
        <f t="shared" si="441"/>
        <v>0.69755880801295278</v>
      </c>
      <c r="BK185" s="8">
        <f t="shared" si="442"/>
        <v>0.20494858157672674</v>
      </c>
      <c r="BL185" s="8">
        <f t="shared" si="443"/>
        <v>9.4794495954622623E-2</v>
      </c>
      <c r="BM185" s="8">
        <f t="shared" si="444"/>
        <v>0.43985174096670043</v>
      </c>
      <c r="BN185" s="8">
        <f t="shared" si="445"/>
        <v>0.55664099501381403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1.3391999999999999</v>
      </c>
      <c r="F186">
        <f>VLOOKUP(B186,home!$B$2:$E$405,3,FALSE)</f>
        <v>0.88249999999999995</v>
      </c>
      <c r="G186">
        <f>VLOOKUP(C186,away!$B$2:$E$405,4,FALSE)</f>
        <v>0.97070000000000001</v>
      </c>
      <c r="H186">
        <f>VLOOKUP(A186,away!$A$2:$E$405,3,FALSE)</f>
        <v>1.014</v>
      </c>
      <c r="I186">
        <f>VLOOKUP(C186,away!$B$2:$E$405,3,FALSE)</f>
        <v>1.1834</v>
      </c>
      <c r="J186">
        <f>VLOOKUP(B186,home!$B$2:$E$405,4,FALSE)</f>
        <v>0.98619999999999997</v>
      </c>
      <c r="K186" s="3">
        <f t="shared" si="390"/>
        <v>1.1472159707999998</v>
      </c>
      <c r="L186" s="3">
        <f t="shared" si="391"/>
        <v>1.1834080471199999</v>
      </c>
      <c r="M186" s="5">
        <f t="shared" si="392"/>
        <v>9.7235051739271799E-2</v>
      </c>
      <c r="N186" s="5">
        <f t="shared" si="393"/>
        <v>0.11154960427685691</v>
      </c>
      <c r="O186" s="5">
        <f t="shared" si="394"/>
        <v>0.11506874269038379</v>
      </c>
      <c r="P186" s="5">
        <f t="shared" si="395"/>
        <v>0.13200869935428403</v>
      </c>
      <c r="Q186" s="5">
        <f t="shared" si="396"/>
        <v>6.3985743781415125E-2</v>
      </c>
      <c r="R186" s="5">
        <f t="shared" si="397"/>
        <v>6.8086638035890434E-2</v>
      </c>
      <c r="S186" s="5">
        <f t="shared" si="398"/>
        <v>4.4804564798137325E-2</v>
      </c>
      <c r="T186" s="5">
        <f t="shared" si="399"/>
        <v>7.5721244091885159E-2</v>
      </c>
      <c r="U186" s="5">
        <f t="shared" si="400"/>
        <v>7.8110078552852236E-2</v>
      </c>
      <c r="V186" s="5">
        <f t="shared" si="401"/>
        <v>6.7586422092545647E-3</v>
      </c>
      <c r="W186" s="5">
        <f t="shared" si="402"/>
        <v>2.446848905651873E-2</v>
      </c>
      <c r="X186" s="5">
        <f t="shared" si="403"/>
        <v>2.8956206850351919E-2</v>
      </c>
      <c r="Y186" s="5">
        <f t="shared" si="404"/>
        <v>1.7133504100388865E-2</v>
      </c>
      <c r="Z186" s="5">
        <f t="shared" si="405"/>
        <v>2.6858091784339799E-2</v>
      </c>
      <c r="AA186" s="5">
        <f t="shared" si="406"/>
        <v>3.081203184020688E-2</v>
      </c>
      <c r="AB186" s="5">
        <f t="shared" si="407"/>
        <v>1.7674027509941726E-2</v>
      </c>
      <c r="AC186" s="5">
        <f t="shared" si="408"/>
        <v>5.7348118778004047E-4</v>
      </c>
      <c r="AD186" s="5">
        <f t="shared" si="409"/>
        <v>7.0176603567458293E-3</v>
      </c>
      <c r="AE186" s="5">
        <f t="shared" si="410"/>
        <v>8.3047557381280227E-3</v>
      </c>
      <c r="AF186" s="5">
        <f t="shared" si="411"/>
        <v>4.9139573849333491E-3</v>
      </c>
      <c r="AG186" s="5">
        <f t="shared" si="412"/>
        <v>1.9384055708449586E-3</v>
      </c>
      <c r="AH186" s="5">
        <f t="shared" si="413"/>
        <v>7.946020486968821E-3</v>
      </c>
      <c r="AI186" s="5">
        <f t="shared" si="414"/>
        <v>9.1158016069546235E-3</v>
      </c>
      <c r="AJ186" s="5">
        <f t="shared" si="415"/>
        <v>5.2288965950713258E-3</v>
      </c>
      <c r="AK186" s="5">
        <f t="shared" si="416"/>
        <v>1.9995578945091875E-3</v>
      </c>
      <c r="AL186" s="5">
        <f t="shared" si="417"/>
        <v>3.1142886993463549E-5</v>
      </c>
      <c r="AM186" s="5">
        <f t="shared" si="418"/>
        <v>1.6101544077817677E-3</v>
      </c>
      <c r="AN186" s="5">
        <f t="shared" si="419"/>
        <v>1.9054696832746818E-3</v>
      </c>
      <c r="AO186" s="5">
        <f t="shared" si="420"/>
        <v>1.127474078365228E-3</v>
      </c>
      <c r="AP186" s="5">
        <f t="shared" si="421"/>
        <v>4.4475396575220535E-4</v>
      </c>
      <c r="AQ186" s="5">
        <f t="shared" si="422"/>
        <v>1.3158135551492322E-4</v>
      </c>
      <c r="AR186" s="5">
        <f t="shared" si="423"/>
        <v>1.8806769173718573E-3</v>
      </c>
      <c r="AS186" s="5">
        <f t="shared" si="424"/>
        <v>2.1575425955239064E-3</v>
      </c>
      <c r="AT186" s="5">
        <f t="shared" si="425"/>
        <v>1.2375836616331552E-3</v>
      </c>
      <c r="AU186" s="5">
        <f t="shared" si="426"/>
        <v>4.7325858060889939E-4</v>
      </c>
      <c r="AV186" s="5">
        <f t="shared" si="427"/>
        <v>1.3573245049816718E-4</v>
      </c>
      <c r="AW186" s="5">
        <f t="shared" si="428"/>
        <v>1.1744541627643374E-6</v>
      </c>
      <c r="AX186" s="5">
        <f t="shared" si="429"/>
        <v>3.0786580867687654E-4</v>
      </c>
      <c r="AY186" s="5">
        <f t="shared" si="430"/>
        <v>3.6433087542132197E-4</v>
      </c>
      <c r="AZ186" s="5">
        <f t="shared" si="431"/>
        <v>2.1557604489393331E-4</v>
      </c>
      <c r="BA186" s="5">
        <f t="shared" si="432"/>
        <v>8.5038142097927671E-5</v>
      </c>
      <c r="BB186" s="5">
        <f t="shared" si="433"/>
        <v>2.5158705417705422E-5</v>
      </c>
      <c r="BC186" s="5">
        <f t="shared" si="434"/>
        <v>5.9546028892868286E-6</v>
      </c>
      <c r="BD186" s="5">
        <f t="shared" si="435"/>
        <v>3.7093469967511468E-4</v>
      </c>
      <c r="BE186" s="5">
        <f t="shared" si="436"/>
        <v>4.2554221159119303E-4</v>
      </c>
      <c r="BF186" s="5">
        <f t="shared" si="437"/>
        <v>2.4409441069348482E-4</v>
      </c>
      <c r="BG186" s="5">
        <f t="shared" si="438"/>
        <v>9.3343002110193317E-5</v>
      </c>
      <c r="BH186" s="5">
        <f t="shared" si="439"/>
        <v>2.6771145695807976E-5</v>
      </c>
      <c r="BI186" s="5">
        <f t="shared" si="440"/>
        <v>6.142457179768916E-6</v>
      </c>
      <c r="BJ186" s="8">
        <f t="shared" si="441"/>
        <v>0.35021292887815469</v>
      </c>
      <c r="BK186" s="8">
        <f t="shared" si="442"/>
        <v>0.28177591305114252</v>
      </c>
      <c r="BL186" s="8">
        <f t="shared" si="443"/>
        <v>0.34109341734536069</v>
      </c>
      <c r="BM186" s="8">
        <f t="shared" si="444"/>
        <v>0.4116427147596371</v>
      </c>
      <c r="BN186" s="8">
        <f t="shared" si="445"/>
        <v>0.5879344798781021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1.3391999999999999</v>
      </c>
      <c r="F187">
        <f>VLOOKUP(B187,home!$B$2:$E$405,3,FALSE)</f>
        <v>1.369</v>
      </c>
      <c r="G187">
        <f>VLOOKUP(C187,away!$B$2:$E$405,4,FALSE)</f>
        <v>1.1539999999999999</v>
      </c>
      <c r="H187">
        <f>VLOOKUP(A187,away!$A$2:$E$405,3,FALSE)</f>
        <v>1.014</v>
      </c>
      <c r="I187">
        <f>VLOOKUP(C187,away!$B$2:$E$405,3,FALSE)</f>
        <v>0.89649999999999996</v>
      </c>
      <c r="J187">
        <f>VLOOKUP(B187,home!$B$2:$E$405,4,FALSE)</f>
        <v>1.5615000000000001</v>
      </c>
      <c r="K187" s="3">
        <f t="shared" si="390"/>
        <v>2.1157029791999999</v>
      </c>
      <c r="L187" s="3">
        <f t="shared" si="391"/>
        <v>1.4194831365</v>
      </c>
      <c r="M187" s="5">
        <f t="shared" si="392"/>
        <v>2.915333059191353E-2</v>
      </c>
      <c r="N187" s="5">
        <f t="shared" si="393"/>
        <v>6.1679788386913945E-2</v>
      </c>
      <c r="O187" s="5">
        <f t="shared" si="394"/>
        <v>4.1382661148030818E-2</v>
      </c>
      <c r="P187" s="5">
        <f t="shared" si="395"/>
        <v>8.755341947811289E-2</v>
      </c>
      <c r="Q187" s="5">
        <f t="shared" si="396"/>
        <v>6.5248056023309714E-2</v>
      </c>
      <c r="R187" s="5">
        <f t="shared" si="397"/>
        <v>2.9370994821561747E-2</v>
      </c>
      <c r="S187" s="5">
        <f t="shared" si="398"/>
        <v>6.5735210237322469E-2</v>
      </c>
      <c r="T187" s="5">
        <f t="shared" si="399"/>
        <v>9.2618515214495406E-2</v>
      </c>
      <c r="U187" s="5">
        <f t="shared" si="400"/>
        <v>6.2140301246045949E-2</v>
      </c>
      <c r="V187" s="5">
        <f t="shared" si="401"/>
        <v>2.1935143599326051E-2</v>
      </c>
      <c r="W187" s="5">
        <f t="shared" si="402"/>
        <v>4.60151688385083E-2</v>
      </c>
      <c r="X187" s="5">
        <f t="shared" si="403"/>
        <v>6.5317756189462825E-2</v>
      </c>
      <c r="Y187" s="5">
        <f t="shared" si="404"/>
        <v>4.6358726712480501E-2</v>
      </c>
      <c r="Z187" s="5">
        <f t="shared" si="405"/>
        <v>1.3897210617145241E-2</v>
      </c>
      <c r="AA187" s="5">
        <f t="shared" si="406"/>
        <v>2.9402369905264056E-2</v>
      </c>
      <c r="AB187" s="5">
        <f t="shared" si="407"/>
        <v>3.1103340802053802E-2</v>
      </c>
      <c r="AC187" s="5">
        <f t="shared" si="408"/>
        <v>4.1172328981622817E-3</v>
      </c>
      <c r="AD187" s="5">
        <f t="shared" si="409"/>
        <v>2.4338607450005736E-2</v>
      </c>
      <c r="AE187" s="5">
        <f t="shared" si="410"/>
        <v>3.4548242841176413E-2</v>
      </c>
      <c r="AF187" s="5">
        <f t="shared" si="411"/>
        <v>2.4520324054378387E-2</v>
      </c>
      <c r="AG187" s="5">
        <f t="shared" si="412"/>
        <v>1.1602062165568477E-2</v>
      </c>
      <c r="AH187" s="5">
        <f t="shared" si="413"/>
        <v>4.9317140288566074E-3</v>
      </c>
      <c r="AI187" s="5">
        <f t="shared" si="414"/>
        <v>1.0434042063414358E-2</v>
      </c>
      <c r="AJ187" s="5">
        <f t="shared" si="415"/>
        <v>1.103766693933194E-2</v>
      </c>
      <c r="AK187" s="5">
        <f t="shared" si="416"/>
        <v>7.7841416089873116E-3</v>
      </c>
      <c r="AL187" s="5">
        <f t="shared" si="417"/>
        <v>4.945957277648084E-4</v>
      </c>
      <c r="AM187" s="5">
        <f t="shared" si="418"/>
        <v>1.0298652858311287E-2</v>
      </c>
      <c r="AN187" s="5">
        <f t="shared" si="419"/>
        <v>1.4618764061040396E-2</v>
      </c>
      <c r="AO187" s="5">
        <f t="shared" si="420"/>
        <v>1.0375544530559552E-2</v>
      </c>
      <c r="AP187" s="5">
        <f t="shared" si="421"/>
        <v>4.9093034977113646E-3</v>
      </c>
      <c r="AQ187" s="5">
        <f t="shared" si="422"/>
        <v>1.7421683817404371E-3</v>
      </c>
      <c r="AR187" s="5">
        <f t="shared" si="423"/>
        <v>1.400096979600484E-3</v>
      </c>
      <c r="AS187" s="5">
        <f t="shared" si="424"/>
        <v>2.9621893509096651E-3</v>
      </c>
      <c r="AT187" s="5">
        <f t="shared" si="425"/>
        <v>3.1335564173370477E-3</v>
      </c>
      <c r="AU187" s="5">
        <f t="shared" si="426"/>
        <v>2.2098915492170901E-3</v>
      </c>
      <c r="AV187" s="5">
        <f t="shared" si="427"/>
        <v>1.1688685335968746E-3</v>
      </c>
      <c r="AW187" s="5">
        <f t="shared" si="428"/>
        <v>4.1260339295205079E-5</v>
      </c>
      <c r="AX187" s="5">
        <f t="shared" si="429"/>
        <v>3.6314817556793015E-3</v>
      </c>
      <c r="AY187" s="5">
        <f t="shared" si="430"/>
        <v>5.154827112694182E-3</v>
      </c>
      <c r="AZ187" s="5">
        <f t="shared" si="431"/>
        <v>3.6585950790211891E-3</v>
      </c>
      <c r="BA187" s="5">
        <f t="shared" si="432"/>
        <v>1.7311046726508209E-3</v>
      </c>
      <c r="BB187" s="5">
        <f t="shared" si="433"/>
        <v>6.1431847258604829E-4</v>
      </c>
      <c r="BC187" s="5">
        <f t="shared" si="434"/>
        <v>1.744029424552664E-4</v>
      </c>
      <c r="BD187" s="5">
        <f t="shared" si="435"/>
        <v>3.312356753345785E-4</v>
      </c>
      <c r="BE187" s="5">
        <f t="shared" si="436"/>
        <v>7.007963051226916E-4</v>
      </c>
      <c r="BF187" s="5">
        <f t="shared" si="437"/>
        <v>7.4133841528021562E-4</v>
      </c>
      <c r="BG187" s="5">
        <f t="shared" si="438"/>
        <v>5.2281729793458636E-4</v>
      </c>
      <c r="BH187" s="5">
        <f t="shared" si="439"/>
        <v>2.7653152870437444E-4</v>
      </c>
      <c r="BI187" s="5">
        <f t="shared" si="440"/>
        <v>1.1701171582451503E-4</v>
      </c>
      <c r="BJ187" s="8">
        <f t="shared" si="441"/>
        <v>0.52915641124074952</v>
      </c>
      <c r="BK187" s="8">
        <f t="shared" si="442"/>
        <v>0.21414375964529622</v>
      </c>
      <c r="BL187" s="8">
        <f t="shared" si="443"/>
        <v>0.24115156633240867</v>
      </c>
      <c r="BM187" s="8">
        <f t="shared" si="444"/>
        <v>0.67884713061235824</v>
      </c>
      <c r="BN187" s="8">
        <f t="shared" si="445"/>
        <v>0.3143882504498427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1.3391999999999999</v>
      </c>
      <c r="F188">
        <f>VLOOKUP(B188,home!$B$2:$E$405,3,FALSE)</f>
        <v>0.52270000000000005</v>
      </c>
      <c r="G188">
        <f>VLOOKUP(C188,away!$B$2:$E$405,4,FALSE)</f>
        <v>1.0454000000000001</v>
      </c>
      <c r="H188">
        <f>VLOOKUP(A188,away!$A$2:$E$405,3,FALSE)</f>
        <v>1.014</v>
      </c>
      <c r="I188">
        <f>VLOOKUP(C188,away!$B$2:$E$405,3,FALSE)</f>
        <v>0.69030000000000002</v>
      </c>
      <c r="J188">
        <f>VLOOKUP(B188,home!$B$2:$E$405,4,FALSE)</f>
        <v>0.78900000000000003</v>
      </c>
      <c r="K188" s="3">
        <f t="shared" si="390"/>
        <v>0.73177983273600011</v>
      </c>
      <c r="L188" s="3">
        <f t="shared" si="391"/>
        <v>0.55227175380000004</v>
      </c>
      <c r="M188" s="5">
        <f t="shared" si="392"/>
        <v>0.2769130872316109</v>
      </c>
      <c r="N188" s="5">
        <f t="shared" si="393"/>
        <v>0.20263941265675761</v>
      </c>
      <c r="O188" s="5">
        <f t="shared" si="394"/>
        <v>0.15293127633557416</v>
      </c>
      <c r="P188" s="5">
        <f t="shared" si="395"/>
        <v>0.11191202381694944</v>
      </c>
      <c r="Q188" s="5">
        <f t="shared" si="396"/>
        <v>7.41437177498417E-2</v>
      </c>
      <c r="R188" s="5">
        <f t="shared" si="397"/>
        <v>4.2229812096359981E-2</v>
      </c>
      <c r="S188" s="5">
        <f t="shared" si="398"/>
        <v>1.1307068582434044E-2</v>
      </c>
      <c r="T188" s="5">
        <f t="shared" si="399"/>
        <v>4.0947481034957267E-2</v>
      </c>
      <c r="U188" s="5">
        <f t="shared" si="400"/>
        <v>3.0902924832347016E-2</v>
      </c>
      <c r="V188" s="5">
        <f t="shared" si="401"/>
        <v>5.0773930595890383E-4</v>
      </c>
      <c r="W188" s="5">
        <f t="shared" si="402"/>
        <v>1.8085625791134787E-2</v>
      </c>
      <c r="X188" s="5">
        <f t="shared" si="403"/>
        <v>9.9881802742405219E-3</v>
      </c>
      <c r="Y188" s="5">
        <f t="shared" si="404"/>
        <v>2.7580949186626889E-3</v>
      </c>
      <c r="Z188" s="5">
        <f t="shared" si="405"/>
        <v>7.7741107963670616E-3</v>
      </c>
      <c r="AA188" s="5">
        <f t="shared" si="406"/>
        <v>5.6889374982366202E-3</v>
      </c>
      <c r="AB188" s="5">
        <f t="shared" si="407"/>
        <v>2.0815248654525768E-3</v>
      </c>
      <c r="AC188" s="5">
        <f t="shared" si="408"/>
        <v>1.2824902451646325E-5</v>
      </c>
      <c r="AD188" s="5">
        <f t="shared" si="409"/>
        <v>3.3086740540906258E-3</v>
      </c>
      <c r="AE188" s="5">
        <f t="shared" si="410"/>
        <v>1.8272872226051859E-3</v>
      </c>
      <c r="AF188" s="5">
        <f t="shared" si="411"/>
        <v>5.0457955956224854E-4</v>
      </c>
      <c r="AG188" s="5">
        <f t="shared" si="412"/>
        <v>9.2888346097024855E-5</v>
      </c>
      <c r="AH188" s="5">
        <f t="shared" si="413"/>
        <v>1.0733554509362877E-3</v>
      </c>
      <c r="AI188" s="5">
        <f t="shared" si="414"/>
        <v>7.8545987235243049E-4</v>
      </c>
      <c r="AJ188" s="5">
        <f t="shared" si="415"/>
        <v>2.8739184700545082E-4</v>
      </c>
      <c r="AK188" s="5">
        <f t="shared" si="416"/>
        <v>7.0102519243779647E-5</v>
      </c>
      <c r="AL188" s="5">
        <f t="shared" si="417"/>
        <v>2.0732292618849631E-7</v>
      </c>
      <c r="AM188" s="5">
        <f t="shared" si="418"/>
        <v>4.8424418917607638E-4</v>
      </c>
      <c r="AN188" s="5">
        <f t="shared" si="419"/>
        <v>2.6743438762373068E-4</v>
      </c>
      <c r="AO188" s="5">
        <f t="shared" si="420"/>
        <v>7.3848229139693373E-5</v>
      </c>
      <c r="AP188" s="5">
        <f t="shared" si="421"/>
        <v>1.3594763674000911E-5</v>
      </c>
      <c r="AQ188" s="5">
        <f t="shared" si="422"/>
        <v>1.8770009941842534E-6</v>
      </c>
      <c r="AR188" s="5">
        <f t="shared" si="423"/>
        <v>1.1855677946787475E-4</v>
      </c>
      <c r="AS188" s="5">
        <f t="shared" si="424"/>
        <v>8.6757460248720222E-5</v>
      </c>
      <c r="AT188" s="5">
        <f t="shared" si="425"/>
        <v>3.1743679874704336E-5</v>
      </c>
      <c r="AU188" s="5">
        <f t="shared" si="426"/>
        <v>7.7431282497120895E-6</v>
      </c>
      <c r="AV188" s="5">
        <f t="shared" si="427"/>
        <v>1.4165662738569274E-6</v>
      </c>
      <c r="AW188" s="5">
        <f t="shared" si="428"/>
        <v>2.327437874035955E-9</v>
      </c>
      <c r="AX188" s="5">
        <f t="shared" si="429"/>
        <v>5.9060021959774846E-5</v>
      </c>
      <c r="AY188" s="5">
        <f t="shared" si="430"/>
        <v>3.2617181907191366E-5</v>
      </c>
      <c r="AZ188" s="5">
        <f t="shared" si="431"/>
        <v>9.0067741279491027E-6</v>
      </c>
      <c r="BA188" s="5">
        <f t="shared" si="432"/>
        <v>1.6580623145743056E-6</v>
      </c>
      <c r="BB188" s="5">
        <f t="shared" si="433"/>
        <v>2.2892524559490973E-7</v>
      </c>
      <c r="BC188" s="5">
        <f t="shared" si="434"/>
        <v>2.5285789374759316E-8</v>
      </c>
      <c r="BD188" s="5">
        <f t="shared" si="435"/>
        <v>1.0912593420267168E-5</v>
      </c>
      <c r="BE188" s="5">
        <f t="shared" si="436"/>
        <v>7.9856157877990824E-6</v>
      </c>
      <c r="BF188" s="5">
        <f t="shared" si="437"/>
        <v>2.9218562927447874E-6</v>
      </c>
      <c r="BG188" s="5">
        <f t="shared" si="438"/>
        <v>7.1271850306113668E-7</v>
      </c>
      <c r="BH188" s="5">
        <f t="shared" si="439"/>
        <v>1.3038825673948273E-7</v>
      </c>
      <c r="BI188" s="5">
        <f t="shared" si="440"/>
        <v>1.9083099341511467E-8</v>
      </c>
      <c r="BJ188" s="8">
        <f t="shared" si="441"/>
        <v>0.35523953642990169</v>
      </c>
      <c r="BK188" s="8">
        <f t="shared" si="442"/>
        <v>0.40068556834423824</v>
      </c>
      <c r="BL188" s="8">
        <f t="shared" si="443"/>
        <v>0.23631968518698315</v>
      </c>
      <c r="BM188" s="8">
        <f t="shared" si="444"/>
        <v>0.13921695601592723</v>
      </c>
      <c r="BN188" s="8">
        <f t="shared" si="445"/>
        <v>0.86076932988709387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1.6516999999999999</v>
      </c>
      <c r="F189">
        <f>VLOOKUP(B189,home!$B$2:$E$405,3,FALSE)</f>
        <v>0.77839999999999998</v>
      </c>
      <c r="G189">
        <f>VLOOKUP(C189,away!$B$2:$E$405,4,FALSE)</f>
        <v>0.98380000000000001</v>
      </c>
      <c r="H189">
        <f>VLOOKUP(A189,away!$A$2:$E$405,3,FALSE)</f>
        <v>1.3258000000000001</v>
      </c>
      <c r="I189">
        <f>VLOOKUP(C189,away!$B$2:$E$405,3,FALSE)</f>
        <v>1.0370999999999999</v>
      </c>
      <c r="J189">
        <f>VLOOKUP(B189,home!$B$2:$E$405,4,FALSE)</f>
        <v>0.64649999999999996</v>
      </c>
      <c r="K189" s="3">
        <f t="shared" si="390"/>
        <v>1.2648552108640001</v>
      </c>
      <c r="L189" s="3">
        <f t="shared" si="391"/>
        <v>0.88892921186999996</v>
      </c>
      <c r="M189" s="5">
        <f t="shared" si="392"/>
        <v>0.11604416556205725</v>
      </c>
      <c r="N189" s="5">
        <f t="shared" si="393"/>
        <v>0.14677906750153286</v>
      </c>
      <c r="O189" s="5">
        <f t="shared" si="394"/>
        <v>0.10315504863519134</v>
      </c>
      <c r="P189" s="5">
        <f t="shared" si="395"/>
        <v>0.13047620079315114</v>
      </c>
      <c r="Q189" s="5">
        <f t="shared" si="396"/>
        <v>9.2827134187536353E-2</v>
      </c>
      <c r="R189" s="5">
        <f t="shared" si="397"/>
        <v>4.5848768041846073E-2</v>
      </c>
      <c r="S189" s="5">
        <f t="shared" si="398"/>
        <v>3.6675775320023959E-2</v>
      </c>
      <c r="T189" s="5">
        <f t="shared" si="399"/>
        <v>8.2516751233477417E-2</v>
      </c>
      <c r="U189" s="5">
        <f t="shared" si="400"/>
        <v>5.7992053169423845E-2</v>
      </c>
      <c r="V189" s="5">
        <f t="shared" si="401"/>
        <v>4.5818913492714662E-3</v>
      </c>
      <c r="W189" s="5">
        <f t="shared" si="402"/>
        <v>3.9137628128892377E-2</v>
      </c>
      <c r="X189" s="5">
        <f t="shared" si="403"/>
        <v>3.4790580927077444E-2</v>
      </c>
      <c r="Y189" s="5">
        <f t="shared" si="404"/>
        <v>1.5463181842003198E-2</v>
      </c>
      <c r="Z189" s="5">
        <f t="shared" si="405"/>
        <v>1.3585436413549559E-2</v>
      </c>
      <c r="AA189" s="5">
        <f t="shared" si="406"/>
        <v>1.7183610039539693E-2</v>
      </c>
      <c r="AB189" s="5">
        <f t="shared" si="407"/>
        <v>1.0867389349983365E-2</v>
      </c>
      <c r="AC189" s="5">
        <f t="shared" si="408"/>
        <v>3.2198289160229482E-4</v>
      </c>
      <c r="AD189" s="5">
        <f t="shared" si="409"/>
        <v>1.2375858219921751E-2</v>
      </c>
      <c r="AE189" s="5">
        <f t="shared" si="410"/>
        <v>1.1001261893649902E-2</v>
      </c>
      <c r="AF189" s="5">
        <f t="shared" si="411"/>
        <v>4.8896715323488351E-3</v>
      </c>
      <c r="AG189" s="5">
        <f t="shared" si="412"/>
        <v>1.4488572871846751E-3</v>
      </c>
      <c r="AH189" s="5">
        <f t="shared" si="413"/>
        <v>3.0191228210016516E-3</v>
      </c>
      <c r="AI189" s="5">
        <f t="shared" si="414"/>
        <v>3.8187532323823588E-3</v>
      </c>
      <c r="AJ189" s="5">
        <f t="shared" si="415"/>
        <v>2.415084962491286E-3</v>
      </c>
      <c r="AK189" s="5">
        <f t="shared" si="416"/>
        <v>1.0182442664954637E-3</v>
      </c>
      <c r="AL189" s="5">
        <f t="shared" si="417"/>
        <v>1.4481074240374133E-5</v>
      </c>
      <c r="AM189" s="5">
        <f t="shared" si="418"/>
        <v>3.13073375167642E-3</v>
      </c>
      <c r="AN189" s="5">
        <f t="shared" si="419"/>
        <v>2.7830006864525284E-3</v>
      </c>
      <c r="AO189" s="5">
        <f t="shared" si="420"/>
        <v>1.2369453034209573E-3</v>
      </c>
      <c r="AP189" s="5">
        <f t="shared" si="421"/>
        <v>3.6651893789876319E-4</v>
      </c>
      <c r="AQ189" s="5">
        <f t="shared" si="422"/>
        <v>8.1452347650444259E-5</v>
      </c>
      <c r="AR189" s="5">
        <f t="shared" si="423"/>
        <v>5.367572939623459E-4</v>
      </c>
      <c r="AS189" s="5">
        <f t="shared" si="424"/>
        <v>6.7892026023753319E-4</v>
      </c>
      <c r="AT189" s="5">
        <f t="shared" si="425"/>
        <v>4.2936791446129352E-4</v>
      </c>
      <c r="AU189" s="5">
        <f t="shared" si="426"/>
        <v>1.8102941466139179E-4</v>
      </c>
      <c r="AV189" s="5">
        <f t="shared" si="427"/>
        <v>5.7243999613530331E-5</v>
      </c>
      <c r="AW189" s="5">
        <f t="shared" si="428"/>
        <v>4.5227884217284925E-7</v>
      </c>
      <c r="AX189" s="5">
        <f t="shared" si="429"/>
        <v>6.5998748327261909E-4</v>
      </c>
      <c r="AY189" s="5">
        <f t="shared" si="430"/>
        <v>5.8668215334959414E-4</v>
      </c>
      <c r="AZ189" s="5">
        <f t="shared" si="431"/>
        <v>2.6075945209762453E-4</v>
      </c>
      <c r="BA189" s="5">
        <f t="shared" si="432"/>
        <v>7.726556474693147E-5</v>
      </c>
      <c r="BB189" s="5">
        <f t="shared" si="433"/>
        <v>1.7170904393795059E-5</v>
      </c>
      <c r="BC189" s="5">
        <f t="shared" si="434"/>
        <v>3.052743701974273E-6</v>
      </c>
      <c r="BD189" s="5">
        <f t="shared" si="435"/>
        <v>7.9523206381236974E-5</v>
      </c>
      <c r="BE189" s="5">
        <f t="shared" si="436"/>
        <v>1.0058534197592089E-4</v>
      </c>
      <c r="BF189" s="5">
        <f t="shared" si="437"/>
        <v>6.3612946967390503E-5</v>
      </c>
      <c r="BG189" s="5">
        <f t="shared" si="438"/>
        <v>2.6820389150039725E-5</v>
      </c>
      <c r="BH189" s="5">
        <f t="shared" si="439"/>
        <v>8.4809772434570127E-6</v>
      </c>
      <c r="BI189" s="5">
        <f t="shared" si="440"/>
        <v>2.1454416519211219E-6</v>
      </c>
      <c r="BJ189" s="8">
        <f t="shared" si="441"/>
        <v>0.45043356208228646</v>
      </c>
      <c r="BK189" s="8">
        <f t="shared" si="442"/>
        <v>0.28870117914369609</v>
      </c>
      <c r="BL189" s="8">
        <f t="shared" si="443"/>
        <v>0.24748256170466115</v>
      </c>
      <c r="BM189" s="8">
        <f t="shared" si="444"/>
        <v>0.36448612474837078</v>
      </c>
      <c r="BN189" s="8">
        <f t="shared" si="445"/>
        <v>0.63513038472131511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1.6516999999999999</v>
      </c>
      <c r="F190">
        <f>VLOOKUP(B190,home!$B$2:$E$405,3,FALSE)</f>
        <v>0.77839999999999998</v>
      </c>
      <c r="G190">
        <f>VLOOKUP(C190,away!$B$2:$E$405,4,FALSE)</f>
        <v>0.60540000000000005</v>
      </c>
      <c r="H190">
        <f>VLOOKUP(A190,away!$A$2:$E$405,3,FALSE)</f>
        <v>1.3258000000000001</v>
      </c>
      <c r="I190">
        <f>VLOOKUP(C190,away!$B$2:$E$405,3,FALSE)</f>
        <v>0.43099999999999999</v>
      </c>
      <c r="J190">
        <f>VLOOKUP(B190,home!$B$2:$E$405,4,FALSE)</f>
        <v>1.4008</v>
      </c>
      <c r="K190" s="3">
        <f t="shared" si="390"/>
        <v>0.77835265771200002</v>
      </c>
      <c r="L190" s="3">
        <f t="shared" si="391"/>
        <v>0.80044485584000002</v>
      </c>
      <c r="M190" s="5">
        <f t="shared" si="392"/>
        <v>0.20622292944609164</v>
      </c>
      <c r="N190" s="5">
        <f t="shared" si="393"/>
        <v>0.1605141652155197</v>
      </c>
      <c r="O190" s="5">
        <f t="shared" si="394"/>
        <v>0.16507008303137932</v>
      </c>
      <c r="P190" s="5">
        <f t="shared" si="395"/>
        <v>0.12848273783621461</v>
      </c>
      <c r="Q190" s="5">
        <f t="shared" si="396"/>
        <v>6.2468313547961403E-2</v>
      </c>
      <c r="R190" s="5">
        <f t="shared" si="397"/>
        <v>6.6064749407774626E-2</v>
      </c>
      <c r="S190" s="5">
        <f t="shared" si="398"/>
        <v>2.0012098031762186E-2</v>
      </c>
      <c r="T190" s="5">
        <f t="shared" si="399"/>
        <v>5.0002440232465882E-2</v>
      </c>
      <c r="U190" s="5">
        <f t="shared" si="400"/>
        <v>5.1421673282618659E-2</v>
      </c>
      <c r="V190" s="5">
        <f t="shared" si="401"/>
        <v>1.3853450038933408E-3</v>
      </c>
      <c r="W190" s="5">
        <f t="shared" si="402"/>
        <v>1.6207459290947437E-2</v>
      </c>
      <c r="X190" s="5">
        <f t="shared" si="403"/>
        <v>1.2973177415675089E-2</v>
      </c>
      <c r="Y190" s="5">
        <f t="shared" si="404"/>
        <v>5.1921565631383951E-3</v>
      </c>
      <c r="Z190" s="5">
        <f t="shared" si="405"/>
        <v>1.7627062938603961E-2</v>
      </c>
      <c r="AA190" s="5">
        <f t="shared" si="406"/>
        <v>1.3720071285919091E-2</v>
      </c>
      <c r="AB190" s="5">
        <f t="shared" si="407"/>
        <v>5.3395269746966097E-3</v>
      </c>
      <c r="AC190" s="5">
        <f t="shared" si="408"/>
        <v>5.3944328422287111E-5</v>
      </c>
      <c r="AD190" s="5">
        <f t="shared" si="409"/>
        <v>3.153779753466996E-3</v>
      </c>
      <c r="AE190" s="5">
        <f t="shared" si="410"/>
        <v>2.5244267801150001E-3</v>
      </c>
      <c r="AF190" s="5">
        <f t="shared" si="411"/>
        <v>1.0103322150438934E-3</v>
      </c>
      <c r="AG190" s="5">
        <f t="shared" si="412"/>
        <v>2.6957174140710571E-4</v>
      </c>
      <c r="AH190" s="5">
        <f t="shared" si="413"/>
        <v>3.5273729631933631E-3</v>
      </c>
      <c r="AI190" s="5">
        <f t="shared" si="414"/>
        <v>2.7455401206430072E-3</v>
      </c>
      <c r="AJ190" s="5">
        <f t="shared" si="415"/>
        <v>1.0684992248787047E-3</v>
      </c>
      <c r="AK190" s="5">
        <f t="shared" si="416"/>
        <v>2.7722307048251734E-4</v>
      </c>
      <c r="AL190" s="5">
        <f t="shared" si="417"/>
        <v>1.3443539038161469E-6</v>
      </c>
      <c r="AM190" s="5">
        <f t="shared" si="418"/>
        <v>4.9095057058986657E-4</v>
      </c>
      <c r="AN190" s="5">
        <f t="shared" si="419"/>
        <v>3.9297885870037143E-4</v>
      </c>
      <c r="AO190" s="5">
        <f t="shared" si="420"/>
        <v>1.5727895295029328E-4</v>
      </c>
      <c r="AP190" s="5">
        <f t="shared" si="421"/>
        <v>4.1964376273654548E-5</v>
      </c>
      <c r="AQ190" s="5">
        <f t="shared" si="422"/>
        <v>8.3975422791952312E-6</v>
      </c>
      <c r="AR190" s="5">
        <f t="shared" si="423"/>
        <v>5.6469350860344528E-4</v>
      </c>
      <c r="AS190" s="5">
        <f t="shared" si="424"/>
        <v>4.3953069321420575E-4</v>
      </c>
      <c r="AT190" s="5">
        <f t="shared" si="425"/>
        <v>1.7105494160463735E-4</v>
      </c>
      <c r="AU190" s="5">
        <f t="shared" si="426"/>
        <v>4.4380356137580166E-5</v>
      </c>
      <c r="AV190" s="5">
        <f t="shared" si="427"/>
        <v>8.6358920374726473E-6</v>
      </c>
      <c r="AW190" s="5">
        <f t="shared" si="428"/>
        <v>2.3265851001233221E-8</v>
      </c>
      <c r="AX190" s="5">
        <f t="shared" si="429"/>
        <v>6.368878023730756E-5</v>
      </c>
      <c r="AY190" s="5">
        <f t="shared" si="430"/>
        <v>5.0979356515677089E-5</v>
      </c>
      <c r="AZ190" s="5">
        <f t="shared" si="431"/>
        <v>2.0403081838503555E-5</v>
      </c>
      <c r="BA190" s="5">
        <f t="shared" si="432"/>
        <v>5.4438473003042334E-6</v>
      </c>
      <c r="BB190" s="5">
        <f t="shared" si="433"/>
        <v>1.0893748918767487E-6</v>
      </c>
      <c r="BC190" s="5">
        <f t="shared" si="434"/>
        <v>1.7439690565680001E-7</v>
      </c>
      <c r="BD190" s="5">
        <f t="shared" si="435"/>
        <v>7.5334335681311395E-5</v>
      </c>
      <c r="BE190" s="5">
        <f t="shared" si="436"/>
        <v>5.863668039451668E-5</v>
      </c>
      <c r="BF190" s="5">
        <f t="shared" si="437"/>
        <v>2.2820008012240589E-5</v>
      </c>
      <c r="BG190" s="5">
        <f t="shared" si="438"/>
        <v>5.920671295112201E-6</v>
      </c>
      <c r="BH190" s="5">
        <f t="shared" si="439"/>
        <v>1.1520925594974325E-6</v>
      </c>
      <c r="BI190" s="5">
        <f t="shared" si="440"/>
        <v>1.7934686112300946E-7</v>
      </c>
      <c r="BJ190" s="8">
        <f t="shared" si="441"/>
        <v>0.31554917189422343</v>
      </c>
      <c r="BK190" s="8">
        <f t="shared" si="442"/>
        <v>0.3562093783568035</v>
      </c>
      <c r="BL190" s="8">
        <f t="shared" si="443"/>
        <v>0.31062707788798705</v>
      </c>
      <c r="BM190" s="8">
        <f t="shared" si="444"/>
        <v>0.21113875650201219</v>
      </c>
      <c r="BN190" s="8">
        <f t="shared" si="445"/>
        <v>0.78882297848494132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1.6516999999999999</v>
      </c>
      <c r="F191">
        <f>VLOOKUP(B191,home!$B$2:$E$405,3,FALSE)</f>
        <v>0.68110000000000004</v>
      </c>
      <c r="G191">
        <f>VLOOKUP(C191,away!$B$2:$E$405,4,FALSE)</f>
        <v>1.0379</v>
      </c>
      <c r="H191">
        <f>VLOOKUP(A191,away!$A$2:$E$405,3,FALSE)</f>
        <v>1.3258000000000001</v>
      </c>
      <c r="I191">
        <f>VLOOKUP(C191,away!$B$2:$E$405,3,FALSE)</f>
        <v>0.64649999999999996</v>
      </c>
      <c r="J191">
        <f>VLOOKUP(B191,home!$B$2:$E$405,4,FALSE)</f>
        <v>0.94279999999999997</v>
      </c>
      <c r="K191" s="3">
        <f t="shared" si="390"/>
        <v>1.1676093417730002</v>
      </c>
      <c r="L191" s="3">
        <f t="shared" si="391"/>
        <v>0.80810188115999992</v>
      </c>
      <c r="M191" s="5">
        <f t="shared" si="392"/>
        <v>0.13866265710253264</v>
      </c>
      <c r="N191" s="5">
        <f t="shared" si="393"/>
        <v>0.16190381378798338</v>
      </c>
      <c r="O191" s="5">
        <f t="shared" si="394"/>
        <v>0.11205355405120065</v>
      </c>
      <c r="P191" s="5">
        <f t="shared" si="395"/>
        <v>0.1308347764890477</v>
      </c>
      <c r="Q191" s="5">
        <f t="shared" si="396"/>
        <v>9.4520202723762853E-2</v>
      </c>
      <c r="R191" s="5">
        <f t="shared" si="397"/>
        <v>4.527534390971949E-2</v>
      </c>
      <c r="S191" s="5">
        <f t="shared" si="398"/>
        <v>3.086220020701309E-2</v>
      </c>
      <c r="T191" s="5">
        <f t="shared" si="399"/>
        <v>7.6381953628697319E-2</v>
      </c>
      <c r="U191" s="5">
        <f t="shared" si="400"/>
        <v>5.2863914500973781E-2</v>
      </c>
      <c r="V191" s="5">
        <f t="shared" si="401"/>
        <v>3.2355495387301741E-3</v>
      </c>
      <c r="W191" s="5">
        <f t="shared" si="402"/>
        <v>3.6787557228847759E-2</v>
      </c>
      <c r="X191" s="5">
        <f t="shared" si="403"/>
        <v>2.9728094199913027E-2</v>
      </c>
      <c r="Y191" s="5">
        <f t="shared" si="404"/>
        <v>1.2011664423125699E-2</v>
      </c>
      <c r="Z191" s="5">
        <f t="shared" si="405"/>
        <v>1.2195696861203422E-2</v>
      </c>
      <c r="AA191" s="5">
        <f t="shared" si="406"/>
        <v>1.4239809584572771E-2</v>
      </c>
      <c r="AB191" s="5">
        <f t="shared" si="407"/>
        <v>8.3132673480079394E-3</v>
      </c>
      <c r="AC191" s="5">
        <f t="shared" si="408"/>
        <v>1.9080587807699303E-4</v>
      </c>
      <c r="AD191" s="5">
        <f t="shared" si="409"/>
        <v>1.0738373870352879E-2</v>
      </c>
      <c r="AE191" s="5">
        <f t="shared" si="410"/>
        <v>8.6777001252315508E-3</v>
      </c>
      <c r="AF191" s="5">
        <f t="shared" si="411"/>
        <v>3.5062328976709915E-3</v>
      </c>
      <c r="AG191" s="5">
        <f t="shared" si="412"/>
        <v>9.4446446679766856E-4</v>
      </c>
      <c r="AH191" s="5">
        <f t="shared" si="413"/>
        <v>2.463841393898897E-3</v>
      </c>
      <c r="AI191" s="5">
        <f t="shared" si="414"/>
        <v>2.8768042281633625E-3</v>
      </c>
      <c r="AJ191" s="5">
        <f t="shared" si="415"/>
        <v>1.6794917456278043E-3</v>
      </c>
      <c r="AK191" s="5">
        <f t="shared" si="416"/>
        <v>6.5366341720855575E-4</v>
      </c>
      <c r="AL191" s="5">
        <f t="shared" si="417"/>
        <v>7.2013748856811505E-6</v>
      </c>
      <c r="AM191" s="5">
        <f t="shared" si="418"/>
        <v>2.5076451292950228E-3</v>
      </c>
      <c r="AN191" s="5">
        <f t="shared" si="419"/>
        <v>2.0264327462650193E-3</v>
      </c>
      <c r="AO191" s="5">
        <f t="shared" si="420"/>
        <v>8.1878205715049343E-4</v>
      </c>
      <c r="AP191" s="5">
        <f t="shared" si="421"/>
        <v>2.2055310688112275E-4</v>
      </c>
      <c r="AQ191" s="5">
        <f t="shared" si="422"/>
        <v>4.4557345141579447E-5</v>
      </c>
      <c r="AR191" s="5">
        <f t="shared" si="423"/>
        <v>3.9820697305791524E-4</v>
      </c>
      <c r="AS191" s="5">
        <f t="shared" si="424"/>
        <v>4.6495018170157121E-4</v>
      </c>
      <c r="AT191" s="5">
        <f t="shared" si="425"/>
        <v>2.7144008780690429E-4</v>
      </c>
      <c r="AU191" s="5">
        <f t="shared" si="426"/>
        <v>1.0564532741834161E-4</v>
      </c>
      <c r="AV191" s="5">
        <f t="shared" si="427"/>
        <v>3.0838117802080745E-5</v>
      </c>
      <c r="AW191" s="5">
        <f t="shared" si="428"/>
        <v>1.8874549637823553E-7</v>
      </c>
      <c r="AX191" s="5">
        <f t="shared" si="429"/>
        <v>4.8799164646940477E-4</v>
      </c>
      <c r="AY191" s="5">
        <f t="shared" si="430"/>
        <v>3.9434696750229167E-4</v>
      </c>
      <c r="AZ191" s="5">
        <f t="shared" si="431"/>
        <v>1.5933626313417162E-4</v>
      </c>
      <c r="BA191" s="5">
        <f t="shared" si="432"/>
        <v>4.2919977991909611E-5</v>
      </c>
      <c r="BB191" s="5">
        <f t="shared" si="433"/>
        <v>8.6709287386519851E-6</v>
      </c>
      <c r="BC191" s="5">
        <f t="shared" si="434"/>
        <v>1.4013987650217955E-6</v>
      </c>
      <c r="BD191" s="5">
        <f t="shared" si="435"/>
        <v>5.3631967336521759E-5</v>
      </c>
      <c r="BE191" s="5">
        <f t="shared" si="436"/>
        <v>6.2621186079787222E-5</v>
      </c>
      <c r="BF191" s="5">
        <f t="shared" si="437"/>
        <v>3.6558540929832466E-5</v>
      </c>
      <c r="BG191" s="5">
        <f t="shared" si="438"/>
        <v>1.4228697970420989E-5</v>
      </c>
      <c r="BH191" s="5">
        <f t="shared" si="439"/>
        <v>4.1533901678825197E-6</v>
      </c>
      <c r="BI191" s="5">
        <f t="shared" si="440"/>
        <v>9.6990743200955229E-7</v>
      </c>
      <c r="BJ191" s="8">
        <f t="shared" si="441"/>
        <v>0.44191269491971774</v>
      </c>
      <c r="BK191" s="8">
        <f t="shared" si="442"/>
        <v>0.3041875375577886</v>
      </c>
      <c r="BL191" s="8">
        <f t="shared" si="443"/>
        <v>0.24186293455707647</v>
      </c>
      <c r="BM191" s="8">
        <f t="shared" si="444"/>
        <v>0.31651435760953384</v>
      </c>
      <c r="BN191" s="8">
        <f t="shared" si="445"/>
        <v>0.68325034806424667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1.242</v>
      </c>
      <c r="F192">
        <f>VLOOKUP(B192,home!$B$2:$E$405,3,FALSE)</f>
        <v>0.61570000000000003</v>
      </c>
      <c r="G192">
        <f>VLOOKUP(C192,away!$B$2:$E$405,4,FALSE)</f>
        <v>0.75780000000000003</v>
      </c>
      <c r="H192">
        <f>VLOOKUP(A192,away!$A$2:$E$405,3,FALSE)</f>
        <v>0.96209999999999996</v>
      </c>
      <c r="I192">
        <f>VLOOKUP(C192,away!$B$2:$E$405,3,FALSE)</f>
        <v>1.3451</v>
      </c>
      <c r="J192">
        <f>VLOOKUP(B192,home!$B$2:$E$405,4,FALSE)</f>
        <v>0.85599999999999998</v>
      </c>
      <c r="K192" s="3">
        <f t="shared" si="390"/>
        <v>0.57948920532000003</v>
      </c>
      <c r="L192" s="3">
        <f t="shared" si="391"/>
        <v>1.1077673277599998</v>
      </c>
      <c r="M192" s="5">
        <f t="shared" si="392"/>
        <v>0.18502644224193379</v>
      </c>
      <c r="N192" s="5">
        <f t="shared" si="393"/>
        <v>0.1072208259779651</v>
      </c>
      <c r="O192" s="5">
        <f t="shared" si="394"/>
        <v>0.20496624748728692</v>
      </c>
      <c r="P192" s="5">
        <f t="shared" si="395"/>
        <v>0.11877572787383037</v>
      </c>
      <c r="Q192" s="5">
        <f t="shared" si="396"/>
        <v>3.1066655619862507E-2</v>
      </c>
      <c r="R192" s="5">
        <f t="shared" si="397"/>
        <v>0.11352745612999333</v>
      </c>
      <c r="S192" s="5">
        <f t="shared" si="398"/>
        <v>1.9061699183395002E-2</v>
      </c>
      <c r="T192" s="5">
        <f t="shared" si="399"/>
        <v>3.4414626078455267E-2</v>
      </c>
      <c r="U192" s="5">
        <f t="shared" si="400"/>
        <v>6.5787935334771008E-2</v>
      </c>
      <c r="V192" s="5">
        <f t="shared" si="401"/>
        <v>1.3596057872632347E-3</v>
      </c>
      <c r="W192" s="5">
        <f t="shared" si="402"/>
        <v>6.0009305257014136E-3</v>
      </c>
      <c r="X192" s="5">
        <f t="shared" si="403"/>
        <v>6.6476347725296656E-3</v>
      </c>
      <c r="Y192" s="5">
        <f t="shared" si="404"/>
        <v>3.6820163039448213E-3</v>
      </c>
      <c r="Z192" s="5">
        <f t="shared" si="405"/>
        <v>4.1920668901504421E-2</v>
      </c>
      <c r="AA192" s="5">
        <f t="shared" si="406"/>
        <v>2.4292575108215638E-2</v>
      </c>
      <c r="AB192" s="5">
        <f t="shared" si="407"/>
        <v>7.0386425223181465E-3</v>
      </c>
      <c r="AC192" s="5">
        <f t="shared" si="408"/>
        <v>5.454901642940138E-5</v>
      </c>
      <c r="AD192" s="5">
        <f t="shared" si="409"/>
        <v>8.693686153798104E-4</v>
      </c>
      <c r="AE192" s="5">
        <f t="shared" si="410"/>
        <v>9.6305814789770345E-4</v>
      </c>
      <c r="AF192" s="5">
        <f t="shared" si="411"/>
        <v>5.3342217548706691E-4</v>
      </c>
      <c r="AG192" s="5">
        <f t="shared" si="412"/>
        <v>1.9696921930241118E-4</v>
      </c>
      <c r="AH192" s="5">
        <f t="shared" si="413"/>
        <v>1.1609586841732826E-2</v>
      </c>
      <c r="AI192" s="5">
        <f t="shared" si="414"/>
        <v>6.7276302530092846E-3</v>
      </c>
      <c r="AJ192" s="5">
        <f t="shared" si="415"/>
        <v>1.9492945545015704E-3</v>
      </c>
      <c r="AK192" s="5">
        <f t="shared" si="416"/>
        <v>3.7653171744090626E-4</v>
      </c>
      <c r="AL192" s="5">
        <f t="shared" si="417"/>
        <v>1.4006860971215893E-6</v>
      </c>
      <c r="AM192" s="5">
        <f t="shared" si="418"/>
        <v>1.0075794561131908E-4</v>
      </c>
      <c r="AN192" s="5">
        <f t="shared" si="419"/>
        <v>1.1161636016043832E-4</v>
      </c>
      <c r="AO192" s="5">
        <f t="shared" si="420"/>
        <v>6.1822478514613247E-5</v>
      </c>
      <c r="AP192" s="5">
        <f t="shared" si="421"/>
        <v>2.2828307273211028E-5</v>
      </c>
      <c r="AQ192" s="5">
        <f t="shared" si="422"/>
        <v>6.3221132363322903E-6</v>
      </c>
      <c r="AR192" s="5">
        <f t="shared" si="423"/>
        <v>2.5721441984128059E-3</v>
      </c>
      <c r="AS192" s="5">
        <f t="shared" si="424"/>
        <v>1.4905297975066855E-3</v>
      </c>
      <c r="AT192" s="5">
        <f t="shared" si="425"/>
        <v>4.318729639314649E-4</v>
      </c>
      <c r="AU192" s="5">
        <f t="shared" si="426"/>
        <v>8.3421906889279222E-5</v>
      </c>
      <c r="AV192" s="5">
        <f t="shared" si="427"/>
        <v>1.2085523632386861E-5</v>
      </c>
      <c r="AW192" s="5">
        <f t="shared" si="428"/>
        <v>2.4976536790652529E-8</v>
      </c>
      <c r="AX192" s="5">
        <f t="shared" si="429"/>
        <v>9.7313569719965067E-6</v>
      </c>
      <c r="AY192" s="5">
        <f t="shared" si="430"/>
        <v>1.0780079308347213E-5</v>
      </c>
      <c r="AZ192" s="5">
        <f t="shared" si="431"/>
        <v>5.9709098242243307E-6</v>
      </c>
      <c r="BA192" s="5">
        <f t="shared" si="432"/>
        <v>2.2047929400923044E-6</v>
      </c>
      <c r="BB192" s="5">
        <f t="shared" si="433"/>
        <v>6.1059939587754165E-7</v>
      </c>
      <c r="BC192" s="5">
        <f t="shared" si="434"/>
        <v>1.3528041222062693E-7</v>
      </c>
      <c r="BD192" s="5">
        <f t="shared" si="435"/>
        <v>4.748895508815236E-4</v>
      </c>
      <c r="BE192" s="5">
        <f t="shared" si="436"/>
        <v>2.7519336845510586E-4</v>
      </c>
      <c r="BF192" s="5">
        <f t="shared" si="437"/>
        <v>7.9735793197691632E-5</v>
      </c>
      <c r="BG192" s="5">
        <f t="shared" si="438"/>
        <v>1.54020104785634E-5</v>
      </c>
      <c r="BH192" s="5">
        <f t="shared" si="439"/>
        <v>2.2313247031382536E-6</v>
      </c>
      <c r="BI192" s="5">
        <f t="shared" si="440"/>
        <v>2.5860571580649451E-7</v>
      </c>
      <c r="BJ192" s="8">
        <f t="shared" si="441"/>
        <v>0.19192828766017447</v>
      </c>
      <c r="BK192" s="8">
        <f t="shared" si="442"/>
        <v>0.32429020486825727</v>
      </c>
      <c r="BL192" s="8">
        <f t="shared" si="443"/>
        <v>0.44171366499307402</v>
      </c>
      <c r="BM192" s="8">
        <f t="shared" si="444"/>
        <v>0.23925871598936665</v>
      </c>
      <c r="BN192" s="8">
        <f t="shared" si="445"/>
        <v>0.76058335533087207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1.4896</v>
      </c>
      <c r="F197">
        <f>VLOOKUP(B197,home!$B$2:$E$405,3,FALSE)</f>
        <v>0.75519999999999998</v>
      </c>
      <c r="G197">
        <f>VLOOKUP(C197,away!$B$2:$E$405,4,FALSE)</f>
        <v>0.67130000000000001</v>
      </c>
      <c r="H197">
        <f>VLOOKUP(A197,away!$A$2:$E$405,3,FALSE)</f>
        <v>1.2811999999999999</v>
      </c>
      <c r="I197">
        <f>VLOOKUP(C197,away!$B$2:$E$405,3,FALSE)</f>
        <v>1.0731999999999999</v>
      </c>
      <c r="J197">
        <f>VLOOKUP(B197,home!$B$2:$E$405,4,FALSE)</f>
        <v>1.1708000000000001</v>
      </c>
      <c r="K197" s="3">
        <f t="shared" si="390"/>
        <v>0.75517619609600006</v>
      </c>
      <c r="L197" s="3">
        <f t="shared" si="391"/>
        <v>1.6098310798719999</v>
      </c>
      <c r="M197" s="5">
        <f t="shared" si="392"/>
        <v>9.3948616798862919E-2</v>
      </c>
      <c r="N197" s="5">
        <f t="shared" si="393"/>
        <v>7.0947759062646068E-2</v>
      </c>
      <c r="O197" s="5">
        <f t="shared" si="394"/>
        <v>0.1512414032337942</v>
      </c>
      <c r="P197" s="5">
        <f t="shared" si="395"/>
        <v>0.11421390758631798</v>
      </c>
      <c r="Q197" s="5">
        <f t="shared" si="396"/>
        <v>2.6789029405232284E-2</v>
      </c>
      <c r="R197" s="5">
        <f t="shared" si="397"/>
        <v>0.12173655574460776</v>
      </c>
      <c r="S197" s="5">
        <f t="shared" si="398"/>
        <v>3.4712636360745945E-2</v>
      </c>
      <c r="T197" s="5">
        <f t="shared" si="399"/>
        <v>4.3125812136147842E-2</v>
      </c>
      <c r="U197" s="5">
        <f t="shared" si="400"/>
        <v>9.1932549093041549E-2</v>
      </c>
      <c r="V197" s="5">
        <f t="shared" si="401"/>
        <v>4.6889293512806986E-3</v>
      </c>
      <c r="W197" s="5">
        <f t="shared" si="402"/>
        <v>6.7434791077824029E-3</v>
      </c>
      <c r="X197" s="5">
        <f t="shared" si="403"/>
        <v>1.0855862254175617E-2</v>
      </c>
      <c r="Y197" s="5">
        <f t="shared" si="404"/>
        <v>8.7380522277906089E-3</v>
      </c>
      <c r="Z197" s="5">
        <f t="shared" si="405"/>
        <v>6.5325096998079965E-2</v>
      </c>
      <c r="AA197" s="5">
        <f t="shared" si="406"/>
        <v>4.9331958260612256E-2</v>
      </c>
      <c r="AB197" s="5">
        <f t="shared" si="407"/>
        <v>1.8627160292607903E-2</v>
      </c>
      <c r="AC197" s="5">
        <f t="shared" si="408"/>
        <v>3.5627250422463712E-4</v>
      </c>
      <c r="AD197" s="5">
        <f t="shared" si="409"/>
        <v>1.2731287252669907E-3</v>
      </c>
      <c r="AE197" s="5">
        <f t="shared" si="410"/>
        <v>2.0495221906126223E-3</v>
      </c>
      <c r="AF197" s="5">
        <f t="shared" si="411"/>
        <v>1.6496922606677724E-3</v>
      </c>
      <c r="AG197" s="5">
        <f t="shared" si="412"/>
        <v>8.8524195781576056E-4</v>
      </c>
      <c r="AH197" s="5">
        <f t="shared" si="413"/>
        <v>2.6290592860790541E-2</v>
      </c>
      <c r="AI197" s="5">
        <f t="shared" si="414"/>
        <v>1.9854029909720454E-2</v>
      </c>
      <c r="AJ197" s="5">
        <f t="shared" si="415"/>
        <v>7.4966453921994514E-3</v>
      </c>
      <c r="AK197" s="5">
        <f t="shared" si="416"/>
        <v>1.8870960502539297E-3</v>
      </c>
      <c r="AL197" s="5">
        <f t="shared" si="417"/>
        <v>1.7324906426318466E-5</v>
      </c>
      <c r="AM197" s="5">
        <f t="shared" si="418"/>
        <v>1.9228730157753516E-4</v>
      </c>
      <c r="AN197" s="5">
        <f t="shared" si="419"/>
        <v>3.0955007434423635E-4</v>
      </c>
      <c r="AO197" s="5">
        <f t="shared" si="420"/>
        <v>2.4916166522801994E-4</v>
      </c>
      <c r="AP197" s="5">
        <f t="shared" si="421"/>
        <v>1.3370273086557639E-4</v>
      </c>
      <c r="AQ197" s="5">
        <f t="shared" si="422"/>
        <v>5.3809702902791533E-5</v>
      </c>
      <c r="AR197" s="5">
        <f t="shared" si="423"/>
        <v>8.4646826991123005E-3</v>
      </c>
      <c r="AS197" s="5">
        <f t="shared" si="424"/>
        <v>6.3923268818752493E-3</v>
      </c>
      <c r="AT197" s="5">
        <f t="shared" si="425"/>
        <v>2.4136665494283779E-3</v>
      </c>
      <c r="AU197" s="5">
        <f t="shared" si="426"/>
        <v>6.0758117448049358E-4</v>
      </c>
      <c r="AV197" s="5">
        <f t="shared" si="427"/>
        <v>1.1470771004092979E-4</v>
      </c>
      <c r="AW197" s="5">
        <f t="shared" si="428"/>
        <v>5.8505540609427343E-7</v>
      </c>
      <c r="AX197" s="5">
        <f t="shared" si="429"/>
        <v>2.420179882714789E-5</v>
      </c>
      <c r="AY197" s="5">
        <f t="shared" si="430"/>
        <v>3.8960807940752386E-5</v>
      </c>
      <c r="AZ197" s="5">
        <f t="shared" si="431"/>
        <v>3.1360159759973505E-5</v>
      </c>
      <c r="BA197" s="5">
        <f t="shared" si="432"/>
        <v>1.6828186617118869E-5</v>
      </c>
      <c r="BB197" s="5">
        <f t="shared" si="433"/>
        <v>6.7726344585309978E-6</v>
      </c>
      <c r="BC197" s="5">
        <f t="shared" si="434"/>
        <v>2.1805594887910533E-6</v>
      </c>
      <c r="BD197" s="5">
        <f t="shared" si="435"/>
        <v>2.2711182150476337E-3</v>
      </c>
      <c r="BE197" s="5">
        <f t="shared" si="436"/>
        <v>1.7150944145240094E-3</v>
      </c>
      <c r="BF197" s="5">
        <f t="shared" si="437"/>
        <v>6.4759923795286879E-4</v>
      </c>
      <c r="BG197" s="5">
        <f t="shared" si="438"/>
        <v>1.6301717637063864E-4</v>
      </c>
      <c r="BH197" s="5">
        <f t="shared" si="439"/>
        <v>3.0776672787472399E-5</v>
      </c>
      <c r="BI197" s="5">
        <f t="shared" si="440"/>
        <v>4.6483621368269389E-6</v>
      </c>
      <c r="BJ197" s="8">
        <f t="shared" si="441"/>
        <v>0.17411639495014838</v>
      </c>
      <c r="BK197" s="8">
        <f t="shared" si="442"/>
        <v>0.24797664831579924</v>
      </c>
      <c r="BL197" s="8">
        <f t="shared" si="443"/>
        <v>0.51122320993138515</v>
      </c>
      <c r="BM197" s="8">
        <f t="shared" si="444"/>
        <v>0.41972570261141673</v>
      </c>
      <c r="BN197" s="8">
        <f t="shared" si="445"/>
        <v>0.5788772718314612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1.3568</v>
      </c>
      <c r="F200">
        <f>VLOOKUP(B200,home!$B$2:$E$405,3,FALSE)</f>
        <v>0.45040000000000002</v>
      </c>
      <c r="G200">
        <f>VLOOKUP(C200,away!$B$2:$E$405,4,FALSE)</f>
        <v>0.90080000000000005</v>
      </c>
      <c r="H200">
        <f>VLOOKUP(A200,away!$A$2:$E$405,3,FALSE)</f>
        <v>1.1676</v>
      </c>
      <c r="I200">
        <f>VLOOKUP(C200,away!$B$2:$E$405,3,FALSE)</f>
        <v>1.0944</v>
      </c>
      <c r="J200">
        <f>VLOOKUP(B200,home!$B$2:$E$405,4,FALSE)</f>
        <v>1.5226</v>
      </c>
      <c r="K200" s="3">
        <f t="shared" si="390"/>
        <v>0.55048133017599998</v>
      </c>
      <c r="L200" s="3">
        <f t="shared" si="391"/>
        <v>1.9456109245440001</v>
      </c>
      <c r="M200" s="5">
        <f t="shared" si="392"/>
        <v>8.240639344539101E-2</v>
      </c>
      <c r="N200" s="5">
        <f t="shared" si="393"/>
        <v>4.536318107882565E-2</v>
      </c>
      <c r="O200" s="5">
        <f t="shared" si="394"/>
        <v>0.16033077933962378</v>
      </c>
      <c r="P200" s="5">
        <f t="shared" si="395"/>
        <v>8.8259100679030825E-2</v>
      </c>
      <c r="Q200" s="5">
        <f t="shared" si="396"/>
        <v>1.2485792130643348E-2</v>
      </c>
      <c r="R200" s="5">
        <f t="shared" si="397"/>
        <v>0.15597065791191281</v>
      </c>
      <c r="S200" s="5">
        <f t="shared" si="398"/>
        <v>2.3631870438042397E-2</v>
      </c>
      <c r="T200" s="5">
        <f t="shared" si="399"/>
        <v>2.4292493570965197E-2</v>
      </c>
      <c r="U200" s="5">
        <f t="shared" si="400"/>
        <v>8.5858935235775619E-2</v>
      </c>
      <c r="V200" s="5">
        <f t="shared" si="401"/>
        <v>2.8122516348836526E-3</v>
      </c>
      <c r="W200" s="5">
        <f t="shared" si="402"/>
        <v>2.2910651534591943E-3</v>
      </c>
      <c r="X200" s="5">
        <f t="shared" si="403"/>
        <v>4.4575213914122827E-3</v>
      </c>
      <c r="Y200" s="5">
        <f t="shared" si="404"/>
        <v>4.3363011577601564E-3</v>
      </c>
      <c r="Z200" s="5">
        <f t="shared" si="405"/>
        <v>0.10115273864724424</v>
      </c>
      <c r="AA200" s="5">
        <f t="shared" si="406"/>
        <v>5.5682694121480282E-2</v>
      </c>
      <c r="AB200" s="5">
        <f t="shared" si="407"/>
        <v>1.5326141763887901E-2</v>
      </c>
      <c r="AC200" s="5">
        <f t="shared" si="408"/>
        <v>1.8824904673692494E-4</v>
      </c>
      <c r="AD200" s="5">
        <f t="shared" si="409"/>
        <v>3.1529714829902462E-4</v>
      </c>
      <c r="AE200" s="5">
        <f t="shared" si="410"/>
        <v>6.1344557620815184E-4</v>
      </c>
      <c r="AF200" s="5">
        <f t="shared" si="411"/>
        <v>5.9676320734188481E-4</v>
      </c>
      <c r="AG200" s="5">
        <f t="shared" si="412"/>
        <v>3.8702300519009587E-4</v>
      </c>
      <c r="AH200" s="5">
        <f t="shared" si="413"/>
        <v>4.9200968339905615E-2</v>
      </c>
      <c r="AI200" s="5">
        <f t="shared" si="414"/>
        <v>2.7084214497698506E-2</v>
      </c>
      <c r="AJ200" s="5">
        <f t="shared" si="415"/>
        <v>7.4546772117325879E-3</v>
      </c>
      <c r="AK200" s="5">
        <f t="shared" si="416"/>
        <v>1.3678868758490897E-3</v>
      </c>
      <c r="AL200" s="5">
        <f t="shared" si="417"/>
        <v>8.0647585091542943E-6</v>
      </c>
      <c r="AM200" s="5">
        <f t="shared" si="418"/>
        <v>3.4713038719269325E-5</v>
      </c>
      <c r="AN200" s="5">
        <f t="shared" si="419"/>
        <v>6.7538067356329244E-5</v>
      </c>
      <c r="AO200" s="5">
        <f t="shared" si="420"/>
        <v>6.5701400835531366E-5</v>
      </c>
      <c r="AP200" s="5">
        <f t="shared" si="421"/>
        <v>4.2609787741151387E-5</v>
      </c>
      <c r="AQ200" s="5">
        <f t="shared" si="422"/>
        <v>2.0725517130421288E-5</v>
      </c>
      <c r="AR200" s="5">
        <f t="shared" si="423"/>
        <v>1.9145188300052768E-2</v>
      </c>
      <c r="AS200" s="5">
        <f t="shared" si="424"/>
        <v>1.0539068721883038E-2</v>
      </c>
      <c r="AT200" s="5">
        <f t="shared" si="425"/>
        <v>2.9007802844192255E-3</v>
      </c>
      <c r="AU200" s="5">
        <f t="shared" si="426"/>
        <v>5.3227512983847018E-4</v>
      </c>
      <c r="AV200" s="5">
        <f t="shared" si="427"/>
        <v>7.3251880373271036E-5</v>
      </c>
      <c r="AW200" s="5">
        <f t="shared" si="428"/>
        <v>2.3993160382473078E-7</v>
      </c>
      <c r="AX200" s="5">
        <f t="shared" si="429"/>
        <v>3.1848132881057278E-6</v>
      </c>
      <c r="AY200" s="5">
        <f t="shared" si="430"/>
        <v>6.1964075259714E-6</v>
      </c>
      <c r="AZ200" s="5">
        <f t="shared" si="431"/>
        <v>6.0278990877283104E-6</v>
      </c>
      <c r="BA200" s="5">
        <f t="shared" si="432"/>
        <v>3.9093154390443386E-6</v>
      </c>
      <c r="BB200" s="5">
        <f t="shared" si="433"/>
        <v>1.9015017064232975E-6</v>
      </c>
      <c r="BC200" s="5">
        <f t="shared" si="434"/>
        <v>7.3991649861124505E-7</v>
      </c>
      <c r="BD200" s="5">
        <f t="shared" si="435"/>
        <v>6.2081812515057764E-3</v>
      </c>
      <c r="BE200" s="5">
        <f t="shared" si="436"/>
        <v>3.4174878733026037E-3</v>
      </c>
      <c r="BF200" s="5">
        <f t="shared" si="437"/>
        <v>9.4063163517798328E-4</v>
      </c>
      <c r="BG200" s="5">
        <f t="shared" si="438"/>
        <v>1.7260005124613404E-4</v>
      </c>
      <c r="BH200" s="5">
        <f t="shared" si="439"/>
        <v>2.3753276449604403E-5</v>
      </c>
      <c r="BI200" s="5">
        <f t="shared" si="440"/>
        <v>2.6151470432032975E-6</v>
      </c>
      <c r="BJ200" s="8">
        <f t="shared" si="441"/>
        <v>9.5392131085433568E-2</v>
      </c>
      <c r="BK200" s="8">
        <f t="shared" si="442"/>
        <v>0.19731212641011994</v>
      </c>
      <c r="BL200" s="8">
        <f t="shared" si="443"/>
        <v>0.60223278884915832</v>
      </c>
      <c r="BM200" s="8">
        <f t="shared" si="444"/>
        <v>0.45126792393060644</v>
      </c>
      <c r="BN200" s="8">
        <f t="shared" si="445"/>
        <v>0.54481590458542739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1.5455000000000001</v>
      </c>
      <c r="F204">
        <f>VLOOKUP(B204,home!$B$2:$E$405,3,FALSE)</f>
        <v>0.97060000000000002</v>
      </c>
      <c r="G204">
        <f>VLOOKUP(C204,away!$B$2:$E$405,4,FALSE)</f>
        <v>0.64700000000000002</v>
      </c>
      <c r="H204">
        <f>VLOOKUP(A204,away!$A$2:$E$405,3,FALSE)</f>
        <v>1.1894</v>
      </c>
      <c r="I204">
        <f>VLOOKUP(C204,away!$B$2:$E$405,3,FALSE)</f>
        <v>0.84079999999999999</v>
      </c>
      <c r="J204">
        <f>VLOOKUP(B204,home!$B$2:$E$405,4,FALSE)</f>
        <v>1.1559999999999999</v>
      </c>
      <c r="K204" s="3">
        <f t="shared" si="390"/>
        <v>0.97054030810000014</v>
      </c>
      <c r="L204" s="3">
        <f t="shared" si="391"/>
        <v>1.1560549331200001</v>
      </c>
      <c r="M204" s="5">
        <f t="shared" si="392"/>
        <v>0.11924259575812159</v>
      </c>
      <c r="N204" s="5">
        <f t="shared" si="393"/>
        <v>0.11572974562573109</v>
      </c>
      <c r="O204" s="5">
        <f t="shared" si="394"/>
        <v>0.13785099106421045</v>
      </c>
      <c r="P204" s="5">
        <f t="shared" si="395"/>
        <v>0.13378994333934918</v>
      </c>
      <c r="Q204" s="5">
        <f t="shared" si="396"/>
        <v>5.616019148796584E-2</v>
      </c>
      <c r="R204" s="5">
        <f t="shared" si="397"/>
        <v>7.9681659127630797E-2</v>
      </c>
      <c r="S204" s="5">
        <f t="shared" si="398"/>
        <v>3.7528009233913209E-2</v>
      </c>
      <c r="T204" s="5">
        <f t="shared" si="399"/>
        <v>6.4924266414626744E-2</v>
      </c>
      <c r="U204" s="5">
        <f t="shared" si="400"/>
        <v>7.7334261999649989E-2</v>
      </c>
      <c r="V204" s="5">
        <f t="shared" si="401"/>
        <v>4.6784831070382097E-3</v>
      </c>
      <c r="W204" s="5">
        <f t="shared" si="402"/>
        <v>1.8168576516561792E-2</v>
      </c>
      <c r="X204" s="5">
        <f t="shared" si="403"/>
        <v>2.1003872509739448E-2</v>
      </c>
      <c r="Y204" s="5">
        <f t="shared" si="404"/>
        <v>1.2140815214753927E-2</v>
      </c>
      <c r="Z204" s="5">
        <f t="shared" si="405"/>
        <v>3.0705458371227953E-2</v>
      </c>
      <c r="AA204" s="5">
        <f t="shared" si="406"/>
        <v>2.9800885027963304E-2</v>
      </c>
      <c r="AB204" s="5">
        <f t="shared" si="407"/>
        <v>1.4461480068346093E-2</v>
      </c>
      <c r="AC204" s="5">
        <f t="shared" si="408"/>
        <v>3.2807801703806859E-4</v>
      </c>
      <c r="AD204" s="5">
        <f t="shared" si="409"/>
        <v>4.4083339625305773E-3</v>
      </c>
      <c r="AE204" s="5">
        <f t="shared" si="410"/>
        <v>5.0962762242239114E-3</v>
      </c>
      <c r="AF204" s="5">
        <f t="shared" si="411"/>
        <v>2.9457876347781112E-3</v>
      </c>
      <c r="AG204" s="5">
        <f t="shared" si="412"/>
        <v>1.1351641090363773E-3</v>
      </c>
      <c r="AH204" s="5">
        <f t="shared" si="413"/>
        <v>8.8742991559422231E-3</v>
      </c>
      <c r="AI204" s="5">
        <f t="shared" si="414"/>
        <v>8.612865036979736E-3</v>
      </c>
      <c r="AJ204" s="5">
        <f t="shared" si="415"/>
        <v>4.1795663433070156E-3</v>
      </c>
      <c r="AK204" s="5">
        <f t="shared" si="416"/>
        <v>1.3521458688525274E-3</v>
      </c>
      <c r="AL204" s="5">
        <f t="shared" si="417"/>
        <v>1.4724113990086333E-5</v>
      </c>
      <c r="AM204" s="5">
        <f t="shared" si="418"/>
        <v>8.5569316044042444E-4</v>
      </c>
      <c r="AN204" s="5">
        <f t="shared" si="419"/>
        <v>9.8922829936419639E-4</v>
      </c>
      <c r="AO204" s="5">
        <f t="shared" si="420"/>
        <v>5.7180112773094391E-4</v>
      </c>
      <c r="AP204" s="5">
        <f t="shared" si="421"/>
        <v>2.2034450482564565E-4</v>
      </c>
      <c r="AQ204" s="5">
        <f t="shared" si="422"/>
        <v>6.3682587947392857E-5</v>
      </c>
      <c r="AR204" s="5">
        <f t="shared" si="423"/>
        <v>2.051835463441929E-3</v>
      </c>
      <c r="AS204" s="5">
        <f t="shared" si="424"/>
        <v>1.9913890228594367E-3</v>
      </c>
      <c r="AT204" s="5">
        <f t="shared" si="425"/>
        <v>9.6636165789647775E-4</v>
      </c>
      <c r="AU204" s="5">
        <f t="shared" si="426"/>
        <v>3.1263098039695816E-4</v>
      </c>
      <c r="AV204" s="5">
        <f t="shared" si="427"/>
        <v>7.5855242009017221E-5</v>
      </c>
      <c r="AW204" s="5">
        <f t="shared" si="428"/>
        <v>4.5890069827147068E-7</v>
      </c>
      <c r="AX204" s="5">
        <f t="shared" si="429"/>
        <v>1.3841411726215201E-4</v>
      </c>
      <c r="AY204" s="5">
        <f t="shared" si="430"/>
        <v>1.6001432307436098E-4</v>
      </c>
      <c r="AZ204" s="5">
        <f t="shared" si="431"/>
        <v>9.2492673779986267E-5</v>
      </c>
      <c r="BA204" s="5">
        <f t="shared" si="432"/>
        <v>3.5642203933604001E-5</v>
      </c>
      <c r="BB204" s="5">
        <f t="shared" si="433"/>
        <v>1.0301086421177999E-5</v>
      </c>
      <c r="BC204" s="5">
        <f t="shared" si="434"/>
        <v>2.3817243547396512E-6</v>
      </c>
      <c r="BD204" s="5">
        <f t="shared" si="435"/>
        <v>3.9533908491043413E-4</v>
      </c>
      <c r="BE204" s="5">
        <f t="shared" si="436"/>
        <v>3.8369251727294484E-4</v>
      </c>
      <c r="BF204" s="5">
        <f t="shared" si="437"/>
        <v>1.8619452696487426E-4</v>
      </c>
      <c r="BG204" s="5">
        <f t="shared" si="438"/>
        <v>6.0236431189007619E-5</v>
      </c>
      <c r="BH204" s="5">
        <f t="shared" si="439"/>
        <v>1.4615471121255977E-5</v>
      </c>
      <c r="BI204" s="5">
        <f t="shared" si="440"/>
        <v>2.836980769010087E-6</v>
      </c>
      <c r="BJ204" s="8">
        <f t="shared" si="441"/>
        <v>0.30485302550908244</v>
      </c>
      <c r="BK204" s="8">
        <f t="shared" si="442"/>
        <v>0.29574184789252467</v>
      </c>
      <c r="BL204" s="8">
        <f t="shared" si="443"/>
        <v>0.36858914107171353</v>
      </c>
      <c r="BM204" s="8">
        <f t="shared" si="444"/>
        <v>0.3572747910191636</v>
      </c>
      <c r="BN204" s="8">
        <f t="shared" si="445"/>
        <v>0.64245512640300884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1.5455000000000001</v>
      </c>
      <c r="F205">
        <f>VLOOKUP(B205,home!$B$2:$E$405,3,FALSE)</f>
        <v>1.0513999999999999</v>
      </c>
      <c r="G205">
        <f>VLOOKUP(C205,away!$B$2:$E$405,4,FALSE)</f>
        <v>1.2941</v>
      </c>
      <c r="H205">
        <f>VLOOKUP(A205,away!$A$2:$E$405,3,FALSE)</f>
        <v>1.1894</v>
      </c>
      <c r="I205">
        <f>VLOOKUP(C205,away!$B$2:$E$405,3,FALSE)</f>
        <v>0.84079999999999999</v>
      </c>
      <c r="J205">
        <f>VLOOKUP(B205,home!$B$2:$E$405,4,FALSE)</f>
        <v>1.5764</v>
      </c>
      <c r="K205" s="3">
        <f t="shared" si="390"/>
        <v>2.1028331716699999</v>
      </c>
      <c r="L205" s="3">
        <f t="shared" si="391"/>
        <v>1.576474910528</v>
      </c>
      <c r="M205" s="5">
        <f t="shared" si="392"/>
        <v>2.5240433099680576E-2</v>
      </c>
      <c r="N205" s="5">
        <f t="shared" si="393"/>
        <v>5.3076419989325753E-2</v>
      </c>
      <c r="O205" s="5">
        <f t="shared" si="394"/>
        <v>3.9790909512506911E-2</v>
      </c>
      <c r="P205" s="5">
        <f t="shared" si="395"/>
        <v>8.3673644453818877E-2</v>
      </c>
      <c r="Q205" s="5">
        <f t="shared" si="396"/>
        <v>5.5805428293521447E-2</v>
      </c>
      <c r="R205" s="5">
        <f t="shared" si="397"/>
        <v>3.1364685256778546E-2</v>
      </c>
      <c r="S205" s="5">
        <f t="shared" si="398"/>
        <v>6.9345866100379044E-2</v>
      </c>
      <c r="T205" s="5">
        <f t="shared" si="399"/>
        <v>8.7975857576005956E-2</v>
      </c>
      <c r="U205" s="5">
        <f t="shared" si="400"/>
        <v>6.5954700576942915E-2</v>
      </c>
      <c r="V205" s="5">
        <f t="shared" si="401"/>
        <v>2.5542885106915027E-2</v>
      </c>
      <c r="W205" s="5">
        <f t="shared" si="402"/>
        <v>3.9116501924956144E-2</v>
      </c>
      <c r="X205" s="5">
        <f t="shared" si="403"/>
        <v>6.1666183872313582E-2</v>
      </c>
      <c r="Y205" s="5">
        <f t="shared" si="404"/>
        <v>4.8607595851354386E-2</v>
      </c>
      <c r="Z205" s="5">
        <f t="shared" si="405"/>
        <v>1.6481879794639612E-2</v>
      </c>
      <c r="AA205" s="5">
        <f t="shared" si="406"/>
        <v>3.4658643563645702E-2</v>
      </c>
      <c r="AB205" s="5">
        <f t="shared" si="407"/>
        <v>3.6440672685360574E-2</v>
      </c>
      <c r="AC205" s="5">
        <f t="shared" si="408"/>
        <v>5.2922682584332368E-3</v>
      </c>
      <c r="AD205" s="5">
        <f t="shared" si="409"/>
        <v>2.0563869451872802E-2</v>
      </c>
      <c r="AE205" s="5">
        <f t="shared" si="410"/>
        <v>3.241842425425065E-2</v>
      </c>
      <c r="AF205" s="5">
        <f t="shared" si="411"/>
        <v>2.5553416237839278E-2</v>
      </c>
      <c r="AG205" s="5">
        <f t="shared" si="412"/>
        <v>1.3428106525744138E-2</v>
      </c>
      <c r="AH205" s="5">
        <f t="shared" si="413"/>
        <v>6.495817493646935E-3</v>
      </c>
      <c r="AI205" s="5">
        <f t="shared" si="414"/>
        <v>1.3659620502755052E-2</v>
      </c>
      <c r="AJ205" s="5">
        <f t="shared" si="415"/>
        <v>1.4361951552808489E-2</v>
      </c>
      <c r="AK205" s="5">
        <f t="shared" si="416"/>
        <v>1.0066929378387716E-2</v>
      </c>
      <c r="AL205" s="5">
        <f t="shared" si="417"/>
        <v>7.0176826342330473E-4</v>
      </c>
      <c r="AM205" s="5">
        <f t="shared" si="418"/>
        <v>8.6484773642579015E-3</v>
      </c>
      <c r="AN205" s="5">
        <f t="shared" si="419"/>
        <v>1.3634107579021911E-2</v>
      </c>
      <c r="AO205" s="5">
        <f t="shared" si="420"/>
        <v>1.074691426288385E-2</v>
      </c>
      <c r="AP205" s="5">
        <f t="shared" si="421"/>
        <v>5.6474135670106342E-3</v>
      </c>
      <c r="AQ205" s="5">
        <f t="shared" si="422"/>
        <v>2.2257514494419262E-3</v>
      </c>
      <c r="AR205" s="5">
        <f t="shared" si="423"/>
        <v>2.0480986604206521E-3</v>
      </c>
      <c r="AS205" s="5">
        <f t="shared" si="424"/>
        <v>4.3068098019854372E-3</v>
      </c>
      <c r="AT205" s="5">
        <f t="shared" si="425"/>
        <v>4.5282512578442421E-3</v>
      </c>
      <c r="AU205" s="5">
        <f t="shared" si="426"/>
        <v>3.1740523182170908E-3</v>
      </c>
      <c r="AV205" s="5">
        <f t="shared" si="427"/>
        <v>1.6686256258407407E-3</v>
      </c>
      <c r="AW205" s="5">
        <f t="shared" si="428"/>
        <v>6.4622403368478422E-5</v>
      </c>
      <c r="AX205" s="5">
        <f t="shared" si="429"/>
        <v>3.0310508476664366E-3</v>
      </c>
      <c r="AY205" s="5">
        <f t="shared" si="430"/>
        <v>4.7783756138807653E-3</v>
      </c>
      <c r="AZ205" s="5">
        <f t="shared" si="431"/>
        <v>3.7664946341809291E-3</v>
      </c>
      <c r="BA205" s="5">
        <f t="shared" si="432"/>
        <v>1.9792614304748571E-3</v>
      </c>
      <c r="BB205" s="5">
        <f t="shared" si="433"/>
        <v>7.8006399662984311E-4</v>
      </c>
      <c r="BC205" s="5">
        <f t="shared" si="434"/>
        <v>2.45950263858629E-4</v>
      </c>
      <c r="BD205" s="5">
        <f t="shared" si="435"/>
        <v>5.3812935873986121E-4</v>
      </c>
      <c r="BE205" s="5">
        <f t="shared" si="436"/>
        <v>1.1315962662076854E-3</v>
      </c>
      <c r="BF205" s="5">
        <f t="shared" si="437"/>
        <v>1.1897790827597187E-3</v>
      </c>
      <c r="BG205" s="5">
        <f t="shared" si="438"/>
        <v>8.339689740620807E-4</v>
      </c>
      <c r="BH205" s="5">
        <f t="shared" si="439"/>
        <v>4.3842440570033544E-4</v>
      </c>
      <c r="BI205" s="5">
        <f t="shared" si="440"/>
        <v>1.8438667671527424E-4</v>
      </c>
      <c r="BJ205" s="8">
        <f t="shared" si="441"/>
        <v>0.49369566498649181</v>
      </c>
      <c r="BK205" s="8">
        <f t="shared" si="442"/>
        <v>0.21457524089653079</v>
      </c>
      <c r="BL205" s="8">
        <f t="shared" si="443"/>
        <v>0.27283605295132601</v>
      </c>
      <c r="BM205" s="8">
        <f t="shared" si="444"/>
        <v>0.70392356481284368</v>
      </c>
      <c r="BN205" s="8">
        <f t="shared" si="445"/>
        <v>0.28895152060563206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1.5455000000000001</v>
      </c>
      <c r="F206">
        <f>VLOOKUP(B206,home!$B$2:$E$405,3,FALSE)</f>
        <v>1.0167999999999999</v>
      </c>
      <c r="G206">
        <f>VLOOKUP(C206,away!$B$2:$E$405,4,FALSE)</f>
        <v>1.3865000000000001</v>
      </c>
      <c r="H206">
        <f>VLOOKUP(A206,away!$A$2:$E$405,3,FALSE)</f>
        <v>1.1894</v>
      </c>
      <c r="I206">
        <f>VLOOKUP(C206,away!$B$2:$E$405,3,FALSE)</f>
        <v>0.84079999999999999</v>
      </c>
      <c r="J206">
        <f>VLOOKUP(B206,home!$B$2:$E$405,4,FALSE)</f>
        <v>0.60050000000000003</v>
      </c>
      <c r="K206" s="3">
        <f t="shared" si="390"/>
        <v>2.1788353906000002</v>
      </c>
      <c r="L206" s="3">
        <f t="shared" si="391"/>
        <v>0.60052853576000009</v>
      </c>
      <c r="M206" s="5">
        <f t="shared" si="392"/>
        <v>6.2077980989297107E-2</v>
      </c>
      <c r="N206" s="5">
        <f t="shared" si="393"/>
        <v>0.13525770195647455</v>
      </c>
      <c r="O206" s="5">
        <f t="shared" si="394"/>
        <v>3.7279599026439708E-2</v>
      </c>
      <c r="P206" s="5">
        <f t="shared" si="395"/>
        <v>8.1226109706184157E-2</v>
      </c>
      <c r="Q206" s="5">
        <f t="shared" si="396"/>
        <v>0.14735213393699687</v>
      </c>
      <c r="R206" s="5">
        <f t="shared" si="397"/>
        <v>1.119373150853388E-2</v>
      </c>
      <c r="S206" s="5">
        <f t="shared" si="398"/>
        <v>2.6570133213331206E-2</v>
      </c>
      <c r="T206" s="5">
        <f t="shared" si="399"/>
        <v>8.8489161234296135E-2</v>
      </c>
      <c r="U206" s="5">
        <f t="shared" si="400"/>
        <v>2.4389298363667947E-2</v>
      </c>
      <c r="V206" s="5">
        <f t="shared" si="401"/>
        <v>3.8628628789866776E-3</v>
      </c>
      <c r="W206" s="5">
        <f t="shared" si="402"/>
        <v>0.10701868143412002</v>
      </c>
      <c r="X206" s="5">
        <f t="shared" si="403"/>
        <v>6.4267772060598E-2</v>
      </c>
      <c r="Y206" s="5">
        <f t="shared" si="404"/>
        <v>1.9297315526054178E-2</v>
      </c>
      <c r="Z206" s="5">
        <f t="shared" si="405"/>
        <v>2.2407183975034764E-3</v>
      </c>
      <c r="AA206" s="5">
        <f t="shared" si="406"/>
        <v>4.8821565448490933E-3</v>
      </c>
      <c r="AB206" s="5">
        <f t="shared" si="407"/>
        <v>5.3187077311833125E-3</v>
      </c>
      <c r="AC206" s="5">
        <f t="shared" si="408"/>
        <v>3.1589836584188213E-4</v>
      </c>
      <c r="AD206" s="5">
        <f t="shared" si="409"/>
        <v>5.8294022641001954E-2</v>
      </c>
      <c r="AE206" s="5">
        <f t="shared" si="410"/>
        <v>3.5007224060161192E-2</v>
      </c>
      <c r="AF206" s="5">
        <f t="shared" si="411"/>
        <v>1.0511418502935422E-2</v>
      </c>
      <c r="AG206" s="5">
        <f t="shared" si="412"/>
        <v>2.1041355874427941E-3</v>
      </c>
      <c r="AH206" s="5">
        <f t="shared" si="413"/>
        <v>3.3640383457581409E-4</v>
      </c>
      <c r="AI206" s="5">
        <f t="shared" si="414"/>
        <v>7.3296858030733178E-4</v>
      </c>
      <c r="AJ206" s="5">
        <f t="shared" si="415"/>
        <v>7.9850894148572669E-4</v>
      </c>
      <c r="AK206" s="5">
        <f t="shared" si="416"/>
        <v>5.7993984713988192E-4</v>
      </c>
      <c r="AL206" s="5">
        <f t="shared" si="417"/>
        <v>1.6533524390428198E-5</v>
      </c>
      <c r="AM206" s="5">
        <f t="shared" si="418"/>
        <v>2.5402615918130561E-2</v>
      </c>
      <c r="AN206" s="5">
        <f t="shared" si="419"/>
        <v>1.5254995741788615E-2</v>
      </c>
      <c r="AO206" s="5">
        <f t="shared" si="420"/>
        <v>4.580530127920676E-3</v>
      </c>
      <c r="AP206" s="5">
        <f t="shared" si="421"/>
        <v>9.1691301690825669E-4</v>
      </c>
      <c r="AQ206" s="5">
        <f t="shared" si="422"/>
        <v>1.3765810786579987E-4</v>
      </c>
      <c r="AR206" s="5">
        <f t="shared" si="423"/>
        <v>4.0404020440372608E-5</v>
      </c>
      <c r="AS206" s="5">
        <f t="shared" si="424"/>
        <v>8.8033709658009646E-5</v>
      </c>
      <c r="AT206" s="5">
        <f t="shared" si="425"/>
        <v>9.5905481084338257E-5</v>
      </c>
      <c r="AU206" s="5">
        <f t="shared" si="426"/>
        <v>6.9654085446358343E-5</v>
      </c>
      <c r="AV206" s="5">
        <f t="shared" si="427"/>
        <v>3.7941196617600485E-5</v>
      </c>
      <c r="AW206" s="5">
        <f t="shared" si="428"/>
        <v>6.0092602014657607E-7</v>
      </c>
      <c r="AX206" s="5">
        <f t="shared" si="429"/>
        <v>9.2246864293736349E-3</v>
      </c>
      <c r="AY206" s="5">
        <f t="shared" si="430"/>
        <v>5.539687434276892E-3</v>
      </c>
      <c r="AZ206" s="5">
        <f t="shared" si="431"/>
        <v>1.6633701917371866E-3</v>
      </c>
      <c r="BA206" s="5">
        <f t="shared" si="432"/>
        <v>3.3296708855692111E-4</v>
      </c>
      <c r="BB206" s="5">
        <f t="shared" si="433"/>
        <v>4.9989059536839528E-5</v>
      </c>
      <c r="BC206" s="5">
        <f t="shared" si="434"/>
        <v>6.0039713455355452E-6</v>
      </c>
      <c r="BD206" s="5">
        <f t="shared" si="435"/>
        <v>4.0439612056456766E-6</v>
      </c>
      <c r="BE206" s="5">
        <f t="shared" si="436"/>
        <v>8.8111257930742459E-6</v>
      </c>
      <c r="BF206" s="5">
        <f t="shared" si="437"/>
        <v>9.5989963544893344E-6</v>
      </c>
      <c r="BG206" s="5">
        <f t="shared" si="438"/>
        <v>6.9715443238005817E-6</v>
      </c>
      <c r="BH206" s="5">
        <f t="shared" si="439"/>
        <v>3.7974618749583124E-6</v>
      </c>
      <c r="BI206" s="5">
        <f t="shared" si="440"/>
        <v>1.6548088655226815E-6</v>
      </c>
      <c r="BJ206" s="8">
        <f t="shared" si="441"/>
        <v>0.73070898402752205</v>
      </c>
      <c r="BK206" s="8">
        <f t="shared" si="442"/>
        <v>0.17960920611230838</v>
      </c>
      <c r="BL206" s="8">
        <f t="shared" si="443"/>
        <v>8.5878130769846864E-2</v>
      </c>
      <c r="BM206" s="8">
        <f t="shared" si="444"/>
        <v>0.51851069567499775</v>
      </c>
      <c r="BN206" s="8">
        <f t="shared" si="445"/>
        <v>0.47438725712392626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1.25</v>
      </c>
      <c r="F207">
        <f>VLOOKUP(B207,home!$B$2:$E$405,3,FALSE)</f>
        <v>1.0667</v>
      </c>
      <c r="G207">
        <f>VLOOKUP(C207,away!$B$2:$E$405,4,FALSE)</f>
        <v>1</v>
      </c>
      <c r="H207">
        <f>VLOOKUP(A207,away!$A$2:$E$405,3,FALSE)</f>
        <v>0.89839999999999998</v>
      </c>
      <c r="I207">
        <f>VLOOKUP(C207,away!$B$2:$E$405,3,FALSE)</f>
        <v>0.83479999999999999</v>
      </c>
      <c r="J207">
        <f>VLOOKUP(B207,home!$B$2:$E$405,4,FALSE)</f>
        <v>0.74209999999999998</v>
      </c>
      <c r="K207" s="3">
        <f t="shared" si="390"/>
        <v>1.333375</v>
      </c>
      <c r="L207" s="3">
        <f t="shared" si="391"/>
        <v>0.55656336387199989</v>
      </c>
      <c r="M207" s="5">
        <f t="shared" si="392"/>
        <v>0.15108112060468523</v>
      </c>
      <c r="N207" s="5">
        <f t="shared" si="393"/>
        <v>0.20144778918627215</v>
      </c>
      <c r="O207" s="5">
        <f t="shared" si="394"/>
        <v>8.4086216701294916E-2</v>
      </c>
      <c r="P207" s="5">
        <f t="shared" si="395"/>
        <v>0.1121184591940891</v>
      </c>
      <c r="Q207" s="5">
        <f t="shared" si="396"/>
        <v>0.13430272295312284</v>
      </c>
      <c r="R207" s="5">
        <f t="shared" si="397"/>
        <v>2.3399653811271317E-2</v>
      </c>
      <c r="S207" s="5">
        <f t="shared" si="398"/>
        <v>2.0800992277765114E-2</v>
      </c>
      <c r="T207" s="5">
        <f t="shared" si="399"/>
        <v>7.4747975263959293E-2</v>
      </c>
      <c r="U207" s="5">
        <f t="shared" si="400"/>
        <v>3.1200513400603893E-2</v>
      </c>
      <c r="V207" s="5">
        <f t="shared" si="401"/>
        <v>1.7151751136938163E-3</v>
      </c>
      <c r="W207" s="5">
        <f t="shared" si="402"/>
        <v>5.9691964405873398E-2</v>
      </c>
      <c r="X207" s="5">
        <f t="shared" si="403"/>
        <v>3.3222360505860575E-2</v>
      </c>
      <c r="Y207" s="5">
        <f t="shared" si="404"/>
        <v>9.2451743594550197E-3</v>
      </c>
      <c r="Z207" s="5">
        <f t="shared" si="405"/>
        <v>4.3411300128804765E-3</v>
      </c>
      <c r="AA207" s="5">
        <f t="shared" si="406"/>
        <v>5.7883542309245051E-3</v>
      </c>
      <c r="AB207" s="5">
        <f t="shared" si="407"/>
        <v>3.8590234113294822E-3</v>
      </c>
      <c r="AC207" s="5">
        <f t="shared" si="408"/>
        <v>7.9552788522536288E-5</v>
      </c>
      <c r="AD207" s="5">
        <f t="shared" si="409"/>
        <v>1.989794325992035E-2</v>
      </c>
      <c r="AE207" s="5">
        <f t="shared" si="410"/>
        <v>1.1074466234875457E-2</v>
      </c>
      <c r="AF207" s="5">
        <f t="shared" si="411"/>
        <v>3.0818210903845828E-3</v>
      </c>
      <c r="AG207" s="5">
        <f t="shared" si="412"/>
        <v>5.7174290430537275E-4</v>
      </c>
      <c r="AH207" s="5">
        <f t="shared" si="413"/>
        <v>6.0402848074361402E-4</v>
      </c>
      <c r="AI207" s="5">
        <f t="shared" si="414"/>
        <v>8.0539647551151623E-4</v>
      </c>
      <c r="AJ207" s="5">
        <f t="shared" si="415"/>
        <v>5.369477627675842E-4</v>
      </c>
      <c r="AK207" s="5">
        <f t="shared" si="416"/>
        <v>2.3865090772674251E-4</v>
      </c>
      <c r="AL207" s="5">
        <f t="shared" si="417"/>
        <v>2.3614693981726756E-6</v>
      </c>
      <c r="AM207" s="5">
        <f t="shared" si="418"/>
        <v>5.3062840188392588E-3</v>
      </c>
      <c r="AN207" s="5">
        <f t="shared" si="419"/>
        <v>2.9532832831854119E-3</v>
      </c>
      <c r="AO207" s="5">
        <f t="shared" si="420"/>
        <v>8.2184463927830853E-4</v>
      </c>
      <c r="AP207" s="5">
        <f t="shared" si="421"/>
        <v>1.5246953900563526E-4</v>
      </c>
      <c r="AQ207" s="5">
        <f t="shared" si="422"/>
        <v>2.1214739879247361E-5</v>
      </c>
      <c r="AR207" s="5">
        <f t="shared" si="423"/>
        <v>6.7236024623431879E-5</v>
      </c>
      <c r="AS207" s="5">
        <f t="shared" si="424"/>
        <v>8.9650834332268459E-5</v>
      </c>
      <c r="AT207" s="5">
        <f t="shared" si="425"/>
        <v>5.9769090613894246E-5</v>
      </c>
      <c r="AU207" s="5">
        <f t="shared" si="426"/>
        <v>2.6564870399100415E-5</v>
      </c>
      <c r="AV207" s="5">
        <f t="shared" si="427"/>
        <v>8.8552335171001242E-6</v>
      </c>
      <c r="AW207" s="5">
        <f t="shared" si="428"/>
        <v>4.8679571260463646E-8</v>
      </c>
      <c r="AX207" s="5">
        <f t="shared" si="429"/>
        <v>1.1792110756032987E-3</v>
      </c>
      <c r="AY207" s="5">
        <f t="shared" si="430"/>
        <v>6.56305682952891E-4</v>
      </c>
      <c r="AZ207" s="5">
        <f t="shared" si="431"/>
        <v>1.8263784931628563E-4</v>
      </c>
      <c r="BA207" s="5">
        <f t="shared" si="432"/>
        <v>3.3883178595273133E-5</v>
      </c>
      <c r="BB207" s="5">
        <f t="shared" si="433"/>
        <v>4.7145339644152387E-6</v>
      </c>
      <c r="BC207" s="5">
        <f t="shared" si="434"/>
        <v>5.2478737646474822E-7</v>
      </c>
      <c r="BD207" s="5">
        <f t="shared" si="435"/>
        <v>6.2368513396329769E-6</v>
      </c>
      <c r="BE207" s="5">
        <f t="shared" si="436"/>
        <v>8.3160616549831189E-6</v>
      </c>
      <c r="BF207" s="5">
        <f t="shared" si="437"/>
        <v>5.5442143546065598E-6</v>
      </c>
      <c r="BG207" s="5">
        <f t="shared" si="438"/>
        <v>2.4641722716911742E-6</v>
      </c>
      <c r="BH207" s="5">
        <f t="shared" si="439"/>
        <v>8.2141642569155439E-7</v>
      </c>
      <c r="BI207" s="5">
        <f t="shared" si="440"/>
        <v>2.1905122532129526E-7</v>
      </c>
      <c r="BJ207" s="8">
        <f t="shared" si="441"/>
        <v>0.55859633349202542</v>
      </c>
      <c r="BK207" s="8">
        <f t="shared" si="442"/>
        <v>0.28645396713110688</v>
      </c>
      <c r="BL207" s="8">
        <f t="shared" si="443"/>
        <v>0.15079446300293128</v>
      </c>
      <c r="BM207" s="8">
        <f t="shared" si="444"/>
        <v>0.29309367418482701</v>
      </c>
      <c r="BN207" s="8">
        <f t="shared" si="445"/>
        <v>0.70643596245073559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1.25</v>
      </c>
      <c r="F208">
        <f>VLOOKUP(B208,home!$B$2:$E$405,3,FALSE)</f>
        <v>1.5</v>
      </c>
      <c r="G208">
        <f>VLOOKUP(C208,away!$B$2:$E$405,4,FALSE)</f>
        <v>0.4</v>
      </c>
      <c r="H208">
        <f>VLOOKUP(A208,away!$A$2:$E$405,3,FALSE)</f>
        <v>0.89839999999999998</v>
      </c>
      <c r="I208">
        <f>VLOOKUP(C208,away!$B$2:$E$405,3,FALSE)</f>
        <v>0.55649999999999999</v>
      </c>
      <c r="J208">
        <f>VLOOKUP(B208,home!$B$2:$E$405,4,FALSE)</f>
        <v>0.55649999999999999</v>
      </c>
      <c r="K208" s="3">
        <f t="shared" si="390"/>
        <v>0.75</v>
      </c>
      <c r="L208" s="3">
        <f t="shared" si="391"/>
        <v>0.27822751740000001</v>
      </c>
      <c r="M208" s="5">
        <f t="shared" si="392"/>
        <v>0.35764031032973431</v>
      </c>
      <c r="N208" s="5">
        <f t="shared" si="393"/>
        <v>0.26823023274730073</v>
      </c>
      <c r="O208" s="5">
        <f t="shared" si="394"/>
        <v>9.9505375665207535E-2</v>
      </c>
      <c r="P208" s="5">
        <f t="shared" si="395"/>
        <v>7.4629031748905658E-2</v>
      </c>
      <c r="Q208" s="5">
        <f t="shared" si="396"/>
        <v>0.10058633728023778</v>
      </c>
      <c r="R208" s="5">
        <f t="shared" si="397"/>
        <v>1.3842566819642533E-2</v>
      </c>
      <c r="S208" s="5">
        <f t="shared" si="398"/>
        <v>3.8932219180244625E-3</v>
      </c>
      <c r="T208" s="5">
        <f t="shared" si="399"/>
        <v>2.798588690583962E-2</v>
      </c>
      <c r="U208" s="5">
        <f t="shared" si="400"/>
        <v>1.03819251147319E-2</v>
      </c>
      <c r="V208" s="5">
        <f t="shared" si="401"/>
        <v>9.0266789078267739E-5</v>
      </c>
      <c r="W208" s="5">
        <f t="shared" si="402"/>
        <v>2.5146584320059444E-2</v>
      </c>
      <c r="X208" s="5">
        <f t="shared" si="403"/>
        <v>6.996471726459905E-3</v>
      </c>
      <c r="Y208" s="5">
        <f t="shared" si="404"/>
        <v>9.7330547950611563E-4</v>
      </c>
      <c r="Z208" s="5">
        <f t="shared" si="405"/>
        <v>1.2837943335575856E-3</v>
      </c>
      <c r="AA208" s="5">
        <f t="shared" si="406"/>
        <v>9.6284575016818933E-4</v>
      </c>
      <c r="AB208" s="5">
        <f t="shared" si="407"/>
        <v>3.6106715631307096E-4</v>
      </c>
      <c r="AC208" s="5">
        <f t="shared" si="408"/>
        <v>1.1772517794804306E-6</v>
      </c>
      <c r="AD208" s="5">
        <f t="shared" si="409"/>
        <v>4.7149845600111453E-3</v>
      </c>
      <c r="AE208" s="5">
        <f t="shared" si="410"/>
        <v>1.3118384487112321E-3</v>
      </c>
      <c r="AF208" s="5">
        <f t="shared" si="411"/>
        <v>1.8249477740739665E-4</v>
      </c>
      <c r="AG208" s="5">
        <f t="shared" si="412"/>
        <v>1.6925022952175199E-5</v>
      </c>
      <c r="AH208" s="5">
        <f t="shared" si="413"/>
        <v>8.9296727569478589E-5</v>
      </c>
      <c r="AI208" s="5">
        <f t="shared" si="414"/>
        <v>6.6972545677108949E-5</v>
      </c>
      <c r="AJ208" s="5">
        <f t="shared" si="415"/>
        <v>2.5114704628915854E-5</v>
      </c>
      <c r="AK208" s="5">
        <f t="shared" si="416"/>
        <v>6.2786761572289635E-6</v>
      </c>
      <c r="AL208" s="5">
        <f t="shared" si="417"/>
        <v>9.8263151987871789E-9</v>
      </c>
      <c r="AM208" s="5">
        <f t="shared" si="418"/>
        <v>7.0724768400167218E-4</v>
      </c>
      <c r="AN208" s="5">
        <f t="shared" si="419"/>
        <v>1.9677576730668493E-4</v>
      </c>
      <c r="AO208" s="5">
        <f t="shared" si="420"/>
        <v>2.7374216611109514E-5</v>
      </c>
      <c r="AP208" s="5">
        <f t="shared" si="421"/>
        <v>2.5387534428262815E-6</v>
      </c>
      <c r="AQ208" s="5">
        <f t="shared" si="422"/>
        <v>1.7658776692206468E-7</v>
      </c>
      <c r="AR208" s="5">
        <f t="shared" si="423"/>
        <v>4.9689613647200333E-6</v>
      </c>
      <c r="AS208" s="5">
        <f t="shared" si="424"/>
        <v>3.726721023540025E-6</v>
      </c>
      <c r="AT208" s="5">
        <f t="shared" si="425"/>
        <v>1.3975203838275094E-6</v>
      </c>
      <c r="AU208" s="5">
        <f t="shared" si="426"/>
        <v>3.4938009595687734E-7</v>
      </c>
      <c r="AV208" s="5">
        <f t="shared" si="427"/>
        <v>6.5508767991914488E-8</v>
      </c>
      <c r="AW208" s="5">
        <f t="shared" si="428"/>
        <v>5.6957318394759248E-11</v>
      </c>
      <c r="AX208" s="5">
        <f t="shared" si="429"/>
        <v>8.8405960500208982E-5</v>
      </c>
      <c r="AY208" s="5">
        <f t="shared" si="430"/>
        <v>2.4596970913335603E-5</v>
      </c>
      <c r="AZ208" s="5">
        <f t="shared" si="431"/>
        <v>3.4217770763886876E-6</v>
      </c>
      <c r="BA208" s="5">
        <f t="shared" si="432"/>
        <v>3.1734418035328503E-7</v>
      </c>
      <c r="BB208" s="5">
        <f t="shared" si="433"/>
        <v>2.2073470865258075E-8</v>
      </c>
      <c r="BC208" s="5">
        <f t="shared" si="434"/>
        <v>1.2282893998483967E-9</v>
      </c>
      <c r="BD208" s="5">
        <f t="shared" si="435"/>
        <v>2.3041696409376186E-7</v>
      </c>
      <c r="BE208" s="5">
        <f t="shared" si="436"/>
        <v>1.7281272307032142E-7</v>
      </c>
      <c r="BF208" s="5">
        <f t="shared" si="437"/>
        <v>6.4804771151370525E-8</v>
      </c>
      <c r="BG208" s="5">
        <f t="shared" si="438"/>
        <v>1.6201192787842631E-8</v>
      </c>
      <c r="BH208" s="5">
        <f t="shared" si="439"/>
        <v>3.0377236477204934E-9</v>
      </c>
      <c r="BI208" s="5">
        <f t="shared" si="440"/>
        <v>4.5565854715807419E-10</v>
      </c>
      <c r="BJ208" s="8">
        <f t="shared" si="441"/>
        <v>0.43719593963204539</v>
      </c>
      <c r="BK208" s="8">
        <f t="shared" si="442"/>
        <v>0.43627861483475072</v>
      </c>
      <c r="BL208" s="8">
        <f t="shared" si="443"/>
        <v>0.12525243898076532</v>
      </c>
      <c r="BM208" s="8">
        <f t="shared" si="444"/>
        <v>8.555233627613433E-2</v>
      </c>
      <c r="BN208" s="8">
        <f t="shared" si="445"/>
        <v>0.91443385459102866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0.81079999999999997</v>
      </c>
      <c r="G209">
        <f>VLOOKUP(C209,away!$B$2:$E$405,4,FALSE)</f>
        <v>0.92659999999999998</v>
      </c>
      <c r="H209">
        <f>VLOOKUP(A209,away!$A$2:$E$405,3,FALSE)</f>
        <v>1.125</v>
      </c>
      <c r="I209">
        <f>VLOOKUP(C209,away!$B$2:$E$405,3,FALSE)</f>
        <v>1.3968</v>
      </c>
      <c r="J209">
        <f>VLOOKUP(B209,home!$B$2:$E$405,4,FALSE)</f>
        <v>1.2222</v>
      </c>
      <c r="K209" s="3">
        <f t="shared" si="390"/>
        <v>1.1582595995760001</v>
      </c>
      <c r="L209" s="3">
        <f t="shared" si="391"/>
        <v>1.92056508</v>
      </c>
      <c r="M209" s="5">
        <f t="shared" si="392"/>
        <v>4.6013305258050911E-2</v>
      </c>
      <c r="N209" s="5">
        <f t="shared" si="393"/>
        <v>5.3295352523358305E-2</v>
      </c>
      <c r="O209" s="5">
        <f t="shared" si="394"/>
        <v>8.8371547293992977E-2</v>
      </c>
      <c r="P209" s="5">
        <f t="shared" si="395"/>
        <v>0.10235719298265186</v>
      </c>
      <c r="Q209" s="5">
        <f t="shared" si="396"/>
        <v>3.086492683648339E-2</v>
      </c>
      <c r="R209" s="5">
        <f t="shared" si="397"/>
        <v>8.4861653899205705E-2</v>
      </c>
      <c r="S209" s="5">
        <f t="shared" si="398"/>
        <v>5.6923725086314499E-2</v>
      </c>
      <c r="T209" s="5">
        <f t="shared" si="399"/>
        <v>5.927810067890487E-2</v>
      </c>
      <c r="U209" s="5">
        <f t="shared" si="400"/>
        <v>9.8291825264651106E-2</v>
      </c>
      <c r="V209" s="5">
        <f t="shared" si="401"/>
        <v>1.4069729230792792E-2</v>
      </c>
      <c r="W209" s="5">
        <f t="shared" si="402"/>
        <v>1.19165325995226E-2</v>
      </c>
      <c r="X209" s="5">
        <f t="shared" si="403"/>
        <v>2.2886476385324733E-2</v>
      </c>
      <c r="Y209" s="5">
        <f t="shared" si="404"/>
        <v>2.1977483674949654E-2</v>
      </c>
      <c r="Z209" s="5">
        <f t="shared" si="405"/>
        <v>5.4327443036620106E-2</v>
      </c>
      <c r="AA209" s="5">
        <f t="shared" si="406"/>
        <v>6.2925282417583564E-2</v>
      </c>
      <c r="AB209" s="5">
        <f t="shared" si="407"/>
        <v>3.6441906208098541E-2</v>
      </c>
      <c r="AC209" s="5">
        <f t="shared" si="408"/>
        <v>1.9561434214698356E-3</v>
      </c>
      <c r="AD209" s="5">
        <f t="shared" si="409"/>
        <v>3.4506095692643473E-3</v>
      </c>
      <c r="AE209" s="5">
        <f t="shared" si="410"/>
        <v>6.6271202434429475E-3</v>
      </c>
      <c r="AF209" s="5">
        <f t="shared" si="411"/>
        <v>6.3639078602588123E-3</v>
      </c>
      <c r="AG209" s="5">
        <f t="shared" si="412"/>
        <v>4.0740997362501983E-3</v>
      </c>
      <c r="AH209" s="5">
        <f t="shared" si="413"/>
        <v>2.6084847495455438E-2</v>
      </c>
      <c r="AI209" s="5">
        <f t="shared" si="414"/>
        <v>3.0213025015087245E-2</v>
      </c>
      <c r="AJ209" s="5">
        <f t="shared" si="415"/>
        <v>1.7497263127977319E-2</v>
      </c>
      <c r="AK209" s="5">
        <f t="shared" si="416"/>
        <v>6.7554576614289753E-3</v>
      </c>
      <c r="AL209" s="5">
        <f t="shared" si="417"/>
        <v>1.7405865418294376E-4</v>
      </c>
      <c r="AM209" s="5">
        <f t="shared" si="418"/>
        <v>7.9934033159784776E-4</v>
      </c>
      <c r="AN209" s="5">
        <f t="shared" si="419"/>
        <v>1.5351851279024472E-3</v>
      </c>
      <c r="AO209" s="5">
        <f t="shared" si="420"/>
        <v>1.4742114739923868E-3</v>
      </c>
      <c r="AP209" s="5">
        <f t="shared" si="421"/>
        <v>9.4377302582836881E-4</v>
      </c>
      <c r="AQ209" s="5">
        <f t="shared" si="422"/>
        <v>4.5314437921297585E-4</v>
      </c>
      <c r="AR209" s="5">
        <f t="shared" si="423"/>
        <v>1.0019529443379428E-2</v>
      </c>
      <c r="AS209" s="5">
        <f t="shared" si="424"/>
        <v>1.16052161610286E-2</v>
      </c>
      <c r="AT209" s="5">
        <f t="shared" si="425"/>
        <v>6.7209265118329574E-3</v>
      </c>
      <c r="AU209" s="5">
        <f t="shared" si="426"/>
        <v>2.5948592167917891E-3</v>
      </c>
      <c r="AV209" s="5">
        <f t="shared" si="427"/>
        <v>7.5138014934933721E-4</v>
      </c>
      <c r="AW209" s="5">
        <f t="shared" si="428"/>
        <v>1.0755436906653669E-5</v>
      </c>
      <c r="AX209" s="5">
        <f t="shared" si="429"/>
        <v>1.5430726873357829E-4</v>
      </c>
      <c r="AY209" s="5">
        <f t="shared" si="430"/>
        <v>2.9635715191988631E-4</v>
      </c>
      <c r="AZ209" s="5">
        <f t="shared" si="431"/>
        <v>2.8458659859279429E-4</v>
      </c>
      <c r="BA209" s="5">
        <f t="shared" si="432"/>
        <v>1.821890278310993E-4</v>
      </c>
      <c r="BB209" s="5">
        <f t="shared" si="433"/>
        <v>8.7476471202889371E-5</v>
      </c>
      <c r="BC209" s="5">
        <f t="shared" si="434"/>
        <v>3.3600851182778961E-5</v>
      </c>
      <c r="BD209" s="5">
        <f t="shared" si="435"/>
        <v>3.2071930611643966E-3</v>
      </c>
      <c r="BE209" s="5">
        <f t="shared" si="436"/>
        <v>3.7147621507871999E-3</v>
      </c>
      <c r="BF209" s="5">
        <f t="shared" si="437"/>
        <v>2.1513294606454324E-3</v>
      </c>
      <c r="BG209" s="5">
        <f t="shared" si="438"/>
        <v>8.3059933321441039E-4</v>
      </c>
      <c r="BH209" s="5">
        <f t="shared" si="439"/>
        <v>2.4051241277425376E-4</v>
      </c>
      <c r="BI209" s="5">
        <f t="shared" si="440"/>
        <v>5.5715162182592989E-5</v>
      </c>
      <c r="BJ209" s="8">
        <f t="shared" si="441"/>
        <v>0.22697878181575692</v>
      </c>
      <c r="BK209" s="8">
        <f t="shared" si="442"/>
        <v>0.22179051178538273</v>
      </c>
      <c r="BL209" s="8">
        <f t="shared" si="443"/>
        <v>0.49333483144663137</v>
      </c>
      <c r="BM209" s="8">
        <f t="shared" si="444"/>
        <v>0.59038198757563465</v>
      </c>
      <c r="BN209" s="8">
        <f t="shared" si="445"/>
        <v>0.40576397879374315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0.74129999999999996</v>
      </c>
      <c r="G210">
        <f>VLOOKUP(C210,away!$B$2:$E$405,4,FALSE)</f>
        <v>0.56759999999999999</v>
      </c>
      <c r="H210">
        <f>VLOOKUP(A210,away!$A$2:$E$405,3,FALSE)</f>
        <v>1.125</v>
      </c>
      <c r="I210">
        <f>VLOOKUP(C210,away!$B$2:$E$405,3,FALSE)</f>
        <v>1</v>
      </c>
      <c r="J210">
        <f>VLOOKUP(B210,home!$B$2:$E$405,4,FALSE)</f>
        <v>0.38100000000000001</v>
      </c>
      <c r="K210" s="3">
        <f t="shared" si="390"/>
        <v>0.64868859039599991</v>
      </c>
      <c r="L210" s="3">
        <f t="shared" si="391"/>
        <v>0.42862500000000003</v>
      </c>
      <c r="M210" s="5">
        <f t="shared" si="392"/>
        <v>0.34050904482046035</v>
      </c>
      <c r="N210" s="5">
        <f t="shared" si="393"/>
        <v>0.22088433230167273</v>
      </c>
      <c r="O210" s="5">
        <f t="shared" si="394"/>
        <v>0.14595068933616981</v>
      </c>
      <c r="P210" s="5">
        <f t="shared" si="395"/>
        <v>9.4676546932804487E-2</v>
      </c>
      <c r="Q210" s="5">
        <f t="shared" si="396"/>
        <v>7.1642573080666863E-2</v>
      </c>
      <c r="R210" s="5">
        <f t="shared" si="397"/>
        <v>3.1279057108357891E-2</v>
      </c>
      <c r="S210" s="5">
        <f t="shared" si="398"/>
        <v>6.581064934593572E-3</v>
      </c>
      <c r="T210" s="5">
        <f t="shared" si="399"/>
        <v>3.0707797886700833E-2</v>
      </c>
      <c r="U210" s="5">
        <f t="shared" si="400"/>
        <v>2.0290367464536659E-2</v>
      </c>
      <c r="V210" s="5">
        <f t="shared" si="401"/>
        <v>2.033140651639531E-4</v>
      </c>
      <c r="W210" s="5">
        <f t="shared" si="402"/>
        <v>1.5491239914680066E-2</v>
      </c>
      <c r="X210" s="5">
        <f t="shared" si="403"/>
        <v>6.639932708429744E-3</v>
      </c>
      <c r="Y210" s="5">
        <f t="shared" si="404"/>
        <v>1.4230205785753494E-3</v>
      </c>
      <c r="Z210" s="5">
        <f t="shared" si="405"/>
        <v>4.4689952843566354E-3</v>
      </c>
      <c r="AA210" s="5">
        <f t="shared" si="406"/>
        <v>2.8989862514956759E-3</v>
      </c>
      <c r="AB210" s="5">
        <f t="shared" si="407"/>
        <v>9.4026965253005688E-4</v>
      </c>
      <c r="AC210" s="5">
        <f t="shared" si="408"/>
        <v>3.5331428645940409E-6</v>
      </c>
      <c r="AD210" s="5">
        <f t="shared" si="409"/>
        <v>2.5122476459350151E-3</v>
      </c>
      <c r="AE210" s="5">
        <f t="shared" si="410"/>
        <v>1.0768121472388959E-3</v>
      </c>
      <c r="AF210" s="5">
        <f t="shared" si="411"/>
        <v>2.3077430330513589E-4</v>
      </c>
      <c r="AG210" s="5">
        <f t="shared" si="412"/>
        <v>3.2971878584721299E-5</v>
      </c>
      <c r="AH210" s="5">
        <f t="shared" si="413"/>
        <v>4.7888077593934061E-4</v>
      </c>
      <c r="AI210" s="5">
        <f t="shared" si="414"/>
        <v>3.106444955118335E-4</v>
      </c>
      <c r="AJ210" s="5">
        <f t="shared" si="415"/>
        <v>1.0075576995392389E-4</v>
      </c>
      <c r="AK210" s="5">
        <f t="shared" si="416"/>
        <v>2.1786372795224847E-5</v>
      </c>
      <c r="AL210" s="5">
        <f t="shared" si="417"/>
        <v>3.9294787768872999E-8</v>
      </c>
      <c r="AM210" s="5">
        <f t="shared" si="418"/>
        <v>3.259332768334509E-4</v>
      </c>
      <c r="AN210" s="5">
        <f t="shared" si="419"/>
        <v>1.3970315078273791E-4</v>
      </c>
      <c r="AO210" s="5">
        <f t="shared" si="420"/>
        <v>2.9940131502125515E-5</v>
      </c>
      <c r="AP210" s="5">
        <f t="shared" si="421"/>
        <v>4.277696288366184E-6</v>
      </c>
      <c r="AQ210" s="5">
        <f t="shared" si="422"/>
        <v>4.5838189290023883E-7</v>
      </c>
      <c r="AR210" s="5">
        <f t="shared" si="423"/>
        <v>4.10520545174E-5</v>
      </c>
      <c r="AS210" s="5">
        <f t="shared" si="424"/>
        <v>2.6629999377751942E-5</v>
      </c>
      <c r="AT210" s="5">
        <f t="shared" si="425"/>
        <v>8.6372883793001306E-6</v>
      </c>
      <c r="AU210" s="5">
        <f t="shared" si="426"/>
        <v>1.8676368078706511E-6</v>
      </c>
      <c r="AV210" s="5">
        <f t="shared" si="427"/>
        <v>3.0287867206732432E-7</v>
      </c>
      <c r="AW210" s="5">
        <f t="shared" si="428"/>
        <v>3.0349127080668031E-10</v>
      </c>
      <c r="AX210" s="5">
        <f t="shared" si="429"/>
        <v>3.5238199652040069E-5</v>
      </c>
      <c r="AY210" s="5">
        <f t="shared" si="430"/>
        <v>1.5103973325855676E-5</v>
      </c>
      <c r="AZ210" s="5">
        <f t="shared" si="431"/>
        <v>3.2369702833974444E-6</v>
      </c>
      <c r="BA210" s="5">
        <f t="shared" si="432"/>
        <v>4.6248212924041002E-7</v>
      </c>
      <c r="BB210" s="5">
        <f t="shared" si="433"/>
        <v>4.9557850661417679E-8</v>
      </c>
      <c r="BC210" s="5">
        <f t="shared" si="434"/>
        <v>4.2483467479500329E-9</v>
      </c>
      <c r="BD210" s="5">
        <f t="shared" si="435"/>
        <v>2.9326561445867609E-6</v>
      </c>
      <c r="BE210" s="5">
        <f t="shared" si="436"/>
        <v>1.9023805805481534E-6</v>
      </c>
      <c r="BF210" s="5">
        <f t="shared" si="437"/>
        <v>6.170262885962528E-7</v>
      </c>
      <c r="BG210" s="5">
        <f t="shared" si="438"/>
        <v>1.3341930446225958E-7</v>
      </c>
      <c r="BH210" s="5">
        <f t="shared" si="439"/>
        <v>2.1636895135809471E-8</v>
      </c>
      <c r="BI210" s="5">
        <f t="shared" si="440"/>
        <v>2.8071214012388636E-9</v>
      </c>
      <c r="BJ210" s="8">
        <f t="shared" si="441"/>
        <v>0.35119611051467681</v>
      </c>
      <c r="BK210" s="8">
        <f t="shared" si="442"/>
        <v>0.4419886471640006</v>
      </c>
      <c r="BL210" s="8">
        <f t="shared" si="443"/>
        <v>0.20235553701137951</v>
      </c>
      <c r="BM210" s="8">
        <f t="shared" si="444"/>
        <v>9.5051942724446919E-2</v>
      </c>
      <c r="BN210" s="8">
        <f t="shared" si="445"/>
        <v>0.9049422435801322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1.5088999999999999</v>
      </c>
      <c r="F211">
        <f>VLOOKUP(B211,home!$B$2:$E$405,3,FALSE)</f>
        <v>0.89939999999999998</v>
      </c>
      <c r="G211">
        <f>VLOOKUP(C211,away!$B$2:$E$405,4,FALSE)</f>
        <v>0.89939999999999998</v>
      </c>
      <c r="H211">
        <f>VLOOKUP(A211,away!$A$2:$E$405,3,FALSE)</f>
        <v>1.1115999999999999</v>
      </c>
      <c r="I211">
        <f>VLOOKUP(C211,away!$B$2:$E$405,3,FALSE)</f>
        <v>1.0924</v>
      </c>
      <c r="J211">
        <f>VLOOKUP(B211,home!$B$2:$E$405,4,FALSE)</f>
        <v>1.3493999999999999</v>
      </c>
      <c r="K211" s="3">
        <f t="shared" si="390"/>
        <v>1.2205799312039998</v>
      </c>
      <c r="L211" s="3">
        <f t="shared" si="391"/>
        <v>1.6385923968959999</v>
      </c>
      <c r="M211" s="5">
        <f t="shared" si="392"/>
        <v>5.7316179630217776E-2</v>
      </c>
      <c r="N211" s="5">
        <f t="shared" si="393"/>
        <v>6.9958978589927306E-2</v>
      </c>
      <c r="O211" s="5">
        <f t="shared" si="394"/>
        <v>9.3917856161200242E-2</v>
      </c>
      <c r="P211" s="5">
        <f t="shared" si="395"/>
        <v>0.11463425041206493</v>
      </c>
      <c r="Q211" s="5">
        <f t="shared" si="396"/>
        <v>4.2695262637197778E-2</v>
      </c>
      <c r="R211" s="5">
        <f t="shared" si="397"/>
        <v>7.6946542519257421E-2</v>
      </c>
      <c r="S211" s="5">
        <f t="shared" si="398"/>
        <v>5.7318070797446816E-2</v>
      </c>
      <c r="T211" s="5">
        <f t="shared" si="399"/>
        <v>6.9960132740790146E-2</v>
      </c>
      <c r="U211" s="5">
        <f t="shared" si="400"/>
        <v>9.3919405574540871E-2</v>
      </c>
      <c r="V211" s="5">
        <f t="shared" si="401"/>
        <v>1.2737559200991361E-2</v>
      </c>
      <c r="W211" s="5">
        <f t="shared" si="402"/>
        <v>1.7370993577482535E-2</v>
      </c>
      <c r="X211" s="5">
        <f t="shared" si="403"/>
        <v>2.8463978002592129E-2</v>
      </c>
      <c r="Y211" s="5">
        <f t="shared" si="404"/>
        <v>2.3320428970231226E-2</v>
      </c>
      <c r="Z211" s="5">
        <f t="shared" si="405"/>
        <v>4.2028006513163317E-2</v>
      </c>
      <c r="AA211" s="5">
        <f t="shared" si="406"/>
        <v>5.1298541298478134E-2</v>
      </c>
      <c r="AB211" s="5">
        <f t="shared" si="407"/>
        <v>3.1306985004480987E-2</v>
      </c>
      <c r="AC211" s="5">
        <f t="shared" si="408"/>
        <v>1.5922211674187674E-3</v>
      </c>
      <c r="AD211" s="5">
        <f t="shared" si="409"/>
        <v>5.3006715364371853E-3</v>
      </c>
      <c r="AE211" s="5">
        <f t="shared" si="410"/>
        <v>8.6856400780490114E-3</v>
      </c>
      <c r="AF211" s="5">
        <f t="shared" si="411"/>
        <v>7.1161118970331444E-3</v>
      </c>
      <c r="AG211" s="5">
        <f t="shared" si="412"/>
        <v>3.8868022833132257E-3</v>
      </c>
      <c r="AH211" s="5">
        <f t="shared" si="413"/>
        <v>1.7216692982291261E-2</v>
      </c>
      <c r="AI211" s="5">
        <f t="shared" si="414"/>
        <v>2.1014349935885454E-2</v>
      </c>
      <c r="AJ211" s="5">
        <f t="shared" si="415"/>
        <v>1.2824846899519921E-2</v>
      </c>
      <c r="AK211" s="5">
        <f t="shared" si="416"/>
        <v>5.217916915439289E-3</v>
      </c>
      <c r="AL211" s="5">
        <f t="shared" si="417"/>
        <v>1.2737979481175678E-4</v>
      </c>
      <c r="AM211" s="5">
        <f t="shared" si="418"/>
        <v>1.2939786598558996E-3</v>
      </c>
      <c r="AN211" s="5">
        <f t="shared" si="419"/>
        <v>2.1203035937855524E-3</v>
      </c>
      <c r="AO211" s="5">
        <f t="shared" si="420"/>
        <v>1.7371566739441354E-3</v>
      </c>
      <c r="AP211" s="5">
        <f t="shared" si="421"/>
        <v>9.4883057271400101E-4</v>
      </c>
      <c r="AQ211" s="5">
        <f t="shared" si="422"/>
        <v>3.8868664059791023E-4</v>
      </c>
      <c r="AR211" s="5">
        <f t="shared" si="423"/>
        <v>5.6422284440950377E-3</v>
      </c>
      <c r="AS211" s="5">
        <f t="shared" si="424"/>
        <v>6.8867908061307709E-3</v>
      </c>
      <c r="AT211" s="5">
        <f t="shared" si="425"/>
        <v>4.2029393241817172E-3</v>
      </c>
      <c r="AU211" s="5">
        <f t="shared" si="426"/>
        <v>1.7100077970547698E-3</v>
      </c>
      <c r="AV211" s="5">
        <f t="shared" si="427"/>
        <v>5.2180029982185322E-4</v>
      </c>
      <c r="AW211" s="5">
        <f t="shared" si="428"/>
        <v>7.0767720147044596E-6</v>
      </c>
      <c r="AX211" s="5">
        <f t="shared" si="429"/>
        <v>2.6323406393772631E-4</v>
      </c>
      <c r="AY211" s="5">
        <f t="shared" si="430"/>
        <v>4.3133333577239388E-4</v>
      </c>
      <c r="AZ211" s="5">
        <f t="shared" si="431"/>
        <v>3.5338976226221701E-4</v>
      </c>
      <c r="BA211" s="5">
        <f t="shared" si="432"/>
        <v>1.9302059252791786E-4</v>
      </c>
      <c r="BB211" s="5">
        <f t="shared" si="433"/>
        <v>7.9070518840151845E-5</v>
      </c>
      <c r="BC211" s="5">
        <f t="shared" si="434"/>
        <v>2.5912870198018951E-5</v>
      </c>
      <c r="BD211" s="5">
        <f t="shared" si="435"/>
        <v>1.5408854383407446E-3</v>
      </c>
      <c r="BE211" s="5">
        <f t="shared" si="436"/>
        <v>1.8807738423231909E-3</v>
      </c>
      <c r="BF211" s="5">
        <f t="shared" si="437"/>
        <v>1.1478174035365613E-3</v>
      </c>
      <c r="BG211" s="5">
        <f t="shared" si="438"/>
        <v>4.6700096248113686E-4</v>
      </c>
      <c r="BH211" s="5">
        <f t="shared" si="439"/>
        <v>1.4250300066435685E-4</v>
      </c>
      <c r="BI211" s="5">
        <f t="shared" si="440"/>
        <v>3.4787260549452833E-5</v>
      </c>
      <c r="BJ211" s="8">
        <f t="shared" si="441"/>
        <v>0.28459391759748975</v>
      </c>
      <c r="BK211" s="8">
        <f t="shared" si="442"/>
        <v>0.24415699433872384</v>
      </c>
      <c r="BL211" s="8">
        <f t="shared" si="443"/>
        <v>0.42784067187027319</v>
      </c>
      <c r="BM211" s="8">
        <f t="shared" si="444"/>
        <v>0.54272626380602673</v>
      </c>
      <c r="BN211" s="8">
        <f t="shared" si="445"/>
        <v>0.45546906994986541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1.8234999999999999</v>
      </c>
      <c r="F212">
        <f>VLOOKUP(B212,home!$B$2:$E$405,3,FALSE)</f>
        <v>1.5538000000000001</v>
      </c>
      <c r="G212">
        <f>VLOOKUP(C212,away!$B$2:$E$405,4,FALSE)</f>
        <v>1.0184</v>
      </c>
      <c r="H212">
        <f>VLOOKUP(A212,away!$A$2:$E$405,3,FALSE)</f>
        <v>1.5146999999999999</v>
      </c>
      <c r="I212">
        <f>VLOOKUP(C212,away!$B$2:$E$405,3,FALSE)</f>
        <v>0.66020000000000001</v>
      </c>
      <c r="J212">
        <f>VLOOKUP(B212,home!$B$2:$E$405,4,FALSE)</f>
        <v>0.99029999999999996</v>
      </c>
      <c r="K212" s="3">
        <f t="shared" si="390"/>
        <v>2.8854880191199999</v>
      </c>
      <c r="L212" s="3">
        <f t="shared" si="391"/>
        <v>0.9903048920819999</v>
      </c>
      <c r="M212" s="5">
        <f t="shared" si="392"/>
        <v>2.0737888049196501E-2</v>
      </c>
      <c r="N212" s="5">
        <f t="shared" si="393"/>
        <v>5.983892750780833E-2</v>
      </c>
      <c r="O212" s="5">
        <f t="shared" si="394"/>
        <v>2.0536831986568138E-2</v>
      </c>
      <c r="P212" s="5">
        <f t="shared" si="395"/>
        <v>5.9258782647922746E-2</v>
      </c>
      <c r="Q212" s="5">
        <f t="shared" si="396"/>
        <v>8.633225420038558E-2</v>
      </c>
      <c r="R212" s="5">
        <f t="shared" si="397"/>
        <v>1.0168862592082262E-2</v>
      </c>
      <c r="S212" s="5">
        <f t="shared" si="398"/>
        <v>4.2333183984106439E-2</v>
      </c>
      <c r="T212" s="5">
        <f t="shared" si="399"/>
        <v>8.5495253679108624E-2</v>
      </c>
      <c r="U212" s="5">
        <f t="shared" si="400"/>
        <v>2.9342131177530911E-2</v>
      </c>
      <c r="V212" s="5">
        <f t="shared" si="401"/>
        <v>1.3440846599001703E-2</v>
      </c>
      <c r="W212" s="5">
        <f t="shared" si="402"/>
        <v>8.3036895052944953E-2</v>
      </c>
      <c r="X212" s="5">
        <f t="shared" si="403"/>
        <v>8.2231843394231008E-2</v>
      </c>
      <c r="Y212" s="5">
        <f t="shared" si="404"/>
        <v>4.0717298399113928E-2</v>
      </c>
      <c r="Z212" s="5">
        <f t="shared" si="405"/>
        <v>3.3567581239495703E-3</v>
      </c>
      <c r="AA212" s="5">
        <f t="shared" si="406"/>
        <v>9.6858853497402125E-3</v>
      </c>
      <c r="AB212" s="5">
        <f t="shared" si="407"/>
        <v>1.3974253065622657E-2</v>
      </c>
      <c r="AC212" s="5">
        <f t="shared" si="408"/>
        <v>2.4004620351310729E-3</v>
      </c>
      <c r="AD212" s="5">
        <f t="shared" si="409"/>
        <v>5.9900491455049366E-2</v>
      </c>
      <c r="AE212" s="5">
        <f t="shared" si="410"/>
        <v>5.9319749726051418E-2</v>
      </c>
      <c r="AF212" s="5">
        <f t="shared" si="411"/>
        <v>2.9372319175394297E-2</v>
      </c>
      <c r="AG212" s="5">
        <f t="shared" si="412"/>
        <v>9.6958504570623036E-3</v>
      </c>
      <c r="AH212" s="5">
        <f t="shared" si="413"/>
        <v>8.3105349792081374E-4</v>
      </c>
      <c r="AI212" s="5">
        <f t="shared" si="414"/>
        <v>2.3979949114982758E-3</v>
      </c>
      <c r="AJ212" s="5">
        <f t="shared" si="415"/>
        <v>3.4596927935195E-3</v>
      </c>
      <c r="AK212" s="5">
        <f t="shared" si="416"/>
        <v>3.3276340351787734E-3</v>
      </c>
      <c r="AL212" s="5">
        <f t="shared" si="417"/>
        <v>2.7437404938625667E-4</v>
      </c>
      <c r="AM212" s="5">
        <f t="shared" si="418"/>
        <v>3.4568430086588976E-2</v>
      </c>
      <c r="AN212" s="5">
        <f t="shared" si="419"/>
        <v>3.4233285426343657E-2</v>
      </c>
      <c r="AO212" s="5">
        <f t="shared" si="420"/>
        <v>1.6950695014873778E-2</v>
      </c>
      <c r="AP212" s="5">
        <f t="shared" si="421"/>
        <v>5.5954520658064904E-3</v>
      </c>
      <c r="AQ212" s="5">
        <f t="shared" si="422"/>
        <v>1.3853008885446247E-3</v>
      </c>
      <c r="AR212" s="5">
        <f t="shared" si="423"/>
        <v>1.6459926891456802E-4</v>
      </c>
      <c r="AS212" s="5">
        <f t="shared" si="424"/>
        <v>4.7494921840889704E-4</v>
      </c>
      <c r="AT212" s="5">
        <f t="shared" si="425"/>
        <v>6.8523013970464032E-4</v>
      </c>
      <c r="AU212" s="5">
        <f t="shared" si="426"/>
        <v>6.5907445281922119E-4</v>
      </c>
      <c r="AV212" s="5">
        <f t="shared" si="427"/>
        <v>4.7543785932948311E-4</v>
      </c>
      <c r="AW212" s="5">
        <f t="shared" si="428"/>
        <v>2.1778538497908317E-5</v>
      </c>
      <c r="AX212" s="5">
        <f t="shared" si="429"/>
        <v>1.6624465142439971E-2</v>
      </c>
      <c r="AY212" s="5">
        <f t="shared" si="430"/>
        <v>1.6463289158804986E-2</v>
      </c>
      <c r="AZ212" s="5">
        <f t="shared" si="431"/>
        <v>8.1518378968625637E-3</v>
      </c>
      <c r="BA212" s="5">
        <f t="shared" si="432"/>
        <v>2.6909349829074801E-3</v>
      </c>
      <c r="BB212" s="5">
        <f t="shared" si="433"/>
        <v>6.6621151946196736E-4</v>
      </c>
      <c r="BC212" s="5">
        <f t="shared" si="434"/>
        <v>1.3195050537691377E-4</v>
      </c>
      <c r="BD212" s="5">
        <f t="shared" si="435"/>
        <v>2.7167243539869552E-5</v>
      </c>
      <c r="BE212" s="5">
        <f t="shared" si="436"/>
        <v>7.8390755746808802E-5</v>
      </c>
      <c r="BF212" s="5">
        <f t="shared" si="437"/>
        <v>1.1309779325858956E-4</v>
      </c>
      <c r="BG212" s="5">
        <f t="shared" si="438"/>
        <v>1.0878077581219029E-4</v>
      </c>
      <c r="BH212" s="5">
        <f t="shared" si="439"/>
        <v>7.8471406329163433E-5</v>
      </c>
      <c r="BI212" s="5">
        <f t="shared" si="440"/>
        <v>4.5285660561259687E-5</v>
      </c>
      <c r="BJ212" s="8">
        <f t="shared" si="441"/>
        <v>0.73340273573516124</v>
      </c>
      <c r="BK212" s="8">
        <f t="shared" si="442"/>
        <v>0.15490882652354973</v>
      </c>
      <c r="BL212" s="8">
        <f t="shared" si="443"/>
        <v>9.6634823984086238E-2</v>
      </c>
      <c r="BM212" s="8">
        <f t="shared" si="444"/>
        <v>0.71498808676247627</v>
      </c>
      <c r="BN212" s="8">
        <f t="shared" si="445"/>
        <v>0.25687354698396359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1.8234999999999999</v>
      </c>
      <c r="F213">
        <f>VLOOKUP(B213,home!$B$2:$E$405,3,FALSE)</f>
        <v>1.0968</v>
      </c>
      <c r="G213">
        <f>VLOOKUP(C213,away!$B$2:$E$405,4,FALSE)</f>
        <v>0.86180000000000001</v>
      </c>
      <c r="H213">
        <f>VLOOKUP(A213,away!$A$2:$E$405,3,FALSE)</f>
        <v>1.5146999999999999</v>
      </c>
      <c r="I213">
        <f>VLOOKUP(C213,away!$B$2:$E$405,3,FALSE)</f>
        <v>0.8488</v>
      </c>
      <c r="J213">
        <f>VLOOKUP(B213,home!$B$2:$E$405,4,FALSE)</f>
        <v>0.5282</v>
      </c>
      <c r="K213" s="3">
        <f t="shared" si="390"/>
        <v>1.7236127546399997</v>
      </c>
      <c r="L213" s="3">
        <f t="shared" si="391"/>
        <v>0.67909478155199998</v>
      </c>
      <c r="M213" s="5">
        <f t="shared" si="392"/>
        <v>9.0472663363140346E-2</v>
      </c>
      <c r="N213" s="5">
        <f t="shared" si="393"/>
        <v>0.15593983651895971</v>
      </c>
      <c r="O213" s="5">
        <f t="shared" si="394"/>
        <v>6.1439513563019424E-2</v>
      </c>
      <c r="P213" s="5">
        <f t="shared" si="395"/>
        <v>0.10589792921609753</v>
      </c>
      <c r="Q213" s="5">
        <f t="shared" si="396"/>
        <v>0.13438994559027773</v>
      </c>
      <c r="R213" s="5">
        <f t="shared" si="397"/>
        <v>2.0861626520869911E-2</v>
      </c>
      <c r="S213" s="5">
        <f t="shared" si="398"/>
        <v>3.0988286945983944E-2</v>
      </c>
      <c r="T213" s="5">
        <f t="shared" si="399"/>
        <v>9.1263510743414808E-2</v>
      </c>
      <c r="U213" s="5">
        <f t="shared" si="400"/>
        <v>3.595736555390746E-2</v>
      </c>
      <c r="V213" s="5">
        <f t="shared" si="401"/>
        <v>4.0301865724434553E-3</v>
      </c>
      <c r="W213" s="5">
        <f t="shared" si="402"/>
        <v>7.7212074771592754E-2</v>
      </c>
      <c r="X213" s="5">
        <f t="shared" si="403"/>
        <v>5.2434317050191463E-2</v>
      </c>
      <c r="Y213" s="5">
        <f t="shared" si="404"/>
        <v>1.7803935541514042E-2</v>
      </c>
      <c r="Z213" s="5">
        <f t="shared" si="405"/>
        <v>4.7223405683365196E-3</v>
      </c>
      <c r="AA213" s="5">
        <f t="shared" si="406"/>
        <v>8.1394864353387299E-3</v>
      </c>
      <c r="AB213" s="5">
        <f t="shared" si="407"/>
        <v>7.0146613180845528E-3</v>
      </c>
      <c r="AC213" s="5">
        <f t="shared" si="408"/>
        <v>2.9483243647257512E-4</v>
      </c>
      <c r="AD213" s="5">
        <f t="shared" si="409"/>
        <v>3.327092922213367E-2</v>
      </c>
      <c r="AE213" s="5">
        <f t="shared" si="410"/>
        <v>2.2594114412136917E-2</v>
      </c>
      <c r="AF213" s="5">
        <f t="shared" si="411"/>
        <v>7.6717725955355075E-3</v>
      </c>
      <c r="AG213" s="5">
        <f t="shared" si="412"/>
        <v>1.7366202449606016E-3</v>
      </c>
      <c r="AH213" s="5">
        <f t="shared" si="413"/>
        <v>8.0172920916715912E-4</v>
      </c>
      <c r="AI213" s="5">
        <f t="shared" si="414"/>
        <v>1.3818706906879555E-3</v>
      </c>
      <c r="AJ213" s="5">
        <f t="shared" si="415"/>
        <v>1.1909049738664734E-3</v>
      </c>
      <c r="AK213" s="5">
        <f t="shared" si="416"/>
        <v>6.8421966750682294E-4</v>
      </c>
      <c r="AL213" s="5">
        <f t="shared" si="417"/>
        <v>1.3804012539284934E-5</v>
      </c>
      <c r="AM213" s="5">
        <f t="shared" si="418"/>
        <v>1.1469239593198857E-2</v>
      </c>
      <c r="AN213" s="5">
        <f t="shared" si="419"/>
        <v>7.7887007561109264E-3</v>
      </c>
      <c r="AO213" s="5">
        <f t="shared" si="420"/>
        <v>2.6446330192725236E-3</v>
      </c>
      <c r="AP213" s="5">
        <f t="shared" si="421"/>
        <v>5.9865216083602676E-4</v>
      </c>
      <c r="AQ213" s="5">
        <f t="shared" si="422"/>
        <v>1.0163538959714359E-4</v>
      </c>
      <c r="AR213" s="5">
        <f t="shared" si="423"/>
        <v>1.0889002443264597E-4</v>
      </c>
      <c r="AS213" s="5">
        <f t="shared" si="424"/>
        <v>1.8768423496516977E-4</v>
      </c>
      <c r="AT213" s="5">
        <f t="shared" si="425"/>
        <v>1.6174747061540866E-4</v>
      </c>
      <c r="AU213" s="5">
        <f t="shared" si="426"/>
        <v>9.2930001127825636E-5</v>
      </c>
      <c r="AV213" s="5">
        <f t="shared" si="427"/>
        <v>4.0043833808157484E-5</v>
      </c>
      <c r="AW213" s="5">
        <f t="shared" si="428"/>
        <v>4.488207599103598E-7</v>
      </c>
      <c r="AX213" s="5">
        <f t="shared" si="429"/>
        <v>3.294754608143271E-3</v>
      </c>
      <c r="AY213" s="5">
        <f t="shared" si="430"/>
        <v>2.2374506608844997E-3</v>
      </c>
      <c r="AZ213" s="5">
        <f t="shared" si="431"/>
        <v>7.5972053389336872E-4</v>
      </c>
      <c r="BA213" s="5">
        <f t="shared" si="432"/>
        <v>1.7197408333496198E-4</v>
      </c>
      <c r="BB213" s="5">
        <f t="shared" si="433"/>
        <v>2.9196675638740362E-5</v>
      </c>
      <c r="BC213" s="5">
        <f t="shared" si="434"/>
        <v>3.9654620129869995E-6</v>
      </c>
      <c r="BD213" s="5">
        <f t="shared" si="435"/>
        <v>1.2324441225879935E-5</v>
      </c>
      <c r="BE213" s="5">
        <f t="shared" si="436"/>
        <v>2.124256409073769E-5</v>
      </c>
      <c r="BF213" s="5">
        <f t="shared" si="437"/>
        <v>1.8306977204026571E-5</v>
      </c>
      <c r="BG213" s="5">
        <f t="shared" si="438"/>
        <v>1.0518046469254637E-5</v>
      </c>
      <c r="BH213" s="5">
        <f t="shared" si="439"/>
        <v>4.5322597620758799E-6</v>
      </c>
      <c r="BI213" s="5">
        <f t="shared" si="440"/>
        <v>1.5623721466511276E-6</v>
      </c>
      <c r="BJ213" s="8">
        <f t="shared" si="441"/>
        <v>0.62341697963364062</v>
      </c>
      <c r="BK213" s="8">
        <f t="shared" si="442"/>
        <v>0.23393515320756161</v>
      </c>
      <c r="BL213" s="8">
        <f t="shared" si="443"/>
        <v>0.13813116015829638</v>
      </c>
      <c r="BM213" s="8">
        <f t="shared" si="444"/>
        <v>0.42896711695534578</v>
      </c>
      <c r="BN213" s="8">
        <f t="shared" si="445"/>
        <v>0.5690015147723646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1.6352</v>
      </c>
      <c r="F214">
        <f>VLOOKUP(B214,home!$B$2:$E$405,3,FALSE)</f>
        <v>1.325</v>
      </c>
      <c r="G214">
        <f>VLOOKUP(C214,away!$B$2:$E$405,4,FALSE)</f>
        <v>0.82740000000000002</v>
      </c>
      <c r="H214">
        <f>VLOOKUP(A214,away!$A$2:$E$405,3,FALSE)</f>
        <v>1.1458999999999999</v>
      </c>
      <c r="I214">
        <f>VLOOKUP(C214,away!$B$2:$E$405,3,FALSE)</f>
        <v>0.6673</v>
      </c>
      <c r="J214">
        <f>VLOOKUP(B214,home!$B$2:$E$405,4,FALSE)</f>
        <v>0.63029999999999997</v>
      </c>
      <c r="K214" s="3">
        <f t="shared" si="390"/>
        <v>1.7926779360000002</v>
      </c>
      <c r="L214" s="3">
        <f t="shared" si="391"/>
        <v>0.48196461182099998</v>
      </c>
      <c r="M214" s="5">
        <f t="shared" si="392"/>
        <v>0.10283365998227</v>
      </c>
      <c r="N214" s="5">
        <f t="shared" si="393"/>
        <v>0.18434763332834159</v>
      </c>
      <c r="O214" s="5">
        <f t="shared" si="394"/>
        <v>4.9562185015487453E-2</v>
      </c>
      <c r="P214" s="5">
        <f t="shared" si="395"/>
        <v>8.8849035537214183E-2</v>
      </c>
      <c r="Q214" s="5">
        <f t="shared" si="396"/>
        <v>0.16523796741076816</v>
      </c>
      <c r="R214" s="5">
        <f t="shared" si="397"/>
        <v>1.1943609630994993E-2</v>
      </c>
      <c r="S214" s="5">
        <f t="shared" si="398"/>
        <v>1.919155439292498E-2</v>
      </c>
      <c r="T214" s="5">
        <f t="shared" si="399"/>
        <v>7.963885282122192E-2</v>
      </c>
      <c r="U214" s="5">
        <f t="shared" si="400"/>
        <v>2.1411045461681828E-2</v>
      </c>
      <c r="V214" s="5">
        <f t="shared" si="401"/>
        <v>1.8424048426743667E-3</v>
      </c>
      <c r="W214" s="5">
        <f t="shared" si="402"/>
        <v>9.8739486122257067E-2</v>
      </c>
      <c r="X214" s="5">
        <f t="shared" si="403"/>
        <v>4.758893810031864E-2</v>
      </c>
      <c r="Y214" s="5">
        <f t="shared" si="404"/>
        <v>1.1468092039246832E-2</v>
      </c>
      <c r="Z214" s="5">
        <f t="shared" si="405"/>
        <v>1.9187990598480197E-3</v>
      </c>
      <c r="AA214" s="5">
        <f t="shared" si="406"/>
        <v>3.4397887382070888E-3</v>
      </c>
      <c r="AB214" s="5">
        <f t="shared" si="407"/>
        <v>3.0832166877425653E-3</v>
      </c>
      <c r="AC214" s="5">
        <f t="shared" si="408"/>
        <v>9.9490705043060417E-5</v>
      </c>
      <c r="AD214" s="5">
        <f t="shared" si="409"/>
        <v>4.4252024545837092E-2</v>
      </c>
      <c r="AE214" s="5">
        <f t="shared" si="410"/>
        <v>2.1327909832527737E-2</v>
      </c>
      <c r="AF214" s="5">
        <f t="shared" si="411"/>
        <v>5.1396488916937589E-3</v>
      </c>
      <c r="AG214" s="5">
        <f t="shared" si="412"/>
        <v>8.2570962766047177E-4</v>
      </c>
      <c r="AH214" s="5">
        <f t="shared" si="413"/>
        <v>2.3119831101053761E-4</v>
      </c>
      <c r="AI214" s="5">
        <f t="shared" si="414"/>
        <v>4.1446411098905667E-4</v>
      </c>
      <c r="AJ214" s="5">
        <f t="shared" si="415"/>
        <v>3.7150033351696869E-4</v>
      </c>
      <c r="AK214" s="5">
        <f t="shared" si="416"/>
        <v>2.2199348370417041E-4</v>
      </c>
      <c r="AL214" s="5">
        <f t="shared" si="417"/>
        <v>3.4384279192309056E-6</v>
      </c>
      <c r="AM214" s="5">
        <f t="shared" si="418"/>
        <v>1.5865925605330521E-2</v>
      </c>
      <c r="AN214" s="5">
        <f t="shared" si="419"/>
        <v>7.6468146755539878E-3</v>
      </c>
      <c r="AO214" s="5">
        <f t="shared" si="420"/>
        <v>1.8427470333852514E-3</v>
      </c>
      <c r="AP214" s="5">
        <f t="shared" si="421"/>
        <v>2.9604628620994068E-4</v>
      </c>
      <c r="AQ214" s="5">
        <f t="shared" si="422"/>
        <v>3.5670958353555682E-5</v>
      </c>
      <c r="AR214" s="5">
        <f t="shared" si="423"/>
        <v>2.2285880843972927E-5</v>
      </c>
      <c r="AS214" s="5">
        <f t="shared" si="424"/>
        <v>3.9951406873315331E-5</v>
      </c>
      <c r="AT214" s="5">
        <f t="shared" si="425"/>
        <v>3.5810002806975583E-5</v>
      </c>
      <c r="AU214" s="5">
        <f t="shared" si="426"/>
        <v>2.1398600640054404E-5</v>
      </c>
      <c r="AV214" s="5">
        <f t="shared" si="427"/>
        <v>9.5901998071752485E-6</v>
      </c>
      <c r="AW214" s="5">
        <f t="shared" si="428"/>
        <v>8.2522969738099558E-8</v>
      </c>
      <c r="AX214" s="5">
        <f t="shared" si="429"/>
        <v>4.7404157944822452E-3</v>
      </c>
      <c r="AY214" s="5">
        <f t="shared" si="430"/>
        <v>2.2847126582577724E-3</v>
      </c>
      <c r="AZ214" s="5">
        <f t="shared" si="431"/>
        <v>5.5057532472986602E-4</v>
      </c>
      <c r="BA214" s="5">
        <f t="shared" si="432"/>
        <v>8.845260755388364E-5</v>
      </c>
      <c r="BB214" s="5">
        <f t="shared" si="433"/>
        <v>1.0657756666065694E-5</v>
      </c>
      <c r="BC214" s="5">
        <f t="shared" si="434"/>
        <v>1.0273323108886059E-6</v>
      </c>
      <c r="BD214" s="5">
        <f t="shared" si="435"/>
        <v>1.7901676516757435E-6</v>
      </c>
      <c r="BE214" s="5">
        <f t="shared" si="436"/>
        <v>3.2091940509000393E-6</v>
      </c>
      <c r="BF214" s="5">
        <f t="shared" si="437"/>
        <v>2.8765256836954818E-6</v>
      </c>
      <c r="BG214" s="5">
        <f t="shared" si="438"/>
        <v>1.7188947084994022E-6</v>
      </c>
      <c r="BH214" s="5">
        <f t="shared" si="439"/>
        <v>7.7035615455850721E-7</v>
      </c>
      <c r="BI214" s="5">
        <f t="shared" si="440"/>
        <v>2.7620009622776841E-7</v>
      </c>
      <c r="BJ214" s="8">
        <f t="shared" si="441"/>
        <v>0.6919293087527072</v>
      </c>
      <c r="BK214" s="8">
        <f t="shared" si="442"/>
        <v>0.21510429654630359</v>
      </c>
      <c r="BL214" s="8">
        <f t="shared" si="443"/>
        <v>9.0818679202651714E-2</v>
      </c>
      <c r="BM214" s="8">
        <f t="shared" si="444"/>
        <v>0.39471236252114617</v>
      </c>
      <c r="BN214" s="8">
        <f t="shared" si="445"/>
        <v>0.60277409090507639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1.6352</v>
      </c>
      <c r="F215">
        <f>VLOOKUP(B215,home!$B$2:$E$405,3,FALSE)</f>
        <v>1.0431999999999999</v>
      </c>
      <c r="G215">
        <f>VLOOKUP(C215,away!$B$2:$E$405,4,FALSE)</f>
        <v>0.84940000000000004</v>
      </c>
      <c r="H215">
        <f>VLOOKUP(A215,away!$A$2:$E$405,3,FALSE)</f>
        <v>1.1458999999999999</v>
      </c>
      <c r="I215">
        <f>VLOOKUP(C215,away!$B$2:$E$405,3,FALSE)</f>
        <v>0.96960000000000002</v>
      </c>
      <c r="J215">
        <f>VLOOKUP(B215,home!$B$2:$E$405,4,FALSE)</f>
        <v>0.92400000000000004</v>
      </c>
      <c r="K215" s="3">
        <f t="shared" si="390"/>
        <v>1.4489410396160001</v>
      </c>
      <c r="L215" s="3">
        <f t="shared" si="391"/>
        <v>1.0266237273600001</v>
      </c>
      <c r="M215" s="5">
        <f t="shared" si="392"/>
        <v>8.4115471199671915E-2</v>
      </c>
      <c r="N215" s="5">
        <f t="shared" si="393"/>
        <v>0.12187835828784234</v>
      </c>
      <c r="O215" s="5">
        <f t="shared" si="394"/>
        <v>8.6354938571649928E-2</v>
      </c>
      <c r="P215" s="5">
        <f t="shared" si="395"/>
        <v>0.12512321446998226</v>
      </c>
      <c r="Q215" s="5">
        <f t="shared" si="396"/>
        <v>8.8297277582138831E-2</v>
      </c>
      <c r="R215" s="5">
        <f t="shared" si="397"/>
        <v>4.4327014456185539E-2</v>
      </c>
      <c r="S215" s="5">
        <f t="shared" si="398"/>
        <v>4.6530735000395042E-2</v>
      </c>
      <c r="T215" s="5">
        <f t="shared" si="399"/>
        <v>9.0648080227115943E-2</v>
      </c>
      <c r="U215" s="5">
        <f t="shared" si="400"/>
        <v>6.4227230409218933E-2</v>
      </c>
      <c r="V215" s="5">
        <f t="shared" si="401"/>
        <v>7.6905856673566602E-3</v>
      </c>
      <c r="W215" s="5">
        <f t="shared" si="402"/>
        <v>4.2645849725042255E-2</v>
      </c>
      <c r="X215" s="5">
        <f t="shared" si="403"/>
        <v>4.3781241201157312E-2</v>
      </c>
      <c r="Y215" s="5">
        <f t="shared" si="404"/>
        <v>2.2473430515189661E-2</v>
      </c>
      <c r="Z215" s="5">
        <f t="shared" si="405"/>
        <v>1.516905493458327E-2</v>
      </c>
      <c r="AA215" s="5">
        <f t="shared" si="406"/>
        <v>2.19790662269073E-2</v>
      </c>
      <c r="AB215" s="5">
        <f t="shared" si="407"/>
        <v>1.5923185534301991E-2</v>
      </c>
      <c r="AC215" s="5">
        <f t="shared" si="408"/>
        <v>7.1499242806669333E-4</v>
      </c>
      <c r="AD215" s="5">
        <f t="shared" si="409"/>
        <v>1.544783045897761E-2</v>
      </c>
      <c r="AE215" s="5">
        <f t="shared" si="410"/>
        <v>1.5859109285420933E-2</v>
      </c>
      <c r="AF215" s="5">
        <f t="shared" si="411"/>
        <v>8.1406689436042123E-3</v>
      </c>
      <c r="AG215" s="5">
        <f t="shared" si="412"/>
        <v>2.7858012980289176E-3</v>
      </c>
      <c r="AH215" s="5">
        <f t="shared" si="413"/>
        <v>3.8932279293676193E-3</v>
      </c>
      <c r="AI215" s="5">
        <f t="shared" si="414"/>
        <v>5.6410577234399656E-3</v>
      </c>
      <c r="AJ215" s="5">
        <f t="shared" si="415"/>
        <v>4.0867800211674861E-3</v>
      </c>
      <c r="AK215" s="5">
        <f t="shared" si="416"/>
        <v>1.9738344308507716E-3</v>
      </c>
      <c r="AL215" s="5">
        <f t="shared" si="417"/>
        <v>4.2542542838065297E-5</v>
      </c>
      <c r="AM215" s="5">
        <f t="shared" si="418"/>
        <v>4.4765991050085465E-3</v>
      </c>
      <c r="AN215" s="5">
        <f t="shared" si="419"/>
        <v>4.5957828590803143E-3</v>
      </c>
      <c r="AO215" s="5">
        <f t="shared" si="420"/>
        <v>2.3590698644631149E-3</v>
      </c>
      <c r="AP215" s="5">
        <f t="shared" si="421"/>
        <v>8.0729236578592448E-4</v>
      </c>
      <c r="AQ215" s="5">
        <f t="shared" si="422"/>
        <v>2.0719637440810458E-4</v>
      </c>
      <c r="AR215" s="5">
        <f t="shared" si="423"/>
        <v>7.9937603366188824E-4</v>
      </c>
      <c r="AS215" s="5">
        <f t="shared" si="424"/>
        <v>1.1582487412581709E-3</v>
      </c>
      <c r="AT215" s="5">
        <f t="shared" si="425"/>
        <v>8.3911706764626902E-4</v>
      </c>
      <c r="AU215" s="5">
        <f t="shared" si="426"/>
        <v>4.0527705211830479E-4</v>
      </c>
      <c r="AV215" s="5">
        <f t="shared" si="427"/>
        <v>1.4680563830720111E-4</v>
      </c>
      <c r="AW215" s="5">
        <f t="shared" si="428"/>
        <v>1.7578546212549285E-6</v>
      </c>
      <c r="AX215" s="5">
        <f t="shared" si="429"/>
        <v>1.081054693525856E-3</v>
      </c>
      <c r="AY215" s="5">
        <f t="shared" si="430"/>
        <v>1.1098363989475368E-3</v>
      </c>
      <c r="AZ215" s="5">
        <f t="shared" si="431"/>
        <v>5.6969219032366016E-4</v>
      </c>
      <c r="BA215" s="5">
        <f t="shared" si="432"/>
        <v>1.9495317329265287E-4</v>
      </c>
      <c r="BB215" s="5">
        <f t="shared" si="433"/>
        <v>5.0035888356590815E-5</v>
      </c>
      <c r="BC215" s="5">
        <f t="shared" si="434"/>
        <v>1.0273606041282422E-5</v>
      </c>
      <c r="BD215" s="5">
        <f t="shared" si="435"/>
        <v>1.3677640054003673E-4</v>
      </c>
      <c r="BE215" s="5">
        <f t="shared" si="436"/>
        <v>1.9818093999341525E-4</v>
      </c>
      <c r="BF215" s="5">
        <f t="shared" si="437"/>
        <v>1.4357624861306763E-4</v>
      </c>
      <c r="BG215" s="5">
        <f t="shared" si="438"/>
        <v>6.9344506309861162E-5</v>
      </c>
      <c r="BH215" s="5">
        <f t="shared" si="439"/>
        <v>2.5119025266067129E-5</v>
      </c>
      <c r="BI215" s="5">
        <f t="shared" si="440"/>
        <v>7.2791973166311765E-6</v>
      </c>
      <c r="BJ215" s="8">
        <f t="shared" si="441"/>
        <v>0.46741943404375164</v>
      </c>
      <c r="BK215" s="8">
        <f t="shared" si="442"/>
        <v>0.26532737770725817</v>
      </c>
      <c r="BL215" s="8">
        <f t="shared" si="443"/>
        <v>0.25233543615412046</v>
      </c>
      <c r="BM215" s="8">
        <f t="shared" si="444"/>
        <v>0.44904694972791642</v>
      </c>
      <c r="BN215" s="8">
        <f t="shared" si="445"/>
        <v>0.5500962745674709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1.6352</v>
      </c>
      <c r="F216">
        <f>VLOOKUP(B216,home!$B$2:$E$405,3,FALSE)</f>
        <v>1.0431999999999999</v>
      </c>
      <c r="G216">
        <f>VLOOKUP(C216,away!$B$2:$E$405,4,FALSE)</f>
        <v>1.0192000000000001</v>
      </c>
      <c r="H216">
        <f>VLOOKUP(A216,away!$A$2:$E$405,3,FALSE)</f>
        <v>1.1458999999999999</v>
      </c>
      <c r="I216">
        <f>VLOOKUP(C216,away!$B$2:$E$405,3,FALSE)</f>
        <v>1.0666</v>
      </c>
      <c r="J216">
        <f>VLOOKUP(B216,home!$B$2:$E$405,4,FALSE)</f>
        <v>1.1293</v>
      </c>
      <c r="K216" s="3">
        <f t="shared" si="390"/>
        <v>1.7385927802880001</v>
      </c>
      <c r="L216" s="3">
        <f t="shared" si="391"/>
        <v>1.3802495903419998</v>
      </c>
      <c r="M216" s="5">
        <f t="shared" si="392"/>
        <v>4.4208315653809852E-2</v>
      </c>
      <c r="N216" s="5">
        <f t="shared" si="393"/>
        <v>7.6860258424406802E-2</v>
      </c>
      <c r="O216" s="5">
        <f t="shared" si="394"/>
        <v>6.1018509570880876E-2</v>
      </c>
      <c r="P216" s="5">
        <f t="shared" si="395"/>
        <v>0.10608634020386774</v>
      </c>
      <c r="Q216" s="5">
        <f t="shared" si="396"/>
        <v>6.6814345193871805E-2</v>
      </c>
      <c r="R216" s="5">
        <f t="shared" si="397"/>
        <v>4.2110386419243861E-2</v>
      </c>
      <c r="S216" s="5">
        <f t="shared" si="398"/>
        <v>6.364363475178493E-2</v>
      </c>
      <c r="T216" s="5">
        <f t="shared" si="399"/>
        <v>9.2220472582810534E-2</v>
      </c>
      <c r="U216" s="5">
        <f t="shared" si="400"/>
        <v>7.3212813803635229E-2</v>
      </c>
      <c r="V216" s="5">
        <f t="shared" si="401"/>
        <v>1.6969457714598526E-2</v>
      </c>
      <c r="W216" s="5">
        <f t="shared" si="402"/>
        <v>3.8720979391245254E-2</v>
      </c>
      <c r="X216" s="5">
        <f t="shared" si="403"/>
        <v>5.3444615942407278E-2</v>
      </c>
      <c r="Y216" s="5">
        <f t="shared" si="404"/>
        <v>3.688345463024658E-2</v>
      </c>
      <c r="Z216" s="5">
        <f t="shared" si="405"/>
        <v>1.9374281201434886E-2</v>
      </c>
      <c r="AA216" s="5">
        <f t="shared" si="406"/>
        <v>3.3683985420084217E-2</v>
      </c>
      <c r="AB216" s="5">
        <f t="shared" si="407"/>
        <v>2.9281366931342343E-2</v>
      </c>
      <c r="AC216" s="5">
        <f t="shared" si="408"/>
        <v>2.5450919662425913E-3</v>
      </c>
      <c r="AD216" s="5">
        <f t="shared" si="409"/>
        <v>1.6830003803824867E-2</v>
      </c>
      <c r="AE216" s="5">
        <f t="shared" si="410"/>
        <v>2.3229605855683573E-2</v>
      </c>
      <c r="AF216" s="5">
        <f t="shared" si="411"/>
        <v>1.6031326983056687E-2</v>
      </c>
      <c r="AG216" s="5">
        <f t="shared" si="412"/>
        <v>7.3757441670008802E-3</v>
      </c>
      <c r="AH216" s="5">
        <f t="shared" si="413"/>
        <v>6.685335922862805E-3</v>
      </c>
      <c r="AI216" s="5">
        <f t="shared" si="414"/>
        <v>1.1623076769289288E-2</v>
      </c>
      <c r="AJ216" s="5">
        <f t="shared" si="415"/>
        <v>1.0103898677909767E-2</v>
      </c>
      <c r="AK216" s="5">
        <f t="shared" si="416"/>
        <v>5.8555217647251294E-3</v>
      </c>
      <c r="AL216" s="5">
        <f t="shared" si="417"/>
        <v>2.4429747045354638E-4</v>
      </c>
      <c r="AM216" s="5">
        <f t="shared" si="418"/>
        <v>5.8521046211098974E-3</v>
      </c>
      <c r="AN216" s="5">
        <f t="shared" si="419"/>
        <v>8.0773650059254611E-3</v>
      </c>
      <c r="AO216" s="5">
        <f t="shared" si="420"/>
        <v>5.5743898702357115E-3</v>
      </c>
      <c r="AP216" s="5">
        <f t="shared" si="421"/>
        <v>2.5646831115998113E-3</v>
      </c>
      <c r="AQ216" s="5">
        <f t="shared" si="422"/>
        <v>8.8497570353567164E-4</v>
      </c>
      <c r="AR216" s="5">
        <f t="shared" si="423"/>
        <v>1.8454864337660055E-3</v>
      </c>
      <c r="AS216" s="5">
        <f t="shared" si="424"/>
        <v>3.2085493898650259E-3</v>
      </c>
      <c r="AT216" s="5">
        <f t="shared" si="425"/>
        <v>2.7891804022084012E-3</v>
      </c>
      <c r="AU216" s="5">
        <f t="shared" si="426"/>
        <v>1.616416303400102E-3</v>
      </c>
      <c r="AV216" s="5">
        <f t="shared" si="427"/>
        <v>7.0257242875780914E-4</v>
      </c>
      <c r="AW216" s="5">
        <f t="shared" si="428"/>
        <v>1.6284407744831739E-5</v>
      </c>
      <c r="AX216" s="5">
        <f t="shared" si="429"/>
        <v>1.6957378072919495E-3</v>
      </c>
      <c r="AY216" s="5">
        <f t="shared" si="430"/>
        <v>2.3405414138421548E-3</v>
      </c>
      <c r="AZ216" s="5">
        <f t="shared" si="431"/>
        <v>1.6152656638170595E-3</v>
      </c>
      <c r="BA216" s="5">
        <f t="shared" si="432"/>
        <v>7.4315659025899828E-4</v>
      </c>
      <c r="BB216" s="5">
        <f t="shared" si="433"/>
        <v>2.5643539481623505E-4</v>
      </c>
      <c r="BC216" s="5">
        <f t="shared" si="434"/>
        <v>7.0788969728859374E-5</v>
      </c>
      <c r="BD216" s="5">
        <f t="shared" si="435"/>
        <v>4.2453864903120814E-4</v>
      </c>
      <c r="BE216" s="5">
        <f t="shared" si="436"/>
        <v>7.3809983015887977E-4</v>
      </c>
      <c r="BF216" s="5">
        <f t="shared" si="437"/>
        <v>6.416275179230138E-4</v>
      </c>
      <c r="BG216" s="5">
        <f t="shared" si="438"/>
        <v>3.7184299009835367E-4</v>
      </c>
      <c r="BH216" s="5">
        <f t="shared" si="439"/>
        <v>1.6162088449642509E-4</v>
      </c>
      <c r="BI216" s="5">
        <f t="shared" si="440"/>
        <v>5.619858058584907E-5</v>
      </c>
      <c r="BJ216" s="8">
        <f t="shared" si="441"/>
        <v>0.45808625112671603</v>
      </c>
      <c r="BK216" s="8">
        <f t="shared" si="442"/>
        <v>0.23603767917459931</v>
      </c>
      <c r="BL216" s="8">
        <f t="shared" si="443"/>
        <v>0.28613102869026463</v>
      </c>
      <c r="BM216" s="8">
        <f t="shared" si="444"/>
        <v>0.60020682772083678</v>
      </c>
      <c r="BN216" s="8">
        <f t="shared" si="445"/>
        <v>0.39709815546608096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1.6352</v>
      </c>
      <c r="F217">
        <f>VLOOKUP(B217,home!$B$2:$E$405,3,FALSE)</f>
        <v>0.95130000000000003</v>
      </c>
      <c r="G217">
        <f>VLOOKUP(C217,away!$B$2:$E$405,4,FALSE)</f>
        <v>1.0791999999999999</v>
      </c>
      <c r="H217">
        <f>VLOOKUP(A217,away!$A$2:$E$405,3,FALSE)</f>
        <v>1.1458999999999999</v>
      </c>
      <c r="I217">
        <f>VLOOKUP(C217,away!$B$2:$E$405,3,FALSE)</f>
        <v>1.0780000000000001</v>
      </c>
      <c r="J217">
        <f>VLOOKUP(B217,home!$B$2:$E$405,4,FALSE)</f>
        <v>0.72719999999999996</v>
      </c>
      <c r="K217" s="3">
        <f t="shared" si="390"/>
        <v>1.6787665681920001</v>
      </c>
      <c r="L217" s="3">
        <f t="shared" si="391"/>
        <v>0.89829576144000001</v>
      </c>
      <c r="M217" s="5">
        <f t="shared" si="392"/>
        <v>7.5996930350842665E-2</v>
      </c>
      <c r="N217" s="5">
        <f t="shared" si="393"/>
        <v>0.12758110595821057</v>
      </c>
      <c r="O217" s="5">
        <f t="shared" si="394"/>
        <v>6.8267720416612859E-2</v>
      </c>
      <c r="P217" s="5">
        <f t="shared" si="395"/>
        <v>0.1146055667220881</v>
      </c>
      <c r="Q217" s="5">
        <f t="shared" si="396"/>
        <v>0.10708944770780257</v>
      </c>
      <c r="R217" s="5">
        <f t="shared" si="397"/>
        <v>3.0662301946707139E-2</v>
      </c>
      <c r="S217" s="5">
        <f t="shared" si="398"/>
        <v>4.3207126468975052E-2</v>
      </c>
      <c r="T217" s="5">
        <f t="shared" si="399"/>
        <v>9.6197996970869573E-2</v>
      </c>
      <c r="U217" s="5">
        <f t="shared" si="400"/>
        <v>5.1474847411940423E-2</v>
      </c>
      <c r="V217" s="5">
        <f t="shared" si="401"/>
        <v>7.2397327870857607E-3</v>
      </c>
      <c r="W217" s="5">
        <f t="shared" si="402"/>
        <v>5.9926061539334774E-2</v>
      </c>
      <c r="X217" s="5">
        <f t="shared" si="403"/>
        <v>5.3831327080577036E-2</v>
      </c>
      <c r="Y217" s="5">
        <f t="shared" si="404"/>
        <v>2.4178226474586319E-2</v>
      </c>
      <c r="Z217" s="5">
        <f t="shared" si="405"/>
        <v>9.1812719582401604E-3</v>
      </c>
      <c r="AA217" s="5">
        <f t="shared" si="406"/>
        <v>1.5413212416972279E-2</v>
      </c>
      <c r="AB217" s="5">
        <f t="shared" si="407"/>
        <v>1.293759285702744E-2</v>
      </c>
      <c r="AC217" s="5">
        <f t="shared" si="408"/>
        <v>6.8235788862625946E-4</v>
      </c>
      <c r="AD217" s="5">
        <f t="shared" si="409"/>
        <v>2.5150467168912921E-2</v>
      </c>
      <c r="AE217" s="5">
        <f t="shared" si="410"/>
        <v>2.2592558056070355E-2</v>
      </c>
      <c r="AF217" s="5">
        <f t="shared" si="411"/>
        <v>1.0147399570927562E-2</v>
      </c>
      <c r="AG217" s="5">
        <f t="shared" si="412"/>
        <v>3.0384553414007677E-3</v>
      </c>
      <c r="AH217" s="5">
        <f t="shared" si="413"/>
        <v>2.0618744211787663E-3</v>
      </c>
      <c r="AI217" s="5">
        <f t="shared" si="414"/>
        <v>3.4614058460851441E-3</v>
      </c>
      <c r="AJ217" s="5">
        <f t="shared" si="415"/>
        <v>2.9054462066760425E-3</v>
      </c>
      <c r="AK217" s="5">
        <f t="shared" si="416"/>
        <v>1.6258553191493344E-3</v>
      </c>
      <c r="AL217" s="5">
        <f t="shared" si="417"/>
        <v>4.1160616447152512E-5</v>
      </c>
      <c r="AM217" s="5">
        <f t="shared" si="418"/>
        <v>8.4443526915163013E-3</v>
      </c>
      <c r="AN217" s="5">
        <f t="shared" si="419"/>
        <v>7.5855262308935504E-3</v>
      </c>
      <c r="AO217" s="5">
        <f t="shared" si="420"/>
        <v>3.4070230307518073E-3</v>
      </c>
      <c r="AP217" s="5">
        <f t="shared" si="421"/>
        <v>1.0201714492176037E-3</v>
      </c>
      <c r="AQ217" s="5">
        <f t="shared" si="422"/>
        <v>2.2910392219356891E-4</v>
      </c>
      <c r="AR217" s="5">
        <f t="shared" si="423"/>
        <v>3.7043461063328796E-4</v>
      </c>
      <c r="AS217" s="5">
        <f t="shared" si="424"/>
        <v>6.2187324003238459E-4</v>
      </c>
      <c r="AT217" s="5">
        <f t="shared" si="425"/>
        <v>5.2199000250980319E-4</v>
      </c>
      <c r="AU217" s="5">
        <f t="shared" si="426"/>
        <v>2.9209978838130521E-4</v>
      </c>
      <c r="AV217" s="5">
        <f t="shared" si="427"/>
        <v>1.2259183982762334E-4</v>
      </c>
      <c r="AW217" s="5">
        <f t="shared" si="428"/>
        <v>1.7242055233821501E-6</v>
      </c>
      <c r="AX217" s="5">
        <f t="shared" si="429"/>
        <v>2.362682831423284E-3</v>
      </c>
      <c r="AY217" s="5">
        <f t="shared" si="430"/>
        <v>2.1223879730945944E-3</v>
      </c>
      <c r="AZ217" s="5">
        <f t="shared" si="431"/>
        <v>9.5326606018105331E-4</v>
      </c>
      <c r="BA217" s="5">
        <f t="shared" si="432"/>
        <v>2.8543828712841604E-4</v>
      </c>
      <c r="BB217" s="5">
        <f t="shared" si="433"/>
        <v>6.4102000870037458E-5</v>
      </c>
      <c r="BC217" s="5">
        <f t="shared" si="434"/>
        <v>1.1516511136275572E-5</v>
      </c>
      <c r="BD217" s="5">
        <f t="shared" si="435"/>
        <v>5.5459973437093199E-5</v>
      </c>
      <c r="BE217" s="5">
        <f t="shared" si="436"/>
        <v>9.3104349279008421E-5</v>
      </c>
      <c r="BF217" s="5">
        <f t="shared" si="437"/>
        <v>7.8150234461435159E-5</v>
      </c>
      <c r="BG217" s="5">
        <f t="shared" si="438"/>
        <v>4.373200030340788E-5</v>
      </c>
      <c r="BH217" s="5">
        <f t="shared" si="439"/>
        <v>1.8353955017380897E-5</v>
      </c>
      <c r="BI217" s="5">
        <f t="shared" si="440"/>
        <v>6.1624012154557727E-6</v>
      </c>
      <c r="BJ217" s="8">
        <f t="shared" si="441"/>
        <v>0.55621861685709917</v>
      </c>
      <c r="BK217" s="8">
        <f t="shared" si="442"/>
        <v>0.24389526280715956</v>
      </c>
      <c r="BL217" s="8">
        <f t="shared" si="443"/>
        <v>0.19103420923744757</v>
      </c>
      <c r="BM217" s="8">
        <f t="shared" si="444"/>
        <v>0.47400562399011109</v>
      </c>
      <c r="BN217" s="8">
        <f t="shared" si="445"/>
        <v>0.52420307310226399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1.6352</v>
      </c>
      <c r="F218" s="15">
        <f>VLOOKUP(B218,home!$B$2:$E$405,3,FALSE)</f>
        <v>0.6835</v>
      </c>
      <c r="G218" s="15">
        <f>VLOOKUP(C218,away!$B$2:$E$405,4,FALSE)</f>
        <v>0.82740000000000002</v>
      </c>
      <c r="H218" s="15">
        <f>VLOOKUP(A218,away!$A$2:$E$405,3,FALSE)</f>
        <v>1.1458999999999999</v>
      </c>
      <c r="I218" s="15">
        <f>VLOOKUP(C218,away!$B$2:$E$405,3,FALSE)</f>
        <v>1.7454000000000001</v>
      </c>
      <c r="J218" s="15">
        <f>VLOOKUP(B218,home!$B$2:$E$405,4,FALSE)</f>
        <v>0.56469999999999998</v>
      </c>
      <c r="K218" s="16">
        <f t="shared" si="390"/>
        <v>0.92475122208000005</v>
      </c>
      <c r="L218" s="16">
        <f t="shared" si="391"/>
        <v>1.129430414742</v>
      </c>
      <c r="M218" s="17">
        <f t="shared" si="392"/>
        <v>0.12819770494229482</v>
      </c>
      <c r="N218" s="17">
        <f t="shared" si="393"/>
        <v>0.11855098431323841</v>
      </c>
      <c r="O218" s="17">
        <f t="shared" si="394"/>
        <v>0.14479038706194858</v>
      </c>
      <c r="P218" s="17">
        <f t="shared" si="395"/>
        <v>0.13389508738097317</v>
      </c>
      <c r="Q218" s="17">
        <f t="shared" si="396"/>
        <v>5.4815083811227065E-2</v>
      </c>
      <c r="R218" s="17">
        <f t="shared" si="397"/>
        <v>8.1765333455015674E-2</v>
      </c>
      <c r="S218" s="17">
        <f t="shared" si="398"/>
        <v>3.496141844510451E-2</v>
      </c>
      <c r="T218" s="17">
        <f t="shared" si="399"/>
        <v>6.1909822843031669E-2</v>
      </c>
      <c r="U218" s="17">
        <f t="shared" si="400"/>
        <v>7.5612592036304452E-2</v>
      </c>
      <c r="V218" s="17">
        <f t="shared" si="401"/>
        <v>4.0572421408507277E-3</v>
      </c>
      <c r="W218" s="17">
        <f t="shared" si="402"/>
        <v>1.6896771914283286E-2</v>
      </c>
      <c r="X218" s="17">
        <f t="shared" si="403"/>
        <v>1.9083728110949948E-2</v>
      </c>
      <c r="Y218" s="17">
        <f t="shared" si="404"/>
        <v>1.0776871477586884E-2</v>
      </c>
      <c r="Z218" s="17">
        <f t="shared" si="405"/>
        <v>3.0782751491872089E-2</v>
      </c>
      <c r="AA218" s="17">
        <f t="shared" si="406"/>
        <v>2.8466387061093657E-2</v>
      </c>
      <c r="AB218" s="17">
        <f t="shared" si="407"/>
        <v>1.3162163111474331E-2</v>
      </c>
      <c r="AC218" s="17">
        <f t="shared" si="408"/>
        <v>2.6484717063553491E-4</v>
      </c>
      <c r="AD218" s="17">
        <f t="shared" si="409"/>
        <v>3.9063276192351209E-3</v>
      </c>
      <c r="AE218" s="17">
        <f t="shared" si="410"/>
        <v>4.4119252231108524E-3</v>
      </c>
      <c r="AF218" s="17">
        <f t="shared" si="411"/>
        <v>2.4914812672743908E-3</v>
      </c>
      <c r="AG218" s="17">
        <f t="shared" si="412"/>
        <v>9.3798490700654625E-4</v>
      </c>
      <c r="AH218" s="17">
        <f t="shared" si="413"/>
        <v>8.6917439460912505E-3</v>
      </c>
      <c r="AI218" s="17">
        <f t="shared" si="414"/>
        <v>8.0377008361543264E-3</v>
      </c>
      <c r="AJ218" s="17">
        <f t="shared" si="415"/>
        <v>3.7164368354735758E-3</v>
      </c>
      <c r="AK218" s="17">
        <f t="shared" si="416"/>
        <v>1.1455931684624392E-3</v>
      </c>
      <c r="AL218" s="17">
        <f t="shared" si="417"/>
        <v>1.1064701999403419E-5</v>
      </c>
      <c r="AM218" s="17">
        <f t="shared" si="418"/>
        <v>7.224762479465074E-4</v>
      </c>
      <c r="AN218" s="17">
        <f t="shared" si="419"/>
        <v>8.1598664835946778E-4</v>
      </c>
      <c r="AO218" s="17">
        <f t="shared" si="420"/>
        <v>4.608000693402842E-4</v>
      </c>
      <c r="AP218" s="17">
        <f t="shared" si="421"/>
        <v>1.7348053780937982E-4</v>
      </c>
      <c r="AQ218" s="17">
        <f t="shared" si="422"/>
        <v>4.8983548941928258E-5</v>
      </c>
      <c r="AR218" s="17">
        <f t="shared" si="423"/>
        <v>1.9633439939730222E-3</v>
      </c>
      <c r="AS218" s="17">
        <f t="shared" si="424"/>
        <v>1.8156047577899802E-3</v>
      </c>
      <c r="AT218" s="17">
        <f t="shared" si="425"/>
        <v>8.3949135929027347E-4</v>
      </c>
      <c r="AU218" s="17">
        <f t="shared" si="426"/>
        <v>2.5877355347642692E-4</v>
      </c>
      <c r="AV218" s="17">
        <f t="shared" si="427"/>
        <v>5.9825289954827486E-5</v>
      </c>
      <c r="AW218" s="17">
        <f t="shared" si="428"/>
        <v>3.2101225597027266E-7</v>
      </c>
      <c r="AX218" s="17">
        <f t="shared" si="429"/>
        <v>1.113517988687176E-4</v>
      </c>
      <c r="AY218" s="17">
        <f t="shared" si="430"/>
        <v>1.2576410837856347E-4</v>
      </c>
      <c r="AZ218" s="17">
        <f t="shared" si="431"/>
        <v>7.10209045428294E-5</v>
      </c>
      <c r="BA218" s="17">
        <f t="shared" si="432"/>
        <v>2.67377232243866E-5</v>
      </c>
      <c r="BB218" s="17">
        <f t="shared" si="433"/>
        <v>7.5495994576439396E-6</v>
      </c>
      <c r="BC218" s="17">
        <f t="shared" si="434"/>
        <v>1.7053494493165545E-6</v>
      </c>
      <c r="BD218" s="17">
        <f t="shared" si="435"/>
        <v>3.6957673689902719E-4</v>
      </c>
      <c r="BE218" s="17">
        <f t="shared" si="436"/>
        <v>3.41766539099714E-4</v>
      </c>
      <c r="BF218" s="17">
        <f t="shared" si="437"/>
        <v>1.5802451234925633E-4</v>
      </c>
      <c r="BG218" s="17">
        <f t="shared" si="438"/>
        <v>4.8711120304523622E-5</v>
      </c>
      <c r="BH218" s="17">
        <f t="shared" si="439"/>
        <v>1.1261417007623527E-5</v>
      </c>
      <c r="BI218" s="17">
        <f t="shared" si="440"/>
        <v>2.0828018280304716E-6</v>
      </c>
      <c r="BJ218" s="18">
        <f t="shared" si="441"/>
        <v>0.29634683802326311</v>
      </c>
      <c r="BK218" s="18">
        <f t="shared" si="442"/>
        <v>0.30151312889023674</v>
      </c>
      <c r="BL218" s="18">
        <f t="shared" si="443"/>
        <v>0.37125679959399105</v>
      </c>
      <c r="BM218" s="18">
        <f t="shared" si="444"/>
        <v>0.33775949393854265</v>
      </c>
      <c r="BN218" s="18">
        <f t="shared" si="445"/>
        <v>0.66201458096469767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1.3391999999999999</v>
      </c>
      <c r="F223" s="10">
        <f>VLOOKUP(B223,home!$B$2:$E$405,3,FALSE)</f>
        <v>0.93340000000000001</v>
      </c>
      <c r="G223" s="10">
        <f>VLOOKUP(C223,away!$B$2:$E$405,4,FALSE)</f>
        <v>1.369</v>
      </c>
      <c r="H223" s="10">
        <f>VLOOKUP(A223,away!$A$2:$E$405,3,FALSE)</f>
        <v>1.014</v>
      </c>
      <c r="I223" s="10">
        <f>VLOOKUP(C223,away!$B$2:$E$405,3,FALSE)</f>
        <v>1.3971</v>
      </c>
      <c r="J223" s="10">
        <f>VLOOKUP(B223,home!$B$2:$E$405,4,FALSE)</f>
        <v>1.1506000000000001</v>
      </c>
      <c r="K223" s="12">
        <f t="shared" si="446"/>
        <v>1.7112627043199999</v>
      </c>
      <c r="L223" s="12">
        <f t="shared" si="447"/>
        <v>1.6300083056400003</v>
      </c>
      <c r="M223" s="13">
        <f t="shared" si="448"/>
        <v>3.539194560686508E-2</v>
      </c>
      <c r="N223" s="13">
        <f t="shared" si="449"/>
        <v>6.0564916550350269E-2</v>
      </c>
      <c r="O223" s="13">
        <f t="shared" si="450"/>
        <v>5.7689165291949195E-2</v>
      </c>
      <c r="P223" s="13">
        <f t="shared" si="451"/>
        <v>9.8721317007464449E-2</v>
      </c>
      <c r="Q223" s="13">
        <f t="shared" si="452"/>
        <v>5.1821241441433782E-2</v>
      </c>
      <c r="R223" s="13">
        <f t="shared" si="453"/>
        <v>4.7016909285658014E-2</v>
      </c>
      <c r="S223" s="13">
        <f t="shared" si="454"/>
        <v>6.8842629760638652E-2</v>
      </c>
      <c r="T223" s="13">
        <f t="shared" si="455"/>
        <v>8.4469053958112841E-2</v>
      </c>
      <c r="U223" s="13">
        <f t="shared" si="456"/>
        <v>8.0458283332943248E-2</v>
      </c>
      <c r="V223" s="13">
        <f t="shared" si="457"/>
        <v>2.1336414761709801E-2</v>
      </c>
      <c r="W223" s="13">
        <f t="shared" si="458"/>
        <v>2.9559919256762546E-2</v>
      </c>
      <c r="X223" s="13">
        <f t="shared" si="459"/>
        <v>4.8182913902570734E-2</v>
      </c>
      <c r="Y223" s="13">
        <f t="shared" si="460"/>
        <v>3.9269274925563674E-2</v>
      </c>
      <c r="Z223" s="13">
        <f t="shared" si="461"/>
        <v>2.5545984213715012E-2</v>
      </c>
      <c r="AA223" s="13">
        <f t="shared" si="462"/>
        <v>4.3715890030077975E-2</v>
      </c>
      <c r="AB223" s="13">
        <f t="shared" si="463"/>
        <v>3.7404686097313497E-2</v>
      </c>
      <c r="AC223" s="13">
        <f t="shared" si="464"/>
        <v>3.7197004314396187E-3</v>
      </c>
      <c r="AD223" s="13">
        <f t="shared" si="465"/>
        <v>1.2646196841702073E-2</v>
      </c>
      <c r="AE223" s="13">
        <f t="shared" si="466"/>
        <v>2.061340588673272E-2</v>
      </c>
      <c r="AF223" s="13">
        <f t="shared" si="467"/>
        <v>1.6800011401451407E-2</v>
      </c>
      <c r="AG223" s="13">
        <f t="shared" si="468"/>
        <v>9.1280527064041654E-3</v>
      </c>
      <c r="AH223" s="13">
        <f t="shared" si="469"/>
        <v>1.041004161102595E-2</v>
      </c>
      <c r="AI223" s="13">
        <f t="shared" si="470"/>
        <v>1.7814315959367995E-2</v>
      </c>
      <c r="AJ223" s="13">
        <f t="shared" si="471"/>
        <v>1.5242487252119512E-2</v>
      </c>
      <c r="AK223" s="13">
        <f t="shared" si="472"/>
        <v>8.694633318541721E-3</v>
      </c>
      <c r="AL223" s="13">
        <f t="shared" si="473"/>
        <v>4.1502519193940368E-4</v>
      </c>
      <c r="AM223" s="13">
        <f t="shared" si="474"/>
        <v>4.328193001338825E-3</v>
      </c>
      <c r="AN223" s="13">
        <f t="shared" si="475"/>
        <v>7.0549905405952055E-3</v>
      </c>
      <c r="AO223" s="13">
        <f t="shared" si="476"/>
        <v>5.7498465886909114E-3</v>
      </c>
      <c r="AP223" s="13">
        <f t="shared" si="477"/>
        <v>3.1240992319073366E-3</v>
      </c>
      <c r="AQ223" s="13">
        <f t="shared" si="478"/>
        <v>1.2730769239131261E-3</v>
      </c>
      <c r="AR223" s="13">
        <f t="shared" si="479"/>
        <v>3.3936908576060621E-3</v>
      </c>
      <c r="AS223" s="13">
        <f t="shared" si="480"/>
        <v>5.8074965946130095E-3</v>
      </c>
      <c r="AT223" s="13">
        <f t="shared" si="481"/>
        <v>4.9690761639133267E-3</v>
      </c>
      <c r="AU223" s="13">
        <f t="shared" si="482"/>
        <v>2.8344649047434573E-3</v>
      </c>
      <c r="AV223" s="13">
        <f t="shared" si="483"/>
        <v>1.2126285195478543E-3</v>
      </c>
      <c r="AW223" s="13">
        <f t="shared" si="484"/>
        <v>3.2157217346889954E-5</v>
      </c>
      <c r="AX223" s="13">
        <f t="shared" si="485"/>
        <v>1.234445876714996E-3</v>
      </c>
      <c r="AY223" s="13">
        <f t="shared" si="486"/>
        <v>2.012157031908495E-3</v>
      </c>
      <c r="AZ223" s="13">
        <f t="shared" si="487"/>
        <v>1.6399163371313894E-3</v>
      </c>
      <c r="BA223" s="13">
        <f t="shared" si="488"/>
        <v>8.910257500262973E-4</v>
      </c>
      <c r="BB223" s="13">
        <f t="shared" si="489"/>
        <v>3.630948432704938E-4</v>
      </c>
      <c r="BC223" s="13">
        <f t="shared" si="490"/>
        <v>1.1836952205319183E-4</v>
      </c>
      <c r="BD223" s="13">
        <f t="shared" si="491"/>
        <v>9.2195738077873542E-4</v>
      </c>
      <c r="BE223" s="13">
        <f t="shared" si="492"/>
        <v>1.5777112806992025E-3</v>
      </c>
      <c r="BF223" s="13">
        <f t="shared" si="493"/>
        <v>1.3499392364227445E-3</v>
      </c>
      <c r="BG223" s="13">
        <f t="shared" si="494"/>
        <v>7.7003355612948723E-4</v>
      </c>
      <c r="BH223" s="13">
        <f t="shared" si="495"/>
        <v>3.2943242641982306E-4</v>
      </c>
      <c r="BI223" s="13">
        <f t="shared" si="496"/>
        <v>1.1274908498517711E-4</v>
      </c>
      <c r="BJ223" s="14">
        <f t="shared" si="497"/>
        <v>0.40084420251863462</v>
      </c>
      <c r="BK223" s="14">
        <f t="shared" si="498"/>
        <v>0.23043918979196551</v>
      </c>
      <c r="BL223" s="14">
        <f t="shared" si="499"/>
        <v>0.34172559218485593</v>
      </c>
      <c r="BM223" s="14">
        <f t="shared" si="500"/>
        <v>0.64536947371088837</v>
      </c>
      <c r="BN223" s="14">
        <f t="shared" si="501"/>
        <v>0.3512054951837208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1.242</v>
      </c>
      <c r="F224" s="10">
        <f>VLOOKUP(B224,home!$B$2:$E$405,3,FALSE)</f>
        <v>0.52100000000000002</v>
      </c>
      <c r="G224" s="10">
        <f>VLOOKUP(C224,away!$B$2:$E$405,4,FALSE)</f>
        <v>0.99460000000000004</v>
      </c>
      <c r="H224" s="10">
        <f>VLOOKUP(A224,away!$A$2:$E$405,3,FALSE)</f>
        <v>0.96209999999999996</v>
      </c>
      <c r="I224" s="10">
        <f>VLOOKUP(C224,away!$B$2:$E$405,3,FALSE)</f>
        <v>1.4674</v>
      </c>
      <c r="J224" s="10">
        <f>VLOOKUP(B224,home!$B$2:$E$405,4,FALSE)</f>
        <v>0.67249999999999999</v>
      </c>
      <c r="K224" s="12">
        <f t="shared" si="446"/>
        <v>0.64358775720000005</v>
      </c>
      <c r="L224" s="12">
        <f t="shared" si="447"/>
        <v>0.94942577564999986</v>
      </c>
      <c r="M224" s="13">
        <f t="shared" si="448"/>
        <v>0.20331200023786661</v>
      </c>
      <c r="N224" s="13">
        <f t="shared" si="449"/>
        <v>0.13084911424493445</v>
      </c>
      <c r="O224" s="13">
        <f t="shared" si="450"/>
        <v>0.19302965352478949</v>
      </c>
      <c r="P224" s="13">
        <f t="shared" si="451"/>
        <v>0.12423152178511235</v>
      </c>
      <c r="Q224" s="13">
        <f t="shared" si="452"/>
        <v>4.2106443984251965E-2</v>
      </c>
      <c r="R224" s="13">
        <f t="shared" si="453"/>
        <v>9.163366426061198E-2</v>
      </c>
      <c r="S224" s="13">
        <f t="shared" si="454"/>
        <v>1.8977570171692174E-2</v>
      </c>
      <c r="T224" s="13">
        <f t="shared" si="455"/>
        <v>3.9976943239611699E-2</v>
      </c>
      <c r="U224" s="13">
        <f t="shared" si="456"/>
        <v>5.8974304465505063E-2</v>
      </c>
      <c r="V224" s="13">
        <f t="shared" si="457"/>
        <v>1.2884479789435645E-3</v>
      </c>
      <c r="W224" s="13">
        <f t="shared" si="458"/>
        <v>9.0330639491640538E-3</v>
      </c>
      <c r="X224" s="13">
        <f t="shared" si="459"/>
        <v>8.5762237464311331E-3</v>
      </c>
      <c r="Y224" s="13">
        <f t="shared" si="460"/>
        <v>4.0712439413016629E-3</v>
      </c>
      <c r="Z224" s="13">
        <f t="shared" si="461"/>
        <v>2.8999787588761063E-2</v>
      </c>
      <c r="AA224" s="13">
        <f t="shared" si="462"/>
        <v>1.866390825352713E-2</v>
      </c>
      <c r="AB224" s="13">
        <f t="shared" si="463"/>
        <v>6.0059314267370476E-3</v>
      </c>
      <c r="AC224" s="13">
        <f t="shared" si="464"/>
        <v>4.9205732131478016E-5</v>
      </c>
      <c r="AD224" s="13">
        <f t="shared" si="465"/>
        <v>1.4533923419216667E-3</v>
      </c>
      <c r="AE224" s="13">
        <f t="shared" si="466"/>
        <v>1.3798881515527486E-3</v>
      </c>
      <c r="AF224" s="13">
        <f t="shared" si="467"/>
        <v>6.550506892991063E-4</v>
      </c>
      <c r="AG224" s="13">
        <f t="shared" si="468"/>
        <v>2.0730733625929035E-4</v>
      </c>
      <c r="AH224" s="13">
        <f t="shared" si="469"/>
        <v>6.8832864562861779E-3</v>
      </c>
      <c r="AI224" s="13">
        <f t="shared" si="470"/>
        <v>4.4299988925663577E-3</v>
      </c>
      <c r="AJ224" s="13">
        <f t="shared" si="471"/>
        <v>1.4255465258326328E-3</v>
      </c>
      <c r="AK224" s="13">
        <f t="shared" si="472"/>
        <v>3.0582143044829204E-4</v>
      </c>
      <c r="AL224" s="13">
        <f t="shared" si="473"/>
        <v>1.2026644715692677E-6</v>
      </c>
      <c r="AM224" s="13">
        <f t="shared" si="474"/>
        <v>1.8707710353380426E-4</v>
      </c>
      <c r="AN224" s="13">
        <f t="shared" si="475"/>
        <v>1.7761582412893746E-4</v>
      </c>
      <c r="AO224" s="13">
        <f t="shared" si="476"/>
        <v>8.4316520795665189E-5</v>
      </c>
      <c r="AP224" s="13">
        <f t="shared" si="477"/>
        <v>2.6684092718844589E-5</v>
      </c>
      <c r="AQ224" s="13">
        <f t="shared" si="478"/>
        <v>6.3336413567763839E-6</v>
      </c>
      <c r="AR224" s="13">
        <f t="shared" si="479"/>
        <v>1.3070339165561292E-3</v>
      </c>
      <c r="AS224" s="13">
        <f t="shared" si="480"/>
        <v>8.4119102694069125E-4</v>
      </c>
      <c r="AT224" s="13">
        <f t="shared" si="481"/>
        <v>2.7069012320276215E-4</v>
      </c>
      <c r="AU224" s="13">
        <f t="shared" si="482"/>
        <v>5.8070949762752465E-5</v>
      </c>
      <c r="AV224" s="13">
        <f t="shared" si="483"/>
        <v>9.3434380790709322E-6</v>
      </c>
      <c r="AW224" s="13">
        <f t="shared" si="484"/>
        <v>2.0413185061647976E-8</v>
      </c>
      <c r="AX224" s="13">
        <f t="shared" si="485"/>
        <v>2.0066755581132211E-5</v>
      </c>
      <c r="AY224" s="13">
        <f t="shared" si="486"/>
        <v>1.9051894982395416E-5</v>
      </c>
      <c r="AZ224" s="13">
        <f t="shared" si="487"/>
        <v>9.0441800856315522E-6</v>
      </c>
      <c r="BA224" s="13">
        <f t="shared" si="488"/>
        <v>2.8622592309730065E-6</v>
      </c>
      <c r="BB224" s="13">
        <f t="shared" si="489"/>
        <v>6.7937567261947962E-7</v>
      </c>
      <c r="BC224" s="13">
        <f t="shared" si="490"/>
        <v>1.2900335498689801E-7</v>
      </c>
      <c r="BD224" s="13">
        <f t="shared" si="491"/>
        <v>2.0682194833785992E-4</v>
      </c>
      <c r="BE224" s="13">
        <f t="shared" si="492"/>
        <v>1.3310807387049756E-4</v>
      </c>
      <c r="BF224" s="13">
        <f t="shared" si="493"/>
        <v>4.2833363363762718E-5</v>
      </c>
      <c r="BG224" s="13">
        <f t="shared" si="494"/>
        <v>9.1890094202055667E-6</v>
      </c>
      <c r="BH224" s="13">
        <f t="shared" si="495"/>
        <v>1.4784834909099431E-6</v>
      </c>
      <c r="BI224" s="13">
        <f t="shared" si="496"/>
        <v>1.9030677479439142E-7</v>
      </c>
      <c r="BJ224" s="14">
        <f t="shared" si="497"/>
        <v>0.23884253227616944</v>
      </c>
      <c r="BK224" s="14">
        <f t="shared" si="498"/>
        <v>0.34787900046520015</v>
      </c>
      <c r="BL224" s="14">
        <f t="shared" si="499"/>
        <v>0.38423206587610353</v>
      </c>
      <c r="BM224" s="14">
        <f t="shared" si="500"/>
        <v>0.21477195668687007</v>
      </c>
      <c r="BN224" s="14">
        <f t="shared" si="501"/>
        <v>0.78516239803756682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1.4896</v>
      </c>
      <c r="F229" s="10">
        <f>VLOOKUP(B229,home!$B$2:$E$405,3,FALSE)</f>
        <v>0.92310000000000003</v>
      </c>
      <c r="G229" s="10">
        <f>VLOOKUP(C229,away!$B$2:$E$405,4,FALSE)</f>
        <v>1.1748000000000001</v>
      </c>
      <c r="H229" s="10">
        <f>VLOOKUP(A229,away!$A$2:$E$405,3,FALSE)</f>
        <v>1.2811999999999999</v>
      </c>
      <c r="I229" s="10">
        <f>VLOOKUP(C229,away!$B$2:$E$405,3,FALSE)</f>
        <v>1.5609999999999999</v>
      </c>
      <c r="J229" s="10">
        <f>VLOOKUP(B229,home!$B$2:$E$405,4,FALSE)</f>
        <v>0.58540000000000003</v>
      </c>
      <c r="K229" s="12">
        <f t="shared" si="446"/>
        <v>1.6154084580480002</v>
      </c>
      <c r="L229" s="12">
        <f t="shared" si="447"/>
        <v>1.1707726032799999</v>
      </c>
      <c r="M229" s="13">
        <f t="shared" si="448"/>
        <v>6.165622622728123E-2</v>
      </c>
      <c r="N229" s="13">
        <f t="shared" si="449"/>
        <v>9.9599989338871042E-2</v>
      </c>
      <c r="O229" s="13">
        <f t="shared" si="450"/>
        <v>7.2185420488534657E-2</v>
      </c>
      <c r="P229" s="13">
        <f t="shared" si="451"/>
        <v>0.11660893880493028</v>
      </c>
      <c r="Q229" s="13">
        <f t="shared" si="452"/>
        <v>8.0447332599751481E-2</v>
      </c>
      <c r="R229" s="13">
        <f t="shared" si="453"/>
        <v>4.2256356332111576E-2</v>
      </c>
      <c r="S229" s="13">
        <f t="shared" si="454"/>
        <v>5.5134920839492542E-2</v>
      </c>
      <c r="T229" s="13">
        <f t="shared" si="455"/>
        <v>9.4185533014743028E-2</v>
      </c>
      <c r="U229" s="13">
        <f t="shared" si="456"/>
        <v>6.8261275425183218E-2</v>
      </c>
      <c r="V229" s="13">
        <f t="shared" si="457"/>
        <v>1.1586150073270305E-2</v>
      </c>
      <c r="W229" s="13">
        <f t="shared" si="458"/>
        <v>4.3318433836346391E-2</v>
      </c>
      <c r="X229" s="13">
        <f t="shared" si="459"/>
        <v>5.0716035552591701E-2</v>
      </c>
      <c r="Y229" s="13">
        <f t="shared" si="460"/>
        <v>2.9688472485974407E-2</v>
      </c>
      <c r="Z229" s="13">
        <f t="shared" si="461"/>
        <v>1.6490861436024531E-2</v>
      </c>
      <c r="AA229" s="13">
        <f t="shared" si="462"/>
        <v>2.6639477044251618E-2</v>
      </c>
      <c r="AB229" s="13">
        <f t="shared" si="463"/>
        <v>2.1516818267629804E-2</v>
      </c>
      <c r="AC229" s="13">
        <f t="shared" si="464"/>
        <v>1.3695379481003165E-3</v>
      </c>
      <c r="AD229" s="13">
        <f t="shared" si="465"/>
        <v>1.7494241102156659E-2</v>
      </c>
      <c r="AE229" s="13">
        <f t="shared" si="466"/>
        <v>2.0481778197579924E-2</v>
      </c>
      <c r="AF229" s="13">
        <f t="shared" si="467"/>
        <v>1.1989752390092095E-2</v>
      </c>
      <c r="AG229" s="13">
        <f t="shared" si="468"/>
        <v>4.679091206143576E-3</v>
      </c>
      <c r="AH229" s="13">
        <f t="shared" si="469"/>
        <v>4.8267621934460466E-3</v>
      </c>
      <c r="AI229" s="13">
        <f t="shared" si="470"/>
        <v>7.7971924722790619E-3</v>
      </c>
      <c r="AJ229" s="13">
        <f t="shared" si="471"/>
        <v>6.2978253343738974E-3</v>
      </c>
      <c r="AK229" s="13">
        <f t="shared" si="472"/>
        <v>3.3911867708188571E-3</v>
      </c>
      <c r="AL229" s="13">
        <f t="shared" si="473"/>
        <v>1.0360696821914572E-4</v>
      </c>
      <c r="AM229" s="13">
        <f t="shared" si="474"/>
        <v>5.6520690087109608E-3</v>
      </c>
      <c r="AN229" s="13">
        <f t="shared" si="475"/>
        <v>6.6172875472467405E-3</v>
      </c>
      <c r="AO229" s="13">
        <f t="shared" si="476"/>
        <v>3.8736694841711955E-3</v>
      </c>
      <c r="AP229" s="13">
        <f t="shared" si="477"/>
        <v>1.5117287020764687E-3</v>
      </c>
      <c r="AQ229" s="13">
        <f t="shared" si="478"/>
        <v>4.4247263699579044E-4</v>
      </c>
      <c r="AR229" s="13">
        <f t="shared" si="479"/>
        <v>1.1302081877268635E-3</v>
      </c>
      <c r="AS229" s="13">
        <f t="shared" si="480"/>
        <v>1.8257478658090774E-3</v>
      </c>
      <c r="AT229" s="13">
        <f t="shared" si="481"/>
        <v>1.4746642723455347E-3</v>
      </c>
      <c r="AU229" s="13">
        <f t="shared" si="482"/>
        <v>7.9406171277605897E-4</v>
      </c>
      <c r="AV229" s="13">
        <f t="shared" si="483"/>
        <v>3.206835017576318E-4</v>
      </c>
      <c r="AW229" s="13">
        <f t="shared" si="484"/>
        <v>5.4430380244770872E-6</v>
      </c>
      <c r="AX229" s="13">
        <f t="shared" si="485"/>
        <v>1.5217333470237786E-3</v>
      </c>
      <c r="AY229" s="13">
        <f t="shared" si="486"/>
        <v>1.7816037121930165E-3</v>
      </c>
      <c r="AZ229" s="13">
        <f t="shared" si="487"/>
        <v>1.0429264080687648E-3</v>
      </c>
      <c r="BA229" s="13">
        <f t="shared" si="488"/>
        <v>4.0700988860137586E-4</v>
      </c>
      <c r="BB229" s="13">
        <f t="shared" si="489"/>
        <v>1.1912900670963384E-4</v>
      </c>
      <c r="BC229" s="13">
        <f t="shared" si="490"/>
        <v>2.7894595462319753E-5</v>
      </c>
      <c r="BD229" s="13">
        <f t="shared" si="491"/>
        <v>2.2053613036555818E-4</v>
      </c>
      <c r="BE229" s="13">
        <f t="shared" si="492"/>
        <v>3.562559302976991E-4</v>
      </c>
      <c r="BF229" s="13">
        <f t="shared" si="493"/>
        <v>2.8774942151633102E-4</v>
      </c>
      <c r="BG229" s="13">
        <f t="shared" si="494"/>
        <v>1.5494428310530015E-4</v>
      </c>
      <c r="BH229" s="13">
        <f t="shared" si="495"/>
        <v>6.2574576363621422E-5</v>
      </c>
      <c r="BI229" s="13">
        <f t="shared" si="496"/>
        <v>2.0216699983312881E-5</v>
      </c>
      <c r="BJ229" s="14">
        <f t="shared" si="497"/>
        <v>0.47559818406151017</v>
      </c>
      <c r="BK229" s="14">
        <f t="shared" si="498"/>
        <v>0.24824098457348684</v>
      </c>
      <c r="BL229" s="14">
        <f t="shared" si="499"/>
        <v>0.25981995691067572</v>
      </c>
      <c r="BM229" s="14">
        <f t="shared" si="500"/>
        <v>0.52561956251604869</v>
      </c>
      <c r="BN229" s="14">
        <f t="shared" si="501"/>
        <v>0.47275426379148022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1.4896</v>
      </c>
      <c r="F230" s="10">
        <f>VLOOKUP(B230,home!$B$2:$E$405,3,FALSE)</f>
        <v>1.5944</v>
      </c>
      <c r="G230" s="10">
        <f>VLOOKUP(C230,away!$B$2:$E$405,4,FALSE)</f>
        <v>2.0979000000000001</v>
      </c>
      <c r="H230" s="10">
        <f>VLOOKUP(A230,away!$A$2:$E$405,3,FALSE)</f>
        <v>1.2811999999999999</v>
      </c>
      <c r="I230" s="10">
        <f>VLOOKUP(C230,away!$B$2:$E$405,3,FALSE)</f>
        <v>0.48780000000000001</v>
      </c>
      <c r="J230" s="10">
        <f>VLOOKUP(B230,home!$B$2:$E$405,4,FALSE)</f>
        <v>0.68300000000000005</v>
      </c>
      <c r="K230" s="12">
        <f t="shared" si="446"/>
        <v>4.9825507656960006</v>
      </c>
      <c r="L230" s="12">
        <f t="shared" si="447"/>
        <v>0.42685407287999999</v>
      </c>
      <c r="M230" s="13">
        <f t="shared" si="448"/>
        <v>4.4743023512270313E-3</v>
      </c>
      <c r="N230" s="13">
        <f t="shared" si="449"/>
        <v>2.2293438606061658E-2</v>
      </c>
      <c r="O230" s="13">
        <f t="shared" si="450"/>
        <v>1.909874181917818E-3</v>
      </c>
      <c r="P230" s="13">
        <f t="shared" si="451"/>
        <v>9.5160450674976454E-3</v>
      </c>
      <c r="Q230" s="13">
        <f t="shared" si="452"/>
        <v>5.5539094798314662E-2</v>
      </c>
      <c r="R230" s="13">
        <f t="shared" si="453"/>
        <v>4.0761878661998931E-4</v>
      </c>
      <c r="S230" s="13">
        <f t="shared" si="454"/>
        <v>5.0597337092011972E-3</v>
      </c>
      <c r="T230" s="13">
        <f t="shared" si="455"/>
        <v>2.370708881872903E-2</v>
      </c>
      <c r="U230" s="13">
        <f t="shared" si="456"/>
        <v>2.0309812973855024E-3</v>
      </c>
      <c r="V230" s="13">
        <f t="shared" si="457"/>
        <v>1.1956837122723324E-3</v>
      </c>
      <c r="W230" s="13">
        <f t="shared" si="458"/>
        <v>9.2242119771135195E-2</v>
      </c>
      <c r="X230" s="13">
        <f t="shared" si="459"/>
        <v>3.9373924515393816E-2</v>
      </c>
      <c r="Y230" s="13">
        <f t="shared" si="460"/>
        <v>8.4034600223327656E-3</v>
      </c>
      <c r="Z230" s="13">
        <f t="shared" si="461"/>
        <v>5.7997913083715374E-5</v>
      </c>
      <c r="AA230" s="13">
        <f t="shared" si="462"/>
        <v>2.8897754624403606E-4</v>
      </c>
      <c r="AB230" s="13">
        <f t="shared" si="463"/>
        <v>7.1992264715358691E-4</v>
      </c>
      <c r="AC230" s="13">
        <f t="shared" si="464"/>
        <v>1.5893790807040636E-4</v>
      </c>
      <c r="AD230" s="13">
        <f t="shared" si="465"/>
        <v>0.11490026112377291</v>
      </c>
      <c r="AE230" s="13">
        <f t="shared" si="466"/>
        <v>4.9045644435657974E-2</v>
      </c>
      <c r="AF230" s="13">
        <f t="shared" si="467"/>
        <v>1.0467666542192458E-2</v>
      </c>
      <c r="AG230" s="13">
        <f t="shared" si="468"/>
        <v>1.4893886990281859E-3</v>
      </c>
      <c r="AH230" s="13">
        <f t="shared" si="469"/>
        <v>6.1891613545810343E-6</v>
      </c>
      <c r="AI230" s="13">
        <f t="shared" si="470"/>
        <v>3.0837810646283827E-5</v>
      </c>
      <c r="AJ230" s="13">
        <f t="shared" si="471"/>
        <v>7.6825478524014898E-5</v>
      </c>
      <c r="AK230" s="13">
        <f t="shared" si="472"/>
        <v>1.2759561561493074E-4</v>
      </c>
      <c r="AL230" s="13">
        <f t="shared" si="473"/>
        <v>1.3521306138079908E-5</v>
      </c>
      <c r="AM230" s="13">
        <f t="shared" si="474"/>
        <v>0.11449927680818502</v>
      </c>
      <c r="AN230" s="13">
        <f t="shared" si="475"/>
        <v>4.8874482647388286E-2</v>
      </c>
      <c r="AO230" s="13">
        <f t="shared" si="476"/>
        <v>1.0431135988970287E-2</v>
      </c>
      <c r="AP230" s="13">
        <f t="shared" si="477"/>
        <v>1.4841909605523716E-3</v>
      </c>
      <c r="AQ230" s="13">
        <f t="shared" si="478"/>
        <v>1.5838323911086474E-4</v>
      </c>
      <c r="AR230" s="13">
        <f t="shared" si="479"/>
        <v>5.2837374638288266E-7</v>
      </c>
      <c r="AS230" s="13">
        <f t="shared" si="480"/>
        <v>2.6326490146136958E-6</v>
      </c>
      <c r="AT230" s="13">
        <f t="shared" si="481"/>
        <v>6.5586536817861478E-6</v>
      </c>
      <c r="AU230" s="13">
        <f t="shared" si="482"/>
        <v>1.0892941641372825E-5</v>
      </c>
      <c r="AV230" s="13">
        <f t="shared" si="483"/>
        <v>1.3568658678975998E-5</v>
      </c>
      <c r="AW230" s="13">
        <f t="shared" si="484"/>
        <v>7.9881701523885342E-7</v>
      </c>
      <c r="AX230" s="13">
        <f t="shared" si="485"/>
        <v>9.5083076555376747E-2</v>
      </c>
      <c r="AY230" s="13">
        <f t="shared" si="486"/>
        <v>4.0586598489623392E-2</v>
      </c>
      <c r="AZ230" s="13">
        <f t="shared" si="487"/>
        <v>8.6622774348205003E-3</v>
      </c>
      <c r="BA230" s="13">
        <f t="shared" si="488"/>
        <v>1.2325094678232167E-3</v>
      </c>
      <c r="BB230" s="13">
        <f t="shared" si="489"/>
        <v>1.315254215508753E-4</v>
      </c>
      <c r="BC230" s="13">
        <f t="shared" si="490"/>
        <v>1.122843237525001E-5</v>
      </c>
      <c r="BD230" s="13">
        <f t="shared" si="491"/>
        <v>3.7589747607732941E-8</v>
      </c>
      <c r="BE230" s="13">
        <f t="shared" si="492"/>
        <v>1.8729282572522914E-7</v>
      </c>
      <c r="BF230" s="13">
        <f t="shared" si="493"/>
        <v>4.6659800611330418E-7</v>
      </c>
      <c r="BG230" s="13">
        <f t="shared" si="494"/>
        <v>7.7494941754402384E-7</v>
      </c>
      <c r="BH230" s="13">
        <f t="shared" si="495"/>
        <v>9.6530620343991106E-7</v>
      </c>
      <c r="BI230" s="13">
        <f t="shared" si="496"/>
        <v>9.6193743261612552E-7</v>
      </c>
      <c r="BJ230" s="14">
        <f t="shared" si="497"/>
        <v>0.73861677277839544</v>
      </c>
      <c r="BK230" s="14">
        <f t="shared" si="498"/>
        <v>6.1004822544030085E-2</v>
      </c>
      <c r="BL230" s="14">
        <f t="shared" si="499"/>
        <v>5.6363974758569212E-3</v>
      </c>
      <c r="BM230" s="14">
        <f t="shared" si="500"/>
        <v>0.67058981724711919</v>
      </c>
      <c r="BN230" s="14">
        <f t="shared" si="501"/>
        <v>9.4140373791638809E-2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1.3568</v>
      </c>
      <c r="F231" s="10">
        <f>VLOOKUP(B231,home!$B$2:$E$405,3,FALSE)</f>
        <v>1.0646</v>
      </c>
      <c r="G231" s="10">
        <f>VLOOKUP(C231,away!$B$2:$E$405,4,FALSE)</f>
        <v>1.0646</v>
      </c>
      <c r="H231" s="10">
        <f>VLOOKUP(A231,away!$A$2:$E$405,3,FALSE)</f>
        <v>1.1676</v>
      </c>
      <c r="I231" s="10">
        <f>VLOOKUP(C231,away!$B$2:$E$405,3,FALSE)</f>
        <v>1.0944</v>
      </c>
      <c r="J231" s="10">
        <f>VLOOKUP(B231,home!$B$2:$E$405,4,FALSE)</f>
        <v>0.9516</v>
      </c>
      <c r="K231" s="12">
        <f t="shared" si="446"/>
        <v>1.5377607034879999</v>
      </c>
      <c r="L231" s="12">
        <f t="shared" si="447"/>
        <v>1.2159748823040002</v>
      </c>
      <c r="M231" s="13">
        <f t="shared" si="448"/>
        <v>6.368949868568205E-2</v>
      </c>
      <c r="N231" s="13">
        <f t="shared" si="449"/>
        <v>9.7939208303692474E-2</v>
      </c>
      <c r="O231" s="13">
        <f t="shared" si="450"/>
        <v>7.7444830668323014E-2</v>
      </c>
      <c r="P231" s="13">
        <f t="shared" si="451"/>
        <v>0.11909161729002943</v>
      </c>
      <c r="Q231" s="13">
        <f t="shared" si="452"/>
        <v>7.5303532930071956E-2</v>
      </c>
      <c r="R231" s="13">
        <f t="shared" si="453"/>
        <v>4.7085484428483655E-2</v>
      </c>
      <c r="S231" s="13">
        <f t="shared" si="454"/>
        <v>5.5671710413161317E-2</v>
      </c>
      <c r="T231" s="13">
        <f t="shared" si="455"/>
        <v>9.1567204591719659E-2</v>
      </c>
      <c r="U231" s="13">
        <f t="shared" si="456"/>
        <v>7.2406207658818292E-2</v>
      </c>
      <c r="V231" s="13">
        <f t="shared" si="457"/>
        <v>1.1566592028906158E-2</v>
      </c>
      <c r="W231" s="13">
        <f t="shared" si="458"/>
        <v>3.8599604591226397E-2</v>
      </c>
      <c r="X231" s="13">
        <f t="shared" si="459"/>
        <v>4.6936149649797469E-2</v>
      </c>
      <c r="Y231" s="13">
        <f t="shared" si="460"/>
        <v>2.8536589523107714E-2</v>
      </c>
      <c r="Z231" s="13">
        <f t="shared" si="461"/>
        <v>1.9084922128717419E-2</v>
      </c>
      <c r="AA231" s="13">
        <f t="shared" si="462"/>
        <v>2.9348043278670195E-2</v>
      </c>
      <c r="AB231" s="13">
        <f t="shared" si="463"/>
        <v>2.2565133839102074E-2</v>
      </c>
      <c r="AC231" s="13">
        <f t="shared" si="464"/>
        <v>1.3517575303647229E-3</v>
      </c>
      <c r="AD231" s="13">
        <f t="shared" si="465"/>
        <v>1.4839238777640732E-2</v>
      </c>
      <c r="AE231" s="13">
        <f t="shared" si="466"/>
        <v>1.8044141626122646E-2</v>
      </c>
      <c r="AF231" s="13">
        <f t="shared" si="467"/>
        <v>1.0970611495050601E-2</v>
      </c>
      <c r="AG231" s="13">
        <f t="shared" si="468"/>
        <v>4.4466626738323559E-3</v>
      </c>
      <c r="AH231" s="13">
        <f t="shared" si="469"/>
        <v>5.801696484812045E-3</v>
      </c>
      <c r="AI231" s="13">
        <f t="shared" si="470"/>
        <v>8.9216208679084273E-3</v>
      </c>
      <c r="AJ231" s="13">
        <f t="shared" si="471"/>
        <v>6.8596589910440414E-3</v>
      </c>
      <c r="AK231" s="13">
        <f t="shared" si="472"/>
        <v>3.5161713452518889E-3</v>
      </c>
      <c r="AL231" s="13">
        <f t="shared" si="473"/>
        <v>1.0110488780549999E-4</v>
      </c>
      <c r="AM231" s="13">
        <f t="shared" si="474"/>
        <v>4.5638396523862389E-3</v>
      </c>
      <c r="AN231" s="13">
        <f t="shared" si="475"/>
        <v>5.5495143841646864E-3</v>
      </c>
      <c r="AO231" s="13">
        <f t="shared" si="476"/>
        <v>3.3740350500645064E-3</v>
      </c>
      <c r="AP231" s="13">
        <f t="shared" si="477"/>
        <v>1.3675806242972532E-3</v>
      </c>
      <c r="AQ231" s="13">
        <f t="shared" si="478"/>
        <v>4.1573592216777105E-4</v>
      </c>
      <c r="AR231" s="13">
        <f t="shared" si="479"/>
        <v>1.4109434400565704E-3</v>
      </c>
      <c r="AS231" s="13">
        <f t="shared" si="480"/>
        <v>2.1696933769631702E-3</v>
      </c>
      <c r="AT231" s="13">
        <f t="shared" si="481"/>
        <v>1.6682346068560697E-3</v>
      </c>
      <c r="AU231" s="13">
        <f t="shared" si="482"/>
        <v>8.5511520754067208E-4</v>
      </c>
      <c r="AV231" s="13">
        <f t="shared" si="483"/>
        <v>3.2874064077775768E-4</v>
      </c>
      <c r="AW231" s="13">
        <f t="shared" si="484"/>
        <v>5.2514956909698416E-6</v>
      </c>
      <c r="AX231" s="13">
        <f t="shared" si="485"/>
        <v>1.1696822124099837E-3</v>
      </c>
      <c r="AY231" s="13">
        <f t="shared" si="486"/>
        <v>1.4223041905683125E-3</v>
      </c>
      <c r="AZ231" s="13">
        <f t="shared" si="487"/>
        <v>8.6474308536339513E-4</v>
      </c>
      <c r="BA231" s="13">
        <f t="shared" si="488"/>
        <v>3.5050195714931751E-4</v>
      </c>
      <c r="BB231" s="13">
        <f t="shared" si="489"/>
        <v>1.065503940229908E-4</v>
      </c>
      <c r="BC231" s="13">
        <f t="shared" si="490"/>
        <v>2.5912520566310197E-5</v>
      </c>
      <c r="BD231" s="13">
        <f t="shared" si="491"/>
        <v>2.8594529724339842E-4</v>
      </c>
      <c r="BE231" s="13">
        <f t="shared" si="492"/>
        <v>4.397154414480936E-4</v>
      </c>
      <c r="BF231" s="13">
        <f t="shared" si="493"/>
        <v>3.3808856328787848E-4</v>
      </c>
      <c r="BG231" s="13">
        <f t="shared" si="494"/>
        <v>1.7329976897427168E-4</v>
      </c>
      <c r="BH231" s="13">
        <f t="shared" si="495"/>
        <v>6.662339366304597E-5</v>
      </c>
      <c r="BI231" s="13">
        <f t="shared" si="496"/>
        <v>2.0490167341608681E-5</v>
      </c>
      <c r="BJ231" s="14">
        <f t="shared" si="497"/>
        <v>0.44639334415542276</v>
      </c>
      <c r="BK231" s="14">
        <f t="shared" si="498"/>
        <v>0.25289458502651752</v>
      </c>
      <c r="BL231" s="14">
        <f t="shared" si="499"/>
        <v>0.28170573746656613</v>
      </c>
      <c r="BM231" s="14">
        <f t="shared" si="500"/>
        <v>0.51810736377606381</v>
      </c>
      <c r="BN231" s="14">
        <f t="shared" si="501"/>
        <v>0.48055417230628261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1.3167</v>
      </c>
      <c r="F232" s="10">
        <f>VLOOKUP(B232,home!$B$2:$E$405,3,FALSE)</f>
        <v>0.71730000000000005</v>
      </c>
      <c r="G232" s="10">
        <f>VLOOKUP(C232,away!$B$2:$E$405,4,FALSE)</f>
        <v>0.97040000000000004</v>
      </c>
      <c r="H232" s="10">
        <f>VLOOKUP(A232,away!$A$2:$E$405,3,FALSE)</f>
        <v>1.1167</v>
      </c>
      <c r="I232" s="10">
        <f>VLOOKUP(C232,away!$B$2:$E$405,3,FALSE)</f>
        <v>1.6915</v>
      </c>
      <c r="J232" s="10">
        <f>VLOOKUP(B232,home!$B$2:$E$405,4,FALSE)</f>
        <v>1.393</v>
      </c>
      <c r="K232" s="12">
        <f t="shared" si="446"/>
        <v>0.91651263026400009</v>
      </c>
      <c r="L232" s="12">
        <f t="shared" si="447"/>
        <v>2.6312349836500002</v>
      </c>
      <c r="M232" s="13">
        <f t="shared" si="448"/>
        <v>2.8789411551198098E-2</v>
      </c>
      <c r="N232" s="13">
        <f t="shared" si="449"/>
        <v>2.6385859304541355E-2</v>
      </c>
      <c r="O232" s="13">
        <f t="shared" si="450"/>
        <v>7.5751706832209859E-2</v>
      </c>
      <c r="P232" s="13">
        <f t="shared" si="451"/>
        <v>6.9427396075776068E-2</v>
      </c>
      <c r="Q232" s="13">
        <f t="shared" si="452"/>
        <v>1.2091486656490517E-2</v>
      </c>
      <c r="R232" s="13">
        <f t="shared" si="453"/>
        <v>9.9660270544054672E-2</v>
      </c>
      <c r="S232" s="13">
        <f t="shared" si="454"/>
        <v>4.1857084481309002E-2</v>
      </c>
      <c r="T232" s="13">
        <f t="shared" si="455"/>
        <v>3.1815542694895019E-2</v>
      </c>
      <c r="U232" s="13">
        <f t="shared" si="456"/>
        <v>9.1339896689153405E-2</v>
      </c>
      <c r="V232" s="13">
        <f t="shared" si="457"/>
        <v>1.121565273975461E-2</v>
      </c>
      <c r="W232" s="13">
        <f t="shared" si="458"/>
        <v>3.6940000797807296E-3</v>
      </c>
      <c r="X232" s="13">
        <f t="shared" si="459"/>
        <v>9.7197822395249465E-3</v>
      </c>
      <c r="Y232" s="13">
        <f t="shared" si="460"/>
        <v>1.2787515531048996E-2</v>
      </c>
      <c r="Z232" s="13">
        <f t="shared" si="461"/>
        <v>8.7409863445180105E-2</v>
      </c>
      <c r="AA232" s="13">
        <f t="shared" si="462"/>
        <v>8.0112243857159079E-2</v>
      </c>
      <c r="AB232" s="13">
        <f t="shared" si="463"/>
        <v>3.6711941666937919E-2</v>
      </c>
      <c r="AC232" s="13">
        <f t="shared" si="464"/>
        <v>1.6904512871566951E-3</v>
      </c>
      <c r="AD232" s="13">
        <f t="shared" si="465"/>
        <v>8.4639943232881528E-4</v>
      </c>
      <c r="AE232" s="13">
        <f t="shared" si="466"/>
        <v>2.2270757964850799E-3</v>
      </c>
      <c r="AF232" s="13">
        <f t="shared" si="467"/>
        <v>2.9299798734758659E-3</v>
      </c>
      <c r="AG232" s="13">
        <f t="shared" si="468"/>
        <v>2.569821848160033E-3</v>
      </c>
      <c r="AH232" s="13">
        <f t="shared" si="469"/>
        <v>5.7498972653256819E-2</v>
      </c>
      <c r="AI232" s="13">
        <f t="shared" si="470"/>
        <v>5.269853466391422E-2</v>
      </c>
      <c r="AJ232" s="13">
        <f t="shared" si="471"/>
        <v>2.4149436307941301E-2</v>
      </c>
      <c r="AK232" s="13">
        <f t="shared" si="472"/>
        <v>7.3777544633280775E-3</v>
      </c>
      <c r="AL232" s="13">
        <f t="shared" si="473"/>
        <v>1.6306499471379314E-4</v>
      </c>
      <c r="AM232" s="13">
        <f t="shared" si="474"/>
        <v>1.5514715399552785E-4</v>
      </c>
      <c r="AN232" s="13">
        <f t="shared" si="475"/>
        <v>4.0822861920676676E-4</v>
      </c>
      <c r="AO232" s="13">
        <f t="shared" si="476"/>
        <v>5.3707271209198974E-4</v>
      </c>
      <c r="AP232" s="13">
        <f t="shared" si="477"/>
        <v>4.7105483627340929E-4</v>
      </c>
      <c r="AQ232" s="13">
        <f t="shared" si="478"/>
        <v>3.0986399110502949E-4</v>
      </c>
      <c r="AR232" s="13">
        <f t="shared" si="479"/>
        <v>3.0258661673836788E-2</v>
      </c>
      <c r="AS232" s="13">
        <f t="shared" si="480"/>
        <v>2.7732445598956646E-2</v>
      </c>
      <c r="AT232" s="13">
        <f t="shared" si="481"/>
        <v>1.2708568329776524E-2</v>
      </c>
      <c r="AU232" s="13">
        <f t="shared" si="482"/>
        <v>3.8825211289377519E-3</v>
      </c>
      <c r="AV232" s="13">
        <f t="shared" si="483"/>
        <v>8.895949129845732E-4</v>
      </c>
      <c r="AW232" s="13">
        <f t="shared" si="484"/>
        <v>1.092336206273813E-5</v>
      </c>
      <c r="AX232" s="13">
        <f t="shared" si="485"/>
        <v>2.3699054364402507E-5</v>
      </c>
      <c r="AY232" s="13">
        <f t="shared" si="486"/>
        <v>6.2357780923039097E-5</v>
      </c>
      <c r="AZ232" s="13">
        <f t="shared" si="487"/>
        <v>8.2038987333741555E-5</v>
      </c>
      <c r="BA232" s="13">
        <f t="shared" si="488"/>
        <v>7.195461783192002E-5</v>
      </c>
      <c r="BB232" s="13">
        <f t="shared" si="489"/>
        <v>4.7332376918628531E-5</v>
      </c>
      <c r="BC232" s="13">
        <f t="shared" si="490"/>
        <v>2.4908521201520625E-5</v>
      </c>
      <c r="BD232" s="13">
        <f t="shared" si="491"/>
        <v>1.3269608192438132E-2</v>
      </c>
      <c r="BE232" s="13">
        <f t="shared" si="492"/>
        <v>1.2161763507024196E-2</v>
      </c>
      <c r="BF232" s="13">
        <f t="shared" si="493"/>
        <v>5.5732049302357374E-3</v>
      </c>
      <c r="BG232" s="13">
        <f t="shared" si="494"/>
        <v>1.7026375698702169E-3</v>
      </c>
      <c r="BH232" s="13">
        <f t="shared" si="495"/>
        <v>3.9012220938701431E-4</v>
      </c>
      <c r="BI232" s="13">
        <f t="shared" si="496"/>
        <v>7.1510386449939105E-5</v>
      </c>
      <c r="BJ232" s="14">
        <f t="shared" si="497"/>
        <v>0.10726112210797732</v>
      </c>
      <c r="BK232" s="14">
        <f t="shared" si="498"/>
        <v>0.15320541891083131</v>
      </c>
      <c r="BL232" s="14">
        <f t="shared" si="499"/>
        <v>0.63394139611785294</v>
      </c>
      <c r="BM232" s="14">
        <f t="shared" si="500"/>
        <v>0.66966023519871087</v>
      </c>
      <c r="BN232" s="14">
        <f t="shared" si="501"/>
        <v>0.31210613096427059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1.5455000000000001</v>
      </c>
      <c r="F234" s="10">
        <f>VLOOKUP(B234,home!$B$2:$E$405,3,FALSE)</f>
        <v>0.56620000000000004</v>
      </c>
      <c r="G234" s="10">
        <f>VLOOKUP(C234,away!$B$2:$E$405,4,FALSE)</f>
        <v>0.83189999999999997</v>
      </c>
      <c r="H234" s="10">
        <f>VLOOKUP(A234,away!$A$2:$E$405,3,FALSE)</f>
        <v>1.1894</v>
      </c>
      <c r="I234" s="10">
        <f>VLOOKUP(C234,away!$B$2:$E$405,3,FALSE)</f>
        <v>0.84079999999999999</v>
      </c>
      <c r="J234" s="10">
        <f>VLOOKUP(B234,home!$B$2:$E$405,4,FALSE)</f>
        <v>1.6815</v>
      </c>
      <c r="K234" s="12">
        <f t="shared" si="446"/>
        <v>0.72796416099000005</v>
      </c>
      <c r="L234" s="12">
        <f t="shared" si="447"/>
        <v>1.6815799048800002</v>
      </c>
      <c r="M234" s="13">
        <f t="shared" si="448"/>
        <v>8.985625376707701E-2</v>
      </c>
      <c r="N234" s="13">
        <f t="shared" si="449"/>
        <v>6.5412132383254745E-2</v>
      </c>
      <c r="O234" s="13">
        <f t="shared" si="450"/>
        <v>0.1511004706625145</v>
      </c>
      <c r="P234" s="13">
        <f t="shared" si="451"/>
        <v>0.10999572735103148</v>
      </c>
      <c r="Q234" s="13">
        <f t="shared" si="452"/>
        <v>2.3808844034471428E-2</v>
      </c>
      <c r="R234" s="13">
        <f t="shared" si="453"/>
        <v>0.12704375754199723</v>
      </c>
      <c r="S234" s="13">
        <f t="shared" si="454"/>
        <v>3.3662264806980827E-2</v>
      </c>
      <c r="T234" s="13">
        <f t="shared" si="455"/>
        <v>4.0036473686789219E-2</v>
      </c>
      <c r="U234" s="13">
        <f t="shared" si="456"/>
        <v>9.2483302368076989E-2</v>
      </c>
      <c r="V234" s="13">
        <f t="shared" si="457"/>
        <v>4.5785538896193773E-3</v>
      </c>
      <c r="W234" s="13">
        <f t="shared" si="458"/>
        <v>5.7773283905652537E-3</v>
      </c>
      <c r="X234" s="13">
        <f t="shared" si="459"/>
        <v>9.7150393254672434E-3</v>
      </c>
      <c r="Y234" s="13">
        <f t="shared" si="460"/>
        <v>8.1683074524123364E-3</v>
      </c>
      <c r="Z234" s="13">
        <f t="shared" si="461"/>
        <v>7.1211409907689829E-2</v>
      </c>
      <c r="AA234" s="13">
        <f t="shared" si="462"/>
        <v>5.1839354266366405E-2</v>
      </c>
      <c r="AB234" s="13">
        <f t="shared" si="463"/>
        <v>1.88685960173894E-2</v>
      </c>
      <c r="AC234" s="13">
        <f t="shared" si="464"/>
        <v>3.5029654600478023E-4</v>
      </c>
      <c r="AD234" s="13">
        <f t="shared" si="465"/>
        <v>1.0514220036503853E-3</v>
      </c>
      <c r="AE234" s="13">
        <f t="shared" si="466"/>
        <v>1.768050112887154E-3</v>
      </c>
      <c r="AF234" s="13">
        <f t="shared" si="467"/>
        <v>1.4865587703259274E-3</v>
      </c>
      <c r="AG234" s="13">
        <f t="shared" si="468"/>
        <v>8.3325578520106766E-4</v>
      </c>
      <c r="AH234" s="13">
        <f t="shared" si="469"/>
        <v>2.9936918974735934E-2</v>
      </c>
      <c r="AI234" s="13">
        <f t="shared" si="470"/>
        <v>2.1793004104069258E-2</v>
      </c>
      <c r="AJ234" s="13">
        <f t="shared" si="471"/>
        <v>7.9322629740352021E-3</v>
      </c>
      <c r="AK234" s="13">
        <f t="shared" si="472"/>
        <v>1.9248010535485264E-3</v>
      </c>
      <c r="AL234" s="13">
        <f t="shared" si="473"/>
        <v>1.7152339097612153E-5</v>
      </c>
      <c r="AM234" s="13">
        <f t="shared" si="474"/>
        <v>1.5307950734675557E-4</v>
      </c>
      <c r="AN234" s="13">
        <f t="shared" si="475"/>
        <v>2.574154234032345E-4</v>
      </c>
      <c r="AO234" s="13">
        <f t="shared" si="476"/>
        <v>2.1643230160052804E-4</v>
      </c>
      <c r="AP234" s="13">
        <f t="shared" si="477"/>
        <v>1.2131606971279183E-4</v>
      </c>
      <c r="AQ234" s="13">
        <f t="shared" si="478"/>
        <v>5.1000666242012974E-5</v>
      </c>
      <c r="AR234" s="13">
        <f t="shared" si="479"/>
        <v>1.006826427238734E-2</v>
      </c>
      <c r="AS234" s="13">
        <f t="shared" si="480"/>
        <v>7.3293355536740426E-3</v>
      </c>
      <c r="AT234" s="13">
        <f t="shared" si="481"/>
        <v>2.6677468034722513E-3</v>
      </c>
      <c r="AU234" s="13">
        <f t="shared" si="482"/>
        <v>6.4734135450781076E-4</v>
      </c>
      <c r="AV234" s="13">
        <f t="shared" si="483"/>
        <v>1.1781032650210213E-4</v>
      </c>
      <c r="AW234" s="13">
        <f t="shared" si="484"/>
        <v>5.8324142286436843E-7</v>
      </c>
      <c r="AX234" s="13">
        <f t="shared" si="485"/>
        <v>1.8572732521740569E-5</v>
      </c>
      <c r="AY234" s="13">
        <f t="shared" si="486"/>
        <v>3.123153378727019E-5</v>
      </c>
      <c r="AZ234" s="13">
        <f t="shared" si="487"/>
        <v>2.6259159807627164E-5</v>
      </c>
      <c r="BA234" s="13">
        <f t="shared" si="488"/>
        <v>1.4718958483846137E-5</v>
      </c>
      <c r="BB234" s="13">
        <f t="shared" si="489"/>
        <v>6.1877762017996633E-6</v>
      </c>
      <c r="BC234" s="13">
        <f t="shared" si="490"/>
        <v>2.0810480233682E-6</v>
      </c>
      <c r="BD234" s="13">
        <f t="shared" si="491"/>
        <v>2.8217651462446344E-3</v>
      </c>
      <c r="BE234" s="13">
        <f t="shared" si="492"/>
        <v>2.0541438971968E-3</v>
      </c>
      <c r="BF234" s="13">
        <f t="shared" si="493"/>
        <v>7.4767156933779879E-4</v>
      </c>
      <c r="BG234" s="13">
        <f t="shared" si="494"/>
        <v>1.8142603555635579E-4</v>
      </c>
      <c r="BH234" s="13">
        <f t="shared" si="495"/>
        <v>3.3017912938881108E-5</v>
      </c>
      <c r="BI234" s="13">
        <f t="shared" si="496"/>
        <v>4.8071714580386924E-6</v>
      </c>
      <c r="BJ234" s="14">
        <f t="shared" si="497"/>
        <v>0.15895570712215576</v>
      </c>
      <c r="BK234" s="14">
        <f t="shared" si="498"/>
        <v>0.23849148023359829</v>
      </c>
      <c r="BL234" s="14">
        <f t="shared" si="499"/>
        <v>0.52959579800600953</v>
      </c>
      <c r="BM234" s="14">
        <f t="shared" si="500"/>
        <v>0.43100656123674269</v>
      </c>
      <c r="BN234" s="14">
        <f t="shared" si="501"/>
        <v>0.56721718574034641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1.5455000000000001</v>
      </c>
      <c r="F235" s="10">
        <f>VLOOKUP(B235,home!$B$2:$E$405,3,FALSE)</f>
        <v>1.5367</v>
      </c>
      <c r="G235" s="10">
        <f>VLOOKUP(C235,away!$B$2:$E$405,4,FALSE)</f>
        <v>0.97060000000000002</v>
      </c>
      <c r="H235" s="10">
        <f>VLOOKUP(A235,away!$A$2:$E$405,3,FALSE)</f>
        <v>1.1894</v>
      </c>
      <c r="I235" s="10">
        <f>VLOOKUP(C235,away!$B$2:$E$405,3,FALSE)</f>
        <v>0.94589999999999996</v>
      </c>
      <c r="J235" s="10">
        <f>VLOOKUP(B235,home!$B$2:$E$405,4,FALSE)</f>
        <v>0.2102</v>
      </c>
      <c r="K235" s="12">
        <f t="shared" si="446"/>
        <v>2.3051457364100001</v>
      </c>
      <c r="L235" s="12">
        <f t="shared" si="447"/>
        <v>0.236486237292</v>
      </c>
      <c r="M235" s="13">
        <f t="shared" si="448"/>
        <v>7.8737796867082543E-2</v>
      </c>
      <c r="N235" s="13">
        <f t="shared" si="449"/>
        <v>0.18150209674247197</v>
      </c>
      <c r="O235" s="13">
        <f t="shared" si="450"/>
        <v>1.8620405313758179E-2</v>
      </c>
      <c r="P235" s="13">
        <f t="shared" si="451"/>
        <v>4.2922747919235768E-2</v>
      </c>
      <c r="Q235" s="13">
        <f t="shared" si="452"/>
        <v>0.20919439222769237</v>
      </c>
      <c r="R235" s="13">
        <f t="shared" si="453"/>
        <v>2.2017347947513172E-3</v>
      </c>
      <c r="S235" s="13">
        <f t="shared" si="454"/>
        <v>5.849675639414814E-3</v>
      </c>
      <c r="T235" s="13">
        <f t="shared" si="455"/>
        <v>4.9471594680513785E-2</v>
      </c>
      <c r="U235" s="13">
        <f t="shared" si="456"/>
        <v>5.0753195748265449E-3</v>
      </c>
      <c r="V235" s="13">
        <f t="shared" si="457"/>
        <v>3.5431826033909041E-4</v>
      </c>
      <c r="W235" s="13">
        <f t="shared" si="458"/>
        <v>0.16074118710818208</v>
      </c>
      <c r="X235" s="13">
        <f t="shared" si="459"/>
        <v>3.8013078517063321E-2</v>
      </c>
      <c r="Y235" s="13">
        <f t="shared" si="460"/>
        <v>4.4947849531928328E-3</v>
      </c>
      <c r="Z235" s="13">
        <f t="shared" si="461"/>
        <v>1.7355999237520431E-4</v>
      </c>
      <c r="AA235" s="13">
        <f t="shared" si="462"/>
        <v>4.000810764350543E-4</v>
      </c>
      <c r="AB235" s="13">
        <f t="shared" si="463"/>
        <v>4.6112259378129454E-4</v>
      </c>
      <c r="AC235" s="13">
        <f t="shared" si="464"/>
        <v>1.2071960653622084E-5</v>
      </c>
      <c r="AD235" s="13">
        <f t="shared" si="465"/>
        <v>9.263296553197703E-2</v>
      </c>
      <c r="AE235" s="13">
        <f t="shared" si="466"/>
        <v>2.190642146785678E-2</v>
      </c>
      <c r="AF235" s="13">
        <f t="shared" si="467"/>
        <v>2.5902835927330706E-3</v>
      </c>
      <c r="AG235" s="13">
        <f t="shared" si="468"/>
        <v>2.0418880678821575E-4</v>
      </c>
      <c r="AH235" s="13">
        <f t="shared" si="469"/>
        <v>1.026113738531007E-5</v>
      </c>
      <c r="AI235" s="13">
        <f t="shared" si="470"/>
        <v>2.3653417094464759E-5</v>
      </c>
      <c r="AJ235" s="13">
        <f t="shared" si="471"/>
        <v>2.7262286783416436E-5</v>
      </c>
      <c r="AK235" s="13">
        <f t="shared" si="472"/>
        <v>2.0947848047859693E-5</v>
      </c>
      <c r="AL235" s="13">
        <f t="shared" si="473"/>
        <v>2.6323404750633991E-7</v>
      </c>
      <c r="AM235" s="13">
        <f t="shared" si="474"/>
        <v>4.2706497109410282E-2</v>
      </c>
      <c r="AN235" s="13">
        <f t="shared" si="475"/>
        <v>1.0099498809326113E-2</v>
      </c>
      <c r="AO235" s="13">
        <f t="shared" si="476"/>
        <v>1.1941962359762835E-3</v>
      </c>
      <c r="AP235" s="13">
        <f t="shared" si="477"/>
        <v>9.413699147810019E-5</v>
      </c>
      <c r="AQ235" s="13">
        <f t="shared" si="478"/>
        <v>5.5655257261612461E-6</v>
      </c>
      <c r="AR235" s="13">
        <f t="shared" si="479"/>
        <v>4.8532355411765005E-7</v>
      </c>
      <c r="AS235" s="13">
        <f t="shared" si="480"/>
        <v>1.1187415215536488E-6</v>
      </c>
      <c r="AT235" s="13">
        <f t="shared" si="481"/>
        <v>1.2894311242771154E-6</v>
      </c>
      <c r="AU235" s="13">
        <f t="shared" si="482"/>
        <v>9.9077555284058167E-7</v>
      </c>
      <c r="AV235" s="13">
        <f t="shared" si="483"/>
        <v>5.7097051034243211E-7</v>
      </c>
      <c r="AW235" s="13">
        <f t="shared" si="484"/>
        <v>3.9860598913392984E-9</v>
      </c>
      <c r="AX235" s="13">
        <f t="shared" si="485"/>
        <v>1.6407449954793849E-2</v>
      </c>
      <c r="AY235" s="13">
        <f t="shared" si="486"/>
        <v>3.8801361033659935E-3</v>
      </c>
      <c r="AZ235" s="13">
        <f t="shared" si="487"/>
        <v>4.5879939363293329E-4</v>
      </c>
      <c r="BA235" s="13">
        <f t="shared" si="488"/>
        <v>3.6166580757367854E-5</v>
      </c>
      <c r="BB235" s="13">
        <f t="shared" si="489"/>
        <v>2.1382246497567944E-6</v>
      </c>
      <c r="BC235" s="13">
        <f t="shared" si="490"/>
        <v>1.0113214038119779E-7</v>
      </c>
      <c r="BD235" s="13">
        <f t="shared" si="491"/>
        <v>1.9128723530410559E-8</v>
      </c>
      <c r="BE235" s="13">
        <f t="shared" si="492"/>
        <v>4.4094495489091541E-8</v>
      </c>
      <c r="BF235" s="13">
        <f t="shared" si="493"/>
        <v>5.0822119137914697E-8</v>
      </c>
      <c r="BG235" s="13">
        <f t="shared" si="494"/>
        <v>3.9050797082028366E-8</v>
      </c>
      <c r="BH235" s="13">
        <f t="shared" si="495"/>
        <v>2.250444459926245E-8</v>
      </c>
      <c r="BI235" s="13">
        <f t="shared" si="496"/>
        <v>1.0375204903652981E-8</v>
      </c>
      <c r="BJ235" s="14">
        <f t="shared" si="497"/>
        <v>0.83563567968972874</v>
      </c>
      <c r="BK235" s="14">
        <f t="shared" si="498"/>
        <v>0.13175700998413933</v>
      </c>
      <c r="BL235" s="14">
        <f t="shared" si="499"/>
        <v>2.6845429260911314E-2</v>
      </c>
      <c r="BM235" s="14">
        <f t="shared" si="500"/>
        <v>0.45735237294485631</v>
      </c>
      <c r="BN235" s="14">
        <f t="shared" si="501"/>
        <v>0.53317917386499214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1.25</v>
      </c>
      <c r="F236" s="10">
        <f>VLOOKUP(B236,home!$B$2:$E$405,3,FALSE)</f>
        <v>0.45710000000000001</v>
      </c>
      <c r="G236" s="10">
        <f>VLOOKUP(C236,away!$B$2:$E$405,4,FALSE)</f>
        <v>0.4</v>
      </c>
      <c r="H236" s="10">
        <f>VLOOKUP(A236,away!$A$2:$E$405,3,FALSE)</f>
        <v>0.89839999999999998</v>
      </c>
      <c r="I236" s="10">
        <f>VLOOKUP(C236,away!$B$2:$E$405,3,FALSE)</f>
        <v>1.1131</v>
      </c>
      <c r="J236" s="10">
        <f>VLOOKUP(B236,home!$B$2:$E$405,4,FALSE)</f>
        <v>0.95409999999999995</v>
      </c>
      <c r="K236" s="12">
        <f t="shared" si="446"/>
        <v>0.22855</v>
      </c>
      <c r="L236" s="12">
        <f t="shared" si="447"/>
        <v>0.95410862506399985</v>
      </c>
      <c r="M236" s="13">
        <f t="shared" si="448"/>
        <v>0.30646288465049032</v>
      </c>
      <c r="N236" s="13">
        <f t="shared" si="449"/>
        <v>7.004209228686957E-2</v>
      </c>
      <c r="O236" s="13">
        <f t="shared" si="450"/>
        <v>0.29239888150702648</v>
      </c>
      <c r="P236" s="13">
        <f t="shared" si="451"/>
        <v>6.6827764368430909E-2</v>
      </c>
      <c r="Q236" s="13">
        <f t="shared" si="452"/>
        <v>8.0040600960820194E-3</v>
      </c>
      <c r="R236" s="13">
        <f t="shared" si="453"/>
        <v>0.13949014740246021</v>
      </c>
      <c r="S236" s="13">
        <f t="shared" si="454"/>
        <v>3.6431410736538095E-3</v>
      </c>
      <c r="T236" s="13">
        <f t="shared" si="455"/>
        <v>7.6367427732024415E-3</v>
      </c>
      <c r="U236" s="13">
        <f t="shared" si="456"/>
        <v>3.188047318883229E-2</v>
      </c>
      <c r="V236" s="13">
        <f t="shared" si="457"/>
        <v>8.826987809950365E-5</v>
      </c>
      <c r="W236" s="13">
        <f t="shared" si="458"/>
        <v>6.0977597831984864E-4</v>
      </c>
      <c r="X236" s="13">
        <f t="shared" si="459"/>
        <v>5.8179252027180614E-4</v>
      </c>
      <c r="Y236" s="13">
        <f t="shared" si="460"/>
        <v>2.7754663079452609E-4</v>
      </c>
      <c r="Z236" s="13">
        <f t="shared" si="461"/>
        <v>4.4362917582712005E-2</v>
      </c>
      <c r="AA236" s="13">
        <f t="shared" si="462"/>
        <v>1.0139144813528829E-2</v>
      </c>
      <c r="AB236" s="13">
        <f t="shared" si="463"/>
        <v>1.158650773566007E-3</v>
      </c>
      <c r="AC236" s="13">
        <f t="shared" si="464"/>
        <v>1.2030165213136659E-6</v>
      </c>
      <c r="AD236" s="13">
        <f t="shared" si="465"/>
        <v>3.4841074961250342E-5</v>
      </c>
      <c r="AE236" s="13">
        <f t="shared" si="466"/>
        <v>3.3242170127030313E-5</v>
      </c>
      <c r="AF236" s="13">
        <f t="shared" si="467"/>
        <v>1.5858320617022233E-5</v>
      </c>
      <c r="AG236" s="13">
        <f t="shared" si="468"/>
        <v>5.0435201599103885E-6</v>
      </c>
      <c r="AH236" s="13">
        <f t="shared" si="469"/>
        <v>1.0581760574667219E-2</v>
      </c>
      <c r="AI236" s="13">
        <f t="shared" si="470"/>
        <v>2.4184613793401932E-3</v>
      </c>
      <c r="AJ236" s="13">
        <f t="shared" si="471"/>
        <v>2.7636967412410056E-4</v>
      </c>
      <c r="AK236" s="13">
        <f t="shared" si="472"/>
        <v>2.1054763007021065E-5</v>
      </c>
      <c r="AL236" s="13">
        <f t="shared" si="473"/>
        <v>1.049326475006807E-8</v>
      </c>
      <c r="AM236" s="13">
        <f t="shared" si="474"/>
        <v>1.5925855364787539E-6</v>
      </c>
      <c r="AN236" s="13">
        <f t="shared" si="475"/>
        <v>1.5194995965065564E-6</v>
      </c>
      <c r="AO236" s="13">
        <f t="shared" si="476"/>
        <v>7.2488383540408655E-7</v>
      </c>
      <c r="AP236" s="13">
        <f t="shared" si="477"/>
        <v>2.3053930650950395E-7</v>
      </c>
      <c r="AQ236" s="13">
        <f t="shared" si="478"/>
        <v>5.4989885189247692E-8</v>
      </c>
      <c r="AR236" s="13">
        <f t="shared" si="479"/>
        <v>2.019229806530437E-3</v>
      </c>
      <c r="AS236" s="13">
        <f t="shared" si="480"/>
        <v>4.6149497228253146E-4</v>
      </c>
      <c r="AT236" s="13">
        <f t="shared" si="481"/>
        <v>5.2737337957586287E-5</v>
      </c>
      <c r="AU236" s="13">
        <f t="shared" si="482"/>
        <v>4.0177061967354488E-6</v>
      </c>
      <c r="AV236" s="13">
        <f t="shared" si="483"/>
        <v>2.2956168781597167E-7</v>
      </c>
      <c r="AW236" s="13">
        <f t="shared" si="484"/>
        <v>6.3560481300918624E-11</v>
      </c>
      <c r="AX236" s="13">
        <f t="shared" si="485"/>
        <v>6.0664237393703183E-8</v>
      </c>
      <c r="AY236" s="13">
        <f t="shared" si="486"/>
        <v>5.7880272130262226E-8</v>
      </c>
      <c r="AZ236" s="13">
        <f t="shared" si="487"/>
        <v>2.761203343026732E-8</v>
      </c>
      <c r="BA236" s="13">
        <f t="shared" si="488"/>
        <v>8.7816264171245185E-9</v>
      </c>
      <c r="BB236" s="13">
        <f t="shared" si="489"/>
        <v>2.0946563766670927E-9</v>
      </c>
      <c r="BC236" s="13">
        <f t="shared" si="490"/>
        <v>3.9970594310467609E-10</v>
      </c>
      <c r="BD236" s="13">
        <f t="shared" si="491"/>
        <v>3.2109409573283351E-4</v>
      </c>
      <c r="BE236" s="13">
        <f t="shared" si="492"/>
        <v>7.3386055579739113E-5</v>
      </c>
      <c r="BF236" s="13">
        <f t="shared" si="493"/>
        <v>8.3861915013746866E-6</v>
      </c>
      <c r="BG236" s="13">
        <f t="shared" si="494"/>
        <v>6.3888802254639501E-7</v>
      </c>
      <c r="BH236" s="13">
        <f t="shared" si="495"/>
        <v>3.6504464388244635E-8</v>
      </c>
      <c r="BI236" s="13">
        <f t="shared" si="496"/>
        <v>1.6686190671866632E-9</v>
      </c>
      <c r="BJ236" s="14">
        <f t="shared" si="497"/>
        <v>8.7245275302097219E-2</v>
      </c>
      <c r="BK236" s="14">
        <f t="shared" si="498"/>
        <v>0.37702333136073274</v>
      </c>
      <c r="BL236" s="14">
        <f t="shared" si="499"/>
        <v>0.49130619686512739</v>
      </c>
      <c r="BM236" s="14">
        <f t="shared" si="500"/>
        <v>0.11671183298259818</v>
      </c>
      <c r="BN236" s="14">
        <f t="shared" si="501"/>
        <v>0.88322583031135948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1.25</v>
      </c>
      <c r="F237" s="10">
        <f>VLOOKUP(B237,home!$B$2:$E$405,3,FALSE)</f>
        <v>0.3</v>
      </c>
      <c r="G237" s="10">
        <f>VLOOKUP(C237,away!$B$2:$E$405,4,FALSE)</f>
        <v>0.4</v>
      </c>
      <c r="H237" s="10">
        <f>VLOOKUP(A237,away!$A$2:$E$405,3,FALSE)</f>
        <v>0.89839999999999998</v>
      </c>
      <c r="I237" s="10">
        <f>VLOOKUP(C237,away!$B$2:$E$405,3,FALSE)</f>
        <v>1.3914</v>
      </c>
      <c r="J237" s="10">
        <f>VLOOKUP(B237,home!$B$2:$E$405,4,FALSE)</f>
        <v>0.69569999999999999</v>
      </c>
      <c r="K237" s="12">
        <f t="shared" si="446"/>
        <v>0.15000000000000002</v>
      </c>
      <c r="L237" s="12">
        <f t="shared" si="447"/>
        <v>0.86964848683200002</v>
      </c>
      <c r="M237" s="13">
        <f t="shared" si="448"/>
        <v>0.36072171632330102</v>
      </c>
      <c r="N237" s="13">
        <f t="shared" si="449"/>
        <v>5.4108257448495151E-2</v>
      </c>
      <c r="O237" s="13">
        <f t="shared" si="450"/>
        <v>0.31370109476800068</v>
      </c>
      <c r="P237" s="13">
        <f t="shared" si="451"/>
        <v>4.7055164215200104E-2</v>
      </c>
      <c r="Q237" s="13">
        <f t="shared" si="452"/>
        <v>4.0581193086371373E-3</v>
      </c>
      <c r="R237" s="13">
        <f t="shared" si="453"/>
        <v>0.13640484119126678</v>
      </c>
      <c r="S237" s="13">
        <f t="shared" si="454"/>
        <v>1.5345544634017517E-3</v>
      </c>
      <c r="T237" s="13">
        <f t="shared" si="455"/>
        <v>3.5291373161400086E-3</v>
      </c>
      <c r="U237" s="13">
        <f t="shared" si="456"/>
        <v>2.046072617869002E-2</v>
      </c>
      <c r="V237" s="13">
        <f t="shared" si="457"/>
        <v>2.2242049450977111E-5</v>
      </c>
      <c r="W237" s="13">
        <f t="shared" si="458"/>
        <v>2.0290596543185701E-4</v>
      </c>
      <c r="X237" s="13">
        <f t="shared" si="459"/>
        <v>1.7645686580700055E-4</v>
      </c>
      <c r="Y237" s="13">
        <f t="shared" si="460"/>
        <v>7.6727723170087641E-5</v>
      </c>
      <c r="Z237" s="13">
        <f t="shared" si="461"/>
        <v>3.9541421246181492E-2</v>
      </c>
      <c r="AA237" s="13">
        <f t="shared" si="462"/>
        <v>5.931213186927224E-3</v>
      </c>
      <c r="AB237" s="13">
        <f t="shared" si="463"/>
        <v>4.4484098901954189E-4</v>
      </c>
      <c r="AC237" s="13">
        <f t="shared" si="464"/>
        <v>1.8133841858516952E-7</v>
      </c>
      <c r="AD237" s="13">
        <f t="shared" si="465"/>
        <v>7.608973703694636E-6</v>
      </c>
      <c r="AE237" s="13">
        <f t="shared" si="466"/>
        <v>6.6171324677625192E-6</v>
      </c>
      <c r="AF237" s="13">
        <f t="shared" si="467"/>
        <v>2.8772896188782861E-6</v>
      </c>
      <c r="AG237" s="13">
        <f t="shared" si="468"/>
        <v>8.3407685441164148E-7</v>
      </c>
      <c r="AH237" s="13">
        <f t="shared" si="469"/>
        <v>8.5967842884821042E-3</v>
      </c>
      <c r="AI237" s="13">
        <f t="shared" si="470"/>
        <v>1.2895176432723158E-3</v>
      </c>
      <c r="AJ237" s="13">
        <f t="shared" si="471"/>
        <v>9.6713823245423702E-5</v>
      </c>
      <c r="AK237" s="13">
        <f t="shared" si="472"/>
        <v>4.8356911622711887E-6</v>
      </c>
      <c r="AL237" s="13">
        <f t="shared" si="473"/>
        <v>9.4620408796260465E-10</v>
      </c>
      <c r="AM237" s="13">
        <f t="shared" si="474"/>
        <v>2.2826921111083941E-7</v>
      </c>
      <c r="AN237" s="13">
        <f t="shared" si="475"/>
        <v>1.9851397403287585E-7</v>
      </c>
      <c r="AO237" s="13">
        <f t="shared" si="476"/>
        <v>8.6318688566348701E-8</v>
      </c>
      <c r="AP237" s="13">
        <f t="shared" si="477"/>
        <v>2.5022305632349279E-8</v>
      </c>
      <c r="AQ237" s="13">
        <f t="shared" si="478"/>
        <v>5.4401525575550931E-9</v>
      </c>
      <c r="AR237" s="13">
        <f t="shared" si="479"/>
        <v>1.4952360896199153E-3</v>
      </c>
      <c r="AS237" s="13">
        <f t="shared" si="480"/>
        <v>2.2428541344298732E-4</v>
      </c>
      <c r="AT237" s="13">
        <f t="shared" si="481"/>
        <v>1.6821406008224051E-5</v>
      </c>
      <c r="AU237" s="13">
        <f t="shared" si="482"/>
        <v>8.4107030041120319E-7</v>
      </c>
      <c r="AV237" s="13">
        <f t="shared" si="483"/>
        <v>3.154013626542011E-8</v>
      </c>
      <c r="AW237" s="13">
        <f t="shared" si="484"/>
        <v>3.4286039722122131E-12</v>
      </c>
      <c r="AX237" s="13">
        <f t="shared" si="485"/>
        <v>5.706730277770983E-9</v>
      </c>
      <c r="AY237" s="13">
        <f t="shared" si="486"/>
        <v>4.9628493508218944E-9</v>
      </c>
      <c r="AZ237" s="13">
        <f t="shared" si="487"/>
        <v>2.1579672141587166E-9</v>
      </c>
      <c r="BA237" s="13">
        <f t="shared" si="488"/>
        <v>6.2555764080873168E-10</v>
      </c>
      <c r="BB237" s="13">
        <f t="shared" si="489"/>
        <v>1.3600381393887729E-10</v>
      </c>
      <c r="BC237" s="13">
        <f t="shared" si="490"/>
        <v>2.3655102199065107E-11</v>
      </c>
      <c r="BD237" s="13">
        <f t="shared" si="491"/>
        <v>2.167216337990926E-4</v>
      </c>
      <c r="BE237" s="13">
        <f t="shared" si="492"/>
        <v>3.2508245069863892E-5</v>
      </c>
      <c r="BF237" s="13">
        <f t="shared" si="493"/>
        <v>2.4381183802397922E-6</v>
      </c>
      <c r="BG237" s="13">
        <f t="shared" si="494"/>
        <v>1.219059190119897E-7</v>
      </c>
      <c r="BH237" s="13">
        <f t="shared" si="495"/>
        <v>4.5714719629496125E-9</v>
      </c>
      <c r="BI237" s="13">
        <f t="shared" si="496"/>
        <v>1.3714415888848856E-10</v>
      </c>
      <c r="BJ237" s="14">
        <f t="shared" si="497"/>
        <v>6.2170099277421273E-2</v>
      </c>
      <c r="BK237" s="14">
        <f t="shared" si="498"/>
        <v>0.4093338642988259</v>
      </c>
      <c r="BL237" s="14">
        <f t="shared" si="499"/>
        <v>0.48891957789135865</v>
      </c>
      <c r="BM237" s="14">
        <f t="shared" si="500"/>
        <v>8.3915764499465598E-2</v>
      </c>
      <c r="BN237" s="14">
        <f t="shared" si="501"/>
        <v>0.91604919325490086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0.81079999999999997</v>
      </c>
      <c r="G238" s="10">
        <f>VLOOKUP(C238,away!$B$2:$E$405,4,FALSE)</f>
        <v>0.56759999999999999</v>
      </c>
      <c r="H238" s="10">
        <f>VLOOKUP(A238,away!$A$2:$E$405,3,FALSE)</f>
        <v>1.125</v>
      </c>
      <c r="I238" s="10">
        <f>VLOOKUP(C238,away!$B$2:$E$405,3,FALSE)</f>
        <v>1</v>
      </c>
      <c r="J238" s="10">
        <f>VLOOKUP(B238,home!$B$2:$E$405,4,FALSE)</f>
        <v>1.2222</v>
      </c>
      <c r="K238" s="12">
        <f t="shared" si="446"/>
        <v>0.70950588033600004</v>
      </c>
      <c r="L238" s="12">
        <f t="shared" si="447"/>
        <v>1.3749750000000001</v>
      </c>
      <c r="M238" s="13">
        <f t="shared" si="448"/>
        <v>0.12437166718859748</v>
      </c>
      <c r="N238" s="13">
        <f t="shared" si="449"/>
        <v>8.8242429217501861E-2</v>
      </c>
      <c r="O238" s="13">
        <f t="shared" si="450"/>
        <v>0.17100793309264181</v>
      </c>
      <c r="P238" s="13">
        <f t="shared" si="451"/>
        <v>0.12133113411333463</v>
      </c>
      <c r="Q238" s="13">
        <f t="shared" si="452"/>
        <v>3.1304261212475412E-2</v>
      </c>
      <c r="R238" s="13">
        <f t="shared" si="453"/>
        <v>0.11756581640202764</v>
      </c>
      <c r="S238" s="13">
        <f t="shared" si="454"/>
        <v>2.9591233353221575E-2</v>
      </c>
      <c r="T238" s="13">
        <f t="shared" si="455"/>
        <v>4.304257656062338E-2</v>
      </c>
      <c r="U238" s="13">
        <f t="shared" si="456"/>
        <v>8.3413638063741163E-2</v>
      </c>
      <c r="V238" s="13">
        <f t="shared" si="457"/>
        <v>3.2075346631214733E-3</v>
      </c>
      <c r="W238" s="13">
        <f t="shared" si="458"/>
        <v>7.40351913660849E-3</v>
      </c>
      <c r="X238" s="13">
        <f t="shared" si="459"/>
        <v>1.0179653724858259E-2</v>
      </c>
      <c r="Y238" s="13">
        <f t="shared" si="460"/>
        <v>6.9983846901684943E-3</v>
      </c>
      <c r="Z238" s="13">
        <f t="shared" si="461"/>
        <v>5.3883352802459289E-2</v>
      </c>
      <c r="AA238" s="13">
        <f t="shared" si="462"/>
        <v>3.8230555665564145E-2</v>
      </c>
      <c r="AB238" s="13">
        <f t="shared" si="463"/>
        <v>1.3562402026615272E-2</v>
      </c>
      <c r="AC238" s="13">
        <f t="shared" si="464"/>
        <v>1.9556997344209083E-4</v>
      </c>
      <c r="AD238" s="13">
        <f t="shared" si="465"/>
        <v>1.313210090650957E-3</v>
      </c>
      <c r="AE238" s="13">
        <f t="shared" si="466"/>
        <v>1.8056310443927996E-3</v>
      </c>
      <c r="AF238" s="13">
        <f t="shared" si="467"/>
        <v>1.2413487726319952E-3</v>
      </c>
      <c r="AG238" s="13">
        <f t="shared" si="468"/>
        <v>5.6894117621655892E-4</v>
      </c>
      <c r="AH238" s="13">
        <f t="shared" si="469"/>
        <v>1.852206575489037E-2</v>
      </c>
      <c r="AI238" s="13">
        <f t="shared" si="470"/>
        <v>1.3141514569064771E-2</v>
      </c>
      <c r="AJ238" s="13">
        <f t="shared" si="471"/>
        <v>4.6619909316363345E-3</v>
      </c>
      <c r="AK238" s="13">
        <f t="shared" si="472"/>
        <v>1.1025699933563623E-3</v>
      </c>
      <c r="AL238" s="13">
        <f t="shared" si="473"/>
        <v>7.631553781541364E-6</v>
      </c>
      <c r="AM238" s="13">
        <f t="shared" si="474"/>
        <v>1.8634605628668521E-4</v>
      </c>
      <c r="AN238" s="13">
        <f t="shared" si="475"/>
        <v>2.5622116874278499E-4</v>
      </c>
      <c r="AO238" s="13">
        <f t="shared" si="476"/>
        <v>1.7614885074605544E-4</v>
      </c>
      <c r="AP238" s="13">
        <f t="shared" si="477"/>
        <v>8.073342201818582E-5</v>
      </c>
      <c r="AQ238" s="13">
        <f t="shared" si="478"/>
        <v>2.7751609234863773E-5</v>
      </c>
      <c r="AR238" s="13">
        <f t="shared" si="479"/>
        <v>5.0934754722660779E-3</v>
      </c>
      <c r="AS238" s="13">
        <f t="shared" si="480"/>
        <v>3.6138507989199667E-3</v>
      </c>
      <c r="AT238" s="13">
        <f t="shared" si="481"/>
        <v>1.2820241962453339E-3</v>
      </c>
      <c r="AU238" s="13">
        <f t="shared" si="482"/>
        <v>3.0320123532303288E-4</v>
      </c>
      <c r="AV238" s="13">
        <f t="shared" si="483"/>
        <v>5.3780764846707775E-5</v>
      </c>
      <c r="AW238" s="13">
        <f t="shared" si="484"/>
        <v>2.0680511180099828E-7</v>
      </c>
      <c r="AX238" s="13">
        <f t="shared" si="485"/>
        <v>2.2035603785471058E-5</v>
      </c>
      <c r="AY238" s="13">
        <f t="shared" si="486"/>
        <v>3.0298404314928072E-5</v>
      </c>
      <c r="AZ238" s="13">
        <f t="shared" si="487"/>
        <v>2.0829774236459117E-5</v>
      </c>
      <c r="BA238" s="13">
        <f t="shared" si="488"/>
        <v>9.546806276925121E-6</v>
      </c>
      <c r="BB238" s="13">
        <f t="shared" si="489"/>
        <v>3.2816549901537804E-6</v>
      </c>
      <c r="BC238" s="13">
        <f t="shared" si="490"/>
        <v>9.0243871401733884E-7</v>
      </c>
      <c r="BD238" s="13">
        <f t="shared" si="491"/>
        <v>1.1672335729131741E-3</v>
      </c>
      <c r="BE238" s="13">
        <f t="shared" si="492"/>
        <v>8.281590837074962E-4</v>
      </c>
      <c r="BF238" s="13">
        <f t="shared" si="493"/>
        <v>2.9379186987207108E-4</v>
      </c>
      <c r="BG238" s="13">
        <f t="shared" si="494"/>
        <v>6.9482353089714473E-5</v>
      </c>
      <c r="BH238" s="13">
        <f t="shared" si="495"/>
        <v>1.2324534524183661E-5</v>
      </c>
      <c r="BI238" s="13">
        <f t="shared" si="496"/>
        <v>1.7488659434624714E-6</v>
      </c>
      <c r="BJ238" s="14">
        <f t="shared" si="497"/>
        <v>0.1929140514154748</v>
      </c>
      <c r="BK238" s="14">
        <f t="shared" si="498"/>
        <v>0.27873506924981373</v>
      </c>
      <c r="BL238" s="14">
        <f t="shared" si="499"/>
        <v>0.47392755924718905</v>
      </c>
      <c r="BM238" s="14">
        <f t="shared" si="500"/>
        <v>0.34560669988915493</v>
      </c>
      <c r="BN238" s="14">
        <f t="shared" si="501"/>
        <v>0.65382324122657887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1.3391999999999999</v>
      </c>
      <c r="F239" s="10">
        <f>VLOOKUP(B239,home!$B$2:$E$405,3,FALSE)</f>
        <v>0.93340000000000001</v>
      </c>
      <c r="G239" s="10">
        <f>VLOOKUP(C239,away!$B$2:$E$405,4,FALSE)</f>
        <v>1.2444999999999999</v>
      </c>
      <c r="H239" s="10">
        <f>VLOOKUP(A239,away!$A$2:$E$405,3,FALSE)</f>
        <v>1.014</v>
      </c>
      <c r="I239" s="10">
        <f>VLOOKUP(C239,away!$B$2:$E$405,3,FALSE)</f>
        <v>1.3971</v>
      </c>
      <c r="J239" s="10">
        <f>VLOOKUP(B239,home!$B$2:$E$405,4,FALSE)</f>
        <v>1.1506000000000001</v>
      </c>
      <c r="K239" s="12">
        <f t="shared" si="446"/>
        <v>1.5556365489599999</v>
      </c>
      <c r="L239" s="12">
        <f t="shared" si="447"/>
        <v>1.6300083056400003</v>
      </c>
      <c r="M239" s="13">
        <f t="shared" si="448"/>
        <v>4.1351571450288907E-2</v>
      </c>
      <c r="N239" s="13">
        <f t="shared" si="449"/>
        <v>6.4328015905000285E-2</v>
      </c>
      <c r="O239" s="13">
        <f t="shared" si="450"/>
        <v>6.7403404915236831E-2</v>
      </c>
      <c r="P239" s="13">
        <f t="shared" si="451"/>
        <v>0.10485520021049249</v>
      </c>
      <c r="Q239" s="13">
        <f t="shared" si="452"/>
        <v>5.003550633194933E-2</v>
      </c>
      <c r="R239" s="13">
        <f t="shared" si="453"/>
        <v>5.4934054920126034E-2</v>
      </c>
      <c r="S239" s="13">
        <f t="shared" si="454"/>
        <v>6.6470345778755519E-2</v>
      </c>
      <c r="T239" s="13">
        <f t="shared" si="455"/>
        <v>8.1558290897980237E-2</v>
      </c>
      <c r="U239" s="13">
        <f t="shared" si="456"/>
        <v>8.5457423616323955E-2</v>
      </c>
      <c r="V239" s="13">
        <f t="shared" si="457"/>
        <v>1.8727654302007804E-2</v>
      </c>
      <c r="W239" s="13">
        <f t="shared" si="458"/>
        <v>2.5945687465233288E-2</v>
      </c>
      <c r="X239" s="13">
        <f t="shared" si="459"/>
        <v>4.2291686063869904E-2</v>
      </c>
      <c r="Y239" s="13">
        <f t="shared" si="460"/>
        <v>3.44678997718137E-2</v>
      </c>
      <c r="Z239" s="13">
        <f t="shared" si="461"/>
        <v>2.9847655260763127E-2</v>
      </c>
      <c r="AA239" s="13">
        <f t="shared" si="462"/>
        <v>4.6432103424401329E-2</v>
      </c>
      <c r="AB239" s="13">
        <f t="shared" si="463"/>
        <v>3.6115738566044747E-2</v>
      </c>
      <c r="AC239" s="13">
        <f t="shared" si="464"/>
        <v>2.9679826431605323E-3</v>
      </c>
      <c r="AD239" s="13">
        <f t="shared" si="465"/>
        <v>1.0090514927202567E-2</v>
      </c>
      <c r="AE239" s="13">
        <f t="shared" si="466"/>
        <v>1.6447623139524584E-2</v>
      </c>
      <c r="AF239" s="13">
        <f t="shared" si="467"/>
        <v>1.3404881162730867E-2</v>
      </c>
      <c r="AG239" s="13">
        <f t="shared" si="468"/>
        <v>7.2833558771228345E-3</v>
      </c>
      <c r="AH239" s="13">
        <f t="shared" si="469"/>
        <v>1.2162981494730836E-2</v>
      </c>
      <c r="AI239" s="13">
        <f t="shared" si="470"/>
        <v>1.8921178557527417E-2</v>
      </c>
      <c r="AJ239" s="13">
        <f t="shared" si="471"/>
        <v>1.4717238456743954E-2</v>
      </c>
      <c r="AK239" s="13">
        <f t="shared" si="472"/>
        <v>7.6315580143568509E-3</v>
      </c>
      <c r="AL239" s="13">
        <f t="shared" si="473"/>
        <v>3.0103660233951276E-4</v>
      </c>
      <c r="AM239" s="13">
        <f t="shared" si="474"/>
        <v>3.1394347637165513E-3</v>
      </c>
      <c r="AN239" s="13">
        <f t="shared" si="475"/>
        <v>5.1173047398729308E-3</v>
      </c>
      <c r="AO239" s="13">
        <f t="shared" si="476"/>
        <v>4.1706246142419095E-3</v>
      </c>
      <c r="AP239" s="13">
        <f t="shared" si="477"/>
        <v>2.2660509203069785E-3</v>
      </c>
      <c r="AQ239" s="13">
        <f t="shared" si="478"/>
        <v>9.2342045527588545E-4</v>
      </c>
      <c r="AR239" s="13">
        <f t="shared" si="479"/>
        <v>3.9651521715513786E-3</v>
      </c>
      <c r="AS239" s="13">
        <f t="shared" si="480"/>
        <v>6.1683356402534341E-3</v>
      </c>
      <c r="AT239" s="13">
        <f t="shared" si="481"/>
        <v>4.7978441841154138E-3</v>
      </c>
      <c r="AU239" s="13">
        <f t="shared" si="482"/>
        <v>2.4879005896750357E-3</v>
      </c>
      <c r="AV239" s="13">
        <f t="shared" si="483"/>
        <v>9.6756727186940591E-4</v>
      </c>
      <c r="AW239" s="13">
        <f t="shared" si="484"/>
        <v>2.1203851713177196E-5</v>
      </c>
      <c r="AX239" s="13">
        <f t="shared" si="485"/>
        <v>8.1396991025217788E-4</v>
      </c>
      <c r="AY239" s="13">
        <f t="shared" si="486"/>
        <v>1.3267777142520955E-3</v>
      </c>
      <c r="AZ239" s="13">
        <f t="shared" si="487"/>
        <v>1.0813293469844854E-3</v>
      </c>
      <c r="BA239" s="13">
        <f t="shared" si="488"/>
        <v>5.8752527223899652E-4</v>
      </c>
      <c r="BB239" s="13">
        <f t="shared" si="489"/>
        <v>2.3941776838074164E-4</v>
      </c>
      <c r="BC239" s="13">
        <f t="shared" si="490"/>
        <v>7.8050590195680563E-5</v>
      </c>
      <c r="BD239" s="13">
        <f t="shared" si="491"/>
        <v>1.0772051621258708E-3</v>
      </c>
      <c r="BE239" s="13">
        <f t="shared" si="492"/>
        <v>1.6757397209313863E-3</v>
      </c>
      <c r="BF239" s="13">
        <f t="shared" si="493"/>
        <v>1.3034209782124481E-3</v>
      </c>
      <c r="BG239" s="13">
        <f t="shared" si="494"/>
        <v>6.7588310412949318E-4</v>
      </c>
      <c r="BH239" s="13">
        <f t="shared" si="495"/>
        <v>2.6285711490209442E-4</v>
      </c>
      <c r="BI239" s="13">
        <f t="shared" si="496"/>
        <v>8.1782027019175225E-5</v>
      </c>
      <c r="BJ239" s="14">
        <f t="shared" si="497"/>
        <v>0.36559736763814593</v>
      </c>
      <c r="BK239" s="14">
        <f t="shared" si="498"/>
        <v>0.23600056870129688</v>
      </c>
      <c r="BL239" s="14">
        <f t="shared" si="499"/>
        <v>0.36723936993027706</v>
      </c>
      <c r="BM239" s="14">
        <f t="shared" si="500"/>
        <v>0.61447163393485049</v>
      </c>
      <c r="BN239" s="14">
        <f t="shared" si="501"/>
        <v>0.38290775373309388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1.3391999999999999</v>
      </c>
      <c r="F240" s="10">
        <f>VLOOKUP(B240,home!$B$2:$E$405,3,FALSE)</f>
        <v>0.67200000000000004</v>
      </c>
      <c r="G240" s="10">
        <f>VLOOKUP(C240,away!$B$2:$E$405,4,FALSE)</f>
        <v>1.2444999999999999</v>
      </c>
      <c r="H240" s="10">
        <f>VLOOKUP(A240,away!$A$2:$E$405,3,FALSE)</f>
        <v>1.014</v>
      </c>
      <c r="I240" s="10">
        <f>VLOOKUP(C240,away!$B$2:$E$405,3,FALSE)</f>
        <v>1.3971</v>
      </c>
      <c r="J240" s="10">
        <f>VLOOKUP(B240,home!$B$2:$E$405,4,FALSE)</f>
        <v>1.5779000000000001</v>
      </c>
      <c r="K240" s="12">
        <f t="shared" si="446"/>
        <v>1.1199783167999999</v>
      </c>
      <c r="L240" s="12">
        <f t="shared" si="447"/>
        <v>2.2353468672600001</v>
      </c>
      <c r="M240" s="13">
        <f t="shared" si="448"/>
        <v>3.4898020029576704E-2</v>
      </c>
      <c r="N240" s="13">
        <f t="shared" si="449"/>
        <v>3.9085025732377994E-2</v>
      </c>
      <c r="O240" s="13">
        <f t="shared" si="450"/>
        <v>7.8009179746691013E-2</v>
      </c>
      <c r="P240" s="13">
        <f t="shared" si="451"/>
        <v>8.7368589827647641E-2</v>
      </c>
      <c r="Q240" s="13">
        <f t="shared" si="452"/>
        <v>2.1887190665916705E-2</v>
      </c>
      <c r="R240" s="13">
        <f t="shared" si="453"/>
        <v>8.718878778214402E-2</v>
      </c>
      <c r="S240" s="13">
        <f t="shared" si="454"/>
        <v>5.4682690321703101E-2</v>
      </c>
      <c r="T240" s="13">
        <f t="shared" si="455"/>
        <v>4.8925463088179216E-2</v>
      </c>
      <c r="U240" s="13">
        <f t="shared" si="456"/>
        <v>9.7649551784078054E-2</v>
      </c>
      <c r="V240" s="13">
        <f t="shared" si="457"/>
        <v>1.5211144858139023E-2</v>
      </c>
      <c r="W240" s="13">
        <f t="shared" si="458"/>
        <v>8.1710596538313498E-3</v>
      </c>
      <c r="X240" s="13">
        <f t="shared" si="459"/>
        <v>1.8265152599386488E-2</v>
      </c>
      <c r="Y240" s="13">
        <f t="shared" si="460"/>
        <v>2.0414475821532222E-2</v>
      </c>
      <c r="Z240" s="13">
        <f t="shared" si="461"/>
        <v>6.4965727876337531E-2</v>
      </c>
      <c r="AA240" s="13">
        <f t="shared" si="462"/>
        <v>7.2760206556627335E-2</v>
      </c>
      <c r="AB240" s="13">
        <f t="shared" si="463"/>
        <v>4.0744926834655922E-2</v>
      </c>
      <c r="AC240" s="13">
        <f t="shared" si="464"/>
        <v>2.3801068706644207E-3</v>
      </c>
      <c r="AD240" s="13">
        <f t="shared" si="465"/>
        <v>2.2878524093926083E-3</v>
      </c>
      <c r="AE240" s="13">
        <f t="shared" si="466"/>
        <v>5.11414371608901E-3</v>
      </c>
      <c r="AF240" s="13">
        <f t="shared" si="467"/>
        <v>5.7159425672384931E-3</v>
      </c>
      <c r="AG240" s="13">
        <f t="shared" si="468"/>
        <v>4.2590381037048829E-3</v>
      </c>
      <c r="AH240" s="13">
        <f t="shared" si="469"/>
        <v>3.63052340719092E-2</v>
      </c>
      <c r="AI240" s="13">
        <f t="shared" si="470"/>
        <v>4.0661074946886866E-2</v>
      </c>
      <c r="AJ240" s="13">
        <f t="shared" si="471"/>
        <v>2.276976113914651E-2</v>
      </c>
      <c r="AK240" s="13">
        <f t="shared" si="472"/>
        <v>8.5005462515197819E-3</v>
      </c>
      <c r="AL240" s="13">
        <f t="shared" si="473"/>
        <v>2.3834771228030356E-4</v>
      </c>
      <c r="AM240" s="13">
        <f t="shared" si="474"/>
        <v>5.1246901811167111E-4</v>
      </c>
      <c r="AN240" s="13">
        <f t="shared" si="475"/>
        <v>1.1455460142037323E-3</v>
      </c>
      <c r="AO240" s="13">
        <f t="shared" si="476"/>
        <v>1.2803463470762463E-3</v>
      </c>
      <c r="AP240" s="13">
        <f t="shared" si="477"/>
        <v>9.5400606531489073E-4</v>
      </c>
      <c r="AQ240" s="13">
        <f t="shared" si="478"/>
        <v>5.3313361736217005E-4</v>
      </c>
      <c r="AR240" s="13">
        <f t="shared" si="479"/>
        <v>1.6230958249556639E-2</v>
      </c>
      <c r="AS240" s="13">
        <f t="shared" si="480"/>
        <v>1.8178321300389516E-2</v>
      </c>
      <c r="AT240" s="13">
        <f t="shared" si="481"/>
        <v>1.0179662846129922E-2</v>
      </c>
      <c r="AU240" s="13">
        <f t="shared" si="482"/>
        <v>3.800333886666694E-3</v>
      </c>
      <c r="AV240" s="13">
        <f t="shared" si="483"/>
        <v>1.0640728874167422E-3</v>
      </c>
      <c r="AW240" s="13">
        <f t="shared" si="484"/>
        <v>1.6575362133667708E-5</v>
      </c>
      <c r="AX240" s="13">
        <f t="shared" si="485"/>
        <v>9.5659031386142939E-5</v>
      </c>
      <c r="AY240" s="13">
        <f t="shared" si="486"/>
        <v>2.1383111613414065E-4</v>
      </c>
      <c r="AZ240" s="13">
        <f t="shared" si="487"/>
        <v>2.3899335778658032E-4</v>
      </c>
      <c r="BA240" s="13">
        <f t="shared" si="488"/>
        <v>1.7807768454139358E-4</v>
      </c>
      <c r="BB240" s="13">
        <f t="shared" si="489"/>
        <v>9.9516348567129683E-5</v>
      </c>
      <c r="BC240" s="13">
        <f t="shared" si="490"/>
        <v>4.4490711602137475E-5</v>
      </c>
      <c r="BD240" s="13">
        <f t="shared" si="491"/>
        <v>6.0469702792957198E-3</v>
      </c>
      <c r="BE240" s="13">
        <f t="shared" si="492"/>
        <v>6.7724755951452456E-3</v>
      </c>
      <c r="BF240" s="13">
        <f t="shared" si="493"/>
        <v>3.7925129088099262E-3</v>
      </c>
      <c r="BG240" s="13">
        <f t="shared" si="494"/>
        <v>1.4158440746837371E-3</v>
      </c>
      <c r="BH240" s="13">
        <f t="shared" si="495"/>
        <v>3.9642866590388666E-4</v>
      </c>
      <c r="BI240" s="13">
        <f t="shared" si="496"/>
        <v>8.879830199406082E-5</v>
      </c>
      <c r="BJ240" s="14">
        <f t="shared" si="497"/>
        <v>0.17942141366973516</v>
      </c>
      <c r="BK240" s="14">
        <f t="shared" si="498"/>
        <v>0.19499273073614531</v>
      </c>
      <c r="BL240" s="14">
        <f t="shared" si="499"/>
        <v>0.55255564810965074</v>
      </c>
      <c r="BM240" s="14">
        <f t="shared" si="500"/>
        <v>0.64330147085351419</v>
      </c>
      <c r="BN240" s="14">
        <f t="shared" si="501"/>
        <v>0.34843679378435405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1.3391999999999999</v>
      </c>
      <c r="F241" s="10">
        <f>VLOOKUP(B241,home!$B$2:$E$405,3,FALSE)</f>
        <v>1.0861000000000001</v>
      </c>
      <c r="G241" s="10">
        <f>VLOOKUP(C241,away!$B$2:$E$405,4,FALSE)</f>
        <v>1.2444999999999999</v>
      </c>
      <c r="H241" s="10">
        <f>VLOOKUP(A241,away!$A$2:$E$405,3,FALSE)</f>
        <v>1.014</v>
      </c>
      <c r="I241" s="10">
        <f>VLOOKUP(C241,away!$B$2:$E$405,3,FALSE)</f>
        <v>0.57530000000000003</v>
      </c>
      <c r="J241" s="10">
        <f>VLOOKUP(B241,home!$B$2:$E$405,4,FALSE)</f>
        <v>1.1655</v>
      </c>
      <c r="K241" s="12">
        <f t="shared" si="446"/>
        <v>1.8101316218400001</v>
      </c>
      <c r="L241" s="12">
        <f t="shared" si="447"/>
        <v>0.67989932010000009</v>
      </c>
      <c r="M241" s="13">
        <f t="shared" si="448"/>
        <v>8.2907401219650248E-2</v>
      </c>
      <c r="N241" s="13">
        <f t="shared" si="449"/>
        <v>0.15007330863226509</v>
      </c>
      <c r="O241" s="13">
        <f t="shared" si="450"/>
        <v>5.6368685720498114E-2</v>
      </c>
      <c r="P241" s="13">
        <f t="shared" si="451"/>
        <v>0.10203474050423451</v>
      </c>
      <c r="Q241" s="13">
        <f t="shared" si="452"/>
        <v>0.13582622077470849</v>
      </c>
      <c r="R241" s="13">
        <f t="shared" si="453"/>
        <v>1.9162515548148625E-2</v>
      </c>
      <c r="S241" s="13">
        <f t="shared" si="454"/>
        <v>3.1393723951688948E-2</v>
      </c>
      <c r="T241" s="13">
        <f t="shared" si="455"/>
        <v>9.2348155156476805E-2</v>
      </c>
      <c r="U241" s="13">
        <f t="shared" si="456"/>
        <v>3.468667534770449E-2</v>
      </c>
      <c r="V241" s="13">
        <f t="shared" si="457"/>
        <v>4.2929426615304894E-3</v>
      </c>
      <c r="W241" s="13">
        <f t="shared" si="458"/>
        <v>8.1954445766440315E-2</v>
      </c>
      <c r="X241" s="13">
        <f t="shared" si="459"/>
        <v>5.57207719557751E-2</v>
      </c>
      <c r="Y241" s="13">
        <f t="shared" si="460"/>
        <v>1.8942257484089321E-2</v>
      </c>
      <c r="Z241" s="13">
        <f t="shared" si="461"/>
        <v>4.3428604308639769E-3</v>
      </c>
      <c r="AA241" s="13">
        <f t="shared" si="462"/>
        <v>7.8611489951445727E-3</v>
      </c>
      <c r="AB241" s="13">
        <f t="shared" si="463"/>
        <v>7.1148571900534682E-3</v>
      </c>
      <c r="AC241" s="13">
        <f t="shared" si="464"/>
        <v>3.3020973099579724E-4</v>
      </c>
      <c r="AD241" s="13">
        <f t="shared" si="465"/>
        <v>3.7087083458051243E-2</v>
      </c>
      <c r="AE241" s="13">
        <f t="shared" si="466"/>
        <v>2.5215482827621E-2</v>
      </c>
      <c r="AF241" s="13">
        <f t="shared" si="467"/>
        <v>8.5719948152463716E-3</v>
      </c>
      <c r="AG241" s="13">
        <f t="shared" si="468"/>
        <v>1.9426978155955784E-3</v>
      </c>
      <c r="AH241" s="13">
        <f t="shared" si="469"/>
        <v>7.3817696355840288E-4</v>
      </c>
      <c r="AI241" s="13">
        <f t="shared" si="470"/>
        <v>1.3361974642508985E-3</v>
      </c>
      <c r="AJ241" s="13">
        <f t="shared" si="471"/>
        <v>1.2093466415314877E-3</v>
      </c>
      <c r="AK241" s="13">
        <f t="shared" si="472"/>
        <v>7.2969219920071614E-4</v>
      </c>
      <c r="AL241" s="13">
        <f t="shared" si="473"/>
        <v>1.6255660516901366E-5</v>
      </c>
      <c r="AM241" s="13">
        <f t="shared" si="474"/>
        <v>1.3426500505847526E-2</v>
      </c>
      <c r="AN241" s="13">
        <f t="shared" si="475"/>
        <v>9.1286685652480406E-3</v>
      </c>
      <c r="AO241" s="13">
        <f t="shared" si="476"/>
        <v>3.1032877754651926E-3</v>
      </c>
      <c r="AP241" s="13">
        <f t="shared" si="477"/>
        <v>7.0330774953780879E-4</v>
      </c>
      <c r="AQ241" s="13">
        <f t="shared" si="478"/>
        <v>1.1954461518295435E-4</v>
      </c>
      <c r="AR241" s="13">
        <f t="shared" si="479"/>
        <v>1.0037720312736816E-4</v>
      </c>
      <c r="AS241" s="13">
        <f t="shared" si="480"/>
        <v>1.8169594949270606E-4</v>
      </c>
      <c r="AT241" s="13">
        <f t="shared" si="481"/>
        <v>1.6444679186849542E-4</v>
      </c>
      <c r="AU241" s="13">
        <f t="shared" si="482"/>
        <v>9.9223446023768167E-5</v>
      </c>
      <c r="AV241" s="13">
        <f t="shared" si="483"/>
        <v>4.4901874318889311E-5</v>
      </c>
      <c r="AW241" s="13">
        <f t="shared" si="484"/>
        <v>5.5572109437982408E-7</v>
      </c>
      <c r="AX241" s="13">
        <f t="shared" si="485"/>
        <v>4.0506221893809001E-3</v>
      </c>
      <c r="AY241" s="13">
        <f t="shared" si="486"/>
        <v>2.7540152725420474E-3</v>
      </c>
      <c r="AZ241" s="13">
        <f t="shared" si="487"/>
        <v>9.3622655567317714E-4</v>
      </c>
      <c r="BA241" s="13">
        <f t="shared" si="488"/>
        <v>2.1217993288725269E-4</v>
      </c>
      <c r="BB241" s="13">
        <f t="shared" si="489"/>
        <v>3.6065248027226688E-5</v>
      </c>
      <c r="BC241" s="13">
        <f t="shared" si="490"/>
        <v>4.9041475225898606E-6</v>
      </c>
      <c r="BD241" s="13">
        <f t="shared" si="491"/>
        <v>1.1374398693306198E-5</v>
      </c>
      <c r="BE241" s="13">
        <f t="shared" si="492"/>
        <v>2.0589158754169125E-5</v>
      </c>
      <c r="BF241" s="13">
        <f t="shared" si="493"/>
        <v>1.8634543664002704E-5</v>
      </c>
      <c r="BG241" s="13">
        <f t="shared" si="494"/>
        <v>1.1243658914923169E-5</v>
      </c>
      <c r="BH241" s="13">
        <f t="shared" si="495"/>
        <v>5.0881256367714139E-6</v>
      </c>
      <c r="BI241" s="13">
        <f t="shared" si="496"/>
        <v>1.8420354222029417E-6</v>
      </c>
      <c r="BJ241" s="14">
        <f t="shared" si="497"/>
        <v>0.64215774124358405</v>
      </c>
      <c r="BK241" s="14">
        <f t="shared" si="498"/>
        <v>0.22372928900115896</v>
      </c>
      <c r="BL241" s="14">
        <f t="shared" si="499"/>
        <v>0.12986671325600735</v>
      </c>
      <c r="BM241" s="14">
        <f t="shared" si="500"/>
        <v>0.45097027198066147</v>
      </c>
      <c r="BN241" s="14">
        <f t="shared" si="501"/>
        <v>0.54637287239950505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1.3391999999999999</v>
      </c>
      <c r="F242" s="10">
        <f>VLOOKUP(B242,home!$B$2:$E$405,3,FALSE)</f>
        <v>0.6845</v>
      </c>
      <c r="G242" s="10">
        <f>VLOOKUP(C242,away!$B$2:$E$405,4,FALSE)</f>
        <v>1.2694000000000001</v>
      </c>
      <c r="H242" s="10">
        <f>VLOOKUP(A242,away!$A$2:$E$405,3,FALSE)</f>
        <v>1.014</v>
      </c>
      <c r="I242" s="10">
        <f>VLOOKUP(C242,away!$B$2:$E$405,3,FALSE)</f>
        <v>1.7750999999999999</v>
      </c>
      <c r="J242" s="10">
        <f>VLOOKUP(B242,home!$B$2:$E$405,4,FALSE)</f>
        <v>0.82179999999999997</v>
      </c>
      <c r="K242" s="12">
        <f t="shared" si="446"/>
        <v>1.1636366385600001</v>
      </c>
      <c r="L242" s="12">
        <f t="shared" si="447"/>
        <v>1.4792000605199997</v>
      </c>
      <c r="M242" s="13">
        <f t="shared" si="448"/>
        <v>7.1159125954524338E-2</v>
      </c>
      <c r="N242" s="13">
        <f t="shared" si="449"/>
        <v>8.280336612859035E-2</v>
      </c>
      <c r="O242" s="13">
        <f t="shared" si="450"/>
        <v>0.1052585834184827</v>
      </c>
      <c r="P242" s="13">
        <f t="shared" si="451"/>
        <v>0.12248274418867056</v>
      </c>
      <c r="Q242" s="13">
        <f t="shared" si="452"/>
        <v>4.8176515311662935E-2</v>
      </c>
      <c r="R242" s="13">
        <f t="shared" si="453"/>
        <v>7.7849251481434525E-2</v>
      </c>
      <c r="S242" s="13">
        <f t="shared" si="454"/>
        <v>5.2705898304507913E-2</v>
      </c>
      <c r="T242" s="13">
        <f t="shared" si="455"/>
        <v>7.1262704364654525E-2</v>
      </c>
      <c r="U242" s="13">
        <f t="shared" si="456"/>
        <v>9.0588241308268577E-2</v>
      </c>
      <c r="V242" s="13">
        <f t="shared" si="457"/>
        <v>1.0080011168506865E-2</v>
      </c>
      <c r="W242" s="13">
        <f t="shared" si="458"/>
        <v>1.8686652778265946E-2</v>
      </c>
      <c r="X242" s="13">
        <f t="shared" si="459"/>
        <v>2.7641297920527212E-2</v>
      </c>
      <c r="Y242" s="13">
        <f t="shared" si="460"/>
        <v>2.0443504778447599E-2</v>
      </c>
      <c r="Z242" s="13">
        <f t="shared" si="461"/>
        <v>3.8384872500924878E-2</v>
      </c>
      <c r="AA242" s="13">
        <f t="shared" si="462"/>
        <v>4.4666044008530408E-2</v>
      </c>
      <c r="AB242" s="13">
        <f t="shared" si="463"/>
        <v>2.5987522653929684E-2</v>
      </c>
      <c r="AC242" s="13">
        <f t="shared" si="464"/>
        <v>1.0843895747821774E-3</v>
      </c>
      <c r="AD242" s="13">
        <f t="shared" si="465"/>
        <v>5.4361184562098175E-3</v>
      </c>
      <c r="AE242" s="13">
        <f t="shared" si="466"/>
        <v>8.0411067494194511E-3</v>
      </c>
      <c r="AF242" s="13">
        <f t="shared" si="467"/>
        <v>5.9472027951945157E-3</v>
      </c>
      <c r="AG242" s="13">
        <f t="shared" si="468"/>
        <v>2.9323675781921465E-3</v>
      </c>
      <c r="AH242" s="13">
        <f t="shared" si="469"/>
        <v>1.4194726431605144E-2</v>
      </c>
      <c r="AI242" s="13">
        <f t="shared" si="470"/>
        <v>1.6517503750151794E-2</v>
      </c>
      <c r="AJ242" s="13">
        <f t="shared" si="471"/>
        <v>9.6101862706144178E-3</v>
      </c>
      <c r="AK242" s="13">
        <f t="shared" si="472"/>
        <v>3.7275882826244082E-3</v>
      </c>
      <c r="AL242" s="13">
        <f t="shared" si="473"/>
        <v>7.4660282350172275E-5</v>
      </c>
      <c r="AM242" s="13">
        <f t="shared" si="474"/>
        <v>1.2651333214395934E-3</v>
      </c>
      <c r="AN242" s="13">
        <f t="shared" si="475"/>
        <v>1.8713852856393151E-3</v>
      </c>
      <c r="AO242" s="13">
        <f t="shared" si="476"/>
        <v>1.384076613886956E-3</v>
      </c>
      <c r="AP242" s="13">
        <f t="shared" si="477"/>
        <v>6.8244207034196729E-4</v>
      </c>
      <c r="AQ242" s="13">
        <f t="shared" si="478"/>
        <v>2.5236708793780805E-4</v>
      </c>
      <c r="AR242" s="13">
        <f t="shared" si="479"/>
        <v>4.1993680393390296E-3</v>
      </c>
      <c r="AS242" s="13">
        <f t="shared" si="480"/>
        <v>4.8865385093727655E-3</v>
      </c>
      <c r="AT242" s="13">
        <f t="shared" si="481"/>
        <v>2.8430776226202603E-3</v>
      </c>
      <c r="AU242" s="13">
        <f t="shared" si="482"/>
        <v>1.102769762650332E-3</v>
      </c>
      <c r="AV242" s="13">
        <f t="shared" si="483"/>
        <v>3.2080582492901037E-4</v>
      </c>
      <c r="AW242" s="13">
        <f t="shared" si="484"/>
        <v>3.5696976246643531E-6</v>
      </c>
      <c r="AX242" s="13">
        <f t="shared" si="485"/>
        <v>2.4535924758170243E-4</v>
      </c>
      <c r="AY242" s="13">
        <f t="shared" si="486"/>
        <v>3.6293541387199591E-4</v>
      </c>
      <c r="AZ242" s="13">
        <f t="shared" si="487"/>
        <v>2.6842704308215379E-4</v>
      </c>
      <c r="BA242" s="13">
        <f t="shared" si="488"/>
        <v>1.3235243279077549E-4</v>
      </c>
      <c r="BB242" s="13">
        <f t="shared" si="489"/>
        <v>4.8943931648521095E-5</v>
      </c>
      <c r="BC242" s="13">
        <f t="shared" si="490"/>
        <v>1.447957333131581E-5</v>
      </c>
      <c r="BD242" s="13">
        <f t="shared" si="491"/>
        <v>1.0352842429893407E-3</v>
      </c>
      <c r="BE242" s="13">
        <f t="shared" si="492"/>
        <v>1.2046946764662505E-3</v>
      </c>
      <c r="BF242" s="13">
        <f t="shared" si="493"/>
        <v>7.0091343190715756E-4</v>
      </c>
      <c r="BG242" s="13">
        <f t="shared" si="494"/>
        <v>2.7186951660866611E-4</v>
      </c>
      <c r="BH242" s="13">
        <f t="shared" si="495"/>
        <v>7.9089332608360085E-5</v>
      </c>
      <c r="BI242" s="13">
        <f t="shared" si="496"/>
        <v>1.8406249028469181E-5</v>
      </c>
      <c r="BJ242" s="14">
        <f t="shared" si="497"/>
        <v>0.29789873888271656</v>
      </c>
      <c r="BK242" s="14">
        <f t="shared" si="498"/>
        <v>0.25794976488721399</v>
      </c>
      <c r="BL242" s="14">
        <f t="shared" si="499"/>
        <v>0.40506246481416136</v>
      </c>
      <c r="BM242" s="14">
        <f t="shared" si="500"/>
        <v>0.49120688888540398</v>
      </c>
      <c r="BN242" s="14">
        <f t="shared" si="501"/>
        <v>0.50772958648336541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1.6516999999999999</v>
      </c>
      <c r="F243" s="10">
        <f>VLOOKUP(B243,home!$B$2:$E$405,3,FALSE)</f>
        <v>1.0379</v>
      </c>
      <c r="G243" s="10">
        <f>VLOOKUP(C243,away!$B$2:$E$405,4,FALSE)</f>
        <v>0.75680000000000003</v>
      </c>
      <c r="H243" s="10">
        <f>VLOOKUP(A243,away!$A$2:$E$405,3,FALSE)</f>
        <v>1.3258000000000001</v>
      </c>
      <c r="I243" s="10">
        <f>VLOOKUP(C243,away!$B$2:$E$405,3,FALSE)</f>
        <v>1.32</v>
      </c>
      <c r="J243" s="10">
        <f>VLOOKUP(B243,home!$B$2:$E$405,4,FALSE)</f>
        <v>1.0774999999999999</v>
      </c>
      <c r="K243" s="12">
        <f t="shared" si="446"/>
        <v>1.2973818086240001</v>
      </c>
      <c r="L243" s="12">
        <f t="shared" si="447"/>
        <v>1.8856853400000002</v>
      </c>
      <c r="M243" s="13">
        <f t="shared" si="448"/>
        <v>4.1458301142918839E-2</v>
      </c>
      <c r="N243" s="13">
        <f t="shared" si="449"/>
        <v>5.3787245719278495E-2</v>
      </c>
      <c r="O243" s="13">
        <f t="shared" si="450"/>
        <v>7.8177310686507295E-2</v>
      </c>
      <c r="P243" s="13">
        <f t="shared" si="451"/>
        <v>0.10142582073182121</v>
      </c>
      <c r="Q243" s="13">
        <f t="shared" si="452"/>
        <v>3.4891297066090531E-2</v>
      </c>
      <c r="R243" s="13">
        <f t="shared" si="453"/>
        <v>7.3708904341086109E-2</v>
      </c>
      <c r="S243" s="13">
        <f t="shared" si="454"/>
        <v>6.2033397579778868E-2</v>
      </c>
      <c r="T243" s="13">
        <f t="shared" si="455"/>
        <v>6.5794007371111921E-2</v>
      </c>
      <c r="U243" s="13">
        <f t="shared" si="456"/>
        <v>9.5628591625731715E-2</v>
      </c>
      <c r="V243" s="13">
        <f t="shared" si="457"/>
        <v>1.686242719621878E-2</v>
      </c>
      <c r="W243" s="13">
        <f t="shared" si="458"/>
        <v>1.5089111364280603E-2</v>
      </c>
      <c r="X243" s="13">
        <f t="shared" si="459"/>
        <v>2.845331609325133E-2</v>
      </c>
      <c r="Y243" s="13">
        <f t="shared" si="460"/>
        <v>2.6827000515715065E-2</v>
      </c>
      <c r="Z243" s="13">
        <f t="shared" si="461"/>
        <v>4.6330600114482819E-2</v>
      </c>
      <c r="AA243" s="13">
        <f t="shared" si="462"/>
        <v>6.0108477771163023E-2</v>
      </c>
      <c r="AB243" s="13">
        <f t="shared" si="463"/>
        <v>3.8991822802193501E-2</v>
      </c>
      <c r="AC243" s="13">
        <f t="shared" si="464"/>
        <v>2.5783218781855353E-3</v>
      </c>
      <c r="AD243" s="13">
        <f t="shared" si="465"/>
        <v>4.8940846480798293E-3</v>
      </c>
      <c r="AE243" s="13">
        <f t="shared" si="466"/>
        <v>9.2287036736031919E-3</v>
      </c>
      <c r="AF243" s="13">
        <f t="shared" si="467"/>
        <v>8.701215612258846E-3</v>
      </c>
      <c r="AG243" s="13">
        <f t="shared" si="468"/>
        <v>5.469251573405211E-3</v>
      </c>
      <c r="AH243" s="13">
        <f t="shared" si="469"/>
        <v>2.1841233357320643E-2</v>
      </c>
      <c r="AI243" s="13">
        <f t="shared" si="470"/>
        <v>2.8336418835699501E-2</v>
      </c>
      <c r="AJ243" s="13">
        <f t="shared" si="471"/>
        <v>1.8381577159493505E-2</v>
      </c>
      <c r="AK243" s="13">
        <f t="shared" si="472"/>
        <v>7.949307940181765E-3</v>
      </c>
      <c r="AL243" s="13">
        <f t="shared" si="473"/>
        <v>2.523098201291775E-4</v>
      </c>
      <c r="AM243" s="13">
        <f t="shared" si="474"/>
        <v>1.2698992784569508E-3</v>
      </c>
      <c r="AN243" s="13">
        <f t="shared" si="475"/>
        <v>2.3946304526628495E-3</v>
      </c>
      <c r="AO243" s="13">
        <f t="shared" si="476"/>
        <v>2.2577597696519509E-3</v>
      </c>
      <c r="AP243" s="13">
        <f t="shared" si="477"/>
        <v>1.4191414996248203E-3</v>
      </c>
      <c r="AQ243" s="13">
        <f t="shared" si="478"/>
        <v>6.6901358030703483E-4</v>
      </c>
      <c r="AR243" s="13">
        <f t="shared" si="479"/>
        <v>8.2371387098836985E-3</v>
      </c>
      <c r="AS243" s="13">
        <f t="shared" si="480"/>
        <v>1.0686713917315677E-2</v>
      </c>
      <c r="AT243" s="13">
        <f t="shared" si="481"/>
        <v>6.9323741151471443E-3</v>
      </c>
      <c r="AU243" s="13">
        <f t="shared" si="482"/>
        <v>2.9979786891892687E-3</v>
      </c>
      <c r="AV243" s="13">
        <f t="shared" si="483"/>
        <v>9.7238075349914536E-4</v>
      </c>
      <c r="AW243" s="13">
        <f t="shared" si="484"/>
        <v>1.7146231460834018E-5</v>
      </c>
      <c r="AX243" s="13">
        <f t="shared" si="485"/>
        <v>2.7459070377579866E-4</v>
      </c>
      <c r="AY243" s="13">
        <f t="shared" si="486"/>
        <v>5.1779166461030611E-4</v>
      </c>
      <c r="AZ243" s="13">
        <f t="shared" si="487"/>
        <v>4.8819607556492578E-4</v>
      </c>
      <c r="BA243" s="13">
        <f t="shared" si="488"/>
        <v>3.0686139424610431E-4</v>
      </c>
      <c r="BB243" s="13">
        <f t="shared" si="489"/>
        <v>1.4466100813545984E-4</v>
      </c>
      <c r="BC243" s="13">
        <f t="shared" si="490"/>
        <v>5.4557028462131428E-5</v>
      </c>
      <c r="BD243" s="13">
        <f t="shared" si="491"/>
        <v>2.5887752847957037E-3</v>
      </c>
      <c r="BE243" s="13">
        <f t="shared" si="492"/>
        <v>3.3586299611093615E-3</v>
      </c>
      <c r="BF243" s="13">
        <f t="shared" si="493"/>
        <v>2.1787127067214094E-3</v>
      </c>
      <c r="BG243" s="13">
        <f t="shared" si="494"/>
        <v>9.4220741063943785E-4</v>
      </c>
      <c r="BH243" s="13">
        <f t="shared" si="495"/>
        <v>3.0560068862858238E-4</v>
      </c>
      <c r="BI243" s="13">
        <f t="shared" si="496"/>
        <v>7.9296154825937913E-5</v>
      </c>
      <c r="BJ243" s="14">
        <f t="shared" si="497"/>
        <v>0.26293233609257333</v>
      </c>
      <c r="BK243" s="14">
        <f t="shared" si="498"/>
        <v>0.2251283700136627</v>
      </c>
      <c r="BL243" s="14">
        <f t="shared" si="499"/>
        <v>0.46240345291113244</v>
      </c>
      <c r="BM243" s="14">
        <f t="shared" si="500"/>
        <v>0.61284523401099944</v>
      </c>
      <c r="BN243" s="14">
        <f t="shared" si="501"/>
        <v>0.38344887968770247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1.6516999999999999</v>
      </c>
      <c r="F244" s="10">
        <f>VLOOKUP(B244,home!$B$2:$E$405,3,FALSE)</f>
        <v>1.0379</v>
      </c>
      <c r="G244" s="10">
        <f>VLOOKUP(C244,away!$B$2:$E$405,4,FALSE)</f>
        <v>1.1352</v>
      </c>
      <c r="H244" s="10">
        <f>VLOOKUP(A244,away!$A$2:$E$405,3,FALSE)</f>
        <v>1.3258000000000001</v>
      </c>
      <c r="I244" s="10">
        <f>VLOOKUP(C244,away!$B$2:$E$405,3,FALSE)</f>
        <v>0.94279999999999997</v>
      </c>
      <c r="J244" s="10">
        <f>VLOOKUP(B244,home!$B$2:$E$405,4,FALSE)</f>
        <v>0.86199999999999999</v>
      </c>
      <c r="K244" s="12">
        <f t="shared" si="446"/>
        <v>1.946072712936</v>
      </c>
      <c r="L244" s="12">
        <f t="shared" si="447"/>
        <v>1.07746917488</v>
      </c>
      <c r="M244" s="13">
        <f t="shared" si="448"/>
        <v>4.862867566510707E-2</v>
      </c>
      <c r="N244" s="13">
        <f t="shared" si="449"/>
        <v>9.4634938778079755E-2</v>
      </c>
      <c r="O244" s="13">
        <f t="shared" si="450"/>
        <v>5.239589904439005E-2</v>
      </c>
      <c r="P244" s="13">
        <f t="shared" si="451"/>
        <v>0.10196622940003691</v>
      </c>
      <c r="Q244" s="13">
        <f t="shared" si="452"/>
        <v>9.2083236023194986E-2</v>
      </c>
      <c r="R244" s="13">
        <f t="shared" si="453"/>
        <v>2.8227483055227362E-2</v>
      </c>
      <c r="S244" s="13">
        <f t="shared" si="454"/>
        <v>5.3451547856573023E-2</v>
      </c>
      <c r="T244" s="13">
        <f t="shared" si="455"/>
        <v>9.9216848338192207E-2</v>
      </c>
      <c r="U244" s="13">
        <f t="shared" si="456"/>
        <v>5.493273452864128E-2</v>
      </c>
      <c r="V244" s="13">
        <f t="shared" si="457"/>
        <v>1.2453220967043394E-2</v>
      </c>
      <c r="W244" s="13">
        <f t="shared" si="458"/>
        <v>5.9733557647861694E-2</v>
      </c>
      <c r="X244" s="13">
        <f t="shared" si="459"/>
        <v>6.4361067071488462E-2</v>
      </c>
      <c r="Y244" s="13">
        <f t="shared" si="460"/>
        <v>3.4673532915956505E-2</v>
      </c>
      <c r="Z244" s="13">
        <f t="shared" si="461"/>
        <v>1.0138080958818338E-2</v>
      </c>
      <c r="AA244" s="13">
        <f t="shared" si="462"/>
        <v>1.9729442715492408E-2</v>
      </c>
      <c r="AB244" s="13">
        <f t="shared" si="463"/>
        <v>1.9197465055026862E-2</v>
      </c>
      <c r="AC244" s="13">
        <f t="shared" si="464"/>
        <v>1.6320205729019471E-3</v>
      </c>
      <c r="AD244" s="13">
        <f t="shared" si="465"/>
        <v>2.9061461646273296E-2</v>
      </c>
      <c r="AE244" s="13">
        <f t="shared" si="466"/>
        <v>3.1312829100816855E-2</v>
      </c>
      <c r="AF244" s="13">
        <f t="shared" si="467"/>
        <v>1.6869304067207793E-2</v>
      </c>
      <c r="AG244" s="13">
        <f t="shared" si="468"/>
        <v>6.0587183780314051E-3</v>
      </c>
      <c r="AH244" s="13">
        <f t="shared" si="469"/>
        <v>2.7308674313911581E-3</v>
      </c>
      <c r="AI244" s="13">
        <f t="shared" si="470"/>
        <v>5.314466590875957E-3</v>
      </c>
      <c r="AJ244" s="13">
        <f t="shared" si="471"/>
        <v>5.1711692081568561E-3</v>
      </c>
      <c r="AK244" s="13">
        <f t="shared" si="472"/>
        <v>3.3544904299896397E-3</v>
      </c>
      <c r="AL244" s="13">
        <f t="shared" si="473"/>
        <v>1.3688300727589503E-4</v>
      </c>
      <c r="AM244" s="13">
        <f t="shared" si="474"/>
        <v>1.1311143501569722E-2</v>
      </c>
      <c r="AN244" s="13">
        <f t="shared" si="475"/>
        <v>1.2187408455585604E-2</v>
      </c>
      <c r="AO244" s="13">
        <f t="shared" si="476"/>
        <v>6.5657784662826778E-3</v>
      </c>
      <c r="AP244" s="13">
        <f t="shared" si="477"/>
        <v>2.3581413021701567E-3</v>
      </c>
      <c r="AQ244" s="13">
        <f t="shared" si="478"/>
        <v>6.3520614077493178E-4</v>
      </c>
      <c r="AR244" s="13">
        <f t="shared" si="479"/>
        <v>5.8848509560153952E-4</v>
      </c>
      <c r="AS244" s="13">
        <f t="shared" si="480"/>
        <v>1.1452347865196892E-3</v>
      </c>
      <c r="AT244" s="13">
        <f t="shared" si="481"/>
        <v>1.1143550839755264E-3</v>
      </c>
      <c r="AU244" s="13">
        <f t="shared" si="482"/>
        <v>7.2287200714875907E-4</v>
      </c>
      <c r="AV244" s="13">
        <f t="shared" si="483"/>
        <v>3.5169037201436933E-4</v>
      </c>
      <c r="AW244" s="13">
        <f t="shared" si="484"/>
        <v>7.9728015585918372E-6</v>
      </c>
      <c r="AX244" s="13">
        <f t="shared" si="485"/>
        <v>3.6687179534180291E-3</v>
      </c>
      <c r="AY244" s="13">
        <f t="shared" si="486"/>
        <v>3.9529305061367665E-3</v>
      </c>
      <c r="AZ244" s="13">
        <f t="shared" si="487"/>
        <v>2.1295803854025812E-3</v>
      </c>
      <c r="BA244" s="13">
        <f t="shared" si="488"/>
        <v>7.6485240690011733E-4</v>
      </c>
      <c r="BB244" s="13">
        <f t="shared" si="489"/>
        <v>2.0602622294191284E-4</v>
      </c>
      <c r="BC244" s="13">
        <f t="shared" si="490"/>
        <v>4.4397380887373164E-5</v>
      </c>
      <c r="BD244" s="13">
        <f t="shared" si="491"/>
        <v>1.0567909173116141E-4</v>
      </c>
      <c r="BE244" s="13">
        <f t="shared" si="492"/>
        <v>2.0565919674587368E-4</v>
      </c>
      <c r="BF244" s="13">
        <f t="shared" si="493"/>
        <v>2.0011387547574054E-4</v>
      </c>
      <c r="BG244" s="13">
        <f t="shared" si="494"/>
        <v>1.2981205084773708E-4</v>
      </c>
      <c r="BH244" s="13">
        <f t="shared" si="495"/>
        <v>6.3155922491260437E-5</v>
      </c>
      <c r="BI244" s="13">
        <f t="shared" si="496"/>
        <v>2.4581203484108599E-5</v>
      </c>
      <c r="BJ244" s="14">
        <f t="shared" si="497"/>
        <v>0.57182967668917284</v>
      </c>
      <c r="BK244" s="14">
        <f t="shared" si="498"/>
        <v>0.22222150797507503</v>
      </c>
      <c r="BL244" s="14">
        <f t="shared" si="499"/>
        <v>0.19570565674522736</v>
      </c>
      <c r="BM244" s="14">
        <f t="shared" si="500"/>
        <v>0.57801350269767915</v>
      </c>
      <c r="BN244" s="14">
        <f t="shared" si="501"/>
        <v>0.41793646196603618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1.6516999999999999</v>
      </c>
      <c r="F245" s="10">
        <f>VLOOKUP(B245,home!$B$2:$E$405,3,FALSE)</f>
        <v>1.2866</v>
      </c>
      <c r="G245" s="10">
        <f>VLOOKUP(C245,away!$B$2:$E$405,4,FALSE)</f>
        <v>0.60540000000000005</v>
      </c>
      <c r="H245" s="10">
        <f>VLOOKUP(A245,away!$A$2:$E$405,3,FALSE)</f>
        <v>1.3258000000000001</v>
      </c>
      <c r="I245" s="10">
        <f>VLOOKUP(C245,away!$B$2:$E$405,3,FALSE)</f>
        <v>0.43099999999999999</v>
      </c>
      <c r="J245" s="10">
        <f>VLOOKUP(B245,home!$B$2:$E$405,4,FALSE)</f>
        <v>1.2257</v>
      </c>
      <c r="K245" s="12">
        <f t="shared" si="446"/>
        <v>1.2865217489879999</v>
      </c>
      <c r="L245" s="12">
        <f t="shared" si="447"/>
        <v>0.70038924886000009</v>
      </c>
      <c r="M245" s="13">
        <f t="shared" si="448"/>
        <v>0.1371183307503141</v>
      </c>
      <c r="N245" s="13">
        <f t="shared" si="449"/>
        <v>0.17640571469520913</v>
      </c>
      <c r="O245" s="13">
        <f t="shared" si="450"/>
        <v>9.6036204679149556E-2</v>
      </c>
      <c r="P245" s="13">
        <f t="shared" si="451"/>
        <v>0.12355266600998902</v>
      </c>
      <c r="Q245" s="13">
        <f t="shared" si="452"/>
        <v>0.11347489430057929</v>
      </c>
      <c r="R245" s="13">
        <f t="shared" si="453"/>
        <v>3.363136262929739E-2</v>
      </c>
      <c r="S245" s="13">
        <f t="shared" si="454"/>
        <v>2.783227668146938E-2</v>
      </c>
      <c r="T245" s="13">
        <f t="shared" si="455"/>
        <v>7.9476595983650644E-2</v>
      </c>
      <c r="U245" s="13">
        <f t="shared" si="456"/>
        <v>4.3267479470693329E-2</v>
      </c>
      <c r="V245" s="13">
        <f t="shared" si="457"/>
        <v>2.7865242510742997E-3</v>
      </c>
      <c r="W245" s="13">
        <f t="shared" si="458"/>
        <v>4.866263982726992E-2</v>
      </c>
      <c r="X245" s="13">
        <f t="shared" si="459"/>
        <v>3.4082789756166305E-2</v>
      </c>
      <c r="Y245" s="13">
        <f t="shared" si="460"/>
        <v>1.1935609758187311E-2</v>
      </c>
      <c r="Z245" s="13">
        <f t="shared" si="461"/>
        <v>7.8516816033572922E-3</v>
      </c>
      <c r="AA245" s="13">
        <f t="shared" si="462"/>
        <v>1.0101359148848126E-2</v>
      </c>
      <c r="AB245" s="13">
        <f t="shared" si="463"/>
        <v>6.4978091196660126E-3</v>
      </c>
      <c r="AC245" s="13">
        <f t="shared" si="464"/>
        <v>1.5692764154772251E-4</v>
      </c>
      <c r="AD245" s="13">
        <f t="shared" si="465"/>
        <v>1.5651386125238094E-2</v>
      </c>
      <c r="AE245" s="13">
        <f t="shared" si="466"/>
        <v>1.0962062571873337E-2</v>
      </c>
      <c r="AF245" s="13">
        <f t="shared" si="467"/>
        <v>3.838855385335343E-3</v>
      </c>
      <c r="AG245" s="13">
        <f t="shared" si="468"/>
        <v>8.9623101327239582E-4</v>
      </c>
      <c r="AH245" s="13">
        <f t="shared" si="469"/>
        <v>1.3748083451158239E-3</v>
      </c>
      <c r="AI245" s="13">
        <f t="shared" si="470"/>
        <v>1.7687208366817073E-3</v>
      </c>
      <c r="AJ245" s="13">
        <f t="shared" si="471"/>
        <v>1.1377489121396343E-3</v>
      </c>
      <c r="AK245" s="13">
        <f t="shared" si="472"/>
        <v>4.8791290678502577E-4</v>
      </c>
      <c r="AL245" s="13">
        <f t="shared" si="473"/>
        <v>5.6560864992404745E-6</v>
      </c>
      <c r="AM245" s="13">
        <f t="shared" si="474"/>
        <v>4.0271697303855651E-3</v>
      </c>
      <c r="AN245" s="13">
        <f t="shared" si="475"/>
        <v>2.8205863824964754E-3</v>
      </c>
      <c r="AO245" s="13">
        <f t="shared" si="476"/>
        <v>9.8775418889072552E-4</v>
      </c>
      <c r="AP245" s="13">
        <f t="shared" si="477"/>
        <v>2.3060413813849799E-4</v>
      </c>
      <c r="AQ245" s="13">
        <f t="shared" si="478"/>
        <v>4.0378164773707576E-5</v>
      </c>
      <c r="AR245" s="13">
        <f t="shared" si="479"/>
        <v>1.9258019683242639E-4</v>
      </c>
      <c r="AS245" s="13">
        <f t="shared" si="480"/>
        <v>2.4775861164930645E-4</v>
      </c>
      <c r="AT245" s="13">
        <f t="shared" si="481"/>
        <v>1.5937342119295219E-4</v>
      </c>
      <c r="AU245" s="13">
        <f t="shared" si="482"/>
        <v>6.8345790858452711E-5</v>
      </c>
      <c r="AV245" s="13">
        <f t="shared" si="483"/>
        <v>2.1982086597796151E-5</v>
      </c>
      <c r="AW245" s="13">
        <f t="shared" si="484"/>
        <v>1.4156964570922961E-7</v>
      </c>
      <c r="AX245" s="13">
        <f t="shared" si="485"/>
        <v>8.635069075011942E-4</v>
      </c>
      <c r="AY245" s="13">
        <f t="shared" si="486"/>
        <v>6.0479095433018304E-4</v>
      </c>
      <c r="AZ245" s="13">
        <f t="shared" si="487"/>
        <v>2.1179454111031973E-4</v>
      </c>
      <c r="BA245" s="13">
        <f t="shared" si="488"/>
        <v>4.9446206520301756E-5</v>
      </c>
      <c r="BB245" s="13">
        <f t="shared" si="489"/>
        <v>8.6578978609326468E-6</v>
      </c>
      <c r="BC245" s="13">
        <f t="shared" si="490"/>
        <v>1.212779715905044E-6</v>
      </c>
      <c r="BD245" s="13">
        <f t="shared" si="491"/>
        <v>2.2480183234129003E-5</v>
      </c>
      <c r="BE245" s="13">
        <f t="shared" si="492"/>
        <v>2.8921244651942354E-5</v>
      </c>
      <c r="BF245" s="13">
        <f t="shared" si="493"/>
        <v>1.860390512626336E-5</v>
      </c>
      <c r="BG245" s="13">
        <f t="shared" si="494"/>
        <v>7.9781095203490552E-6</v>
      </c>
      <c r="BH245" s="13">
        <f t="shared" si="495"/>
        <v>2.5660028534343188E-6</v>
      </c>
      <c r="BI245" s="13">
        <f t="shared" si="496"/>
        <v>6.6024369578170357E-7</v>
      </c>
      <c r="BJ245" s="14">
        <f t="shared" si="497"/>
        <v>0.50523268130850552</v>
      </c>
      <c r="BK245" s="14">
        <f t="shared" si="498"/>
        <v>0.29205717237522394</v>
      </c>
      <c r="BL245" s="14">
        <f t="shared" si="499"/>
        <v>0.19507465584458947</v>
      </c>
      <c r="BM245" s="14">
        <f t="shared" si="500"/>
        <v>0.31939236868245346</v>
      </c>
      <c r="BN245" s="14">
        <f t="shared" si="501"/>
        <v>0.68021917306453861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1.242</v>
      </c>
      <c r="F246" s="10">
        <f>VLOOKUP(B246,home!$B$2:$E$405,3,FALSE)</f>
        <v>1.042</v>
      </c>
      <c r="G246" s="10">
        <f>VLOOKUP(C246,away!$B$2:$E$405,4,FALSE)</f>
        <v>0.89990000000000003</v>
      </c>
      <c r="H246" s="10">
        <f>VLOOKUP(A246,away!$A$2:$E$405,3,FALSE)</f>
        <v>0.96209999999999996</v>
      </c>
      <c r="I246" s="10">
        <f>VLOOKUP(C246,away!$B$2:$E$405,3,FALSE)</f>
        <v>0.79479999999999995</v>
      </c>
      <c r="J246" s="10">
        <f>VLOOKUP(B246,home!$B$2:$E$405,4,FALSE)</f>
        <v>1.284</v>
      </c>
      <c r="K246" s="12">
        <f t="shared" si="446"/>
        <v>1.1646181836</v>
      </c>
      <c r="L246" s="12">
        <f t="shared" si="447"/>
        <v>0.98184537071999989</v>
      </c>
      <c r="M246" s="13">
        <f t="shared" si="448"/>
        <v>0.11689682693098777</v>
      </c>
      <c r="N246" s="13">
        <f t="shared" si="449"/>
        <v>0.13614017024897052</v>
      </c>
      <c r="O246" s="13">
        <f t="shared" si="450"/>
        <v>0.11477460837404735</v>
      </c>
      <c r="P246" s="13">
        <f t="shared" si="451"/>
        <v>0.13366859592798436</v>
      </c>
      <c r="Q246" s="13">
        <f t="shared" si="452"/>
        <v>7.9275658895175433E-2</v>
      </c>
      <c r="R246" s="13">
        <f t="shared" si="453"/>
        <v>5.6345458954129665E-2</v>
      </c>
      <c r="S246" s="13">
        <f t="shared" si="454"/>
        <v>3.8211673503993092E-2</v>
      </c>
      <c r="T246" s="13">
        <f t="shared" si="455"/>
        <v>7.783643869700578E-2</v>
      </c>
      <c r="U246" s="13">
        <f t="shared" si="456"/>
        <v>6.5620946061266838E-2</v>
      </c>
      <c r="V246" s="13">
        <f t="shared" si="457"/>
        <v>4.8548991442900948E-3</v>
      </c>
      <c r="W246" s="13">
        <f t="shared" si="458"/>
        <v>3.0775291288730789E-2</v>
      </c>
      <c r="X246" s="13">
        <f t="shared" si="459"/>
        <v>3.0216577284399863E-2</v>
      </c>
      <c r="Y246" s="13">
        <f t="shared" si="460"/>
        <v>1.4834003262845556E-2</v>
      </c>
      <c r="Z246" s="13">
        <f t="shared" si="461"/>
        <v>1.8440842678401993E-2</v>
      </c>
      <c r="AA246" s="13">
        <f t="shared" si="462"/>
        <v>2.1476540704173885E-2</v>
      </c>
      <c r="AB246" s="13">
        <f t="shared" si="463"/>
        <v>1.2505984912453232E-2</v>
      </c>
      <c r="AC246" s="13">
        <f t="shared" si="464"/>
        <v>3.4696597901046332E-4</v>
      </c>
      <c r="AD246" s="13">
        <f t="shared" si="465"/>
        <v>8.9603659601106417E-3</v>
      </c>
      <c r="AE246" s="13">
        <f t="shared" si="466"/>
        <v>8.7976938378916993E-3</v>
      </c>
      <c r="AF246" s="13">
        <f t="shared" si="467"/>
        <v>4.3189874838729173E-3</v>
      </c>
      <c r="AG246" s="13">
        <f t="shared" si="468"/>
        <v>1.4135259557460813E-3</v>
      </c>
      <c r="AH246" s="13">
        <f t="shared" si="469"/>
        <v>4.5265140039911994E-3</v>
      </c>
      <c r="AI246" s="13">
        <f t="shared" si="470"/>
        <v>5.2716605173681935E-3</v>
      </c>
      <c r="AJ246" s="13">
        <f t="shared" si="471"/>
        <v>3.0697358481465917E-3</v>
      </c>
      <c r="AK246" s="13">
        <f t="shared" si="472"/>
        <v>1.1916900625334294E-3</v>
      </c>
      <c r="AL246" s="13">
        <f t="shared" si="473"/>
        <v>1.5869876528466424E-5</v>
      </c>
      <c r="AM246" s="13">
        <f t="shared" si="474"/>
        <v>2.0870810257710638E-3</v>
      </c>
      <c r="AN246" s="13">
        <f t="shared" si="475"/>
        <v>2.0491908434708676E-3</v>
      </c>
      <c r="AO246" s="13">
        <f t="shared" si="476"/>
        <v>1.0059942716918416E-3</v>
      </c>
      <c r="AP246" s="13">
        <f t="shared" si="477"/>
        <v>3.2924360621049088E-4</v>
      </c>
      <c r="AQ246" s="13">
        <f t="shared" si="478"/>
        <v>8.081657764923226E-5</v>
      </c>
      <c r="AR246" s="13">
        <f t="shared" si="479"/>
        <v>8.8886736406360229E-4</v>
      </c>
      <c r="AS246" s="13">
        <f t="shared" si="480"/>
        <v>1.0351910949970723E-3</v>
      </c>
      <c r="AT246" s="13">
        <f t="shared" si="481"/>
        <v>6.0280118636719287E-4</v>
      </c>
      <c r="AU246" s="13">
        <f t="shared" si="482"/>
        <v>2.3401107424629502E-4</v>
      </c>
      <c r="AV246" s="13">
        <f t="shared" si="483"/>
        <v>6.8133388057751236E-5</v>
      </c>
      <c r="AW246" s="13">
        <f t="shared" si="484"/>
        <v>5.0407796173850988E-7</v>
      </c>
      <c r="AX246" s="13">
        <f t="shared" si="485"/>
        <v>4.0510875220992E-4</v>
      </c>
      <c r="AY246" s="13">
        <f t="shared" si="486"/>
        <v>3.9775415299546542E-4</v>
      </c>
      <c r="AZ246" s="13">
        <f t="shared" si="487"/>
        <v>1.9526653690162617E-4</v>
      </c>
      <c r="BA246" s="13">
        <f t="shared" si="488"/>
        <v>6.3907181771129232E-5</v>
      </c>
      <c r="BB246" s="13">
        <f t="shared" si="489"/>
        <v>1.5686742644436197E-5</v>
      </c>
      <c r="BC246" s="13">
        <f t="shared" si="490"/>
        <v>3.0803911294231388E-6</v>
      </c>
      <c r="BD246" s="13">
        <f t="shared" si="491"/>
        <v>1.4545505109832274E-4</v>
      </c>
      <c r="BE246" s="13">
        <f t="shared" si="492"/>
        <v>1.6939959740557378E-4</v>
      </c>
      <c r="BF246" s="13">
        <f t="shared" si="493"/>
        <v>9.8642925716525335E-5</v>
      </c>
      <c r="BG246" s="13">
        <f t="shared" si="494"/>
        <v>3.8293781657656476E-5</v>
      </c>
      <c r="BH246" s="13">
        <f t="shared" si="495"/>
        <v>1.1149408609328723E-5</v>
      </c>
      <c r="BI246" s="13">
        <f t="shared" si="496"/>
        <v>2.5969608005621224E-6</v>
      </c>
      <c r="BJ246" s="14">
        <f t="shared" si="497"/>
        <v>0.3992018429971948</v>
      </c>
      <c r="BK246" s="14">
        <f t="shared" si="498"/>
        <v>0.29439258551578967</v>
      </c>
      <c r="BL246" s="14">
        <f t="shared" si="499"/>
        <v>0.28807768127113031</v>
      </c>
      <c r="BM246" s="14">
        <f t="shared" si="500"/>
        <v>0.36261438305618804</v>
      </c>
      <c r="BN246" s="14">
        <f t="shared" si="501"/>
        <v>0.6371013193312951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1.3568</v>
      </c>
      <c r="F249" s="10">
        <f>VLOOKUP(B249,home!$B$2:$E$405,3,FALSE)</f>
        <v>0.81889999999999996</v>
      </c>
      <c r="G249" s="10" t="e">
        <f>VLOOKUP(C249,away!$B$2:$E$405,4,FALSE)</f>
        <v>#N/A</v>
      </c>
      <c r="H249" s="10">
        <f>VLOOKUP(A249,away!$A$2:$E$405,3,FALSE)</f>
        <v>1.1676</v>
      </c>
      <c r="I249" s="10" t="e">
        <f>VLOOKUP(C249,away!$B$2:$E$405,3,FALSE)</f>
        <v>#N/A</v>
      </c>
      <c r="J249" s="10">
        <f>VLOOKUP(B249,home!$B$2:$E$405,4,FALSE)</f>
        <v>1.3797999999999999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1.3568</v>
      </c>
      <c r="F250" s="10">
        <f>VLOOKUP(B250,home!$B$2:$E$405,3,FALSE)</f>
        <v>0.98270000000000002</v>
      </c>
      <c r="G250" s="10">
        <f>VLOOKUP(C250,away!$B$2:$E$405,4,FALSE)</f>
        <v>1.2283999999999999</v>
      </c>
      <c r="H250" s="10">
        <f>VLOOKUP(A250,away!$A$2:$E$405,3,FALSE)</f>
        <v>1.1676</v>
      </c>
      <c r="I250" s="10">
        <f>VLOOKUP(C250,away!$B$2:$E$405,3,FALSE)</f>
        <v>0.99919999999999998</v>
      </c>
      <c r="J250" s="10">
        <f>VLOOKUP(B250,home!$B$2:$E$405,4,FALSE)</f>
        <v>0.61860000000000004</v>
      </c>
      <c r="K250" s="12">
        <f t="shared" si="446"/>
        <v>1.6378593290239998</v>
      </c>
      <c r="L250" s="12">
        <f t="shared" si="447"/>
        <v>0.72169953811200005</v>
      </c>
      <c r="M250" s="13">
        <f t="shared" si="448"/>
        <v>9.4461884248134426E-2</v>
      </c>
      <c r="N250" s="13">
        <f t="shared" si="449"/>
        <v>0.1547152783529922</v>
      </c>
      <c r="O250" s="13">
        <f t="shared" si="450"/>
        <v>6.8173098231067833E-2</v>
      </c>
      <c r="P250" s="13">
        <f t="shared" si="451"/>
        <v>0.111657944926224</v>
      </c>
      <c r="Q250" s="13">
        <f t="shared" si="452"/>
        <v>0.1267009309964966</v>
      </c>
      <c r="R250" s="13">
        <f t="shared" si="453"/>
        <v>2.4600246752512826E-2</v>
      </c>
      <c r="S250" s="13">
        <f t="shared" si="454"/>
        <v>3.2996104101623118E-2</v>
      </c>
      <c r="T250" s="13">
        <f t="shared" si="455"/>
        <v>9.1440003378531975E-2</v>
      </c>
      <c r="U250" s="13">
        <f t="shared" si="456"/>
        <v>4.0291743639895489E-2</v>
      </c>
      <c r="V250" s="13">
        <f t="shared" si="457"/>
        <v>4.3336434982731032E-3</v>
      </c>
      <c r="W250" s="13">
        <f t="shared" si="458"/>
        <v>6.917276727621266E-2</v>
      </c>
      <c r="X250" s="13">
        <f t="shared" si="459"/>
        <v>4.9921954193171546E-2</v>
      </c>
      <c r="Y250" s="13">
        <f t="shared" si="460"/>
        <v>1.8014325641430164E-2</v>
      </c>
      <c r="Z250" s="13">
        <f t="shared" si="461"/>
        <v>5.9179955729099128E-3</v>
      </c>
      <c r="AA250" s="13">
        <f t="shared" si="462"/>
        <v>9.6928442582132311E-3</v>
      </c>
      <c r="AB250" s="13">
        <f t="shared" si="463"/>
        <v>7.9377576965456269E-3</v>
      </c>
      <c r="AC250" s="13">
        <f t="shared" si="464"/>
        <v>3.2015937626028723E-4</v>
      </c>
      <c r="AD250" s="13">
        <f t="shared" si="465"/>
        <v>2.8323815549437741E-2</v>
      </c>
      <c r="AE250" s="13">
        <f t="shared" si="466"/>
        <v>2.0441284599598705E-2</v>
      </c>
      <c r="AF250" s="13">
        <f t="shared" si="467"/>
        <v>7.3762328269731609E-3</v>
      </c>
      <c r="AG250" s="13">
        <f t="shared" si="468"/>
        <v>1.7744746080777011E-3</v>
      </c>
      <c r="AH250" s="13">
        <f t="shared" si="469"/>
        <v>1.0677536678794862E-3</v>
      </c>
      <c r="AI250" s="13">
        <f t="shared" si="470"/>
        <v>1.7488303060360099E-3</v>
      </c>
      <c r="AJ250" s="13">
        <f t="shared" si="471"/>
        <v>1.4321690158104877E-3</v>
      </c>
      <c r="AK250" s="13">
        <f t="shared" si="472"/>
        <v>7.8189712776144252E-4</v>
      </c>
      <c r="AL250" s="13">
        <f t="shared" si="473"/>
        <v>1.5137677291374322E-5</v>
      </c>
      <c r="AM250" s="13">
        <f t="shared" si="474"/>
        <v>9.2780851062403222E-3</v>
      </c>
      <c r="AN250" s="13">
        <f t="shared" si="475"/>
        <v>6.6959897357374669E-3</v>
      </c>
      <c r="AO250" s="13">
        <f t="shared" si="476"/>
        <v>2.4162463497422113E-3</v>
      </c>
      <c r="AP250" s="13">
        <f t="shared" si="477"/>
        <v>5.8126795819125334E-4</v>
      </c>
      <c r="AQ250" s="13">
        <f t="shared" si="478"/>
        <v>1.0487520423648321E-4</v>
      </c>
      <c r="AR250" s="13">
        <f t="shared" si="479"/>
        <v>1.5411946578520382E-4</v>
      </c>
      <c r="AS250" s="13">
        <f t="shared" si="480"/>
        <v>2.5242600482049121E-4</v>
      </c>
      <c r="AT250" s="13">
        <f t="shared" si="481"/>
        <v>2.0671914344174935E-4</v>
      </c>
      <c r="AU250" s="13">
        <f t="shared" si="482"/>
        <v>1.1285895919130651E-4</v>
      </c>
      <c r="AV250" s="13">
        <f t="shared" si="483"/>
        <v>4.6211774793855073E-5</v>
      </c>
      <c r="AW250" s="13">
        <f t="shared" si="484"/>
        <v>4.970382001059771E-7</v>
      </c>
      <c r="AX250" s="13">
        <f t="shared" si="485"/>
        <v>2.5326997077890607E-3</v>
      </c>
      <c r="AY250" s="13">
        <f t="shared" si="486"/>
        <v>1.8278482092877624E-3</v>
      </c>
      <c r="AZ250" s="13">
        <f t="shared" si="487"/>
        <v>6.5957860419091211E-4</v>
      </c>
      <c r="BA250" s="13">
        <f t="shared" si="488"/>
        <v>1.5867252466437971E-4</v>
      </c>
      <c r="BB250" s="13">
        <f t="shared" si="489"/>
        <v>2.8628471940336936E-5</v>
      </c>
      <c r="BC250" s="13">
        <f t="shared" si="490"/>
        <v>4.1322309952387039E-6</v>
      </c>
      <c r="BD250" s="13">
        <f t="shared" si="491"/>
        <v>1.8537991211874961E-5</v>
      </c>
      <c r="BE250" s="13">
        <f t="shared" si="492"/>
        <v>3.0362621847734328E-5</v>
      </c>
      <c r="BF250" s="13">
        <f t="shared" si="493"/>
        <v>2.4864851723469792E-5</v>
      </c>
      <c r="BG250" s="13">
        <f t="shared" si="494"/>
        <v>1.3575043120027825E-5</v>
      </c>
      <c r="BH250" s="13">
        <f t="shared" si="495"/>
        <v>5.5585027540101608E-6</v>
      </c>
      <c r="BI250" s="13">
        <f t="shared" si="496"/>
        <v>1.8208091182122263E-6</v>
      </c>
      <c r="BJ250" s="14">
        <f t="shared" si="497"/>
        <v>0.59216909152593777</v>
      </c>
      <c r="BK250" s="14">
        <f t="shared" si="498"/>
        <v>0.24561272203709411</v>
      </c>
      <c r="BL250" s="14">
        <f t="shared" si="499"/>
        <v>0.15659339586353035</v>
      </c>
      <c r="BM250" s="14">
        <f t="shared" si="500"/>
        <v>0.41815647032095682</v>
      </c>
      <c r="BN250" s="14">
        <f t="shared" si="501"/>
        <v>0.58030938350742789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1.5455000000000001</v>
      </c>
      <c r="F255" s="10">
        <f>VLOOKUP(B255,home!$B$2:$E$405,3,FALSE)</f>
        <v>1.0784</v>
      </c>
      <c r="G255" s="10">
        <f>VLOOKUP(C255,away!$B$2:$E$405,4,FALSE)</f>
        <v>0.86270000000000002</v>
      </c>
      <c r="H255" s="10">
        <f>VLOOKUP(A255,away!$A$2:$E$405,3,FALSE)</f>
        <v>1.1894</v>
      </c>
      <c r="I255" s="10">
        <f>VLOOKUP(C255,away!$B$2:$E$405,3,FALSE)</f>
        <v>0.7006</v>
      </c>
      <c r="J255" s="10">
        <f>VLOOKUP(B255,home!$B$2:$E$405,4,FALSE)</f>
        <v>0.93420000000000003</v>
      </c>
      <c r="K255" s="12">
        <f t="shared" si="446"/>
        <v>1.4378337934400003</v>
      </c>
      <c r="L255" s="12">
        <f t="shared" si="447"/>
        <v>0.77846291848800009</v>
      </c>
      <c r="M255" s="13">
        <f t="shared" si="448"/>
        <v>0.10901206531363548</v>
      </c>
      <c r="N255" s="13">
        <f t="shared" si="449"/>
        <v>0.15674123140063356</v>
      </c>
      <c r="O255" s="13">
        <f t="shared" si="450"/>
        <v>8.486185051445716E-2</v>
      </c>
      <c r="P255" s="13">
        <f t="shared" si="451"/>
        <v>0.12201723644354016</v>
      </c>
      <c r="Q255" s="13">
        <f t="shared" si="452"/>
        <v>0.11268391966661495</v>
      </c>
      <c r="R255" s="13">
        <f t="shared" si="453"/>
        <v>3.3030901909888347E-2</v>
      </c>
      <c r="S255" s="13">
        <f t="shared" si="454"/>
        <v>3.4143482068898424E-2</v>
      </c>
      <c r="T255" s="13">
        <f t="shared" si="455"/>
        <v>8.7720252970340418E-2</v>
      </c>
      <c r="U255" s="13">
        <f t="shared" si="456"/>
        <v>4.7492946993839311E-2</v>
      </c>
      <c r="V255" s="13">
        <f t="shared" si="457"/>
        <v>4.2463121578132047E-3</v>
      </c>
      <c r="W255" s="13">
        <f t="shared" si="458"/>
        <v>5.4006915891312436E-2</v>
      </c>
      <c r="X255" s="13">
        <f t="shared" si="459"/>
        <v>4.2042381363287022E-2</v>
      </c>
      <c r="Y255" s="13">
        <f t="shared" si="460"/>
        <v>1.6364217448124958E-2</v>
      </c>
      <c r="Z255" s="13">
        <f t="shared" si="461"/>
        <v>8.5711107670208512E-3</v>
      </c>
      <c r="AA255" s="13">
        <f t="shared" si="462"/>
        <v>1.2323832708140019E-2</v>
      </c>
      <c r="AB255" s="13">
        <f t="shared" si="463"/>
        <v>8.8598115662324589E-3</v>
      </c>
      <c r="AC255" s="13">
        <f t="shared" si="464"/>
        <v>2.9705615215750147E-4</v>
      </c>
      <c r="AD255" s="13">
        <f t="shared" si="465"/>
        <v>1.9413242187000187E-2</v>
      </c>
      <c r="AE255" s="13">
        <f t="shared" si="466"/>
        <v>1.5112489170206531E-2</v>
      </c>
      <c r="AF255" s="13">
        <f t="shared" si="467"/>
        <v>5.8822562125286342E-3</v>
      </c>
      <c r="AG255" s="13">
        <f t="shared" si="468"/>
        <v>1.5263727794997376E-3</v>
      </c>
      <c r="AH255" s="13">
        <f t="shared" si="469"/>
        <v>1.6680729755947426E-3</v>
      </c>
      <c r="AI255" s="13">
        <f t="shared" si="470"/>
        <v>2.3984116942341377E-3</v>
      </c>
      <c r="AJ255" s="13">
        <f t="shared" si="471"/>
        <v>1.7242586922757643E-3</v>
      </c>
      <c r="AK255" s="13">
        <f t="shared" si="472"/>
        <v>8.2639913879558582E-4</v>
      </c>
      <c r="AL255" s="13">
        <f t="shared" si="473"/>
        <v>1.3299801503816248E-5</v>
      </c>
      <c r="AM255" s="13">
        <f t="shared" si="474"/>
        <v>5.582603131340784E-3</v>
      </c>
      <c r="AN255" s="13">
        <f t="shared" si="475"/>
        <v>4.3458495263837948E-3</v>
      </c>
      <c r="AO255" s="13">
        <f t="shared" si="476"/>
        <v>1.6915413528092104E-3</v>
      </c>
      <c r="AP255" s="13">
        <f t="shared" si="477"/>
        <v>4.3893407275033281E-4</v>
      </c>
      <c r="AQ255" s="13">
        <f t="shared" si="478"/>
        <v>8.5423474824262034E-5</v>
      </c>
      <c r="AR255" s="13">
        <f t="shared" si="479"/>
        <v>2.5970659136648926E-4</v>
      </c>
      <c r="AS255" s="13">
        <f t="shared" si="480"/>
        <v>3.7341491344585127E-4</v>
      </c>
      <c r="AT255" s="13">
        <f t="shared" si="481"/>
        <v>2.6845429076345888E-4</v>
      </c>
      <c r="AU255" s="13">
        <f t="shared" si="482"/>
        <v>1.2866421708455637E-4</v>
      </c>
      <c r="AV255" s="13">
        <f t="shared" si="483"/>
        <v>4.6249439832668818E-5</v>
      </c>
      <c r="AW255" s="13">
        <f t="shared" si="484"/>
        <v>4.135131026486666E-7</v>
      </c>
      <c r="AX255" s="13">
        <f t="shared" si="485"/>
        <v>1.337809239600957E-3</v>
      </c>
      <c r="AY255" s="13">
        <f t="shared" si="486"/>
        <v>1.0414348850399733E-3</v>
      </c>
      <c r="AZ255" s="13">
        <f t="shared" si="487"/>
        <v>4.0535922001171614E-4</v>
      </c>
      <c r="BA255" s="13">
        <f t="shared" si="488"/>
        <v>1.0518570714878001E-4</v>
      </c>
      <c r="BB255" s="13">
        <f t="shared" si="489"/>
        <v>2.0470793142565838E-5</v>
      </c>
      <c r="BC255" s="13">
        <f t="shared" si="490"/>
        <v>3.1871506747051894E-6</v>
      </c>
      <c r="BD255" s="13">
        <f t="shared" si="491"/>
        <v>3.3695325177621268E-5</v>
      </c>
      <c r="BE255" s="13">
        <f t="shared" si="492"/>
        <v>4.8448277221333536E-5</v>
      </c>
      <c r="BF255" s="13">
        <f t="shared" si="493"/>
        <v>3.4830285111391382E-5</v>
      </c>
      <c r="BG255" s="13">
        <f t="shared" si="494"/>
        <v>1.6693386989436221E-5</v>
      </c>
      <c r="BH255" s="13">
        <f t="shared" si="495"/>
        <v>6.0005789850957538E-6</v>
      </c>
      <c r="BI255" s="13">
        <f t="shared" si="496"/>
        <v>1.7255670489953143E-6</v>
      </c>
      <c r="BJ255" s="14">
        <f t="shared" si="497"/>
        <v>0.52655107764327547</v>
      </c>
      <c r="BK255" s="14">
        <f t="shared" si="498"/>
        <v>0.2707708868225886</v>
      </c>
      <c r="BL255" s="14">
        <f t="shared" si="499"/>
        <v>0.19440436906648442</v>
      </c>
      <c r="BM255" s="14">
        <f t="shared" si="500"/>
        <v>0.38090921767866226</v>
      </c>
      <c r="BN255" s="14">
        <f t="shared" si="501"/>
        <v>0.61834720524876963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1.5455000000000001</v>
      </c>
      <c r="F256" s="10">
        <f>VLOOKUP(B256,home!$B$2:$E$405,3,FALSE)</f>
        <v>0.80879999999999996</v>
      </c>
      <c r="G256" s="10">
        <f>VLOOKUP(C256,away!$B$2:$E$405,4,FALSE)</f>
        <v>1.0167999999999999</v>
      </c>
      <c r="H256" s="10">
        <f>VLOOKUP(A256,away!$A$2:$E$405,3,FALSE)</f>
        <v>1.1894</v>
      </c>
      <c r="I256" s="10">
        <f>VLOOKUP(C256,away!$B$2:$E$405,3,FALSE)</f>
        <v>1.081</v>
      </c>
      <c r="J256" s="10">
        <f>VLOOKUP(B256,home!$B$2:$E$405,4,FALSE)</f>
        <v>0.94589999999999996</v>
      </c>
      <c r="K256" s="12">
        <f t="shared" si="446"/>
        <v>1.2710004067199998</v>
      </c>
      <c r="L256" s="12">
        <f t="shared" si="447"/>
        <v>1.21618279026</v>
      </c>
      <c r="M256" s="13">
        <f t="shared" si="448"/>
        <v>8.3143836848020569E-2</v>
      </c>
      <c r="N256" s="13">
        <f t="shared" si="449"/>
        <v>0.10567585045009545</v>
      </c>
      <c r="O256" s="13">
        <f t="shared" si="450"/>
        <v>0.10111810349074786</v>
      </c>
      <c r="P256" s="13">
        <f t="shared" si="451"/>
        <v>0.12852115066349556</v>
      </c>
      <c r="Q256" s="13">
        <f t="shared" si="452"/>
        <v>6.7157024451276609E-2</v>
      </c>
      <c r="R256" s="13">
        <f t="shared" si="453"/>
        <v>6.1489048624588587E-2</v>
      </c>
      <c r="S256" s="13">
        <f t="shared" si="454"/>
        <v>4.9665996885799757E-2</v>
      </c>
      <c r="T256" s="13">
        <f t="shared" si="455"/>
        <v>8.1675217382712634E-2</v>
      </c>
      <c r="U256" s="13">
        <f t="shared" si="456"/>
        <v>7.8152605810677941E-2</v>
      </c>
      <c r="V256" s="13">
        <f t="shared" si="457"/>
        <v>8.5302388281384943E-3</v>
      </c>
      <c r="W256" s="13">
        <f t="shared" si="458"/>
        <v>2.8452201797225851E-2</v>
      </c>
      <c r="X256" s="13">
        <f t="shared" si="459"/>
        <v>3.4603078170790724E-2</v>
      </c>
      <c r="Y256" s="13">
        <f t="shared" si="460"/>
        <v>2.1041834080668582E-2</v>
      </c>
      <c r="Z256" s="13">
        <f t="shared" si="461"/>
        <v>2.492730757556166E-2</v>
      </c>
      <c r="AA256" s="13">
        <f t="shared" si="462"/>
        <v>3.1682618066973402E-2</v>
      </c>
      <c r="AB256" s="13">
        <f t="shared" si="463"/>
        <v>2.013431022453881E-2</v>
      </c>
      <c r="AC256" s="13">
        <f t="shared" si="464"/>
        <v>8.2411107604911361E-4</v>
      </c>
      <c r="AD256" s="13">
        <f t="shared" si="465"/>
        <v>9.0406900140883872E-3</v>
      </c>
      <c r="AE256" s="13">
        <f t="shared" si="466"/>
        <v>1.0995131607209734E-2</v>
      </c>
      <c r="AF256" s="13">
        <f t="shared" si="467"/>
        <v>6.6860449186661262E-3</v>
      </c>
      <c r="AG256" s="13">
        <f t="shared" si="468"/>
        <v>2.7104842549956886E-3</v>
      </c>
      <c r="AH256" s="13">
        <f t="shared" si="469"/>
        <v>7.5790406202289546E-3</v>
      </c>
      <c r="AI256" s="13">
        <f t="shared" si="470"/>
        <v>9.6329637108584013E-3</v>
      </c>
      <c r="AJ256" s="13">
        <f t="shared" si="471"/>
        <v>6.1217503972100145E-3</v>
      </c>
      <c r="AK256" s="13">
        <f t="shared" si="472"/>
        <v>2.5935824148974169E-3</v>
      </c>
      <c r="AL256" s="13">
        <f t="shared" si="473"/>
        <v>5.0955408258085435E-5</v>
      </c>
      <c r="AM256" s="13">
        <f t="shared" si="474"/>
        <v>2.2981441369871558E-3</v>
      </c>
      <c r="AN256" s="13">
        <f t="shared" si="475"/>
        <v>2.7949633489406985E-3</v>
      </c>
      <c r="AO256" s="13">
        <f t="shared" si="476"/>
        <v>1.6995931621945665E-3</v>
      </c>
      <c r="AP256" s="13">
        <f t="shared" si="477"/>
        <v>6.8900531810153504E-4</v>
      </c>
      <c r="AQ256" s="13">
        <f t="shared" si="478"/>
        <v>2.0948910256817597E-4</v>
      </c>
      <c r="AR256" s="13">
        <f t="shared" si="479"/>
        <v>1.8434997538007835E-3</v>
      </c>
      <c r="AS256" s="13">
        <f t="shared" si="480"/>
        <v>2.3430889368690152E-3</v>
      </c>
      <c r="AT256" s="13">
        <f t="shared" si="481"/>
        <v>1.4890334958708256E-3</v>
      </c>
      <c r="AU256" s="13">
        <f t="shared" si="482"/>
        <v>6.3085405962384083E-4</v>
      </c>
      <c r="AV256" s="13">
        <f t="shared" si="483"/>
        <v>2.0045394159071611E-4</v>
      </c>
      <c r="AW256" s="13">
        <f t="shared" si="484"/>
        <v>2.1879244819459452E-6</v>
      </c>
      <c r="AX256" s="13">
        <f t="shared" si="485"/>
        <v>4.8682368880197628E-4</v>
      </c>
      <c r="AY256" s="13">
        <f t="shared" si="486"/>
        <v>5.9206659221185348E-4</v>
      </c>
      <c r="AZ256" s="13">
        <f t="shared" si="487"/>
        <v>3.6003060006797074E-4</v>
      </c>
      <c r="BA256" s="13">
        <f t="shared" si="488"/>
        <v>1.4595433992321564E-4</v>
      </c>
      <c r="BB256" s="13">
        <f t="shared" si="489"/>
        <v>4.4376789094593233E-5</v>
      </c>
      <c r="BC256" s="13">
        <f t="shared" si="490"/>
        <v>1.0794057436768371E-5</v>
      </c>
      <c r="BD256" s="13">
        <f t="shared" si="491"/>
        <v>3.736721124035103E-4</v>
      </c>
      <c r="BE256" s="13">
        <f t="shared" si="492"/>
        <v>4.7493740684478305E-4</v>
      </c>
      <c r="BF256" s="13">
        <f t="shared" si="493"/>
        <v>3.0182281863313072E-4</v>
      </c>
      <c r="BG256" s="13">
        <f t="shared" si="494"/>
        <v>1.2787230841336197E-4</v>
      </c>
      <c r="BH256" s="13">
        <f t="shared" si="495"/>
        <v>4.0631439000402061E-5</v>
      </c>
      <c r="BI256" s="13">
        <f t="shared" si="496"/>
        <v>1.0328515099025975E-5</v>
      </c>
      <c r="BJ256" s="14">
        <f t="shared" si="497"/>
        <v>0.37736879826405817</v>
      </c>
      <c r="BK256" s="14">
        <f t="shared" si="498"/>
        <v>0.27132835630197344</v>
      </c>
      <c r="BL256" s="14">
        <f t="shared" si="499"/>
        <v>0.32634021814887088</v>
      </c>
      <c r="BM256" s="14">
        <f t="shared" si="500"/>
        <v>0.45226978709450966</v>
      </c>
      <c r="BN256" s="14">
        <f t="shared" si="501"/>
        <v>0.54710501452822469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1.25</v>
      </c>
      <c r="F257" s="10">
        <f>VLOOKUP(B257,home!$B$2:$E$405,3,FALSE)</f>
        <v>0.6</v>
      </c>
      <c r="G257" s="10">
        <f>VLOOKUP(C257,away!$B$2:$E$405,4,FALSE)</f>
        <v>1</v>
      </c>
      <c r="H257" s="10">
        <f>VLOOKUP(A257,away!$A$2:$E$405,3,FALSE)</f>
        <v>0.89839999999999998</v>
      </c>
      <c r="I257" s="10">
        <f>VLOOKUP(C257,away!$B$2:$E$405,3,FALSE)</f>
        <v>0.83479999999999999</v>
      </c>
      <c r="J257" s="10">
        <f>VLOOKUP(B257,home!$B$2:$E$405,4,FALSE)</f>
        <v>2.0870000000000002</v>
      </c>
      <c r="K257" s="12">
        <f t="shared" si="446"/>
        <v>0.75</v>
      </c>
      <c r="L257" s="12">
        <f t="shared" si="447"/>
        <v>1.56521727584</v>
      </c>
      <c r="M257" s="13">
        <f t="shared" si="448"/>
        <v>9.8744726827686077E-2</v>
      </c>
      <c r="N257" s="13">
        <f t="shared" si="449"/>
        <v>7.4058545120764568E-2</v>
      </c>
      <c r="O257" s="13">
        <f t="shared" si="450"/>
        <v>0.15455695232879579</v>
      </c>
      <c r="P257" s="13">
        <f t="shared" si="451"/>
        <v>0.11591771424659685</v>
      </c>
      <c r="Q257" s="13">
        <f t="shared" si="452"/>
        <v>2.7771954420286713E-2</v>
      </c>
      <c r="R257" s="13">
        <f t="shared" si="453"/>
        <v>0.12095760594310527</v>
      </c>
      <c r="S257" s="13">
        <f t="shared" si="454"/>
        <v>3.4019326671498359E-2</v>
      </c>
      <c r="T257" s="13">
        <f t="shared" si="455"/>
        <v>4.3469142842473815E-2</v>
      </c>
      <c r="U257" s="13">
        <f t="shared" si="456"/>
        <v>9.0718204457328963E-2</v>
      </c>
      <c r="V257" s="13">
        <f t="shared" si="457"/>
        <v>4.4373031515561418E-3</v>
      </c>
      <c r="W257" s="13">
        <f t="shared" si="458"/>
        <v>6.9429886050716783E-3</v>
      </c>
      <c r="X257" s="13">
        <f t="shared" si="459"/>
        <v>1.0867285710618454E-2</v>
      </c>
      <c r="Y257" s="13">
        <f t="shared" si="460"/>
        <v>8.5048316678745899E-3</v>
      </c>
      <c r="Z257" s="13">
        <f t="shared" si="461"/>
        <v>6.310831148879846E-2</v>
      </c>
      <c r="AA257" s="13">
        <f t="shared" si="462"/>
        <v>4.7331233616598856E-2</v>
      </c>
      <c r="AB257" s="13">
        <f t="shared" si="463"/>
        <v>1.7749212606224567E-2</v>
      </c>
      <c r="AC257" s="13">
        <f t="shared" si="464"/>
        <v>3.2556297895101319E-4</v>
      </c>
      <c r="AD257" s="13">
        <f t="shared" si="465"/>
        <v>1.3018103634509395E-3</v>
      </c>
      <c r="AE257" s="13">
        <f t="shared" si="466"/>
        <v>2.0376160707409599E-3</v>
      </c>
      <c r="AF257" s="13">
        <f t="shared" si="467"/>
        <v>1.5946559377264854E-3</v>
      </c>
      <c r="AG257" s="13">
        <f t="shared" si="468"/>
        <v>8.3199434091677665E-4</v>
      </c>
      <c r="AH257" s="13">
        <f t="shared" si="469"/>
        <v>2.4694554847839816E-2</v>
      </c>
      <c r="AI257" s="13">
        <f t="shared" si="470"/>
        <v>1.8520916135879865E-2</v>
      </c>
      <c r="AJ257" s="13">
        <f t="shared" si="471"/>
        <v>6.9453435509549489E-3</v>
      </c>
      <c r="AK257" s="13">
        <f t="shared" si="472"/>
        <v>1.7363358877387372E-3</v>
      </c>
      <c r="AL257" s="13">
        <f t="shared" si="473"/>
        <v>1.5287303970841808E-5</v>
      </c>
      <c r="AM257" s="13">
        <f t="shared" si="474"/>
        <v>1.9527155451764101E-4</v>
      </c>
      <c r="AN257" s="13">
        <f t="shared" si="475"/>
        <v>3.0564241061114417E-4</v>
      </c>
      <c r="AO257" s="13">
        <f t="shared" si="476"/>
        <v>2.3919839065897293E-4</v>
      </c>
      <c r="AP257" s="13">
        <f t="shared" si="477"/>
        <v>1.2479915113751655E-4</v>
      </c>
      <c r="AQ257" s="13">
        <f t="shared" si="478"/>
        <v>4.8834446842652005E-5</v>
      </c>
      <c r="AR257" s="13">
        <f t="shared" si="479"/>
        <v>7.7304687734034584E-3</v>
      </c>
      <c r="AS257" s="13">
        <f t="shared" si="480"/>
        <v>5.7978515800525942E-3</v>
      </c>
      <c r="AT257" s="13">
        <f t="shared" si="481"/>
        <v>2.1741943425197226E-3</v>
      </c>
      <c r="AU257" s="13">
        <f t="shared" si="482"/>
        <v>5.4354858562993065E-4</v>
      </c>
      <c r="AV257" s="13">
        <f t="shared" si="483"/>
        <v>1.01915359805612E-4</v>
      </c>
      <c r="AW257" s="13">
        <f t="shared" si="484"/>
        <v>4.9849900575372979E-7</v>
      </c>
      <c r="AX257" s="13">
        <f t="shared" si="485"/>
        <v>2.4408944314705117E-5</v>
      </c>
      <c r="AY257" s="13">
        <f t="shared" si="486"/>
        <v>3.8205301326393E-5</v>
      </c>
      <c r="AZ257" s="13">
        <f t="shared" si="487"/>
        <v>2.9899798832371602E-5</v>
      </c>
      <c r="BA257" s="13">
        <f t="shared" si="488"/>
        <v>1.5599893892189562E-5</v>
      </c>
      <c r="BB257" s="13">
        <f t="shared" si="489"/>
        <v>6.1043058553314981E-6</v>
      </c>
      <c r="BC257" s="13">
        <f t="shared" si="490"/>
        <v>1.9109129963552248E-6</v>
      </c>
      <c r="BD257" s="13">
        <f t="shared" si="491"/>
        <v>2.0166438790787922E-3</v>
      </c>
      <c r="BE257" s="13">
        <f t="shared" si="492"/>
        <v>1.5124829093090943E-3</v>
      </c>
      <c r="BF257" s="13">
        <f t="shared" si="493"/>
        <v>5.6718109099091038E-4</v>
      </c>
      <c r="BG257" s="13">
        <f t="shared" si="494"/>
        <v>1.4179527274772759E-4</v>
      </c>
      <c r="BH257" s="13">
        <f t="shared" si="495"/>
        <v>2.6586613640198919E-5</v>
      </c>
      <c r="BI257" s="13">
        <f t="shared" si="496"/>
        <v>3.98799204602984E-6</v>
      </c>
      <c r="BJ257" s="14">
        <f t="shared" si="497"/>
        <v>0.17841070019091027</v>
      </c>
      <c r="BK257" s="14">
        <f t="shared" si="498"/>
        <v>0.25349812648158565</v>
      </c>
      <c r="BL257" s="14">
        <f t="shared" si="499"/>
        <v>0.50382701577369093</v>
      </c>
      <c r="BM257" s="14">
        <f t="shared" si="500"/>
        <v>0.40679894824542939</v>
      </c>
      <c r="BN257" s="14">
        <f t="shared" si="501"/>
        <v>0.59200749888723525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1.25</v>
      </c>
      <c r="F258" s="10">
        <f>VLOOKUP(B258,home!$B$2:$E$405,3,FALSE)</f>
        <v>0.6</v>
      </c>
      <c r="G258" s="10">
        <f>VLOOKUP(C258,away!$B$2:$E$405,4,FALSE)</f>
        <v>0.9</v>
      </c>
      <c r="H258" s="10">
        <f>VLOOKUP(A258,away!$A$2:$E$405,3,FALSE)</f>
        <v>0.89839999999999998</v>
      </c>
      <c r="I258" s="10">
        <f>VLOOKUP(C258,away!$B$2:$E$405,3,FALSE)</f>
        <v>2.0870000000000002</v>
      </c>
      <c r="J258" s="10">
        <f>VLOOKUP(B258,home!$B$2:$E$405,4,FALSE)</f>
        <v>0.97399999999999998</v>
      </c>
      <c r="K258" s="12">
        <f t="shared" si="446"/>
        <v>0.67500000000000004</v>
      </c>
      <c r="L258" s="12">
        <f t="shared" si="447"/>
        <v>1.8262118192000001</v>
      </c>
      <c r="M258" s="13">
        <f t="shared" si="448"/>
        <v>8.1985586693343035E-2</v>
      </c>
      <c r="N258" s="13">
        <f t="shared" si="449"/>
        <v>5.5340271018006551E-2</v>
      </c>
      <c r="O258" s="13">
        <f t="shared" si="450"/>
        <v>0.14972304742342932</v>
      </c>
      <c r="P258" s="13">
        <f t="shared" si="451"/>
        <v>0.10106305701081479</v>
      </c>
      <c r="Q258" s="13">
        <f t="shared" si="452"/>
        <v>1.8677341468577205E-2</v>
      </c>
      <c r="R258" s="13">
        <f t="shared" si="453"/>
        <v>0.1367129994056544</v>
      </c>
      <c r="S258" s="13">
        <f t="shared" si="454"/>
        <v>3.1144930177100634E-2</v>
      </c>
      <c r="T258" s="13">
        <f t="shared" si="455"/>
        <v>3.4108781741149979E-2</v>
      </c>
      <c r="U258" s="13">
        <f t="shared" si="456"/>
        <v>9.2281274598816715E-2</v>
      </c>
      <c r="V258" s="13">
        <f t="shared" si="457"/>
        <v>4.2657929698184955E-3</v>
      </c>
      <c r="W258" s="13">
        <f t="shared" si="458"/>
        <v>4.2024018304298721E-3</v>
      </c>
      <c r="X258" s="13">
        <f t="shared" si="459"/>
        <v>7.6744758917587476E-3</v>
      </c>
      <c r="Y258" s="13">
        <f t="shared" si="460"/>
        <v>7.0076092898476447E-3</v>
      </c>
      <c r="Z258" s="13">
        <f t="shared" si="461"/>
        <v>8.3222298450962878E-2</v>
      </c>
      <c r="AA258" s="13">
        <f t="shared" si="462"/>
        <v>5.6175051454399945E-2</v>
      </c>
      <c r="AB258" s="13">
        <f t="shared" si="463"/>
        <v>1.8959079865859978E-2</v>
      </c>
      <c r="AC258" s="13">
        <f t="shared" si="464"/>
        <v>3.2865081495789971E-4</v>
      </c>
      <c r="AD258" s="13">
        <f t="shared" si="465"/>
        <v>7.0915530888504097E-4</v>
      </c>
      <c r="AE258" s="13">
        <f t="shared" si="466"/>
        <v>1.2950678067342888E-3</v>
      </c>
      <c r="AF258" s="13">
        <f t="shared" si="467"/>
        <v>1.1825340676617901E-3</v>
      </c>
      <c r="AG258" s="13">
        <f t="shared" si="468"/>
        <v>7.1985256365687117E-4</v>
      </c>
      <c r="AH258" s="13">
        <f t="shared" si="469"/>
        <v>3.7995386263034579E-2</v>
      </c>
      <c r="AI258" s="13">
        <f t="shared" si="470"/>
        <v>2.5646885727548342E-2</v>
      </c>
      <c r="AJ258" s="13">
        <f t="shared" si="471"/>
        <v>8.6558239330475628E-3</v>
      </c>
      <c r="AK258" s="13">
        <f t="shared" si="472"/>
        <v>1.9475603849357021E-3</v>
      </c>
      <c r="AL258" s="13">
        <f t="shared" si="473"/>
        <v>1.6205022071977382E-5</v>
      </c>
      <c r="AM258" s="13">
        <f t="shared" si="474"/>
        <v>9.573596669948056E-5</v>
      </c>
      <c r="AN258" s="13">
        <f t="shared" si="475"/>
        <v>1.7483415390912903E-4</v>
      </c>
      <c r="AO258" s="13">
        <f t="shared" si="476"/>
        <v>1.596420991343417E-4</v>
      </c>
      <c r="AP258" s="13">
        <f t="shared" si="477"/>
        <v>9.718009609367764E-5</v>
      </c>
      <c r="AQ258" s="13">
        <f t="shared" si="478"/>
        <v>4.4367860019316474E-5</v>
      </c>
      <c r="AR258" s="13">
        <f t="shared" si="479"/>
        <v>1.3877524693724616E-2</v>
      </c>
      <c r="AS258" s="13">
        <f t="shared" si="480"/>
        <v>9.3673291682641168E-3</v>
      </c>
      <c r="AT258" s="13">
        <f t="shared" si="481"/>
        <v>3.1614735942891384E-3</v>
      </c>
      <c r="AU258" s="13">
        <f t="shared" si="482"/>
        <v>7.1133155871505626E-4</v>
      </c>
      <c r="AV258" s="13">
        <f t="shared" si="483"/>
        <v>1.2003720053316575E-4</v>
      </c>
      <c r="AW258" s="13">
        <f t="shared" si="484"/>
        <v>5.5488380321703682E-7</v>
      </c>
      <c r="AX258" s="13">
        <f t="shared" si="485"/>
        <v>1.077029625369156E-5</v>
      </c>
      <c r="AY258" s="13">
        <f t="shared" si="486"/>
        <v>1.9668842314777008E-5</v>
      </c>
      <c r="AZ258" s="13">
        <f t="shared" si="487"/>
        <v>1.7959736152613435E-5</v>
      </c>
      <c r="BA258" s="13">
        <f t="shared" si="488"/>
        <v>1.093276081053873E-5</v>
      </c>
      <c r="BB258" s="13">
        <f t="shared" si="489"/>
        <v>4.9913842521731016E-6</v>
      </c>
      <c r="BC258" s="13">
        <f t="shared" si="490"/>
        <v>1.8230649830974548E-6</v>
      </c>
      <c r="BD258" s="13">
        <f t="shared" si="491"/>
        <v>4.2238832694866269E-3</v>
      </c>
      <c r="BE258" s="13">
        <f t="shared" si="492"/>
        <v>2.851121206903473E-3</v>
      </c>
      <c r="BF258" s="13">
        <f t="shared" si="493"/>
        <v>9.622534073299219E-4</v>
      </c>
      <c r="BG258" s="13">
        <f t="shared" si="494"/>
        <v>2.1650701664923248E-4</v>
      </c>
      <c r="BH258" s="13">
        <f t="shared" si="495"/>
        <v>3.6535559059557981E-5</v>
      </c>
      <c r="BI258" s="13">
        <f t="shared" si="496"/>
        <v>4.9323004730403286E-6</v>
      </c>
      <c r="BJ258" s="14">
        <f t="shared" si="497"/>
        <v>0.13155539724733084</v>
      </c>
      <c r="BK258" s="14">
        <f t="shared" si="498"/>
        <v>0.21882389153042159</v>
      </c>
      <c r="BL258" s="14">
        <f t="shared" si="499"/>
        <v>0.5636300380321545</v>
      </c>
      <c r="BM258" s="14">
        <f t="shared" si="500"/>
        <v>0.45371020828253289</v>
      </c>
      <c r="BN258" s="14">
        <f t="shared" si="501"/>
        <v>0.54350230301982527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2.1080999999999999</v>
      </c>
      <c r="G259" s="10">
        <f>VLOOKUP(C259,away!$B$2:$E$405,4,FALSE)</f>
        <v>0.64859999999999995</v>
      </c>
      <c r="H259" s="10">
        <f>VLOOKUP(A259,away!$A$2:$E$405,3,FALSE)</f>
        <v>1.125</v>
      </c>
      <c r="I259" s="10">
        <f>VLOOKUP(C259,away!$B$2:$E$405,3,FALSE)</f>
        <v>1.4443999999999999</v>
      </c>
      <c r="J259" s="10">
        <f>VLOOKUP(B259,home!$B$2:$E$405,4,FALSE)</f>
        <v>1</v>
      </c>
      <c r="K259" s="12">
        <f t="shared" si="446"/>
        <v>2.1079874696219996</v>
      </c>
      <c r="L259" s="12">
        <f t="shared" si="447"/>
        <v>1.6249499999999999</v>
      </c>
      <c r="M259" s="13">
        <f t="shared" si="448"/>
        <v>2.392246102283593E-2</v>
      </c>
      <c r="N259" s="13">
        <f t="shared" si="449"/>
        <v>5.0428248078658817E-2</v>
      </c>
      <c r="O259" s="13">
        <f t="shared" si="450"/>
        <v>3.8872803039057241E-2</v>
      </c>
      <c r="P259" s="13">
        <f t="shared" si="451"/>
        <v>8.1943381715416638E-2</v>
      </c>
      <c r="Q259" s="13">
        <f t="shared" si="452"/>
        <v>5.3151057532401243E-2</v>
      </c>
      <c r="R259" s="13">
        <f t="shared" si="453"/>
        <v>3.1583180649158035E-2</v>
      </c>
      <c r="S259" s="13">
        <f t="shared" si="454"/>
        <v>7.0171687191262835E-2</v>
      </c>
      <c r="T259" s="13">
        <f t="shared" si="455"/>
        <v>8.6367810937275399E-2</v>
      </c>
      <c r="U259" s="13">
        <f t="shared" si="456"/>
        <v>6.6576949059233143E-2</v>
      </c>
      <c r="V259" s="13">
        <f t="shared" si="457"/>
        <v>2.6707143288381776E-2</v>
      </c>
      <c r="W259" s="13">
        <f t="shared" si="458"/>
        <v>3.7347254425153277E-2</v>
      </c>
      <c r="X259" s="13">
        <f t="shared" si="459"/>
        <v>6.0687421078152809E-2</v>
      </c>
      <c r="Y259" s="13">
        <f t="shared" si="460"/>
        <v>4.9307012440472205E-2</v>
      </c>
      <c r="Z259" s="13">
        <f t="shared" si="461"/>
        <v>1.7107029798616454E-2</v>
      </c>
      <c r="AA259" s="13">
        <f t="shared" si="462"/>
        <v>3.6061404457933641E-2</v>
      </c>
      <c r="AB259" s="13">
        <f t="shared" si="463"/>
        <v>3.8008494367147524E-2</v>
      </c>
      <c r="AC259" s="13">
        <f t="shared" si="464"/>
        <v>5.7176225381847202E-3</v>
      </c>
      <c r="AD259" s="13">
        <f t="shared" si="465"/>
        <v>1.9681886088251974E-2</v>
      </c>
      <c r="AE259" s="13">
        <f t="shared" si="466"/>
        <v>3.1982080799105042E-2</v>
      </c>
      <c r="AF259" s="13">
        <f t="shared" si="467"/>
        <v>2.5984641097252872E-2</v>
      </c>
      <c r="AG259" s="13">
        <f t="shared" si="468"/>
        <v>1.4074580850327022E-2</v>
      </c>
      <c r="AH259" s="13">
        <f t="shared" si="469"/>
        <v>6.9495170178154467E-3</v>
      </c>
      <c r="AI259" s="13">
        <f t="shared" si="470"/>
        <v>1.4649494793479809E-2</v>
      </c>
      <c r="AJ259" s="13">
        <f t="shared" si="471"/>
        <v>1.5440475730474081E-2</v>
      </c>
      <c r="AK259" s="13">
        <f t="shared" si="472"/>
        <v>1.0849443121613985E-2</v>
      </c>
      <c r="AL259" s="13">
        <f t="shared" si="473"/>
        <v>7.8339987797057921E-4</v>
      </c>
      <c r="AM259" s="13">
        <f t="shared" si="474"/>
        <v>8.2978338505125433E-3</v>
      </c>
      <c r="AN259" s="13">
        <f t="shared" si="475"/>
        <v>1.3483565115390356E-2</v>
      </c>
      <c r="AO259" s="13">
        <f t="shared" si="476"/>
        <v>1.0955059567126779E-2</v>
      </c>
      <c r="AP259" s="13">
        <f t="shared" si="477"/>
        <v>5.9338080145342224E-3</v>
      </c>
      <c r="AQ259" s="13">
        <f t="shared" si="478"/>
        <v>2.4105353333043443E-3</v>
      </c>
      <c r="AR259" s="13">
        <f t="shared" si="479"/>
        <v>2.2585235356198429E-3</v>
      </c>
      <c r="AS259" s="13">
        <f t="shared" si="480"/>
        <v>4.7609393129330047E-3</v>
      </c>
      <c r="AT259" s="13">
        <f t="shared" si="481"/>
        <v>5.0180002076467738E-3</v>
      </c>
      <c r="AU259" s="13">
        <f t="shared" si="482"/>
        <v>3.5259605200933302E-3</v>
      </c>
      <c r="AV259" s="13">
        <f t="shared" si="483"/>
        <v>1.8581701486846528E-3</v>
      </c>
      <c r="AW259" s="13">
        <f t="shared" si="484"/>
        <v>7.4539937795831332E-5</v>
      </c>
      <c r="AX259" s="13">
        <f t="shared" si="485"/>
        <v>2.9152882969809527E-3</v>
      </c>
      <c r="AY259" s="13">
        <f t="shared" si="486"/>
        <v>4.7371977181791987E-3</v>
      </c>
      <c r="AZ259" s="13">
        <f t="shared" si="487"/>
        <v>3.8488547160776443E-3</v>
      </c>
      <c r="BA259" s="13">
        <f t="shared" si="488"/>
        <v>2.0847321569634567E-3</v>
      </c>
      <c r="BB259" s="13">
        <f t="shared" si="489"/>
        <v>8.4689637961444164E-4</v>
      </c>
      <c r="BC259" s="13">
        <f t="shared" si="490"/>
        <v>2.7523285441089748E-4</v>
      </c>
      <c r="BD259" s="13">
        <f t="shared" si="491"/>
        <v>6.1166463653424409E-4</v>
      </c>
      <c r="BE259" s="13">
        <f t="shared" si="492"/>
        <v>1.2893813894250812E-3</v>
      </c>
      <c r="BF259" s="13">
        <f t="shared" si="493"/>
        <v>1.3589999062359379E-3</v>
      </c>
      <c r="BG259" s="13">
        <f t="shared" si="494"/>
        <v>9.5491825785427647E-4</v>
      </c>
      <c r="BH259" s="13">
        <f t="shared" si="495"/>
        <v>5.0323893051752125E-4</v>
      </c>
      <c r="BI259" s="13">
        <f t="shared" si="496"/>
        <v>2.1216427195138216E-4</v>
      </c>
      <c r="BJ259" s="14">
        <f t="shared" si="497"/>
        <v>0.48480099733014548</v>
      </c>
      <c r="BK259" s="14">
        <f t="shared" si="498"/>
        <v>0.2139828933522317</v>
      </c>
      <c r="BL259" s="14">
        <f t="shared" si="499"/>
        <v>0.28134372335340901</v>
      </c>
      <c r="BM259" s="14">
        <f t="shared" si="500"/>
        <v>0.71267085401649122</v>
      </c>
      <c r="BN259" s="14">
        <f t="shared" si="501"/>
        <v>0.27990113203752792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0.64859999999999995</v>
      </c>
      <c r="G260" s="10">
        <f>VLOOKUP(C260,away!$B$2:$E$405,4,FALSE)</f>
        <v>0.89190000000000003</v>
      </c>
      <c r="H260" s="10">
        <f>VLOOKUP(A260,away!$A$2:$E$405,3,FALSE)</f>
        <v>1.125</v>
      </c>
      <c r="I260" s="10">
        <f>VLOOKUP(C260,away!$B$2:$E$405,3,FALSE)</f>
        <v>0.88890000000000002</v>
      </c>
      <c r="J260" s="10">
        <f>VLOOKUP(B260,home!$B$2:$E$405,4,FALSE)</f>
        <v>1.1111</v>
      </c>
      <c r="K260" s="12">
        <f t="shared" si="446"/>
        <v>0.89185239037800002</v>
      </c>
      <c r="L260" s="12">
        <f t="shared" si="447"/>
        <v>1.1111138887499998</v>
      </c>
      <c r="M260" s="13">
        <f t="shared" si="448"/>
        <v>0.13493443581724782</v>
      </c>
      <c r="N260" s="13">
        <f t="shared" si="449"/>
        <v>0.12034159912791928</v>
      </c>
      <c r="O260" s="13">
        <f t="shared" si="450"/>
        <v>0.14992752570718945</v>
      </c>
      <c r="P260" s="13">
        <f t="shared" si="451"/>
        <v>0.13371322218541595</v>
      </c>
      <c r="Q260" s="13">
        <f t="shared" si="452"/>
        <v>5.3663471422072923E-2</v>
      </c>
      <c r="R260" s="13">
        <f t="shared" si="453"/>
        <v>8.3293278059590456E-2</v>
      </c>
      <c r="S260" s="13">
        <f t="shared" si="454"/>
        <v>3.3125765263178716E-2</v>
      </c>
      <c r="T260" s="13">
        <f t="shared" si="455"/>
        <v>5.9626228415603916E-2</v>
      </c>
      <c r="U260" s="13">
        <f t="shared" si="456"/>
        <v>7.4285309139865169E-2</v>
      </c>
      <c r="V260" s="13">
        <f t="shared" si="457"/>
        <v>3.6473292330377613E-3</v>
      </c>
      <c r="W260" s="13">
        <f t="shared" si="458"/>
        <v>1.5953298421252409E-2</v>
      </c>
      <c r="X260" s="13">
        <f t="shared" si="459"/>
        <v>1.7725931447226995E-2</v>
      </c>
      <c r="Y260" s="13">
        <f t="shared" si="460"/>
        <v>9.8477643110221544E-3</v>
      </c>
      <c r="Z260" s="13">
        <f t="shared" si="461"/>
        <v>3.0849439363842185E-2</v>
      </c>
      <c r="AA260" s="13">
        <f t="shared" si="462"/>
        <v>2.751314623846382E-2</v>
      </c>
      <c r="AB260" s="13">
        <f t="shared" si="463"/>
        <v>1.2268832619796718E-2</v>
      </c>
      <c r="AC260" s="13">
        <f t="shared" si="464"/>
        <v>2.2589496019249393E-4</v>
      </c>
      <c r="AD260" s="13">
        <f t="shared" si="465"/>
        <v>3.556996832851884E-3</v>
      </c>
      <c r="AE260" s="13">
        <f t="shared" si="466"/>
        <v>3.9522285832214897E-3</v>
      </c>
      <c r="AF260" s="13">
        <f t="shared" si="467"/>
        <v>2.1956880351660666E-3</v>
      </c>
      <c r="AG260" s="13">
        <f t="shared" si="468"/>
        <v>8.1321982374507129E-4</v>
      </c>
      <c r="AH260" s="13">
        <f t="shared" si="469"/>
        <v>8.5693101343290046E-3</v>
      </c>
      <c r="AI260" s="13">
        <f t="shared" si="470"/>
        <v>7.6425597271917427E-3</v>
      </c>
      <c r="AJ260" s="13">
        <f t="shared" si="471"/>
        <v>3.4080175806512954E-3</v>
      </c>
      <c r="AK260" s="13">
        <f t="shared" si="472"/>
        <v>1.0131495419180355E-3</v>
      </c>
      <c r="AL260" s="13">
        <f t="shared" si="473"/>
        <v>8.9540206159660581E-6</v>
      </c>
      <c r="AM260" s="13">
        <f t="shared" si="474"/>
        <v>6.3446322558918583E-4</v>
      </c>
      <c r="AN260" s="13">
        <f t="shared" si="475"/>
        <v>7.0496090185326852E-4</v>
      </c>
      <c r="AO260" s="13">
        <f t="shared" si="476"/>
        <v>3.9164592453744626E-4</v>
      </c>
      <c r="AP260" s="13">
        <f t="shared" si="477"/>
        <v>1.4505440874196357E-4</v>
      </c>
      <c r="AQ260" s="13">
        <f t="shared" si="478"/>
        <v>4.0292992044403785E-5</v>
      </c>
      <c r="AR260" s="13">
        <f t="shared" si="479"/>
        <v>1.9042959014518165E-3</v>
      </c>
      <c r="AS260" s="13">
        <f t="shared" si="480"/>
        <v>1.6983508516968308E-3</v>
      </c>
      <c r="AT260" s="13">
        <f t="shared" si="481"/>
        <v>7.5733913339316532E-4</v>
      </c>
      <c r="AU260" s="13">
        <f t="shared" si="482"/>
        <v>2.2514490548116583E-4</v>
      </c>
      <c r="AV260" s="13">
        <f t="shared" si="483"/>
        <v>5.0199005533701662E-5</v>
      </c>
      <c r="AW260" s="13">
        <f t="shared" si="484"/>
        <v>2.464717485495906E-7</v>
      </c>
      <c r="AX260" s="13">
        <f t="shared" si="485"/>
        <v>9.4307924058108559E-5</v>
      </c>
      <c r="AY260" s="13">
        <f t="shared" si="486"/>
        <v>1.0478684424014465E-4</v>
      </c>
      <c r="AZ260" s="13">
        <f t="shared" si="487"/>
        <v>5.821505899675385E-5</v>
      </c>
      <c r="BA260" s="13">
        <f t="shared" si="488"/>
        <v>2.1561186861897936E-5</v>
      </c>
      <c r="BB260" s="13">
        <f t="shared" si="489"/>
        <v>5.9892335450472062E-6</v>
      </c>
      <c r="BC260" s="13">
        <f t="shared" si="490"/>
        <v>1.3309441149738695E-6</v>
      </c>
      <c r="BD260" s="13">
        <f t="shared" si="491"/>
        <v>3.5264827073213588E-4</v>
      </c>
      <c r="BE260" s="13">
        <f t="shared" si="492"/>
        <v>3.1451020321512349E-4</v>
      </c>
      <c r="BF260" s="13">
        <f t="shared" si="493"/>
        <v>1.4024833826783918E-4</v>
      </c>
      <c r="BG260" s="13">
        <f t="shared" si="494"/>
        <v>4.1693605243571572E-5</v>
      </c>
      <c r="BH260" s="13">
        <f t="shared" si="495"/>
        <v>9.2961353749890071E-6</v>
      </c>
      <c r="BI260" s="13">
        <f t="shared" si="496"/>
        <v>1.6581561110922866E-6</v>
      </c>
      <c r="BJ260" s="14">
        <f t="shared" si="497"/>
        <v>0.28987903506466539</v>
      </c>
      <c r="BK260" s="14">
        <f t="shared" si="498"/>
        <v>0.30576038832392888</v>
      </c>
      <c r="BL260" s="14">
        <f t="shared" si="499"/>
        <v>0.37341651325549702</v>
      </c>
      <c r="BM260" s="14">
        <f t="shared" si="500"/>
        <v>0.32392730331600605</v>
      </c>
      <c r="BN260" s="14">
        <f t="shared" si="501"/>
        <v>0.67587353231943581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0.97299999999999998</v>
      </c>
      <c r="G261" s="10">
        <f>VLOOKUP(C261,away!$B$2:$E$405,4,FALSE)</f>
        <v>1.1351</v>
      </c>
      <c r="H261" s="10">
        <f>VLOOKUP(A261,away!$A$2:$E$405,3,FALSE)</f>
        <v>1.125</v>
      </c>
      <c r="I261" s="10">
        <f>VLOOKUP(C261,away!$B$2:$E$405,3,FALSE)</f>
        <v>1</v>
      </c>
      <c r="J261" s="10">
        <f>VLOOKUP(B261,home!$B$2:$E$405,4,FALSE)</f>
        <v>1</v>
      </c>
      <c r="K261" s="12">
        <f t="shared" si="446"/>
        <v>1.70273411091</v>
      </c>
      <c r="L261" s="12">
        <f t="shared" si="447"/>
        <v>1.125</v>
      </c>
      <c r="M261" s="13">
        <f t="shared" si="448"/>
        <v>5.9146721858705884E-2</v>
      </c>
      <c r="N261" s="13">
        <f t="shared" si="449"/>
        <v>0.10071114085732462</v>
      </c>
      <c r="O261" s="13">
        <f t="shared" si="450"/>
        <v>6.6540062091044114E-2</v>
      </c>
      <c r="P261" s="13">
        <f t="shared" si="451"/>
        <v>0.11330003346449019</v>
      </c>
      <c r="Q261" s="13">
        <f t="shared" si="452"/>
        <v>8.5742147443214234E-2</v>
      </c>
      <c r="R261" s="13">
        <f t="shared" si="453"/>
        <v>3.7428784926212329E-2</v>
      </c>
      <c r="S261" s="13">
        <f t="shared" si="454"/>
        <v>5.4258702678909025E-2</v>
      </c>
      <c r="T261" s="13">
        <f t="shared" si="455"/>
        <v>9.6459915873615992E-2</v>
      </c>
      <c r="U261" s="13">
        <f t="shared" si="456"/>
        <v>6.3731268823775764E-2</v>
      </c>
      <c r="V261" s="13">
        <f t="shared" si="457"/>
        <v>1.1548517983137772E-2</v>
      </c>
      <c r="W261" s="13">
        <f t="shared" si="458"/>
        <v>4.8665359731411839E-2</v>
      </c>
      <c r="X261" s="13">
        <f t="shared" si="459"/>
        <v>5.4748529697838312E-2</v>
      </c>
      <c r="Y261" s="13">
        <f t="shared" si="460"/>
        <v>3.0796047955034066E-2</v>
      </c>
      <c r="Z261" s="13">
        <f t="shared" si="461"/>
        <v>1.4035794347329621E-2</v>
      </c>
      <c r="AA261" s="13">
        <f t="shared" si="462"/>
        <v>2.3899225808915906E-2</v>
      </c>
      <c r="AB261" s="13">
        <f t="shared" si="463"/>
        <v>2.034701350459088E-2</v>
      </c>
      <c r="AC261" s="13">
        <f t="shared" si="464"/>
        <v>1.3826289023680957E-3</v>
      </c>
      <c r="AD261" s="13">
        <f t="shared" si="465"/>
        <v>2.0716042008595226E-2</v>
      </c>
      <c r="AE261" s="13">
        <f t="shared" si="466"/>
        <v>2.3305547259669625E-2</v>
      </c>
      <c r="AF261" s="13">
        <f t="shared" si="467"/>
        <v>1.310937033356417E-2</v>
      </c>
      <c r="AG261" s="13">
        <f t="shared" si="468"/>
        <v>4.9160138750865626E-3</v>
      </c>
      <c r="AH261" s="13">
        <f t="shared" si="469"/>
        <v>3.947567160186456E-3</v>
      </c>
      <c r="AI261" s="13">
        <f t="shared" si="470"/>
        <v>6.7216572587575985E-3</v>
      </c>
      <c r="AJ261" s="13">
        <f t="shared" si="471"/>
        <v>5.7225975481661846E-3</v>
      </c>
      <c r="AK261" s="13">
        <f t="shared" si="472"/>
        <v>3.248020682757498E-3</v>
      </c>
      <c r="AL261" s="13">
        <f t="shared" si="473"/>
        <v>1.059412227656493E-4</v>
      </c>
      <c r="AM261" s="13">
        <f t="shared" si="474"/>
        <v>7.0547822742159129E-3</v>
      </c>
      <c r="AN261" s="13">
        <f t="shared" si="475"/>
        <v>7.9366300584929016E-3</v>
      </c>
      <c r="AO261" s="13">
        <f t="shared" si="476"/>
        <v>4.4643544079022591E-3</v>
      </c>
      <c r="AP261" s="13">
        <f t="shared" si="477"/>
        <v>1.6741329029633467E-3</v>
      </c>
      <c r="AQ261" s="13">
        <f t="shared" si="478"/>
        <v>4.7084987895844126E-4</v>
      </c>
      <c r="AR261" s="13">
        <f t="shared" si="479"/>
        <v>8.8820261104195265E-4</v>
      </c>
      <c r="AS261" s="13">
        <f t="shared" si="480"/>
        <v>1.5123728832204598E-3</v>
      </c>
      <c r="AT261" s="13">
        <f t="shared" si="481"/>
        <v>1.2875844483373918E-3</v>
      </c>
      <c r="AU261" s="13">
        <f t="shared" si="482"/>
        <v>7.3080465362043723E-4</v>
      </c>
      <c r="AV261" s="13">
        <f t="shared" si="483"/>
        <v>3.1109150303282155E-4</v>
      </c>
      <c r="AW261" s="13">
        <f t="shared" si="484"/>
        <v>5.6371791798308122E-6</v>
      </c>
      <c r="AX261" s="13">
        <f t="shared" si="485"/>
        <v>2.0020697372251104E-3</v>
      </c>
      <c r="AY261" s="13">
        <f t="shared" si="486"/>
        <v>2.2523284543782491E-3</v>
      </c>
      <c r="AZ261" s="13">
        <f t="shared" si="487"/>
        <v>1.2669347555877657E-3</v>
      </c>
      <c r="BA261" s="13">
        <f t="shared" si="488"/>
        <v>4.75100533345412E-4</v>
      </c>
      <c r="BB261" s="13">
        <f t="shared" si="489"/>
        <v>1.3362202500339713E-4</v>
      </c>
      <c r="BC261" s="13">
        <f t="shared" si="490"/>
        <v>3.0064955625764358E-5</v>
      </c>
      <c r="BD261" s="13">
        <f t="shared" si="491"/>
        <v>1.6653798957036597E-4</v>
      </c>
      <c r="BE261" s="13">
        <f t="shared" si="492"/>
        <v>2.8356991560383598E-4</v>
      </c>
      <c r="BF261" s="13">
        <f t="shared" si="493"/>
        <v>2.4142208406326075E-4</v>
      </c>
      <c r="BG261" s="13">
        <f t="shared" si="494"/>
        <v>1.3702587255383185E-4</v>
      </c>
      <c r="BH261" s="13">
        <f t="shared" si="495"/>
        <v>5.8329656818653994E-5</v>
      </c>
      <c r="BI261" s="13">
        <f t="shared" si="496"/>
        <v>1.9863979268559227E-5</v>
      </c>
      <c r="BJ261" s="14">
        <f t="shared" si="497"/>
        <v>0.50693098501905332</v>
      </c>
      <c r="BK261" s="14">
        <f t="shared" si="498"/>
        <v>0.24199487456475488</v>
      </c>
      <c r="BL261" s="14">
        <f t="shared" si="499"/>
        <v>0.23722300340153829</v>
      </c>
      <c r="BM261" s="14">
        <f t="shared" si="500"/>
        <v>0.5350690754164863</v>
      </c>
      <c r="BN261" s="14">
        <f t="shared" si="501"/>
        <v>0.46286889064099135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1.5088999999999999</v>
      </c>
      <c r="F262" s="10">
        <f>VLOOKUP(B262,home!$B$2:$E$405,3,FALSE)</f>
        <v>0.47339999999999999</v>
      </c>
      <c r="G262" s="10">
        <f>VLOOKUP(C262,away!$B$2:$E$405,4,FALSE)</f>
        <v>0.66269999999999996</v>
      </c>
      <c r="H262" s="10">
        <f>VLOOKUP(A262,away!$A$2:$E$405,3,FALSE)</f>
        <v>1.1115999999999999</v>
      </c>
      <c r="I262" s="10">
        <f>VLOOKUP(C262,away!$B$2:$E$405,3,FALSE)</f>
        <v>1.6707000000000001</v>
      </c>
      <c r="J262" s="10">
        <f>VLOOKUP(B262,home!$B$2:$E$405,4,FALSE)</f>
        <v>0.57830000000000004</v>
      </c>
      <c r="K262" s="12">
        <f t="shared" si="446"/>
        <v>0.47337539740199991</v>
      </c>
      <c r="L262" s="12">
        <f t="shared" si="447"/>
        <v>1.0739899143960001</v>
      </c>
      <c r="M262" s="13">
        <f t="shared" si="448"/>
        <v>0.21280791837502197</v>
      </c>
      <c r="N262" s="13">
        <f t="shared" si="449"/>
        <v>0.10073803293106839</v>
      </c>
      <c r="O262" s="13">
        <f t="shared" si="450"/>
        <v>0.22855355803838082</v>
      </c>
      <c r="P262" s="13">
        <f t="shared" si="451"/>
        <v>0.10819163136405957</v>
      </c>
      <c r="Q262" s="13">
        <f t="shared" si="452"/>
        <v>2.3843453186120127E-2</v>
      </c>
      <c r="R262" s="13">
        <f t="shared" si="453"/>
        <v>0.12273210811627092</v>
      </c>
      <c r="S262" s="13">
        <f t="shared" si="454"/>
        <v>1.3751167234046008E-2</v>
      </c>
      <c r="T262" s="13">
        <f t="shared" si="455"/>
        <v>2.5607628246266188E-2</v>
      </c>
      <c r="U262" s="13">
        <f t="shared" si="456"/>
        <v>5.8098360453524969E-2</v>
      </c>
      <c r="V262" s="13">
        <f t="shared" si="457"/>
        <v>7.7678877300965047E-4</v>
      </c>
      <c r="W262" s="13">
        <f t="shared" si="458"/>
        <v>3.7623013758051982E-3</v>
      </c>
      <c r="X262" s="13">
        <f t="shared" si="459"/>
        <v>4.0406737325329777E-3</v>
      </c>
      <c r="Y262" s="13">
        <f t="shared" si="460"/>
        <v>2.1698214180526296E-3</v>
      </c>
      <c r="Z262" s="13">
        <f t="shared" si="461"/>
        <v>4.3937682096478151E-2</v>
      </c>
      <c r="AA262" s="13">
        <f t="shared" si="462"/>
        <v>2.0799017723343083E-2</v>
      </c>
      <c r="AB262" s="13">
        <f t="shared" si="463"/>
        <v>4.9228716401793857E-3</v>
      </c>
      <c r="AC262" s="13">
        <f t="shared" si="464"/>
        <v>2.4682482805073744E-5</v>
      </c>
      <c r="AD262" s="13">
        <f t="shared" si="465"/>
        <v>4.4524522722946927E-4</v>
      </c>
      <c r="AE262" s="13">
        <f t="shared" si="466"/>
        <v>4.7818888347740527E-4</v>
      </c>
      <c r="AF262" s="13">
        <f t="shared" si="467"/>
        <v>2.5678501901550867E-4</v>
      </c>
      <c r="AG262" s="13">
        <f t="shared" si="468"/>
        <v>9.1928173530213817E-5</v>
      </c>
      <c r="AH262" s="13">
        <f t="shared" si="469"/>
        <v>1.1797156858388809E-2</v>
      </c>
      <c r="AI262" s="13">
        <f t="shared" si="470"/>
        <v>5.5844838160535315E-3</v>
      </c>
      <c r="AJ262" s="13">
        <f t="shared" si="471"/>
        <v>1.3217786228546886E-3</v>
      </c>
      <c r="AK262" s="13">
        <f t="shared" si="472"/>
        <v>2.0856582695710213E-4</v>
      </c>
      <c r="AL262" s="13">
        <f t="shared" si="473"/>
        <v>5.0194336774448118E-7</v>
      </c>
      <c r="AM262" s="13">
        <f t="shared" si="474"/>
        <v>4.2153627276218782E-5</v>
      </c>
      <c r="AN262" s="13">
        <f t="shared" si="475"/>
        <v>4.52725705498671E-5</v>
      </c>
      <c r="AO262" s="13">
        <f t="shared" si="476"/>
        <v>2.4311142084669322E-5</v>
      </c>
      <c r="AP262" s="13">
        <f t="shared" si="477"/>
        <v>8.7033071354610014E-6</v>
      </c>
      <c r="AQ262" s="13">
        <f t="shared" si="478"/>
        <v>2.3368160213439642E-6</v>
      </c>
      <c r="AR262" s="13">
        <f t="shared" si="479"/>
        <v>2.534005496891437E-3</v>
      </c>
      <c r="AS262" s="13">
        <f t="shared" si="480"/>
        <v>1.1995358591098363E-3</v>
      </c>
      <c r="AT262" s="13">
        <f t="shared" si="481"/>
        <v>2.8391538200203404E-4</v>
      </c>
      <c r="AU262" s="13">
        <f t="shared" si="482"/>
        <v>4.4799518927917824E-5</v>
      </c>
      <c r="AV262" s="13">
        <f t="shared" si="483"/>
        <v>5.3017475189803799E-6</v>
      </c>
      <c r="AW262" s="13">
        <f t="shared" si="484"/>
        <v>7.0885613947232393E-9</v>
      </c>
      <c r="AX262" s="13">
        <f t="shared" si="485"/>
        <v>3.3257483439693042E-6</v>
      </c>
      <c r="AY262" s="13">
        <f t="shared" si="486"/>
        <v>3.5718201792422318E-6</v>
      </c>
      <c r="AZ262" s="13">
        <f t="shared" si="487"/>
        <v>1.9180494242711351E-6</v>
      </c>
      <c r="BA262" s="13">
        <f t="shared" si="488"/>
        <v>6.8665524566008462E-7</v>
      </c>
      <c r="BB262" s="13">
        <f t="shared" si="489"/>
        <v>1.8436520212650968E-7</v>
      </c>
      <c r="BC262" s="13">
        <f t="shared" si="490"/>
        <v>3.9601273529890282E-8</v>
      </c>
      <c r="BD262" s="13">
        <f t="shared" si="491"/>
        <v>4.5358272444757122E-4</v>
      </c>
      <c r="BE262" s="13">
        <f t="shared" si="492"/>
        <v>2.1471490244005085E-4</v>
      </c>
      <c r="BF262" s="13">
        <f t="shared" si="493"/>
        <v>5.0820376135345355E-5</v>
      </c>
      <c r="BG262" s="13">
        <f t="shared" si="494"/>
        <v>8.0190385830627386E-6</v>
      </c>
      <c r="BH262" s="13">
        <f t="shared" si="495"/>
        <v>9.4900389400982376E-7</v>
      </c>
      <c r="BI262" s="13">
        <f t="shared" si="496"/>
        <v>8.9847019092589211E-8</v>
      </c>
      <c r="BJ262" s="14">
        <f t="shared" si="497"/>
        <v>0.16156656189583449</v>
      </c>
      <c r="BK262" s="14">
        <f t="shared" si="498"/>
        <v>0.33555626199248922</v>
      </c>
      <c r="BL262" s="14">
        <f t="shared" si="499"/>
        <v>0.45881363499292271</v>
      </c>
      <c r="BM262" s="14">
        <f t="shared" si="500"/>
        <v>0.20300387423518487</v>
      </c>
      <c r="BN262" s="14">
        <f t="shared" si="501"/>
        <v>0.7968667020109218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1.5088999999999999</v>
      </c>
      <c r="F263" s="10">
        <f>VLOOKUP(B263,home!$B$2:$E$405,3,FALSE)</f>
        <v>0.52070000000000005</v>
      </c>
      <c r="G263" s="10">
        <f>VLOOKUP(C263,away!$B$2:$E$405,4,FALSE)</f>
        <v>0.75739999999999996</v>
      </c>
      <c r="H263" s="10">
        <f>VLOOKUP(A263,away!$A$2:$E$405,3,FALSE)</f>
        <v>1.1115999999999999</v>
      </c>
      <c r="I263" s="10">
        <f>VLOOKUP(C263,away!$B$2:$E$405,3,FALSE)</f>
        <v>0.96389999999999998</v>
      </c>
      <c r="J263" s="10">
        <f>VLOOKUP(B263,home!$B$2:$E$405,4,FALSE)</f>
        <v>1.3493999999999999</v>
      </c>
      <c r="K263" s="12">
        <f t="shared" si="446"/>
        <v>0.595077235802</v>
      </c>
      <c r="L263" s="12">
        <f t="shared" si="447"/>
        <v>1.4458432912559998</v>
      </c>
      <c r="M263" s="13">
        <f t="shared" si="448"/>
        <v>0.12990907100606361</v>
      </c>
      <c r="N263" s="13">
        <f t="shared" si="449"/>
        <v>7.7305930879894083E-2</v>
      </c>
      <c r="O263" s="13">
        <f t="shared" si="450"/>
        <v>0.1878281587874164</v>
      </c>
      <c r="P263" s="13">
        <f t="shared" si="451"/>
        <v>0.11177226153699489</v>
      </c>
      <c r="Q263" s="13">
        <f t="shared" si="452"/>
        <v>2.300149982955392E-2</v>
      </c>
      <c r="R263" s="13">
        <f t="shared" si="453"/>
        <v>0.13578504164587635</v>
      </c>
      <c r="S263" s="13">
        <f t="shared" si="454"/>
        <v>2.4041890131966351E-2</v>
      </c>
      <c r="T263" s="13">
        <f t="shared" si="455"/>
        <v>3.3256564217386556E-2</v>
      </c>
      <c r="U263" s="13">
        <f t="shared" si="456"/>
        <v>8.0802587245887555E-2</v>
      </c>
      <c r="V263" s="13">
        <f t="shared" si="457"/>
        <v>2.2983737871959614E-3</v>
      </c>
      <c r="W263" s="13">
        <f t="shared" si="458"/>
        <v>4.5625563126237079E-3</v>
      </c>
      <c r="X263" s="13">
        <f t="shared" si="459"/>
        <v>6.5967414355846991E-3</v>
      </c>
      <c r="Y263" s="13">
        <f t="shared" si="460"/>
        <v>4.7689271743953064E-3</v>
      </c>
      <c r="Z263" s="13">
        <f t="shared" si="461"/>
        <v>6.544129717220229E-2</v>
      </c>
      <c r="AA263" s="13">
        <f t="shared" si="462"/>
        <v>3.8942626228531375E-2</v>
      </c>
      <c r="AB263" s="13">
        <f t="shared" si="463"/>
        <v>1.1586935185472456E-2</v>
      </c>
      <c r="AC263" s="13">
        <f t="shared" si="464"/>
        <v>1.2359338827475417E-4</v>
      </c>
      <c r="AD263" s="13">
        <f t="shared" si="465"/>
        <v>6.7876834967677024E-4</v>
      </c>
      <c r="AE263" s="13">
        <f t="shared" si="466"/>
        <v>9.8139266469706495E-4</v>
      </c>
      <c r="AF263" s="13">
        <f t="shared" si="467"/>
        <v>7.0947000017005019E-4</v>
      </c>
      <c r="AG263" s="13">
        <f t="shared" si="468"/>
        <v>3.4192748003108667E-4</v>
      </c>
      <c r="AH263" s="13">
        <f t="shared" si="469"/>
        <v>2.3654465121879732E-2</v>
      </c>
      <c r="AI263" s="13">
        <f t="shared" si="470"/>
        <v>1.407623371910301E-2</v>
      </c>
      <c r="AJ263" s="13">
        <f t="shared" si="471"/>
        <v>4.1882231260333622E-3</v>
      </c>
      <c r="AK263" s="13">
        <f t="shared" si="472"/>
        <v>8.3077208025398165E-4</v>
      </c>
      <c r="AL263" s="13">
        <f t="shared" si="473"/>
        <v>4.2535328477083434E-6</v>
      </c>
      <c r="AM263" s="13">
        <f t="shared" si="474"/>
        <v>8.0783918655107594E-5</v>
      </c>
      <c r="AN263" s="13">
        <f t="shared" si="475"/>
        <v>1.1680088682885771E-4</v>
      </c>
      <c r="AO263" s="13">
        <f t="shared" si="476"/>
        <v>8.4437889317127607E-5</v>
      </c>
      <c r="AP263" s="13">
        <f t="shared" si="477"/>
        <v>4.0694651932328536E-5</v>
      </c>
      <c r="AQ263" s="13">
        <f t="shared" si="478"/>
        <v>1.4709522371588809E-5</v>
      </c>
      <c r="AR263" s="13">
        <f t="shared" si="479"/>
        <v>6.8401299409437677E-3</v>
      </c>
      <c r="AS263" s="13">
        <f t="shared" si="480"/>
        <v>4.070405617783315E-3</v>
      </c>
      <c r="AT263" s="13">
        <f t="shared" si="481"/>
        <v>1.2111028618117135E-3</v>
      </c>
      <c r="AU263" s="13">
        <f t="shared" si="482"/>
        <v>2.4023324775960202E-4</v>
      </c>
      <c r="AV263" s="13">
        <f t="shared" si="483"/>
        <v>3.5739334256130239E-5</v>
      </c>
      <c r="AW263" s="13">
        <f t="shared" si="484"/>
        <v>1.0165806792319654E-7</v>
      </c>
      <c r="AX263" s="13">
        <f t="shared" si="485"/>
        <v>8.0121118350891703E-6</v>
      </c>
      <c r="AY263" s="13">
        <f t="shared" si="486"/>
        <v>1.1584258145556475E-5</v>
      </c>
      <c r="AZ263" s="13">
        <f t="shared" si="487"/>
        <v>8.3745109619652502E-6</v>
      </c>
      <c r="BA263" s="13">
        <f t="shared" si="488"/>
        <v>4.036076830635762E-6</v>
      </c>
      <c r="BB263" s="13">
        <f t="shared" si="489"/>
        <v>1.458883652142124E-6</v>
      </c>
      <c r="BC263" s="13">
        <f t="shared" si="490"/>
        <v>4.2186342823454823E-7</v>
      </c>
      <c r="BD263" s="13">
        <f t="shared" si="491"/>
        <v>1.6482926644054759E-3</v>
      </c>
      <c r="BE263" s="13">
        <f t="shared" si="492"/>
        <v>9.8086144252712429E-4</v>
      </c>
      <c r="BF263" s="13">
        <f t="shared" si="493"/>
        <v>2.9184415796190168E-4</v>
      </c>
      <c r="BG263" s="13">
        <f t="shared" si="494"/>
        <v>5.7889938268310236E-5</v>
      </c>
      <c r="BH263" s="13">
        <f t="shared" si="495"/>
        <v>8.6122461113636172E-6</v>
      </c>
      <c r="BI263" s="13">
        <f t="shared" si="496"/>
        <v>1.0249903219993573E-6</v>
      </c>
      <c r="BJ263" s="14">
        <f t="shared" si="497"/>
        <v>0.15257509291797194</v>
      </c>
      <c r="BK263" s="14">
        <f t="shared" si="498"/>
        <v>0.26816102764148886</v>
      </c>
      <c r="BL263" s="14">
        <f t="shared" si="499"/>
        <v>0.5130811795826048</v>
      </c>
      <c r="BM263" s="14">
        <f t="shared" si="500"/>
        <v>0.33364515102839121</v>
      </c>
      <c r="BN263" s="14">
        <f t="shared" si="501"/>
        <v>0.66560196368579927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1.8234999999999999</v>
      </c>
      <c r="F264" s="10">
        <f>VLOOKUP(B264,home!$B$2:$E$405,3,FALSE)</f>
        <v>0.5484</v>
      </c>
      <c r="G264" s="10">
        <f>VLOOKUP(C264,away!$B$2:$E$405,4,FALSE)</f>
        <v>0.78339999999999999</v>
      </c>
      <c r="H264" s="10">
        <f>VLOOKUP(A264,away!$A$2:$E$405,3,FALSE)</f>
        <v>1.5146999999999999</v>
      </c>
      <c r="I264" s="10">
        <f>VLOOKUP(C264,away!$B$2:$E$405,3,FALSE)</f>
        <v>1.792</v>
      </c>
      <c r="J264" s="10">
        <f>VLOOKUP(B264,home!$B$2:$E$405,4,FALSE)</f>
        <v>0.94310000000000005</v>
      </c>
      <c r="K264" s="12">
        <f t="shared" si="446"/>
        <v>0.78340579715999992</v>
      </c>
      <c r="L264" s="12">
        <f t="shared" si="447"/>
        <v>2.5598963174400002</v>
      </c>
      <c r="M264" s="13">
        <f t="shared" si="448"/>
        <v>3.5320133815243543E-2</v>
      </c>
      <c r="N264" s="13">
        <f t="shared" si="449"/>
        <v>2.7669997587328736E-2</v>
      </c>
      <c r="O264" s="13">
        <f t="shared" si="450"/>
        <v>9.0415880485129968E-2</v>
      </c>
      <c r="P264" s="13">
        <f t="shared" si="451"/>
        <v>7.0832324927376525E-2</v>
      </c>
      <c r="Q264" s="13">
        <f t="shared" si="452"/>
        <v>1.0838418258658271E-2</v>
      </c>
      <c r="R264" s="13">
        <f t="shared" si="453"/>
        <v>0.11572763974598974</v>
      </c>
      <c r="S264" s="13">
        <f t="shared" si="454"/>
        <v>3.5512452195552727E-2</v>
      </c>
      <c r="T264" s="13">
        <f t="shared" si="455"/>
        <v>2.7745226987213767E-2</v>
      </c>
      <c r="U264" s="13">
        <f t="shared" si="456"/>
        <v>9.0661703868652369E-2</v>
      </c>
      <c r="V264" s="13">
        <f t="shared" si="457"/>
        <v>7.9131119379272242E-3</v>
      </c>
      <c r="W264" s="13">
        <f t="shared" si="458"/>
        <v>2.8302932319592277E-3</v>
      </c>
      <c r="X264" s="13">
        <f t="shared" si="459"/>
        <v>7.2452572217677818E-3</v>
      </c>
      <c r="Y264" s="13">
        <f t="shared" si="460"/>
        <v>9.2735536404544589E-3</v>
      </c>
      <c r="Z264" s="13">
        <f t="shared" si="461"/>
        <v>9.8750252937260696E-2</v>
      </c>
      <c r="AA264" s="13">
        <f t="shared" si="462"/>
        <v>7.7361520622066332E-2</v>
      </c>
      <c r="AB264" s="13">
        <f t="shared" si="463"/>
        <v>3.0302731866219821E-2</v>
      </c>
      <c r="AC264" s="13">
        <f t="shared" si="464"/>
        <v>9.9182827085591988E-4</v>
      </c>
      <c r="AD264" s="13">
        <f t="shared" si="465"/>
        <v>5.5431703139489268E-4</v>
      </c>
      <c r="AE264" s="13">
        <f t="shared" si="466"/>
        <v>1.4189941273620584E-3</v>
      </c>
      <c r="AF264" s="13">
        <f t="shared" si="467"/>
        <v>1.8162389205515607E-3</v>
      </c>
      <c r="AG264" s="13">
        <f t="shared" si="468"/>
        <v>1.5497944414370468E-3</v>
      </c>
      <c r="AH264" s="13">
        <f t="shared" si="469"/>
        <v>6.3197602210090575E-2</v>
      </c>
      <c r="AI264" s="13">
        <f t="shared" si="470"/>
        <v>4.9509367937996575E-2</v>
      </c>
      <c r="AJ264" s="13">
        <f t="shared" si="471"/>
        <v>1.9392962928176972E-2</v>
      </c>
      <c r="AK264" s="13">
        <f t="shared" si="472"/>
        <v>5.0641865273476031E-3</v>
      </c>
      <c r="AL264" s="13">
        <f t="shared" si="473"/>
        <v>7.9561988888167119E-5</v>
      </c>
      <c r="AM264" s="13">
        <f t="shared" si="474"/>
        <v>8.6851035171856149E-5</v>
      </c>
      <c r="AN264" s="13">
        <f t="shared" si="475"/>
        <v>2.2232964510228648E-4</v>
      </c>
      <c r="AO264" s="13">
        <f t="shared" si="476"/>
        <v>2.8457041987754278E-4</v>
      </c>
      <c r="AP264" s="13">
        <f t="shared" si="477"/>
        <v>2.428235899656254E-4</v>
      </c>
      <c r="AQ264" s="13">
        <f t="shared" si="478"/>
        <v>1.5540080343514132E-4</v>
      </c>
      <c r="AR264" s="13">
        <f t="shared" si="479"/>
        <v>3.2355861833729772E-2</v>
      </c>
      <c r="AS264" s="13">
        <f t="shared" si="480"/>
        <v>2.534776973265189E-2</v>
      </c>
      <c r="AT264" s="13">
        <f t="shared" si="481"/>
        <v>9.9287948768181349E-3</v>
      </c>
      <c r="AU264" s="13">
        <f t="shared" si="482"/>
        <v>2.5927584884372786E-3</v>
      </c>
      <c r="AV264" s="13">
        <f t="shared" si="483"/>
        <v>5.0779550761939044E-4</v>
      </c>
      <c r="AW264" s="13">
        <f t="shared" si="484"/>
        <v>4.4321279238147882E-6</v>
      </c>
      <c r="AX264" s="13">
        <f t="shared" si="485"/>
        <v>1.1339934073829858E-5</v>
      </c>
      <c r="AY264" s="13">
        <f t="shared" si="486"/>
        <v>2.902905547560943E-5</v>
      </c>
      <c r="AZ264" s="13">
        <f t="shared" si="487"/>
        <v>3.7155686105387035E-5</v>
      </c>
      <c r="BA264" s="13">
        <f t="shared" si="488"/>
        <v>3.1704901344378949E-5</v>
      </c>
      <c r="BB264" s="13">
        <f t="shared" si="489"/>
        <v>2.0290315049068553E-5</v>
      </c>
      <c r="BC264" s="13">
        <f t="shared" si="490"/>
        <v>1.0388220554761601E-5</v>
      </c>
      <c r="BD264" s="13">
        <f t="shared" si="491"/>
        <v>1.3804608592627046E-2</v>
      </c>
      <c r="BE264" s="13">
        <f t="shared" si="492"/>
        <v>1.0814610398988775E-2</v>
      </c>
      <c r="BF264" s="13">
        <f t="shared" si="493"/>
        <v>4.2361142402973125E-3</v>
      </c>
      <c r="BG264" s="13">
        <f t="shared" si="494"/>
        <v>1.1061988177603146E-3</v>
      </c>
      <c r="BH264" s="13">
        <f t="shared" si="495"/>
        <v>2.1665064166124213E-4</v>
      </c>
      <c r="BI264" s="13">
        <f t="shared" si="496"/>
        <v>3.394507372717019E-5</v>
      </c>
      <c r="BJ264" s="14">
        <f t="shared" si="497"/>
        <v>9.2073975054283275E-2</v>
      </c>
      <c r="BK264" s="14">
        <f t="shared" si="498"/>
        <v>0.15067844219131973</v>
      </c>
      <c r="BL264" s="14">
        <f t="shared" si="499"/>
        <v>0.64257870439598808</v>
      </c>
      <c r="BM264" s="14">
        <f t="shared" si="500"/>
        <v>0.63325238283157326</v>
      </c>
      <c r="BN264" s="14">
        <f t="shared" si="501"/>
        <v>0.35080439481972681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1.8234999999999999</v>
      </c>
      <c r="F265" s="10">
        <f>VLOOKUP(B265,home!$B$2:$E$405,3,FALSE)</f>
        <v>1.2535000000000001</v>
      </c>
      <c r="G265" s="10">
        <f>VLOOKUP(C265,away!$B$2:$E$405,4,FALSE)</f>
        <v>1.0184</v>
      </c>
      <c r="H265" s="10">
        <f>VLOOKUP(A265,away!$A$2:$E$405,3,FALSE)</f>
        <v>1.5146999999999999</v>
      </c>
      <c r="I265" s="10">
        <f>VLOOKUP(C265,away!$B$2:$E$405,3,FALSE)</f>
        <v>0.66020000000000001</v>
      </c>
      <c r="J265" s="10">
        <f>VLOOKUP(B265,home!$B$2:$E$405,4,FALSE)</f>
        <v>1.0375000000000001</v>
      </c>
      <c r="K265" s="12">
        <f t="shared" si="446"/>
        <v>2.3278151833999998</v>
      </c>
      <c r="L265" s="12">
        <f t="shared" si="447"/>
        <v>1.03750512525</v>
      </c>
      <c r="M265" s="13">
        <f t="shared" si="448"/>
        <v>3.455094737808128E-2</v>
      </c>
      <c r="N265" s="13">
        <f t="shared" si="449"/>
        <v>8.0428219907552029E-2</v>
      </c>
      <c r="O265" s="13">
        <f t="shared" si="450"/>
        <v>3.5846784987002382E-2</v>
      </c>
      <c r="P265" s="13">
        <f t="shared" si="451"/>
        <v>8.344469036881931E-2</v>
      </c>
      <c r="Q265" s="13">
        <f t="shared" si="452"/>
        <v>9.3611015737316894E-2</v>
      </c>
      <c r="R265" s="13">
        <f t="shared" si="453"/>
        <v>1.8595611573874862E-2</v>
      </c>
      <c r="S265" s="13">
        <f t="shared" si="454"/>
        <v>5.0382238977080725E-2</v>
      </c>
      <c r="T265" s="13">
        <f t="shared" si="455"/>
        <v>9.7121908607324683E-2</v>
      </c>
      <c r="U265" s="13">
        <f t="shared" si="456"/>
        <v>4.328714696627467E-2</v>
      </c>
      <c r="V265" s="13">
        <f t="shared" si="457"/>
        <v>1.3519906915449771E-2</v>
      </c>
      <c r="W265" s="13">
        <f t="shared" si="458"/>
        <v>7.2636381255607521E-2</v>
      </c>
      <c r="X265" s="13">
        <f t="shared" si="459"/>
        <v>7.536061783230584E-2</v>
      </c>
      <c r="Y265" s="13">
        <f t="shared" si="460"/>
        <v>3.9093513621511922E-2</v>
      </c>
      <c r="Z265" s="13">
        <f t="shared" si="461"/>
        <v>6.4310141050177971E-3</v>
      </c>
      <c r="AA265" s="13">
        <f t="shared" si="462"/>
        <v>1.4970212278319989E-2</v>
      </c>
      <c r="AB265" s="13">
        <f t="shared" si="463"/>
        <v>1.7423943720097191E-2</v>
      </c>
      <c r="AC265" s="13">
        <f t="shared" si="464"/>
        <v>2.0407625043348649E-3</v>
      </c>
      <c r="AD265" s="13">
        <f t="shared" si="465"/>
        <v>4.2271017788508572E-2</v>
      </c>
      <c r="AE265" s="13">
        <f t="shared" si="466"/>
        <v>4.3856397605111563E-2</v>
      </c>
      <c r="AF265" s="13">
        <f t="shared" si="467"/>
        <v>2.2750618645152536E-2</v>
      </c>
      <c r="AG265" s="13">
        <f t="shared" si="468"/>
        <v>7.8679611489846576E-3</v>
      </c>
      <c r="AH265" s="13">
        <f t="shared" si="469"/>
        <v>1.6680525236277513E-3</v>
      </c>
      <c r="AI265" s="13">
        <f t="shared" si="470"/>
        <v>3.8829179912093668E-3</v>
      </c>
      <c r="AJ265" s="13">
        <f t="shared" si="471"/>
        <v>4.5193577279170971E-3</v>
      </c>
      <c r="AK265" s="13">
        <f t="shared" si="472"/>
        <v>3.5067431794205141E-3</v>
      </c>
      <c r="AL265" s="13">
        <f t="shared" si="473"/>
        <v>1.9714746855080406E-4</v>
      </c>
      <c r="AM265" s="13">
        <f t="shared" si="474"/>
        <v>1.967982340517235E-2</v>
      </c>
      <c r="AN265" s="13">
        <f t="shared" si="475"/>
        <v>2.0417917646881219E-2</v>
      </c>
      <c r="AO265" s="13">
        <f t="shared" si="476"/>
        <v>1.0591847102785842E-2</v>
      </c>
      <c r="AP265" s="13">
        <f t="shared" si="477"/>
        <v>3.6630318850015583E-3</v>
      </c>
      <c r="AQ265" s="13">
        <f t="shared" si="478"/>
        <v>9.5010358866082136E-4</v>
      </c>
      <c r="AR265" s="13">
        <f t="shared" si="479"/>
        <v>3.4612260848999789E-4</v>
      </c>
      <c r="AS265" s="13">
        <f t="shared" si="480"/>
        <v>8.057094633610308E-4</v>
      </c>
      <c r="AT265" s="13">
        <f t="shared" si="481"/>
        <v>9.3777136111043691E-4</v>
      </c>
      <c r="AU265" s="13">
        <f t="shared" si="482"/>
        <v>7.2765280431685299E-4</v>
      </c>
      <c r="AV265" s="13">
        <f t="shared" si="483"/>
        <v>4.234603115330897E-4</v>
      </c>
      <c r="AW265" s="13">
        <f t="shared" si="484"/>
        <v>1.3225967511268943E-5</v>
      </c>
      <c r="AX265" s="13">
        <f t="shared" si="485"/>
        <v>7.6351652881984765E-3</v>
      </c>
      <c r="AY265" s="13">
        <f t="shared" si="486"/>
        <v>7.9215231186368119E-3</v>
      </c>
      <c r="AZ265" s="13">
        <f t="shared" si="487"/>
        <v>4.1093104176860287E-3</v>
      </c>
      <c r="BA265" s="13">
        <f t="shared" si="488"/>
        <v>1.4211435398641579E-3</v>
      </c>
      <c r="BB265" s="13">
        <f t="shared" si="489"/>
        <v>3.6861092658124783E-4</v>
      </c>
      <c r="BC265" s="13">
        <f t="shared" si="490"/>
        <v>7.6487145110239242E-5</v>
      </c>
      <c r="BD265" s="13">
        <f t="shared" si="491"/>
        <v>5.9850663378878635E-5</v>
      </c>
      <c r="BE265" s="13">
        <f t="shared" si="492"/>
        <v>1.3932128294991602E-4</v>
      </c>
      <c r="BF265" s="13">
        <f t="shared" si="493"/>
        <v>1.6215709891079108E-4</v>
      </c>
      <c r="BG265" s="13">
        <f t="shared" si="494"/>
        <v>1.2582391898021168E-4</v>
      </c>
      <c r="BH265" s="13">
        <f t="shared" si="495"/>
        <v>7.3223707259257006E-5</v>
      </c>
      <c r="BI265" s="13">
        <f t="shared" si="496"/>
        <v>3.4090251508587056E-5</v>
      </c>
      <c r="BJ265" s="14">
        <f t="shared" si="497"/>
        <v>0.65183261621395494</v>
      </c>
      <c r="BK265" s="14">
        <f t="shared" si="498"/>
        <v>0.19205721673095355</v>
      </c>
      <c r="BL265" s="14">
        <f t="shared" si="499"/>
        <v>0.14753595441954287</v>
      </c>
      <c r="BM265" s="14">
        <f t="shared" si="500"/>
        <v>0.64347123436569675</v>
      </c>
      <c r="BN265" s="14">
        <f t="shared" si="501"/>
        <v>0.34647726995264677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1.3391999999999999</v>
      </c>
      <c r="F266" s="10">
        <f>VLOOKUP(B266,home!$B$2:$E$405,3,FALSE)</f>
        <v>1.0578000000000001</v>
      </c>
      <c r="G266" s="10">
        <f>VLOOKUP(C266,away!$B$2:$E$405,4,FALSE)</f>
        <v>0.52270000000000005</v>
      </c>
      <c r="H266" s="10">
        <f>VLOOKUP(A266,away!$A$2:$E$405,3,FALSE)</f>
        <v>1.014</v>
      </c>
      <c r="I266" s="10">
        <f>VLOOKUP(C266,away!$B$2:$E$405,3,FALSE)</f>
        <v>1.8737999999999999</v>
      </c>
      <c r="J266" s="10">
        <f>VLOOKUP(B266,home!$B$2:$E$405,4,FALSE)</f>
        <v>1.3149</v>
      </c>
      <c r="K266" s="12">
        <f t="shared" si="446"/>
        <v>0.74045983075200006</v>
      </c>
      <c r="L266" s="12">
        <f t="shared" si="447"/>
        <v>2.4983536546799998</v>
      </c>
      <c r="M266" s="13">
        <f t="shared" si="448"/>
        <v>3.9210391209763211E-2</v>
      </c>
      <c r="N266" s="13">
        <f t="shared" si="449"/>
        <v>2.903371963890098E-2</v>
      </c>
      <c r="O266" s="13">
        <f t="shared" si="450"/>
        <v>9.7961424180344467E-2</v>
      </c>
      <c r="P266" s="13">
        <f t="shared" si="451"/>
        <v>7.2536499568802759E-2</v>
      </c>
      <c r="Q266" s="13">
        <f t="shared" si="452"/>
        <v>1.074915156496082E-2</v>
      </c>
      <c r="R266" s="13">
        <f t="shared" si="453"/>
        <v>0.12237114105931066</v>
      </c>
      <c r="S266" s="13">
        <f t="shared" si="454"/>
        <v>3.3546871169604781E-2</v>
      </c>
      <c r="T266" s="13">
        <f t="shared" si="455"/>
        <v>2.6855182097029105E-2</v>
      </c>
      <c r="U266" s="13">
        <f t="shared" si="456"/>
        <v>9.0610914397706299E-2</v>
      </c>
      <c r="V266" s="13">
        <f t="shared" si="457"/>
        <v>6.8954867746124394E-3</v>
      </c>
      <c r="W266" s="13">
        <f t="shared" si="458"/>
        <v>2.653104982839495E-3</v>
      </c>
      <c r="X266" s="13">
        <f t="shared" si="459"/>
        <v>6.6283945301267707E-3</v>
      </c>
      <c r="Y266" s="13">
        <f t="shared" si="460"/>
        <v>8.2800368495015691E-3</v>
      </c>
      <c r="Z266" s="13">
        <f t="shared" si="461"/>
        <v>0.10190879583096353</v>
      </c>
      <c r="AA266" s="13">
        <f t="shared" si="462"/>
        <v>7.5459369713135382E-2</v>
      </c>
      <c r="AB266" s="13">
        <f t="shared" si="463"/>
        <v>2.7937316063220412E-2</v>
      </c>
      <c r="AC266" s="13">
        <f t="shared" si="464"/>
        <v>7.9726071651769679E-4</v>
      </c>
      <c r="AD266" s="13">
        <f t="shared" si="465"/>
        <v>4.9112941664015497E-4</v>
      </c>
      <c r="AE266" s="13">
        <f t="shared" si="466"/>
        <v>1.2270149729837877E-3</v>
      </c>
      <c r="AF266" s="13">
        <f t="shared" si="467"/>
        <v>1.5327586710505636E-3</v>
      </c>
      <c r="AG266" s="13">
        <f t="shared" si="468"/>
        <v>1.2764577425205452E-3</v>
      </c>
      <c r="AH266" s="13">
        <f t="shared" si="469"/>
        <v>6.3651053127081442E-2</v>
      </c>
      <c r="AI266" s="13">
        <f t="shared" si="470"/>
        <v>4.7131048025665284E-2</v>
      </c>
      <c r="AJ266" s="13">
        <f t="shared" si="471"/>
        <v>1.7449323922124251E-2</v>
      </c>
      <c r="AK266" s="13">
        <f t="shared" si="472"/>
        <v>4.3068411460376495E-3</v>
      </c>
      <c r="AL266" s="13">
        <f t="shared" si="473"/>
        <v>5.8995077412550478E-5</v>
      </c>
      <c r="AM266" s="13">
        <f t="shared" si="474"/>
        <v>7.2732320944539561E-5</v>
      </c>
      <c r="AN266" s="13">
        <f t="shared" si="475"/>
        <v>1.8171105984514911E-4</v>
      </c>
      <c r="AO266" s="13">
        <f t="shared" si="476"/>
        <v>2.2698924522995224E-4</v>
      </c>
      <c r="AP266" s="13">
        <f t="shared" si="477"/>
        <v>1.8903313679776863E-4</v>
      </c>
      <c r="AQ266" s="13">
        <f t="shared" si="478"/>
        <v>1.1806790704358245E-4</v>
      </c>
      <c r="AR266" s="13">
        <f t="shared" si="479"/>
        <v>3.1804568240854911E-2</v>
      </c>
      <c r="AS266" s="13">
        <f t="shared" si="480"/>
        <v>2.3550005216763866E-2</v>
      </c>
      <c r="AT266" s="13">
        <f t="shared" si="481"/>
        <v>8.7189164385068438E-3</v>
      </c>
      <c r="AU266" s="13">
        <f t="shared" si="482"/>
        <v>2.1520024634658695E-3</v>
      </c>
      <c r="AV266" s="13">
        <f t="shared" si="483"/>
        <v>3.9836784496895619E-4</v>
      </c>
      <c r="AW266" s="13">
        <f t="shared" si="484"/>
        <v>3.0315776246970908E-6</v>
      </c>
      <c r="AX266" s="13">
        <f t="shared" si="485"/>
        <v>8.9758936761323144E-6</v>
      </c>
      <c r="AY266" s="13">
        <f t="shared" si="486"/>
        <v>2.242495676978427E-5</v>
      </c>
      <c r="AZ266" s="13">
        <f t="shared" si="487"/>
        <v>2.8012736350915767E-5</v>
      </c>
      <c r="BA266" s="13">
        <f t="shared" si="488"/>
        <v>2.3328574079965898E-5</v>
      </c>
      <c r="BB266" s="13">
        <f t="shared" si="489"/>
        <v>1.4570757077788984E-5</v>
      </c>
      <c r="BC266" s="13">
        <f t="shared" si="490"/>
        <v>7.2805808393497084E-6</v>
      </c>
      <c r="BD266" s="13">
        <f t="shared" si="491"/>
        <v>1.3243176550009901E-2</v>
      </c>
      <c r="BE266" s="13">
        <f t="shared" si="492"/>
        <v>9.8060402668391881E-3</v>
      </c>
      <c r="BF266" s="13">
        <f t="shared" si="493"/>
        <v>3.6304894581655209E-3</v>
      </c>
      <c r="BG266" s="13">
        <f t="shared" si="494"/>
        <v>8.9607720324672068E-4</v>
      </c>
      <c r="BH266" s="13">
        <f t="shared" si="495"/>
        <v>1.6587729356419805E-4</v>
      </c>
      <c r="BI266" s="13">
        <f t="shared" si="496"/>
        <v>2.4565094543629191E-5</v>
      </c>
      <c r="BJ266" s="14">
        <f t="shared" si="497"/>
        <v>8.9620077635208711E-2</v>
      </c>
      <c r="BK266" s="14">
        <f t="shared" si="498"/>
        <v>0.15306792947348324</v>
      </c>
      <c r="BL266" s="14">
        <f t="shared" si="499"/>
        <v>0.64126851770555549</v>
      </c>
      <c r="BM266" s="14">
        <f t="shared" si="500"/>
        <v>0.61398360004398278</v>
      </c>
      <c r="BN266" s="14">
        <f t="shared" si="501"/>
        <v>0.3718623272220829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1.3391999999999999</v>
      </c>
      <c r="F267" s="10">
        <f>VLOOKUP(B267,home!$B$2:$E$405,3,FALSE)</f>
        <v>0.87119999999999997</v>
      </c>
      <c r="G267" s="10">
        <f>VLOOKUP(C267,away!$B$2:$E$405,4,FALSE)</f>
        <v>1.6292</v>
      </c>
      <c r="H267" s="10">
        <f>VLOOKUP(A267,away!$A$2:$E$405,3,FALSE)</f>
        <v>1.014</v>
      </c>
      <c r="I267" s="10">
        <f>VLOOKUP(C267,away!$B$2:$E$405,3,FALSE)</f>
        <v>0.80689999999999995</v>
      </c>
      <c r="J267" s="10">
        <f>VLOOKUP(B267,home!$B$2:$E$405,4,FALSE)</f>
        <v>0.73960000000000004</v>
      </c>
      <c r="K267" s="12">
        <f t="shared" si="446"/>
        <v>1.9008056263679998</v>
      </c>
      <c r="L267" s="12">
        <f t="shared" si="447"/>
        <v>0.60513820535999996</v>
      </c>
      <c r="M267" s="13">
        <f t="shared" si="448"/>
        <v>8.1598546332128999E-2</v>
      </c>
      <c r="N267" s="13">
        <f t="shared" si="449"/>
        <v>0.1551029759715607</v>
      </c>
      <c r="O267" s="13">
        <f t="shared" si="450"/>
        <v>4.9378397887409338E-2</v>
      </c>
      <c r="P267" s="13">
        <f t="shared" si="451"/>
        <v>9.385873652542541E-2</v>
      </c>
      <c r="Q267" s="13">
        <f t="shared" si="452"/>
        <v>0.14741030469658162</v>
      </c>
      <c r="R267" s="13">
        <f t="shared" si="453"/>
        <v>1.494037754056945E-2</v>
      </c>
      <c r="S267" s="13">
        <f t="shared" si="454"/>
        <v>2.6990255397112847E-2</v>
      </c>
      <c r="T267" s="13">
        <f t="shared" si="455"/>
        <v>8.9203607235660162E-2</v>
      </c>
      <c r="U267" s="13">
        <f t="shared" si="456"/>
        <v>2.8398753689176506E-2</v>
      </c>
      <c r="V267" s="13">
        <f t="shared" si="457"/>
        <v>3.4495049019357005E-3</v>
      </c>
      <c r="W267" s="13">
        <f t="shared" si="458"/>
        <v>9.3399445517294524E-2</v>
      </c>
      <c r="X267" s="13">
        <f t="shared" si="459"/>
        <v>5.6519572841954691E-2</v>
      </c>
      <c r="Y267" s="13">
        <f t="shared" si="460"/>
        <v>1.7101076438647125E-2</v>
      </c>
      <c r="Z267" s="13">
        <f t="shared" si="461"/>
        <v>3.0136644174336823E-3</v>
      </c>
      <c r="AA267" s="13">
        <f t="shared" si="462"/>
        <v>5.7283902806429827E-3</v>
      </c>
      <c r="AB267" s="13">
        <f t="shared" si="463"/>
        <v>5.4442782377389738E-3</v>
      </c>
      <c r="AC267" s="13">
        <f t="shared" si="464"/>
        <v>2.4798708608126356E-4</v>
      </c>
      <c r="AD267" s="13">
        <f t="shared" si="465"/>
        <v>4.4383547884731221E-2</v>
      </c>
      <c r="AE267" s="13">
        <f t="shared" si="466"/>
        <v>2.6858180514475867E-2</v>
      </c>
      <c r="AF267" s="13">
        <f t="shared" si="467"/>
        <v>8.1264555778824236E-3</v>
      </c>
      <c r="AG267" s="13">
        <f t="shared" si="468"/>
        <v>1.6392095814458437E-3</v>
      </c>
      <c r="AH267" s="13">
        <f t="shared" si="469"/>
        <v>4.5592086928077698E-4</v>
      </c>
      <c r="AI267" s="13">
        <f t="shared" si="470"/>
        <v>8.6661695350749015E-4</v>
      </c>
      <c r="AJ267" s="13">
        <f t="shared" si="471"/>
        <v>8.2363519056646633E-4</v>
      </c>
      <c r="AK267" s="13">
        <f t="shared" si="472"/>
        <v>5.2185680143447305E-4</v>
      </c>
      <c r="AL267" s="13">
        <f t="shared" si="473"/>
        <v>1.1409886876891398E-5</v>
      </c>
      <c r="AM267" s="13">
        <f t="shared" si="474"/>
        <v>1.6872899507494134E-2</v>
      </c>
      <c r="AN267" s="13">
        <f t="shared" si="475"/>
        <v>1.0210436127184624E-2</v>
      </c>
      <c r="AO267" s="13">
        <f t="shared" si="476"/>
        <v>3.0893624969737057E-3</v>
      </c>
      <c r="AP267" s="13">
        <f t="shared" si="477"/>
        <v>6.2316375904171884E-4</v>
      </c>
      <c r="AQ267" s="13">
        <f t="shared" si="478"/>
        <v>9.427504969797428E-5</v>
      </c>
      <c r="AR267" s="13">
        <f t="shared" si="479"/>
        <v>5.5179027324548123E-5</v>
      </c>
      <c r="AS267" s="13">
        <f t="shared" si="480"/>
        <v>1.0488460559601467E-4</v>
      </c>
      <c r="AT267" s="13">
        <f t="shared" si="481"/>
        <v>9.968262421814664E-5</v>
      </c>
      <c r="AU267" s="13">
        <f t="shared" si="482"/>
        <v>6.3159097654993395E-5</v>
      </c>
      <c r="AV267" s="13">
        <f t="shared" si="483"/>
        <v>3.0013292044734345E-5</v>
      </c>
      <c r="AW267" s="13">
        <f t="shared" si="484"/>
        <v>3.6456176621228708E-7</v>
      </c>
      <c r="AX267" s="13">
        <f t="shared" si="485"/>
        <v>5.3453503861644524E-3</v>
      </c>
      <c r="AY267" s="13">
        <f t="shared" si="486"/>
        <v>3.234675739703939E-3</v>
      </c>
      <c r="AZ267" s="13">
        <f t="shared" si="487"/>
        <v>9.7871293602298597E-4</v>
      </c>
      <c r="BA267" s="13">
        <f t="shared" si="488"/>
        <v>1.9741886322252207E-4</v>
      </c>
      <c r="BB267" s="13">
        <f t="shared" si="489"/>
        <v>2.9866424148672068E-5</v>
      </c>
      <c r="BC267" s="13">
        <f t="shared" si="490"/>
        <v>3.6146628619695975E-6</v>
      </c>
      <c r="BD267" s="13">
        <f t="shared" si="491"/>
        <v>5.5651562614479069E-6</v>
      </c>
      <c r="BE267" s="13">
        <f t="shared" si="492"/>
        <v>1.0578280333377283E-5</v>
      </c>
      <c r="BF267" s="13">
        <f t="shared" si="493"/>
        <v>1.0053627387490752E-5</v>
      </c>
      <c r="BG267" s="13">
        <f t="shared" si="494"/>
        <v>6.3699971678499455E-6</v>
      </c>
      <c r="BH267" s="13">
        <f t="shared" si="495"/>
        <v>3.0270316141493498E-6</v>
      </c>
      <c r="BI267" s="13">
        <f t="shared" si="496"/>
        <v>1.1507597446737789E-6</v>
      </c>
      <c r="BJ267" s="14">
        <f t="shared" si="497"/>
        <v>0.68042415221275077</v>
      </c>
      <c r="BK267" s="14">
        <f t="shared" si="498"/>
        <v>0.20939111586926507</v>
      </c>
      <c r="BL267" s="14">
        <f t="shared" si="499"/>
        <v>0.10694789094967388</v>
      </c>
      <c r="BM267" s="14">
        <f t="shared" si="500"/>
        <v>0.45425317331751008</v>
      </c>
      <c r="BN267" s="14">
        <f t="shared" si="501"/>
        <v>0.54228933895367548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1.3391999999999999</v>
      </c>
      <c r="F268" s="10">
        <f>VLOOKUP(B268,home!$B$2:$E$405,3,FALSE)</f>
        <v>1.4934000000000001</v>
      </c>
      <c r="G268" s="10">
        <f>VLOOKUP(C268,away!$B$2:$E$405,4,FALSE)</f>
        <v>1.0861000000000001</v>
      </c>
      <c r="H268" s="10">
        <f>VLOOKUP(A268,away!$A$2:$E$405,3,FALSE)</f>
        <v>1.014</v>
      </c>
      <c r="I268" s="10">
        <f>VLOOKUP(C268,away!$B$2:$E$405,3,FALSE)</f>
        <v>0.80689999999999995</v>
      </c>
      <c r="J268" s="10">
        <f>VLOOKUP(B268,home!$B$2:$E$405,4,FALSE)</f>
        <v>0.65749999999999997</v>
      </c>
      <c r="K268" s="12">
        <f t="shared" si="446"/>
        <v>2.1721579462080003</v>
      </c>
      <c r="L268" s="12">
        <f t="shared" si="447"/>
        <v>0.5379642644999999</v>
      </c>
      <c r="M268" s="13">
        <f t="shared" si="448"/>
        <v>6.6528675701618703E-2</v>
      </c>
      <c r="N268" s="13">
        <f t="shared" si="449"/>
        <v>0.14451079157596616</v>
      </c>
      <c r="O268" s="13">
        <f t="shared" si="450"/>
        <v>3.5790050091980316E-2</v>
      </c>
      <c r="P268" s="13">
        <f t="shared" si="451"/>
        <v>7.7741641702477424E-2</v>
      </c>
      <c r="Q268" s="13">
        <f t="shared" si="452"/>
        <v>0.15695013211727155</v>
      </c>
      <c r="R268" s="13">
        <f t="shared" si="453"/>
        <v>9.6268839870751726E-3</v>
      </c>
      <c r="S268" s="13">
        <f t="shared" si="454"/>
        <v>2.2711119644492361E-2</v>
      </c>
      <c r="T268" s="13">
        <f t="shared" si="455"/>
        <v>8.4433562387645794E-2</v>
      </c>
      <c r="U268" s="13">
        <f t="shared" si="456"/>
        <v>2.0911112549747892E-2</v>
      </c>
      <c r="V268" s="13">
        <f t="shared" si="457"/>
        <v>2.9487697638883852E-3</v>
      </c>
      <c r="W268" s="13">
        <f t="shared" si="458"/>
        <v>0.11364015887897563</v>
      </c>
      <c r="X268" s="13">
        <f t="shared" si="459"/>
        <v>6.1134344488991257E-2</v>
      </c>
      <c r="Y268" s="13">
        <f t="shared" si="460"/>
        <v>1.6444046334354902E-2</v>
      </c>
      <c r="Z268" s="13">
        <f t="shared" si="461"/>
        <v>1.7263065211779076E-3</v>
      </c>
      <c r="AA268" s="13">
        <f t="shared" si="462"/>
        <v>3.7498104275672816E-3</v>
      </c>
      <c r="AB268" s="13">
        <f t="shared" si="463"/>
        <v>4.0725902585069451E-3</v>
      </c>
      <c r="AC268" s="13">
        <f t="shared" si="464"/>
        <v>2.1536033149399157E-4</v>
      </c>
      <c r="AD268" s="13">
        <f t="shared" si="465"/>
        <v>6.1711093529326674E-2</v>
      </c>
      <c r="AE268" s="13">
        <f t="shared" si="466"/>
        <v>3.3198363041994923E-2</v>
      </c>
      <c r="AF268" s="13">
        <f t="shared" si="467"/>
        <v>8.9297664782453882E-3</v>
      </c>
      <c r="AG268" s="13">
        <f t="shared" si="468"/>
        <v>1.6012984185420119E-3</v>
      </c>
      <c r="AH268" s="13">
        <f t="shared" si="469"/>
        <v>2.3217280449175658E-4</v>
      </c>
      <c r="AI268" s="13">
        <f t="shared" si="470"/>
        <v>5.0431600217016551E-4</v>
      </c>
      <c r="AJ268" s="13">
        <f t="shared" si="471"/>
        <v>5.4772700575688815E-4</v>
      </c>
      <c r="AK268" s="13">
        <f t="shared" si="472"/>
        <v>3.9658318930251327E-4</v>
      </c>
      <c r="AL268" s="13">
        <f t="shared" si="473"/>
        <v>1.0066315345294204E-5</v>
      </c>
      <c r="AM268" s="13">
        <f t="shared" si="474"/>
        <v>2.6809248435782387E-2</v>
      </c>
      <c r="AN268" s="13">
        <f t="shared" si="475"/>
        <v>1.4422417616553444E-2</v>
      </c>
      <c r="AO268" s="13">
        <f t="shared" si="476"/>
        <v>3.8793726427005073E-3</v>
      </c>
      <c r="AP268" s="13">
        <f t="shared" si="477"/>
        <v>6.9565461681726662E-4</v>
      </c>
      <c r="AQ268" s="13">
        <f t="shared" si="478"/>
        <v>9.3559331070532497E-5</v>
      </c>
      <c r="AR268" s="13">
        <f t="shared" si="479"/>
        <v>2.4980134401062028E-5</v>
      </c>
      <c r="AS268" s="13">
        <f t="shared" si="480"/>
        <v>5.4260797436610714E-5</v>
      </c>
      <c r="AT268" s="13">
        <f t="shared" si="481"/>
        <v>5.8931511159758328E-5</v>
      </c>
      <c r="AU268" s="13">
        <f t="shared" si="482"/>
        <v>4.2669516749238168E-5</v>
      </c>
      <c r="AV268" s="13">
        <f t="shared" si="483"/>
        <v>2.3171232466928274E-5</v>
      </c>
      <c r="AW268" s="13">
        <f t="shared" si="484"/>
        <v>3.2674794097136942E-7</v>
      </c>
      <c r="AX268" s="13">
        <f t="shared" si="485"/>
        <v>9.7056536702748494E-3</v>
      </c>
      <c r="AY268" s="13">
        <f t="shared" si="486"/>
        <v>5.2212948382211336E-3</v>
      </c>
      <c r="AZ268" s="13">
        <f t="shared" si="487"/>
        <v>1.404435018690639E-3</v>
      </c>
      <c r="BA268" s="13">
        <f t="shared" si="488"/>
        <v>2.5184528395598448E-4</v>
      </c>
      <c r="BB268" s="13">
        <f t="shared" si="489"/>
        <v>3.3870940737793694E-5</v>
      </c>
      <c r="BC268" s="13">
        <f t="shared" si="490"/>
        <v>3.6442711443860547E-6</v>
      </c>
      <c r="BD268" s="13">
        <f t="shared" si="491"/>
        <v>2.2397366050297461E-6</v>
      </c>
      <c r="BE268" s="13">
        <f t="shared" si="492"/>
        <v>4.8650616640282927E-6</v>
      </c>
      <c r="BF268" s="13">
        <f t="shared" si="493"/>
        <v>5.2838411761554869E-6</v>
      </c>
      <c r="BG268" s="13">
        <f t="shared" si="494"/>
        <v>3.8257791990957227E-6</v>
      </c>
      <c r="BH268" s="13">
        <f t="shared" si="495"/>
        <v>2.0775491719382641E-6</v>
      </c>
      <c r="BI268" s="13">
        <f t="shared" si="496"/>
        <v>9.0255298849270962E-7</v>
      </c>
      <c r="BJ268" s="14">
        <f t="shared" si="497"/>
        <v>0.7450745539172634</v>
      </c>
      <c r="BK268" s="14">
        <f t="shared" si="498"/>
        <v>0.17537692829753729</v>
      </c>
      <c r="BL268" s="14">
        <f t="shared" si="499"/>
        <v>7.6054454029617261E-2</v>
      </c>
      <c r="BM268" s="14">
        <f t="shared" si="500"/>
        <v>0.50186309949892616</v>
      </c>
      <c r="BN268" s="14">
        <f t="shared" si="501"/>
        <v>0.49114817517638937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1.3391999999999999</v>
      </c>
      <c r="F269" s="10">
        <f>VLOOKUP(B269,home!$B$2:$E$405,3,FALSE)</f>
        <v>0.82140000000000002</v>
      </c>
      <c r="G269" s="10">
        <f>VLOOKUP(C269,away!$B$2:$E$405,4,FALSE)</f>
        <v>0.87119999999999997</v>
      </c>
      <c r="H269" s="10">
        <f>VLOOKUP(A269,away!$A$2:$E$405,3,FALSE)</f>
        <v>1.014</v>
      </c>
      <c r="I269" s="10">
        <f>VLOOKUP(C269,away!$B$2:$E$405,3,FALSE)</f>
        <v>0.65749999999999997</v>
      </c>
      <c r="J269" s="10">
        <f>VLOOKUP(B269,home!$B$2:$E$405,4,FALSE)</f>
        <v>0.69030000000000002</v>
      </c>
      <c r="K269" s="12">
        <f t="shared" si="446"/>
        <v>0.95833644825599995</v>
      </c>
      <c r="L269" s="12">
        <f t="shared" si="447"/>
        <v>0.46022646150000002</v>
      </c>
      <c r="M269" s="13">
        <f t="shared" si="448"/>
        <v>0.24206163146948728</v>
      </c>
      <c r="N269" s="13">
        <f t="shared" si="449"/>
        <v>0.23197648416152122</v>
      </c>
      <c r="O269" s="13">
        <f t="shared" si="450"/>
        <v>0.11140316811611918</v>
      </c>
      <c r="P269" s="13">
        <f t="shared" si="451"/>
        <v>0.1067617164568677</v>
      </c>
      <c r="Q269" s="13">
        <f t="shared" si="452"/>
        <v>0.11115575995513323</v>
      </c>
      <c r="R269" s="13">
        <f t="shared" si="453"/>
        <v>2.5635342930985575E-2</v>
      </c>
      <c r="S269" s="13">
        <f t="shared" si="454"/>
        <v>1.1771861603615383E-2</v>
      </c>
      <c r="T269" s="13">
        <f t="shared" si="455"/>
        <v>5.1156822079494367E-2</v>
      </c>
      <c r="U269" s="13">
        <f t="shared" si="456"/>
        <v>2.4567283494305269E-2</v>
      </c>
      <c r="V269" s="13">
        <f t="shared" si="457"/>
        <v>5.7688896238031748E-4</v>
      </c>
      <c r="W269" s="13">
        <f t="shared" si="458"/>
        <v>3.5508205399532963E-2</v>
      </c>
      <c r="X269" s="13">
        <f t="shared" si="459"/>
        <v>1.6341815725242251E-2</v>
      </c>
      <c r="Y269" s="13">
        <f t="shared" si="460"/>
        <v>3.7604680128566484E-3</v>
      </c>
      <c r="Z269" s="13">
        <f t="shared" si="461"/>
        <v>3.9326877221555114E-3</v>
      </c>
      <c r="AA269" s="13">
        <f t="shared" si="462"/>
        <v>3.7688379837504914E-3</v>
      </c>
      <c r="AB269" s="13">
        <f t="shared" si="463"/>
        <v>1.805907403699875E-3</v>
      </c>
      <c r="AC269" s="13">
        <f t="shared" si="464"/>
        <v>1.5902369433471029E-5</v>
      </c>
      <c r="AD269" s="13">
        <f t="shared" si="465"/>
        <v>8.5072018616332359E-3</v>
      </c>
      <c r="AE269" s="13">
        <f t="shared" si="466"/>
        <v>3.9152394100456771E-3</v>
      </c>
      <c r="AF269" s="13">
        <f t="shared" si="467"/>
        <v>9.0094838980533465E-4</v>
      </c>
      <c r="AG269" s="13">
        <f t="shared" si="468"/>
        <v>1.3821342981141068E-4</v>
      </c>
      <c r="AH269" s="13">
        <f t="shared" si="469"/>
        <v>4.524817386380314E-4</v>
      </c>
      <c r="AI269" s="13">
        <f t="shared" si="470"/>
        <v>4.3362974230707062E-4</v>
      </c>
      <c r="AJ269" s="13">
        <f t="shared" si="471"/>
        <v>2.0778159355036129E-4</v>
      </c>
      <c r="AK269" s="13">
        <f t="shared" si="472"/>
        <v>6.6374891458675011E-5</v>
      </c>
      <c r="AL269" s="13">
        <f t="shared" si="473"/>
        <v>2.8055074174985121E-7</v>
      </c>
      <c r="AM269" s="13">
        <f t="shared" si="474"/>
        <v>1.6305523233348855E-3</v>
      </c>
      <c r="AN269" s="13">
        <f t="shared" si="475"/>
        <v>7.5042332605901828E-4</v>
      </c>
      <c r="AO269" s="13">
        <f t="shared" si="476"/>
        <v>1.7268233598960136E-4</v>
      </c>
      <c r="AP269" s="13">
        <f t="shared" si="477"/>
        <v>2.6490993485349454E-5</v>
      </c>
      <c r="AQ269" s="13">
        <f t="shared" si="478"/>
        <v>3.0479640483454818E-6</v>
      </c>
      <c r="AR269" s="13">
        <f t="shared" si="479"/>
        <v>4.1648813893349802E-5</v>
      </c>
      <c r="AS269" s="13">
        <f t="shared" si="480"/>
        <v>3.9913576380627995E-5</v>
      </c>
      <c r="AT269" s="13">
        <f t="shared" si="481"/>
        <v>1.9125317512902801E-5</v>
      </c>
      <c r="AU269" s="13">
        <f t="shared" si="482"/>
        <v>6.109496285694515E-6</v>
      </c>
      <c r="AV269" s="13">
        <f t="shared" si="483"/>
        <v>1.4637382427664264E-6</v>
      </c>
      <c r="AW269" s="13">
        <f t="shared" si="484"/>
        <v>3.437150209389854E-9</v>
      </c>
      <c r="AX269" s="13">
        <f t="shared" si="485"/>
        <v>2.6043628704005374E-4</v>
      </c>
      <c r="AY269" s="13">
        <f t="shared" si="486"/>
        <v>1.1985967083064223E-4</v>
      </c>
      <c r="AZ269" s="13">
        <f t="shared" si="487"/>
        <v>2.7581296091470619E-5</v>
      </c>
      <c r="BA269" s="13">
        <f t="shared" si="488"/>
        <v>4.2312141012537698E-6</v>
      </c>
      <c r="BB269" s="13">
        <f t="shared" si="489"/>
        <v>4.8682917341723106E-7</v>
      </c>
      <c r="BC269" s="13">
        <f t="shared" si="490"/>
        <v>4.4810333567356425E-8</v>
      </c>
      <c r="BD269" s="13">
        <f t="shared" si="491"/>
        <v>3.1946477073014038E-6</v>
      </c>
      <c r="BE269" s="13">
        <f t="shared" si="492"/>
        <v>3.0615473372444003E-6</v>
      </c>
      <c r="BF269" s="13">
        <f t="shared" si="493"/>
        <v>1.4669962006712064E-6</v>
      </c>
      <c r="BG269" s="13">
        <f t="shared" si="494"/>
        <v>4.6862530951876338E-7</v>
      </c>
      <c r="BH269" s="13">
        <f t="shared" si="495"/>
        <v>1.1227517867177009E-7</v>
      </c>
      <c r="BI269" s="13">
        <f t="shared" si="496"/>
        <v>2.1519479191122393E-8</v>
      </c>
      <c r="BJ269" s="14">
        <f t="shared" si="497"/>
        <v>0.46635699547556381</v>
      </c>
      <c r="BK269" s="14">
        <f t="shared" si="498"/>
        <v>0.36130814108335663</v>
      </c>
      <c r="BL269" s="14">
        <f t="shared" si="499"/>
        <v>0.16845739444834254</v>
      </c>
      <c r="BM269" s="14">
        <f t="shared" si="500"/>
        <v>0.17094125940562391</v>
      </c>
      <c r="BN269" s="14">
        <f t="shared" si="501"/>
        <v>0.82899410309011423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1.6516999999999999</v>
      </c>
      <c r="F270" s="10">
        <f>VLOOKUP(B270,home!$B$2:$E$405,3,FALSE)</f>
        <v>1.2109000000000001</v>
      </c>
      <c r="G270" s="10">
        <f>VLOOKUP(C270,away!$B$2:$E$405,4,FALSE)</f>
        <v>0.80720000000000003</v>
      </c>
      <c r="H270" s="10">
        <f>VLOOKUP(A270,away!$A$2:$E$405,3,FALSE)</f>
        <v>1.3258000000000001</v>
      </c>
      <c r="I270" s="10">
        <f>VLOOKUP(C270,away!$B$2:$E$405,3,FALSE)</f>
        <v>1.2571000000000001</v>
      </c>
      <c r="J270" s="10">
        <f>VLOOKUP(B270,home!$B$2:$E$405,4,FALSE)</f>
        <v>1.0370999999999999</v>
      </c>
      <c r="K270" s="12">
        <f t="shared" si="446"/>
        <v>1.6144351374160002</v>
      </c>
      <c r="L270" s="12">
        <f t="shared" si="447"/>
        <v>1.7284963839780001</v>
      </c>
      <c r="M270" s="13">
        <f t="shared" si="448"/>
        <v>3.5333225642591781E-2</v>
      </c>
      <c r="N270" s="13">
        <f t="shared" si="449"/>
        <v>5.7043200995648205E-2</v>
      </c>
      <c r="O270" s="13">
        <f t="shared" si="450"/>
        <v>6.1073352757498638E-2</v>
      </c>
      <c r="P270" s="13">
        <f t="shared" si="451"/>
        <v>9.8598966651508163E-2</v>
      </c>
      <c r="Q270" s="13">
        <f t="shared" si="452"/>
        <v>4.6046274019028922E-2</v>
      </c>
      <c r="R270" s="13">
        <f t="shared" si="453"/>
        <v>5.2782534699374627E-2</v>
      </c>
      <c r="S270" s="13">
        <f t="shared" si="454"/>
        <v>6.8786220674304316E-2</v>
      </c>
      <c r="T270" s="13">
        <f t="shared" si="455"/>
        <v>7.9590818137551603E-2</v>
      </c>
      <c r="U270" s="13">
        <f t="shared" si="456"/>
        <v>8.521397866054968E-2</v>
      </c>
      <c r="V270" s="13">
        <f t="shared" si="457"/>
        <v>2.1327896068243719E-2</v>
      </c>
      <c r="W270" s="13">
        <f t="shared" si="458"/>
        <v>2.4779574241135253E-2</v>
      </c>
      <c r="X270" s="13">
        <f t="shared" si="459"/>
        <v>4.2831404472316675E-2</v>
      </c>
      <c r="Y270" s="13">
        <f t="shared" si="460"/>
        <v>3.7016963875549272E-2</v>
      </c>
      <c r="Z270" s="13">
        <f t="shared" si="461"/>
        <v>3.0411473455020779E-2</v>
      </c>
      <c r="AA270" s="13">
        <f t="shared" si="462"/>
        <v>4.9097351326379511E-2</v>
      </c>
      <c r="AB270" s="13">
        <f t="shared" si="463"/>
        <v>3.9632244567682579E-2</v>
      </c>
      <c r="AC270" s="13">
        <f t="shared" si="464"/>
        <v>3.7197787545129356E-3</v>
      </c>
      <c r="AD270" s="13">
        <f t="shared" si="465"/>
        <v>1.0001253836274289E-2</v>
      </c>
      <c r="AE270" s="13">
        <f t="shared" si="466"/>
        <v>1.7287131091246209E-2</v>
      </c>
      <c r="AF270" s="13">
        <f t="shared" si="467"/>
        <v>1.4940371790286372E-2</v>
      </c>
      <c r="AG270" s="13">
        <f t="shared" si="468"/>
        <v>8.6081262049323027E-3</v>
      </c>
      <c r="AH270" s="13">
        <f t="shared" si="469"/>
        <v>1.3141530474611583E-2</v>
      </c>
      <c r="AI270" s="13">
        <f t="shared" si="470"/>
        <v>2.1216148557636105E-2</v>
      </c>
      <c r="AJ270" s="13">
        <f t="shared" si="471"/>
        <v>1.7126047856042759E-2</v>
      </c>
      <c r="AK270" s="13">
        <f t="shared" si="472"/>
        <v>9.2162978079544638E-3</v>
      </c>
      <c r="AL270" s="13">
        <f t="shared" si="473"/>
        <v>4.1520844439982063E-4</v>
      </c>
      <c r="AM270" s="13">
        <f t="shared" si="474"/>
        <v>3.2292751222995583E-3</v>
      </c>
      <c r="AN270" s="13">
        <f t="shared" si="475"/>
        <v>5.5817903717648989E-3</v>
      </c>
      <c r="AO270" s="13">
        <f t="shared" si="476"/>
        <v>4.8240522368594241E-3</v>
      </c>
      <c r="AP270" s="13">
        <f t="shared" si="477"/>
        <v>2.779452282510832E-3</v>
      </c>
      <c r="AQ270" s="13">
        <f t="shared" si="478"/>
        <v>1.2010683049398423E-3</v>
      </c>
      <c r="AR270" s="13">
        <f t="shared" si="479"/>
        <v>4.5430175810605615E-3</v>
      </c>
      <c r="AS270" s="13">
        <f t="shared" si="480"/>
        <v>7.334407212762812E-3</v>
      </c>
      <c r="AT270" s="13">
        <f t="shared" si="481"/>
        <v>5.9204623582008176E-3</v>
      </c>
      <c r="AU270" s="13">
        <f t="shared" si="482"/>
        <v>3.1860674869427313E-3</v>
      </c>
      <c r="AV270" s="13">
        <f t="shared" si="483"/>
        <v>1.2859248252747593E-3</v>
      </c>
      <c r="AW270" s="13">
        <f t="shared" si="484"/>
        <v>3.2184943663159342E-5</v>
      </c>
      <c r="AX270" s="13">
        <f t="shared" si="485"/>
        <v>8.6890920430395902E-4</v>
      </c>
      <c r="AY270" s="13">
        <f t="shared" si="486"/>
        <v>1.5019064176445942E-3</v>
      </c>
      <c r="AZ270" s="13">
        <f t="shared" si="487"/>
        <v>1.298019905986017E-3</v>
      </c>
      <c r="BA270" s="13">
        <f t="shared" si="488"/>
        <v>7.4787423794276449E-4</v>
      </c>
      <c r="BB270" s="13">
        <f t="shared" si="489"/>
        <v>3.2317447898859257E-4</v>
      </c>
      <c r="BC270" s="13">
        <f t="shared" si="490"/>
        <v>1.1172118366515127E-4</v>
      </c>
      <c r="BD270" s="13">
        <f t="shared" si="491"/>
        <v>1.308764910201944E-3</v>
      </c>
      <c r="BE270" s="13">
        <f t="shared" si="492"/>
        <v>2.1129160576471144E-3</v>
      </c>
      <c r="BF270" s="13">
        <f t="shared" si="493"/>
        <v>1.7055829629379965E-3</v>
      </c>
      <c r="BG270" s="13">
        <f t="shared" si="494"/>
        <v>9.1785102171506444E-4</v>
      </c>
      <c r="BH270" s="13">
        <f t="shared" si="495"/>
        <v>3.7045273509249394E-4</v>
      </c>
      <c r="BI270" s="13">
        <f t="shared" si="496"/>
        <v>1.1961438245703678E-4</v>
      </c>
      <c r="BJ270" s="14">
        <f t="shared" si="497"/>
        <v>0.36061236241087458</v>
      </c>
      <c r="BK270" s="14">
        <f t="shared" si="498"/>
        <v>0.22968320265320533</v>
      </c>
      <c r="BL270" s="14">
        <f t="shared" si="499"/>
        <v>0.37730454824202331</v>
      </c>
      <c r="BM270" s="14">
        <f t="shared" si="500"/>
        <v>0.6456643105214922</v>
      </c>
      <c r="BN270" s="14">
        <f t="shared" si="501"/>
        <v>0.35087755476565036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1.6516999999999999</v>
      </c>
      <c r="F271" s="10">
        <f>VLOOKUP(B271,home!$B$2:$E$405,3,FALSE)</f>
        <v>1.7298</v>
      </c>
      <c r="G271" s="10">
        <f>VLOOKUP(C271,away!$B$2:$E$405,4,FALSE)</f>
        <v>0.75680000000000003</v>
      </c>
      <c r="H271" s="10">
        <f>VLOOKUP(A271,away!$A$2:$E$405,3,FALSE)</f>
        <v>1.3258000000000001</v>
      </c>
      <c r="I271" s="10">
        <f>VLOOKUP(C271,away!$B$2:$E$405,3,FALSE)</f>
        <v>0.94279999999999997</v>
      </c>
      <c r="J271" s="10">
        <f>VLOOKUP(B271,home!$B$2:$E$405,4,FALSE)</f>
        <v>0.43099999999999999</v>
      </c>
      <c r="K271" s="12">
        <f t="shared" si="446"/>
        <v>2.1622613474880001</v>
      </c>
      <c r="L271" s="12">
        <f t="shared" si="447"/>
        <v>0.53873458744000002</v>
      </c>
      <c r="M271" s="13">
        <f t="shared" si="448"/>
        <v>6.7138613741312358E-2</v>
      </c>
      <c r="N271" s="13">
        <f t="shared" si="449"/>
        <v>0.14517122941676644</v>
      </c>
      <c r="O271" s="13">
        <f t="shared" si="450"/>
        <v>3.6169893375219433E-2</v>
      </c>
      <c r="P271" s="13">
        <f t="shared" si="451"/>
        <v>7.8208762387999259E-2</v>
      </c>
      <c r="Q271" s="13">
        <f t="shared" si="452"/>
        <v>0.15694906906759351</v>
      </c>
      <c r="R271" s="13">
        <f t="shared" si="453"/>
        <v>9.7429862926238144E-3</v>
      </c>
      <c r="S271" s="13">
        <f t="shared" si="454"/>
        <v>2.2776053054320056E-2</v>
      </c>
      <c r="T271" s="13">
        <f t="shared" si="455"/>
        <v>8.4553891973222065E-2</v>
      </c>
      <c r="U271" s="13">
        <f t="shared" si="456"/>
        <v>2.1066882669645886E-2</v>
      </c>
      <c r="V271" s="13">
        <f t="shared" si="457"/>
        <v>2.9479424435825473E-3</v>
      </c>
      <c r="W271" s="13">
        <f t="shared" si="458"/>
        <v>0.11312163518969398</v>
      </c>
      <c r="X271" s="13">
        <f t="shared" si="459"/>
        <v>6.094253746445797E-2</v>
      </c>
      <c r="Y271" s="13">
        <f t="shared" si="460"/>
        <v>1.6415926389230756E-2</v>
      </c>
      <c r="Z271" s="13">
        <f t="shared" si="461"/>
        <v>1.7496279002634225E-3</v>
      </c>
      <c r="AA271" s="13">
        <f t="shared" si="462"/>
        <v>3.783152781226188E-3</v>
      </c>
      <c r="AB271" s="13">
        <f t="shared" si="463"/>
        <v>4.0900825152435571E-3</v>
      </c>
      <c r="AC271" s="13">
        <f t="shared" si="464"/>
        <v>2.1462586622653391E-4</v>
      </c>
      <c r="AD271" s="13">
        <f t="shared" si="465"/>
        <v>6.1149634833828431E-2</v>
      </c>
      <c r="AE271" s="13">
        <f t="shared" si="466"/>
        <v>3.2943423294309215E-2</v>
      </c>
      <c r="AF271" s="13">
        <f t="shared" si="467"/>
        <v>8.8738807786604805E-3</v>
      </c>
      <c r="AG271" s="13">
        <f t="shared" si="468"/>
        <v>1.5935555000944671E-3</v>
      </c>
      <c r="AH271" s="13">
        <f t="shared" si="469"/>
        <v>2.356462662554821E-4</v>
      </c>
      <c r="AI271" s="13">
        <f t="shared" si="470"/>
        <v>5.0952881320409475E-4</v>
      </c>
      <c r="AJ271" s="13">
        <f t="shared" si="471"/>
        <v>5.5086722911132379E-4</v>
      </c>
      <c r="AK271" s="13">
        <f t="shared" si="472"/>
        <v>3.9703963903507726E-4</v>
      </c>
      <c r="AL271" s="13">
        <f t="shared" si="473"/>
        <v>1.0000577872343419E-5</v>
      </c>
      <c r="AM271" s="13">
        <f t="shared" si="474"/>
        <v>2.6444298362838594E-2</v>
      </c>
      <c r="AN271" s="13">
        <f t="shared" si="475"/>
        <v>1.4246458168644118E-2</v>
      </c>
      <c r="AO271" s="13">
        <f t="shared" si="476"/>
        <v>3.8375298819828532E-3</v>
      </c>
      <c r="AP271" s="13">
        <f t="shared" si="477"/>
        <v>6.8913669258623502E-4</v>
      </c>
      <c r="AQ271" s="13">
        <f t="shared" si="478"/>
        <v>9.2815442942552847E-5</v>
      </c>
      <c r="AR271" s="13">
        <f t="shared" si="479"/>
        <v>2.539015880658472E-5</v>
      </c>
      <c r="AS271" s="13">
        <f t="shared" si="480"/>
        <v>5.4900158994060193E-5</v>
      </c>
      <c r="AT271" s="13">
        <f t="shared" si="481"/>
        <v>5.9354245881901023E-5</v>
      </c>
      <c r="AU271" s="13">
        <f t="shared" si="482"/>
        <v>4.2779797226577795E-5</v>
      </c>
      <c r="AV271" s="13">
        <f t="shared" si="483"/>
        <v>2.3125275499100885E-5</v>
      </c>
      <c r="AW271" s="13">
        <f t="shared" si="484"/>
        <v>3.2359785846039891E-7</v>
      </c>
      <c r="AX271" s="13">
        <f t="shared" si="485"/>
        <v>9.5299140352343506E-3</v>
      </c>
      <c r="AY271" s="13">
        <f t="shared" si="486"/>
        <v>5.1340943061106434E-3</v>
      </c>
      <c r="AZ271" s="13">
        <f t="shared" si="487"/>
        <v>1.3829570889402852E-3</v>
      </c>
      <c r="BA271" s="13">
        <f t="shared" si="488"/>
        <v>2.4834893891915603E-4</v>
      </c>
      <c r="BB271" s="13">
        <f t="shared" si="489"/>
        <v>3.3448540787443325E-5</v>
      </c>
      <c r="BC271" s="13">
        <f t="shared" si="490"/>
        <v>3.60397716431866E-6</v>
      </c>
      <c r="BD271" s="13">
        <f t="shared" si="491"/>
        <v>2.2797594549502493E-6</v>
      </c>
      <c r="BE271" s="13">
        <f t="shared" si="492"/>
        <v>4.9294357510092347E-6</v>
      </c>
      <c r="BF271" s="13">
        <f t="shared" si="493"/>
        <v>5.3293641946663749E-6</v>
      </c>
      <c r="BG271" s="13">
        <f t="shared" si="494"/>
        <v>3.8411594016045386E-6</v>
      </c>
      <c r="BH271" s="13">
        <f t="shared" si="495"/>
        <v>2.0763976259074081E-6</v>
      </c>
      <c r="BI271" s="13">
        <f t="shared" si="496"/>
        <v>8.9794286570308697E-7</v>
      </c>
      <c r="BJ271" s="14">
        <f t="shared" si="497"/>
        <v>0.74335738934400786</v>
      </c>
      <c r="BK271" s="14">
        <f t="shared" si="498"/>
        <v>0.17643009237742374</v>
      </c>
      <c r="BL271" s="14">
        <f t="shared" si="499"/>
        <v>7.6770983277266919E-2</v>
      </c>
      <c r="BM271" s="14">
        <f t="shared" si="500"/>
        <v>0.499793767909195</v>
      </c>
      <c r="BN271" s="14">
        <f t="shared" si="501"/>
        <v>0.49338055428151484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1.6516999999999999</v>
      </c>
      <c r="F272" s="10">
        <f>VLOOKUP(B272,home!$B$2:$E$405,3,FALSE)</f>
        <v>1.1352</v>
      </c>
      <c r="G272" s="10">
        <f>VLOOKUP(C272,away!$B$2:$E$405,4,FALSE)</f>
        <v>1.0379</v>
      </c>
      <c r="H272" s="10">
        <f>VLOOKUP(A272,away!$A$2:$E$405,3,FALSE)</f>
        <v>1.3258000000000001</v>
      </c>
      <c r="I272" s="10">
        <f>VLOOKUP(C272,away!$B$2:$E$405,3,FALSE)</f>
        <v>0.9698</v>
      </c>
      <c r="J272" s="10">
        <f>VLOOKUP(B272,home!$B$2:$E$405,4,FALSE)</f>
        <v>1.0370999999999999</v>
      </c>
      <c r="K272" s="12">
        <f t="shared" si="446"/>
        <v>1.946072712936</v>
      </c>
      <c r="L272" s="12">
        <f t="shared" si="447"/>
        <v>1.3334625671639999</v>
      </c>
      <c r="M272" s="13">
        <f t="shared" si="448"/>
        <v>3.7645747470731745E-2</v>
      </c>
      <c r="N272" s="13">
        <f t="shared" si="449"/>
        <v>7.3261361910870487E-2</v>
      </c>
      <c r="O272" s="13">
        <f t="shared" si="450"/>
        <v>5.0199195065129605E-2</v>
      </c>
      <c r="P272" s="13">
        <f t="shared" si="451"/>
        <v>9.769128372760022E-2</v>
      </c>
      <c r="Q272" s="13">
        <f t="shared" si="452"/>
        <v>7.1285968663636956E-2</v>
      </c>
      <c r="R272" s="13">
        <f t="shared" si="453"/>
        <v>3.3469373760557065E-2</v>
      </c>
      <c r="S272" s="13">
        <f t="shared" si="454"/>
        <v>6.337758948581311E-2</v>
      </c>
      <c r="T272" s="13">
        <f t="shared" si="455"/>
        <v>9.5057170776985764E-2</v>
      </c>
      <c r="U272" s="13">
        <f t="shared" si="456"/>
        <v>6.5133834994476253E-2</v>
      </c>
      <c r="V272" s="13">
        <f t="shared" si="457"/>
        <v>1.8273978079001319E-2</v>
      </c>
      <c r="W272" s="13">
        <f t="shared" si="458"/>
        <v>4.6242559477171555E-2</v>
      </c>
      <c r="X272" s="13">
        <f t="shared" si="459"/>
        <v>6.1662722072663122E-2</v>
      </c>
      <c r="Y272" s="13">
        <f t="shared" si="460"/>
        <v>4.1112465836666806E-2</v>
      </c>
      <c r="Z272" s="13">
        <f t="shared" si="461"/>
        <v>1.4876719018707943E-2</v>
      </c>
      <c r="AA272" s="13">
        <f t="shared" si="462"/>
        <v>2.8951176940323554E-2</v>
      </c>
      <c r="AB272" s="13">
        <f t="shared" si="463"/>
        <v>2.8170547725472818E-2</v>
      </c>
      <c r="AC272" s="13">
        <f t="shared" si="464"/>
        <v>2.9638280836627078E-3</v>
      </c>
      <c r="AD272" s="13">
        <f t="shared" si="465"/>
        <v>2.2497845793710898E-2</v>
      </c>
      <c r="AE272" s="13">
        <f t="shared" si="466"/>
        <v>3.0000035207741527E-2</v>
      </c>
      <c r="AF272" s="13">
        <f t="shared" si="467"/>
        <v>2.0001961981562701E-2</v>
      </c>
      <c r="AG272" s="13">
        <f t="shared" si="468"/>
        <v>8.8906225240837737E-3</v>
      </c>
      <c r="AH272" s="13">
        <f t="shared" si="469"/>
        <v>4.959386983415949E-3</v>
      </c>
      <c r="AI272" s="13">
        <f t="shared" si="470"/>
        <v>9.651327681315762E-3</v>
      </c>
      <c r="AJ272" s="13">
        <f t="shared" si="471"/>
        <v>9.3910927221062413E-3</v>
      </c>
      <c r="AK272" s="13">
        <f t="shared" si="472"/>
        <v>6.0919164303809403E-3</v>
      </c>
      <c r="AL272" s="13">
        <f t="shared" si="473"/>
        <v>3.0764714709519912E-4</v>
      </c>
      <c r="AM272" s="13">
        <f t="shared" si="474"/>
        <v>8.7564887597965536E-3</v>
      </c>
      <c r="AN272" s="13">
        <f t="shared" si="475"/>
        <v>1.1676449980981019E-2</v>
      </c>
      <c r="AO272" s="13">
        <f t="shared" si="476"/>
        <v>7.7850544835004953E-3</v>
      </c>
      <c r="AP272" s="13">
        <f t="shared" si="477"/>
        <v>3.4603595790267251E-3</v>
      </c>
      <c r="AQ272" s="13">
        <f t="shared" si="478"/>
        <v>1.153564991889879E-3</v>
      </c>
      <c r="AR272" s="13">
        <f t="shared" si="479"/>
        <v>1.3226313796931106E-3</v>
      </c>
      <c r="AS272" s="13">
        <f t="shared" si="480"/>
        <v>2.5739368372936565E-3</v>
      </c>
      <c r="AT272" s="13">
        <f t="shared" si="481"/>
        <v>2.5045341219389877E-3</v>
      </c>
      <c r="AU272" s="13">
        <f t="shared" si="482"/>
        <v>1.6246685044408627E-3</v>
      </c>
      <c r="AV272" s="13">
        <f t="shared" si="483"/>
        <v>7.9043076101472601E-4</v>
      </c>
      <c r="AW272" s="13">
        <f t="shared" si="484"/>
        <v>2.2176361027991671E-5</v>
      </c>
      <c r="AX272" s="13">
        <f t="shared" si="485"/>
        <v>2.8401273060951419E-3</v>
      </c>
      <c r="AY272" s="13">
        <f t="shared" si="486"/>
        <v>3.7872034486582024E-3</v>
      </c>
      <c r="AZ272" s="13">
        <f t="shared" si="487"/>
        <v>2.5250470165100606E-3</v>
      </c>
      <c r="BA272" s="13">
        <f t="shared" si="488"/>
        <v>1.122351892281768E-3</v>
      </c>
      <c r="BB272" s="13">
        <f t="shared" si="489"/>
        <v>3.7415355888585487E-4</v>
      </c>
      <c r="BC272" s="13">
        <f t="shared" si="490"/>
        <v>9.9783953029095707E-5</v>
      </c>
      <c r="BD272" s="13">
        <f t="shared" si="491"/>
        <v>2.9394657249620659E-4</v>
      </c>
      <c r="BE272" s="13">
        <f t="shared" si="492"/>
        <v>5.7204140379593128E-4</v>
      </c>
      <c r="BF272" s="13">
        <f t="shared" si="493"/>
        <v>5.5661708329843307E-4</v>
      </c>
      <c r="BG272" s="13">
        <f t="shared" si="494"/>
        <v>3.6107243912036842E-4</v>
      </c>
      <c r="BH272" s="13">
        <f t="shared" si="495"/>
        <v>1.7566830529134854E-4</v>
      </c>
      <c r="BI272" s="13">
        <f t="shared" si="496"/>
        <v>6.8372659091040861E-5</v>
      </c>
      <c r="BJ272" s="14">
        <f t="shared" si="497"/>
        <v>0.51359329921574826</v>
      </c>
      <c r="BK272" s="14">
        <f t="shared" si="498"/>
        <v>0.22404727744256253</v>
      </c>
      <c r="BL272" s="14">
        <f t="shared" si="499"/>
        <v>0.24686177237065285</v>
      </c>
      <c r="BM272" s="14">
        <f t="shared" si="500"/>
        <v>0.63206111036151535</v>
      </c>
      <c r="BN272" s="14">
        <f t="shared" si="501"/>
        <v>0.36355293059852611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1.242</v>
      </c>
      <c r="F273" s="10">
        <f>VLOOKUP(B273,home!$B$2:$E$405,3,FALSE)</f>
        <v>0.75780000000000003</v>
      </c>
      <c r="G273" s="10">
        <f>VLOOKUP(C273,away!$B$2:$E$405,4,FALSE)</f>
        <v>1.1839999999999999</v>
      </c>
      <c r="H273" s="10">
        <f>VLOOKUP(A273,away!$A$2:$E$405,3,FALSE)</f>
        <v>0.96209999999999996</v>
      </c>
      <c r="I273" s="10">
        <f>VLOOKUP(C273,away!$B$2:$E$405,3,FALSE)</f>
        <v>0.79479999999999995</v>
      </c>
      <c r="J273" s="10">
        <f>VLOOKUP(B273,home!$B$2:$E$405,4,FALSE)</f>
        <v>1.0394000000000001</v>
      </c>
      <c r="K273" s="12">
        <f t="shared" si="446"/>
        <v>1.1143661184</v>
      </c>
      <c r="L273" s="12">
        <f t="shared" si="447"/>
        <v>0.79480535695199994</v>
      </c>
      <c r="M273" s="13">
        <f t="shared" si="448"/>
        <v>0.14820312568480135</v>
      </c>
      <c r="N273" s="13">
        <f t="shared" si="449"/>
        <v>0.16515254190411943</v>
      </c>
      <c r="O273" s="13">
        <f t="shared" si="450"/>
        <v>0.11779263821131064</v>
      </c>
      <c r="P273" s="13">
        <f t="shared" si="451"/>
        <v>0.13126412501963375</v>
      </c>
      <c r="Q273" s="13">
        <f t="shared" si="452"/>
        <v>9.2020198532793474E-2</v>
      </c>
      <c r="R273" s="13">
        <f t="shared" si="453"/>
        <v>4.6811109929929269E-2</v>
      </c>
      <c r="S273" s="13">
        <f t="shared" si="454"/>
        <v>2.9065295413902764E-2</v>
      </c>
      <c r="T273" s="13">
        <f t="shared" si="455"/>
        <v>7.3138146741650811E-2</v>
      </c>
      <c r="U273" s="13">
        <f t="shared" si="456"/>
        <v>5.216471487061098E-2</v>
      </c>
      <c r="V273" s="13">
        <f t="shared" si="457"/>
        <v>2.8603614527277317E-3</v>
      </c>
      <c r="W273" s="13">
        <f t="shared" si="458"/>
        <v>3.4181397151128813E-2</v>
      </c>
      <c r="X273" s="13">
        <f t="shared" si="459"/>
        <v>2.7167557563821006E-2</v>
      </c>
      <c r="Y273" s="13">
        <f t="shared" si="460"/>
        <v>1.0796460143513381E-2</v>
      </c>
      <c r="Z273" s="13">
        <f t="shared" si="461"/>
        <v>1.2401906979058916E-2</v>
      </c>
      <c r="AA273" s="13">
        <f t="shared" si="462"/>
        <v>1.3820264941011757E-2</v>
      </c>
      <c r="AB273" s="13">
        <f t="shared" si="463"/>
        <v>7.7004174987874395E-3</v>
      </c>
      <c r="AC273" s="13">
        <f t="shared" si="464"/>
        <v>1.5833962745273391E-4</v>
      </c>
      <c r="AD273" s="13">
        <f t="shared" si="465"/>
        <v>9.5226477161980631E-3</v>
      </c>
      <c r="AE273" s="13">
        <f t="shared" si="466"/>
        <v>7.5686514172009474E-3</v>
      </c>
      <c r="AF273" s="13">
        <f t="shared" si="467"/>
        <v>3.0078023456468297E-3</v>
      </c>
      <c r="AG273" s="13">
        <f t="shared" si="468"/>
        <v>7.968724723242972E-4</v>
      </c>
      <c r="AH273" s="13">
        <f t="shared" si="469"/>
        <v>2.464275525844105E-3</v>
      </c>
      <c r="AI273" s="13">
        <f t="shared" si="470"/>
        <v>2.7461051524030142E-3</v>
      </c>
      <c r="AJ273" s="13">
        <f t="shared" si="471"/>
        <v>1.530083269700794E-3</v>
      </c>
      <c r="AK273" s="13">
        <f t="shared" si="472"/>
        <v>5.6835765136175134E-4</v>
      </c>
      <c r="AL273" s="13">
        <f t="shared" si="473"/>
        <v>5.60968267234039E-6</v>
      </c>
      <c r="AM273" s="13">
        <f t="shared" si="474"/>
        <v>2.1223431944780496E-3</v>
      </c>
      <c r="AN273" s="13">
        <f t="shared" si="475"/>
        <v>1.6868497402617738E-3</v>
      </c>
      <c r="AO273" s="13">
        <f t="shared" si="476"/>
        <v>6.7035860496657371E-4</v>
      </c>
      <c r="AP273" s="13">
        <f t="shared" si="477"/>
        <v>1.776015367687675E-4</v>
      </c>
      <c r="AQ273" s="13">
        <f t="shared" si="478"/>
        <v>3.5289663206680993E-5</v>
      </c>
      <c r="AR273" s="13">
        <f t="shared" si="479"/>
        <v>3.9172387778932036E-4</v>
      </c>
      <c r="AS273" s="13">
        <f t="shared" si="480"/>
        <v>4.3652381717668089E-4</v>
      </c>
      <c r="AT273" s="13">
        <f t="shared" si="481"/>
        <v>2.4322367586816462E-4</v>
      </c>
      <c r="AU273" s="13">
        <f t="shared" si="482"/>
        <v>9.0346741193395442E-5</v>
      </c>
      <c r="AV273" s="13">
        <f t="shared" si="483"/>
        <v>2.516983682344338E-5</v>
      </c>
      <c r="AW273" s="13">
        <f t="shared" si="484"/>
        <v>1.3801442450092915E-7</v>
      </c>
      <c r="AX273" s="13">
        <f t="shared" si="485"/>
        <v>3.9417789125719349E-4</v>
      </c>
      <c r="AY273" s="13">
        <f t="shared" si="486"/>
        <v>3.1329469956326028E-4</v>
      </c>
      <c r="AZ273" s="13">
        <f t="shared" si="487"/>
        <v>1.2450415275877332E-4</v>
      </c>
      <c r="BA273" s="13">
        <f t="shared" si="488"/>
        <v>3.2985522525147727E-5</v>
      </c>
      <c r="BB273" s="13">
        <f t="shared" si="489"/>
        <v>6.5542675012120672E-6</v>
      </c>
      <c r="BC273" s="13">
        <f t="shared" si="490"/>
        <v>1.0418733841719504E-6</v>
      </c>
      <c r="BD273" s="13">
        <f t="shared" si="491"/>
        <v>5.1890706085493716E-5</v>
      </c>
      <c r="BE273" s="13">
        <f t="shared" si="492"/>
        <v>5.7825244721526893E-5</v>
      </c>
      <c r="BF273" s="13">
        <f t="shared" si="493"/>
        <v>3.2219246752929014E-5</v>
      </c>
      <c r="BG273" s="13">
        <f t="shared" si="494"/>
        <v>1.1968012313944435E-5</v>
      </c>
      <c r="BH273" s="13">
        <f t="shared" si="495"/>
        <v>3.3341868568134171E-6</v>
      </c>
      <c r="BI273" s="13">
        <f t="shared" si="496"/>
        <v>7.4310097312949203E-7</v>
      </c>
      <c r="BJ273" s="14">
        <f t="shared" si="497"/>
        <v>0.42891727713506872</v>
      </c>
      <c r="BK273" s="14">
        <f t="shared" si="498"/>
        <v>0.31187015158075393</v>
      </c>
      <c r="BL273" s="14">
        <f t="shared" si="499"/>
        <v>0.24694293549751459</v>
      </c>
      <c r="BM273" s="14">
        <f t="shared" si="500"/>
        <v>0.29857537522466937</v>
      </c>
      <c r="BN273" s="14">
        <f t="shared" si="501"/>
        <v>0.70124373928258787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1.242</v>
      </c>
      <c r="F274" s="10">
        <f>VLOOKUP(B274,home!$B$2:$E$405,3,FALSE)</f>
        <v>1.4314</v>
      </c>
      <c r="G274" s="10">
        <f>VLOOKUP(C274,away!$B$2:$E$405,4,FALSE)</f>
        <v>1.1183000000000001</v>
      </c>
      <c r="H274" s="10">
        <f>VLOOKUP(A274,away!$A$2:$E$405,3,FALSE)</f>
        <v>0.96209999999999996</v>
      </c>
      <c r="I274" s="10">
        <f>VLOOKUP(C274,away!$B$2:$E$405,3,FALSE)</f>
        <v>1.0394000000000001</v>
      </c>
      <c r="J274" s="10">
        <f>VLOOKUP(B274,home!$B$2:$E$405,4,FALSE)</f>
        <v>1.5013000000000001</v>
      </c>
      <c r="K274" s="12">
        <f t="shared" si="446"/>
        <v>1.9881123980400002</v>
      </c>
      <c r="L274" s="12">
        <f t="shared" si="447"/>
        <v>1.5013101187620002</v>
      </c>
      <c r="M274" s="13">
        <f t="shared" si="448"/>
        <v>3.0518490999219636E-2</v>
      </c>
      <c r="N274" s="13">
        <f t="shared" si="449"/>
        <v>6.0674190325020715E-2</v>
      </c>
      <c r="O274" s="13">
        <f t="shared" si="450"/>
        <v>4.5817719346475466E-2</v>
      </c>
      <c r="P274" s="13">
        <f t="shared" si="451"/>
        <v>9.1090775882645053E-2</v>
      </c>
      <c r="Q274" s="13">
        <f t="shared" si="452"/>
        <v>6.031355501310616E-2</v>
      </c>
      <c r="R274" s="13">
        <f t="shared" si="453"/>
        <v>3.439330283673054E-2</v>
      </c>
      <c r="S274" s="13">
        <f t="shared" si="454"/>
        <v>6.7971328031212627E-2</v>
      </c>
      <c r="T274" s="13">
        <f t="shared" si="455"/>
        <v>9.0549350439684845E-2</v>
      </c>
      <c r="U274" s="13">
        <f t="shared" si="456"/>
        <v>6.8377751779248291E-2</v>
      </c>
      <c r="V274" s="13">
        <f t="shared" si="457"/>
        <v>2.2542111375818599E-2</v>
      </c>
      <c r="W274" s="13">
        <f t="shared" si="458"/>
        <v>3.9970042163807978E-2</v>
      </c>
      <c r="X274" s="13">
        <f t="shared" si="459"/>
        <v>6.0007428747868713E-2</v>
      </c>
      <c r="Y274" s="13">
        <f t="shared" si="460"/>
        <v>4.5044879990032524E-2</v>
      </c>
      <c r="Z274" s="13">
        <f t="shared" si="461"/>
        <v>1.7211671188809792E-2</v>
      </c>
      <c r="AA274" s="13">
        <f t="shared" si="462"/>
        <v>3.4218736881460619E-2</v>
      </c>
      <c r="AB274" s="13">
        <f t="shared" si="463"/>
        <v>3.4015347519650241E-2</v>
      </c>
      <c r="AC274" s="13">
        <f t="shared" si="464"/>
        <v>4.2051932042380877E-3</v>
      </c>
      <c r="AD274" s="13">
        <f t="shared" si="465"/>
        <v>1.9866234094012052E-2</v>
      </c>
      <c r="AE274" s="13">
        <f t="shared" si="466"/>
        <v>2.9825378267034932E-2</v>
      </c>
      <c r="AF274" s="13">
        <f t="shared" si="467"/>
        <v>2.2388571094101899E-2</v>
      </c>
      <c r="AG274" s="13">
        <f t="shared" si="468"/>
        <v>1.120406277606587E-2</v>
      </c>
      <c r="AH274" s="13">
        <f t="shared" si="469"/>
        <v>6.4600140291411288E-3</v>
      </c>
      <c r="AI274" s="13">
        <f t="shared" si="470"/>
        <v>1.2843233982847814E-2</v>
      </c>
      <c r="AJ274" s="13">
        <f t="shared" si="471"/>
        <v>1.2766896356114197E-2</v>
      </c>
      <c r="AK274" s="13">
        <f t="shared" si="472"/>
        <v>8.4606749766941106E-3</v>
      </c>
      <c r="AL274" s="13">
        <f t="shared" si="473"/>
        <v>5.0206192923531992E-4</v>
      </c>
      <c r="AM274" s="13">
        <f t="shared" si="474"/>
        <v>7.8992612609340672E-3</v>
      </c>
      <c r="AN274" s="13">
        <f t="shared" si="475"/>
        <v>1.1859240861784991E-2</v>
      </c>
      <c r="AO274" s="13">
        <f t="shared" si="476"/>
        <v>8.9021991533167963E-3</v>
      </c>
      <c r="AP274" s="13">
        <f t="shared" si="477"/>
        <v>4.4549872227030067E-3</v>
      </c>
      <c r="AQ274" s="13">
        <f t="shared" si="478"/>
        <v>1.6720793490998603E-3</v>
      </c>
      <c r="AR274" s="13">
        <f t="shared" si="479"/>
        <v>1.9396968858588115E-3</v>
      </c>
      <c r="AS274" s="13">
        <f t="shared" si="480"/>
        <v>3.8563354272154824E-3</v>
      </c>
      <c r="AT274" s="13">
        <f t="shared" si="481"/>
        <v>3.8334141369239915E-3</v>
      </c>
      <c r="AU274" s="13">
        <f t="shared" si="482"/>
        <v>2.540419390813464E-3</v>
      </c>
      <c r="AV274" s="13">
        <f t="shared" si="483"/>
        <v>1.2626598217743681E-3</v>
      </c>
      <c r="AW274" s="13">
        <f t="shared" si="484"/>
        <v>4.1626139484812905E-5</v>
      </c>
      <c r="AX274" s="13">
        <f t="shared" si="485"/>
        <v>2.6174365413700147E-3</v>
      </c>
      <c r="AY274" s="13">
        <f t="shared" si="486"/>
        <v>3.9295839647762159E-3</v>
      </c>
      <c r="AZ274" s="13">
        <f t="shared" si="487"/>
        <v>2.949762084421716E-3</v>
      </c>
      <c r="BA274" s="13">
        <f t="shared" si="488"/>
        <v>1.4761692217609376E-3</v>
      </c>
      <c r="BB274" s="13">
        <f t="shared" si="489"/>
        <v>5.5404694740868047E-4</v>
      </c>
      <c r="BC274" s="13">
        <f t="shared" si="490"/>
        <v>1.6635925768276999E-4</v>
      </c>
      <c r="BD274" s="13">
        <f t="shared" si="491"/>
        <v>4.8534776034516212E-4</v>
      </c>
      <c r="BE274" s="13">
        <f t="shared" si="492"/>
        <v>9.6492589970316358E-4</v>
      </c>
      <c r="BF274" s="13">
        <f t="shared" si="493"/>
        <v>9.5919057219488073E-4</v>
      </c>
      <c r="BG274" s="13">
        <f t="shared" si="494"/>
        <v>6.3565955622124127E-4</v>
      </c>
      <c r="BH274" s="13">
        <f t="shared" si="495"/>
        <v>3.1594066116401363E-4</v>
      </c>
      <c r="BI274" s="13">
        <f t="shared" si="496"/>
        <v>1.2562510910102612E-4</v>
      </c>
      <c r="BJ274" s="14">
        <f t="shared" si="497"/>
        <v>0.4863248187759947</v>
      </c>
      <c r="BK274" s="14">
        <f t="shared" si="498"/>
        <v>0.22075954538714557</v>
      </c>
      <c r="BL274" s="14">
        <f t="shared" si="499"/>
        <v>0.27427289292967799</v>
      </c>
      <c r="BM274" s="14">
        <f t="shared" si="500"/>
        <v>0.67187293605313914</v>
      </c>
      <c r="BN274" s="14">
        <f t="shared" si="501"/>
        <v>0.32280803440319755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1.242</v>
      </c>
      <c r="F275" s="10">
        <f>VLOOKUP(B275,home!$B$2:$E$405,3,FALSE)</f>
        <v>0.80520000000000003</v>
      </c>
      <c r="G275" s="10">
        <f>VLOOKUP(C275,away!$B$2:$E$405,4,FALSE)</f>
        <v>0.94720000000000004</v>
      </c>
      <c r="H275" s="10">
        <f>VLOOKUP(A275,away!$A$2:$E$405,3,FALSE)</f>
        <v>0.96209999999999996</v>
      </c>
      <c r="I275" s="10">
        <f>VLOOKUP(C275,away!$B$2:$E$405,3,FALSE)</f>
        <v>0.79479999999999995</v>
      </c>
      <c r="J275" s="10">
        <f>VLOOKUP(B275,home!$B$2:$E$405,4,FALSE)</f>
        <v>0.67249999999999999</v>
      </c>
      <c r="K275" s="12">
        <f t="shared" si="446"/>
        <v>0.94725531648000016</v>
      </c>
      <c r="L275" s="12">
        <f t="shared" si="447"/>
        <v>0.51424533629999991</v>
      </c>
      <c r="M275" s="13">
        <f t="shared" si="448"/>
        <v>0.23188803008097161</v>
      </c>
      <c r="N275" s="13">
        <f t="shared" si="449"/>
        <v>0.21965716932227458</v>
      </c>
      <c r="O275" s="13">
        <f t="shared" si="450"/>
        <v>0.11924733801293373</v>
      </c>
      <c r="P275" s="13">
        <f t="shared" si="451"/>
        <v>0.1129576749088391</v>
      </c>
      <c r="Q275" s="13">
        <f t="shared" si="452"/>
        <v>0.10403571072173608</v>
      </c>
      <c r="R275" s="13">
        <f t="shared" si="453"/>
        <v>3.0661193719670434E-2</v>
      </c>
      <c r="S275" s="13">
        <f t="shared" si="454"/>
        <v>1.3756031646346282E-2</v>
      </c>
      <c r="T275" s="13">
        <f t="shared" si="455"/>
        <v>5.3499879047308671E-2</v>
      </c>
      <c r="U275" s="13">
        <f t="shared" si="456"/>
        <v>2.9043978760581013E-2</v>
      </c>
      <c r="V275" s="13">
        <f t="shared" si="457"/>
        <v>7.445400601321379E-4</v>
      </c>
      <c r="W275" s="13">
        <f t="shared" si="458"/>
        <v>3.2849460028313293E-2</v>
      </c>
      <c r="X275" s="13">
        <f t="shared" si="459"/>
        <v>1.6892681619533369E-2</v>
      </c>
      <c r="Y275" s="13">
        <f t="shared" si="460"/>
        <v>4.3434913702228824E-3</v>
      </c>
      <c r="Z275" s="13">
        <f t="shared" si="461"/>
        <v>5.2557919585771232E-3</v>
      </c>
      <c r="AA275" s="13">
        <f t="shared" si="462"/>
        <v>4.9785768750750126E-3</v>
      </c>
      <c r="AB275" s="13">
        <f t="shared" si="463"/>
        <v>2.3579917067095952E-3</v>
      </c>
      <c r="AC275" s="13">
        <f t="shared" si="464"/>
        <v>2.2667597924213307E-5</v>
      </c>
      <c r="AD275" s="13">
        <f t="shared" si="465"/>
        <v>7.7792064138292533E-3</v>
      </c>
      <c r="AE275" s="13">
        <f t="shared" si="466"/>
        <v>4.0004206184267406E-3</v>
      </c>
      <c r="AF275" s="13">
        <f t="shared" si="467"/>
        <v>1.0285988231321563E-3</v>
      </c>
      <c r="AG275" s="13">
        <f t="shared" si="468"/>
        <v>1.7631738257312663E-4</v>
      </c>
      <c r="AH275" s="13">
        <f t="shared" si="469"/>
        <v>6.7569162581533181E-4</v>
      </c>
      <c r="AI275" s="13">
        <f t="shared" si="470"/>
        <v>6.4005248485458801E-4</v>
      </c>
      <c r="AJ275" s="13">
        <f t="shared" si="471"/>
        <v>3.0314655955237157E-4</v>
      </c>
      <c r="AK275" s="13">
        <f t="shared" si="472"/>
        <v>9.5719063402868333E-5</v>
      </c>
      <c r="AL275" s="13">
        <f t="shared" si="473"/>
        <v>4.4167508885965114E-7</v>
      </c>
      <c r="AM275" s="13">
        <f t="shared" si="474"/>
        <v>1.4737789266990159E-3</v>
      </c>
      <c r="AN275" s="13">
        <f t="shared" si="475"/>
        <v>7.5788393979218818E-4</v>
      </c>
      <c r="AO275" s="13">
        <f t="shared" si="476"/>
        <v>1.9486914074740136E-4</v>
      </c>
      <c r="AP275" s="13">
        <f t="shared" si="477"/>
        <v>3.3403515606046477E-5</v>
      </c>
      <c r="AQ275" s="13">
        <f t="shared" si="478"/>
        <v>4.2944005291084156E-6</v>
      </c>
      <c r="AR275" s="13">
        <f t="shared" si="479"/>
        <v>6.9494253470499834E-5</v>
      </c>
      <c r="AS275" s="13">
        <f t="shared" si="480"/>
        <v>6.5828801064739668E-5</v>
      </c>
      <c r="AT275" s="13">
        <f t="shared" si="481"/>
        <v>3.1178340893039469E-5</v>
      </c>
      <c r="AU275" s="13">
        <f t="shared" si="482"/>
        <v>9.8446163899858115E-6</v>
      </c>
      <c r="AV275" s="13">
        <f t="shared" si="483"/>
        <v>2.3313413035300512E-6</v>
      </c>
      <c r="AW275" s="13">
        <f t="shared" si="484"/>
        <v>5.9763746855325006E-9</v>
      </c>
      <c r="AX275" s="13">
        <f t="shared" si="485"/>
        <v>2.3267415393863844E-4</v>
      </c>
      <c r="AY275" s="13">
        <f t="shared" si="486"/>
        <v>1.1965159854049306E-4</v>
      </c>
      <c r="AZ275" s="13">
        <f t="shared" si="487"/>
        <v>3.0765138265144215E-5</v>
      </c>
      <c r="BA275" s="13">
        <f t="shared" si="488"/>
        <v>5.2736096244916941E-6</v>
      </c>
      <c r="BB275" s="13">
        <f t="shared" si="489"/>
        <v>6.7798228871541178E-7</v>
      </c>
      <c r="BC275" s="13">
        <f t="shared" si="490"/>
        <v>6.9729846013180137E-8</v>
      </c>
      <c r="BD275" s="13">
        <f t="shared" si="491"/>
        <v>5.956182624475766E-6</v>
      </c>
      <c r="BE275" s="13">
        <f t="shared" si="492"/>
        <v>5.6420256569604695E-6</v>
      </c>
      <c r="BF275" s="13">
        <f t="shared" si="493"/>
        <v>2.672219399636185E-6</v>
      </c>
      <c r="BG275" s="13">
        <f t="shared" si="494"/>
        <v>8.4375801103545692E-7</v>
      </c>
      <c r="BH275" s="13">
        <f t="shared" si="495"/>
        <v>1.9981356544398177E-7</v>
      </c>
      <c r="BI275" s="13">
        <f t="shared" si="496"/>
        <v>3.785489243432725E-8</v>
      </c>
      <c r="BJ275" s="14">
        <f t="shared" si="497"/>
        <v>0.44711627748322746</v>
      </c>
      <c r="BK275" s="14">
        <f t="shared" si="498"/>
        <v>0.35948903756784262</v>
      </c>
      <c r="BL275" s="14">
        <f t="shared" si="499"/>
        <v>0.18819771801586668</v>
      </c>
      <c r="BM275" s="14">
        <f t="shared" si="500"/>
        <v>0.1814920626369225</v>
      </c>
      <c r="BN275" s="14">
        <f t="shared" si="501"/>
        <v>0.81844711676642568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1.242</v>
      </c>
      <c r="F276" s="10">
        <f>VLOOKUP(B276,home!$B$2:$E$405,3,FALSE)</f>
        <v>0.80520000000000003</v>
      </c>
      <c r="G276" s="10">
        <f>VLOOKUP(C276,away!$B$2:$E$405,4,FALSE)</f>
        <v>0.71040000000000003</v>
      </c>
      <c r="H276" s="10">
        <f>VLOOKUP(A276,away!$A$2:$E$405,3,FALSE)</f>
        <v>0.96209999999999996</v>
      </c>
      <c r="I276" s="10">
        <f>VLOOKUP(C276,away!$B$2:$E$405,3,FALSE)</f>
        <v>1.1617</v>
      </c>
      <c r="J276" s="10">
        <f>VLOOKUP(B276,home!$B$2:$E$405,4,FALSE)</f>
        <v>0.91710000000000003</v>
      </c>
      <c r="K276" s="12">
        <f t="shared" si="446"/>
        <v>0.71044148736000012</v>
      </c>
      <c r="L276" s="12">
        <f t="shared" si="447"/>
        <v>1.025016596847</v>
      </c>
      <c r="M276" s="13">
        <f t="shared" si="448"/>
        <v>0.17631941264566106</v>
      </c>
      <c r="N276" s="13">
        <f t="shared" si="449"/>
        <v>0.12526462577042508</v>
      </c>
      <c r="O276" s="13">
        <f t="shared" si="450"/>
        <v>0.18073032430811739</v>
      </c>
      <c r="P276" s="13">
        <f t="shared" si="451"/>
        <v>0.12839832041251412</v>
      </c>
      <c r="Q276" s="13">
        <f t="shared" si="452"/>
        <v>4.4496593522967288E-2</v>
      </c>
      <c r="R276" s="13">
        <f t="shared" si="453"/>
        <v>9.2625790984680531E-2</v>
      </c>
      <c r="S276" s="13">
        <f t="shared" si="454"/>
        <v>2.3375373756895749E-2</v>
      </c>
      <c r="T276" s="13">
        <f t="shared" si="455"/>
        <v>4.5609746864196186E-2</v>
      </c>
      <c r="U276" s="13">
        <f t="shared" si="456"/>
        <v>6.580520471505294E-2</v>
      </c>
      <c r="V276" s="13">
        <f t="shared" si="457"/>
        <v>1.8913646447817419E-3</v>
      </c>
      <c r="W276" s="13">
        <f t="shared" si="458"/>
        <v>1.0537408694970078E-2</v>
      </c>
      <c r="X276" s="13">
        <f t="shared" si="459"/>
        <v>1.0801018800104215E-2</v>
      </c>
      <c r="Y276" s="13">
        <f t="shared" si="460"/>
        <v>5.535611766481644E-3</v>
      </c>
      <c r="Z276" s="13">
        <f t="shared" si="461"/>
        <v>3.1647657685126264E-2</v>
      </c>
      <c r="AA276" s="13">
        <f t="shared" si="462"/>
        <v>2.2483808997281245E-2</v>
      </c>
      <c r="AB276" s="13">
        <f t="shared" si="463"/>
        <v>7.9867153527733194E-3</v>
      </c>
      <c r="AC276" s="13">
        <f t="shared" si="464"/>
        <v>8.6082425650722507E-5</v>
      </c>
      <c r="AD276" s="13">
        <f t="shared" si="465"/>
        <v>1.8715530765436843E-3</v>
      </c>
      <c r="AE276" s="13">
        <f t="shared" si="466"/>
        <v>1.91837296533734E-3</v>
      </c>
      <c r="AF276" s="13">
        <f t="shared" si="467"/>
        <v>9.83182064206684E-4</v>
      </c>
      <c r="AG276" s="13">
        <f t="shared" si="468"/>
        <v>3.3592597784471464E-4</v>
      </c>
      <c r="AH276" s="13">
        <f t="shared" si="469"/>
        <v>8.1098435946467297E-3</v>
      </c>
      <c r="AI276" s="13">
        <f t="shared" si="470"/>
        <v>5.7615693456377938E-3</v>
      </c>
      <c r="AJ276" s="13">
        <f t="shared" si="471"/>
        <v>2.046628947721348E-3</v>
      </c>
      <c r="AK276" s="13">
        <f t="shared" si="472"/>
        <v>4.8467003789772888E-4</v>
      </c>
      <c r="AL276" s="13">
        <f t="shared" si="473"/>
        <v>2.5074581873296391E-6</v>
      </c>
      <c r="AM276" s="13">
        <f t="shared" si="474"/>
        <v>2.6592579027457589E-4</v>
      </c>
      <c r="AN276" s="13">
        <f t="shared" si="475"/>
        <v>2.725783485610948E-4</v>
      </c>
      <c r="AO276" s="13">
        <f t="shared" si="476"/>
        <v>1.3969866560813437E-4</v>
      </c>
      <c r="AP276" s="13">
        <f t="shared" si="477"/>
        <v>4.7731150268572312E-5</v>
      </c>
      <c r="AQ276" s="13">
        <f t="shared" si="478"/>
        <v>1.2231305302971188E-5</v>
      </c>
      <c r="AR276" s="13">
        <f t="shared" si="479"/>
        <v>1.6625448564692473E-3</v>
      </c>
      <c r="AS276" s="13">
        <f t="shared" si="480"/>
        <v>1.1811408406327299E-3</v>
      </c>
      <c r="AT276" s="13">
        <f t="shared" si="481"/>
        <v>4.1956572780037872E-4</v>
      </c>
      <c r="AU276" s="13">
        <f t="shared" si="482"/>
        <v>9.9358966567927347E-5</v>
      </c>
      <c r="AV276" s="13">
        <f t="shared" si="483"/>
        <v>1.7647182997767705E-5</v>
      </c>
      <c r="AW276" s="13">
        <f t="shared" si="484"/>
        <v>5.0721304107327319E-8</v>
      </c>
      <c r="AX276" s="13">
        <f t="shared" si="485"/>
        <v>3.14874523283422E-5</v>
      </c>
      <c r="AY276" s="13">
        <f t="shared" si="486"/>
        <v>3.2275161228979459E-5</v>
      </c>
      <c r="AZ276" s="13">
        <f t="shared" si="487"/>
        <v>1.654128796280838E-5</v>
      </c>
      <c r="BA276" s="13">
        <f t="shared" si="488"/>
        <v>5.651698231701365E-6</v>
      </c>
      <c r="BB276" s="13">
        <f t="shared" si="489"/>
        <v>1.4482711219661848E-6</v>
      </c>
      <c r="BC276" s="13">
        <f t="shared" si="490"/>
        <v>2.9690038734991311E-7</v>
      </c>
      <c r="BD276" s="13">
        <f t="shared" si="491"/>
        <v>2.8402267848059851E-4</v>
      </c>
      <c r="BE276" s="13">
        <f t="shared" si="492"/>
        <v>2.0178149414372751E-4</v>
      </c>
      <c r="BF276" s="13">
        <f t="shared" si="493"/>
        <v>7.1676972410596458E-5</v>
      </c>
      <c r="BG276" s="13">
        <f t="shared" si="494"/>
        <v>1.6974098296281949E-5</v>
      </c>
      <c r="BH276" s="13">
        <f t="shared" si="495"/>
        <v>3.0147759100513471E-6</v>
      </c>
      <c r="BI276" s="13">
        <f t="shared" si="496"/>
        <v>4.2836437631879551E-7</v>
      </c>
      <c r="BJ276" s="14">
        <f t="shared" si="497"/>
        <v>0.24817990553435343</v>
      </c>
      <c r="BK276" s="14">
        <f t="shared" si="498"/>
        <v>0.33010533650491969</v>
      </c>
      <c r="BL276" s="14">
        <f t="shared" si="499"/>
        <v>0.38999271224189469</v>
      </c>
      <c r="BM276" s="14">
        <f t="shared" si="500"/>
        <v>0.25205831988200372</v>
      </c>
      <c r="BN276" s="14">
        <f t="shared" si="501"/>
        <v>0.74783506764436547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1.242</v>
      </c>
      <c r="F277" s="10">
        <f>VLOOKUP(B277,home!$B$2:$E$405,3,FALSE)</f>
        <v>0.89459999999999995</v>
      </c>
      <c r="G277" s="10">
        <f>VLOOKUP(C277,away!$B$2:$E$405,4,FALSE)</f>
        <v>0.76039999999999996</v>
      </c>
      <c r="H277" s="10">
        <f>VLOOKUP(A277,away!$A$2:$E$405,3,FALSE)</f>
        <v>0.96209999999999996</v>
      </c>
      <c r="I277" s="10">
        <f>VLOOKUP(C277,away!$B$2:$E$405,3,FALSE)</f>
        <v>0.80840000000000001</v>
      </c>
      <c r="J277" s="10">
        <f>VLOOKUP(B277,home!$B$2:$E$405,4,FALSE)</f>
        <v>0.75070000000000003</v>
      </c>
      <c r="K277" s="12">
        <f t="shared" si="446"/>
        <v>0.84487526928000001</v>
      </c>
      <c r="L277" s="12">
        <f t="shared" si="447"/>
        <v>0.58386566314799992</v>
      </c>
      <c r="M277" s="13">
        <f t="shared" si="448"/>
        <v>0.23961041810944683</v>
      </c>
      <c r="N277" s="13">
        <f t="shared" si="449"/>
        <v>0.20244091652251228</v>
      </c>
      <c r="O277" s="13">
        <f t="shared" si="450"/>
        <v>0.13990029566664167</v>
      </c>
      <c r="P277" s="13">
        <f t="shared" si="451"/>
        <v>0.11819829997370551</v>
      </c>
      <c r="Q277" s="13">
        <f t="shared" si="452"/>
        <v>8.5518661930123779E-2</v>
      </c>
      <c r="R277" s="13">
        <f t="shared" si="453"/>
        <v>4.0841489452002513E-2</v>
      </c>
      <c r="S277" s="13">
        <f t="shared" si="454"/>
        <v>1.4576617981498428E-2</v>
      </c>
      <c r="T277" s="13">
        <f t="shared" si="455"/>
        <v>4.9931410259361327E-2</v>
      </c>
      <c r="U277" s="13">
        <f t="shared" si="456"/>
        <v>3.4505964398556903E-2</v>
      </c>
      <c r="V277" s="13">
        <f t="shared" si="457"/>
        <v>7.9895035837913918E-4</v>
      </c>
      <c r="W277" s="13">
        <f t="shared" si="458"/>
        <v>2.4084200842226205E-2</v>
      </c>
      <c r="X277" s="13">
        <f t="shared" si="459"/>
        <v>1.406193789613602E-2</v>
      </c>
      <c r="Y277" s="13">
        <f t="shared" si="460"/>
        <v>4.1051413474367249E-3</v>
      </c>
      <c r="Z277" s="13">
        <f t="shared" si="461"/>
        <v>7.948647774281831E-3</v>
      </c>
      <c r="AA277" s="13">
        <f t="shared" si="462"/>
        <v>6.7156159287082347E-3</v>
      </c>
      <c r="AB277" s="13">
        <f t="shared" si="463"/>
        <v>2.8369289080742133E-3</v>
      </c>
      <c r="AC277" s="13">
        <f t="shared" si="464"/>
        <v>2.4632321621513897E-5</v>
      </c>
      <c r="AD277" s="13">
        <f t="shared" si="465"/>
        <v>5.0870364179923661E-3</v>
      </c>
      <c r="AE277" s="13">
        <f t="shared" si="466"/>
        <v>2.9701458916491386E-3</v>
      </c>
      <c r="AF277" s="13">
        <f t="shared" si="467"/>
        <v>8.6708310033701619E-4</v>
      </c>
      <c r="AG277" s="13">
        <f t="shared" si="468"/>
        <v>1.6875334979423191E-4</v>
      </c>
      <c r="AH277" s="13">
        <f t="shared" si="469"/>
        <v>1.1602356259652333E-3</v>
      </c>
      <c r="AI277" s="13">
        <f t="shared" si="470"/>
        <v>9.8025438691562591E-4</v>
      </c>
      <c r="AJ277" s="13">
        <f t="shared" si="471"/>
        <v>4.140963445541204E-4</v>
      </c>
      <c r="AK277" s="13">
        <f t="shared" si="472"/>
        <v>1.1661992020434205E-4</v>
      </c>
      <c r="AL277" s="13">
        <f t="shared" si="473"/>
        <v>4.8603872286364586E-7</v>
      </c>
      <c r="AM277" s="13">
        <f t="shared" si="474"/>
        <v>8.5958225269769362E-4</v>
      </c>
      <c r="AN277" s="13">
        <f t="shared" si="475"/>
        <v>5.0188056200159046E-4</v>
      </c>
      <c r="AO277" s="13">
        <f t="shared" si="476"/>
        <v>1.465154135770748E-4</v>
      </c>
      <c r="AP277" s="13">
        <f t="shared" si="477"/>
        <v>2.8515106369860752E-5</v>
      </c>
      <c r="AQ277" s="13">
        <f t="shared" si="478"/>
        <v>4.162247872593625E-6</v>
      </c>
      <c r="AR277" s="13">
        <f t="shared" si="479"/>
        <v>1.3548434863242518E-4</v>
      </c>
      <c r="AS277" s="13">
        <f t="shared" si="480"/>
        <v>1.1446737553404563E-4</v>
      </c>
      <c r="AT277" s="13">
        <f t="shared" si="481"/>
        <v>4.8355327364050839E-5</v>
      </c>
      <c r="AU277" s="13">
        <f t="shared" si="482"/>
        <v>1.3618073409275002E-5</v>
      </c>
      <c r="AV277" s="13">
        <f t="shared" si="483"/>
        <v>2.8763933596840061E-6</v>
      </c>
      <c r="AW277" s="13">
        <f t="shared" si="484"/>
        <v>6.6599950055446725E-9</v>
      </c>
      <c r="AX277" s="13">
        <f t="shared" si="485"/>
        <v>1.2103996453604544E-4</v>
      </c>
      <c r="AY277" s="13">
        <f t="shared" si="486"/>
        <v>7.0671079161248548E-5</v>
      </c>
      <c r="AZ277" s="13">
        <f t="shared" si="487"/>
        <v>2.0631208249933597E-5</v>
      </c>
      <c r="BA277" s="13">
        <f t="shared" si="488"/>
        <v>4.015284695463989E-6</v>
      </c>
      <c r="BB277" s="13">
        <f t="shared" si="489"/>
        <v>5.8609671536127409E-7</v>
      </c>
      <c r="BC277" s="13">
        <f t="shared" si="490"/>
        <v>6.8440349476654984E-8</v>
      </c>
      <c r="BD277" s="13">
        <f t="shared" si="491"/>
        <v>1.3184109843407625E-5</v>
      </c>
      <c r="BE277" s="13">
        <f t="shared" si="492"/>
        <v>1.1138928354166116E-5</v>
      </c>
      <c r="BF277" s="13">
        <f t="shared" si="493"/>
        <v>4.7055025463583625E-6</v>
      </c>
      <c r="BG277" s="13">
        <f t="shared" si="494"/>
        <v>1.3251875769840823E-6</v>
      </c>
      <c r="BH277" s="13">
        <f t="shared" si="495"/>
        <v>2.7990455273773431E-7</v>
      </c>
      <c r="BI277" s="13">
        <f t="shared" si="496"/>
        <v>4.7296886873398257E-8</v>
      </c>
      <c r="BJ277" s="14">
        <f t="shared" si="497"/>
        <v>0.39099295521379535</v>
      </c>
      <c r="BK277" s="14">
        <f t="shared" si="498"/>
        <v>0.37328007586253559</v>
      </c>
      <c r="BL277" s="14">
        <f t="shared" si="499"/>
        <v>0.22781698307968287</v>
      </c>
      <c r="BM277" s="14">
        <f t="shared" si="500"/>
        <v>0.17345791585669679</v>
      </c>
      <c r="BN277" s="14">
        <f t="shared" si="501"/>
        <v>0.82651008165443252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1.242</v>
      </c>
      <c r="F278" s="10">
        <f>VLOOKUP(B278,home!$B$2:$E$405,3,FALSE)</f>
        <v>1.0734999999999999</v>
      </c>
      <c r="G278" s="10">
        <f>VLOOKUP(C278,away!$B$2:$E$405,4,FALSE)</f>
        <v>0.99460000000000004</v>
      </c>
      <c r="H278" s="10">
        <f>VLOOKUP(A278,away!$A$2:$E$405,3,FALSE)</f>
        <v>0.96209999999999996</v>
      </c>
      <c r="I278" s="10">
        <f>VLOOKUP(C278,away!$B$2:$E$405,3,FALSE)</f>
        <v>0.79479999999999995</v>
      </c>
      <c r="J278" s="10">
        <f>VLOOKUP(B278,home!$B$2:$E$405,4,FALSE)</f>
        <v>0.80840000000000001</v>
      </c>
      <c r="K278" s="12">
        <f t="shared" si="446"/>
        <v>1.3260872501999998</v>
      </c>
      <c r="L278" s="12">
        <f t="shared" si="447"/>
        <v>0.6181649514719999</v>
      </c>
      <c r="M278" s="13">
        <f t="shared" si="448"/>
        <v>0.14309418893399278</v>
      </c>
      <c r="N278" s="13">
        <f t="shared" si="449"/>
        <v>0.18975537952307775</v>
      </c>
      <c r="O278" s="13">
        <f t="shared" si="450"/>
        <v>8.8455812358306823E-2</v>
      </c>
      <c r="P278" s="13">
        <f t="shared" si="451"/>
        <v>0.11730012497443426</v>
      </c>
      <c r="Q278" s="13">
        <f t="shared" si="452"/>
        <v>0.12581609472120781</v>
      </c>
      <c r="R278" s="13">
        <f t="shared" si="453"/>
        <v>2.7340141476944534E-2</v>
      </c>
      <c r="S278" s="13">
        <f t="shared" si="454"/>
        <v>2.4038920485731381E-2</v>
      </c>
      <c r="T278" s="13">
        <f t="shared" si="455"/>
        <v>7.777510008773196E-2</v>
      </c>
      <c r="U278" s="13">
        <f t="shared" si="456"/>
        <v>3.6255413031240337E-2</v>
      </c>
      <c r="V278" s="13">
        <f t="shared" si="457"/>
        <v>2.1895200623008263E-3</v>
      </c>
      <c r="W278" s="13">
        <f t="shared" si="458"/>
        <v>5.5614373026583057E-2</v>
      </c>
      <c r="X278" s="13">
        <f t="shared" si="459"/>
        <v>3.4378856203123406E-2</v>
      </c>
      <c r="Y278" s="13">
        <f t="shared" si="460"/>
        <v>1.0625901988233323E-2</v>
      </c>
      <c r="Z278" s="13">
        <f t="shared" si="461"/>
        <v>5.6335724097776761E-3</v>
      </c>
      <c r="AA278" s="13">
        <f t="shared" si="462"/>
        <v>7.470608545684666E-3</v>
      </c>
      <c r="AB278" s="13">
        <f t="shared" si="463"/>
        <v>4.9533393718338009E-3</v>
      </c>
      <c r="AC278" s="13">
        <f t="shared" si="464"/>
        <v>1.1217741390095451E-4</v>
      </c>
      <c r="AD278" s="13">
        <f t="shared" si="465"/>
        <v>1.8437377749604657E-2</v>
      </c>
      <c r="AE278" s="13">
        <f t="shared" si="466"/>
        <v>1.1397340721855291E-2</v>
      </c>
      <c r="AF278" s="13">
        <f t="shared" si="467"/>
        <v>3.5227182871177625E-3</v>
      </c>
      <c r="AG278" s="13">
        <f t="shared" si="468"/>
        <v>7.258736596685594E-4</v>
      </c>
      <c r="AH278" s="13">
        <f t="shared" si="469"/>
        <v>8.706192538260537E-4</v>
      </c>
      <c r="AI278" s="13">
        <f t="shared" si="470"/>
        <v>1.1545170922773673E-3</v>
      </c>
      <c r="AJ278" s="13">
        <f t="shared" si="471"/>
        <v>7.6549519810349697E-4</v>
      </c>
      <c r="AK278" s="13">
        <f t="shared" si="472"/>
        <v>3.3837114076479014E-4</v>
      </c>
      <c r="AL278" s="13">
        <f t="shared" si="473"/>
        <v>3.6782554953256927E-6</v>
      </c>
      <c r="AM278" s="13">
        <f t="shared" si="474"/>
        <v>4.8899143121743762E-3</v>
      </c>
      <c r="AN278" s="13">
        <f t="shared" si="475"/>
        <v>3.0227736434875105E-3</v>
      </c>
      <c r="AO278" s="13">
        <f t="shared" si="476"/>
        <v>9.3428636131864871E-4</v>
      </c>
      <c r="AP278" s="13">
        <f t="shared" si="477"/>
        <v>1.9251436106849796E-4</v>
      </c>
      <c r="AQ278" s="13">
        <f t="shared" si="478"/>
        <v>2.9751407666892774E-5</v>
      </c>
      <c r="AR278" s="13">
        <f t="shared" si="479"/>
        <v>1.0763726175839428E-4</v>
      </c>
      <c r="AS278" s="13">
        <f t="shared" si="480"/>
        <v>1.4273640046424667E-4</v>
      </c>
      <c r="AT278" s="13">
        <f t="shared" si="481"/>
        <v>9.4640460397539471E-5</v>
      </c>
      <c r="AU278" s="13">
        <f t="shared" si="482"/>
        <v>4.183383596207836E-5</v>
      </c>
      <c r="AV278" s="13">
        <f t="shared" si="483"/>
        <v>1.3868829124067602E-5</v>
      </c>
      <c r="AW278" s="13">
        <f t="shared" si="484"/>
        <v>8.3755988606728425E-8</v>
      </c>
      <c r="AX278" s="13">
        <f t="shared" si="485"/>
        <v>1.0807421706574916E-3</v>
      </c>
      <c r="AY278" s="13">
        <f t="shared" si="486"/>
        <v>6.6807693147823198E-4</v>
      </c>
      <c r="AZ278" s="13">
        <f t="shared" si="487"/>
        <v>2.0649087196340194E-4</v>
      </c>
      <c r="BA278" s="13">
        <f t="shared" si="488"/>
        <v>4.2548473282222434E-5</v>
      </c>
      <c r="BB278" s="13">
        <f t="shared" si="489"/>
        <v>6.5754937304281784E-6</v>
      </c>
      <c r="BC278" s="13">
        <f t="shared" si="490"/>
        <v>8.1294795255491518E-7</v>
      </c>
      <c r="BD278" s="13">
        <f t="shared" si="491"/>
        <v>1.1089597115242786E-5</v>
      </c>
      <c r="BE278" s="13">
        <f t="shared" si="492"/>
        <v>1.4705773344378157E-5</v>
      </c>
      <c r="BF278" s="13">
        <f t="shared" si="493"/>
        <v>9.7505692681554468E-6</v>
      </c>
      <c r="BG278" s="13">
        <f t="shared" si="494"/>
        <v>4.3100351962309601E-6</v>
      </c>
      <c r="BH278" s="13">
        <f t="shared" si="495"/>
        <v>1.4288706804087838E-6</v>
      </c>
      <c r="BI278" s="13">
        <f t="shared" si="496"/>
        <v>3.7896143829493706E-7</v>
      </c>
      <c r="BJ278" s="14">
        <f t="shared" si="497"/>
        <v>0.53912350294298372</v>
      </c>
      <c r="BK278" s="14">
        <f t="shared" si="498"/>
        <v>0.28740668705733374</v>
      </c>
      <c r="BL278" s="14">
        <f t="shared" si="499"/>
        <v>0.16804669806373093</v>
      </c>
      <c r="BM278" s="14">
        <f t="shared" si="500"/>
        <v>0.30778072531037254</v>
      </c>
      <c r="BN278" s="14">
        <f t="shared" si="501"/>
        <v>0.69176174198796392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1.242</v>
      </c>
      <c r="F279" s="10">
        <f>VLOOKUP(B279,home!$B$2:$E$405,3,FALSE)</f>
        <v>1.3734999999999999</v>
      </c>
      <c r="G279" s="10">
        <f>VLOOKUP(C279,away!$B$2:$E$405,4,FALSE)</f>
        <v>0.84989999999999999</v>
      </c>
      <c r="H279" s="10">
        <f>VLOOKUP(A279,away!$A$2:$E$405,3,FALSE)</f>
        <v>0.96209999999999996</v>
      </c>
      <c r="I279" s="10">
        <f>VLOOKUP(C279,away!$B$2:$E$405,3,FALSE)</f>
        <v>0.86619999999999997</v>
      </c>
      <c r="J279" s="10">
        <f>VLOOKUP(B279,home!$B$2:$E$405,4,FALSE)</f>
        <v>0.79479999999999995</v>
      </c>
      <c r="K279" s="12">
        <f t="shared" si="446"/>
        <v>1.4498333612999998</v>
      </c>
      <c r="L279" s="12">
        <f t="shared" si="447"/>
        <v>0.66236328669599998</v>
      </c>
      <c r="M279" s="13">
        <f t="shared" si="448"/>
        <v>0.12097194158582081</v>
      </c>
      <c r="N279" s="13">
        <f t="shared" si="449"/>
        <v>0.1753891566923578</v>
      </c>
      <c r="O279" s="13">
        <f t="shared" si="450"/>
        <v>8.0127372826780771E-2</v>
      </c>
      <c r="P279" s="13">
        <f t="shared" si="451"/>
        <v>0.11617133827758984</v>
      </c>
      <c r="Q279" s="13">
        <f t="shared" si="452"/>
        <v>0.12714252529142678</v>
      </c>
      <c r="R279" s="13">
        <f t="shared" si="453"/>
        <v>2.6536715009931135E-2</v>
      </c>
      <c r="S279" s="13">
        <f t="shared" si="454"/>
        <v>2.7890310059279198E-2</v>
      </c>
      <c r="T279" s="13">
        <f t="shared" si="455"/>
        <v>8.4214540930858728E-2</v>
      </c>
      <c r="U279" s="13">
        <f t="shared" si="456"/>
        <v>3.8473814720708613E-2</v>
      </c>
      <c r="V279" s="13">
        <f t="shared" si="457"/>
        <v>2.9759468757700018E-3</v>
      </c>
      <c r="W279" s="13">
        <f t="shared" si="458"/>
        <v>6.1445158269146496E-2</v>
      </c>
      <c r="X279" s="13">
        <f t="shared" si="459"/>
        <v>4.0699016982707767E-2</v>
      </c>
      <c r="Y279" s="13">
        <f t="shared" si="460"/>
        <v>1.3478767326981318E-2</v>
      </c>
      <c r="Z279" s="13">
        <f t="shared" si="461"/>
        <v>5.8589819240310211E-3</v>
      </c>
      <c r="AA279" s="13">
        <f t="shared" si="462"/>
        <v>8.494547456713835E-3</v>
      </c>
      <c r="AB279" s="13">
        <f t="shared" si="463"/>
        <v>6.1578391459448942E-3</v>
      </c>
      <c r="AC279" s="13">
        <f t="shared" si="464"/>
        <v>1.7861566010120546E-4</v>
      </c>
      <c r="AD279" s="13">
        <f t="shared" si="465"/>
        <v>2.2271310087241796E-2</v>
      </c>
      <c r="AE279" s="13">
        <f t="shared" si="466"/>
        <v>1.4751698148411253E-2</v>
      </c>
      <c r="AF279" s="13">
        <f t="shared" si="467"/>
        <v>4.8854916349644869E-3</v>
      </c>
      <c r="AG279" s="13">
        <f t="shared" si="468"/>
        <v>1.0786567654869641E-3</v>
      </c>
      <c r="AH279" s="13">
        <f t="shared" si="469"/>
        <v>9.7019363097340997E-4</v>
      </c>
      <c r="AI279" s="13">
        <f t="shared" si="470"/>
        <v>1.4066190931060305E-3</v>
      </c>
      <c r="AJ279" s="13">
        <f t="shared" si="471"/>
        <v>1.0196816439133371E-3</v>
      </c>
      <c r="AK279" s="13">
        <f t="shared" si="472"/>
        <v>4.9278948841692766E-4</v>
      </c>
      <c r="AL279" s="13">
        <f t="shared" si="473"/>
        <v>6.8611018387504402E-6</v>
      </c>
      <c r="AM279" s="13">
        <f t="shared" si="474"/>
        <v>6.4579376728680707E-3</v>
      </c>
      <c r="AN279" s="13">
        <f t="shared" si="475"/>
        <v>4.2775008222788119E-3</v>
      </c>
      <c r="AO279" s="13">
        <f t="shared" si="476"/>
        <v>1.4166297517447181E-3</v>
      </c>
      <c r="AP279" s="13">
        <f t="shared" si="477"/>
        <v>3.1277451279899005E-4</v>
      </c>
      <c r="AQ279" s="13">
        <f t="shared" si="478"/>
        <v>5.179258857306978E-5</v>
      </c>
      <c r="AR279" s="13">
        <f t="shared" si="479"/>
        <v>1.2852412842861483E-4</v>
      </c>
      <c r="AS279" s="13">
        <f t="shared" si="480"/>
        <v>1.8633856912781151E-4</v>
      </c>
      <c r="AT279" s="13">
        <f t="shared" si="481"/>
        <v>1.3507993700920371E-4</v>
      </c>
      <c r="AU279" s="13">
        <f t="shared" si="482"/>
        <v>6.5281133039415341E-5</v>
      </c>
      <c r="AV279" s="13">
        <f t="shared" si="483"/>
        <v>2.3661691136002015E-5</v>
      </c>
      <c r="AW279" s="13">
        <f t="shared" si="484"/>
        <v>1.8302301532298614E-7</v>
      </c>
      <c r="AX279" s="13">
        <f t="shared" si="485"/>
        <v>1.5604889138867014E-3</v>
      </c>
      <c r="AY279" s="13">
        <f t="shared" si="486"/>
        <v>1.0336105658546666E-3</v>
      </c>
      <c r="AZ279" s="13">
        <f t="shared" si="487"/>
        <v>3.4231284578160464E-4</v>
      </c>
      <c r="BA279" s="13">
        <f t="shared" si="488"/>
        <v>7.5578487203388216E-5</v>
      </c>
      <c r="BB279" s="13">
        <f t="shared" si="489"/>
        <v>1.2515103796886946E-5</v>
      </c>
      <c r="BC279" s="13">
        <f t="shared" si="490"/>
        <v>1.6579090568495258E-6</v>
      </c>
      <c r="BD279" s="13">
        <f t="shared" si="491"/>
        <v>1.4188277354286016E-5</v>
      </c>
      <c r="BE279" s="13">
        <f t="shared" si="492"/>
        <v>2.0570637847621161E-5</v>
      </c>
      <c r="BF279" s="13">
        <f t="shared" si="493"/>
        <v>1.4911998507350794E-5</v>
      </c>
      <c r="BG279" s="13">
        <f t="shared" si="494"/>
        <v>7.2066376398709934E-6</v>
      </c>
      <c r="BH279" s="13">
        <f t="shared" si="495"/>
        <v>2.6121059182713161E-6</v>
      </c>
      <c r="BI279" s="13">
        <f t="shared" si="496"/>
        <v>7.5742366071178466E-7</v>
      </c>
      <c r="BJ279" s="14">
        <f t="shared" si="497"/>
        <v>0.56089912130342712</v>
      </c>
      <c r="BK279" s="14">
        <f t="shared" si="498"/>
        <v>0.26922862412625448</v>
      </c>
      <c r="BL279" s="14">
        <f t="shared" si="499"/>
        <v>0.16427870555615809</v>
      </c>
      <c r="BM279" s="14">
        <f t="shared" si="500"/>
        <v>0.3528929556831244</v>
      </c>
      <c r="BN279" s="14">
        <f t="shared" si="501"/>
        <v>0.64633904968390721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1.4896</v>
      </c>
      <c r="F280" s="10">
        <f>VLOOKUP(B280,home!$B$2:$E$405,3,FALSE)</f>
        <v>0.96970000000000001</v>
      </c>
      <c r="G280" s="10">
        <f>VLOOKUP(C280,away!$B$2:$E$405,4,FALSE)</f>
        <v>1.3426</v>
      </c>
      <c r="H280" s="10">
        <f>VLOOKUP(A280,away!$A$2:$E$405,3,FALSE)</f>
        <v>1.2811999999999999</v>
      </c>
      <c r="I280" s="10">
        <f>VLOOKUP(C280,away!$B$2:$E$405,3,FALSE)</f>
        <v>0.39029999999999998</v>
      </c>
      <c r="J280" s="10">
        <f>VLOOKUP(B280,home!$B$2:$E$405,4,FALSE)</f>
        <v>0.95399999999999996</v>
      </c>
      <c r="K280" s="12">
        <f t="shared" si="446"/>
        <v>1.939338870112</v>
      </c>
      <c r="L280" s="12">
        <f t="shared" si="447"/>
        <v>0.47704995143999995</v>
      </c>
      <c r="M280" s="13">
        <f t="shared" si="448"/>
        <v>8.9243309782520486E-2</v>
      </c>
      <c r="N280" s="13">
        <f t="shared" si="449"/>
        <v>0.17307301955868842</v>
      </c>
      <c r="O280" s="13">
        <f t="shared" si="450"/>
        <v>4.2573516598096266E-2</v>
      </c>
      <c r="P280" s="13">
        <f t="shared" si="451"/>
        <v>8.2564475576046473E-2</v>
      </c>
      <c r="Q280" s="13">
        <f t="shared" si="452"/>
        <v>0.1678236170989095</v>
      </c>
      <c r="R280" s="13">
        <f t="shared" si="453"/>
        <v>1.0154847012875928E-2</v>
      </c>
      <c r="S280" s="13">
        <f t="shared" si="454"/>
        <v>1.9096368802770353E-2</v>
      </c>
      <c r="T280" s="13">
        <f t="shared" si="455"/>
        <v>8.0060248387519906E-2</v>
      </c>
      <c r="U280" s="13">
        <f t="shared" si="456"/>
        <v>1.9693689532111015E-2</v>
      </c>
      <c r="V280" s="13">
        <f t="shared" si="457"/>
        <v>1.9630250522105976E-3</v>
      </c>
      <c r="W280" s="13">
        <f t="shared" si="458"/>
        <v>0.10848895465423604</v>
      </c>
      <c r="X280" s="13">
        <f t="shared" si="459"/>
        <v>5.1754650549579652E-2</v>
      </c>
      <c r="Y280" s="13">
        <f t="shared" si="460"/>
        <v>1.234477676573557E-2</v>
      </c>
      <c r="Z280" s="13">
        <f t="shared" si="461"/>
        <v>1.6147897581243631E-3</v>
      </c>
      <c r="AA280" s="13">
        <f t="shared" si="462"/>
        <v>3.1316245449893314E-3</v>
      </c>
      <c r="AB280" s="13">
        <f t="shared" si="463"/>
        <v>3.0366406033473089E-3</v>
      </c>
      <c r="AC280" s="13">
        <f t="shared" si="464"/>
        <v>1.1350720180970509E-4</v>
      </c>
      <c r="AD280" s="13">
        <f t="shared" si="465"/>
        <v>5.2599211684694537E-2</v>
      </c>
      <c r="AE280" s="13">
        <f t="shared" si="466"/>
        <v>2.5092451379965804E-2</v>
      </c>
      <c r="AF280" s="13">
        <f t="shared" si="467"/>
        <v>5.9851763561616228E-3</v>
      </c>
      <c r="AG280" s="13">
        <f t="shared" si="468"/>
        <v>9.5174269668891261E-4</v>
      </c>
      <c r="AH280" s="13">
        <f t="shared" si="469"/>
        <v>1.925838439247592E-4</v>
      </c>
      <c r="AI280" s="13">
        <f t="shared" si="470"/>
        <v>3.7348533427886816E-4</v>
      </c>
      <c r="AJ280" s="13">
        <f t="shared" si="471"/>
        <v>3.6215731309189149E-4</v>
      </c>
      <c r="AK280" s="13">
        <f t="shared" si="472"/>
        <v>2.3411525145814225E-4</v>
      </c>
      <c r="AL280" s="13">
        <f t="shared" si="473"/>
        <v>4.2004997861961141E-6</v>
      </c>
      <c r="AM280" s="13">
        <f t="shared" si="474"/>
        <v>2.0401539151475464E-2</v>
      </c>
      <c r="AN280" s="13">
        <f t="shared" si="475"/>
        <v>9.7325532615126272E-3</v>
      </c>
      <c r="AO280" s="13">
        <f t="shared" si="476"/>
        <v>2.3214570303959057E-3</v>
      </c>
      <c r="AP280" s="13">
        <f t="shared" si="477"/>
        <v>3.6915032120680443E-4</v>
      </c>
      <c r="AQ280" s="13">
        <f t="shared" si="478"/>
        <v>4.4025785701441611E-5</v>
      </c>
      <c r="AR280" s="13">
        <f t="shared" si="479"/>
        <v>1.8374422678486986E-5</v>
      </c>
      <c r="AS280" s="13">
        <f t="shared" si="480"/>
        <v>3.563423211625725E-5</v>
      </c>
      <c r="AT280" s="13">
        <f t="shared" si="481"/>
        <v>3.455342572482555E-5</v>
      </c>
      <c r="AU280" s="13">
        <f t="shared" si="482"/>
        <v>2.2336933867894037E-5</v>
      </c>
      <c r="AV280" s="13">
        <f t="shared" si="483"/>
        <v>1.0829721022282021E-5</v>
      </c>
      <c r="AW280" s="13">
        <f t="shared" si="484"/>
        <v>1.0794835391574571E-7</v>
      </c>
      <c r="AX280" s="13">
        <f t="shared" si="485"/>
        <v>6.5942496477613679E-3</v>
      </c>
      <c r="AY280" s="13">
        <f t="shared" si="486"/>
        <v>3.1457864742477967E-3</v>
      </c>
      <c r="AZ280" s="13">
        <f t="shared" si="487"/>
        <v>7.5034864239026009E-4</v>
      </c>
      <c r="BA280" s="13">
        <f t="shared" si="488"/>
        <v>1.1931792780511448E-4</v>
      </c>
      <c r="BB280" s="13">
        <f t="shared" si="489"/>
        <v>1.4230152916337822E-5</v>
      </c>
      <c r="BC280" s="13">
        <f t="shared" si="490"/>
        <v>1.3576987515445466E-6</v>
      </c>
      <c r="BD280" s="13">
        <f t="shared" si="491"/>
        <v>1.4609195744183745E-6</v>
      </c>
      <c r="BE280" s="13">
        <f t="shared" si="492"/>
        <v>2.8332181167770332E-6</v>
      </c>
      <c r="BF280" s="13">
        <f t="shared" si="493"/>
        <v>2.7472850106856109E-6</v>
      </c>
      <c r="BG280" s="13">
        <f t="shared" si="494"/>
        <v>1.7759722028328892E-6</v>
      </c>
      <c r="BH280" s="13">
        <f t="shared" si="495"/>
        <v>8.6105298129806381E-7</v>
      </c>
      <c r="BI280" s="13">
        <f t="shared" si="496"/>
        <v>3.3397470317143092E-7</v>
      </c>
      <c r="BJ280" s="14">
        <f t="shared" si="497"/>
        <v>0.72166786522634441</v>
      </c>
      <c r="BK280" s="14">
        <f t="shared" si="498"/>
        <v>0.19613067338939158</v>
      </c>
      <c r="BL280" s="14">
        <f t="shared" si="499"/>
        <v>7.9884401192172438E-2</v>
      </c>
      <c r="BM280" s="14">
        <f t="shared" si="500"/>
        <v>0.43071926541300226</v>
      </c>
      <c r="BN280" s="14">
        <f t="shared" si="501"/>
        <v>0.56543278562713706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1.4896</v>
      </c>
      <c r="F281" s="10">
        <f>VLOOKUP(B281,home!$B$2:$E$405,3,FALSE)</f>
        <v>1.0909</v>
      </c>
      <c r="G281" s="10">
        <f>VLOOKUP(C281,away!$B$2:$E$405,4,FALSE)</f>
        <v>1.0069999999999999</v>
      </c>
      <c r="H281" s="10">
        <f>VLOOKUP(A281,away!$A$2:$E$405,3,FALSE)</f>
        <v>1.2811999999999999</v>
      </c>
      <c r="I281" s="10">
        <f>VLOOKUP(C281,away!$B$2:$E$405,3,FALSE)</f>
        <v>1.0731999999999999</v>
      </c>
      <c r="J281" s="10">
        <f>VLOOKUP(B281,home!$B$2:$E$405,4,FALSE)</f>
        <v>0.68300000000000005</v>
      </c>
      <c r="K281" s="12">
        <f t="shared" si="446"/>
        <v>1.6363796724799999</v>
      </c>
      <c r="L281" s="12">
        <f t="shared" si="447"/>
        <v>0.93911396271999992</v>
      </c>
      <c r="M281" s="13">
        <f t="shared" si="448"/>
        <v>7.6116239867954294E-2</v>
      </c>
      <c r="N281" s="13">
        <f t="shared" si="449"/>
        <v>0.12455506766553219</v>
      </c>
      <c r="O281" s="13">
        <f t="shared" si="450"/>
        <v>7.1481823649740608E-2</v>
      </c>
      <c r="P281" s="13">
        <f t="shared" si="451"/>
        <v>0.11697140317223566</v>
      </c>
      <c r="Q281" s="13">
        <f t="shared" si="452"/>
        <v>0.10190969041612391</v>
      </c>
      <c r="R281" s="13">
        <f t="shared" si="453"/>
        <v>3.3564789335080052E-2</v>
      </c>
      <c r="S281" s="13">
        <f t="shared" si="454"/>
        <v>4.4938863190751528E-2</v>
      </c>
      <c r="T281" s="13">
        <f t="shared" si="455"/>
        <v>9.5704813206254527E-2</v>
      </c>
      <c r="U281" s="13">
        <f t="shared" si="456"/>
        <v>5.4924738978998494E-2</v>
      </c>
      <c r="V281" s="13">
        <f t="shared" si="457"/>
        <v>7.6732959038940804E-3</v>
      </c>
      <c r="W281" s="13">
        <f t="shared" si="458"/>
        <v>5.5587648608558339E-2</v>
      </c>
      <c r="X281" s="13">
        <f t="shared" si="459"/>
        <v>5.2203136963070114E-2</v>
      </c>
      <c r="Y281" s="13">
        <f t="shared" si="460"/>
        <v>2.4512347409901832E-2</v>
      </c>
      <c r="Z281" s="13">
        <f t="shared" si="461"/>
        <v>1.0507054106776341E-2</v>
      </c>
      <c r="AA281" s="13">
        <f t="shared" si="462"/>
        <v>1.7193529757976309E-2</v>
      </c>
      <c r="AB281" s="13">
        <f t="shared" si="463"/>
        <v>1.4067571297066206E-2</v>
      </c>
      <c r="AC281" s="13">
        <f t="shared" si="464"/>
        <v>7.3699465317070506E-4</v>
      </c>
      <c r="AD281" s="13">
        <f t="shared" si="465"/>
        <v>2.274062455600151E-2</v>
      </c>
      <c r="AE281" s="13">
        <f t="shared" si="466"/>
        <v>2.1356038041514317E-2</v>
      </c>
      <c r="AF281" s="13">
        <f t="shared" si="467"/>
        <v>1.0027876756582786E-2</v>
      </c>
      <c r="AG281" s="13">
        <f t="shared" si="468"/>
        <v>3.1391063595140808E-3</v>
      </c>
      <c r="AH281" s="13">
        <f t="shared" si="469"/>
        <v>2.4668303046820441E-3</v>
      </c>
      <c r="AI281" s="13">
        <f t="shared" si="470"/>
        <v>4.0366709660393423E-3</v>
      </c>
      <c r="AJ281" s="13">
        <f t="shared" si="471"/>
        <v>3.3027631566584924E-3</v>
      </c>
      <c r="AK281" s="13">
        <f t="shared" si="472"/>
        <v>1.8015248308572778E-3</v>
      </c>
      <c r="AL281" s="13">
        <f t="shared" si="473"/>
        <v>4.5302972853816251E-5</v>
      </c>
      <c r="AM281" s="13">
        <f t="shared" si="474"/>
        <v>7.4424591525880743E-3</v>
      </c>
      <c r="AN281" s="13">
        <f t="shared" si="475"/>
        <v>6.9893173071687194E-3</v>
      </c>
      <c r="AO281" s="13">
        <f t="shared" si="476"/>
        <v>3.2818827365213468E-3</v>
      </c>
      <c r="AP281" s="13">
        <f t="shared" si="477"/>
        <v>1.0273539672923067E-3</v>
      </c>
      <c r="AQ281" s="13">
        <f t="shared" si="478"/>
        <v>2.4120061383499776E-4</v>
      </c>
      <c r="AR281" s="13">
        <f t="shared" si="479"/>
        <v>4.6332695655754798E-4</v>
      </c>
      <c r="AS281" s="13">
        <f t="shared" si="480"/>
        <v>7.5817881342279557E-4</v>
      </c>
      <c r="AT281" s="13">
        <f t="shared" si="481"/>
        <v>6.2033419919503476E-4</v>
      </c>
      <c r="AU281" s="13">
        <f t="shared" si="482"/>
        <v>3.3836742456897124E-4</v>
      </c>
      <c r="AV281" s="13">
        <f t="shared" si="483"/>
        <v>1.3842439384851861E-4</v>
      </c>
      <c r="AW281" s="13">
        <f t="shared" si="484"/>
        <v>1.9338668768603521E-6</v>
      </c>
      <c r="AX281" s="13">
        <f t="shared" si="485"/>
        <v>2.0297814784263103E-3</v>
      </c>
      <c r="AY281" s="13">
        <f t="shared" si="486"/>
        <v>1.9061961276605926E-3</v>
      </c>
      <c r="AZ281" s="13">
        <f t="shared" si="487"/>
        <v>8.9506769958442873E-4</v>
      </c>
      <c r="BA281" s="13">
        <f t="shared" si="488"/>
        <v>2.8019019141980252E-4</v>
      </c>
      <c r="BB281" s="13">
        <f t="shared" si="489"/>
        <v>6.5782630244881499E-5</v>
      </c>
      <c r="BC281" s="13">
        <f t="shared" si="490"/>
        <v>1.2355477313483039E-5</v>
      </c>
      <c r="BD281" s="13">
        <f t="shared" si="491"/>
        <v>7.2519469034626E-5</v>
      </c>
      <c r="BE281" s="13">
        <f t="shared" si="492"/>
        <v>1.186693849873048E-4</v>
      </c>
      <c r="BF281" s="13">
        <f t="shared" si="493"/>
        <v>9.7094084669464449E-5</v>
      </c>
      <c r="BG281" s="13">
        <f t="shared" si="494"/>
        <v>5.2960928823721198E-5</v>
      </c>
      <c r="BH281" s="13">
        <f t="shared" si="495"/>
        <v>2.1666046840699375E-5</v>
      </c>
      <c r="BI281" s="13">
        <f t="shared" si="496"/>
        <v>7.0907757266239924E-6</v>
      </c>
      <c r="BJ281" s="14">
        <f t="shared" si="497"/>
        <v>0.53590793736510867</v>
      </c>
      <c r="BK281" s="14">
        <f t="shared" si="498"/>
        <v>0.24838829588852065</v>
      </c>
      <c r="BL281" s="14">
        <f t="shared" si="499"/>
        <v>0.20552887475477413</v>
      </c>
      <c r="BM281" s="14">
        <f t="shared" si="500"/>
        <v>0.47382888574772919</v>
      </c>
      <c r="BN281" s="14">
        <f t="shared" si="501"/>
        <v>0.52459901410666665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1.4896</v>
      </c>
      <c r="F282" s="10">
        <f>VLOOKUP(B282,home!$B$2:$E$405,3,FALSE)</f>
        <v>1.2466999999999999</v>
      </c>
      <c r="G282" s="10">
        <f>VLOOKUP(C282,away!$B$2:$E$405,4,FALSE)</f>
        <v>0.83919999999999995</v>
      </c>
      <c r="H282" s="10">
        <f>VLOOKUP(A282,away!$A$2:$E$405,3,FALSE)</f>
        <v>1.2811999999999999</v>
      </c>
      <c r="I282" s="10">
        <f>VLOOKUP(C282,away!$B$2:$E$405,3,FALSE)</f>
        <v>0.29270000000000002</v>
      </c>
      <c r="J282" s="10">
        <f>VLOOKUP(B282,home!$B$2:$E$405,4,FALSE)</f>
        <v>0.89200000000000002</v>
      </c>
      <c r="K282" s="12">
        <f t="shared" si="446"/>
        <v>1.5584651613439999</v>
      </c>
      <c r="L282" s="12">
        <f t="shared" si="447"/>
        <v>0.33450645807999996</v>
      </c>
      <c r="M282" s="13">
        <f t="shared" si="448"/>
        <v>0.15062354727605895</v>
      </c>
      <c r="N282" s="13">
        <f t="shared" si="449"/>
        <v>0.23474155090778884</v>
      </c>
      <c r="O282" s="13">
        <f t="shared" si="450"/>
        <v>5.0384549302759908E-2</v>
      </c>
      <c r="P282" s="13">
        <f t="shared" si="451"/>
        <v>7.8522564758370453E-2</v>
      </c>
      <c r="Q282" s="13">
        <f t="shared" si="452"/>
        <v>0.18291826450482399</v>
      </c>
      <c r="R282" s="13">
        <f t="shared" si="453"/>
        <v>8.4269785646116733E-3</v>
      </c>
      <c r="S282" s="13">
        <f t="shared" si="454"/>
        <v>1.02337803214327E-2</v>
      </c>
      <c r="T282" s="13">
        <f t="shared" si="455"/>
        <v>6.1187340777649257E-2</v>
      </c>
      <c r="U282" s="13">
        <f t="shared" si="456"/>
        <v>1.3133152508339963E-2</v>
      </c>
      <c r="V282" s="13">
        <f t="shared" si="457"/>
        <v>5.927822431374785E-4</v>
      </c>
      <c r="W282" s="13">
        <f t="shared" si="458"/>
        <v>9.5023914201424989E-2</v>
      </c>
      <c r="X282" s="13">
        <f t="shared" si="459"/>
        <v>3.1786112972416486E-2</v>
      </c>
      <c r="Y282" s="13">
        <f t="shared" si="460"/>
        <v>5.3163300332668877E-3</v>
      </c>
      <c r="Z282" s="13">
        <f t="shared" si="461"/>
        <v>9.396262506547779E-4</v>
      </c>
      <c r="AA282" s="13">
        <f t="shared" si="462"/>
        <v>1.4643747763297564E-3</v>
      </c>
      <c r="AB282" s="13">
        <f t="shared" si="463"/>
        <v>1.141088536030419E-3</v>
      </c>
      <c r="AC282" s="13">
        <f t="shared" si="464"/>
        <v>1.9314203736793958E-5</v>
      </c>
      <c r="AD282" s="13">
        <f t="shared" si="465"/>
        <v>3.7022864944365533E-2</v>
      </c>
      <c r="AE282" s="13">
        <f t="shared" si="466"/>
        <v>1.238438742051391E-2</v>
      </c>
      <c r="AF282" s="13">
        <f t="shared" si="467"/>
        <v>2.0713287857633072E-3</v>
      </c>
      <c r="AG282" s="13">
        <f t="shared" si="468"/>
        <v>2.3095761854827706E-4</v>
      </c>
      <c r="AH282" s="13">
        <f t="shared" si="469"/>
        <v>7.8577762256379967E-5</v>
      </c>
      <c r="AI282" s="13">
        <f t="shared" si="470"/>
        <v>1.224607049329397E-4</v>
      </c>
      <c r="AJ282" s="13">
        <f t="shared" si="471"/>
        <v>9.5425371135806931E-5</v>
      </c>
      <c r="AK282" s="13">
        <f t="shared" si="472"/>
        <v>4.9572372141158803E-5</v>
      </c>
      <c r="AL282" s="13">
        <f t="shared" si="473"/>
        <v>4.0275264820292098E-7</v>
      </c>
      <c r="AM282" s="13">
        <f t="shared" si="474"/>
        <v>1.1539769037787558E-2</v>
      </c>
      <c r="AN282" s="13">
        <f t="shared" si="475"/>
        <v>3.8601272678915658E-3</v>
      </c>
      <c r="AO282" s="13">
        <f t="shared" si="476"/>
        <v>6.4561875006021732E-4</v>
      </c>
      <c r="AP282" s="13">
        <f t="shared" si="477"/>
        <v>7.1987880450893372E-5</v>
      </c>
      <c r="AQ282" s="13">
        <f t="shared" si="478"/>
        <v>6.0201027285787004E-6</v>
      </c>
      <c r="AR282" s="13">
        <f t="shared" si="479"/>
        <v>5.2569537872467949E-6</v>
      </c>
      <c r="AS282" s="13">
        <f t="shared" si="480"/>
        <v>8.1927793322195286E-6</v>
      </c>
      <c r="AT282" s="13">
        <f t="shared" si="481"/>
        <v>6.3840805819216491E-6</v>
      </c>
      <c r="AU282" s="13">
        <f t="shared" si="482"/>
        <v>3.3164557247125396E-6</v>
      </c>
      <c r="AV282" s="13">
        <f t="shared" si="483"/>
        <v>1.2921451765260895E-6</v>
      </c>
      <c r="AW282" s="13">
        <f t="shared" si="484"/>
        <v>5.832268495427885E-9</v>
      </c>
      <c r="AX282" s="13">
        <f t="shared" si="485"/>
        <v>2.9973880025580125E-3</v>
      </c>
      <c r="AY282" s="13">
        <f t="shared" si="486"/>
        <v>1.0026456442271668E-3</v>
      </c>
      <c r="AZ282" s="13">
        <f t="shared" si="487"/>
        <v>1.6769572157988464E-4</v>
      </c>
      <c r="BA282" s="13">
        <f t="shared" si="488"/>
        <v>1.8698433953619014E-5</v>
      </c>
      <c r="BB282" s="13">
        <f t="shared" si="489"/>
        <v>1.5636867283669761E-6</v>
      </c>
      <c r="BC282" s="13">
        <f t="shared" si="490"/>
        <v>1.0461266181054805E-7</v>
      </c>
      <c r="BD282" s="13">
        <f t="shared" si="491"/>
        <v>2.9308083194369457E-7</v>
      </c>
      <c r="BE282" s="13">
        <f t="shared" si="492"/>
        <v>4.5675626604196374E-7</v>
      </c>
      <c r="BF282" s="13">
        <f t="shared" si="493"/>
        <v>3.5591936392598605E-7</v>
      </c>
      <c r="BG282" s="13">
        <f t="shared" si="494"/>
        <v>1.8489597630878854E-7</v>
      </c>
      <c r="BH282" s="13">
        <f t="shared" si="495"/>
        <v>7.2038484387483092E-8</v>
      </c>
      <c r="BI282" s="13">
        <f t="shared" si="496"/>
        <v>2.2453893638783229E-8</v>
      </c>
      <c r="BJ282" s="14">
        <f t="shared" si="497"/>
        <v>0.68299467130718916</v>
      </c>
      <c r="BK282" s="14">
        <f t="shared" si="498"/>
        <v>0.24099503719961177</v>
      </c>
      <c r="BL282" s="14">
        <f t="shared" si="499"/>
        <v>7.4922007457956866E-2</v>
      </c>
      <c r="BM282" s="14">
        <f t="shared" si="500"/>
        <v>0.29323124708904008</v>
      </c>
      <c r="BN282" s="14">
        <f t="shared" si="501"/>
        <v>0.70561745531441389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1.3568</v>
      </c>
      <c r="F286" s="10">
        <f>VLOOKUP(B286,home!$B$2:$E$405,3,FALSE)</f>
        <v>0.98270000000000002</v>
      </c>
      <c r="G286" s="10">
        <f>VLOOKUP(C286,away!$B$2:$E$405,4,FALSE)</f>
        <v>0.98270000000000002</v>
      </c>
      <c r="H286" s="10">
        <f>VLOOKUP(A286,away!$A$2:$E$405,3,FALSE)</f>
        <v>1.1676</v>
      </c>
      <c r="I286" s="10">
        <f>VLOOKUP(C286,away!$B$2:$E$405,3,FALSE)</f>
        <v>1.2371000000000001</v>
      </c>
      <c r="J286" s="10">
        <f>VLOOKUP(B286,home!$B$2:$E$405,4,FALSE)</f>
        <v>1.0468</v>
      </c>
      <c r="K286" s="12">
        <f t="shared" si="502"/>
        <v>1.3102607966719999</v>
      </c>
      <c r="L286" s="12">
        <f t="shared" si="503"/>
        <v>1.512037656528</v>
      </c>
      <c r="M286" s="13">
        <f t="shared" si="504"/>
        <v>5.9469098564356331E-2</v>
      </c>
      <c r="N286" s="13">
        <f t="shared" si="505"/>
        <v>7.7920028462299201E-2</v>
      </c>
      <c r="O286" s="13">
        <f t="shared" si="506"/>
        <v>8.9919516429081997E-2</v>
      </c>
      <c r="P286" s="13">
        <f t="shared" si="507"/>
        <v>0.11781801723272996</v>
      </c>
      <c r="Q286" s="13">
        <f t="shared" si="508"/>
        <v>5.1047779284858541E-2</v>
      </c>
      <c r="R286" s="13">
        <f t="shared" si="509"/>
        <v>6.798084744878008E-2</v>
      </c>
      <c r="S286" s="13">
        <f t="shared" si="510"/>
        <v>5.83541936894756E-2</v>
      </c>
      <c r="T286" s="13">
        <f t="shared" si="511"/>
        <v>7.7186164560836087E-2</v>
      </c>
      <c r="U286" s="13">
        <f t="shared" si="512"/>
        <v>8.9072639336676279E-2</v>
      </c>
      <c r="V286" s="13">
        <f t="shared" si="513"/>
        <v>1.284546757836764E-2</v>
      </c>
      <c r="W286" s="13">
        <f t="shared" si="514"/>
        <v>2.2295301318038384E-2</v>
      </c>
      <c r="X286" s="13">
        <f t="shared" si="515"/>
        <v>3.3711335156512388E-2</v>
      </c>
      <c r="Y286" s="13">
        <f t="shared" si="516"/>
        <v>2.5486404104241491E-2</v>
      </c>
      <c r="Z286" s="13">
        <f t="shared" si="517"/>
        <v>3.4263200421746985E-2</v>
      </c>
      <c r="AA286" s="13">
        <f t="shared" si="518"/>
        <v>4.4893728281130606E-2</v>
      </c>
      <c r="AB286" s="13">
        <f t="shared" si="519"/>
        <v>2.9411246091605243E-2</v>
      </c>
      <c r="AC286" s="13">
        <f t="shared" si="520"/>
        <v>1.5905608511881061E-3</v>
      </c>
      <c r="AD286" s="13">
        <f t="shared" si="521"/>
        <v>7.3031648167538182E-3</v>
      </c>
      <c r="AE286" s="13">
        <f t="shared" si="522"/>
        <v>1.1042660214762183E-2</v>
      </c>
      <c r="AF286" s="13">
        <f t="shared" si="523"/>
        <v>8.3484590364819988E-3</v>
      </c>
      <c r="AG286" s="13">
        <f t="shared" si="524"/>
        <v>4.207728145714084E-3</v>
      </c>
      <c r="AH286" s="13">
        <f t="shared" si="525"/>
        <v>1.295181231771186E-2</v>
      </c>
      <c r="AI286" s="13">
        <f t="shared" si="526"/>
        <v>1.6970251925751363E-2</v>
      </c>
      <c r="AJ286" s="13">
        <f t="shared" si="527"/>
        <v>1.1117727903979762E-2</v>
      </c>
      <c r="AK286" s="13">
        <f t="shared" si="528"/>
        <v>4.8557076735503482E-3</v>
      </c>
      <c r="AL286" s="13">
        <f t="shared" si="529"/>
        <v>1.2604645457821342E-4</v>
      </c>
      <c r="AM286" s="13">
        <f t="shared" si="530"/>
        <v>1.9138101102053552E-3</v>
      </c>
      <c r="AN286" s="13">
        <f t="shared" si="531"/>
        <v>2.8937529540744985E-3</v>
      </c>
      <c r="AO286" s="13">
        <f t="shared" si="532"/>
        <v>2.1877317176248914E-3</v>
      </c>
      <c r="AP286" s="13">
        <f t="shared" si="533"/>
        <v>1.1026442464765062E-3</v>
      </c>
      <c r="AQ286" s="13">
        <f t="shared" si="534"/>
        <v>4.1680990560660433E-4</v>
      </c>
      <c r="AR286" s="13">
        <f t="shared" si="535"/>
        <v>3.9167255889327058E-3</v>
      </c>
      <c r="AS286" s="13">
        <f t="shared" si="536"/>
        <v>5.131931990500575E-3</v>
      </c>
      <c r="AT286" s="13">
        <f t="shared" si="537"/>
        <v>3.3620846491699036E-3</v>
      </c>
      <c r="AU286" s="13">
        <f t="shared" si="538"/>
        <v>1.4684025703000194E-3</v>
      </c>
      <c r="AV286" s="13">
        <f t="shared" si="539"/>
        <v>4.8099758039912908E-4</v>
      </c>
      <c r="AW286" s="13">
        <f t="shared" si="540"/>
        <v>6.9366293289416341E-6</v>
      </c>
      <c r="AX286" s="13">
        <f t="shared" si="541"/>
        <v>4.1793172661276558E-4</v>
      </c>
      <c r="AY286" s="13">
        <f t="shared" si="542"/>
        <v>6.3192850849626682E-4</v>
      </c>
      <c r="AZ286" s="13">
        <f t="shared" si="543"/>
        <v>4.7774985053996492E-4</v>
      </c>
      <c r="BA286" s="13">
        <f t="shared" si="544"/>
        <v>2.4079192147235037E-4</v>
      </c>
      <c r="BB286" s="13">
        <f t="shared" si="545"/>
        <v>9.1021613163481626E-5</v>
      </c>
      <c r="BC286" s="13">
        <f t="shared" si="546"/>
        <v>2.7525621332221789E-5</v>
      </c>
      <c r="BD286" s="13">
        <f t="shared" si="547"/>
        <v>9.8703943012551083E-4</v>
      </c>
      <c r="BE286" s="13">
        <f t="shared" si="548"/>
        <v>1.2932790700629286E-3</v>
      </c>
      <c r="BF286" s="13">
        <f t="shared" si="549"/>
        <v>8.4726643232993818E-4</v>
      </c>
      <c r="BG286" s="13">
        <f t="shared" si="550"/>
        <v>3.7004666353935591E-4</v>
      </c>
      <c r="BH286" s="13">
        <f t="shared" si="551"/>
        <v>1.2121440904372303E-4</v>
      </c>
      <c r="BI286" s="13">
        <f t="shared" si="552"/>
        <v>3.1764497632350836E-5</v>
      </c>
      <c r="BJ286" s="14">
        <f t="shared" si="553"/>
        <v>0.32895072327610303</v>
      </c>
      <c r="BK286" s="14">
        <f t="shared" si="554"/>
        <v>0.25083531287919203</v>
      </c>
      <c r="BL286" s="14">
        <f t="shared" si="555"/>
        <v>0.38518423029030369</v>
      </c>
      <c r="BM286" s="14">
        <f t="shared" si="556"/>
        <v>0.53445318756607185</v>
      </c>
      <c r="BN286" s="14">
        <f t="shared" si="557"/>
        <v>0.4641552874221061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1.3568</v>
      </c>
      <c r="F287" s="10">
        <f>VLOOKUP(B287,home!$B$2:$E$405,3,FALSE)</f>
        <v>1.3103</v>
      </c>
      <c r="G287" s="10">
        <f>VLOOKUP(C287,away!$B$2:$E$405,4,FALSE)</f>
        <v>1.5969</v>
      </c>
      <c r="H287" s="10">
        <f>VLOOKUP(A287,away!$A$2:$E$405,3,FALSE)</f>
        <v>1.1676</v>
      </c>
      <c r="I287" s="10">
        <f>VLOOKUP(C287,away!$B$2:$E$405,3,FALSE)</f>
        <v>0.52339999999999998</v>
      </c>
      <c r="J287" s="10">
        <f>VLOOKUP(B287,home!$B$2:$E$405,4,FALSE)</f>
        <v>0.61860000000000004</v>
      </c>
      <c r="K287" s="12">
        <f t="shared" si="502"/>
        <v>2.8389928373760003</v>
      </c>
      <c r="L287" s="12">
        <f t="shared" si="503"/>
        <v>0.37803997022399999</v>
      </c>
      <c r="M287" s="13">
        <f t="shared" si="504"/>
        <v>4.0073788666734944E-2</v>
      </c>
      <c r="N287" s="13">
        <f t="shared" si="505"/>
        <v>0.11376919899138004</v>
      </c>
      <c r="O287" s="13">
        <f t="shared" si="506"/>
        <v>1.5149493874335342E-2</v>
      </c>
      <c r="P287" s="13">
        <f t="shared" si="507"/>
        <v>4.3009304599109628E-2</v>
      </c>
      <c r="Q287" s="13">
        <f t="shared" si="508"/>
        <v>0.16149497052526643</v>
      </c>
      <c r="R287" s="13">
        <f t="shared" si="509"/>
        <v>2.8635571065812014E-3</v>
      </c>
      <c r="S287" s="13">
        <f t="shared" si="510"/>
        <v>1.153996379954526E-2</v>
      </c>
      <c r="T287" s="13">
        <f t="shared" si="511"/>
        <v>6.1051553848697461E-2</v>
      </c>
      <c r="U287" s="13">
        <f t="shared" si="512"/>
        <v>8.1296181150011752E-3</v>
      </c>
      <c r="V287" s="13">
        <f t="shared" si="513"/>
        <v>1.3761442319010497E-3</v>
      </c>
      <c r="W287" s="13">
        <f t="shared" si="514"/>
        <v>0.15282768819782652</v>
      </c>
      <c r="X287" s="13">
        <f t="shared" si="515"/>
        <v>5.7774974695709087E-2</v>
      </c>
      <c r="Y287" s="13">
        <f t="shared" si="516"/>
        <v>1.0920624856829106E-2</v>
      </c>
      <c r="Z287" s="13">
        <f t="shared" si="517"/>
        <v>3.6084634776889355E-4</v>
      </c>
      <c r="AA287" s="13">
        <f t="shared" si="518"/>
        <v>1.0244401967091782E-3</v>
      </c>
      <c r="AB287" s="13">
        <f t="shared" si="519"/>
        <v>1.454189190388709E-3</v>
      </c>
      <c r="AC287" s="13">
        <f t="shared" si="520"/>
        <v>9.2309412853305525E-5</v>
      </c>
      <c r="AD287" s="13">
        <f t="shared" si="521"/>
        <v>0.10846917803659059</v>
      </c>
      <c r="AE287" s="13">
        <f t="shared" si="522"/>
        <v>4.1005684835174451E-2</v>
      </c>
      <c r="AF287" s="13">
        <f t="shared" si="523"/>
        <v>7.7508939370520384E-3</v>
      </c>
      <c r="AG287" s="13">
        <f t="shared" si="524"/>
        <v>9.7671590439084473E-4</v>
      </c>
      <c r="AH287" s="13">
        <f t="shared" si="525"/>
        <v>3.4103585641497918E-5</v>
      </c>
      <c r="AI287" s="13">
        <f t="shared" si="526"/>
        <v>9.6819835365051597E-5</v>
      </c>
      <c r="AJ287" s="13">
        <f t="shared" si="527"/>
        <v>1.3743540955865252E-4</v>
      </c>
      <c r="AK287" s="13">
        <f t="shared" si="528"/>
        <v>1.3005938111295052E-4</v>
      </c>
      <c r="AL287" s="13">
        <f t="shared" si="529"/>
        <v>3.9628533132115831E-6</v>
      </c>
      <c r="AM287" s="13">
        <f t="shared" si="530"/>
        <v>6.1588643904388535E-2</v>
      </c>
      <c r="AN287" s="13">
        <f t="shared" si="531"/>
        <v>2.3282969107751576E-2</v>
      </c>
      <c r="AO287" s="13">
        <f t="shared" si="532"/>
        <v>4.4009464741103579E-3</v>
      </c>
      <c r="AP287" s="13">
        <f t="shared" si="533"/>
        <v>5.5457789134336576E-4</v>
      </c>
      <c r="AQ287" s="13">
        <f t="shared" si="534"/>
        <v>5.2413152382583671E-5</v>
      </c>
      <c r="AR287" s="13">
        <f t="shared" si="535"/>
        <v>2.5785037000887024E-6</v>
      </c>
      <c r="AS287" s="13">
        <f t="shared" si="536"/>
        <v>7.3203535356993408E-6</v>
      </c>
      <c r="AT287" s="13">
        <f t="shared" si="537"/>
        <v>1.0391215627455255E-5</v>
      </c>
      <c r="AU287" s="13">
        <f t="shared" si="538"/>
        <v>9.8335289126583426E-6</v>
      </c>
      <c r="AV287" s="13">
        <f t="shared" si="539"/>
        <v>6.9793295372917124E-6</v>
      </c>
      <c r="AW287" s="13">
        <f t="shared" si="540"/>
        <v>1.1814286906734002E-7</v>
      </c>
      <c r="AX287" s="13">
        <f t="shared" si="541"/>
        <v>2.9141619818043342E-2</v>
      </c>
      <c r="AY287" s="13">
        <f t="shared" si="542"/>
        <v>1.101669708829223E-2</v>
      </c>
      <c r="AZ287" s="13">
        <f t="shared" si="543"/>
        <v>2.082375919612411E-3</v>
      </c>
      <c r="BA287" s="13">
        <f t="shared" si="544"/>
        <v>2.6240711021515009E-4</v>
      </c>
      <c r="BB287" s="13">
        <f t="shared" si="545"/>
        <v>2.4800094033075302E-5</v>
      </c>
      <c r="BC287" s="13">
        <f t="shared" si="546"/>
        <v>1.8750853619632385E-6</v>
      </c>
      <c r="BD287" s="13">
        <f t="shared" si="547"/>
        <v>1.6246291033400098E-7</v>
      </c>
      <c r="BE287" s="13">
        <f t="shared" si="548"/>
        <v>4.6123103877748817E-7</v>
      </c>
      <c r="BF287" s="13">
        <f t="shared" si="549"/>
        <v>6.5471580773239065E-7</v>
      </c>
      <c r="BG287" s="13">
        <f t="shared" si="550"/>
        <v>6.195778295563664E-7</v>
      </c>
      <c r="BH287" s="13">
        <f t="shared" si="551"/>
        <v>4.3974425507687329E-7</v>
      </c>
      <c r="BI287" s="13">
        <f t="shared" si="552"/>
        <v>2.4968615808809751E-7</v>
      </c>
      <c r="BJ287" s="14">
        <f t="shared" si="553"/>
        <v>0.84845080947445128</v>
      </c>
      <c r="BK287" s="14">
        <f t="shared" si="554"/>
        <v>0.10711217065174962</v>
      </c>
      <c r="BL287" s="14">
        <f t="shared" si="555"/>
        <v>2.9059407044006516E-2</v>
      </c>
      <c r="BM287" s="14">
        <f t="shared" si="556"/>
        <v>0.59760634080914543</v>
      </c>
      <c r="BN287" s="14">
        <f t="shared" si="557"/>
        <v>0.37636031376340756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1.8426</v>
      </c>
      <c r="F291" s="10">
        <f>VLOOKUP(B291,home!$B$2:$E$405,3,FALSE)</f>
        <v>0.75139999999999996</v>
      </c>
      <c r="G291" s="10">
        <f>VLOOKUP(C291,away!$B$2:$E$405,4,FALSE)</f>
        <v>0.89159999999999995</v>
      </c>
      <c r="H291" s="10">
        <f>VLOOKUP(A291,away!$A$2:$E$405,3,FALSE)</f>
        <v>1.2176</v>
      </c>
      <c r="I291" s="10">
        <f>VLOOKUP(C291,away!$B$2:$E$405,3,FALSE)</f>
        <v>0.93859999999999999</v>
      </c>
      <c r="J291" s="10">
        <f>VLOOKUP(B291,home!$B$2:$E$405,4,FALSE)</f>
        <v>1.0107999999999999</v>
      </c>
      <c r="K291" s="12">
        <f t="shared" si="502"/>
        <v>1.234446627024</v>
      </c>
      <c r="L291" s="12">
        <f t="shared" si="503"/>
        <v>1.1551820250879998</v>
      </c>
      <c r="M291" s="13">
        <f t="shared" si="504"/>
        <v>9.1663716685705526E-2</v>
      </c>
      <c r="N291" s="13">
        <f t="shared" si="505"/>
        <v>0.11315396588315273</v>
      </c>
      <c r="O291" s="13">
        <f t="shared" si="506"/>
        <v>0.10588827786808599</v>
      </c>
      <c r="P291" s="13">
        <f t="shared" si="507"/>
        <v>0.1307134274556388</v>
      </c>
      <c r="Q291" s="13">
        <f t="shared" si="508"/>
        <v>6.9841265759423343E-2</v>
      </c>
      <c r="R291" s="13">
        <f t="shared" si="509"/>
        <v>6.1160117630368216E-2</v>
      </c>
      <c r="S291" s="13">
        <f t="shared" si="510"/>
        <v>4.6599681790627824E-2</v>
      </c>
      <c r="T291" s="13">
        <f t="shared" si="511"/>
        <v>8.0679374814679836E-2</v>
      </c>
      <c r="U291" s="13">
        <f t="shared" si="512"/>
        <v>7.5498900917199102E-2</v>
      </c>
      <c r="V291" s="13">
        <f t="shared" si="513"/>
        <v>7.3835153409239013E-3</v>
      </c>
      <c r="W291" s="13">
        <f t="shared" si="514"/>
        <v>2.8738438314602304E-2</v>
      </c>
      <c r="X291" s="13">
        <f t="shared" si="515"/>
        <v>3.3198127370128852E-2</v>
      </c>
      <c r="Y291" s="13">
        <f t="shared" si="516"/>
        <v>1.9174940002277405E-2</v>
      </c>
      <c r="Z291" s="13">
        <f t="shared" si="517"/>
        <v>2.3550356179623009E-2</v>
      </c>
      <c r="AA291" s="13">
        <f t="shared" si="518"/>
        <v>2.9071657751149432E-2</v>
      </c>
      <c r="AB291" s="13">
        <f t="shared" si="519"/>
        <v>1.7943704926451275E-2</v>
      </c>
      <c r="AC291" s="13">
        <f t="shared" si="520"/>
        <v>6.5806067532741045E-4</v>
      </c>
      <c r="AD291" s="13">
        <f t="shared" si="521"/>
        <v>8.8690170608495267E-3</v>
      </c>
      <c r="AE291" s="13">
        <f t="shared" si="522"/>
        <v>1.0245329088892176E-2</v>
      </c>
      <c r="AF291" s="13">
        <f t="shared" si="523"/>
        <v>5.9176100022997283E-3</v>
      </c>
      <c r="AG291" s="13">
        <f t="shared" si="524"/>
        <v>2.2786389020458676E-3</v>
      </c>
      <c r="AH291" s="13">
        <f t="shared" si="525"/>
        <v>6.8012370357801496E-3</v>
      </c>
      <c r="AI291" s="13">
        <f t="shared" si="526"/>
        <v>8.3957641184095114E-3</v>
      </c>
      <c r="AJ291" s="13">
        <f t="shared" si="527"/>
        <v>5.1820613486298758E-3</v>
      </c>
      <c r="AK291" s="13">
        <f t="shared" si="528"/>
        <v>2.1323260509491966E-3</v>
      </c>
      <c r="AL291" s="13">
        <f t="shared" si="529"/>
        <v>3.7536058739905803E-5</v>
      </c>
      <c r="AM291" s="13">
        <f t="shared" si="530"/>
        <v>2.1896656391568021E-3</v>
      </c>
      <c r="AN291" s="13">
        <f t="shared" si="531"/>
        <v>2.529462387306764E-3</v>
      </c>
      <c r="AO291" s="13">
        <f t="shared" si="532"/>
        <v>1.4609947414764774E-3</v>
      </c>
      <c r="AP291" s="13">
        <f t="shared" si="533"/>
        <v>5.6257162136723847E-4</v>
      </c>
      <c r="AQ291" s="13">
        <f t="shared" si="534"/>
        <v>1.6246815620701152E-4</v>
      </c>
      <c r="AR291" s="13">
        <f t="shared" si="535"/>
        <v>1.5713333544192032E-3</v>
      </c>
      <c r="AS291" s="13">
        <f t="shared" si="536"/>
        <v>1.9397271592930929E-3</v>
      </c>
      <c r="AT291" s="13">
        <f t="shared" si="537"/>
        <v>1.197244824568102E-3</v>
      </c>
      <c r="AU291" s="13">
        <f t="shared" si="538"/>
        <v>4.92644945136678E-4</v>
      </c>
      <c r="AV291" s="13">
        <f t="shared" si="539"/>
        <v>1.5203597271109891E-4</v>
      </c>
      <c r="AW291" s="13">
        <f t="shared" si="540"/>
        <v>1.4868559982294523E-6</v>
      </c>
      <c r="AX291" s="13">
        <f t="shared" si="541"/>
        <v>4.5050422709457698E-4</v>
      </c>
      <c r="AY291" s="13">
        <f t="shared" si="542"/>
        <v>5.2041438536581757E-4</v>
      </c>
      <c r="AZ291" s="13">
        <f t="shared" si="543"/>
        <v>3.0058667178590597E-4</v>
      </c>
      <c r="BA291" s="13">
        <f t="shared" si="544"/>
        <v>1.1574410674270159E-4</v>
      </c>
      <c r="BB291" s="13">
        <f t="shared" si="545"/>
        <v>3.3426377904758906E-5</v>
      </c>
      <c r="BC291" s="13">
        <f t="shared" si="546"/>
        <v>7.7227101838752323E-6</v>
      </c>
      <c r="BD291" s="13">
        <f t="shared" si="547"/>
        <v>3.0252934107438266E-4</v>
      </c>
      <c r="BE291" s="13">
        <f t="shared" si="548"/>
        <v>3.7345632466506484E-4</v>
      </c>
      <c r="BF291" s="13">
        <f t="shared" si="549"/>
        <v>2.3050595016178464E-4</v>
      </c>
      <c r="BG291" s="13">
        <f t="shared" si="550"/>
        <v>9.4849097562059085E-5</v>
      </c>
      <c r="BH291" s="13">
        <f t="shared" si="551"/>
        <v>2.9271537140438534E-5</v>
      </c>
      <c r="BI291" s="13">
        <f t="shared" si="552"/>
        <v>7.2268300581644205E-6</v>
      </c>
      <c r="BJ291" s="14">
        <f t="shared" si="553"/>
        <v>0.38043026822294385</v>
      </c>
      <c r="BK291" s="14">
        <f t="shared" si="554"/>
        <v>0.2775763523923292</v>
      </c>
      <c r="BL291" s="14">
        <f t="shared" si="555"/>
        <v>0.31846487298381287</v>
      </c>
      <c r="BM291" s="14">
        <f t="shared" si="556"/>
        <v>0.42708215096696672</v>
      </c>
      <c r="BN291" s="14">
        <f t="shared" si="557"/>
        <v>0.57242077128237456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1.8426</v>
      </c>
      <c r="F292" s="10">
        <f>VLOOKUP(B292,home!$B$2:$E$405,3,FALSE)</f>
        <v>1.6669</v>
      </c>
      <c r="G292" s="10">
        <f>VLOOKUP(C292,away!$B$2:$E$405,4,FALSE)</f>
        <v>1.0853999999999999</v>
      </c>
      <c r="H292" s="10">
        <f>VLOOKUP(A292,away!$A$2:$E$405,3,FALSE)</f>
        <v>1.2176</v>
      </c>
      <c r="I292" s="10">
        <f>VLOOKUP(C292,away!$B$2:$E$405,3,FALSE)</f>
        <v>0.93859999999999999</v>
      </c>
      <c r="J292" s="10">
        <f>VLOOKUP(B292,home!$B$2:$E$405,4,FALSE)</f>
        <v>0.88</v>
      </c>
      <c r="K292" s="12">
        <f t="shared" si="502"/>
        <v>3.333730056876</v>
      </c>
      <c r="L292" s="12">
        <f t="shared" si="503"/>
        <v>1.0056986368</v>
      </c>
      <c r="M292" s="13">
        <f t="shared" si="504"/>
        <v>1.3043978182350762E-2</v>
      </c>
      <c r="N292" s="13">
        <f t="shared" si="505"/>
        <v>4.3485102127737506E-2</v>
      </c>
      <c r="O292" s="13">
        <f t="shared" si="506"/>
        <v>1.3118311076439102E-2</v>
      </c>
      <c r="P292" s="13">
        <f t="shared" si="507"/>
        <v>4.3732907930974389E-2</v>
      </c>
      <c r="Q292" s="13">
        <f t="shared" si="508"/>
        <v>7.2483795994780539E-2</v>
      </c>
      <c r="R292" s="13">
        <f t="shared" si="509"/>
        <v>6.5965337833465733E-3</v>
      </c>
      <c r="S292" s="13">
        <f t="shared" si="510"/>
        <v>3.6656133760766617E-2</v>
      </c>
      <c r="T292" s="13">
        <f t="shared" si="511"/>
        <v>7.2896854822040086E-2</v>
      </c>
      <c r="U292" s="13">
        <f t="shared" si="512"/>
        <v>2.1991062944740427E-2</v>
      </c>
      <c r="V292" s="13">
        <f t="shared" si="513"/>
        <v>1.3655337526077274E-2</v>
      </c>
      <c r="W292" s="13">
        <f t="shared" si="514"/>
        <v>8.0547136448089349E-2</v>
      </c>
      <c r="X292" s="13">
        <f t="shared" si="515"/>
        <v>8.1006145323987061E-2</v>
      </c>
      <c r="Y292" s="13">
        <f t="shared" si="516"/>
        <v>4.0733884962378238E-2</v>
      </c>
      <c r="Z292" s="13">
        <f t="shared" si="517"/>
        <v>2.2113750111722652E-3</v>
      </c>
      <c r="AA292" s="13">
        <f t="shared" si="518"/>
        <v>7.3721273417694817E-3</v>
      </c>
      <c r="AB292" s="13">
        <f t="shared" si="519"/>
        <v>1.2288341251187149E-2</v>
      </c>
      <c r="AC292" s="13">
        <f t="shared" si="520"/>
        <v>2.8614143363982769E-3</v>
      </c>
      <c r="AD292" s="13">
        <f t="shared" si="521"/>
        <v>6.7130602443071966E-2</v>
      </c>
      <c r="AE292" s="13">
        <f t="shared" si="522"/>
        <v>6.7513155364560221E-2</v>
      </c>
      <c r="AF292" s="13">
        <f t="shared" si="523"/>
        <v>3.3948944158102415E-2</v>
      </c>
      <c r="AG292" s="13">
        <f t="shared" si="524"/>
        <v>1.1380802286867641E-2</v>
      </c>
      <c r="AH292" s="13">
        <f t="shared" si="525"/>
        <v>5.559942085473829E-4</v>
      </c>
      <c r="AI292" s="13">
        <f t="shared" si="526"/>
        <v>1.8535346044833935E-3</v>
      </c>
      <c r="AJ292" s="13">
        <f t="shared" si="527"/>
        <v>3.08959201121303E-3</v>
      </c>
      <c r="AK292" s="13">
        <f t="shared" si="528"/>
        <v>3.4332885837549489E-3</v>
      </c>
      <c r="AL292" s="13">
        <f t="shared" si="529"/>
        <v>3.8374173270358525E-4</v>
      </c>
      <c r="AM292" s="13">
        <f t="shared" si="530"/>
        <v>4.4759061420132487E-2</v>
      </c>
      <c r="AN292" s="13">
        <f t="shared" si="531"/>
        <v>4.5014127054674717E-2</v>
      </c>
      <c r="AO292" s="13">
        <f t="shared" si="532"/>
        <v>2.263532310781418E-2</v>
      </c>
      <c r="AP292" s="13">
        <f t="shared" si="533"/>
        <v>7.588104531018755E-3</v>
      </c>
      <c r="AQ292" s="13">
        <f t="shared" si="534"/>
        <v>1.907836595685366E-3</v>
      </c>
      <c r="AR292" s="13">
        <f t="shared" si="535"/>
        <v>1.1183252352095964E-4</v>
      </c>
      <c r="AS292" s="13">
        <f t="shared" si="536"/>
        <v>3.7281944499811538E-4</v>
      </c>
      <c r="AT292" s="13">
        <f t="shared" si="537"/>
        <v>6.2143969478902319E-4</v>
      </c>
      <c r="AU292" s="13">
        <f t="shared" si="538"/>
        <v>6.9057072968467135E-4</v>
      </c>
      <c r="AV292" s="13">
        <f t="shared" si="539"/>
        <v>5.7554409948714508E-4</v>
      </c>
      <c r="AW292" s="13">
        <f t="shared" si="540"/>
        <v>3.5738376809652297E-5</v>
      </c>
      <c r="AX292" s="13">
        <f t="shared" si="541"/>
        <v>2.4869104728975761E-2</v>
      </c>
      <c r="AY292" s="13">
        <f t="shared" si="542"/>
        <v>2.5010824724367355E-2</v>
      </c>
      <c r="AZ292" s="13">
        <f t="shared" si="543"/>
        <v>1.2576676165269992E-2</v>
      </c>
      <c r="BA292" s="13">
        <f t="shared" si="544"/>
        <v>4.2161153582956946E-3</v>
      </c>
      <c r="BB292" s="13">
        <f t="shared" si="545"/>
        <v>1.0600353671073809E-3</v>
      </c>
      <c r="BC292" s="13">
        <f t="shared" si="546"/>
        <v>2.1321522473193621E-4</v>
      </c>
      <c r="BD292" s="13">
        <f t="shared" si="547"/>
        <v>1.87449694091555E-5</v>
      </c>
      <c r="BE292" s="13">
        <f t="shared" si="548"/>
        <v>6.2490667934522842E-5</v>
      </c>
      <c r="BF292" s="13">
        <f t="shared" si="549"/>
        <v>1.0416350898378807E-4</v>
      </c>
      <c r="BG292" s="13">
        <f t="shared" si="550"/>
        <v>1.1575100690964249E-4</v>
      </c>
      <c r="BH292" s="13">
        <f t="shared" si="551"/>
        <v>9.6470652712084173E-5</v>
      </c>
      <c r="BI292" s="13">
        <f t="shared" si="552"/>
        <v>6.4321422910544254E-5</v>
      </c>
      <c r="BJ292" s="14">
        <f t="shared" si="553"/>
        <v>0.76097684820968869</v>
      </c>
      <c r="BK292" s="14">
        <f t="shared" si="554"/>
        <v>0.13534433819363825</v>
      </c>
      <c r="BL292" s="14">
        <f t="shared" si="555"/>
        <v>7.3132934526821139E-2</v>
      </c>
      <c r="BM292" s="14">
        <f t="shared" si="556"/>
        <v>0.75422978049813383</v>
      </c>
      <c r="BN292" s="14">
        <f t="shared" si="557"/>
        <v>0.19246062909562889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1.8426</v>
      </c>
      <c r="F293" s="10">
        <f>VLOOKUP(B293,home!$B$2:$E$405,3,FALSE)</f>
        <v>0.69779999999999998</v>
      </c>
      <c r="G293" s="10">
        <f>VLOOKUP(C293,away!$B$2:$E$405,4,FALSE)</f>
        <v>0.9304</v>
      </c>
      <c r="H293" s="10">
        <f>VLOOKUP(A293,away!$A$2:$E$405,3,FALSE)</f>
        <v>1.2176</v>
      </c>
      <c r="I293" s="10">
        <f>VLOOKUP(C293,away!$B$2:$E$405,3,FALSE)</f>
        <v>1.3492999999999999</v>
      </c>
      <c r="J293" s="10">
        <f>VLOOKUP(B293,home!$B$2:$E$405,4,FALSE)</f>
        <v>0.93859999999999999</v>
      </c>
      <c r="K293" s="12">
        <f t="shared" si="502"/>
        <v>1.196276946912</v>
      </c>
      <c r="L293" s="12">
        <f t="shared" si="503"/>
        <v>1.5420331484479999</v>
      </c>
      <c r="M293" s="13">
        <f t="shared" si="504"/>
        <v>6.4679556873225727E-2</v>
      </c>
      <c r="N293" s="13">
        <f t="shared" si="505"/>
        <v>7.7374662823923551E-2</v>
      </c>
      <c r="O293" s="13">
        <f t="shared" si="506"/>
        <v>9.9738020725441745E-2</v>
      </c>
      <c r="P293" s="13">
        <f t="shared" si="507"/>
        <v>0.11931429492447725</v>
      </c>
      <c r="Q293" s="13">
        <f t="shared" si="508"/>
        <v>4.6280762705674348E-2</v>
      </c>
      <c r="R293" s="13">
        <f t="shared" si="509"/>
        <v>7.6899667059612403E-2</v>
      </c>
      <c r="S293" s="13">
        <f t="shared" si="510"/>
        <v>5.5024731389347707E-2</v>
      </c>
      <c r="T293" s="13">
        <f t="shared" si="511"/>
        <v>7.1366470227605797E-2</v>
      </c>
      <c r="U293" s="13">
        <f t="shared" si="512"/>
        <v>9.1993298928622444E-2</v>
      </c>
      <c r="V293" s="13">
        <f t="shared" si="513"/>
        <v>1.1278227871042736E-2</v>
      </c>
      <c r="W293" s="13">
        <f t="shared" si="514"/>
        <v>1.8454869836767626E-2</v>
      </c>
      <c r="X293" s="13">
        <f t="shared" si="515"/>
        <v>2.8458021038588806E-2</v>
      </c>
      <c r="Y293" s="13">
        <f t="shared" si="516"/>
        <v>2.1941605890367262E-2</v>
      </c>
      <c r="Z293" s="13">
        <f t="shared" si="517"/>
        <v>3.9527278570179028E-2</v>
      </c>
      <c r="AA293" s="13">
        <f t="shared" si="518"/>
        <v>4.7285572127673897E-2</v>
      </c>
      <c r="AB293" s="13">
        <f t="shared" si="519"/>
        <v>2.8283319928940447E-2</v>
      </c>
      <c r="AC293" s="13">
        <f t="shared" si="520"/>
        <v>1.3003082730883016E-3</v>
      </c>
      <c r="AD293" s="13">
        <f t="shared" si="521"/>
        <v>5.5192838359966814E-3</v>
      </c>
      <c r="AE293" s="13">
        <f t="shared" si="522"/>
        <v>8.5109186308001163E-3</v>
      </c>
      <c r="AF293" s="13">
        <f t="shared" si="523"/>
        <v>6.5620593262187225E-3</v>
      </c>
      <c r="AG293" s="13">
        <f t="shared" si="524"/>
        <v>3.3729710010372061E-3</v>
      </c>
      <c r="AH293" s="13">
        <f t="shared" si="525"/>
        <v>1.5238093455788583E-2</v>
      </c>
      <c r="AI293" s="13">
        <f t="shared" si="526"/>
        <v>1.8228979916050495E-2</v>
      </c>
      <c r="AJ293" s="13">
        <f t="shared" si="527"/>
        <v>1.0903454219646527E-2</v>
      </c>
      <c r="AK293" s="13">
        <f t="shared" si="528"/>
        <v>4.3478503082245044E-3</v>
      </c>
      <c r="AL293" s="13">
        <f t="shared" si="529"/>
        <v>9.5947079595542486E-5</v>
      </c>
      <c r="AM293" s="13">
        <f t="shared" si="530"/>
        <v>1.3205184032933721E-3</v>
      </c>
      <c r="AN293" s="13">
        <f t="shared" si="531"/>
        <v>2.0362831510140041E-3</v>
      </c>
      <c r="AO293" s="13">
        <f t="shared" si="532"/>
        <v>1.5700080592448696E-3</v>
      </c>
      <c r="AP293" s="13">
        <f t="shared" si="533"/>
        <v>8.070014902287002E-4</v>
      </c>
      <c r="AQ293" s="13">
        <f t="shared" si="534"/>
        <v>3.1110576219489763E-4</v>
      </c>
      <c r="AR293" s="13">
        <f t="shared" si="535"/>
        <v>4.6995290455949038E-3</v>
      </c>
      <c r="AS293" s="13">
        <f t="shared" si="536"/>
        <v>5.6219382585885368E-3</v>
      </c>
      <c r="AT293" s="13">
        <f t="shared" si="537"/>
        <v>3.3626975678560309E-3</v>
      </c>
      <c r="AU293" s="13">
        <f t="shared" si="538"/>
        <v>1.340905859954407E-3</v>
      </c>
      <c r="AV293" s="13">
        <f t="shared" si="539"/>
        <v>4.0102369206066678E-4</v>
      </c>
      <c r="AW293" s="13">
        <f t="shared" si="540"/>
        <v>4.9164848238091053E-6</v>
      </c>
      <c r="AX293" s="13">
        <f t="shared" si="541"/>
        <v>2.632842873054839E-4</v>
      </c>
      <c r="AY293" s="13">
        <f t="shared" si="542"/>
        <v>4.0599309849056309E-4</v>
      </c>
      <c r="AZ293" s="13">
        <f t="shared" si="543"/>
        <v>3.13027407956781E-4</v>
      </c>
      <c r="BA293" s="13">
        <f t="shared" si="544"/>
        <v>1.6089954648070383E-4</v>
      </c>
      <c r="BB293" s="13">
        <f t="shared" si="545"/>
        <v>6.2028108560873774E-5</v>
      </c>
      <c r="BC293" s="13">
        <f t="shared" si="546"/>
        <v>1.9129879907279691E-5</v>
      </c>
      <c r="BD293" s="13">
        <f t="shared" si="547"/>
        <v>1.2078049284002552E-3</v>
      </c>
      <c r="BE293" s="13">
        <f t="shared" si="548"/>
        <v>1.4448691922119242E-3</v>
      </c>
      <c r="BF293" s="13">
        <f t="shared" si="549"/>
        <v>8.6423185297324426E-4</v>
      </c>
      <c r="BG293" s="13">
        <f t="shared" si="550"/>
        <v>3.4462021416631111E-4</v>
      </c>
      <c r="BH293" s="13">
        <f t="shared" si="551"/>
        <v>1.0306530441175851E-4</v>
      </c>
      <c r="BI293" s="13">
        <f t="shared" si="552"/>
        <v>2.4658929538850866E-5</v>
      </c>
      <c r="BJ293" s="14">
        <f t="shared" si="553"/>
        <v>0.29511090451165767</v>
      </c>
      <c r="BK293" s="14">
        <f t="shared" si="554"/>
        <v>0.25209905950926781</v>
      </c>
      <c r="BL293" s="14">
        <f t="shared" si="555"/>
        <v>0.41233360151575787</v>
      </c>
      <c r="BM293" s="14">
        <f t="shared" si="556"/>
        <v>0.51438280238084033</v>
      </c>
      <c r="BN293" s="14">
        <f t="shared" si="557"/>
        <v>0.48428696511235503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1.8426</v>
      </c>
      <c r="F294" s="10">
        <f>VLOOKUP(B294,home!$B$2:$E$405,3,FALSE)</f>
        <v>1.2017</v>
      </c>
      <c r="G294" s="10">
        <f>VLOOKUP(C294,away!$B$2:$E$405,4,FALSE)</f>
        <v>1.0467</v>
      </c>
      <c r="H294" s="10">
        <f>VLOOKUP(A294,away!$A$2:$E$405,3,FALSE)</f>
        <v>1.2176</v>
      </c>
      <c r="I294" s="10">
        <f>VLOOKUP(C294,away!$B$2:$E$405,3,FALSE)</f>
        <v>0.70399999999999996</v>
      </c>
      <c r="J294" s="10">
        <f>VLOOKUP(B294,home!$B$2:$E$405,4,FALSE)</f>
        <v>1.2319</v>
      </c>
      <c r="K294" s="12">
        <f t="shared" si="502"/>
        <v>2.3176580080140003</v>
      </c>
      <c r="L294" s="12">
        <f t="shared" si="503"/>
        <v>1.0559728537599999</v>
      </c>
      <c r="M294" s="13">
        <f t="shared" si="504"/>
        <v>3.4264999731717039E-2</v>
      </c>
      <c r="N294" s="13">
        <f t="shared" si="505"/>
        <v>7.9414551022811558E-2</v>
      </c>
      <c r="O294" s="13">
        <f t="shared" si="506"/>
        <v>3.6182909550786867E-2</v>
      </c>
      <c r="P294" s="13">
        <f t="shared" si="507"/>
        <v>8.3859610073627439E-2</v>
      </c>
      <c r="Q294" s="13">
        <f t="shared" si="508"/>
        <v>9.2027885065427834E-2</v>
      </c>
      <c r="R294" s="13">
        <f t="shared" si="509"/>
        <v>1.9104085127842181E-2</v>
      </c>
      <c r="S294" s="13">
        <f t="shared" si="510"/>
        <v>5.1309165743195231E-2</v>
      </c>
      <c r="T294" s="13">
        <f t="shared" si="511"/>
        <v>9.7178948418037106E-2</v>
      </c>
      <c r="U294" s="13">
        <f t="shared" si="512"/>
        <v>4.42767358823246E-2</v>
      </c>
      <c r="V294" s="13">
        <f t="shared" si="513"/>
        <v>1.3952580917089463E-2</v>
      </c>
      <c r="W294" s="13">
        <f t="shared" si="514"/>
        <v>7.109638826082694E-2</v>
      </c>
      <c r="X294" s="13">
        <f t="shared" si="515"/>
        <v>7.507585600381439E-2</v>
      </c>
      <c r="Y294" s="13">
        <f t="shared" si="516"/>
        <v>3.9639032956411344E-2</v>
      </c>
      <c r="Z294" s="13">
        <f t="shared" si="517"/>
        <v>6.7244650969738289E-3</v>
      </c>
      <c r="AA294" s="13">
        <f t="shared" si="518"/>
        <v>1.5585010381612035E-2</v>
      </c>
      <c r="AB294" s="13">
        <f t="shared" si="519"/>
        <v>1.8060362057962236E-2</v>
      </c>
      <c r="AC294" s="13">
        <f t="shared" si="520"/>
        <v>2.1342076542919201E-3</v>
      </c>
      <c r="AD294" s="13">
        <f t="shared" si="521"/>
        <v>4.119427839839454E-2</v>
      </c>
      <c r="AE294" s="13">
        <f t="shared" si="522"/>
        <v>4.3500039718936602E-2</v>
      </c>
      <c r="AF294" s="13">
        <f t="shared" si="523"/>
        <v>2.2967430540339409E-2</v>
      </c>
      <c r="AG294" s="13">
        <f t="shared" si="524"/>
        <v>8.0843277237389304E-3</v>
      </c>
      <c r="AH294" s="13">
        <f t="shared" si="525"/>
        <v>1.7752131496152415E-3</v>
      </c>
      <c r="AI294" s="13">
        <f t="shared" si="526"/>
        <v>4.1143369721375203E-3</v>
      </c>
      <c r="AJ294" s="13">
        <f t="shared" si="527"/>
        <v>4.7678130155713004E-3</v>
      </c>
      <c r="AK294" s="13">
        <f t="shared" si="528"/>
        <v>3.683386672084068E-3</v>
      </c>
      <c r="AL294" s="13">
        <f t="shared" si="529"/>
        <v>2.0892902157463756E-4</v>
      </c>
      <c r="AM294" s="13">
        <f t="shared" si="530"/>
        <v>1.909484984287944E-2</v>
      </c>
      <c r="AN294" s="13">
        <f t="shared" si="531"/>
        <v>2.0163643080704088E-2</v>
      </c>
      <c r="AO294" s="13">
        <f t="shared" si="532"/>
        <v>1.0646129863064586E-2</v>
      </c>
      <c r="AP294" s="13">
        <f t="shared" si="533"/>
        <v>3.7473413776666232E-3</v>
      </c>
      <c r="AQ294" s="13">
        <f t="shared" si="534"/>
        <v>9.8927269214688822E-4</v>
      </c>
      <c r="AR294" s="13">
        <f t="shared" si="535"/>
        <v>3.74915379126297E-4</v>
      </c>
      <c r="AS294" s="13">
        <f t="shared" si="536"/>
        <v>8.6892563075966736E-4</v>
      </c>
      <c r="AT294" s="13">
        <f t="shared" si="537"/>
        <v>1.0069362232493799E-3</v>
      </c>
      <c r="AU294" s="13">
        <f t="shared" si="538"/>
        <v>7.7791126712443276E-4</v>
      </c>
      <c r="AV294" s="13">
        <f t="shared" si="539"/>
        <v>4.5073306944381499E-4</v>
      </c>
      <c r="AW294" s="13">
        <f t="shared" si="540"/>
        <v>1.4203598115581661E-5</v>
      </c>
      <c r="AX294" s="13">
        <f t="shared" si="541"/>
        <v>7.3758886083624036E-3</v>
      </c>
      <c r="AY294" s="13">
        <f t="shared" si="542"/>
        <v>7.7887381427883219E-3</v>
      </c>
      <c r="AZ294" s="13">
        <f t="shared" si="543"/>
        <v>4.1123480219147721E-3</v>
      </c>
      <c r="BA294" s="13">
        <f t="shared" si="544"/>
        <v>1.4475092921185447E-3</v>
      </c>
      <c r="BB294" s="13">
        <f t="shared" si="545"/>
        <v>3.8213262951063414E-4</v>
      </c>
      <c r="BC294" s="13">
        <f t="shared" si="546"/>
        <v>8.0704336659831447E-5</v>
      </c>
      <c r="BD294" s="13">
        <f t="shared" si="547"/>
        <v>6.5983410469084674E-5</v>
      </c>
      <c r="BE294" s="13">
        <f t="shared" si="548"/>
        <v>1.5292697966974892E-4</v>
      </c>
      <c r="BF294" s="13">
        <f t="shared" si="549"/>
        <v>1.7721621953649394E-4</v>
      </c>
      <c r="BG294" s="13">
        <f t="shared" si="550"/>
        <v>1.3690886345290744E-4</v>
      </c>
      <c r="BH294" s="13">
        <f t="shared" si="551"/>
        <v>7.9326980937431563E-5</v>
      </c>
      <c r="BI294" s="13">
        <f t="shared" si="552"/>
        <v>3.6770562524242419E-5</v>
      </c>
      <c r="BJ294" s="14">
        <f t="shared" si="553"/>
        <v>0.64600729599655471</v>
      </c>
      <c r="BK294" s="14">
        <f t="shared" si="554"/>
        <v>0.19351823128428405</v>
      </c>
      <c r="BL294" s="14">
        <f t="shared" si="555"/>
        <v>0.15167840739622954</v>
      </c>
      <c r="BM294" s="14">
        <f t="shared" si="556"/>
        <v>0.6452998246571563</v>
      </c>
      <c r="BN294" s="14">
        <f t="shared" si="557"/>
        <v>0.34485404057221292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1.8426</v>
      </c>
      <c r="F295" s="10">
        <f>VLOOKUP(B295,home!$B$2:$E$405,3,FALSE)</f>
        <v>0.62019999999999997</v>
      </c>
      <c r="G295" s="10">
        <f>VLOOKUP(C295,away!$B$2:$E$405,4,FALSE)</f>
        <v>1.1272</v>
      </c>
      <c r="H295" s="10">
        <f>VLOOKUP(A295,away!$A$2:$E$405,3,FALSE)</f>
        <v>1.2176</v>
      </c>
      <c r="I295" s="10">
        <f>VLOOKUP(C295,away!$B$2:$E$405,3,FALSE)</f>
        <v>0.88449999999999995</v>
      </c>
      <c r="J295" s="10">
        <f>VLOOKUP(B295,home!$B$2:$E$405,4,FALSE)</f>
        <v>1.4078999999999999</v>
      </c>
      <c r="K295" s="12">
        <f t="shared" si="502"/>
        <v>1.2881422021439999</v>
      </c>
      <c r="L295" s="12">
        <f t="shared" si="503"/>
        <v>1.5162621208799998</v>
      </c>
      <c r="M295" s="13">
        <f t="shared" si="504"/>
        <v>6.054282440003271E-2</v>
      </c>
      <c r="N295" s="13">
        <f t="shared" si="505"/>
        <v>7.7987767146675629E-2</v>
      </c>
      <c r="O295" s="13">
        <f t="shared" si="506"/>
        <v>9.1798791328859E-2</v>
      </c>
      <c r="P295" s="13">
        <f t="shared" si="507"/>
        <v>0.11824989721651397</v>
      </c>
      <c r="Q295" s="13">
        <f t="shared" si="508"/>
        <v>5.0229667056306125E-2</v>
      </c>
      <c r="R295" s="13">
        <f t="shared" si="509"/>
        <v>6.9595515017258164E-2</v>
      </c>
      <c r="S295" s="13">
        <f t="shared" si="510"/>
        <v>5.774027859736159E-2</v>
      </c>
      <c r="T295" s="13">
        <f t="shared" si="511"/>
        <v>7.6161341501890981E-2</v>
      </c>
      <c r="U295" s="13">
        <f t="shared" si="512"/>
        <v>8.9648919973676744E-2</v>
      </c>
      <c r="V295" s="13">
        <f t="shared" si="513"/>
        <v>1.2530674824074883E-2</v>
      </c>
      <c r="W295" s="13">
        <f t="shared" si="514"/>
        <v>2.1567651311623366E-2</v>
      </c>
      <c r="X295" s="13">
        <f t="shared" si="515"/>
        <v>3.2702212720162355E-2</v>
      </c>
      <c r="Y295" s="13">
        <f t="shared" si="516"/>
        <v>2.4792563208271143E-2</v>
      </c>
      <c r="Z295" s="13">
        <f t="shared" si="517"/>
        <v>3.5175014401267905E-2</v>
      </c>
      <c r="AA295" s="13">
        <f t="shared" si="518"/>
        <v>4.5310420511296148E-2</v>
      </c>
      <c r="AB295" s="13">
        <f t="shared" si="519"/>
        <v>2.9183132428745845E-2</v>
      </c>
      <c r="AC295" s="13">
        <f t="shared" si="520"/>
        <v>1.5296517637352893E-3</v>
      </c>
      <c r="AD295" s="13">
        <f t="shared" si="521"/>
        <v>6.945550463907115E-3</v>
      </c>
      <c r="AE295" s="13">
        <f t="shared" si="522"/>
        <v>1.0531275077082869E-2</v>
      </c>
      <c r="AF295" s="13">
        <f t="shared" si="523"/>
        <v>7.9840867419741779E-3</v>
      </c>
      <c r="AG295" s="13">
        <f t="shared" si="524"/>
        <v>4.0353227655585506E-3</v>
      </c>
      <c r="AH295" s="13">
        <f t="shared" si="525"/>
        <v>1.3333635484512758E-2</v>
      </c>
      <c r="AI295" s="13">
        <f t="shared" si="526"/>
        <v>1.7175618575605643E-2</v>
      </c>
      <c r="AJ295" s="13">
        <f t="shared" si="527"/>
        <v>1.1062319567583023E-2</v>
      </c>
      <c r="AK295" s="13">
        <f t="shared" si="528"/>
        <v>4.7499468962023525E-3</v>
      </c>
      <c r="AL295" s="13">
        <f t="shared" si="529"/>
        <v>1.1950626065516659E-4</v>
      </c>
      <c r="AM295" s="13">
        <f t="shared" si="530"/>
        <v>1.7893713339359185E-3</v>
      </c>
      <c r="AN295" s="13">
        <f t="shared" si="531"/>
        <v>2.71315597383555E-3</v>
      </c>
      <c r="AO295" s="13">
        <f t="shared" si="532"/>
        <v>2.0569278155830669E-3</v>
      </c>
      <c r="AP295" s="13">
        <f t="shared" si="533"/>
        <v>1.0396139107176818E-3</v>
      </c>
      <c r="AQ295" s="13">
        <f t="shared" si="534"/>
        <v>3.9408179829028588E-4</v>
      </c>
      <c r="AR295" s="13">
        <f t="shared" si="535"/>
        <v>4.0434572837576262E-3</v>
      </c>
      <c r="AS295" s="13">
        <f t="shared" si="536"/>
        <v>5.2085479697747449E-3</v>
      </c>
      <c r="AT295" s="13">
        <f t="shared" si="537"/>
        <v>3.3546752258791501E-3</v>
      </c>
      <c r="AU295" s="13">
        <f t="shared" si="538"/>
        <v>1.4404329109806296E-3</v>
      </c>
      <c r="AV295" s="13">
        <f t="shared" si="539"/>
        <v>4.638706054978203E-4</v>
      </c>
      <c r="AW295" s="13">
        <f t="shared" si="540"/>
        <v>6.4837498540379997E-6</v>
      </c>
      <c r="AX295" s="13">
        <f t="shared" si="541"/>
        <v>3.8416078842492651E-4</v>
      </c>
      <c r="AY295" s="13">
        <f t="shared" si="542"/>
        <v>5.8248845181611201E-4</v>
      </c>
      <c r="AZ295" s="13">
        <f t="shared" si="543"/>
        <v>4.4160258766940286E-4</v>
      </c>
      <c r="BA295" s="13">
        <f t="shared" si="544"/>
        <v>2.2319509205523489E-4</v>
      </c>
      <c r="BB295" s="13">
        <f t="shared" si="545"/>
        <v>8.460556591241935E-5</v>
      </c>
      <c r="BC295" s="13">
        <f t="shared" si="546"/>
        <v>2.5656842961723508E-5</v>
      </c>
      <c r="BD295" s="13">
        <f t="shared" si="547"/>
        <v>1.0218235194596709E-3</v>
      </c>
      <c r="BE295" s="13">
        <f t="shared" si="548"/>
        <v>1.3162539985593126E-3</v>
      </c>
      <c r="BF295" s="13">
        <f t="shared" si="549"/>
        <v>8.4776116214251918E-4</v>
      </c>
      <c r="BG295" s="13">
        <f t="shared" si="550"/>
        <v>3.6401231009814045E-4</v>
      </c>
      <c r="BH295" s="13">
        <f t="shared" si="551"/>
        <v>1.1722490468433584E-4</v>
      </c>
      <c r="BI295" s="13">
        <f t="shared" si="552"/>
        <v>3.0200469373240178E-5</v>
      </c>
      <c r="BJ295" s="14">
        <f t="shared" si="553"/>
        <v>0.32267229815465465</v>
      </c>
      <c r="BK295" s="14">
        <f t="shared" si="554"/>
        <v>0.25129532151418971</v>
      </c>
      <c r="BL295" s="14">
        <f t="shared" si="555"/>
        <v>0.39006656014394692</v>
      </c>
      <c r="BM295" s="14">
        <f t="shared" si="556"/>
        <v>0.53022872734645154</v>
      </c>
      <c r="BN295" s="14">
        <f t="shared" si="557"/>
        <v>0.46840446216564557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1.5455000000000001</v>
      </c>
      <c r="F296" s="10">
        <f>VLOOKUP(B296,home!$B$2:$E$405,3,FALSE)</f>
        <v>1.6637999999999999</v>
      </c>
      <c r="G296" s="10">
        <f>VLOOKUP(C296,away!$B$2:$E$405,4,FALSE)</f>
        <v>0.64700000000000002</v>
      </c>
      <c r="H296" s="10">
        <f>VLOOKUP(A296,away!$A$2:$E$405,3,FALSE)</f>
        <v>1.1894</v>
      </c>
      <c r="I296" s="10">
        <f>VLOOKUP(C296,away!$B$2:$E$405,3,FALSE)</f>
        <v>0.84079999999999999</v>
      </c>
      <c r="J296" s="10">
        <f>VLOOKUP(B296,home!$B$2:$E$405,4,FALSE)</f>
        <v>0.60050000000000003</v>
      </c>
      <c r="K296" s="12">
        <f t="shared" si="502"/>
        <v>1.6636976763000002</v>
      </c>
      <c r="L296" s="12">
        <f t="shared" si="503"/>
        <v>0.60052853576000009</v>
      </c>
      <c r="M296" s="13">
        <f t="shared" si="504"/>
        <v>0.10391040806135453</v>
      </c>
      <c r="N296" s="13">
        <f t="shared" si="505"/>
        <v>0.17287550443506033</v>
      </c>
      <c r="O296" s="13">
        <f t="shared" si="506"/>
        <v>6.2401165203309336E-2</v>
      </c>
      <c r="P296" s="13">
        <f t="shared" si="507"/>
        <v>0.10381667354715818</v>
      </c>
      <c r="Q296" s="13">
        <f t="shared" si="508"/>
        <v>0.14380628750890018</v>
      </c>
      <c r="R296" s="13">
        <f t="shared" si="509"/>
        <v>1.8736840184630611E-2</v>
      </c>
      <c r="S296" s="13">
        <f t="shared" si="510"/>
        <v>2.5930755897025582E-2</v>
      </c>
      <c r="T296" s="13">
        <f t="shared" si="511"/>
        <v>8.6359779270801393E-2</v>
      </c>
      <c r="U296" s="13">
        <f t="shared" si="512"/>
        <v>3.1172437476374413E-2</v>
      </c>
      <c r="V296" s="13">
        <f t="shared" si="513"/>
        <v>2.8785960585531187E-3</v>
      </c>
      <c r="W296" s="13">
        <f t="shared" si="514"/>
        <v>7.9750062121962312E-2</v>
      </c>
      <c r="X296" s="13">
        <f t="shared" si="515"/>
        <v>4.7892188032871069E-2</v>
      </c>
      <c r="Y296" s="13">
        <f t="shared" si="516"/>
        <v>1.438031277686133E-2</v>
      </c>
      <c r="Z296" s="13">
        <f t="shared" si="517"/>
        <v>3.7506690669484506E-3</v>
      </c>
      <c r="AA296" s="13">
        <f t="shared" si="518"/>
        <v>6.2399794112524267E-3</v>
      </c>
      <c r="AB296" s="13">
        <f t="shared" si="519"/>
        <v>5.1907196233302545E-3</v>
      </c>
      <c r="AC296" s="13">
        <f t="shared" si="520"/>
        <v>1.7974996012219121E-4</v>
      </c>
      <c r="AD296" s="13">
        <f t="shared" si="521"/>
        <v>3.316999825927236E-2</v>
      </c>
      <c r="AE296" s="13">
        <f t="shared" si="522"/>
        <v>1.991953048580258E-2</v>
      </c>
      <c r="AF296" s="13">
        <f t="shared" si="523"/>
        <v>5.981123237832852E-3</v>
      </c>
      <c r="AG296" s="13">
        <f t="shared" si="524"/>
        <v>1.1972783934052914E-3</v>
      </c>
      <c r="AH296" s="13">
        <f t="shared" si="525"/>
        <v>5.6309595072371959E-4</v>
      </c>
      <c r="AI296" s="13">
        <f t="shared" si="526"/>
        <v>9.3682142475299179E-4</v>
      </c>
      <c r="AJ296" s="13">
        <f t="shared" si="527"/>
        <v>7.7929381373480417E-4</v>
      </c>
      <c r="AK296" s="13">
        <f t="shared" si="528"/>
        <v>4.3216976902185291E-4</v>
      </c>
      <c r="AL296" s="13">
        <f t="shared" si="529"/>
        <v>7.1835125194010236E-6</v>
      </c>
      <c r="AM296" s="13">
        <f t="shared" si="530"/>
        <v>1.1036969805365291E-2</v>
      </c>
      <c r="AN296" s="13">
        <f t="shared" si="531"/>
        <v>6.6280153164433508E-3</v>
      </c>
      <c r="AO296" s="13">
        <f t="shared" si="532"/>
        <v>1.9901561664892892E-3</v>
      </c>
      <c r="AP296" s="13">
        <f t="shared" si="533"/>
        <v>3.9838185619851601E-4</v>
      </c>
      <c r="AQ296" s="13">
        <f t="shared" si="534"/>
        <v>5.9809918194061429E-5</v>
      </c>
      <c r="AR296" s="13">
        <f t="shared" si="535"/>
        <v>6.7631037356100137E-5</v>
      </c>
      <c r="AS296" s="13">
        <f t="shared" si="536"/>
        <v>1.1251759969510231E-4</v>
      </c>
      <c r="AT296" s="13">
        <f t="shared" si="537"/>
        <v>9.3597634577797677E-5</v>
      </c>
      <c r="AU296" s="13">
        <f t="shared" si="538"/>
        <v>5.1906055718086179E-5</v>
      </c>
      <c r="AV296" s="13">
        <f t="shared" si="539"/>
        <v>2.1588996071019591E-5</v>
      </c>
      <c r="AW296" s="13">
        <f t="shared" si="540"/>
        <v>1.9936201346223298E-7</v>
      </c>
      <c r="AX296" s="13">
        <f t="shared" si="541"/>
        <v>3.0603635030965843E-3</v>
      </c>
      <c r="AY296" s="13">
        <f t="shared" si="542"/>
        <v>1.8378356134079361E-3</v>
      </c>
      <c r="AZ296" s="13">
        <f t="shared" si="543"/>
        <v>5.5183636494372476E-4</v>
      </c>
      <c r="BA296" s="13">
        <f t="shared" si="544"/>
        <v>1.1046449473959203E-4</v>
      </c>
      <c r="BB296" s="13">
        <f t="shared" si="545"/>
        <v>1.6584270319858856E-5</v>
      </c>
      <c r="BC296" s="13">
        <f t="shared" si="546"/>
        <v>1.9918655143665747E-6</v>
      </c>
      <c r="BD296" s="13">
        <f t="shared" si="547"/>
        <v>6.7690613058981097E-6</v>
      </c>
      <c r="BE296" s="13">
        <f t="shared" si="548"/>
        <v>1.1261671565354931E-5</v>
      </c>
      <c r="BF296" s="13">
        <f t="shared" si="549"/>
        <v>9.3680084072673944E-6</v>
      </c>
      <c r="BG296" s="13">
        <f t="shared" si="550"/>
        <v>5.1951779395765427E-6</v>
      </c>
      <c r="BH296" s="13">
        <f t="shared" si="551"/>
        <v>2.1608013665096307E-6</v>
      </c>
      <c r="BI296" s="13">
        <f t="shared" si="552"/>
        <v>7.189840424815873E-7</v>
      </c>
      <c r="BJ296" s="14">
        <f t="shared" si="553"/>
        <v>0.63102447369748238</v>
      </c>
      <c r="BK296" s="14">
        <f t="shared" si="554"/>
        <v>0.23856120265014097</v>
      </c>
      <c r="BL296" s="14">
        <f t="shared" si="555"/>
        <v>0.12683523788517559</v>
      </c>
      <c r="BM296" s="14">
        <f t="shared" si="556"/>
        <v>0.39278706810793945</v>
      </c>
      <c r="BN296" s="14">
        <f t="shared" si="557"/>
        <v>0.60554687894041326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1.5455000000000001</v>
      </c>
      <c r="F297" s="10">
        <f>VLOOKUP(B297,home!$B$2:$E$405,3,FALSE)</f>
        <v>0.73950000000000005</v>
      </c>
      <c r="G297" s="10">
        <f>VLOOKUP(C297,away!$B$2:$E$405,4,FALSE)</f>
        <v>0.79079999999999995</v>
      </c>
      <c r="H297" s="10">
        <f>VLOOKUP(A297,away!$A$2:$E$405,3,FALSE)</f>
        <v>1.1894</v>
      </c>
      <c r="I297" s="10">
        <f>VLOOKUP(C297,away!$B$2:$E$405,3,FALSE)</f>
        <v>1.3078000000000001</v>
      </c>
      <c r="J297" s="10">
        <f>VLOOKUP(B297,home!$B$2:$E$405,4,FALSE)</f>
        <v>1.2011000000000001</v>
      </c>
      <c r="K297" s="12">
        <f t="shared" si="502"/>
        <v>0.90380314530000005</v>
      </c>
      <c r="L297" s="12">
        <f t="shared" si="503"/>
        <v>1.8683078310520003</v>
      </c>
      <c r="M297" s="13">
        <f t="shared" si="504"/>
        <v>6.2529866251657712E-2</v>
      </c>
      <c r="N297" s="13">
        <f t="shared" si="505"/>
        <v>5.6514689793436559E-2</v>
      </c>
      <c r="O297" s="13">
        <f t="shared" si="506"/>
        <v>0.11682503879260628</v>
      </c>
      <c r="P297" s="13">
        <f t="shared" si="507"/>
        <v>0.10558683751055208</v>
      </c>
      <c r="Q297" s="13">
        <f t="shared" si="508"/>
        <v>2.5539077195480885E-2</v>
      </c>
      <c r="R297" s="13">
        <f t="shared" si="509"/>
        <v>0.10913256741959004</v>
      </c>
      <c r="S297" s="13">
        <f t="shared" si="510"/>
        <v>4.4573021356751154E-2</v>
      </c>
      <c r="T297" s="13">
        <f t="shared" si="511"/>
        <v>4.7714857922158488E-2</v>
      </c>
      <c r="U297" s="13">
        <f t="shared" si="512"/>
        <v>9.8634357688489785E-2</v>
      </c>
      <c r="V297" s="13">
        <f t="shared" si="513"/>
        <v>8.3628026190957893E-3</v>
      </c>
      <c r="W297" s="13">
        <f t="shared" si="514"/>
        <v>7.6940994324450427E-3</v>
      </c>
      <c r="X297" s="13">
        <f t="shared" si="515"/>
        <v>1.4374946222529824E-2</v>
      </c>
      <c r="Y297" s="13">
        <f t="shared" si="516"/>
        <v>1.3428412299251923E-2</v>
      </c>
      <c r="Z297" s="13">
        <f t="shared" si="517"/>
        <v>6.7964410110943493E-2</v>
      </c>
      <c r="AA297" s="13">
        <f t="shared" si="518"/>
        <v>6.1426447626729858E-2</v>
      </c>
      <c r="AB297" s="13">
        <f t="shared" si="519"/>
        <v>2.7758708284822079E-2</v>
      </c>
      <c r="AC297" s="13">
        <f t="shared" si="520"/>
        <v>8.8258013151023336E-4</v>
      </c>
      <c r="AD297" s="13">
        <f t="shared" si="521"/>
        <v>1.7384878168236937E-3</v>
      </c>
      <c r="AE297" s="13">
        <f t="shared" si="522"/>
        <v>3.2480304023602023E-3</v>
      </c>
      <c r="AF297" s="13">
        <f t="shared" si="523"/>
        <v>3.0341603181122732E-3</v>
      </c>
      <c r="AG297" s="13">
        <f t="shared" si="524"/>
        <v>1.8895818276654631E-3</v>
      </c>
      <c r="AH297" s="13">
        <f t="shared" si="525"/>
        <v>3.174460991077635E-2</v>
      </c>
      <c r="AI297" s="13">
        <f t="shared" si="526"/>
        <v>2.869087828368122E-2</v>
      </c>
      <c r="AJ297" s="13">
        <f t="shared" si="527"/>
        <v>1.2965453017105276E-2</v>
      </c>
      <c r="AK297" s="13">
        <f t="shared" si="528"/>
        <v>3.9060724056997078E-3</v>
      </c>
      <c r="AL297" s="13">
        <f t="shared" si="529"/>
        <v>5.9612374388113933E-5</v>
      </c>
      <c r="AM297" s="13">
        <f t="shared" si="530"/>
        <v>3.1425015138219695E-4</v>
      </c>
      <c r="AN297" s="13">
        <f t="shared" si="531"/>
        <v>5.8711601873663512E-4</v>
      </c>
      <c r="AO297" s="13">
        <f t="shared" si="532"/>
        <v>5.4845672777086431E-4</v>
      </c>
      <c r="AP297" s="13">
        <f t="shared" si="533"/>
        <v>3.4156199982915365E-4</v>
      </c>
      <c r="AQ297" s="13">
        <f t="shared" si="534"/>
        <v>1.5953573976764732E-4</v>
      </c>
      <c r="AR297" s="13">
        <f t="shared" si="535"/>
        <v>1.1861740657998884E-2</v>
      </c>
      <c r="AS297" s="13">
        <f t="shared" si="536"/>
        <v>1.0720678515432285E-2</v>
      </c>
      <c r="AT297" s="13">
        <f t="shared" si="537"/>
        <v>4.844691480998916E-3</v>
      </c>
      <c r="AU297" s="13">
        <f t="shared" si="538"/>
        <v>1.4595491328449788E-3</v>
      </c>
      <c r="AV297" s="13">
        <f t="shared" si="539"/>
        <v>3.2978627424629483E-4</v>
      </c>
      <c r="AW297" s="13">
        <f t="shared" si="540"/>
        <v>2.7961225506420032E-6</v>
      </c>
      <c r="AX297" s="13">
        <f t="shared" si="541"/>
        <v>4.7336712538371786E-5</v>
      </c>
      <c r="AY297" s="13">
        <f t="shared" si="542"/>
        <v>8.8439550731697413E-5</v>
      </c>
      <c r="AZ297" s="13">
        <f t="shared" si="543"/>
        <v>8.2616152603375489E-5</v>
      </c>
      <c r="BA297" s="13">
        <f t="shared" si="544"/>
        <v>5.145080162675785E-5</v>
      </c>
      <c r="BB297" s="13">
        <f t="shared" si="545"/>
        <v>2.4031483898293659E-5</v>
      </c>
      <c r="BC297" s="13">
        <f t="shared" si="546"/>
        <v>8.9796419117964224E-6</v>
      </c>
      <c r="BD297" s="13">
        <f t="shared" si="547"/>
        <v>3.6935638268745389E-3</v>
      </c>
      <c r="BE297" s="13">
        <f t="shared" si="548"/>
        <v>3.3382546040955133E-3</v>
      </c>
      <c r="BF297" s="13">
        <f t="shared" si="549"/>
        <v>1.5085625054968655E-3</v>
      </c>
      <c r="BG297" s="13">
        <f t="shared" si="550"/>
        <v>4.544811791165719E-4</v>
      </c>
      <c r="BH297" s="13">
        <f t="shared" si="551"/>
        <v>1.0269037979130258E-4</v>
      </c>
      <c r="BI297" s="13">
        <f t="shared" si="552"/>
        <v>1.8562377649486169E-5</v>
      </c>
      <c r="BJ297" s="14">
        <f t="shared" si="553"/>
        <v>0.17743011821106117</v>
      </c>
      <c r="BK297" s="14">
        <f t="shared" si="554"/>
        <v>0.22208315979468676</v>
      </c>
      <c r="BL297" s="14">
        <f t="shared" si="555"/>
        <v>0.52941669436404626</v>
      </c>
      <c r="BM297" s="14">
        <f t="shared" si="556"/>
        <v>0.52068066208923314</v>
      </c>
      <c r="BN297" s="14">
        <f t="shared" si="557"/>
        <v>0.47612807696332354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1.5455000000000001</v>
      </c>
      <c r="F298" s="10">
        <f>VLOOKUP(B298,home!$B$2:$E$405,3,FALSE)</f>
        <v>0.92430000000000001</v>
      </c>
      <c r="G298" s="10">
        <f>VLOOKUP(C298,away!$B$2:$E$405,4,FALSE)</f>
        <v>0.72789999999999999</v>
      </c>
      <c r="H298" s="10">
        <f>VLOOKUP(A298,away!$A$2:$E$405,3,FALSE)</f>
        <v>1.1894</v>
      </c>
      <c r="I298" s="10">
        <f>VLOOKUP(C298,away!$B$2:$E$405,3,FALSE)</f>
        <v>1.5764</v>
      </c>
      <c r="J298" s="10">
        <f>VLOOKUP(B298,home!$B$2:$E$405,4,FALSE)</f>
        <v>0.96089999999999998</v>
      </c>
      <c r="K298" s="12">
        <f t="shared" si="502"/>
        <v>1.0398092626350002</v>
      </c>
      <c r="L298" s="12">
        <f t="shared" si="503"/>
        <v>1.8016588267439999</v>
      </c>
      <c r="M298" s="13">
        <f t="shared" si="504"/>
        <v>5.8339954796059697E-2</v>
      </c>
      <c r="N298" s="13">
        <f t="shared" si="505"/>
        <v>6.0662425378650062E-2</v>
      </c>
      <c r="O298" s="13">
        <f t="shared" si="506"/>
        <v>0.10510869451016691</v>
      </c>
      <c r="P298" s="13">
        <f t="shared" si="507"/>
        <v>0.10929299413514412</v>
      </c>
      <c r="Q298" s="13">
        <f t="shared" si="508"/>
        <v>3.1538675901312423E-2</v>
      </c>
      <c r="R298" s="13">
        <f t="shared" si="509"/>
        <v>9.4685003615890426E-2</v>
      </c>
      <c r="S298" s="13">
        <f t="shared" si="510"/>
        <v>5.1186869311010422E-2</v>
      </c>
      <c r="T298" s="13">
        <f t="shared" si="511"/>
        <v>5.6821933821417814E-2</v>
      </c>
      <c r="U298" s="13">
        <f t="shared" si="512"/>
        <v>9.8454343792431329E-2</v>
      </c>
      <c r="V298" s="13">
        <f t="shared" si="513"/>
        <v>1.0654726206767074E-2</v>
      </c>
      <c r="W298" s="13">
        <f t="shared" si="514"/>
        <v>1.0931402444475975E-2</v>
      </c>
      <c r="X298" s="13">
        <f t="shared" si="515"/>
        <v>1.9694657702781077E-2</v>
      </c>
      <c r="Y298" s="13">
        <f t="shared" si="516"/>
        <v>1.7741526944958622E-2</v>
      </c>
      <c r="Z298" s="13">
        <f t="shared" si="517"/>
        <v>5.6863357508285528E-2</v>
      </c>
      <c r="AA298" s="13">
        <f t="shared" si="518"/>
        <v>5.9127045841640767E-2</v>
      </c>
      <c r="AB298" s="13">
        <f t="shared" si="519"/>
        <v>3.0740424969191171E-2</v>
      </c>
      <c r="AC298" s="13">
        <f t="shared" si="520"/>
        <v>1.2475229592850256E-3</v>
      </c>
      <c r="AD298" s="13">
        <f t="shared" si="521"/>
        <v>2.8416433788392504E-3</v>
      </c>
      <c r="AE298" s="13">
        <f t="shared" si="522"/>
        <v>5.1196718759443796E-3</v>
      </c>
      <c r="AF298" s="13">
        <f t="shared" si="523"/>
        <v>4.6119510126641028E-3</v>
      </c>
      <c r="AG298" s="13">
        <f t="shared" si="524"/>
        <v>2.769720750159071E-3</v>
      </c>
      <c r="AH298" s="13">
        <f t="shared" si="525"/>
        <v>2.5612092493275576E-2</v>
      </c>
      <c r="AI298" s="13">
        <f t="shared" si="526"/>
        <v>2.6631691009972296E-2</v>
      </c>
      <c r="AJ298" s="13">
        <f t="shared" si="527"/>
        <v>1.384593949590123E-2</v>
      </c>
      <c r="AK298" s="13">
        <f t="shared" si="528"/>
        <v>4.7990453792406277E-3</v>
      </c>
      <c r="AL298" s="13">
        <f t="shared" si="529"/>
        <v>9.3483459114236347E-5</v>
      </c>
      <c r="AM298" s="13">
        <f t="shared" si="530"/>
        <v>5.9095342128449445E-4</v>
      </c>
      <c r="AN298" s="13">
        <f t="shared" si="531"/>
        <v>1.064696447651775E-3</v>
      </c>
      <c r="AO298" s="13">
        <f t="shared" si="532"/>
        <v>9.5910987635740091E-4</v>
      </c>
      <c r="AP298" s="13">
        <f t="shared" si="533"/>
        <v>5.7599625818555275E-4</v>
      </c>
      <c r="AQ298" s="13">
        <f t="shared" si="534"/>
        <v>2.5943718568287918E-4</v>
      </c>
      <c r="AR298" s="13">
        <f t="shared" si="535"/>
        <v>9.228850502378743E-3</v>
      </c>
      <c r="AS298" s="13">
        <f t="shared" si="536"/>
        <v>9.5962442358470904E-3</v>
      </c>
      <c r="AT298" s="13">
        <f t="shared" si="537"/>
        <v>4.9891318214707672E-3</v>
      </c>
      <c r="AU298" s="13">
        <f t="shared" si="538"/>
        <v>1.7292484934907778E-3</v>
      </c>
      <c r="AV298" s="13">
        <f t="shared" si="539"/>
        <v>4.495221502323327E-4</v>
      </c>
      <c r="AW298" s="13">
        <f t="shared" si="540"/>
        <v>4.8647273955736901E-6</v>
      </c>
      <c r="AX298" s="13">
        <f t="shared" si="541"/>
        <v>1.0241314020624341E-4</v>
      </c>
      <c r="AY298" s="13">
        <f t="shared" si="542"/>
        <v>1.8451353802714925E-4</v>
      </c>
      <c r="AZ298" s="13">
        <f t="shared" si="543"/>
        <v>1.662152222201891E-4</v>
      </c>
      <c r="BA298" s="13">
        <f t="shared" si="544"/>
        <v>9.9821040750739743E-5</v>
      </c>
      <c r="BB298" s="13">
        <f t="shared" si="545"/>
        <v>4.4960864790835686E-5</v>
      </c>
      <c r="BC298" s="13">
        <f t="shared" si="546"/>
        <v>1.6200827781690538E-5</v>
      </c>
      <c r="BD298" s="13">
        <f t="shared" si="547"/>
        <v>2.77120666138524E-3</v>
      </c>
      <c r="BE298" s="13">
        <f t="shared" si="548"/>
        <v>2.8815263551841865E-3</v>
      </c>
      <c r="BF298" s="13">
        <f t="shared" si="549"/>
        <v>1.4981188973236944E-3</v>
      </c>
      <c r="BG298" s="13">
        <f t="shared" si="550"/>
        <v>5.1925263532190348E-4</v>
      </c>
      <c r="BH298" s="13">
        <f t="shared" si="551"/>
        <v>1.3498092496383728E-4</v>
      </c>
      <c r="BI298" s="13">
        <f t="shared" si="552"/>
        <v>2.8070883211287591E-5</v>
      </c>
      <c r="BJ298" s="14">
        <f t="shared" si="553"/>
        <v>0.21679792703414169</v>
      </c>
      <c r="BK298" s="14">
        <f t="shared" si="554"/>
        <v>0.23100006440540771</v>
      </c>
      <c r="BL298" s="14">
        <f t="shared" si="555"/>
        <v>0.49283043466852017</v>
      </c>
      <c r="BM298" s="14">
        <f t="shared" si="556"/>
        <v>0.53768438646850003</v>
      </c>
      <c r="BN298" s="14">
        <f t="shared" si="557"/>
        <v>0.4596277483372237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1.25</v>
      </c>
      <c r="F299" s="10">
        <f>VLOOKUP(B299,home!$B$2:$E$405,3,FALSE)</f>
        <v>0.8</v>
      </c>
      <c r="G299" s="10">
        <f>VLOOKUP(C299,away!$B$2:$E$405,4,FALSE)</f>
        <v>2.4</v>
      </c>
      <c r="H299" s="10">
        <f>VLOOKUP(A299,away!$A$2:$E$405,3,FALSE)</f>
        <v>0.89839999999999998</v>
      </c>
      <c r="I299" s="10">
        <f>VLOOKUP(C299,away!$B$2:$E$405,3,FALSE)</f>
        <v>0.41739999999999999</v>
      </c>
      <c r="J299" s="10">
        <f>VLOOKUP(B299,home!$B$2:$E$405,4,FALSE)</f>
        <v>1.1131</v>
      </c>
      <c r="K299" s="12">
        <f t="shared" si="502"/>
        <v>2.4</v>
      </c>
      <c r="L299" s="12">
        <f t="shared" si="503"/>
        <v>0.41740377329599992</v>
      </c>
      <c r="M299" s="13">
        <f t="shared" si="504"/>
        <v>5.9760894306819315E-2</v>
      </c>
      <c r="N299" s="13">
        <f t="shared" si="505"/>
        <v>0.14342614633636636</v>
      </c>
      <c r="O299" s="13">
        <f t="shared" si="506"/>
        <v>2.4944422779209822E-2</v>
      </c>
      <c r="P299" s="13">
        <f t="shared" si="507"/>
        <v>5.9866614670103575E-2</v>
      </c>
      <c r="Q299" s="13">
        <f t="shared" si="508"/>
        <v>0.17211137560363965</v>
      </c>
      <c r="R299" s="13">
        <f t="shared" si="509"/>
        <v>5.2059480953664371E-3</v>
      </c>
      <c r="S299" s="13">
        <f t="shared" si="510"/>
        <v>1.4993130514655341E-2</v>
      </c>
      <c r="T299" s="13">
        <f t="shared" si="511"/>
        <v>7.1839937604124299E-2</v>
      </c>
      <c r="U299" s="13">
        <f t="shared" si="512"/>
        <v>1.2494275428879448E-2</v>
      </c>
      <c r="V299" s="13">
        <f t="shared" si="513"/>
        <v>1.6688504667564095E-3</v>
      </c>
      <c r="W299" s="13">
        <f t="shared" si="514"/>
        <v>0.13768910048291169</v>
      </c>
      <c r="X299" s="13">
        <f t="shared" si="515"/>
        <v>5.7471950083299438E-2</v>
      </c>
      <c r="Y299" s="13">
        <f t="shared" si="516"/>
        <v>1.1994504411724271E-2</v>
      </c>
      <c r="Z299" s="13">
        <f t="shared" si="517"/>
        <v>7.2432745952969162E-4</v>
      </c>
      <c r="AA299" s="13">
        <f t="shared" si="518"/>
        <v>1.7383859028712598E-3</v>
      </c>
      <c r="AB299" s="13">
        <f t="shared" si="519"/>
        <v>2.0860630834455122E-3</v>
      </c>
      <c r="AC299" s="13">
        <f t="shared" si="520"/>
        <v>1.0448767228363741E-4</v>
      </c>
      <c r="AD299" s="13">
        <f t="shared" si="521"/>
        <v>8.2613460289747032E-2</v>
      </c>
      <c r="AE299" s="13">
        <f t="shared" si="522"/>
        <v>3.4483170049979667E-2</v>
      </c>
      <c r="AF299" s="13">
        <f t="shared" si="523"/>
        <v>7.1967026470345632E-3</v>
      </c>
      <c r="AG299" s="13">
        <f t="shared" si="524"/>
        <v>1.0013102800538458E-3</v>
      </c>
      <c r="AH299" s="13">
        <f t="shared" si="525"/>
        <v>7.5584253677399738E-5</v>
      </c>
      <c r="AI299" s="13">
        <f t="shared" si="526"/>
        <v>1.8140220882575936E-4</v>
      </c>
      <c r="AJ299" s="13">
        <f t="shared" si="527"/>
        <v>2.1768265059091127E-4</v>
      </c>
      <c r="AK299" s="13">
        <f t="shared" si="528"/>
        <v>1.7414612047272901E-4</v>
      </c>
      <c r="AL299" s="13">
        <f t="shared" si="529"/>
        <v>4.1869006727141856E-6</v>
      </c>
      <c r="AM299" s="13">
        <f t="shared" si="530"/>
        <v>3.9654460939078547E-2</v>
      </c>
      <c r="AN299" s="13">
        <f t="shared" si="531"/>
        <v>1.6551921623990228E-2</v>
      </c>
      <c r="AO299" s="13">
        <f t="shared" si="532"/>
        <v>3.454417270576588E-3</v>
      </c>
      <c r="AP299" s="13">
        <f t="shared" si="533"/>
        <v>4.8062893442584565E-4</v>
      </c>
      <c r="AQ299" s="13">
        <f t="shared" si="534"/>
        <v>5.0154082696145926E-5</v>
      </c>
      <c r="AR299" s="13">
        <f t="shared" si="535"/>
        <v>6.3098305373417425E-6</v>
      </c>
      <c r="AS299" s="13">
        <f t="shared" si="536"/>
        <v>1.5143593289620181E-5</v>
      </c>
      <c r="AT299" s="13">
        <f t="shared" si="537"/>
        <v>1.817231194754422E-5</v>
      </c>
      <c r="AU299" s="13">
        <f t="shared" si="538"/>
        <v>1.4537849558035374E-5</v>
      </c>
      <c r="AV299" s="13">
        <f t="shared" si="539"/>
        <v>8.7227097348212259E-6</v>
      </c>
      <c r="AW299" s="13">
        <f t="shared" si="540"/>
        <v>1.1650854261376409E-7</v>
      </c>
      <c r="AX299" s="13">
        <f t="shared" si="541"/>
        <v>1.5861784375631426E-2</v>
      </c>
      <c r="AY299" s="13">
        <f t="shared" si="542"/>
        <v>6.620768649596093E-3</v>
      </c>
      <c r="AZ299" s="13">
        <f t="shared" si="543"/>
        <v>1.3817669082306356E-3</v>
      </c>
      <c r="BA299" s="13">
        <f t="shared" si="544"/>
        <v>1.9225157377033832E-4</v>
      </c>
      <c r="BB299" s="13">
        <f t="shared" si="545"/>
        <v>2.0061633078458376E-5</v>
      </c>
      <c r="BC299" s="13">
        <f t="shared" si="546"/>
        <v>1.6747602690856746E-6</v>
      </c>
      <c r="BD299" s="13">
        <f t="shared" si="547"/>
        <v>4.3895784585746148E-7</v>
      </c>
      <c r="BE299" s="13">
        <f t="shared" si="548"/>
        <v>1.0534988300579076E-6</v>
      </c>
      <c r="BF299" s="13">
        <f t="shared" si="549"/>
        <v>1.2641985960694894E-6</v>
      </c>
      <c r="BG299" s="13">
        <f t="shared" si="550"/>
        <v>1.0113588768555912E-6</v>
      </c>
      <c r="BH299" s="13">
        <f t="shared" si="551"/>
        <v>6.0681532611335489E-7</v>
      </c>
      <c r="BI299" s="13">
        <f t="shared" si="552"/>
        <v>2.9127135653441017E-7</v>
      </c>
      <c r="BJ299" s="14">
        <f t="shared" si="553"/>
        <v>0.80409754854022408</v>
      </c>
      <c r="BK299" s="14">
        <f t="shared" si="554"/>
        <v>0.1430189331808871</v>
      </c>
      <c r="BL299" s="14">
        <f t="shared" si="555"/>
        <v>4.7185462919238134E-2</v>
      </c>
      <c r="BM299" s="14">
        <f t="shared" si="556"/>
        <v>0.52309021816732049</v>
      </c>
      <c r="BN299" s="14">
        <f t="shared" si="557"/>
        <v>0.46531540179150516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1.25</v>
      </c>
      <c r="F300" s="10">
        <f>VLOOKUP(B300,home!$B$2:$E$405,3,FALSE)</f>
        <v>2.4</v>
      </c>
      <c r="G300" s="10">
        <f>VLOOKUP(C300,away!$B$2:$E$405,4,FALSE)</f>
        <v>1.1000000000000001</v>
      </c>
      <c r="H300" s="10">
        <f>VLOOKUP(A300,away!$A$2:$E$405,3,FALSE)</f>
        <v>0.89839999999999998</v>
      </c>
      <c r="I300" s="10">
        <f>VLOOKUP(C300,away!$B$2:$E$405,3,FALSE)</f>
        <v>0.69569999999999999</v>
      </c>
      <c r="J300" s="10">
        <f>VLOOKUP(B300,home!$B$2:$E$405,4,FALSE)</f>
        <v>0.97399999999999998</v>
      </c>
      <c r="K300" s="12">
        <f t="shared" si="502"/>
        <v>3.3000000000000003</v>
      </c>
      <c r="L300" s="12">
        <f t="shared" si="503"/>
        <v>0.60876644112</v>
      </c>
      <c r="M300" s="13">
        <f t="shared" si="504"/>
        <v>2.0065237453489471E-2</v>
      </c>
      <c r="N300" s="13">
        <f t="shared" si="505"/>
        <v>6.6215283596515268E-2</v>
      </c>
      <c r="O300" s="13">
        <f t="shared" si="506"/>
        <v>1.2215043194788515E-2</v>
      </c>
      <c r="P300" s="13">
        <f t="shared" si="507"/>
        <v>4.0309642542802102E-2</v>
      </c>
      <c r="Q300" s="13">
        <f t="shared" si="508"/>
        <v>0.10925521793425023</v>
      </c>
      <c r="R300" s="13">
        <f t="shared" si="509"/>
        <v>3.7180541869092395E-3</v>
      </c>
      <c r="S300" s="13">
        <f t="shared" si="510"/>
        <v>2.0244805047720818E-2</v>
      </c>
      <c r="T300" s="13">
        <f t="shared" si="511"/>
        <v>6.6510910195623496E-2</v>
      </c>
      <c r="U300" s="13">
        <f t="shared" si="512"/>
        <v>1.2269578816800492E-2</v>
      </c>
      <c r="V300" s="13">
        <f t="shared" si="513"/>
        <v>4.5189312373587129E-3</v>
      </c>
      <c r="W300" s="13">
        <f t="shared" si="514"/>
        <v>0.12018073972767525</v>
      </c>
      <c r="X300" s="13">
        <f t="shared" si="515"/>
        <v>7.3162001215185846E-2</v>
      </c>
      <c r="Y300" s="13">
        <f t="shared" si="516"/>
        <v>2.2269285552492902E-2</v>
      </c>
      <c r="Z300" s="13">
        <f t="shared" si="517"/>
        <v>7.5447553841868453E-4</v>
      </c>
      <c r="AA300" s="13">
        <f t="shared" si="518"/>
        <v>2.489769276781659E-3</v>
      </c>
      <c r="AB300" s="13">
        <f t="shared" si="519"/>
        <v>4.1081193066897391E-3</v>
      </c>
      <c r="AC300" s="13">
        <f t="shared" si="520"/>
        <v>5.673883229505277E-4</v>
      </c>
      <c r="AD300" s="13">
        <f t="shared" si="521"/>
        <v>9.9149110275332089E-2</v>
      </c>
      <c r="AE300" s="13">
        <f t="shared" si="522"/>
        <v>6.0358651002528331E-2</v>
      </c>
      <c r="AF300" s="13">
        <f t="shared" si="523"/>
        <v>1.8372160580806644E-2</v>
      </c>
      <c r="AG300" s="13">
        <f t="shared" si="524"/>
        <v>3.7281182708209385E-3</v>
      </c>
      <c r="AH300" s="13">
        <f t="shared" si="525"/>
        <v>1.1482484710880958E-4</v>
      </c>
      <c r="AI300" s="13">
        <f t="shared" si="526"/>
        <v>3.7892199545907162E-4</v>
      </c>
      <c r="AJ300" s="13">
        <f t="shared" si="527"/>
        <v>6.2522129250746847E-4</v>
      </c>
      <c r="AK300" s="13">
        <f t="shared" si="528"/>
        <v>6.8774342175821526E-4</v>
      </c>
      <c r="AL300" s="13">
        <f t="shared" si="529"/>
        <v>4.559372005262421E-5</v>
      </c>
      <c r="AM300" s="13">
        <f t="shared" si="530"/>
        <v>6.5438412781719149E-2</v>
      </c>
      <c r="AN300" s="13">
        <f t="shared" si="531"/>
        <v>3.9836709661668676E-2</v>
      </c>
      <c r="AO300" s="13">
        <f t="shared" si="532"/>
        <v>1.212562598333238E-2</v>
      </c>
      <c r="AP300" s="13">
        <f t="shared" si="533"/>
        <v>2.4605580587418181E-3</v>
      </c>
      <c r="AQ300" s="13">
        <f t="shared" si="534"/>
        <v>3.7447629314734808E-4</v>
      </c>
      <c r="AR300" s="13">
        <f t="shared" si="535"/>
        <v>1.3980302705315634E-5</v>
      </c>
      <c r="AS300" s="13">
        <f t="shared" si="536"/>
        <v>4.6134998927541592E-5</v>
      </c>
      <c r="AT300" s="13">
        <f t="shared" si="537"/>
        <v>7.6122748230443655E-5</v>
      </c>
      <c r="AU300" s="13">
        <f t="shared" si="538"/>
        <v>8.3735023053488016E-5</v>
      </c>
      <c r="AV300" s="13">
        <f t="shared" si="539"/>
        <v>6.9081394019127626E-5</v>
      </c>
      <c r="AW300" s="13">
        <f t="shared" si="540"/>
        <v>2.5442932802702811E-6</v>
      </c>
      <c r="AX300" s="13">
        <f t="shared" si="541"/>
        <v>3.5991127029945544E-2</v>
      </c>
      <c r="AY300" s="13">
        <f t="shared" si="542"/>
        <v>2.191019031391778E-2</v>
      </c>
      <c r="AZ300" s="13">
        <f t="shared" si="543"/>
        <v>6.6690942908328105E-3</v>
      </c>
      <c r="BA300" s="13">
        <f t="shared" si="544"/>
        <v>1.3533069323080004E-3</v>
      </c>
      <c r="BB300" s="13">
        <f t="shared" si="545"/>
        <v>2.0596196123104149E-4</v>
      </c>
      <c r="BC300" s="13">
        <f t="shared" si="546"/>
        <v>2.5076546028943325E-5</v>
      </c>
      <c r="BD300" s="13">
        <f t="shared" si="547"/>
        <v>1.4184565206158837E-6</v>
      </c>
      <c r="BE300" s="13">
        <f t="shared" si="548"/>
        <v>4.6809065180324165E-6</v>
      </c>
      <c r="BF300" s="13">
        <f t="shared" si="549"/>
        <v>7.7234957547534895E-6</v>
      </c>
      <c r="BG300" s="13">
        <f t="shared" si="550"/>
        <v>8.4958453302288394E-6</v>
      </c>
      <c r="BH300" s="13">
        <f t="shared" si="551"/>
        <v>7.0090723974387928E-6</v>
      </c>
      <c r="BI300" s="13">
        <f t="shared" si="552"/>
        <v>4.6259877823096009E-6</v>
      </c>
      <c r="BJ300" s="14">
        <f t="shared" si="553"/>
        <v>0.82559201820410433</v>
      </c>
      <c r="BK300" s="14">
        <f t="shared" si="554"/>
        <v>0.10766178863829202</v>
      </c>
      <c r="BL300" s="14">
        <f t="shared" si="555"/>
        <v>3.69302845700425E-2</v>
      </c>
      <c r="BM300" s="14">
        <f t="shared" si="556"/>
        <v>0.6972524420214653</v>
      </c>
      <c r="BN300" s="14">
        <f t="shared" si="557"/>
        <v>0.25177847890875482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0.55600000000000005</v>
      </c>
      <c r="G301" s="10">
        <f>VLOOKUP(C301,away!$B$2:$E$405,4,FALSE)</f>
        <v>1.1119000000000001</v>
      </c>
      <c r="H301" s="10">
        <f>VLOOKUP(A301,away!$A$2:$E$405,3,FALSE)</f>
        <v>1.125</v>
      </c>
      <c r="I301" s="10">
        <f>VLOOKUP(C301,away!$B$2:$E$405,3,FALSE)</f>
        <v>1.3968</v>
      </c>
      <c r="J301" s="10">
        <f>VLOOKUP(B301,home!$B$2:$E$405,4,FALSE)</f>
        <v>0.76190000000000002</v>
      </c>
      <c r="K301" s="12">
        <f t="shared" si="502"/>
        <v>0.95310422388000016</v>
      </c>
      <c r="L301" s="12">
        <f t="shared" si="503"/>
        <v>1.1972496600000002</v>
      </c>
      <c r="M301" s="13">
        <f t="shared" si="504"/>
        <v>0.11644294320080208</v>
      </c>
      <c r="N301" s="13">
        <f t="shared" si="505"/>
        <v>0.11098226100570341</v>
      </c>
      <c r="O301" s="13">
        <f t="shared" si="506"/>
        <v>0.13941127415655963</v>
      </c>
      <c r="P301" s="13">
        <f t="shared" si="507"/>
        <v>0.1328734742551097</v>
      </c>
      <c r="Q301" s="13">
        <f t="shared" si="508"/>
        <v>5.2888830870144267E-2</v>
      </c>
      <c r="R301" s="13">
        <f t="shared" si="509"/>
        <v>8.3455050292053939E-2</v>
      </c>
      <c r="S301" s="13">
        <f t="shared" si="510"/>
        <v>3.7905603541335264E-2</v>
      </c>
      <c r="T301" s="13">
        <f t="shared" si="511"/>
        <v>6.3321134777077737E-2</v>
      </c>
      <c r="U301" s="13">
        <f t="shared" si="512"/>
        <v>7.9541360937474451E-2</v>
      </c>
      <c r="V301" s="13">
        <f t="shared" si="513"/>
        <v>4.8060249727136673E-3</v>
      </c>
      <c r="W301" s="13">
        <f t="shared" si="514"/>
        <v>1.6802856032803151E-2</v>
      </c>
      <c r="X301" s="13">
        <f t="shared" si="515"/>
        <v>2.0117213672302525E-2</v>
      </c>
      <c r="Y301" s="13">
        <f t="shared" si="516"/>
        <v>1.204266361465578E-2</v>
      </c>
      <c r="Z301" s="13">
        <f t="shared" si="517"/>
        <v>3.3305510195814819E-2</v>
      </c>
      <c r="AA301" s="13">
        <f t="shared" si="518"/>
        <v>3.1743622446109516E-2</v>
      </c>
      <c r="AB301" s="13">
        <f t="shared" si="519"/>
        <v>1.512749031731948E-2</v>
      </c>
      <c r="AC301" s="13">
        <f t="shared" si="520"/>
        <v>3.4276080731447304E-4</v>
      </c>
      <c r="AD301" s="13">
        <f t="shared" si="521"/>
        <v>4.0037182645280564E-3</v>
      </c>
      <c r="AE301" s="13">
        <f t="shared" si="522"/>
        <v>4.7934503309420068E-3</v>
      </c>
      <c r="AF301" s="13">
        <f t="shared" si="523"/>
        <v>2.8694783894736035E-3</v>
      </c>
      <c r="AG301" s="13">
        <f t="shared" si="524"/>
        <v>1.1451606753915397E-3</v>
      </c>
      <c r="AH301" s="13">
        <f t="shared" si="525"/>
        <v>9.9687526895164639E-3</v>
      </c>
      <c r="AI301" s="13">
        <f t="shared" si="526"/>
        <v>9.5012602951932545E-3</v>
      </c>
      <c r="AJ301" s="13">
        <f t="shared" si="527"/>
        <v>4.5278456597660126E-3</v>
      </c>
      <c r="AK301" s="13">
        <f t="shared" si="528"/>
        <v>1.4385029411332379E-3</v>
      </c>
      <c r="AL301" s="13">
        <f t="shared" si="529"/>
        <v>1.5645025127137631E-5</v>
      </c>
      <c r="AM301" s="13">
        <f t="shared" si="530"/>
        <v>7.6319215782943907E-4</v>
      </c>
      <c r="AN301" s="13">
        <f t="shared" si="531"/>
        <v>9.1373155147596243E-4</v>
      </c>
      <c r="AO301" s="13">
        <f t="shared" si="532"/>
        <v>5.4698239466793451E-4</v>
      </c>
      <c r="AP301" s="13">
        <f t="shared" si="533"/>
        <v>2.182914953473901E-4</v>
      </c>
      <c r="AQ301" s="13">
        <f t="shared" si="534"/>
        <v>6.5337354646388633E-5</v>
      </c>
      <c r="AR301" s="13">
        <f t="shared" si="535"/>
        <v>2.3870171536295327E-3</v>
      </c>
      <c r="AS301" s="13">
        <f t="shared" si="536"/>
        <v>2.275076131598323E-3</v>
      </c>
      <c r="AT301" s="13">
        <f t="shared" si="537"/>
        <v>1.0841923353374662E-3</v>
      </c>
      <c r="AU301" s="13">
        <f t="shared" si="538"/>
        <v>3.4444943143615355E-4</v>
      </c>
      <c r="AV301" s="13">
        <f t="shared" si="539"/>
        <v>8.2074052003715625E-5</v>
      </c>
      <c r="AW301" s="13">
        <f t="shared" si="540"/>
        <v>4.9590544955815454E-7</v>
      </c>
      <c r="AX301" s="13">
        <f t="shared" si="541"/>
        <v>1.2123361154322163E-4</v>
      </c>
      <c r="AY301" s="13">
        <f t="shared" si="542"/>
        <v>1.451469002006942E-4</v>
      </c>
      <c r="AZ301" s="13">
        <f t="shared" si="543"/>
        <v>8.6888538457667559E-5</v>
      </c>
      <c r="BA301" s="13">
        <f t="shared" si="544"/>
        <v>3.4675757708779803E-5</v>
      </c>
      <c r="BB301" s="13">
        <f t="shared" si="545"/>
        <v>1.0378884781769756E-5</v>
      </c>
      <c r="BC301" s="13">
        <f t="shared" si="546"/>
        <v>2.4852232552306015E-6</v>
      </c>
      <c r="BD301" s="13">
        <f t="shared" si="547"/>
        <v>4.7630924593285379E-4</v>
      </c>
      <c r="BE301" s="13">
        <f t="shared" si="548"/>
        <v>4.5397235417170078E-4</v>
      </c>
      <c r="BF301" s="13">
        <f t="shared" si="549"/>
        <v>2.1634148414289767E-4</v>
      </c>
      <c r="BG301" s="13">
        <f t="shared" si="550"/>
        <v>6.8731994112354613E-5</v>
      </c>
      <c r="BH301" s="13">
        <f t="shared" si="551"/>
        <v>1.6377188476045124E-5</v>
      </c>
      <c r="BI301" s="13">
        <f t="shared" si="552"/>
        <v>3.1218335023594944E-6</v>
      </c>
      <c r="BJ301" s="14">
        <f t="shared" si="553"/>
        <v>0.29187511150293655</v>
      </c>
      <c r="BK301" s="14">
        <f t="shared" si="554"/>
        <v>0.29253159870260298</v>
      </c>
      <c r="BL301" s="14">
        <f t="shared" si="555"/>
        <v>0.38212282293946936</v>
      </c>
      <c r="BM301" s="14">
        <f t="shared" si="556"/>
        <v>0.36363655856569954</v>
      </c>
      <c r="BN301" s="14">
        <f t="shared" si="557"/>
        <v>0.63605383378037295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1.2972999999999999</v>
      </c>
      <c r="G302" s="10">
        <f>VLOOKUP(C302,away!$B$2:$E$405,4,FALSE)</f>
        <v>0.89190000000000003</v>
      </c>
      <c r="H302" s="10">
        <f>VLOOKUP(A302,away!$A$2:$E$405,3,FALSE)</f>
        <v>1.125</v>
      </c>
      <c r="I302" s="10">
        <f>VLOOKUP(C302,away!$B$2:$E$405,3,FALSE)</f>
        <v>1.1111</v>
      </c>
      <c r="J302" s="10">
        <f>VLOOKUP(B302,home!$B$2:$E$405,4,FALSE)</f>
        <v>0.77780000000000005</v>
      </c>
      <c r="K302" s="12">
        <f t="shared" si="502"/>
        <v>1.7838422849790001</v>
      </c>
      <c r="L302" s="12">
        <f t="shared" si="503"/>
        <v>0.97224027750000008</v>
      </c>
      <c r="M302" s="13">
        <f t="shared" si="504"/>
        <v>6.3540196190331549E-2</v>
      </c>
      <c r="N302" s="13">
        <f t="shared" si="505"/>
        <v>0.11334568876017496</v>
      </c>
      <c r="O302" s="13">
        <f t="shared" si="506"/>
        <v>6.1776337976492388E-2</v>
      </c>
      <c r="P302" s="13">
        <f t="shared" si="507"/>
        <v>0.11019924389362114</v>
      </c>
      <c r="Q302" s="13">
        <f t="shared" si="508"/>
        <v>0.10109541621523457</v>
      </c>
      <c r="R302" s="13">
        <f t="shared" si="509"/>
        <v>3.0030721988599372E-2</v>
      </c>
      <c r="S302" s="13">
        <f t="shared" si="510"/>
        <v>4.7780279582193226E-2</v>
      </c>
      <c r="T302" s="13">
        <f t="shared" si="511"/>
        <v>9.8289035515077658E-2</v>
      </c>
      <c r="U302" s="13">
        <f t="shared" si="512"/>
        <v>5.3570071731712195E-2</v>
      </c>
      <c r="V302" s="13">
        <f t="shared" si="513"/>
        <v>9.2073836697559308E-3</v>
      </c>
      <c r="W302" s="13">
        <f t="shared" si="514"/>
        <v>6.0112759420762357E-2</v>
      </c>
      <c r="X302" s="13">
        <f t="shared" si="515"/>
        <v>5.8444045900532739E-2</v>
      </c>
      <c r="Y302" s="13">
        <f t="shared" si="516"/>
        <v>2.8410827702278343E-2</v>
      </c>
      <c r="Z302" s="13">
        <f t="shared" si="517"/>
        <v>9.7323591599070714E-3</v>
      </c>
      <c r="AA302" s="13">
        <f t="shared" si="518"/>
        <v>1.7360993802044929E-2</v>
      </c>
      <c r="AB302" s="13">
        <f t="shared" si="519"/>
        <v>1.5484637426673047E-2</v>
      </c>
      <c r="AC302" s="13">
        <f t="shared" si="520"/>
        <v>9.980362623588832E-4</v>
      </c>
      <c r="AD302" s="13">
        <f t="shared" si="521"/>
        <v>2.6807920530381415E-2</v>
      </c>
      <c r="AE302" s="13">
        <f t="shared" si="522"/>
        <v>2.6063740095655975E-2</v>
      </c>
      <c r="AF302" s="13">
        <f t="shared" si="523"/>
        <v>1.2670108951644219E-2</v>
      </c>
      <c r="AG302" s="13">
        <f t="shared" si="524"/>
        <v>4.1061300810339377E-3</v>
      </c>
      <c r="AH302" s="13">
        <f t="shared" si="525"/>
        <v>2.365547892589429E-3</v>
      </c>
      <c r="AI302" s="13">
        <f t="shared" si="526"/>
        <v>4.2197643579439843E-3</v>
      </c>
      <c r="AJ302" s="13">
        <f t="shared" si="527"/>
        <v>3.7636970471738715E-3</v>
      </c>
      <c r="AK302" s="13">
        <f t="shared" si="528"/>
        <v>2.237947313533118E-3</v>
      </c>
      <c r="AL302" s="13">
        <f t="shared" si="529"/>
        <v>6.9236702487298881E-5</v>
      </c>
      <c r="AM302" s="13">
        <f t="shared" si="530"/>
        <v>9.5642204428902037E-3</v>
      </c>
      <c r="AN302" s="13">
        <f t="shared" si="531"/>
        <v>9.2987203374667454E-3</v>
      </c>
      <c r="AO302" s="13">
        <f t="shared" si="532"/>
        <v>4.5202952206467809E-3</v>
      </c>
      <c r="AP302" s="13">
        <f t="shared" si="533"/>
        <v>1.4649376932345172E-3</v>
      </c>
      <c r="AQ302" s="13">
        <f t="shared" si="534"/>
        <v>3.5606785734763413E-4</v>
      </c>
      <c r="AR302" s="13">
        <f t="shared" si="535"/>
        <v>4.5997618790613761E-4</v>
      </c>
      <c r="AS302" s="13">
        <f t="shared" si="536"/>
        <v>8.2052497407041427E-4</v>
      </c>
      <c r="AT302" s="13">
        <f t="shared" si="537"/>
        <v>7.3184357231405154E-4</v>
      </c>
      <c r="AU302" s="13">
        <f t="shared" si="538"/>
        <v>4.351645034279639E-4</v>
      </c>
      <c r="AV302" s="13">
        <f t="shared" si="539"/>
        <v>1.9406621053417279E-4</v>
      </c>
      <c r="AW302" s="13">
        <f t="shared" si="540"/>
        <v>3.3355229887922465E-6</v>
      </c>
      <c r="AX302" s="13">
        <f t="shared" si="541"/>
        <v>2.8435101414813549E-3</v>
      </c>
      <c r="AY302" s="13">
        <f t="shared" si="542"/>
        <v>2.7645750890278966E-3</v>
      </c>
      <c r="AZ302" s="13">
        <f t="shared" si="543"/>
        <v>1.3439156258630346E-3</v>
      </c>
      <c r="BA302" s="13">
        <f t="shared" si="544"/>
        <v>4.3553630034188785E-4</v>
      </c>
      <c r="BB302" s="13">
        <f t="shared" si="545"/>
        <v>1.0586148337643006E-4</v>
      </c>
      <c r="BC302" s="13">
        <f t="shared" si="546"/>
        <v>2.0584559594892412E-5</v>
      </c>
      <c r="BD302" s="13">
        <f t="shared" si="547"/>
        <v>7.453456276220919E-5</v>
      </c>
      <c r="BE302" s="13">
        <f t="shared" si="548"/>
        <v>1.3295790474764994E-4</v>
      </c>
      <c r="BF302" s="13">
        <f t="shared" si="549"/>
        <v>1.1858796630553408E-4</v>
      </c>
      <c r="BG302" s="13">
        <f t="shared" si="550"/>
        <v>7.0514076261825518E-5</v>
      </c>
      <c r="BH302" s="13">
        <f t="shared" si="551"/>
        <v>3.1446497730519584E-5</v>
      </c>
      <c r="BI302" s="13">
        <f t="shared" si="552"/>
        <v>1.1219118473239396E-5</v>
      </c>
      <c r="BJ302" s="14">
        <f t="shared" si="553"/>
        <v>0.56206389792404732</v>
      </c>
      <c r="BK302" s="14">
        <f t="shared" si="554"/>
        <v>0.23455895138977592</v>
      </c>
      <c r="BL302" s="14">
        <f t="shared" si="555"/>
        <v>0.19389055511129602</v>
      </c>
      <c r="BM302" s="14">
        <f t="shared" si="556"/>
        <v>0.51749691899453332</v>
      </c>
      <c r="BN302" s="14">
        <f t="shared" si="557"/>
        <v>0.47998760502445392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0.97299999999999998</v>
      </c>
      <c r="G303" s="10">
        <f>VLOOKUP(C303,away!$B$2:$E$405,4,FALSE)</f>
        <v>1.054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0.88890000000000002</v>
      </c>
      <c r="K303" s="12">
        <f t="shared" si="502"/>
        <v>1.5810781013999999</v>
      </c>
      <c r="L303" s="12">
        <f t="shared" si="503"/>
        <v>0.88891111125</v>
      </c>
      <c r="M303" s="13">
        <f t="shared" si="504"/>
        <v>8.458577145296492E-2</v>
      </c>
      <c r="N303" s="13">
        <f t="shared" si="505"/>
        <v>0.13373671093430811</v>
      </c>
      <c r="O303" s="13">
        <f t="shared" si="506"/>
        <v>7.5189232098193573E-2</v>
      </c>
      <c r="P303" s="13">
        <f t="shared" si="507"/>
        <v>0.11888004833153584</v>
      </c>
      <c r="Q303" s="13">
        <f t="shared" si="508"/>
        <v>0.10572409250574823</v>
      </c>
      <c r="R303" s="13">
        <f t="shared" si="509"/>
        <v>3.3418271929219708E-2</v>
      </c>
      <c r="S303" s="13">
        <f t="shared" si="510"/>
        <v>4.17696311346136E-2</v>
      </c>
      <c r="T303" s="13">
        <f t="shared" si="511"/>
        <v>9.3979320555182461E-2</v>
      </c>
      <c r="U303" s="13">
        <f t="shared" si="512"/>
        <v>5.2836897933919609E-2</v>
      </c>
      <c r="V303" s="13">
        <f t="shared" si="513"/>
        <v>6.522735815016235E-3</v>
      </c>
      <c r="W303" s="13">
        <f t="shared" si="514"/>
        <v>5.5719349150408798E-2</v>
      </c>
      <c r="X303" s="13">
        <f t="shared" si="515"/>
        <v>4.9529548571416629E-2</v>
      </c>
      <c r="Y303" s="13">
        <f t="shared" si="516"/>
        <v>2.2013683030164398E-2</v>
      </c>
      <c r="Z303" s="13">
        <f t="shared" si="517"/>
        <v>9.9019577455524577E-3</v>
      </c>
      <c r="AA303" s="13">
        <f t="shared" si="518"/>
        <v>1.5655768552481106E-2</v>
      </c>
      <c r="AB303" s="13">
        <f t="shared" si="519"/>
        <v>1.2376496409457325E-2</v>
      </c>
      <c r="AC303" s="13">
        <f t="shared" si="520"/>
        <v>5.7295625465666696E-4</v>
      </c>
      <c r="AD303" s="13">
        <f t="shared" si="521"/>
        <v>2.202416069149301E-2</v>
      </c>
      <c r="AE303" s="13">
        <f t="shared" si="522"/>
        <v>1.957752115462362E-2</v>
      </c>
      <c r="AF303" s="13">
        <f t="shared" si="523"/>
        <v>8.7013380425384305E-3</v>
      </c>
      <c r="AG303" s="13">
        <f t="shared" si="524"/>
        <v>2.5782386895849127E-3</v>
      </c>
      <c r="AH303" s="13">
        <f t="shared" si="525"/>
        <v>2.2004900657873945E-3</v>
      </c>
      <c r="AI303" s="13">
        <f t="shared" si="526"/>
        <v>3.479146655364695E-3</v>
      </c>
      <c r="AJ303" s="13">
        <f t="shared" si="527"/>
        <v>2.7504012941780859E-3</v>
      </c>
      <c r="AK303" s="13">
        <f t="shared" si="528"/>
        <v>1.4495330854290638E-3</v>
      </c>
      <c r="AL303" s="13">
        <f t="shared" si="529"/>
        <v>3.2210177232143822E-5</v>
      </c>
      <c r="AM303" s="13">
        <f t="shared" si="530"/>
        <v>6.9643836342068496E-3</v>
      </c>
      <c r="AN303" s="13">
        <f t="shared" si="531"/>
        <v>6.1907179954541246E-3</v>
      </c>
      <c r="AO303" s="13">
        <f t="shared" si="532"/>
        <v>2.7514990063872489E-3</v>
      </c>
      <c r="AP303" s="13">
        <f t="shared" si="533"/>
        <v>8.1527934645698682E-4</v>
      </c>
      <c r="AQ303" s="13">
        <f t="shared" si="534"/>
        <v>1.8117771745956344E-4</v>
      </c>
      <c r="AR303" s="13">
        <f t="shared" si="535"/>
        <v>3.9120801393473183E-4</v>
      </c>
      <c r="AS303" s="13">
        <f t="shared" si="536"/>
        <v>6.1853042392439055E-4</v>
      </c>
      <c r="AT303" s="13">
        <f t="shared" si="537"/>
        <v>4.8897245415825631E-4</v>
      </c>
      <c r="AU303" s="13">
        <f t="shared" si="538"/>
        <v>2.5770121315247814E-4</v>
      </c>
      <c r="AV303" s="13">
        <f t="shared" si="539"/>
        <v>1.0186143620489921E-4</v>
      </c>
      <c r="AW303" s="13">
        <f t="shared" si="540"/>
        <v>1.2574834331372703E-6</v>
      </c>
      <c r="AX303" s="13">
        <f t="shared" si="541"/>
        <v>1.8352057422988367E-3</v>
      </c>
      <c r="AY303" s="13">
        <f t="shared" si="542"/>
        <v>1.63133477575924E-3</v>
      </c>
      <c r="AZ303" s="13">
        <f t="shared" si="543"/>
        <v>7.2505580417045771E-4</v>
      </c>
      <c r="BA303" s="13">
        <f t="shared" si="544"/>
        <v>2.1483672020114133E-4</v>
      </c>
      <c r="BB303" s="13">
        <f t="shared" si="545"/>
        <v>4.7742686922825457E-5</v>
      </c>
      <c r="BC303" s="13">
        <f t="shared" si="546"/>
        <v>8.4878009773259272E-6</v>
      </c>
      <c r="BD303" s="13">
        <f t="shared" si="547"/>
        <v>5.7958191732771298E-5</v>
      </c>
      <c r="BE303" s="13">
        <f t="shared" si="548"/>
        <v>9.1636427745427228E-5</v>
      </c>
      <c r="BF303" s="13">
        <f t="shared" si="549"/>
        <v>7.2442174599409172E-5</v>
      </c>
      <c r="BG303" s="13">
        <f t="shared" si="550"/>
        <v>3.8178911958973723E-5</v>
      </c>
      <c r="BH303" s="13">
        <f t="shared" si="551"/>
        <v>1.5090960408402981E-5</v>
      </c>
      <c r="BI303" s="13">
        <f t="shared" si="552"/>
        <v>4.7719974061640664E-6</v>
      </c>
      <c r="BJ303" s="14">
        <f t="shared" si="553"/>
        <v>0.53494968455576319</v>
      </c>
      <c r="BK303" s="14">
        <f t="shared" si="554"/>
        <v>0.2539946879417786</v>
      </c>
      <c r="BL303" s="14">
        <f t="shared" si="555"/>
        <v>0.20149459022925642</v>
      </c>
      <c r="BM303" s="14">
        <f t="shared" si="556"/>
        <v>0.44717671592805414</v>
      </c>
      <c r="BN303" s="14">
        <f t="shared" si="557"/>
        <v>0.55153412725197037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1.5088999999999999</v>
      </c>
      <c r="F304" s="10">
        <f>VLOOKUP(B304,home!$B$2:$E$405,3,FALSE)</f>
        <v>1.3254999999999999</v>
      </c>
      <c r="G304" s="10">
        <f>VLOOKUP(C304,away!$B$2:$E$405,4,FALSE)</f>
        <v>0.71009999999999995</v>
      </c>
      <c r="H304" s="10">
        <f>VLOOKUP(A304,away!$A$2:$E$405,3,FALSE)</f>
        <v>1.1115999999999999</v>
      </c>
      <c r="I304" s="10">
        <f>VLOOKUP(C304,away!$B$2:$E$405,3,FALSE)</f>
        <v>0.77110000000000001</v>
      </c>
      <c r="J304" s="10">
        <f>VLOOKUP(B304,home!$B$2:$E$405,4,FALSE)</f>
        <v>0.96389999999999998</v>
      </c>
      <c r="K304" s="12">
        <f t="shared" si="502"/>
        <v>1.4202333391949997</v>
      </c>
      <c r="L304" s="12">
        <f t="shared" si="503"/>
        <v>0.8262114731639999</v>
      </c>
      <c r="M304" s="13">
        <f t="shared" si="504"/>
        <v>0.10577460546178466</v>
      </c>
      <c r="N304" s="13">
        <f t="shared" si="505"/>
        <v>0.15022462111702406</v>
      </c>
      <c r="O304" s="13">
        <f t="shared" si="506"/>
        <v>8.739219260192195E-2</v>
      </c>
      <c r="P304" s="13">
        <f t="shared" si="507"/>
        <v>0.12411730551860015</v>
      </c>
      <c r="Q304" s="13">
        <f t="shared" si="508"/>
        <v>0.1066770076391674</v>
      </c>
      <c r="R304" s="13">
        <f t="shared" si="509"/>
        <v>3.6102216096332976E-2</v>
      </c>
      <c r="S304" s="13">
        <f t="shared" si="510"/>
        <v>3.6410217419253946E-2</v>
      </c>
      <c r="T304" s="13">
        <f t="shared" si="511"/>
        <v>8.8137767634283756E-2</v>
      </c>
      <c r="U304" s="13">
        <f t="shared" si="512"/>
        <v>5.1273570918834437E-2</v>
      </c>
      <c r="V304" s="13">
        <f t="shared" si="513"/>
        <v>4.7471361493356644E-3</v>
      </c>
      <c r="W304" s="13">
        <f t="shared" si="514"/>
        <v>5.0502080924901729E-2</v>
      </c>
      <c r="X304" s="13">
        <f t="shared" si="515"/>
        <v>4.1725398678810588E-2</v>
      </c>
      <c r="Y304" s="13">
        <f t="shared" si="516"/>
        <v>1.7237001555387654E-2</v>
      </c>
      <c r="Z304" s="13">
        <f t="shared" si="517"/>
        <v>9.942688381812113E-3</v>
      </c>
      <c r="AA304" s="13">
        <f t="shared" si="518"/>
        <v>1.4120937521076344E-2</v>
      </c>
      <c r="AB304" s="13">
        <f t="shared" si="519"/>
        <v>1.0027513124061112E-2</v>
      </c>
      <c r="AC304" s="13">
        <f t="shared" si="520"/>
        <v>3.4814697796152423E-4</v>
      </c>
      <c r="AD304" s="13">
        <f t="shared" si="521"/>
        <v>1.7931184757067318E-2</v>
      </c>
      <c r="AE304" s="13">
        <f t="shared" si="522"/>
        <v>1.4814950573712446E-2</v>
      </c>
      <c r="AF304" s="13">
        <f t="shared" si="523"/>
        <v>6.1201410691794026E-3</v>
      </c>
      <c r="AG304" s="13">
        <f t="shared" si="524"/>
        <v>1.6855102562460709E-3</v>
      </c>
      <c r="AH304" s="13">
        <f t="shared" si="525"/>
        <v>2.0536908037868929E-3</v>
      </c>
      <c r="AI304" s="13">
        <f t="shared" si="526"/>
        <v>2.916720147936321E-3</v>
      </c>
      <c r="AJ304" s="13">
        <f t="shared" si="527"/>
        <v>2.0712115976004681E-3</v>
      </c>
      <c r="AK304" s="13">
        <f t="shared" si="528"/>
        <v>9.8053458781317414E-4</v>
      </c>
      <c r="AL304" s="13">
        <f t="shared" si="529"/>
        <v>1.6340808699925462E-5</v>
      </c>
      <c r="AM304" s="13">
        <f t="shared" si="530"/>
        <v>5.0932932806504365E-3</v>
      </c>
      <c r="AN304" s="13">
        <f t="shared" si="531"/>
        <v>4.208137344662498E-3</v>
      </c>
      <c r="AO304" s="13">
        <f t="shared" si="532"/>
        <v>1.7384056774050226E-3</v>
      </c>
      <c r="AP304" s="13">
        <f t="shared" si="533"/>
        <v>4.7876357189515504E-4</v>
      </c>
      <c r="AQ304" s="13">
        <f t="shared" si="534"/>
        <v>9.888998900818864E-5</v>
      </c>
      <c r="AR304" s="13">
        <f t="shared" si="535"/>
        <v>3.3935658088402564E-4</v>
      </c>
      <c r="AS304" s="13">
        <f t="shared" si="536"/>
        <v>4.8196553004671767E-4</v>
      </c>
      <c r="AT304" s="13">
        <f t="shared" si="537"/>
        <v>3.4225175705756899E-4</v>
      </c>
      <c r="AU304" s="13">
        <f t="shared" si="538"/>
        <v>1.6202578525707564E-4</v>
      </c>
      <c r="AV304" s="13">
        <f t="shared" si="539"/>
        <v>5.7528605507837123E-5</v>
      </c>
      <c r="AW304" s="13">
        <f t="shared" si="540"/>
        <v>5.3262551824103002E-7</v>
      </c>
      <c r="AX304" s="13">
        <f t="shared" si="541"/>
        <v>1.2056108205796034E-3</v>
      </c>
      <c r="AY304" s="13">
        <f t="shared" si="542"/>
        <v>9.9608949213353263E-4</v>
      </c>
      <c r="AZ304" s="13">
        <f t="shared" si="543"/>
        <v>4.1149028334941325E-4</v>
      </c>
      <c r="BA304" s="13">
        <f t="shared" si="544"/>
        <v>1.1332599773293017E-4</v>
      </c>
      <c r="BB304" s="13">
        <f t="shared" si="545"/>
        <v>2.3407809883676081E-5</v>
      </c>
      <c r="BC304" s="13">
        <f t="shared" si="546"/>
        <v>3.8679602175069713E-6</v>
      </c>
      <c r="BD304" s="13">
        <f t="shared" si="547"/>
        <v>4.6730050103348142E-5</v>
      </c>
      <c r="BE304" s="13">
        <f t="shared" si="548"/>
        <v>6.6367575099027763E-5</v>
      </c>
      <c r="BF304" s="13">
        <f t="shared" si="549"/>
        <v>4.712872139858357E-5</v>
      </c>
      <c r="BG304" s="13">
        <f t="shared" si="550"/>
        <v>2.2311260454633721E-5</v>
      </c>
      <c r="BH304" s="13">
        <f t="shared" si="551"/>
        <v>7.9217989842834492E-6</v>
      </c>
      <c r="BI304" s="13">
        <f t="shared" si="552"/>
        <v>2.2501606047760866E-6</v>
      </c>
      <c r="BJ304" s="14">
        <f t="shared" si="553"/>
        <v>0.50942694643329833</v>
      </c>
      <c r="BK304" s="14">
        <f t="shared" si="554"/>
        <v>0.27240984182776939</v>
      </c>
      <c r="BL304" s="14">
        <f t="shared" si="555"/>
        <v>0.20851442522476157</v>
      </c>
      <c r="BM304" s="14">
        <f t="shared" si="556"/>
        <v>0.38901039656619518</v>
      </c>
      <c r="BN304" s="14">
        <f t="shared" si="557"/>
        <v>0.61028794843483125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1.5088999999999999</v>
      </c>
      <c r="F305" s="10">
        <f>VLOOKUP(B305,home!$B$2:$E$405,3,FALSE)</f>
        <v>1.3728</v>
      </c>
      <c r="G305" s="10">
        <f>VLOOKUP(C305,away!$B$2:$E$405,4,FALSE)</f>
        <v>1.5147999999999999</v>
      </c>
      <c r="H305" s="10">
        <f>VLOOKUP(A305,away!$A$2:$E$405,3,FALSE)</f>
        <v>1.1115999999999999</v>
      </c>
      <c r="I305" s="10">
        <f>VLOOKUP(C305,away!$B$2:$E$405,3,FALSE)</f>
        <v>0.38550000000000001</v>
      </c>
      <c r="J305" s="10">
        <f>VLOOKUP(B305,home!$B$2:$E$405,4,FALSE)</f>
        <v>1.2850999999999999</v>
      </c>
      <c r="K305" s="12">
        <f t="shared" si="502"/>
        <v>3.1377838652159999</v>
      </c>
      <c r="L305" s="12">
        <f t="shared" si="503"/>
        <v>0.55069336517999989</v>
      </c>
      <c r="M305" s="13">
        <f t="shared" si="504"/>
        <v>2.5010057615518565E-2</v>
      </c>
      <c r="N305" s="13">
        <f t="shared" si="505"/>
        <v>7.8476155254096708E-2</v>
      </c>
      <c r="O305" s="13">
        <f t="shared" si="506"/>
        <v>1.3772872791635605E-2</v>
      </c>
      <c r="P305" s="13">
        <f t="shared" si="507"/>
        <v>4.3216298023266646E-2</v>
      </c>
      <c r="Q305" s="13">
        <f t="shared" si="508"/>
        <v>0.12312060688024526</v>
      </c>
      <c r="R305" s="13">
        <f t="shared" si="509"/>
        <v>3.7923148329109349E-3</v>
      </c>
      <c r="S305" s="13">
        <f t="shared" si="510"/>
        <v>1.8668973534040741E-2</v>
      </c>
      <c r="T305" s="13">
        <f t="shared" si="511"/>
        <v>6.7801701325886116E-2</v>
      </c>
      <c r="U305" s="13">
        <f t="shared" si="512"/>
        <v>1.1899464294527241E-2</v>
      </c>
      <c r="V305" s="13">
        <f t="shared" si="513"/>
        <v>3.5843532160747199E-3</v>
      </c>
      <c r="W305" s="13">
        <f t="shared" si="514"/>
        <v>0.12877528458147852</v>
      </c>
      <c r="X305" s="13">
        <f t="shared" si="515"/>
        <v>7.0915694818186562E-2</v>
      </c>
      <c r="Y305" s="13">
        <f t="shared" si="516"/>
        <v>1.9526401311752518E-2</v>
      </c>
      <c r="Z305" s="13">
        <f t="shared" si="517"/>
        <v>6.9613420571925061E-4</v>
      </c>
      <c r="AA305" s="13">
        <f t="shared" si="518"/>
        <v>2.1843186787308204E-3</v>
      </c>
      <c r="AB305" s="13">
        <f t="shared" si="519"/>
        <v>3.4269599533057506E-3</v>
      </c>
      <c r="AC305" s="13">
        <f t="shared" si="520"/>
        <v>3.8710045971271432E-4</v>
      </c>
      <c r="AD305" s="13">
        <f t="shared" si="521"/>
        <v>0.10101725254959051</v>
      </c>
      <c r="AE305" s="13">
        <f t="shared" si="522"/>
        <v>5.5629530747771924E-2</v>
      </c>
      <c r="AF305" s="13">
        <f t="shared" si="523"/>
        <v>1.5317406745437396E-2</v>
      </c>
      <c r="AG305" s="13">
        <f t="shared" si="524"/>
        <v>2.8117314221585837E-3</v>
      </c>
      <c r="AH305" s="13">
        <f t="shared" si="525"/>
        <v>9.5839122091110105E-5</v>
      </c>
      <c r="AI305" s="13">
        <f t="shared" si="526"/>
        <v>3.007224509539516E-4</v>
      </c>
      <c r="AJ305" s="13">
        <f t="shared" si="527"/>
        <v>4.7180102725575976E-4</v>
      </c>
      <c r="AK305" s="13">
        <f t="shared" si="528"/>
        <v>4.9346988363848569E-4</v>
      </c>
      <c r="AL305" s="13">
        <f t="shared" si="529"/>
        <v>2.6755714183573778E-5</v>
      </c>
      <c r="AM305" s="13">
        <f t="shared" si="530"/>
        <v>6.3394061031710969E-2</v>
      </c>
      <c r="AN305" s="13">
        <f t="shared" si="531"/>
        <v>3.4910688801979207E-2</v>
      </c>
      <c r="AO305" s="13">
        <f t="shared" si="532"/>
        <v>9.6125423485568344E-3</v>
      </c>
      <c r="AP305" s="13">
        <f t="shared" si="533"/>
        <v>1.7645210979540078E-3</v>
      </c>
      <c r="AQ305" s="13">
        <f t="shared" si="534"/>
        <v>2.4292751534085017E-4</v>
      </c>
      <c r="AR305" s="13">
        <f t="shared" si="535"/>
        <v>1.0555593732050063E-5</v>
      </c>
      <c r="AS305" s="13">
        <f t="shared" si="536"/>
        <v>3.312117170020183E-5</v>
      </c>
      <c r="AT305" s="13">
        <f t="shared" si="537"/>
        <v>5.1963539078971062E-5</v>
      </c>
      <c r="AU305" s="13">
        <f t="shared" si="538"/>
        <v>5.4350118167172153E-5</v>
      </c>
      <c r="AV305" s="13">
        <f t="shared" si="539"/>
        <v>4.2634730964383943E-5</v>
      </c>
      <c r="AW305" s="13">
        <f t="shared" si="540"/>
        <v>1.2842421412109569E-6</v>
      </c>
      <c r="AX305" s="13">
        <f t="shared" si="541"/>
        <v>3.3152810309303525E-2</v>
      </c>
      <c r="AY305" s="13">
        <f t="shared" si="542"/>
        <v>1.8257032674404552E-2</v>
      </c>
      <c r="AZ305" s="13">
        <f t="shared" si="543"/>
        <v>5.0270133808345274E-3</v>
      </c>
      <c r="BA305" s="13">
        <f t="shared" si="544"/>
        <v>9.2278097183221821E-4</v>
      </c>
      <c r="BB305" s="13">
        <f t="shared" si="545"/>
        <v>1.2704233967558874E-4</v>
      </c>
      <c r="BC305" s="13">
        <f t="shared" si="546"/>
        <v>1.3992274711258122E-5</v>
      </c>
      <c r="BD305" s="13">
        <f t="shared" si="547"/>
        <v>9.6881590562926007E-7</v>
      </c>
      <c r="BE305" s="13">
        <f t="shared" si="548"/>
        <v>3.0399349170481189E-6</v>
      </c>
      <c r="BF305" s="13">
        <f t="shared" si="549"/>
        <v>4.7693293670101641E-6</v>
      </c>
      <c r="BG305" s="13">
        <f t="shared" si="550"/>
        <v>4.9883749119017772E-6</v>
      </c>
      <c r="BH305" s="13">
        <f t="shared" si="551"/>
        <v>3.9131105780534206E-6</v>
      </c>
      <c r="BI305" s="13">
        <f t="shared" si="552"/>
        <v>2.4556990469244147E-6</v>
      </c>
      <c r="BJ305" s="14">
        <f t="shared" si="553"/>
        <v>0.83081717838290758</v>
      </c>
      <c r="BK305" s="14">
        <f t="shared" si="554"/>
        <v>0.10915057123720151</v>
      </c>
      <c r="BL305" s="14">
        <f t="shared" si="555"/>
        <v>3.6650523453419015E-2</v>
      </c>
      <c r="BM305" s="14">
        <f t="shared" si="556"/>
        <v>0.67167035344931014</v>
      </c>
      <c r="BN305" s="14">
        <f t="shared" si="557"/>
        <v>0.28738830539767374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1.5088999999999999</v>
      </c>
      <c r="F306" s="10">
        <f>VLOOKUP(B306,home!$B$2:$E$405,3,FALSE)</f>
        <v>1.1361000000000001</v>
      </c>
      <c r="G306" s="10">
        <f>VLOOKUP(C306,away!$B$2:$E$405,4,FALSE)</f>
        <v>1.3728</v>
      </c>
      <c r="H306" s="10">
        <f>VLOOKUP(A306,away!$A$2:$E$405,3,FALSE)</f>
        <v>1.1115999999999999</v>
      </c>
      <c r="I306" s="10">
        <f>VLOOKUP(C306,away!$B$2:$E$405,3,FALSE)</f>
        <v>0.64259999999999995</v>
      </c>
      <c r="J306" s="10">
        <f>VLOOKUP(B306,home!$B$2:$E$405,4,FALSE)</f>
        <v>0.83530000000000004</v>
      </c>
      <c r="K306" s="12">
        <f t="shared" si="502"/>
        <v>2.3533378989120002</v>
      </c>
      <c r="L306" s="12">
        <f t="shared" si="503"/>
        <v>0.59666661784800001</v>
      </c>
      <c r="M306" s="13">
        <f t="shared" si="504"/>
        <v>5.2339469543076042E-2</v>
      </c>
      <c r="N306" s="13">
        <f t="shared" si="505"/>
        <v>0.1231724572846712</v>
      </c>
      <c r="O306" s="13">
        <f t="shared" si="506"/>
        <v>3.1229214272225587E-2</v>
      </c>
      <c r="P306" s="13">
        <f t="shared" si="507"/>
        <v>7.3492893500072015E-2</v>
      </c>
      <c r="Q306" s="13">
        <f t="shared" si="508"/>
        <v>0.14493320591506811</v>
      </c>
      <c r="R306" s="13">
        <f t="shared" si="509"/>
        <v>9.3167148289296665E-3</v>
      </c>
      <c r="S306" s="13">
        <f t="shared" si="510"/>
        <v>2.5798911615676899E-2</v>
      </c>
      <c r="T306" s="13">
        <f t="shared" si="511"/>
        <v>8.6476805787211439E-2</v>
      </c>
      <c r="U306" s="13">
        <f t="shared" si="512"/>
        <v>2.1925378100275613E-2</v>
      </c>
      <c r="V306" s="13">
        <f t="shared" si="513"/>
        <v>4.0250835986708556E-3</v>
      </c>
      <c r="W306" s="13">
        <f t="shared" si="514"/>
        <v>0.11369226876358224</v>
      </c>
      <c r="X306" s="13">
        <f t="shared" si="515"/>
        <v>6.7836381478632427E-2</v>
      </c>
      <c r="Y306" s="13">
        <f t="shared" si="516"/>
        <v>2.0237852151951161E-2</v>
      </c>
      <c r="Z306" s="13">
        <f t="shared" si="517"/>
        <v>1.8529909088105905E-3</v>
      </c>
      <c r="AA306" s="13">
        <f t="shared" si="518"/>
        <v>4.3607137320433526E-3</v>
      </c>
      <c r="AB306" s="13">
        <f t="shared" si="519"/>
        <v>5.1311164459618055E-3</v>
      </c>
      <c r="AC306" s="13">
        <f t="shared" si="520"/>
        <v>3.5324087494159671E-4</v>
      </c>
      <c r="AD306" s="13">
        <f t="shared" si="521"/>
        <v>6.6889081223656763E-2</v>
      </c>
      <c r="AE306" s="13">
        <f t="shared" si="522"/>
        <v>3.9910481864679437E-2</v>
      </c>
      <c r="AF306" s="13">
        <f t="shared" si="523"/>
        <v>1.190662611544111E-2</v>
      </c>
      <c r="AG306" s="13">
        <f t="shared" si="524"/>
        <v>2.3680954447603056E-3</v>
      </c>
      <c r="AH306" s="13">
        <f t="shared" si="525"/>
        <v>2.7640445461577667E-4</v>
      </c>
      <c r="AI306" s="13">
        <f t="shared" si="526"/>
        <v>6.5047307847540916E-4</v>
      </c>
      <c r="AJ306" s="13">
        <f t="shared" si="527"/>
        <v>7.6539147389907008E-4</v>
      </c>
      <c r="AK306" s="13">
        <f t="shared" si="528"/>
        <v>6.00408254343599E-4</v>
      </c>
      <c r="AL306" s="13">
        <f t="shared" si="529"/>
        <v>1.9840242347575997E-5</v>
      </c>
      <c r="AM306" s="13">
        <f t="shared" si="530"/>
        <v>3.1482521973406903E-2</v>
      </c>
      <c r="AN306" s="13">
        <f t="shared" si="531"/>
        <v>1.878456990719804E-2</v>
      </c>
      <c r="AO306" s="13">
        <f t="shared" si="532"/>
        <v>5.6040628971285866E-3</v>
      </c>
      <c r="AP306" s="13">
        <f t="shared" si="533"/>
        <v>1.1145857516790595E-3</v>
      </c>
      <c r="AQ306" s="13">
        <f t="shared" si="534"/>
        <v>1.6625902768897878E-4</v>
      </c>
      <c r="AR306" s="13">
        <f t="shared" si="535"/>
        <v>3.2984262218743309E-5</v>
      </c>
      <c r="AS306" s="13">
        <f t="shared" si="536"/>
        <v>7.7623114347019848E-5</v>
      </c>
      <c r="AT306" s="13">
        <f t="shared" si="537"/>
        <v>9.1336708412210818E-5</v>
      </c>
      <c r="AU306" s="13">
        <f t="shared" si="538"/>
        <v>7.1648712489443423E-5</v>
      </c>
      <c r="AV306" s="13">
        <f t="shared" si="539"/>
        <v>4.2153407627414185E-5</v>
      </c>
      <c r="AW306" s="13">
        <f t="shared" si="540"/>
        <v>7.7385661899741135E-7</v>
      </c>
      <c r="AX306" s="13">
        <f t="shared" si="541"/>
        <v>1.2348168685558051E-2</v>
      </c>
      <c r="AY306" s="13">
        <f t="shared" si="542"/>
        <v>7.3677400462285056E-3</v>
      </c>
      <c r="AZ306" s="13">
        <f t="shared" si="543"/>
        <v>2.198042267283215E-3</v>
      </c>
      <c r="BA306" s="13">
        <f t="shared" si="544"/>
        <v>4.3716614850227516E-4</v>
      </c>
      <c r="BB306" s="13">
        <f t="shared" si="545"/>
        <v>6.5210611816122254E-5</v>
      </c>
      <c r="BC306" s="13">
        <f t="shared" si="546"/>
        <v>7.7817990400248999E-6</v>
      </c>
      <c r="BD306" s="13">
        <f t="shared" si="547"/>
        <v>3.2801013633781885E-6</v>
      </c>
      <c r="BE306" s="13">
        <f t="shared" si="548"/>
        <v>7.7191868507108123E-6</v>
      </c>
      <c r="BF306" s="13">
        <f t="shared" si="549"/>
        <v>9.082927482280463E-6</v>
      </c>
      <c r="BG306" s="13">
        <f t="shared" si="550"/>
        <v>7.1250658257066565E-6</v>
      </c>
      <c r="BH306" s="13">
        <f t="shared" si="551"/>
        <v>4.1919218599695489E-6</v>
      </c>
      <c r="BI306" s="13">
        <f t="shared" si="552"/>
        <v>1.9730017164688047E-6</v>
      </c>
      <c r="BJ306" s="14">
        <f t="shared" si="553"/>
        <v>0.75699936514518418</v>
      </c>
      <c r="BK306" s="14">
        <f t="shared" si="554"/>
        <v>0.16339717942101348</v>
      </c>
      <c r="BL306" s="14">
        <f t="shared" si="555"/>
        <v>7.4604933050963232E-2</v>
      </c>
      <c r="BM306" s="14">
        <f t="shared" si="556"/>
        <v>0.55500354699231924</v>
      </c>
      <c r="BN306" s="14">
        <f t="shared" si="557"/>
        <v>0.43448395534404255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1.5088999999999999</v>
      </c>
      <c r="F307" s="10">
        <f>VLOOKUP(B307,home!$B$2:$E$405,3,FALSE)</f>
        <v>0.89939999999999998</v>
      </c>
      <c r="G307" s="10">
        <f>VLOOKUP(C307,away!$B$2:$E$405,4,FALSE)</f>
        <v>1.0414000000000001</v>
      </c>
      <c r="H307" s="10">
        <f>VLOOKUP(A307,away!$A$2:$E$405,3,FALSE)</f>
        <v>1.1115999999999999</v>
      </c>
      <c r="I307" s="10">
        <f>VLOOKUP(C307,away!$B$2:$E$405,3,FALSE)</f>
        <v>1.2209000000000001</v>
      </c>
      <c r="J307" s="10">
        <f>VLOOKUP(B307,home!$B$2:$E$405,4,FALSE)</f>
        <v>1.0924</v>
      </c>
      <c r="K307" s="12">
        <f t="shared" si="502"/>
        <v>1.4132887929239999</v>
      </c>
      <c r="L307" s="12">
        <f t="shared" si="503"/>
        <v>1.4825533254559999</v>
      </c>
      <c r="M307" s="13">
        <f t="shared" si="504"/>
        <v>5.5252476371781531E-2</v>
      </c>
      <c r="N307" s="13">
        <f t="shared" si="505"/>
        <v>7.8087705637536933E-2</v>
      </c>
      <c r="O307" s="13">
        <f t="shared" si="506"/>
        <v>8.1914742584663761E-2</v>
      </c>
      <c r="P307" s="13">
        <f t="shared" si="507"/>
        <v>0.1157691876701596</v>
      </c>
      <c r="Q307" s="13">
        <f t="shared" si="508"/>
        <v>5.5180239621339618E-2</v>
      </c>
      <c r="R307" s="13">
        <f t="shared" si="509"/>
        <v>6.0721487011382753E-2</v>
      </c>
      <c r="S307" s="13">
        <f t="shared" si="510"/>
        <v>6.0642100109804101E-2</v>
      </c>
      <c r="T307" s="13">
        <f t="shared" si="511"/>
        <v>8.1807647750075957E-2</v>
      </c>
      <c r="U307" s="13">
        <f t="shared" si="512"/>
        <v>8.5816997082867455E-2</v>
      </c>
      <c r="V307" s="13">
        <f t="shared" si="513"/>
        <v>1.4117992992919829E-2</v>
      </c>
      <c r="W307" s="13">
        <f t="shared" si="514"/>
        <v>2.5995204749233385E-2</v>
      </c>
      <c r="X307" s="13">
        <f t="shared" si="515"/>
        <v>3.8539277246885557E-2</v>
      </c>
      <c r="Y307" s="13">
        <f t="shared" si="516"/>
        <v>2.8568266821520475E-2</v>
      </c>
      <c r="Z307" s="13">
        <f t="shared" si="517"/>
        <v>3.00076141651196E-2</v>
      </c>
      <c r="AA307" s="13">
        <f t="shared" si="518"/>
        <v>4.2409424801951E-2</v>
      </c>
      <c r="AB307" s="13">
        <f t="shared" si="519"/>
        <v>2.9968382393475244E-2</v>
      </c>
      <c r="AC307" s="13">
        <f t="shared" si="520"/>
        <v>1.8488182426947141E-3</v>
      </c>
      <c r="AD307" s="13">
        <f t="shared" si="521"/>
        <v>9.1846828854640628E-3</v>
      </c>
      <c r="AE307" s="13">
        <f t="shared" si="522"/>
        <v>1.3616782155103552E-2</v>
      </c>
      <c r="AF307" s="13">
        <f t="shared" si="523"/>
        <v>1.0093802833029348E-2</v>
      </c>
      <c r="AG307" s="13">
        <f t="shared" si="524"/>
        <v>4.9882003188682841E-3</v>
      </c>
      <c r="AH307" s="13">
        <f t="shared" si="525"/>
        <v>1.1121972042374662E-2</v>
      </c>
      <c r="AI307" s="13">
        <f t="shared" si="526"/>
        <v>1.5718558442702157E-2</v>
      </c>
      <c r="AJ307" s="13">
        <f t="shared" si="527"/>
        <v>1.1107431243995942E-2</v>
      </c>
      <c r="AK307" s="13">
        <f t="shared" si="528"/>
        <v>5.2326693651044507E-3</v>
      </c>
      <c r="AL307" s="13">
        <f t="shared" si="529"/>
        <v>1.5495137967488576E-4</v>
      </c>
      <c r="AM307" s="13">
        <f t="shared" si="530"/>
        <v>2.5961218777174485E-3</v>
      </c>
      <c r="AN307" s="13">
        <f t="shared" si="531"/>
        <v>3.8488891230990777E-3</v>
      </c>
      <c r="AO307" s="13">
        <f t="shared" si="532"/>
        <v>2.8530916843809832E-3</v>
      </c>
      <c r="AP307" s="13">
        <f t="shared" si="533"/>
        <v>1.4099535215032957E-3</v>
      </c>
      <c r="AQ307" s="13">
        <f t="shared" si="534"/>
        <v>5.2258282051077733E-4</v>
      </c>
      <c r="AR307" s="13">
        <f t="shared" si="535"/>
        <v>3.2977833274102425E-3</v>
      </c>
      <c r="AS307" s="13">
        <f t="shared" si="536"/>
        <v>4.6607202181205131E-3</v>
      </c>
      <c r="AT307" s="13">
        <f t="shared" si="537"/>
        <v>3.2934718256120116E-3</v>
      </c>
      <c r="AU307" s="13">
        <f t="shared" si="538"/>
        <v>1.5515422736494678E-3</v>
      </c>
      <c r="AV307" s="13">
        <f t="shared" si="539"/>
        <v>5.481943267741532E-4</v>
      </c>
      <c r="AW307" s="13">
        <f t="shared" si="540"/>
        <v>9.0184974157071554E-6</v>
      </c>
      <c r="AX307" s="13">
        <f t="shared" si="541"/>
        <v>6.1151165914047941E-4</v>
      </c>
      <c r="AY307" s="13">
        <f t="shared" si="542"/>
        <v>9.0659864381383351E-4</v>
      </c>
      <c r="AZ307" s="13">
        <f t="shared" si="543"/>
        <v>6.7204041712004949E-4</v>
      </c>
      <c r="BA307" s="13">
        <f t="shared" si="544"/>
        <v>3.3211191841405553E-4</v>
      </c>
      <c r="BB307" s="13">
        <f t="shared" si="545"/>
        <v>1.2309340726708248E-4</v>
      </c>
      <c r="BC307" s="13">
        <f t="shared" si="546"/>
        <v>3.6498508057104574E-5</v>
      </c>
      <c r="BD307" s="13">
        <f t="shared" si="547"/>
        <v>8.1485660644756706E-4</v>
      </c>
      <c r="BE307" s="13">
        <f t="shared" si="548"/>
        <v>1.1516277097324288E-3</v>
      </c>
      <c r="BF307" s="13">
        <f t="shared" si="549"/>
        <v>8.1379126789278772E-4</v>
      </c>
      <c r="BG307" s="13">
        <f t="shared" si="550"/>
        <v>3.8337402623076319E-4</v>
      </c>
      <c r="BH307" s="13">
        <f t="shared" si="551"/>
        <v>1.3545455369252219E-4</v>
      </c>
      <c r="BI307" s="13">
        <f t="shared" si="552"/>
        <v>3.8287280536832813E-5</v>
      </c>
      <c r="BJ307" s="14">
        <f t="shared" si="553"/>
        <v>0.35997430360008126</v>
      </c>
      <c r="BK307" s="14">
        <f t="shared" si="554"/>
        <v>0.24869212541084851</v>
      </c>
      <c r="BL307" s="14">
        <f t="shared" si="555"/>
        <v>0.36070076838461679</v>
      </c>
      <c r="BM307" s="14">
        <f t="shared" si="556"/>
        <v>0.55155139251740404</v>
      </c>
      <c r="BN307" s="14">
        <f t="shared" si="557"/>
        <v>0.44692583889686416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1.8234999999999999</v>
      </c>
      <c r="F308" s="10">
        <f>VLOOKUP(B308,home!$B$2:$E$405,3,FALSE)</f>
        <v>0.86180000000000001</v>
      </c>
      <c r="G308" s="10">
        <f>VLOOKUP(C308,away!$B$2:$E$405,4,FALSE)</f>
        <v>1.3318000000000001</v>
      </c>
      <c r="H308" s="10">
        <f>VLOOKUP(A308,away!$A$2:$E$405,3,FALSE)</f>
        <v>1.5146999999999999</v>
      </c>
      <c r="I308" s="10">
        <f>VLOOKUP(C308,away!$B$2:$E$405,3,FALSE)</f>
        <v>0.75449999999999995</v>
      </c>
      <c r="J308" s="10">
        <f>VLOOKUP(B308,home!$B$2:$E$405,4,FALSE)</f>
        <v>0.66020000000000001</v>
      </c>
      <c r="K308" s="12">
        <f t="shared" si="502"/>
        <v>2.0929134451399998</v>
      </c>
      <c r="L308" s="12">
        <f t="shared" si="503"/>
        <v>0.75450372723000003</v>
      </c>
      <c r="M308" s="13">
        <f t="shared" si="504"/>
        <v>5.7993915890940703E-2</v>
      </c>
      <c r="N308" s="13">
        <f t="shared" si="505"/>
        <v>0.12137624630446808</v>
      </c>
      <c r="O308" s="13">
        <f t="shared" si="506"/>
        <v>4.37566256963779E-2</v>
      </c>
      <c r="P308" s="13">
        <f t="shared" si="507"/>
        <v>9.1578830233907699E-2</v>
      </c>
      <c r="Q308" s="13">
        <f t="shared" si="508"/>
        <v>0.12701498890562277</v>
      </c>
      <c r="R308" s="13">
        <f t="shared" si="509"/>
        <v>1.6507268589462554E-2</v>
      </c>
      <c r="S308" s="13">
        <f t="shared" si="510"/>
        <v>3.6153284435828978E-2</v>
      </c>
      <c r="T308" s="13">
        <f t="shared" si="511"/>
        <v>9.5833282543369494E-2</v>
      </c>
      <c r="U308" s="13">
        <f t="shared" si="512"/>
        <v>3.4548284373423381E-2</v>
      </c>
      <c r="V308" s="13">
        <f t="shared" si="513"/>
        <v>6.3433387736226976E-3</v>
      </c>
      <c r="W308" s="13">
        <f t="shared" si="514"/>
        <v>8.8610459338295242E-2</v>
      </c>
      <c r="X308" s="13">
        <f t="shared" si="515"/>
        <v>6.6856921842306141E-2</v>
      </c>
      <c r="Y308" s="13">
        <f t="shared" si="516"/>
        <v>2.5221898360572384E-2</v>
      </c>
      <c r="Z308" s="13">
        <f t="shared" si="517"/>
        <v>4.1515985590454014E-3</v>
      </c>
      <c r="AA308" s="13">
        <f t="shared" si="518"/>
        <v>8.6889364430499695E-3</v>
      </c>
      <c r="AB308" s="13">
        <f t="shared" si="519"/>
        <v>9.0925959528131064E-3</v>
      </c>
      <c r="AC308" s="13">
        <f t="shared" si="520"/>
        <v>6.2605225020304957E-4</v>
      </c>
      <c r="AD308" s="13">
        <f t="shared" si="521"/>
        <v>4.6363505432287344E-2</v>
      </c>
      <c r="AE308" s="13">
        <f t="shared" si="522"/>
        <v>3.4981437656109164E-2</v>
      </c>
      <c r="AF308" s="13">
        <f t="shared" si="523"/>
        <v>1.3196812547699116E-2</v>
      </c>
      <c r="AG308" s="13">
        <f t="shared" si="524"/>
        <v>3.3190147515982055E-3</v>
      </c>
      <c r="AH308" s="13">
        <f t="shared" si="525"/>
        <v>7.8309914669061299E-4</v>
      </c>
      <c r="AI308" s="13">
        <f t="shared" si="526"/>
        <v>1.6389587329864448E-3</v>
      </c>
      <c r="AJ308" s="13">
        <f t="shared" si="527"/>
        <v>1.7150993841484751E-3</v>
      </c>
      <c r="AK308" s="13">
        <f t="shared" si="528"/>
        <v>1.1965181869452255E-3</v>
      </c>
      <c r="AL308" s="13">
        <f t="shared" si="529"/>
        <v>3.9544239672808231E-5</v>
      </c>
      <c r="AM308" s="13">
        <f t="shared" si="530"/>
        <v>1.940696077661113E-2</v>
      </c>
      <c r="AN308" s="13">
        <f t="shared" si="531"/>
        <v>1.4642624240159517E-2</v>
      </c>
      <c r="AO308" s="13">
        <f t="shared" si="532"/>
        <v>5.5239572828143495E-3</v>
      </c>
      <c r="AP308" s="13">
        <f t="shared" si="533"/>
        <v>1.3892821196475769E-3</v>
      </c>
      <c r="AQ308" s="13">
        <f t="shared" si="534"/>
        <v>2.6205463436202288E-4</v>
      </c>
      <c r="AR308" s="13">
        <f t="shared" si="535"/>
        <v>1.1817024499374006E-4</v>
      </c>
      <c r="AS308" s="13">
        <f t="shared" si="536"/>
        <v>2.4732009456288631E-4</v>
      </c>
      <c r="AT308" s="13">
        <f t="shared" si="537"/>
        <v>2.5880977558198051E-4</v>
      </c>
      <c r="AU308" s="13">
        <f t="shared" si="538"/>
        <v>1.8055548634973099E-4</v>
      </c>
      <c r="AV308" s="13">
        <f t="shared" si="539"/>
        <v>9.4471751243785926E-5</v>
      </c>
      <c r="AW308" s="13">
        <f t="shared" si="540"/>
        <v>1.734576212814019E-6</v>
      </c>
      <c r="AX308" s="13">
        <f t="shared" si="541"/>
        <v>6.769514856445666E-3</v>
      </c>
      <c r="AY308" s="13">
        <f t="shared" si="542"/>
        <v>5.1076241907271145E-3</v>
      </c>
      <c r="AZ308" s="13">
        <f t="shared" si="543"/>
        <v>1.9268607445968595E-3</v>
      </c>
      <c r="BA308" s="13">
        <f t="shared" si="544"/>
        <v>4.8460787121716798E-4</v>
      </c>
      <c r="BB308" s="13">
        <f t="shared" si="545"/>
        <v>9.1409611269587253E-5</v>
      </c>
      <c r="BC308" s="13">
        <f t="shared" si="546"/>
        <v>1.3793778481509804E-5</v>
      </c>
      <c r="BD308" s="13">
        <f t="shared" si="547"/>
        <v>1.485998171590985E-5</v>
      </c>
      <c r="BE308" s="13">
        <f t="shared" si="548"/>
        <v>3.1100655527762284E-5</v>
      </c>
      <c r="BF308" s="13">
        <f t="shared" si="549"/>
        <v>3.2545490053360685E-5</v>
      </c>
      <c r="BG308" s="13">
        <f t="shared" si="550"/>
        <v>2.2704964570449563E-5</v>
      </c>
      <c r="BH308" s="13">
        <f t="shared" si="551"/>
        <v>1.1879881405230309E-5</v>
      </c>
      <c r="BI308" s="13">
        <f t="shared" si="552"/>
        <v>4.9727127039350404E-6</v>
      </c>
      <c r="BJ308" s="14">
        <f t="shared" si="553"/>
        <v>0.67839325778866055</v>
      </c>
      <c r="BK308" s="14">
        <f t="shared" si="554"/>
        <v>0.19784259001490304</v>
      </c>
      <c r="BL308" s="14">
        <f t="shared" si="555"/>
        <v>0.11894477754460643</v>
      </c>
      <c r="BM308" s="14">
        <f t="shared" si="556"/>
        <v>0.53599845867192142</v>
      </c>
      <c r="BN308" s="14">
        <f t="shared" si="557"/>
        <v>0.45822787562077977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1.8234999999999999</v>
      </c>
      <c r="F309" s="10">
        <f>VLOOKUP(B309,home!$B$2:$E$405,3,FALSE)</f>
        <v>1.4101999999999999</v>
      </c>
      <c r="G309" s="10">
        <f>VLOOKUP(C309,away!$B$2:$E$405,4,FALSE)</f>
        <v>1.1881999999999999</v>
      </c>
      <c r="H309" s="10">
        <f>VLOOKUP(A309,away!$A$2:$E$405,3,FALSE)</f>
        <v>1.5146999999999999</v>
      </c>
      <c r="I309" s="10">
        <f>VLOOKUP(C309,away!$B$2:$E$405,3,FALSE)</f>
        <v>0.88029999999999997</v>
      </c>
      <c r="J309" s="10">
        <f>VLOOKUP(B309,home!$B$2:$E$405,4,FALSE)</f>
        <v>0.56589999999999996</v>
      </c>
      <c r="K309" s="12">
        <f t="shared" si="502"/>
        <v>3.0554559435399993</v>
      </c>
      <c r="L309" s="12">
        <f t="shared" si="503"/>
        <v>0.75456563301899982</v>
      </c>
      <c r="M309" s="13">
        <f t="shared" si="504"/>
        <v>2.2147701080702808E-2</v>
      </c>
      <c r="N309" s="13">
        <f t="shared" si="505"/>
        <v>6.7671324902780661E-2</v>
      </c>
      <c r="O309" s="13">
        <f t="shared" si="506"/>
        <v>1.6711894085876099E-2</v>
      </c>
      <c r="P309" s="13">
        <f t="shared" si="507"/>
        <v>5.1062456112501098E-2</v>
      </c>
      <c r="Q309" s="13">
        <f t="shared" si="508"/>
        <v>0.10338337594071378</v>
      </c>
      <c r="R309" s="13">
        <f t="shared" si="509"/>
        <v>6.3051104699277886E-3</v>
      </c>
      <c r="S309" s="13">
        <f t="shared" si="510"/>
        <v>2.9431659912920873E-2</v>
      </c>
      <c r="T309" s="13">
        <f t="shared" si="511"/>
        <v>7.8009542510345933E-2</v>
      </c>
      <c r="U309" s="13">
        <f t="shared" si="512"/>
        <v>1.9264987260017141E-2</v>
      </c>
      <c r="V309" s="13">
        <f t="shared" si="513"/>
        <v>7.5395477197255324E-3</v>
      </c>
      <c r="W309" s="13">
        <f t="shared" si="514"/>
        <v>0.10529445016042803</v>
      </c>
      <c r="X309" s="13">
        <f t="shared" si="515"/>
        <v>7.9451573438690901E-2</v>
      </c>
      <c r="Y309" s="13">
        <f t="shared" si="516"/>
        <v>2.9975713403060669E-2</v>
      </c>
      <c r="Z309" s="13">
        <f t="shared" si="517"/>
        <v>1.5858732243319287E-3</v>
      </c>
      <c r="AA309" s="13">
        <f t="shared" si="518"/>
        <v>4.8455657689859344E-3</v>
      </c>
      <c r="AB309" s="13">
        <f t="shared" si="519"/>
        <v>7.4027063643310213E-3</v>
      </c>
      <c r="AC309" s="13">
        <f t="shared" si="520"/>
        <v>1.0864215182643461E-3</v>
      </c>
      <c r="AD309" s="13">
        <f t="shared" si="521"/>
        <v>8.0430638391114015E-2</v>
      </c>
      <c r="AE309" s="13">
        <f t="shared" si="522"/>
        <v>6.0690195571713221E-2</v>
      </c>
      <c r="AF309" s="13">
        <f t="shared" si="523"/>
        <v>2.2897367919808339E-2</v>
      </c>
      <c r="AG309" s="13">
        <f t="shared" si="524"/>
        <v>5.7591889729597069E-3</v>
      </c>
      <c r="AH309" s="13">
        <f t="shared" si="525"/>
        <v>2.9916135835147598E-4</v>
      </c>
      <c r="AI309" s="13">
        <f t="shared" si="526"/>
        <v>9.140743504525169E-4</v>
      </c>
      <c r="AJ309" s="13">
        <f t="shared" si="527"/>
        <v>1.3964569534638037E-3</v>
      </c>
      <c r="AK309" s="13">
        <f t="shared" si="528"/>
        <v>1.422270899452913E-3</v>
      </c>
      <c r="AL309" s="13">
        <f t="shared" si="529"/>
        <v>1.0019161969706264E-4</v>
      </c>
      <c r="AM309" s="13">
        <f t="shared" si="530"/>
        <v>4.9150454422969142E-2</v>
      </c>
      <c r="AN309" s="13">
        <f t="shared" si="531"/>
        <v>3.7087243754839211E-2</v>
      </c>
      <c r="AO309" s="13">
        <f t="shared" si="532"/>
        <v>1.3992379780400096E-2</v>
      </c>
      <c r="AP309" s="13">
        <f t="shared" si="533"/>
        <v>3.5193896354799516E-3</v>
      </c>
      <c r="AQ309" s="13">
        <f t="shared" si="534"/>
        <v>6.639026170341091E-4</v>
      </c>
      <c r="AR309" s="13">
        <f t="shared" si="535"/>
        <v>4.5147375947861072E-5</v>
      </c>
      <c r="AS309" s="13">
        <f t="shared" si="536"/>
        <v>1.3794581817512693E-4</v>
      </c>
      <c r="AT309" s="13">
        <f t="shared" si="537"/>
        <v>2.1074368501483985E-4</v>
      </c>
      <c r="AU309" s="13">
        <f t="shared" si="538"/>
        <v>2.1463934831403796E-4</v>
      </c>
      <c r="AV309" s="13">
        <f t="shared" si="539"/>
        <v>1.6395526813091986E-4</v>
      </c>
      <c r="AW309" s="13">
        <f t="shared" si="540"/>
        <v>6.4165553357981523E-6</v>
      </c>
      <c r="AX309" s="13">
        <f t="shared" si="541"/>
        <v>2.5029508015725486E-2</v>
      </c>
      <c r="AY309" s="13">
        <f t="shared" si="542"/>
        <v>1.888640656004003E-2</v>
      </c>
      <c r="AZ309" s="13">
        <f t="shared" si="543"/>
        <v>7.1255166607153966E-3</v>
      </c>
      <c r="BA309" s="13">
        <f t="shared" si="544"/>
        <v>1.7922233298933814E-3</v>
      </c>
      <c r="BB309" s="13">
        <f t="shared" si="545"/>
        <v>3.3808753285810474E-4</v>
      </c>
      <c r="BC309" s="13">
        <f t="shared" si="546"/>
        <v>5.1021846649381549E-5</v>
      </c>
      <c r="BD309" s="13">
        <f t="shared" si="547"/>
        <v>5.6777763852074243E-6</v>
      </c>
      <c r="BE309" s="13">
        <f t="shared" si="548"/>
        <v>1.7348195602273078E-5</v>
      </c>
      <c r="BF309" s="13">
        <f t="shared" si="549"/>
        <v>2.6503323681329881E-5</v>
      </c>
      <c r="BG309" s="13">
        <f t="shared" si="550"/>
        <v>2.6993245955227932E-5</v>
      </c>
      <c r="BH309" s="13">
        <f t="shared" si="551"/>
        <v>2.0619168447334559E-5</v>
      </c>
      <c r="BI309" s="13">
        <f t="shared" si="552"/>
        <v>1.2600192156652157E-5</v>
      </c>
      <c r="BJ309" s="14">
        <f t="shared" si="553"/>
        <v>0.79119950536821948</v>
      </c>
      <c r="BK309" s="14">
        <f t="shared" si="554"/>
        <v>0.13025438452385177</v>
      </c>
      <c r="BL309" s="14">
        <f t="shared" si="555"/>
        <v>5.9444400908669495E-2</v>
      </c>
      <c r="BM309" s="14">
        <f t="shared" si="556"/>
        <v>0.69632231142786638</v>
      </c>
      <c r="BN309" s="14">
        <f t="shared" si="557"/>
        <v>0.2672818625925022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1.8234999999999999</v>
      </c>
      <c r="F310" s="10">
        <f>VLOOKUP(B310,home!$B$2:$E$405,3,FALSE)</f>
        <v>0.78339999999999999</v>
      </c>
      <c r="G310" s="10">
        <f>VLOOKUP(C310,away!$B$2:$E$405,4,FALSE)</f>
        <v>1.0282</v>
      </c>
      <c r="H310" s="10">
        <f>VLOOKUP(A310,away!$A$2:$E$405,3,FALSE)</f>
        <v>1.5146999999999999</v>
      </c>
      <c r="I310" s="10">
        <f>VLOOKUP(C310,away!$B$2:$E$405,3,FALSE)</f>
        <v>1.2379</v>
      </c>
      <c r="J310" s="10">
        <f>VLOOKUP(B310,home!$B$2:$E$405,4,FALSE)</f>
        <v>1.2261</v>
      </c>
      <c r="K310" s="12">
        <f t="shared" si="502"/>
        <v>1.4688144431799999</v>
      </c>
      <c r="L310" s="12">
        <f t="shared" si="503"/>
        <v>2.2989952860930001</v>
      </c>
      <c r="M310" s="13">
        <f t="shared" si="504"/>
        <v>2.3102608880700613E-2</v>
      </c>
      <c r="N310" s="13">
        <f t="shared" si="505"/>
        <v>3.3933445599111593E-2</v>
      </c>
      <c r="O310" s="13">
        <f t="shared" si="506"/>
        <v>5.311278891318099E-2</v>
      </c>
      <c r="P310" s="13">
        <f t="shared" si="507"/>
        <v>7.8012831473250818E-2</v>
      </c>
      <c r="Q310" s="13">
        <f t="shared" si="508"/>
        <v>2.4920967501418957E-2</v>
      </c>
      <c r="R310" s="13">
        <f t="shared" si="509"/>
        <v>6.1053025671327837E-2</v>
      </c>
      <c r="S310" s="13">
        <f t="shared" si="510"/>
        <v>6.5858383201452403E-2</v>
      </c>
      <c r="T310" s="13">
        <f t="shared" si="511"/>
        <v>5.7293186810639031E-2</v>
      </c>
      <c r="U310" s="13">
        <f t="shared" si="512"/>
        <v>8.9675565905885643E-2</v>
      </c>
      <c r="V310" s="13">
        <f t="shared" si="513"/>
        <v>2.4710046944273312E-2</v>
      </c>
      <c r="W310" s="13">
        <f t="shared" si="514"/>
        <v>1.2201425668034524E-2</v>
      </c>
      <c r="X310" s="13">
        <f t="shared" si="515"/>
        <v>2.8051020094425502E-2</v>
      </c>
      <c r="Y310" s="13">
        <f t="shared" si="516"/>
        <v>3.2244581483592133E-2</v>
      </c>
      <c r="Z310" s="13">
        <f t="shared" si="517"/>
        <v>4.6786872740032535E-2</v>
      </c>
      <c r="AA310" s="13">
        <f t="shared" si="518"/>
        <v>6.8721234431784406E-2</v>
      </c>
      <c r="AB310" s="13">
        <f t="shared" si="519"/>
        <v>5.0469370843281826E-2</v>
      </c>
      <c r="AC310" s="13">
        <f t="shared" si="520"/>
        <v>5.2150515173257873E-3</v>
      </c>
      <c r="AD310" s="13">
        <f t="shared" si="521"/>
        <v>4.4804075621490726E-3</v>
      </c>
      <c r="AE310" s="13">
        <f t="shared" si="522"/>
        <v>1.0300435865156148E-2</v>
      </c>
      <c r="AF310" s="13">
        <f t="shared" si="523"/>
        <v>1.184032674934863E-2</v>
      </c>
      <c r="AG310" s="13">
        <f t="shared" si="524"/>
        <v>9.073618460851118E-3</v>
      </c>
      <c r="AH310" s="13">
        <f t="shared" si="525"/>
        <v>2.6890699970091976E-2</v>
      </c>
      <c r="AI310" s="13">
        <f t="shared" si="526"/>
        <v>3.9497448503291094E-2</v>
      </c>
      <c r="AJ310" s="13">
        <f t="shared" si="527"/>
        <v>2.9007211415196112E-2</v>
      </c>
      <c r="AK310" s="13">
        <f t="shared" si="528"/>
        <v>1.4202070361005275E-2</v>
      </c>
      <c r="AL310" s="13">
        <f t="shared" si="529"/>
        <v>7.0440691308300252E-4</v>
      </c>
      <c r="AM310" s="13">
        <f t="shared" si="530"/>
        <v>1.3161774677234888E-3</v>
      </c>
      <c r="AN310" s="13">
        <f t="shared" si="531"/>
        <v>3.0258857939581226E-3</v>
      </c>
      <c r="AO310" s="13">
        <f t="shared" si="532"/>
        <v>3.47824858828275E-3</v>
      </c>
      <c r="AP310" s="13">
        <f t="shared" si="533"/>
        <v>2.6654923694405578E-3</v>
      </c>
      <c r="AQ310" s="13">
        <f t="shared" si="534"/>
        <v>1.5319885981151763E-3</v>
      </c>
      <c r="AR310" s="13">
        <f t="shared" si="535"/>
        <v>1.2364318494196521E-2</v>
      </c>
      <c r="AS310" s="13">
        <f t="shared" si="536"/>
        <v>1.816088958435344E-2</v>
      </c>
      <c r="AT310" s="13">
        <f t="shared" si="537"/>
        <v>1.3337488461247778E-2</v>
      </c>
      <c r="AU310" s="13">
        <f t="shared" si="538"/>
        <v>6.5300985625424447E-3</v>
      </c>
      <c r="AV310" s="13">
        <f t="shared" si="539"/>
        <v>2.397875771012825E-3</v>
      </c>
      <c r="AW310" s="13">
        <f t="shared" si="540"/>
        <v>6.607331915858441E-5</v>
      </c>
      <c r="AX310" s="13">
        <f t="shared" si="541"/>
        <v>3.2220341239672367E-4</v>
      </c>
      <c r="AY310" s="13">
        <f t="shared" si="542"/>
        <v>7.4074412626314663E-4</v>
      </c>
      <c r="AZ310" s="13">
        <f t="shared" si="543"/>
        <v>8.514836272400263E-4</v>
      </c>
      <c r="BA310" s="13">
        <f t="shared" si="544"/>
        <v>6.5251894840339644E-4</v>
      </c>
      <c r="BB310" s="13">
        <f t="shared" si="545"/>
        <v>3.7503449661644258E-4</v>
      </c>
      <c r="BC310" s="13">
        <f t="shared" si="546"/>
        <v>1.7244050796869247E-4</v>
      </c>
      <c r="BD310" s="13">
        <f t="shared" si="547"/>
        <v>4.7375849889850514E-3</v>
      </c>
      <c r="BE310" s="13">
        <f t="shared" si="548"/>
        <v>6.9586332576140053E-3</v>
      </c>
      <c r="BF310" s="13">
        <f t="shared" si="549"/>
        <v>5.1104705167880713E-3</v>
      </c>
      <c r="BG310" s="13">
        <f t="shared" si="550"/>
        <v>2.5021109688346268E-3</v>
      </c>
      <c r="BH310" s="13">
        <f t="shared" si="551"/>
        <v>9.1878418236585079E-4</v>
      </c>
      <c r="BI310" s="13">
        <f t="shared" si="552"/>
        <v>2.6990469544485747E-4</v>
      </c>
      <c r="BJ310" s="14">
        <f t="shared" si="553"/>
        <v>0.23947163373113522</v>
      </c>
      <c r="BK310" s="14">
        <f t="shared" si="554"/>
        <v>0.19834407305634907</v>
      </c>
      <c r="BL310" s="14">
        <f t="shared" si="555"/>
        <v>0.50591757549843075</v>
      </c>
      <c r="BM310" s="14">
        <f t="shared" si="556"/>
        <v>0.7157098161798523</v>
      </c>
      <c r="BN310" s="14">
        <f t="shared" si="557"/>
        <v>0.27413566803899081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1.6352</v>
      </c>
      <c r="F311" s="10">
        <f>VLOOKUP(B311,home!$B$2:$E$405,3,FALSE)</f>
        <v>1.1871</v>
      </c>
      <c r="G311" s="10">
        <f>VLOOKUP(C311,away!$B$2:$E$405,4,FALSE)</f>
        <v>0.84940000000000004</v>
      </c>
      <c r="H311" s="10">
        <f>VLOOKUP(A311,away!$A$2:$E$405,3,FALSE)</f>
        <v>1.1458999999999999</v>
      </c>
      <c r="I311" s="10">
        <f>VLOOKUP(C311,away!$B$2:$E$405,3,FALSE)</f>
        <v>0.96960000000000002</v>
      </c>
      <c r="J311" s="10">
        <f>VLOOKUP(B311,home!$B$2:$E$405,4,FALSE)</f>
        <v>1.1293</v>
      </c>
      <c r="K311" s="12">
        <f t="shared" si="502"/>
        <v>1.6488093444480001</v>
      </c>
      <c r="L311" s="12">
        <f t="shared" si="503"/>
        <v>1.2547252979519998</v>
      </c>
      <c r="M311" s="13">
        <f t="shared" si="504"/>
        <v>5.4829075966907961E-2</v>
      </c>
      <c r="N311" s="13">
        <f t="shared" si="505"/>
        <v>9.0402692801687112E-2</v>
      </c>
      <c r="O311" s="13">
        <f t="shared" si="506"/>
        <v>6.8795428679011422E-2</v>
      </c>
      <c r="P311" s="13">
        <f t="shared" si="507"/>
        <v>0.11343054566125997</v>
      </c>
      <c r="Q311" s="13">
        <f t="shared" si="508"/>
        <v>7.4528402327341856E-2</v>
      </c>
      <c r="R311" s="13">
        <f t="shared" si="509"/>
        <v>4.3159682373504087E-2</v>
      </c>
      <c r="S311" s="13">
        <f t="shared" si="510"/>
        <v>5.8666357503347061E-2</v>
      </c>
      <c r="T311" s="13">
        <f t="shared" si="511"/>
        <v>9.3512671816060516E-2</v>
      </c>
      <c r="U311" s="13">
        <f t="shared" si="512"/>
        <v>7.1162087600841181E-2</v>
      </c>
      <c r="V311" s="13">
        <f t="shared" si="513"/>
        <v>1.3485458270311345E-2</v>
      </c>
      <c r="W311" s="13">
        <f t="shared" si="514"/>
        <v>4.0961042061367109E-2</v>
      </c>
      <c r="X311" s="13">
        <f t="shared" si="515"/>
        <v>5.1394855704873239E-2</v>
      </c>
      <c r="Y311" s="13">
        <f t="shared" si="516"/>
        <v>3.2243212818748562E-2</v>
      </c>
      <c r="Z311" s="13">
        <f t="shared" si="517"/>
        <v>1.8051181775202867E-2</v>
      </c>
      <c r="AA311" s="13">
        <f t="shared" si="518"/>
        <v>2.9762957189283925E-2</v>
      </c>
      <c r="AB311" s="13">
        <f t="shared" si="519"/>
        <v>2.4536720966048566E-2</v>
      </c>
      <c r="AC311" s="13">
        <f t="shared" si="520"/>
        <v>1.743672110917019E-3</v>
      </c>
      <c r="AD311" s="13">
        <f t="shared" si="521"/>
        <v>1.6884237227277422E-2</v>
      </c>
      <c r="AE311" s="13">
        <f t="shared" si="522"/>
        <v>2.1185079585687914E-2</v>
      </c>
      <c r="AF311" s="13">
        <f t="shared" si="523"/>
        <v>1.329072764764455E-2</v>
      </c>
      <c r="AG311" s="13">
        <f t="shared" si="524"/>
        <v>5.5587374025632304E-3</v>
      </c>
      <c r="AH311" s="13">
        <f t="shared" si="525"/>
        <v>5.6623186078192823E-3</v>
      </c>
      <c r="AI311" s="13">
        <f t="shared" si="526"/>
        <v>9.3360838318142236E-3</v>
      </c>
      <c r="AJ311" s="13">
        <f t="shared" si="527"/>
        <v>7.6967111312225929E-3</v>
      </c>
      <c r="AK311" s="13">
        <f t="shared" si="528"/>
        <v>4.2301364115589161E-3</v>
      </c>
      <c r="AL311" s="13">
        <f t="shared" si="529"/>
        <v>1.4429254953339849E-4</v>
      </c>
      <c r="AM311" s="13">
        <f t="shared" si="530"/>
        <v>5.5677776228423587E-3</v>
      </c>
      <c r="AN311" s="13">
        <f t="shared" si="531"/>
        <v>6.9860314367513558E-3</v>
      </c>
      <c r="AO311" s="13">
        <f t="shared" si="532"/>
        <v>4.3827751879899415E-3</v>
      </c>
      <c r="AP311" s="13">
        <f t="shared" si="533"/>
        <v>1.8330596345357709E-3</v>
      </c>
      <c r="AQ311" s="13">
        <f t="shared" si="534"/>
        <v>5.7499657402666987E-4</v>
      </c>
      <c r="AR311" s="13">
        <f t="shared" si="535"/>
        <v>1.4209308804590402E-3</v>
      </c>
      <c r="AS311" s="13">
        <f t="shared" si="536"/>
        <v>2.3428441135155899E-3</v>
      </c>
      <c r="AT311" s="13">
        <f t="shared" si="537"/>
        <v>1.9314516334747482E-3</v>
      </c>
      <c r="AU311" s="13">
        <f t="shared" si="538"/>
        <v>1.0615318338741727E-3</v>
      </c>
      <c r="AV311" s="13">
        <f t="shared" si="539"/>
        <v>4.375659017801898E-4</v>
      </c>
      <c r="AW311" s="13">
        <f t="shared" si="540"/>
        <v>8.2920230531547013E-6</v>
      </c>
      <c r="AX311" s="13">
        <f t="shared" si="541"/>
        <v>1.5300339620584916E-3</v>
      </c>
      <c r="AY311" s="13">
        <f t="shared" si="542"/>
        <v>1.9197723189205195E-3</v>
      </c>
      <c r="AZ311" s="13">
        <f t="shared" si="543"/>
        <v>1.2043934474287755E-3</v>
      </c>
      <c r="BA311" s="13">
        <f t="shared" si="544"/>
        <v>5.037276423921689E-4</v>
      </c>
      <c r="BB311" s="13">
        <f t="shared" si="545"/>
        <v>1.5800995404679317E-4</v>
      </c>
      <c r="BC311" s="13">
        <f t="shared" si="546"/>
        <v>3.9651817334148865E-5</v>
      </c>
      <c r="BD311" s="13">
        <f t="shared" si="547"/>
        <v>2.9714632039219447E-4</v>
      </c>
      <c r="BE311" s="13">
        <f t="shared" si="548"/>
        <v>4.8993762973098954E-4</v>
      </c>
      <c r="BF311" s="13">
        <f t="shared" si="549"/>
        <v>4.0390687104858004E-4</v>
      </c>
      <c r="BG311" s="13">
        <f t="shared" si="550"/>
        <v>2.2198847442388405E-4</v>
      </c>
      <c r="BH311" s="13">
        <f t="shared" si="551"/>
        <v>9.1504167747464028E-5</v>
      </c>
      <c r="BI311" s="13">
        <f t="shared" si="552"/>
        <v>3.0174585367591184E-5</v>
      </c>
      <c r="BJ311" s="14">
        <f t="shared" si="553"/>
        <v>0.46466188899157862</v>
      </c>
      <c r="BK311" s="14">
        <f t="shared" si="554"/>
        <v>0.24421917438119728</v>
      </c>
      <c r="BL311" s="14">
        <f t="shared" si="555"/>
        <v>0.2730711092029186</v>
      </c>
      <c r="BM311" s="14">
        <f t="shared" si="556"/>
        <v>0.55294604624531762</v>
      </c>
      <c r="BN311" s="14">
        <f t="shared" si="557"/>
        <v>0.4451458278097124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1.6352</v>
      </c>
      <c r="F312" s="10">
        <f>VLOOKUP(B312,home!$B$2:$E$405,3,FALSE)</f>
        <v>0.61150000000000004</v>
      </c>
      <c r="G312" s="10">
        <f>VLOOKUP(C312,away!$B$2:$E$405,4,FALSE)</f>
        <v>1.1212</v>
      </c>
      <c r="H312" s="10">
        <f>VLOOKUP(A312,away!$A$2:$E$405,3,FALSE)</f>
        <v>1.1458999999999999</v>
      </c>
      <c r="I312" s="10">
        <f>VLOOKUP(C312,away!$B$2:$E$405,3,FALSE)</f>
        <v>1.0666</v>
      </c>
      <c r="J312" s="10">
        <f>VLOOKUP(B312,home!$B$2:$E$405,4,FALSE)</f>
        <v>1.4886999999999999</v>
      </c>
      <c r="K312" s="12">
        <f t="shared" si="502"/>
        <v>1.12111568576</v>
      </c>
      <c r="L312" s="12">
        <f t="shared" si="503"/>
        <v>1.8195143585779996</v>
      </c>
      <c r="M312" s="13">
        <f t="shared" si="504"/>
        <v>5.2832431475761887E-2</v>
      </c>
      <c r="N312" s="13">
        <f t="shared" si="505"/>
        <v>5.9231267644316993E-2</v>
      </c>
      <c r="O312" s="13">
        <f t="shared" si="506"/>
        <v>9.6129367668737004E-2</v>
      </c>
      <c r="P312" s="13">
        <f t="shared" si="507"/>
        <v>0.10777214195561126</v>
      </c>
      <c r="Q312" s="13">
        <f t="shared" si="508"/>
        <v>3.3202551621746283E-2</v>
      </c>
      <c r="R312" s="13">
        <f t="shared" si="509"/>
        <v>8.7454382377145354E-2</v>
      </c>
      <c r="S312" s="13">
        <f t="shared" si="510"/>
        <v>5.4960723258728902E-2</v>
      </c>
      <c r="T312" s="13">
        <f t="shared" si="511"/>
        <v>6.0412519417194617E-2</v>
      </c>
      <c r="U312" s="13">
        <f t="shared" si="512"/>
        <v>9.8046479871470568E-2</v>
      </c>
      <c r="V312" s="13">
        <f t="shared" si="513"/>
        <v>1.245706830606756E-2</v>
      </c>
      <c r="W312" s="13">
        <f t="shared" si="514"/>
        <v>1.2407967143465294E-2</v>
      </c>
      <c r="X312" s="13">
        <f t="shared" si="515"/>
        <v>2.2576474378299148E-2</v>
      </c>
      <c r="Y312" s="13">
        <f t="shared" si="516"/>
        <v>2.0539109648691808E-2</v>
      </c>
      <c r="Z312" s="13">
        <f t="shared" si="517"/>
        <v>5.3041501485262245E-2</v>
      </c>
      <c r="AA312" s="13">
        <f t="shared" si="518"/>
        <v>5.9465659311389842E-2</v>
      </c>
      <c r="AB312" s="13">
        <f t="shared" si="519"/>
        <v>3.3333941709029688E-2</v>
      </c>
      <c r="AC312" s="13">
        <f t="shared" si="520"/>
        <v>1.5881875208225253E-3</v>
      </c>
      <c r="AD312" s="13">
        <f t="shared" si="521"/>
        <v>3.4776916482334125E-3</v>
      </c>
      <c r="AE312" s="13">
        <f t="shared" si="522"/>
        <v>6.3277098886674842E-3</v>
      </c>
      <c r="AF312" s="13">
        <f t="shared" si="523"/>
        <v>5.7566794996732418E-3</v>
      </c>
      <c r="AG312" s="13">
        <f t="shared" si="524"/>
        <v>3.4914536691290259E-3</v>
      </c>
      <c r="AH312" s="13">
        <f t="shared" si="525"/>
        <v>2.4127443388242732E-2</v>
      </c>
      <c r="AI312" s="13">
        <f t="shared" si="526"/>
        <v>2.704965523984533E-2</v>
      </c>
      <c r="AJ312" s="13">
        <f t="shared" si="527"/>
        <v>1.5162896391895391E-2</v>
      </c>
      <c r="AK312" s="13">
        <f t="shared" si="528"/>
        <v>5.6664536621692102E-3</v>
      </c>
      <c r="AL312" s="13">
        <f t="shared" si="529"/>
        <v>1.2958886514601546E-4</v>
      </c>
      <c r="AM312" s="13">
        <f t="shared" si="530"/>
        <v>7.797789314142043E-4</v>
      </c>
      <c r="AN312" s="13">
        <f t="shared" si="531"/>
        <v>1.4188189622247539E-3</v>
      </c>
      <c r="AO312" s="13">
        <f t="shared" si="532"/>
        <v>1.2907807369953381E-3</v>
      </c>
      <c r="AP312" s="13">
        <f t="shared" si="533"/>
        <v>7.8286469491297003E-4</v>
      </c>
      <c r="AQ312" s="13">
        <f t="shared" si="534"/>
        <v>3.5610838830448346E-4</v>
      </c>
      <c r="AR312" s="13">
        <f t="shared" si="535"/>
        <v>8.7800459361370934E-3</v>
      </c>
      <c r="AS312" s="13">
        <f t="shared" si="536"/>
        <v>9.8434472206966397E-3</v>
      </c>
      <c r="AT312" s="13">
        <f t="shared" si="537"/>
        <v>5.517821540536841E-3</v>
      </c>
      <c r="AU312" s="13">
        <f t="shared" si="538"/>
        <v>2.0620387601067531E-3</v>
      </c>
      <c r="AV312" s="13">
        <f t="shared" si="539"/>
        <v>5.7794599965019613E-4</v>
      </c>
      <c r="AW312" s="13">
        <f t="shared" si="540"/>
        <v>7.3429589764964978E-6</v>
      </c>
      <c r="AX312" s="13">
        <f t="shared" si="541"/>
        <v>1.4570373190560585E-4</v>
      </c>
      <c r="AY312" s="13">
        <f t="shared" si="542"/>
        <v>2.6511003230064923E-4</v>
      </c>
      <c r="AZ312" s="13">
        <f t="shared" si="543"/>
        <v>2.4118575518705429E-4</v>
      </c>
      <c r="BA312" s="13">
        <f t="shared" si="544"/>
        <v>1.4628031488244115E-4</v>
      </c>
      <c r="BB312" s="13">
        <f t="shared" si="545"/>
        <v>6.653978332647818E-5</v>
      </c>
      <c r="BC312" s="13">
        <f t="shared" si="546"/>
        <v>2.4214018235839202E-5</v>
      </c>
      <c r="BD312" s="13">
        <f t="shared" si="547"/>
        <v>2.6625699416293119E-3</v>
      </c>
      <c r="BE312" s="13">
        <f t="shared" si="548"/>
        <v>2.9850489259937089E-3</v>
      </c>
      <c r="BF312" s="13">
        <f t="shared" si="549"/>
        <v>1.6732925868462949E-3</v>
      </c>
      <c r="BG312" s="13">
        <f t="shared" si="550"/>
        <v>6.2531818865976926E-4</v>
      </c>
      <c r="BH312" s="13">
        <f t="shared" si="551"/>
        <v>1.7526350747437469E-4</v>
      </c>
      <c r="BI312" s="13">
        <f t="shared" si="552"/>
        <v>3.9298133474167241E-5</v>
      </c>
      <c r="BJ312" s="14">
        <f t="shared" si="553"/>
        <v>0.2329408099091072</v>
      </c>
      <c r="BK312" s="14">
        <f t="shared" si="554"/>
        <v>0.23000525141443878</v>
      </c>
      <c r="BL312" s="14">
        <f t="shared" si="555"/>
        <v>0.48137837036113029</v>
      </c>
      <c r="BM312" s="14">
        <f t="shared" si="556"/>
        <v>0.56048602335329545</v>
      </c>
      <c r="BN312" s="14">
        <f t="shared" si="557"/>
        <v>0.43662214274331879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1.6352</v>
      </c>
      <c r="F313" s="10">
        <f>VLOOKUP(B313,home!$B$2:$E$405,3,FALSE)</f>
        <v>0.86339999999999995</v>
      </c>
      <c r="G313" s="10">
        <f>VLOOKUP(C313,away!$B$2:$E$405,4,FALSE)</f>
        <v>1.1511</v>
      </c>
      <c r="H313" s="10">
        <f>VLOOKUP(A313,away!$A$2:$E$405,3,FALSE)</f>
        <v>1.1458999999999999</v>
      </c>
      <c r="I313" s="10">
        <f>VLOOKUP(C313,away!$B$2:$E$405,3,FALSE)</f>
        <v>0.77</v>
      </c>
      <c r="J313" s="10">
        <f>VLOOKUP(B313,home!$B$2:$E$405,4,FALSE)</f>
        <v>0.71870000000000001</v>
      </c>
      <c r="K313" s="12">
        <f t="shared" si="502"/>
        <v>1.625159446848</v>
      </c>
      <c r="L313" s="12">
        <f t="shared" si="503"/>
        <v>0.63413991410000004</v>
      </c>
      <c r="M313" s="13">
        <f t="shared" si="504"/>
        <v>0.10442362239803196</v>
      </c>
      <c r="N313" s="13">
        <f t="shared" si="505"/>
        <v>0.16970503641425003</v>
      </c>
      <c r="O313" s="13">
        <f t="shared" si="506"/>
        <v>6.6219186937498814E-2</v>
      </c>
      <c r="P313" s="13">
        <f t="shared" si="507"/>
        <v>0.10761673721406988</v>
      </c>
      <c r="Q313" s="13">
        <f t="shared" si="508"/>
        <v>0.13789887155315117</v>
      </c>
      <c r="R313" s="13">
        <f t="shared" si="509"/>
        <v>2.0996114758158671E-2</v>
      </c>
      <c r="S313" s="13">
        <f t="shared" si="510"/>
        <v>2.7726873150544062E-2</v>
      </c>
      <c r="T313" s="13">
        <f t="shared" si="511"/>
        <v>8.7447178561202196E-2</v>
      </c>
      <c r="U313" s="13">
        <f t="shared" si="512"/>
        <v>3.4122034246326267E-2</v>
      </c>
      <c r="V313" s="13">
        <f t="shared" si="513"/>
        <v>3.1749687294958984E-3</v>
      </c>
      <c r="W313" s="13">
        <f t="shared" si="514"/>
        <v>7.4702551271427511E-2</v>
      </c>
      <c r="X313" s="13">
        <f t="shared" si="515"/>
        <v>4.7371869446313886E-2</v>
      </c>
      <c r="Y313" s="13">
        <f t="shared" si="516"/>
        <v>1.5020196610720949E-2</v>
      </c>
      <c r="Z313" s="13">
        <f t="shared" si="517"/>
        <v>4.4381581363908277E-3</v>
      </c>
      <c r="AA313" s="13">
        <f t="shared" si="518"/>
        <v>7.2127146219608676E-3</v>
      </c>
      <c r="AB313" s="13">
        <f t="shared" si="519"/>
        <v>5.8609056526492034E-3</v>
      </c>
      <c r="AC313" s="13">
        <f t="shared" si="520"/>
        <v>2.0450340137279191E-4</v>
      </c>
      <c r="AD313" s="13">
        <f t="shared" si="521"/>
        <v>3.035088922560188E-2</v>
      </c>
      <c r="AE313" s="13">
        <f t="shared" si="522"/>
        <v>1.924671028638179E-2</v>
      </c>
      <c r="AF313" s="13">
        <f t="shared" si="523"/>
        <v>6.1025536038568674E-3</v>
      </c>
      <c r="AG313" s="13">
        <f t="shared" si="524"/>
        <v>1.2899576060468132E-3</v>
      </c>
      <c r="AH313" s="13">
        <f t="shared" si="525"/>
        <v>7.036033048432738E-4</v>
      </c>
      <c r="AI313" s="13">
        <f t="shared" si="526"/>
        <v>1.1434675576995194E-3</v>
      </c>
      <c r="AJ313" s="13">
        <f t="shared" si="527"/>
        <v>9.2915855177979245E-4</v>
      </c>
      <c r="AK313" s="13">
        <f t="shared" si="528"/>
        <v>5.0334359934817868E-4</v>
      </c>
      <c r="AL313" s="13">
        <f t="shared" si="529"/>
        <v>8.43027211641108E-6</v>
      </c>
      <c r="AM313" s="13">
        <f t="shared" si="530"/>
        <v>9.8650068690448109E-3</v>
      </c>
      <c r="AN313" s="13">
        <f t="shared" si="531"/>
        <v>6.2557946085319864E-3</v>
      </c>
      <c r="AO313" s="13">
        <f t="shared" si="532"/>
        <v>1.9835245278408582E-3</v>
      </c>
      <c r="AP313" s="13">
        <f t="shared" si="533"/>
        <v>4.1927735790008171E-4</v>
      </c>
      <c r="AQ313" s="13">
        <f t="shared" si="534"/>
        <v>6.6470126930708178E-5</v>
      </c>
      <c r="AR313" s="13">
        <f t="shared" si="535"/>
        <v>8.923658785875798E-5</v>
      </c>
      <c r="AS313" s="13">
        <f t="shared" si="536"/>
        <v>1.4502368376314206E-4</v>
      </c>
      <c r="AT313" s="13">
        <f t="shared" si="537"/>
        <v>1.1784330484218364E-4</v>
      </c>
      <c r="AU313" s="13">
        <f t="shared" si="538"/>
        <v>6.3838053370687801E-5</v>
      </c>
      <c r="AV313" s="13">
        <f t="shared" si="539"/>
        <v>2.5936753875940027E-5</v>
      </c>
      <c r="AW313" s="13">
        <f t="shared" si="540"/>
        <v>2.4133491545747158E-7</v>
      </c>
      <c r="AX313" s="13">
        <f t="shared" si="541"/>
        <v>2.6720348510747634E-3</v>
      </c>
      <c r="AY313" s="13">
        <f t="shared" si="542"/>
        <v>1.6944439509327567E-3</v>
      </c>
      <c r="AZ313" s="13">
        <f t="shared" si="543"/>
        <v>5.3725727074588141E-4</v>
      </c>
      <c r="BA313" s="13">
        <f t="shared" si="544"/>
        <v>1.1356542650679791E-4</v>
      </c>
      <c r="BB313" s="13">
        <f t="shared" si="545"/>
        <v>1.8004092452437669E-5</v>
      </c>
      <c r="BC313" s="13">
        <f t="shared" si="546"/>
        <v>2.2834227282474576E-6</v>
      </c>
      <c r="BD313" s="13">
        <f t="shared" si="547"/>
        <v>9.4314136932216436E-6</v>
      </c>
      <c r="BE313" s="13">
        <f t="shared" si="548"/>
        <v>1.5327551060670739E-5</v>
      </c>
      <c r="BF313" s="13">
        <f t="shared" si="549"/>
        <v>1.2454857201647068E-5</v>
      </c>
      <c r="BG313" s="13">
        <f t="shared" si="550"/>
        <v>6.7470429467998597E-6</v>
      </c>
      <c r="BH313" s="13">
        <f t="shared" si="551"/>
        <v>2.7412551458202406E-6</v>
      </c>
      <c r="BI313" s="13">
        <f t="shared" si="552"/>
        <v>8.9099533929009084E-7</v>
      </c>
      <c r="BJ313" s="14">
        <f t="shared" si="553"/>
        <v>0.61276347708364243</v>
      </c>
      <c r="BK313" s="14">
        <f t="shared" si="554"/>
        <v>0.24484957911656377</v>
      </c>
      <c r="BL313" s="14">
        <f t="shared" si="555"/>
        <v>0.13818000072936276</v>
      </c>
      <c r="BM313" s="14">
        <f t="shared" si="556"/>
        <v>0.39167744317478176</v>
      </c>
      <c r="BN313" s="14">
        <f t="shared" si="557"/>
        <v>0.60685956927516049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1.6352</v>
      </c>
      <c r="F314" s="10">
        <f>VLOOKUP(B314,home!$B$2:$E$405,3,FALSE)</f>
        <v>0.86339999999999995</v>
      </c>
      <c r="G314" s="10">
        <f>VLOOKUP(C314,away!$B$2:$E$405,4,FALSE)</f>
        <v>0.82740000000000002</v>
      </c>
      <c r="H314" s="10">
        <f>VLOOKUP(A314,away!$A$2:$E$405,3,FALSE)</f>
        <v>1.1458999999999999</v>
      </c>
      <c r="I314" s="10">
        <f>VLOOKUP(C314,away!$B$2:$E$405,3,FALSE)</f>
        <v>0.97529999999999994</v>
      </c>
      <c r="J314" s="10">
        <f>VLOOKUP(B314,home!$B$2:$E$405,4,FALSE)</f>
        <v>1.3859999999999999</v>
      </c>
      <c r="K314" s="12">
        <f t="shared" si="502"/>
        <v>1.1681495320319999</v>
      </c>
      <c r="L314" s="12">
        <f t="shared" si="503"/>
        <v>1.5489884302199999</v>
      </c>
      <c r="M314" s="13">
        <f t="shared" si="504"/>
        <v>6.6063560516409936E-2</v>
      </c>
      <c r="N314" s="13">
        <f t="shared" si="505"/>
        <v>7.717211730161197E-2</v>
      </c>
      <c r="O314" s="13">
        <f t="shared" si="506"/>
        <v>0.10233169089905776</v>
      </c>
      <c r="P314" s="13">
        <f t="shared" si="507"/>
        <v>0.1195387168357776</v>
      </c>
      <c r="Q314" s="13">
        <f t="shared" si="508"/>
        <v>4.5074286355898323E-2</v>
      </c>
      <c r="R314" s="13">
        <f t="shared" si="509"/>
        <v>7.9255302623744903E-2</v>
      </c>
      <c r="S314" s="13">
        <f t="shared" si="510"/>
        <v>5.407483607848676E-2</v>
      </c>
      <c r="T314" s="13">
        <f t="shared" si="511"/>
        <v>6.9819548065709683E-2</v>
      </c>
      <c r="U314" s="13">
        <f t="shared" si="512"/>
        <v>9.2582044670982147E-2</v>
      </c>
      <c r="V314" s="13">
        <f t="shared" si="513"/>
        <v>1.0871746453800315E-2</v>
      </c>
      <c r="W314" s="13">
        <f t="shared" si="514"/>
        <v>1.7551168837772989E-2</v>
      </c>
      <c r="X314" s="13">
        <f t="shared" si="515"/>
        <v>2.7186557466548158E-2</v>
      </c>
      <c r="Y314" s="13">
        <f t="shared" si="516"/>
        <v>2.1055831486597131E-2</v>
      </c>
      <c r="Z314" s="13">
        <f t="shared" si="517"/>
        <v>4.0921848932588559E-2</v>
      </c>
      <c r="AA314" s="13">
        <f t="shared" si="518"/>
        <v>4.7802838680487521E-2</v>
      </c>
      <c r="AB314" s="13">
        <f t="shared" si="519"/>
        <v>2.7920431817206343E-2</v>
      </c>
      <c r="AC314" s="13">
        <f t="shared" si="520"/>
        <v>1.2294926759665711E-3</v>
      </c>
      <c r="AD314" s="13">
        <f t="shared" si="521"/>
        <v>5.125597416114785E-3</v>
      </c>
      <c r="AE314" s="13">
        <f t="shared" si="522"/>
        <v>7.9394910955273273E-3</v>
      </c>
      <c r="AF314" s="13">
        <f t="shared" si="523"/>
        <v>6.1490899244032726E-3</v>
      </c>
      <c r="AG314" s="13">
        <f t="shared" si="524"/>
        <v>3.1749563830943484E-3</v>
      </c>
      <c r="AH314" s="13">
        <f t="shared" si="525"/>
        <v>1.5846867634947585E-2</v>
      </c>
      <c r="AI314" s="13">
        <f t="shared" si="526"/>
        <v>1.8511511011937067E-2</v>
      </c>
      <c r="AJ314" s="13">
        <f t="shared" si="527"/>
        <v>1.0812106462899752E-2</v>
      </c>
      <c r="AK314" s="13">
        <f t="shared" si="528"/>
        <v>4.2100523683055013E-3</v>
      </c>
      <c r="AL314" s="13">
        <f t="shared" si="529"/>
        <v>8.8988226305194632E-5</v>
      </c>
      <c r="AM314" s="13">
        <f t="shared" si="530"/>
        <v>1.197492844603782E-3</v>
      </c>
      <c r="AN314" s="13">
        <f t="shared" si="531"/>
        <v>1.8549025615624941E-3</v>
      </c>
      <c r="AO314" s="13">
        <f t="shared" si="532"/>
        <v>1.4366113035228728E-3</v>
      </c>
      <c r="AP314" s="13">
        <f t="shared" si="533"/>
        <v>7.4176476262673434E-4</v>
      </c>
      <c r="AQ314" s="13">
        <f t="shared" si="534"/>
        <v>2.872462588134241E-4</v>
      </c>
      <c r="AR314" s="13">
        <f t="shared" si="535"/>
        <v>4.9093229243523124E-3</v>
      </c>
      <c r="AS314" s="13">
        <f t="shared" si="536"/>
        <v>5.734823276676123E-3</v>
      </c>
      <c r="AT314" s="13">
        <f t="shared" si="537"/>
        <v>3.3495655634677175E-3</v>
      </c>
      <c r="AU314" s="13">
        <f t="shared" si="538"/>
        <v>1.3042644818251051E-3</v>
      </c>
      <c r="AV314" s="13">
        <f t="shared" si="539"/>
        <v>3.8089398602248885E-4</v>
      </c>
      <c r="AW314" s="13">
        <f t="shared" si="540"/>
        <v>4.4727709962877498E-6</v>
      </c>
      <c r="AX314" s="13">
        <f t="shared" si="541"/>
        <v>2.3314178433926251E-4</v>
      </c>
      <c r="AY314" s="13">
        <f t="shared" si="542"/>
        <v>3.6113392654236391E-4</v>
      </c>
      <c r="AZ314" s="13">
        <f t="shared" si="543"/>
        <v>2.7969613698702064E-4</v>
      </c>
      <c r="BA314" s="13">
        <f t="shared" si="544"/>
        <v>1.4441536005670773E-4</v>
      </c>
      <c r="BB314" s="13">
        <f t="shared" si="545"/>
        <v>5.5924430468473965E-5</v>
      </c>
      <c r="BC314" s="13">
        <f t="shared" si="546"/>
        <v>1.7325259152461786E-5</v>
      </c>
      <c r="BD314" s="13">
        <f t="shared" si="547"/>
        <v>1.2674140683392593E-3</v>
      </c>
      <c r="BE314" s="13">
        <f t="shared" si="548"/>
        <v>1.4805291508212788E-3</v>
      </c>
      <c r="BF314" s="13">
        <f t="shared" si="549"/>
        <v>8.647397173458057E-4</v>
      </c>
      <c r="BG314" s="13">
        <f t="shared" si="550"/>
        <v>3.3671509871566218E-4</v>
      </c>
      <c r="BH314" s="13">
        <f t="shared" si="551"/>
        <v>9.8333396248202363E-5</v>
      </c>
      <c r="BI314" s="13">
        <f t="shared" si="552"/>
        <v>2.2973622162090945E-5</v>
      </c>
      <c r="BJ314" s="14">
        <f t="shared" si="553"/>
        <v>0.28685829896195358</v>
      </c>
      <c r="BK314" s="14">
        <f t="shared" si="554"/>
        <v>0.25222847471328874</v>
      </c>
      <c r="BL314" s="14">
        <f t="shared" si="555"/>
        <v>0.41902242145554452</v>
      </c>
      <c r="BM314" s="14">
        <f t="shared" si="556"/>
        <v>0.50923870837532881</v>
      </c>
      <c r="BN314" s="14">
        <f t="shared" si="557"/>
        <v>0.48943567453250053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1.6352</v>
      </c>
      <c r="F315" s="10">
        <f>VLOOKUP(B315,home!$B$2:$E$405,3,FALSE)</f>
        <v>0.89929999999999999</v>
      </c>
      <c r="G315" s="10">
        <f>VLOOKUP(C315,away!$B$2:$E$405,4,FALSE)</f>
        <v>1.1152</v>
      </c>
      <c r="H315" s="10">
        <f>VLOOKUP(A315,away!$A$2:$E$405,3,FALSE)</f>
        <v>1.1458999999999999</v>
      </c>
      <c r="I315" s="10">
        <f>VLOOKUP(C315,away!$B$2:$E$405,3,FALSE)</f>
        <v>0.41070000000000001</v>
      </c>
      <c r="J315" s="10">
        <f>VLOOKUP(B315,home!$B$2:$E$405,4,FALSE)</f>
        <v>1.0780000000000001</v>
      </c>
      <c r="K315" s="12">
        <f t="shared" si="502"/>
        <v>1.6399410334719999</v>
      </c>
      <c r="L315" s="12">
        <f t="shared" si="503"/>
        <v>0.50732957814000001</v>
      </c>
      <c r="M315" s="13">
        <f t="shared" si="504"/>
        <v>0.1168025225540377</v>
      </c>
      <c r="N315" s="13">
        <f t="shared" si="505"/>
        <v>0.19154924954940514</v>
      </c>
      <c r="O315" s="13">
        <f t="shared" si="506"/>
        <v>5.9257374493027773E-2</v>
      </c>
      <c r="P315" s="13">
        <f t="shared" si="507"/>
        <v>9.7178599966933288E-2</v>
      </c>
      <c r="Q315" s="13">
        <f t="shared" si="508"/>
        <v>0.15706473713341876</v>
      </c>
      <c r="R315" s="13">
        <f t="shared" si="509"/>
        <v>1.5031509401615888E-2</v>
      </c>
      <c r="S315" s="13">
        <f t="shared" si="510"/>
        <v>2.021292024571689E-2</v>
      </c>
      <c r="T315" s="13">
        <f t="shared" si="511"/>
        <v>7.9683586830567338E-2</v>
      </c>
      <c r="U315" s="13">
        <f t="shared" si="512"/>
        <v>2.4650789062730043E-2</v>
      </c>
      <c r="V315" s="13">
        <f t="shared" si="513"/>
        <v>1.868551055016147E-3</v>
      </c>
      <c r="W315" s="13">
        <f t="shared" si="514"/>
        <v>8.5858969112195621E-2</v>
      </c>
      <c r="X315" s="13">
        <f t="shared" si="515"/>
        <v>4.3558794579225492E-2</v>
      </c>
      <c r="Y315" s="13">
        <f t="shared" si="516"/>
        <v>1.1049332439082694E-2</v>
      </c>
      <c r="Z315" s="13">
        <f t="shared" si="517"/>
        <v>2.541976441176411E-3</v>
      </c>
      <c r="AA315" s="13">
        <f t="shared" si="518"/>
        <v>4.1686914720043197E-3</v>
      </c>
      <c r="AB315" s="13">
        <f t="shared" si="519"/>
        <v>3.4182041004123388E-3</v>
      </c>
      <c r="AC315" s="13">
        <f t="shared" si="520"/>
        <v>9.7163556232913019E-5</v>
      </c>
      <c r="AD315" s="13">
        <f t="shared" si="521"/>
        <v>3.5200911634673648E-2</v>
      </c>
      <c r="AE315" s="13">
        <f t="shared" si="522"/>
        <v>1.7858463649762402E-2</v>
      </c>
      <c r="AF315" s="13">
        <f t="shared" si="523"/>
        <v>4.5300634148312414E-3</v>
      </c>
      <c r="AG315" s="13">
        <f t="shared" si="524"/>
        <v>7.6607838706459392E-4</v>
      </c>
      <c r="AH315" s="13">
        <f t="shared" si="525"/>
        <v>3.2240495888596177E-4</v>
      </c>
      <c r="AI315" s="13">
        <f t="shared" si="526"/>
        <v>5.2872512147194173E-4</v>
      </c>
      <c r="AJ315" s="13">
        <f t="shared" si="527"/>
        <v>4.3353901106465249E-4</v>
      </c>
      <c r="AK315" s="13">
        <f t="shared" si="528"/>
        <v>2.3699280461859844E-4</v>
      </c>
      <c r="AL315" s="13">
        <f t="shared" si="529"/>
        <v>3.2335665895073555E-6</v>
      </c>
      <c r="AM315" s="13">
        <f t="shared" si="530"/>
        <v>1.1545483881064656E-2</v>
      </c>
      <c r="AN315" s="13">
        <f t="shared" si="531"/>
        <v>5.8573654668027013E-3</v>
      </c>
      <c r="AO315" s="13">
        <f t="shared" si="532"/>
        <v>1.4858073756424091E-3</v>
      </c>
      <c r="AP315" s="13">
        <f t="shared" si="533"/>
        <v>2.5126467636065467E-4</v>
      </c>
      <c r="AQ315" s="13">
        <f t="shared" si="534"/>
        <v>3.1868500564883638E-5</v>
      </c>
      <c r="AR315" s="13">
        <f t="shared" si="535"/>
        <v>3.2713114356371821E-5</v>
      </c>
      <c r="AS315" s="13">
        <f t="shared" si="536"/>
        <v>5.3647578565676125E-5</v>
      </c>
      <c r="AT315" s="13">
        <f t="shared" si="537"/>
        <v>4.3989432718132609E-5</v>
      </c>
      <c r="AU315" s="13">
        <f t="shared" si="538"/>
        <v>2.4046691917873809E-5</v>
      </c>
      <c r="AV315" s="13">
        <f t="shared" si="539"/>
        <v>9.8587891988451902E-6</v>
      </c>
      <c r="AW315" s="13">
        <f t="shared" si="540"/>
        <v>7.473047175814741E-8</v>
      </c>
      <c r="AX315" s="13">
        <f t="shared" si="541"/>
        <v>3.1556521279745824E-3</v>
      </c>
      <c r="AY315" s="13">
        <f t="shared" si="542"/>
        <v>1.6009556628419383E-3</v>
      </c>
      <c r="AZ315" s="13">
        <f t="shared" si="543"/>
        <v>4.0610608052522228E-4</v>
      </c>
      <c r="BA315" s="13">
        <f t="shared" si="544"/>
        <v>6.8676542170983298E-5</v>
      </c>
      <c r="BB315" s="13">
        <f t="shared" si="545"/>
        <v>8.7104102919297184E-6</v>
      </c>
      <c r="BC315" s="13">
        <f t="shared" si="546"/>
        <v>8.8380975576620423E-7</v>
      </c>
      <c r="BD315" s="13">
        <f t="shared" si="547"/>
        <v>2.7660550843439472E-6</v>
      </c>
      <c r="BE315" s="13">
        <f t="shared" si="548"/>
        <v>4.5361672336594921E-6</v>
      </c>
      <c r="BF315" s="13">
        <f t="shared" si="549"/>
        <v>3.7195233905846862E-6</v>
      </c>
      <c r="BG315" s="13">
        <f t="shared" si="550"/>
        <v>2.0332663443929098E-6</v>
      </c>
      <c r="BH315" s="13">
        <f t="shared" si="551"/>
        <v>8.3360922753688597E-7</v>
      </c>
      <c r="BI315" s="13">
        <f t="shared" si="552"/>
        <v>2.7341399562372737E-7</v>
      </c>
      <c r="BJ315" s="14">
        <f t="shared" si="553"/>
        <v>0.65153296126422255</v>
      </c>
      <c r="BK315" s="14">
        <f t="shared" si="554"/>
        <v>0.23776394660736838</v>
      </c>
      <c r="BL315" s="14">
        <f t="shared" si="555"/>
        <v>0.10822664806786454</v>
      </c>
      <c r="BM315" s="14">
        <f t="shared" si="556"/>
        <v>0.36158065834982323</v>
      </c>
      <c r="BN315" s="14">
        <f t="shared" si="557"/>
        <v>0.63688399309843857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1.6352</v>
      </c>
      <c r="F316" s="10">
        <f>VLOOKUP(B316,home!$B$2:$E$405,3,FALSE)</f>
        <v>1.0531999999999999</v>
      </c>
      <c r="G316" s="10">
        <f>VLOOKUP(C316,away!$B$2:$E$405,4,FALSE)</f>
        <v>0.82740000000000002</v>
      </c>
      <c r="H316" s="10">
        <f>VLOOKUP(A316,away!$A$2:$E$405,3,FALSE)</f>
        <v>1.1458999999999999</v>
      </c>
      <c r="I316" s="10">
        <f>VLOOKUP(C316,away!$B$2:$E$405,3,FALSE)</f>
        <v>1.3347</v>
      </c>
      <c r="J316" s="10">
        <f>VLOOKUP(B316,home!$B$2:$E$405,4,FALSE)</f>
        <v>0.72719999999999996</v>
      </c>
      <c r="K316" s="12">
        <f t="shared" si="502"/>
        <v>1.424942190336</v>
      </c>
      <c r="L316" s="12">
        <f t="shared" si="503"/>
        <v>1.1122034812559998</v>
      </c>
      <c r="M316" s="13">
        <f t="shared" si="504"/>
        <v>7.9091831971720178E-2</v>
      </c>
      <c r="N316" s="13">
        <f t="shared" si="505"/>
        <v>0.11270128828746981</v>
      </c>
      <c r="O316" s="13">
        <f t="shared" si="506"/>
        <v>8.7966210857861757E-2</v>
      </c>
      <c r="P316" s="13">
        <f t="shared" si="507"/>
        <v>0.12534676517535995</v>
      </c>
      <c r="Q316" s="13">
        <f t="shared" si="508"/>
        <v>8.0296410293018122E-2</v>
      </c>
      <c r="R316" s="13">
        <f t="shared" si="509"/>
        <v>4.8918162974506602E-2</v>
      </c>
      <c r="S316" s="13">
        <f t="shared" si="510"/>
        <v>4.9663192608639745E-2</v>
      </c>
      <c r="T316" s="13">
        <f t="shared" si="511"/>
        <v>8.9305947060254853E-2</v>
      </c>
      <c r="U316" s="13">
        <f t="shared" si="512"/>
        <v>6.970555429610685E-2</v>
      </c>
      <c r="V316" s="13">
        <f t="shared" si="513"/>
        <v>8.7452780262367424E-3</v>
      </c>
      <c r="W316" s="13">
        <f t="shared" si="514"/>
        <v>3.8139247586350462E-2</v>
      </c>
      <c r="X316" s="13">
        <f t="shared" si="515"/>
        <v>4.2418603938023471E-2</v>
      </c>
      <c r="Y316" s="13">
        <f t="shared" si="516"/>
        <v>2.3589059484944587E-2</v>
      </c>
      <c r="Z316" s="13">
        <f t="shared" si="517"/>
        <v>1.8135650385631526E-2</v>
      </c>
      <c r="AA316" s="13">
        <f t="shared" si="518"/>
        <v>2.584225338366971E-2</v>
      </c>
      <c r="AB316" s="13">
        <f t="shared" si="519"/>
        <v>1.8411858569872114E-2</v>
      </c>
      <c r="AC316" s="13">
        <f t="shared" si="520"/>
        <v>8.6623381629651443E-4</v>
      </c>
      <c r="AD316" s="13">
        <f t="shared" si="521"/>
        <v>1.3586555748365311E-2</v>
      </c>
      <c r="AE316" s="13">
        <f t="shared" si="522"/>
        <v>1.5111014601610613E-2</v>
      </c>
      <c r="AF316" s="13">
        <f t="shared" si="523"/>
        <v>8.4032615226107867E-3</v>
      </c>
      <c r="AG316" s="13">
        <f t="shared" si="524"/>
        <v>3.1153789064507693E-3</v>
      </c>
      <c r="AH316" s="13">
        <f t="shared" si="525"/>
        <v>5.0426333734352787E-3</v>
      </c>
      <c r="AI316" s="13">
        <f t="shared" si="526"/>
        <v>7.185461044204278E-3</v>
      </c>
      <c r="AJ316" s="13">
        <f t="shared" si="527"/>
        <v>5.1194332994512239E-3</v>
      </c>
      <c r="AK316" s="13">
        <f t="shared" si="528"/>
        <v>2.4316321663330276E-3</v>
      </c>
      <c r="AL316" s="13">
        <f t="shared" si="529"/>
        <v>5.4913183347225139E-5</v>
      </c>
      <c r="AM316" s="13">
        <f t="shared" si="530"/>
        <v>3.8720113014395624E-3</v>
      </c>
      <c r="AN316" s="13">
        <f t="shared" si="531"/>
        <v>4.3064644489236555E-3</v>
      </c>
      <c r="AO316" s="13">
        <f t="shared" si="532"/>
        <v>2.3948323759990457E-3</v>
      </c>
      <c r="AP316" s="13">
        <f t="shared" si="533"/>
        <v>8.8784696853690516E-4</v>
      </c>
      <c r="AQ316" s="13">
        <f t="shared" si="534"/>
        <v>2.4686662230733321E-4</v>
      </c>
      <c r="AR316" s="13">
        <f t="shared" si="535"/>
        <v>1.1216868785264792E-3</v>
      </c>
      <c r="AS316" s="13">
        <f t="shared" si="536"/>
        <v>1.598338957558672E-3</v>
      </c>
      <c r="AT316" s="13">
        <f t="shared" si="537"/>
        <v>1.1387703075415069E-3</v>
      </c>
      <c r="AU316" s="13">
        <f t="shared" si="538"/>
        <v>5.4089395210593172E-4</v>
      </c>
      <c r="AV316" s="13">
        <f t="shared" si="539"/>
        <v>1.9268565321333049E-4</v>
      </c>
      <c r="AW316" s="13">
        <f t="shared" si="540"/>
        <v>2.4174395082770722E-6</v>
      </c>
      <c r="AX316" s="13">
        <f t="shared" si="541"/>
        <v>9.195653774798395E-4</v>
      </c>
      <c r="AY316" s="13">
        <f t="shared" si="542"/>
        <v>1.022743814075565E-3</v>
      </c>
      <c r="AZ316" s="13">
        <f t="shared" si="543"/>
        <v>5.6874961522394136E-4</v>
      </c>
      <c r="BA316" s="13">
        <f t="shared" si="544"/>
        <v>2.1085510067169261E-4</v>
      </c>
      <c r="BB316" s="13">
        <f t="shared" si="545"/>
        <v>5.8628444251910244E-5</v>
      </c>
      <c r="BC316" s="13">
        <f t="shared" si="546"/>
        <v>1.3041351959519562E-5</v>
      </c>
      <c r="BD316" s="13">
        <f t="shared" si="547"/>
        <v>2.0792400852938798E-4</v>
      </c>
      <c r="BE316" s="13">
        <f t="shared" si="548"/>
        <v>2.9627969213730725E-4</v>
      </c>
      <c r="BF316" s="13">
        <f t="shared" si="549"/>
        <v>2.1109071673310523E-4</v>
      </c>
      <c r="BG316" s="13">
        <f t="shared" si="550"/>
        <v>1.0026402275375569E-4</v>
      </c>
      <c r="BH316" s="13">
        <f t="shared" si="551"/>
        <v>3.57176090486588E-5</v>
      </c>
      <c r="BI316" s="13">
        <f t="shared" si="552"/>
        <v>1.0179105614272148E-5</v>
      </c>
      <c r="BJ316" s="14">
        <f t="shared" si="553"/>
        <v>0.44116837284996774</v>
      </c>
      <c r="BK316" s="14">
        <f t="shared" si="554"/>
        <v>0.26479095859567592</v>
      </c>
      <c r="BL316" s="14">
        <f t="shared" si="555"/>
        <v>0.27607703086920327</v>
      </c>
      <c r="BM316" s="14">
        <f t="shared" si="556"/>
        <v>0.46483101676597471</v>
      </c>
      <c r="BN316" s="14">
        <f t="shared" si="557"/>
        <v>0.5343206695599364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1.6352</v>
      </c>
      <c r="F317" s="10">
        <f>VLOOKUP(B317,home!$B$2:$E$405,3,FALSE)</f>
        <v>1.2909999999999999</v>
      </c>
      <c r="G317" s="10">
        <f>VLOOKUP(C317,away!$B$2:$E$405,4,FALSE)</f>
        <v>1.1212</v>
      </c>
      <c r="H317" s="10">
        <f>VLOOKUP(A317,away!$A$2:$E$405,3,FALSE)</f>
        <v>1.1458999999999999</v>
      </c>
      <c r="I317" s="10">
        <f>VLOOKUP(C317,away!$B$2:$E$405,3,FALSE)</f>
        <v>1.2121</v>
      </c>
      <c r="J317" s="10">
        <f>VLOOKUP(B317,home!$B$2:$E$405,4,FALSE)</f>
        <v>1.1151</v>
      </c>
      <c r="K317" s="12">
        <f t="shared" si="502"/>
        <v>2.3669016358399997</v>
      </c>
      <c r="L317" s="12">
        <f t="shared" si="503"/>
        <v>1.5488130043889998</v>
      </c>
      <c r="M317" s="13">
        <f t="shared" si="504"/>
        <v>1.9926303418111892E-2</v>
      </c>
      <c r="N317" s="13">
        <f t="shared" si="505"/>
        <v>4.716360015657322E-2</v>
      </c>
      <c r="O317" s="13">
        <f t="shared" si="506"/>
        <v>3.0862117863372673E-2</v>
      </c>
      <c r="P317" s="13">
        <f t="shared" si="507"/>
        <v>7.3047597256303665E-2</v>
      </c>
      <c r="Q317" s="13">
        <f t="shared" si="508"/>
        <v>5.5815801181348421E-2</v>
      </c>
      <c r="R317" s="13">
        <f t="shared" si="509"/>
        <v>2.3899824744888831E-2</v>
      </c>
      <c r="S317" s="13">
        <f t="shared" si="510"/>
        <v>6.694607816807939E-2</v>
      </c>
      <c r="T317" s="13">
        <f t="shared" si="511"/>
        <v>8.6448238720063325E-2</v>
      </c>
      <c r="U317" s="13">
        <f t="shared" si="512"/>
        <v>5.6568534284966679E-2</v>
      </c>
      <c r="V317" s="13">
        <f t="shared" si="513"/>
        <v>2.7268536317712498E-2</v>
      </c>
      <c r="W317" s="13">
        <f t="shared" si="514"/>
        <v>4.4036837040617921E-2</v>
      </c>
      <c r="X317" s="13">
        <f t="shared" si="515"/>
        <v>6.8204825880668229E-2</v>
      </c>
      <c r="Y317" s="13">
        <f t="shared" si="516"/>
        <v>5.2818260643033195E-2</v>
      </c>
      <c r="Z317" s="13">
        <f t="shared" si="517"/>
        <v>1.2338786455833943E-2</v>
      </c>
      <c r="AA317" s="13">
        <f t="shared" si="518"/>
        <v>2.9204693846593792E-2</v>
      </c>
      <c r="AB317" s="13">
        <f t="shared" si="519"/>
        <v>3.4562318819854616E-2</v>
      </c>
      <c r="AC317" s="13">
        <f t="shared" si="520"/>
        <v>6.2477125614736019E-3</v>
      </c>
      <c r="AD317" s="13">
        <f t="shared" si="521"/>
        <v>2.6057715407164509E-2</v>
      </c>
      <c r="AE317" s="13">
        <f t="shared" si="522"/>
        <v>4.0358528487283989E-2</v>
      </c>
      <c r="AF317" s="13">
        <f t="shared" si="523"/>
        <v>3.1253906879554684E-2</v>
      </c>
      <c r="AG317" s="13">
        <f t="shared" si="524"/>
        <v>1.6135485804339038E-2</v>
      </c>
      <c r="AH317" s="13">
        <f t="shared" si="525"/>
        <v>4.7776182302936183E-3</v>
      </c>
      <c r="AI317" s="13">
        <f t="shared" si="526"/>
        <v>1.1308152404700969E-2</v>
      </c>
      <c r="AJ317" s="13">
        <f t="shared" si="527"/>
        <v>1.3382642212507378E-2</v>
      </c>
      <c r="AK317" s="13">
        <f t="shared" si="528"/>
        <v>1.0558465914881715E-2</v>
      </c>
      <c r="AL317" s="13">
        <f t="shared" si="529"/>
        <v>9.1613658868377741E-4</v>
      </c>
      <c r="AM317" s="13">
        <f t="shared" si="530"/>
        <v>1.2335209844694174E-2</v>
      </c>
      <c r="AN317" s="13">
        <f t="shared" si="531"/>
        <v>1.9104933419329548E-2</v>
      </c>
      <c r="AO317" s="13">
        <f t="shared" si="532"/>
        <v>1.4794984663921805E-2</v>
      </c>
      <c r="AP317" s="13">
        <f t="shared" si="533"/>
        <v>7.6382215490726352E-3</v>
      </c>
      <c r="AQ317" s="13">
        <f t="shared" si="534"/>
        <v>2.9575442164019978E-3</v>
      </c>
      <c r="AR317" s="13">
        <f t="shared" si="535"/>
        <v>1.4799274490169426E-3</v>
      </c>
      <c r="AS317" s="13">
        <f t="shared" si="536"/>
        <v>3.5028427000027194E-3</v>
      </c>
      <c r="AT317" s="13">
        <f t="shared" si="537"/>
        <v>4.1454420583633194E-3</v>
      </c>
      <c r="AU317" s="13">
        <f t="shared" si="538"/>
        <v>3.2706178630733588E-3</v>
      </c>
      <c r="AV317" s="13">
        <f t="shared" si="539"/>
        <v>1.9353076925789641E-3</v>
      </c>
      <c r="AW317" s="13">
        <f t="shared" si="540"/>
        <v>9.3290393269147251E-5</v>
      </c>
      <c r="AX317" s="13">
        <f t="shared" si="541"/>
        <v>4.8660380599727182E-3</v>
      </c>
      <c r="AY317" s="13">
        <f t="shared" si="542"/>
        <v>7.5365830271375651E-3</v>
      </c>
      <c r="AZ317" s="13">
        <f t="shared" si="543"/>
        <v>5.8363789005440384E-3</v>
      </c>
      <c r="BA317" s="13">
        <f t="shared" si="544"/>
        <v>3.013153179901393E-3</v>
      </c>
      <c r="BB317" s="13">
        <f t="shared" si="545"/>
        <v>1.1667027073118366E-3</v>
      </c>
      <c r="BC317" s="13">
        <f t="shared" si="546"/>
        <v>3.6140086506808498E-4</v>
      </c>
      <c r="BD317" s="13">
        <f t="shared" si="547"/>
        <v>3.8202181309827937E-4</v>
      </c>
      <c r="BE317" s="13">
        <f t="shared" si="548"/>
        <v>9.0420805434888009E-4</v>
      </c>
      <c r="BF317" s="13">
        <f t="shared" si="549"/>
        <v>1.0700857614890341E-3</v>
      </c>
      <c r="BG317" s="13">
        <f t="shared" si="550"/>
        <v>8.4426257978582875E-4</v>
      </c>
      <c r="BH317" s="13">
        <f t="shared" si="551"/>
        <v>4.995716202933941E-4</v>
      </c>
      <c r="BI317" s="13">
        <f t="shared" si="552"/>
        <v>2.3648737705833482E-4</v>
      </c>
      <c r="BJ317" s="14">
        <f t="shared" si="553"/>
        <v>0.54790435063400234</v>
      </c>
      <c r="BK317" s="14">
        <f t="shared" si="554"/>
        <v>0.20188894733750237</v>
      </c>
      <c r="BL317" s="14">
        <f t="shared" si="555"/>
        <v>0.23339514329116934</v>
      </c>
      <c r="BM317" s="14">
        <f t="shared" si="556"/>
        <v>0.73736869046404063</v>
      </c>
      <c r="BN317" s="14">
        <f t="shared" si="557"/>
        <v>0.25071524462059869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1.6352</v>
      </c>
      <c r="F318" s="10">
        <f>VLOOKUP(B318,home!$B$2:$E$405,3,FALSE)</f>
        <v>0.82740000000000002</v>
      </c>
      <c r="G318" s="10">
        <f>VLOOKUP(C318,away!$B$2:$E$405,4,FALSE)</f>
        <v>0.74739999999999995</v>
      </c>
      <c r="H318" s="10">
        <f>VLOOKUP(A318,away!$A$2:$E$405,3,FALSE)</f>
        <v>1.1458999999999999</v>
      </c>
      <c r="I318" s="10">
        <f>VLOOKUP(C318,away!$B$2:$E$405,3,FALSE)</f>
        <v>0.96960000000000002</v>
      </c>
      <c r="J318" s="10">
        <f>VLOOKUP(B318,home!$B$2:$E$405,4,FALSE)</f>
        <v>0.92400000000000004</v>
      </c>
      <c r="K318" s="12">
        <f t="shared" si="502"/>
        <v>1.0112056523519999</v>
      </c>
      <c r="L318" s="12">
        <f t="shared" si="503"/>
        <v>1.0266237273600001</v>
      </c>
      <c r="M318" s="13">
        <f t="shared" si="504"/>
        <v>0.13031126037918231</v>
      </c>
      <c r="N318" s="13">
        <f t="shared" si="505"/>
        <v>0.13177148306054237</v>
      </c>
      <c r="O318" s="13">
        <f t="shared" si="506"/>
        <v>0.13378063184745562</v>
      </c>
      <c r="P318" s="13">
        <f t="shared" si="507"/>
        <v>0.13527973109936911</v>
      </c>
      <c r="Q318" s="13">
        <f t="shared" si="508"/>
        <v>6.6624034244813113E-2</v>
      </c>
      <c r="R318" s="13">
        <f t="shared" si="509"/>
        <v>6.8671185457905404E-2</v>
      </c>
      <c r="S318" s="13">
        <f t="shared" si="510"/>
        <v>3.5109409564964188E-2</v>
      </c>
      <c r="T318" s="13">
        <f t="shared" si="511"/>
        <v>6.8397814368170329E-2</v>
      </c>
      <c r="U318" s="13">
        <f t="shared" si="512"/>
        <v>6.9440690888746409E-2</v>
      </c>
      <c r="V318" s="13">
        <f t="shared" si="513"/>
        <v>4.0497834622064115E-3</v>
      </c>
      <c r="W318" s="13">
        <f t="shared" si="514"/>
        <v>2.2456866670282745E-2</v>
      </c>
      <c r="X318" s="13">
        <f t="shared" si="515"/>
        <v>2.3054752165872227E-2</v>
      </c>
      <c r="Y318" s="13">
        <f t="shared" si="516"/>
        <v>1.183427780094439E-2</v>
      </c>
      <c r="Z318" s="13">
        <f t="shared" si="517"/>
        <v>2.3499822792341564E-2</v>
      </c>
      <c r="AA318" s="13">
        <f t="shared" si="518"/>
        <v>2.376315363688615E-2</v>
      </c>
      <c r="AB318" s="13">
        <f t="shared" si="519"/>
        <v>1.2014717637664128E-2</v>
      </c>
      <c r="AC318" s="13">
        <f t="shared" si="520"/>
        <v>2.627620284807889E-4</v>
      </c>
      <c r="AD318" s="13">
        <f t="shared" si="521"/>
        <v>5.6771276277762846E-3</v>
      </c>
      <c r="AE318" s="13">
        <f t="shared" si="522"/>
        <v>5.828273925926125E-3</v>
      </c>
      <c r="AF318" s="13">
        <f t="shared" si="523"/>
        <v>2.9917221509546893E-3</v>
      </c>
      <c r="AG318" s="13">
        <f t="shared" si="524"/>
        <v>1.0237909819461935E-3</v>
      </c>
      <c r="AH318" s="13">
        <f t="shared" si="525"/>
        <v>6.0313689168432945E-3</v>
      </c>
      <c r="AI318" s="13">
        <f t="shared" si="526"/>
        <v>6.0989543401320989E-3</v>
      </c>
      <c r="AJ318" s="13">
        <f t="shared" si="527"/>
        <v>3.0836485510891696E-3</v>
      </c>
      <c r="AK318" s="13">
        <f t="shared" si="528"/>
        <v>1.0394009482428078E-3</v>
      </c>
      <c r="AL318" s="13">
        <f t="shared" si="529"/>
        <v>1.0911221778554623E-5</v>
      </c>
      <c r="AM318" s="13">
        <f t="shared" si="530"/>
        <v>1.1481487092662164E-3</v>
      </c>
      <c r="AN318" s="13">
        <f t="shared" si="531"/>
        <v>1.1787167074704561E-3</v>
      </c>
      <c r="AO318" s="13">
        <f t="shared" si="532"/>
        <v>6.050492698624132E-4</v>
      </c>
      <c r="AP318" s="13">
        <f t="shared" si="533"/>
        <v>2.070526455541991E-4</v>
      </c>
      <c r="AQ318" s="13">
        <f t="shared" si="534"/>
        <v>5.3141289684650194E-5</v>
      </c>
      <c r="AR318" s="13">
        <f t="shared" si="535"/>
        <v>1.2383892876985821E-3</v>
      </c>
      <c r="AS318" s="13">
        <f t="shared" si="536"/>
        <v>1.2522662475329732E-3</v>
      </c>
      <c r="AT318" s="13">
        <f t="shared" si="537"/>
        <v>6.3314935387748553E-4</v>
      </c>
      <c r="AU318" s="13">
        <f t="shared" si="538"/>
        <v>2.1341473514131004E-4</v>
      </c>
      <c r="AV318" s="13">
        <f t="shared" si="539"/>
        <v>5.3951546617524409E-5</v>
      </c>
      <c r="AW318" s="13">
        <f t="shared" si="540"/>
        <v>3.1464560397615138E-7</v>
      </c>
      <c r="AX318" s="13">
        <f t="shared" si="541"/>
        <v>1.9350241075844174E-4</v>
      </c>
      <c r="AY318" s="13">
        <f t="shared" si="542"/>
        <v>1.9865416618597724E-4</v>
      </c>
      <c r="AZ318" s="13">
        <f t="shared" si="543"/>
        <v>1.0197154027272042E-4</v>
      </c>
      <c r="BA318" s="13">
        <f t="shared" si="544"/>
        <v>3.4895467586473532E-5</v>
      </c>
      <c r="BB318" s="13">
        <f t="shared" si="545"/>
        <v>8.9561287503988805E-6</v>
      </c>
      <c r="BC318" s="13">
        <f t="shared" si="546"/>
        <v>1.838914856090112E-6</v>
      </c>
      <c r="BD318" s="13">
        <f t="shared" si="547"/>
        <v>2.1189330440996891E-4</v>
      </c>
      <c r="BE318" s="13">
        <f t="shared" si="548"/>
        <v>2.1426770711490352E-4</v>
      </c>
      <c r="BF318" s="13">
        <f t="shared" si="549"/>
        <v>1.0833435827554662E-4</v>
      </c>
      <c r="BG318" s="13">
        <f t="shared" si="550"/>
        <v>3.651610514405314E-5</v>
      </c>
      <c r="BH318" s="13">
        <f t="shared" si="551"/>
        <v>9.2313229808866156E-6</v>
      </c>
      <c r="BI318" s="13">
        <f t="shared" si="552"/>
        <v>1.8669531953918923E-6</v>
      </c>
      <c r="BJ318" s="14">
        <f t="shared" si="553"/>
        <v>0.34339207024747642</v>
      </c>
      <c r="BK318" s="14">
        <f t="shared" si="554"/>
        <v>0.30522251192216732</v>
      </c>
      <c r="BL318" s="14">
        <f t="shared" si="555"/>
        <v>0.32789703314695368</v>
      </c>
      <c r="BM318" s="14">
        <f t="shared" si="556"/>
        <v>0.33337477249908909</v>
      </c>
      <c r="BN318" s="14">
        <f t="shared" si="557"/>
        <v>0.6664383260892679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1.6352</v>
      </c>
      <c r="F319" s="10">
        <f>VLOOKUP(B319,home!$B$2:$E$405,3,FALSE)</f>
        <v>0.93530000000000002</v>
      </c>
      <c r="G319" s="10">
        <f>VLOOKUP(C319,away!$B$2:$E$405,4,FALSE)</f>
        <v>0.53959999999999997</v>
      </c>
      <c r="H319" s="10">
        <f>VLOOKUP(A319,away!$A$2:$E$405,3,FALSE)</f>
        <v>1.1458999999999999</v>
      </c>
      <c r="I319" s="10">
        <f>VLOOKUP(C319,away!$B$2:$E$405,3,FALSE)</f>
        <v>1.0266999999999999</v>
      </c>
      <c r="J319" s="10">
        <f>VLOOKUP(B319,home!$B$2:$E$405,4,FALSE)</f>
        <v>1.7967</v>
      </c>
      <c r="K319" s="12">
        <f t="shared" si="502"/>
        <v>0.82526562137600001</v>
      </c>
      <c r="L319" s="12">
        <f t="shared" si="503"/>
        <v>2.1138095187509998</v>
      </c>
      <c r="M319" s="13">
        <f t="shared" si="504"/>
        <v>5.2914644746257053E-2</v>
      </c>
      <c r="N319" s="13">
        <f t="shared" si="505"/>
        <v>4.3668637176410126E-2</v>
      </c>
      <c r="O319" s="13">
        <f t="shared" si="506"/>
        <v>0.11185147974596574</v>
      </c>
      <c r="P319" s="13">
        <f t="shared" si="507"/>
        <v>9.2307180934379507E-2</v>
      </c>
      <c r="Q319" s="13">
        <f t="shared" si="508"/>
        <v>1.8019112497016595E-2</v>
      </c>
      <c r="R319" s="13">
        <f t="shared" si="509"/>
        <v>0.11821636128670354</v>
      </c>
      <c r="S319" s="13">
        <f t="shared" si="510"/>
        <v>4.0256415274596474E-2</v>
      </c>
      <c r="T319" s="13">
        <f t="shared" si="511"/>
        <v>3.8088971515638774E-2</v>
      </c>
      <c r="U319" s="13">
        <f t="shared" si="512"/>
        <v>9.7559898854081117E-2</v>
      </c>
      <c r="V319" s="13">
        <f t="shared" si="513"/>
        <v>7.8028308637238444E-3</v>
      </c>
      <c r="W319" s="13">
        <f t="shared" si="514"/>
        <v>4.9568513571648168E-3</v>
      </c>
      <c r="X319" s="13">
        <f t="shared" si="515"/>
        <v>1.0477839581808802E-2</v>
      </c>
      <c r="Y319" s="13">
        <f t="shared" si="516"/>
        <v>1.1074078521986721E-2</v>
      </c>
      <c r="Z319" s="13">
        <f t="shared" si="517"/>
        <v>8.3295623253313703E-2</v>
      </c>
      <c r="AA319" s="13">
        <f t="shared" si="518"/>
        <v>6.8741014282047139E-2</v>
      </c>
      <c r="AB319" s="13">
        <f t="shared" si="519"/>
        <v>2.8364797932745055E-2</v>
      </c>
      <c r="AC319" s="13">
        <f t="shared" si="520"/>
        <v>8.5073012843607076E-4</v>
      </c>
      <c r="AD319" s="13">
        <f t="shared" si="521"/>
        <v>1.0226797538347727E-3</v>
      </c>
      <c r="AE319" s="13">
        <f t="shared" si="522"/>
        <v>2.1617501982898715E-3</v>
      </c>
      <c r="AF319" s="13">
        <f t="shared" si="523"/>
        <v>2.2847640731534962E-3</v>
      </c>
      <c r="AG319" s="13">
        <f t="shared" si="524"/>
        <v>1.609852015310722E-3</v>
      </c>
      <c r="AH319" s="13">
        <f t="shared" si="525"/>
        <v>4.4017770325787894E-2</v>
      </c>
      <c r="AI319" s="13">
        <f t="shared" si="526"/>
        <v>3.6326352579497408E-2</v>
      </c>
      <c r="AJ319" s="13">
        <f t="shared" si="527"/>
        <v>1.4989444966921289E-2</v>
      </c>
      <c r="AK319" s="13">
        <f t="shared" si="528"/>
        <v>4.1234245382358852E-3</v>
      </c>
      <c r="AL319" s="13">
        <f t="shared" si="529"/>
        <v>5.9362394111079158E-5</v>
      </c>
      <c r="AM319" s="13">
        <f t="shared" si="530"/>
        <v>1.6879648850342174E-4</v>
      </c>
      <c r="AN319" s="13">
        <f t="shared" si="531"/>
        <v>3.5680362413027659E-4</v>
      </c>
      <c r="AO319" s="13">
        <f t="shared" si="532"/>
        <v>3.771074485057163E-4</v>
      </c>
      <c r="AP319" s="13">
        <f t="shared" si="533"/>
        <v>2.6571110474776186E-4</v>
      </c>
      <c r="AQ319" s="13">
        <f t="shared" si="534"/>
        <v>1.4041566561341572E-4</v>
      </c>
      <c r="AR319" s="13">
        <f t="shared" si="535"/>
        <v>1.8609036381769164E-2</v>
      </c>
      <c r="AS319" s="13">
        <f t="shared" si="536"/>
        <v>1.5357397972809321E-2</v>
      </c>
      <c r="AT319" s="13">
        <f t="shared" si="537"/>
        <v>6.3369662903745025E-3</v>
      </c>
      <c r="AU319" s="13">
        <f t="shared" si="538"/>
        <v>1.7432268077548934E-3</v>
      </c>
      <c r="AV319" s="13">
        <f t="shared" si="539"/>
        <v>3.5965628867528569E-4</v>
      </c>
      <c r="AW319" s="13">
        <f t="shared" si="540"/>
        <v>2.8765273668490462E-6</v>
      </c>
      <c r="AX319" s="13">
        <f t="shared" si="541"/>
        <v>2.3216989828477188E-5</v>
      </c>
      <c r="AY319" s="13">
        <f t="shared" si="542"/>
        <v>4.9076294096180225E-5</v>
      </c>
      <c r="AZ319" s="13">
        <f t="shared" si="543"/>
        <v>5.1868968802764627E-5</v>
      </c>
      <c r="BA319" s="13">
        <f t="shared" si="544"/>
        <v>3.6547039994360838E-5</v>
      </c>
      <c r="BB319" s="13">
        <f t="shared" si="545"/>
        <v>1.931337025556335E-5</v>
      </c>
      <c r="BC319" s="13">
        <f t="shared" si="546"/>
        <v>8.1649571770744548E-6</v>
      </c>
      <c r="BD319" s="13">
        <f t="shared" si="547"/>
        <v>6.5559930397612216E-3</v>
      </c>
      <c r="BE319" s="13">
        <f t="shared" si="548"/>
        <v>5.4104356696952766E-3</v>
      </c>
      <c r="BF319" s="13">
        <f t="shared" si="549"/>
        <v>2.232523277432973E-3</v>
      </c>
      <c r="BG319" s="13">
        <f t="shared" si="550"/>
        <v>6.1414156992903562E-4</v>
      </c>
      <c r="BH319" s="13">
        <f t="shared" si="551"/>
        <v>1.2670748108007941E-4</v>
      </c>
      <c r="BI319" s="13">
        <f t="shared" si="552"/>
        <v>2.0913465621307906E-5</v>
      </c>
      <c r="BJ319" s="14">
        <f t="shared" si="553"/>
        <v>0.13486155864226973</v>
      </c>
      <c r="BK319" s="14">
        <f t="shared" si="554"/>
        <v>0.19424024063560022</v>
      </c>
      <c r="BL319" s="14">
        <f t="shared" si="555"/>
        <v>0.58155754275688809</v>
      </c>
      <c r="BM319" s="14">
        <f t="shared" si="556"/>
        <v>0.55693134913460951</v>
      </c>
      <c r="BN319" s="14">
        <f t="shared" si="557"/>
        <v>0.4369774163867326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1.6352</v>
      </c>
      <c r="F320" s="10">
        <f>VLOOKUP(B320,home!$B$2:$E$405,3,FALSE)</f>
        <v>1.1152</v>
      </c>
      <c r="G320" s="10">
        <f>VLOOKUP(C320,away!$B$2:$E$405,4,FALSE)</f>
        <v>0.89929999999999999</v>
      </c>
      <c r="H320" s="10">
        <f>VLOOKUP(A320,away!$A$2:$E$405,3,FALSE)</f>
        <v>1.1458999999999999</v>
      </c>
      <c r="I320" s="10">
        <f>VLOOKUP(C320,away!$B$2:$E$405,3,FALSE)</f>
        <v>1.1807000000000001</v>
      </c>
      <c r="J320" s="10">
        <f>VLOOKUP(B320,home!$B$2:$E$405,4,FALSE)</f>
        <v>0.92400000000000004</v>
      </c>
      <c r="K320" s="12">
        <f t="shared" si="502"/>
        <v>1.6399410334719999</v>
      </c>
      <c r="L320" s="12">
        <f t="shared" si="503"/>
        <v>1.25013885612</v>
      </c>
      <c r="M320" s="13">
        <f t="shared" si="504"/>
        <v>5.5571772827881255E-2</v>
      </c>
      <c r="N320" s="13">
        <f t="shared" si="505"/>
        <v>9.1134430563226787E-2</v>
      </c>
      <c r="O320" s="13">
        <f t="shared" si="506"/>
        <v>6.947243251560796E-2</v>
      </c>
      <c r="P320" s="13">
        <f t="shared" si="507"/>
        <v>0.11393069277745989</v>
      </c>
      <c r="Q320" s="13">
        <f t="shared" si="508"/>
        <v>7.4727546121370184E-2</v>
      </c>
      <c r="R320" s="13">
        <f t="shared" si="509"/>
        <v>4.3425093658468021E-2</v>
      </c>
      <c r="S320" s="13">
        <f t="shared" si="510"/>
        <v>5.8393866599121609E-2</v>
      </c>
      <c r="T320" s="13">
        <f t="shared" si="511"/>
        <v>9.3419809028824255E-2</v>
      </c>
      <c r="U320" s="13">
        <f t="shared" si="512"/>
        <v>7.1214592972886431E-2</v>
      </c>
      <c r="V320" s="13">
        <f t="shared" si="513"/>
        <v>1.3301824403626933E-2</v>
      </c>
      <c r="W320" s="13">
        <f t="shared" si="514"/>
        <v>4.0849589738368802E-2</v>
      </c>
      <c r="X320" s="13">
        <f t="shared" si="515"/>
        <v>5.1067659388495661E-2</v>
      </c>
      <c r="Y320" s="13">
        <f t="shared" si="516"/>
        <v>3.1920832646329875E-2</v>
      </c>
      <c r="Z320" s="13">
        <f t="shared" si="517"/>
        <v>1.8095798971033701E-2</v>
      </c>
      <c r="AA320" s="13">
        <f t="shared" si="518"/>
        <v>2.967604326605856E-2</v>
      </c>
      <c r="AB320" s="13">
        <f t="shared" si="519"/>
        <v>2.433348053154993E-2</v>
      </c>
      <c r="AC320" s="13">
        <f t="shared" si="520"/>
        <v>1.7044242881668896E-3</v>
      </c>
      <c r="AD320" s="13">
        <f t="shared" si="521"/>
        <v>1.6747729603111935E-2</v>
      </c>
      <c r="AE320" s="13">
        <f t="shared" si="522"/>
        <v>2.0936987528641413E-2</v>
      </c>
      <c r="AF320" s="13">
        <f t="shared" si="523"/>
        <v>1.3087070819827242E-2</v>
      </c>
      <c r="AG320" s="13">
        <f t="shared" si="524"/>
        <v>5.453551914886755E-3</v>
      </c>
      <c r="AH320" s="13">
        <f t="shared" si="525"/>
        <v>5.6555653565563812E-3</v>
      </c>
      <c r="AI320" s="13">
        <f t="shared" si="526"/>
        <v>9.2747936956995118E-3</v>
      </c>
      <c r="AJ320" s="13">
        <f t="shared" si="527"/>
        <v>7.6050573792825239E-3</v>
      </c>
      <c r="AK320" s="13">
        <f t="shared" si="528"/>
        <v>4.1572818860648158E-3</v>
      </c>
      <c r="AL320" s="13">
        <f t="shared" si="529"/>
        <v>1.3977329140750844E-4</v>
      </c>
      <c r="AM320" s="13">
        <f t="shared" si="530"/>
        <v>5.4930577987274002E-3</v>
      </c>
      <c r="AN320" s="13">
        <f t="shared" si="531"/>
        <v>6.8670849931021169E-3</v>
      </c>
      <c r="AO320" s="13">
        <f t="shared" si="532"/>
        <v>4.2924048890777495E-3</v>
      </c>
      <c r="AP320" s="13">
        <f t="shared" si="533"/>
        <v>1.7887007126785185E-3</v>
      </c>
      <c r="AQ320" s="13">
        <f t="shared" si="534"/>
        <v>5.5903106572223753E-4</v>
      </c>
      <c r="AR320" s="13">
        <f t="shared" si="535"/>
        <v>1.4140484011114583E-3</v>
      </c>
      <c r="AS320" s="13">
        <f t="shared" si="536"/>
        <v>2.3189559962981539E-3</v>
      </c>
      <c r="AT320" s="13">
        <f t="shared" si="537"/>
        <v>1.901475546572643E-3</v>
      </c>
      <c r="AU320" s="13">
        <f t="shared" si="538"/>
        <v>1.0394359243226924E-3</v>
      </c>
      <c r="AV320" s="13">
        <f t="shared" si="539"/>
        <v>4.2615340599041991E-4</v>
      </c>
      <c r="AW320" s="13">
        <f t="shared" si="540"/>
        <v>7.9599103763049312E-6</v>
      </c>
      <c r="AX320" s="13">
        <f t="shared" si="541"/>
        <v>1.5013818138944076E-3</v>
      </c>
      <c r="AY320" s="13">
        <f t="shared" si="542"/>
        <v>1.8769357434213253E-3</v>
      </c>
      <c r="AZ320" s="13">
        <f t="shared" si="543"/>
        <v>1.1732151516457387E-3</v>
      </c>
      <c r="BA320" s="13">
        <f t="shared" si="544"/>
        <v>4.8889394922035229E-4</v>
      </c>
      <c r="BB320" s="13">
        <f t="shared" si="545"/>
        <v>1.5279633061058003E-4</v>
      </c>
      <c r="BC320" s="13">
        <f t="shared" si="546"/>
        <v>3.820332599376875E-5</v>
      </c>
      <c r="BD320" s="13">
        <f t="shared" si="547"/>
        <v>2.9462614177729919E-4</v>
      </c>
      <c r="BE320" s="13">
        <f t="shared" si="548"/>
        <v>4.83169499434132E-4</v>
      </c>
      <c r="BF320" s="13">
        <f t="shared" si="549"/>
        <v>3.9618474412207971E-4</v>
      </c>
      <c r="BG320" s="13">
        <f t="shared" si="550"/>
        <v>2.1657320624046783E-4</v>
      </c>
      <c r="BH320" s="13">
        <f t="shared" si="551"/>
        <v>8.8791821916084344E-5</v>
      </c>
      <c r="BI320" s="13">
        <f t="shared" si="552"/>
        <v>2.9122670439385039E-5</v>
      </c>
      <c r="BJ320" s="14">
        <f t="shared" si="553"/>
        <v>0.46357691312717719</v>
      </c>
      <c r="BK320" s="14">
        <f t="shared" si="554"/>
        <v>0.24491928993108542</v>
      </c>
      <c r="BL320" s="14">
        <f t="shared" si="555"/>
        <v>0.27342287862039882</v>
      </c>
      <c r="BM320" s="14">
        <f t="shared" si="556"/>
        <v>0.54988393635263599</v>
      </c>
      <c r="BN320" s="14">
        <f t="shared" si="557"/>
        <v>0.44826196846401406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1.3391999999999999</v>
      </c>
      <c r="F321" s="10">
        <f>VLOOKUP(B321,home!$B$2:$E$405,3,FALSE)</f>
        <v>0.87119999999999997</v>
      </c>
      <c r="G321" s="10">
        <f>VLOOKUP(C321,away!$B$2:$E$405,4,FALSE)</f>
        <v>0.74670000000000003</v>
      </c>
      <c r="H321" s="10">
        <f>VLOOKUP(A321,away!$A$2:$E$405,3,FALSE)</f>
        <v>1.014</v>
      </c>
      <c r="I321" s="10">
        <f>VLOOKUP(C321,away!$B$2:$E$405,3,FALSE)</f>
        <v>0.98619999999999997</v>
      </c>
      <c r="J321" s="10">
        <f>VLOOKUP(B321,home!$B$2:$E$405,4,FALSE)</f>
        <v>0.57530000000000003</v>
      </c>
      <c r="K321" s="12">
        <f t="shared" si="502"/>
        <v>0.87118313356799992</v>
      </c>
      <c r="L321" s="12">
        <f t="shared" si="503"/>
        <v>0.57530391203999998</v>
      </c>
      <c r="M321" s="13">
        <f t="shared" si="504"/>
        <v>0.23539577191216138</v>
      </c>
      <c r="N321" s="13">
        <f t="shared" si="505"/>
        <v>0.20507282620309494</v>
      </c>
      <c r="O321" s="13">
        <f t="shared" si="506"/>
        <v>0.13542410845874198</v>
      </c>
      <c r="P321" s="13">
        <f t="shared" si="507"/>
        <v>0.11797919916773954</v>
      </c>
      <c r="Q321" s="13">
        <f t="shared" si="508"/>
        <v>8.9327993670629019E-2</v>
      </c>
      <c r="R321" s="13">
        <f t="shared" si="509"/>
        <v>3.8955009690421753E-2</v>
      </c>
      <c r="S321" s="13">
        <f t="shared" si="510"/>
        <v>1.4782648094307207E-2</v>
      </c>
      <c r="T321" s="13">
        <f t="shared" si="511"/>
        <v>5.1390744213397233E-2</v>
      </c>
      <c r="U321" s="13">
        <f t="shared" si="512"/>
        <v>3.3936947410273428E-2</v>
      </c>
      <c r="V321" s="13">
        <f t="shared" si="513"/>
        <v>8.2322114113401936E-4</v>
      </c>
      <c r="W321" s="13">
        <f t="shared" si="514"/>
        <v>2.594034714710702E-2</v>
      </c>
      <c r="X321" s="13">
        <f t="shared" si="515"/>
        <v>1.4923583193406323E-2</v>
      </c>
      <c r="Y321" s="13">
        <f t="shared" si="516"/>
        <v>4.2927978964105258E-3</v>
      </c>
      <c r="Z321" s="13">
        <f t="shared" si="517"/>
        <v>7.4703231561519144E-3</v>
      </c>
      <c r="AA321" s="13">
        <f t="shared" si="518"/>
        <v>6.5080195359420168E-3</v>
      </c>
      <c r="AB321" s="13">
        <f t="shared" si="519"/>
        <v>2.8348384263218625E-3</v>
      </c>
      <c r="AC321" s="13">
        <f t="shared" si="520"/>
        <v>2.5787148325774195E-5</v>
      </c>
      <c r="AD321" s="13">
        <f t="shared" si="521"/>
        <v>5.6496982283646049E-3</v>
      </c>
      <c r="AE321" s="13">
        <f t="shared" si="522"/>
        <v>3.2502934926236142E-3</v>
      </c>
      <c r="AF321" s="13">
        <f t="shared" si="523"/>
        <v>9.3495328079225997E-4</v>
      </c>
      <c r="AG321" s="13">
        <f t="shared" si="524"/>
        <v>1.7929409333813991E-4</v>
      </c>
      <c r="AH321" s="13">
        <f t="shared" si="525"/>
        <v>1.0744265339842989E-3</v>
      </c>
      <c r="AI321" s="13">
        <f t="shared" si="526"/>
        <v>9.3602227466504668E-4</v>
      </c>
      <c r="AJ321" s="13">
        <f t="shared" si="527"/>
        <v>4.0772340916607111E-4</v>
      </c>
      <c r="AK321" s="13">
        <f t="shared" si="528"/>
        <v>1.1840058574210856E-4</v>
      </c>
      <c r="AL321" s="13">
        <f t="shared" si="529"/>
        <v>5.1697565909209555E-7</v>
      </c>
      <c r="AM321" s="13">
        <f t="shared" si="530"/>
        <v>9.8438436126005121E-4</v>
      </c>
      <c r="AN321" s="13">
        <f t="shared" si="531"/>
        <v>5.6632017398390404E-4</v>
      </c>
      <c r="AO321" s="13">
        <f t="shared" si="532"/>
        <v>1.6290310578005667E-4</v>
      </c>
      <c r="AP321" s="13">
        <f t="shared" si="533"/>
        <v>3.1239598012910848E-5</v>
      </c>
      <c r="AQ321" s="13">
        <f t="shared" si="534"/>
        <v>4.4930657368461542E-6</v>
      </c>
      <c r="AR321" s="13">
        <f t="shared" si="535"/>
        <v>1.2362435764014902E-4</v>
      </c>
      <c r="AS321" s="13">
        <f t="shared" si="536"/>
        <v>1.0769945527427615E-4</v>
      </c>
      <c r="AT321" s="13">
        <f t="shared" si="537"/>
        <v>4.6912974464705258E-5</v>
      </c>
      <c r="AU321" s="13">
        <f t="shared" si="538"/>
        <v>1.36232640330525E-5</v>
      </c>
      <c r="AV321" s="13">
        <f t="shared" si="539"/>
        <v>2.9670894624347261E-6</v>
      </c>
      <c r="AW321" s="13">
        <f t="shared" si="540"/>
        <v>7.1973791383865637E-9</v>
      </c>
      <c r="AX321" s="13">
        <f t="shared" si="541"/>
        <v>1.4292984207964416E-4</v>
      </c>
      <c r="AY321" s="13">
        <f t="shared" si="542"/>
        <v>8.2228097295678688E-5</v>
      </c>
      <c r="AZ321" s="13">
        <f t="shared" si="543"/>
        <v>2.3653073026904845E-5</v>
      </c>
      <c r="BA321" s="13">
        <f t="shared" si="544"/>
        <v>4.5359018147153872E-6</v>
      </c>
      <c r="BB321" s="13">
        <f t="shared" si="545"/>
        <v>6.5238051465877419E-7</v>
      </c>
      <c r="BC321" s="13">
        <f t="shared" si="546"/>
        <v>7.5063412444372265E-8</v>
      </c>
      <c r="BD321" s="13">
        <f t="shared" si="547"/>
        <v>1.1853596095634965E-5</v>
      </c>
      <c r="BE321" s="13">
        <f t="shared" si="548"/>
        <v>1.0326652990644679E-5</v>
      </c>
      <c r="BF321" s="13">
        <f t="shared" si="549"/>
        <v>4.4982029558295928E-6</v>
      </c>
      <c r="BG321" s="13">
        <f t="shared" si="550"/>
        <v>1.3062528488281551E-6</v>
      </c>
      <c r="BH321" s="13">
        <f t="shared" si="551"/>
        <v>2.8449636251855974E-7</v>
      </c>
      <c r="BI321" s="13">
        <f t="shared" si="552"/>
        <v>4.9569686517523319E-8</v>
      </c>
      <c r="BJ321" s="14">
        <f t="shared" si="553"/>
        <v>0.40296594608208147</v>
      </c>
      <c r="BK321" s="14">
        <f t="shared" si="554"/>
        <v>0.36908937253662272</v>
      </c>
      <c r="BL321" s="14">
        <f t="shared" si="555"/>
        <v>0.22051864223707318</v>
      </c>
      <c r="BM321" s="14">
        <f t="shared" si="556"/>
        <v>0.17780715400922412</v>
      </c>
      <c r="BN321" s="14">
        <f t="shared" si="557"/>
        <v>0.82215490910278866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1.3391999999999999</v>
      </c>
      <c r="F322" s="10">
        <f>VLOOKUP(B322,home!$B$2:$E$405,3,FALSE)</f>
        <v>0.87119999999999997</v>
      </c>
      <c r="G322" s="10">
        <f>VLOOKUP(C322,away!$B$2:$E$405,4,FALSE)</f>
        <v>0.6845</v>
      </c>
      <c r="H322" s="10">
        <f>VLOOKUP(A322,away!$A$2:$E$405,3,FALSE)</f>
        <v>1.014</v>
      </c>
      <c r="I322" s="10">
        <f>VLOOKUP(C322,away!$B$2:$E$405,3,FALSE)</f>
        <v>1.3149</v>
      </c>
      <c r="J322" s="10">
        <f>VLOOKUP(B322,home!$B$2:$E$405,4,FALSE)</f>
        <v>1.6436999999999999</v>
      </c>
      <c r="K322" s="12">
        <f t="shared" si="502"/>
        <v>0.79861370687999989</v>
      </c>
      <c r="L322" s="12">
        <f t="shared" si="503"/>
        <v>2.19155934582</v>
      </c>
      <c r="M322" s="13">
        <f t="shared" si="504"/>
        <v>5.0278735099832245E-2</v>
      </c>
      <c r="N322" s="13">
        <f t="shared" si="505"/>
        <v>4.0153287015314586E-2</v>
      </c>
      <c r="O322" s="13">
        <f t="shared" si="506"/>
        <v>0.11018883180404541</v>
      </c>
      <c r="P322" s="13">
        <f t="shared" si="507"/>
        <v>8.7998311423805528E-2</v>
      </c>
      <c r="Q322" s="13">
        <f t="shared" si="508"/>
        <v>1.6033482693358473E-2</v>
      </c>
      <c r="R322" s="13">
        <f t="shared" si="509"/>
        <v>0.12074268207257191</v>
      </c>
      <c r="S322" s="13">
        <f t="shared" si="510"/>
        <v>3.850386648582823E-2</v>
      </c>
      <c r="T322" s="13">
        <f t="shared" si="511"/>
        <v>3.513832884267299E-2</v>
      </c>
      <c r="U322" s="13">
        <f t="shared" si="512"/>
        <v>9.6426760908609951E-2</v>
      </c>
      <c r="V322" s="13">
        <f t="shared" si="513"/>
        <v>7.4877584978417806E-3</v>
      </c>
      <c r="W322" s="13">
        <f t="shared" si="514"/>
        <v>4.2681863493131125E-3</v>
      </c>
      <c r="X322" s="13">
        <f t="shared" si="515"/>
        <v>9.3539836835384981E-3</v>
      </c>
      <c r="Y322" s="13">
        <f t="shared" si="516"/>
        <v>1.0249905181153294E-2</v>
      </c>
      <c r="Z322" s="13">
        <f t="shared" si="517"/>
        <v>8.8204917778505976E-2</v>
      </c>
      <c r="AA322" s="13">
        <f t="shared" si="518"/>
        <v>7.0441656352138254E-2</v>
      </c>
      <c r="AB322" s="13">
        <f t="shared" si="519"/>
        <v>2.8127836149074114E-2</v>
      </c>
      <c r="AC322" s="13">
        <f t="shared" si="520"/>
        <v>8.1907155039179517E-4</v>
      </c>
      <c r="AD322" s="13">
        <f t="shared" si="521"/>
        <v>8.5215803051988956E-4</v>
      </c>
      <c r="AE322" s="13">
        <f t="shared" si="522"/>
        <v>1.8675548959014286E-3</v>
      </c>
      <c r="AF322" s="13">
        <f t="shared" si="523"/>
        <v>2.0464286929723369E-3</v>
      </c>
      <c r="AG322" s="13">
        <f t="shared" si="524"/>
        <v>1.4949566425459108E-3</v>
      </c>
      <c r="AH322" s="13">
        <f t="shared" si="525"/>
        <v>4.8326577976192379E-2</v>
      </c>
      <c r="AI322" s="13">
        <f t="shared" si="526"/>
        <v>3.8594267578392356E-2</v>
      </c>
      <c r="AJ322" s="13">
        <f t="shared" si="527"/>
        <v>1.5410955547549258E-2</v>
      </c>
      <c r="AK322" s="13">
        <f t="shared" si="528"/>
        <v>4.102466778797071E-3</v>
      </c>
      <c r="AL322" s="13">
        <f t="shared" si="529"/>
        <v>5.7341866876039957E-5</v>
      </c>
      <c r="AM322" s="13">
        <f t="shared" si="530"/>
        <v>1.3610901672020986E-4</v>
      </c>
      <c r="AN322" s="13">
        <f t="shared" si="531"/>
        <v>2.9829098764354658E-4</v>
      </c>
      <c r="AO322" s="13">
        <f t="shared" si="532"/>
        <v>3.2686120087204633E-4</v>
      </c>
      <c r="AP322" s="13">
        <f t="shared" si="533"/>
        <v>2.3877857318569382E-4</v>
      </c>
      <c r="AQ322" s="13">
        <f t="shared" si="534"/>
        <v>1.308243534116681E-4</v>
      </c>
      <c r="AR322" s="13">
        <f t="shared" si="535"/>
        <v>2.1182112723044679E-2</v>
      </c>
      <c r="AS322" s="13">
        <f t="shared" si="536"/>
        <v>1.6916325561300717E-2</v>
      </c>
      <c r="AT322" s="13">
        <f t="shared" si="537"/>
        <v>6.7548047316496303E-3</v>
      </c>
      <c r="AU322" s="13">
        <f t="shared" si="538"/>
        <v>1.7981598819977584E-3</v>
      </c>
      <c r="AV322" s="13">
        <f t="shared" si="539"/>
        <v>3.5900878223128318E-4</v>
      </c>
      <c r="AW322" s="13">
        <f t="shared" si="540"/>
        <v>2.7877852938562124E-6</v>
      </c>
      <c r="AX322" s="13">
        <f t="shared" si="541"/>
        <v>1.8116421063786438E-5</v>
      </c>
      <c r="AY322" s="13">
        <f t="shared" si="542"/>
        <v>3.9703211895151479E-5</v>
      </c>
      <c r="AZ322" s="13">
        <f t="shared" si="543"/>
        <v>4.3505972543945514E-5</v>
      </c>
      <c r="BA322" s="13">
        <f t="shared" si="544"/>
        <v>3.1781973575890702E-5</v>
      </c>
      <c r="BB322" s="13">
        <f t="shared" si="545"/>
        <v>1.7413020304711896E-5</v>
      </c>
      <c r="BC322" s="13">
        <f t="shared" si="546"/>
        <v>7.6323334775489544E-6</v>
      </c>
      <c r="BD322" s="13">
        <f t="shared" si="547"/>
        <v>7.7369761837335488E-3</v>
      </c>
      <c r="BE322" s="13">
        <f t="shared" si="548"/>
        <v>6.1788552301337242E-3</v>
      </c>
      <c r="BF322" s="13">
        <f t="shared" si="549"/>
        <v>2.4672592398059844E-3</v>
      </c>
      <c r="BG322" s="13">
        <f t="shared" si="550"/>
        <v>6.5679568244512933E-4</v>
      </c>
      <c r="BH322" s="13">
        <f t="shared" si="551"/>
        <v>1.3113150865507096E-4</v>
      </c>
      <c r="BI322" s="13">
        <f t="shared" si="552"/>
        <v>2.0944684043158611E-5</v>
      </c>
      <c r="BJ322" s="14">
        <f t="shared" si="553"/>
        <v>0.12274728909198469</v>
      </c>
      <c r="BK322" s="14">
        <f t="shared" si="554"/>
        <v>0.18518478813647074</v>
      </c>
      <c r="BL322" s="14">
        <f t="shared" si="555"/>
        <v>0.59656440937641142</v>
      </c>
      <c r="BM322" s="14">
        <f t="shared" si="556"/>
        <v>0.56726915884784324</v>
      </c>
      <c r="BN322" s="14">
        <f t="shared" si="557"/>
        <v>0.42539533010892816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1.3391999999999999</v>
      </c>
      <c r="F323" s="10">
        <f>VLOOKUP(B323,home!$B$2:$E$405,3,FALSE)</f>
        <v>0.56000000000000005</v>
      </c>
      <c r="G323" s="10">
        <f>VLOOKUP(C323,away!$B$2:$E$405,4,FALSE)</f>
        <v>1.369</v>
      </c>
      <c r="H323" s="10">
        <f>VLOOKUP(A323,away!$A$2:$E$405,3,FALSE)</f>
        <v>1.014</v>
      </c>
      <c r="I323" s="10">
        <f>VLOOKUP(C323,away!$B$2:$E$405,3,FALSE)</f>
        <v>0.73960000000000004</v>
      </c>
      <c r="J323" s="10">
        <f>VLOOKUP(B323,home!$B$2:$E$405,4,FALSE)</f>
        <v>0.73960000000000004</v>
      </c>
      <c r="K323" s="12">
        <f t="shared" si="502"/>
        <v>1.026684288</v>
      </c>
      <c r="L323" s="12">
        <f t="shared" si="503"/>
        <v>0.55466627424000003</v>
      </c>
      <c r="M323" s="13">
        <f t="shared" si="504"/>
        <v>0.20569710378150879</v>
      </c>
      <c r="N323" s="13">
        <f t="shared" si="505"/>
        <v>0.21118598453958046</v>
      </c>
      <c r="O323" s="13">
        <f t="shared" si="506"/>
        <v>0.1140932461764481</v>
      </c>
      <c r="P323" s="13">
        <f t="shared" si="507"/>
        <v>0.11713774321627536</v>
      </c>
      <c r="Q323" s="13">
        <f t="shared" si="508"/>
        <v>0.10841066608629908</v>
      </c>
      <c r="R323" s="13">
        <f t="shared" si="509"/>
        <v>3.1641837886318795E-2</v>
      </c>
      <c r="S323" s="13">
        <f t="shared" si="510"/>
        <v>1.6676524162898224E-2</v>
      </c>
      <c r="T323" s="13">
        <f t="shared" si="511"/>
        <v>6.0131740245964245E-2</v>
      </c>
      <c r="U323" s="13">
        <f t="shared" si="512"/>
        <v>3.2486177801326642E-2</v>
      </c>
      <c r="V323" s="13">
        <f t="shared" si="513"/>
        <v>1.0551925186335774E-3</v>
      </c>
      <c r="W323" s="13">
        <f t="shared" si="514"/>
        <v>3.7101175840805904E-2</v>
      </c>
      <c r="X323" s="13">
        <f t="shared" si="515"/>
        <v>2.0578770973542913E-2</v>
      </c>
      <c r="Y323" s="13">
        <f t="shared" si="516"/>
        <v>5.7071751121666528E-3</v>
      </c>
      <c r="Z323" s="13">
        <f t="shared" si="517"/>
        <v>5.8502201101701765E-3</v>
      </c>
      <c r="AA323" s="13">
        <f t="shared" si="518"/>
        <v>6.0063290684533501E-3</v>
      </c>
      <c r="AB323" s="13">
        <f t="shared" si="519"/>
        <v>3.0833018415693651E-3</v>
      </c>
      <c r="AC323" s="13">
        <f t="shared" si="520"/>
        <v>3.7556092191848988E-5</v>
      </c>
      <c r="AD323" s="13">
        <f t="shared" si="521"/>
        <v>9.5227985755201531E-3</v>
      </c>
      <c r="AE323" s="13">
        <f t="shared" si="522"/>
        <v>5.2819752062217432E-3</v>
      </c>
      <c r="AF323" s="13">
        <f t="shared" si="523"/>
        <v>1.4648667541315348E-3</v>
      </c>
      <c r="AG323" s="13">
        <f t="shared" si="524"/>
        <v>2.7083739492406026E-4</v>
      </c>
      <c r="AH323" s="13">
        <f t="shared" si="525"/>
        <v>8.1122994799800324E-4</v>
      </c>
      <c r="AI323" s="13">
        <f t="shared" si="526"/>
        <v>8.328770415646071E-4</v>
      </c>
      <c r="AJ323" s="13">
        <f t="shared" si="527"/>
        <v>4.2755088620515251E-4</v>
      </c>
      <c r="AK323" s="13">
        <f t="shared" si="528"/>
        <v>1.46319925729102E-4</v>
      </c>
      <c r="AL323" s="13">
        <f t="shared" si="529"/>
        <v>8.5547842969115125E-7</v>
      </c>
      <c r="AM323" s="13">
        <f t="shared" si="530"/>
        <v>1.9553815350550649E-3</v>
      </c>
      <c r="AN323" s="13">
        <f t="shared" si="531"/>
        <v>1.084584190766685E-3</v>
      </c>
      <c r="AO323" s="13">
        <f t="shared" si="532"/>
        <v>3.007911360960813E-4</v>
      </c>
      <c r="AP323" s="13">
        <f t="shared" si="533"/>
        <v>5.5612899594276745E-5</v>
      </c>
      <c r="AQ323" s="13">
        <f t="shared" si="534"/>
        <v>7.7116499544101703E-6</v>
      </c>
      <c r="AR323" s="13">
        <f t="shared" si="535"/>
        <v>8.9992378561592313E-5</v>
      </c>
      <c r="AS323" s="13">
        <f t="shared" si="536"/>
        <v>9.2393761108934877E-5</v>
      </c>
      <c r="AT323" s="13">
        <f t="shared" si="537"/>
        <v>4.7429611419884445E-5</v>
      </c>
      <c r="AU323" s="13">
        <f t="shared" si="538"/>
        <v>1.6231745610246912E-5</v>
      </c>
      <c r="AV323" s="13">
        <f t="shared" si="539"/>
        <v>4.166219546213368E-6</v>
      </c>
      <c r="AW323" s="13">
        <f t="shared" si="540"/>
        <v>1.3532412840422848E-8</v>
      </c>
      <c r="AX323" s="13">
        <f t="shared" si="541"/>
        <v>3.345932498477259E-4</v>
      </c>
      <c r="AY323" s="13">
        <f t="shared" si="542"/>
        <v>1.8558759127889162E-4</v>
      </c>
      <c r="AZ323" s="13">
        <f t="shared" si="543"/>
        <v>5.146958889991936E-5</v>
      </c>
      <c r="BA323" s="13">
        <f t="shared" si="544"/>
        <v>9.5161483705942463E-6</v>
      </c>
      <c r="BB323" s="13">
        <f t="shared" si="545"/>
        <v>1.319571640458139E-6</v>
      </c>
      <c r="BC323" s="13">
        <f t="shared" si="546"/>
        <v>1.4638437708113621E-7</v>
      </c>
      <c r="BD323" s="13">
        <f t="shared" si="547"/>
        <v>8.3192895544590124E-6</v>
      </c>
      <c r="BE323" s="13">
        <f t="shared" si="548"/>
        <v>8.541283872885588E-6</v>
      </c>
      <c r="BF323" s="13">
        <f t="shared" si="549"/>
        <v>4.3846009758197112E-6</v>
      </c>
      <c r="BG323" s="13">
        <f t="shared" si="550"/>
        <v>1.5005336436745218E-6</v>
      </c>
      <c r="BH323" s="13">
        <f t="shared" si="551"/>
        <v>3.8514357889400545E-7</v>
      </c>
      <c r="BI323" s="13">
        <f t="shared" si="552"/>
        <v>7.9084172214912796E-8</v>
      </c>
      <c r="BJ323" s="14">
        <f t="shared" si="553"/>
        <v>0.46364270467503799</v>
      </c>
      <c r="BK323" s="14">
        <f t="shared" si="554"/>
        <v>0.34079056284121639</v>
      </c>
      <c r="BL323" s="14">
        <f t="shared" si="555"/>
        <v>0.18980229422765793</v>
      </c>
      <c r="BM323" s="14">
        <f t="shared" si="556"/>
        <v>0.21173362610878577</v>
      </c>
      <c r="BN323" s="14">
        <f t="shared" si="557"/>
        <v>0.78816658168643061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1.4896</v>
      </c>
      <c r="F324" s="10">
        <f>VLOOKUP(B324,home!$B$2:$E$405,3,FALSE)</f>
        <v>0.92310000000000003</v>
      </c>
      <c r="G324" s="10">
        <f>VLOOKUP(C324,away!$B$2:$E$405,4,FALSE)</f>
        <v>1.0909</v>
      </c>
      <c r="H324" s="10">
        <f>VLOOKUP(A324,away!$A$2:$E$405,3,FALSE)</f>
        <v>1.2811999999999999</v>
      </c>
      <c r="I324" s="10">
        <f>VLOOKUP(C324,away!$B$2:$E$405,3,FALSE)</f>
        <v>0.87809999999999999</v>
      </c>
      <c r="J324" s="10">
        <f>VLOOKUP(B324,home!$B$2:$E$405,4,FALSE)</f>
        <v>1.3658999999999999</v>
      </c>
      <c r="K324" s="12">
        <f t="shared" si="502"/>
        <v>1.5000417831840001</v>
      </c>
      <c r="L324" s="12">
        <f t="shared" si="503"/>
        <v>1.5366671673479997</v>
      </c>
      <c r="M324" s="13">
        <f t="shared" si="504"/>
        <v>4.7992575816238121E-2</v>
      </c>
      <c r="N324" s="13">
        <f t="shared" si="505"/>
        <v>7.1990869006983149E-2</v>
      </c>
      <c r="O324" s="13">
        <f t="shared" si="506"/>
        <v>7.3748615533272763E-2</v>
      </c>
      <c r="P324" s="13">
        <f t="shared" si="507"/>
        <v>0.11062600475188171</v>
      </c>
      <c r="Q324" s="13">
        <f t="shared" si="508"/>
        <v>5.3994655759100396E-2</v>
      </c>
      <c r="R324" s="13">
        <f t="shared" si="509"/>
        <v>5.6663538063675481E-2</v>
      </c>
      <c r="S324" s="13">
        <f t="shared" si="510"/>
        <v>6.3750031745653024E-2</v>
      </c>
      <c r="T324" s="13">
        <f t="shared" si="511"/>
        <v>8.2971814717267181E-2</v>
      </c>
      <c r="U324" s="13">
        <f t="shared" si="512"/>
        <v>8.4997674678550225E-2</v>
      </c>
      <c r="V324" s="13">
        <f t="shared" si="513"/>
        <v>1.6327551582215681E-2</v>
      </c>
      <c r="W324" s="13">
        <f t="shared" si="514"/>
        <v>2.6998079902429063E-2</v>
      </c>
      <c r="X324" s="13">
        <f t="shared" si="515"/>
        <v>4.1487062967500633E-2</v>
      </c>
      <c r="Y324" s="13">
        <f t="shared" si="516"/>
        <v>3.1875903765928651E-2</v>
      </c>
      <c r="Z324" s="13">
        <f t="shared" si="517"/>
        <v>2.9024332842741266E-2</v>
      </c>
      <c r="AA324" s="13">
        <f t="shared" si="518"/>
        <v>4.3537711993151547E-2</v>
      </c>
      <c r="AB324" s="13">
        <f t="shared" si="519"/>
        <v>3.2654193566979246E-2</v>
      </c>
      <c r="AC324" s="13">
        <f t="shared" si="520"/>
        <v>2.352254187497742E-3</v>
      </c>
      <c r="AD324" s="13">
        <f t="shared" si="521"/>
        <v>1.0124561979845952E-2</v>
      </c>
      <c r="AE324" s="13">
        <f t="shared" si="522"/>
        <v>1.5558081978209137E-2</v>
      </c>
      <c r="AF324" s="13">
        <f t="shared" si="523"/>
        <v>1.1953796881411301E-2</v>
      </c>
      <c r="AG324" s="13">
        <f t="shared" si="524"/>
        <v>6.123002397603888E-3</v>
      </c>
      <c r="AH324" s="13">
        <f t="shared" si="525"/>
        <v>1.1150184833405172E-2</v>
      </c>
      <c r="AI324" s="13">
        <f t="shared" si="526"/>
        <v>1.6725743140332285E-2</v>
      </c>
      <c r="AJ324" s="13">
        <f t="shared" si="527"/>
        <v>1.2544656782650803E-2</v>
      </c>
      <c r="AK324" s="13">
        <f t="shared" si="528"/>
        <v>6.2725031098929233E-3</v>
      </c>
      <c r="AL324" s="13">
        <f t="shared" si="529"/>
        <v>2.1688394798406648E-4</v>
      </c>
      <c r="AM324" s="13">
        <f t="shared" si="530"/>
        <v>3.0374532012410107E-3</v>
      </c>
      <c r="AN324" s="13">
        <f t="shared" si="531"/>
        <v>4.6675546067031382E-3</v>
      </c>
      <c r="AO324" s="13">
        <f t="shared" si="532"/>
        <v>3.5862389579623096E-3</v>
      </c>
      <c r="AP324" s="13">
        <f t="shared" si="533"/>
        <v>1.836951886988329E-3</v>
      </c>
      <c r="AQ324" s="13">
        <f t="shared" si="534"/>
        <v>7.0569591318322879E-4</v>
      </c>
      <c r="AR324" s="13">
        <f t="shared" si="535"/>
        <v>3.4268245886710717E-3</v>
      </c>
      <c r="AS324" s="13">
        <f t="shared" si="536"/>
        <v>5.1403800666489311E-3</v>
      </c>
      <c r="AT324" s="13">
        <f t="shared" si="537"/>
        <v>3.8553924407097773E-3</v>
      </c>
      <c r="AU324" s="13">
        <f t="shared" si="538"/>
        <v>1.927749917212136E-3</v>
      </c>
      <c r="AV324" s="13">
        <f t="shared" si="539"/>
        <v>7.2292635583692528E-4</v>
      </c>
      <c r="AW324" s="13">
        <f t="shared" si="540"/>
        <v>1.3886988567287628E-5</v>
      </c>
      <c r="AX324" s="13">
        <f t="shared" si="541"/>
        <v>7.593844527212523E-4</v>
      </c>
      <c r="AY324" s="13">
        <f t="shared" si="542"/>
        <v>1.166921155891278E-3</v>
      </c>
      <c r="AZ324" s="13">
        <f t="shared" si="543"/>
        <v>8.9658471357095197E-4</v>
      </c>
      <c r="BA324" s="13">
        <f t="shared" si="544"/>
        <v>4.5925076403019769E-4</v>
      </c>
      <c r="BB324" s="13">
        <f t="shared" si="545"/>
        <v>1.7642889266617192E-4</v>
      </c>
      <c r="BC324" s="13">
        <f t="shared" si="546"/>
        <v>5.4222497346334157E-5</v>
      </c>
      <c r="BD324" s="13">
        <f t="shared" si="547"/>
        <v>8.7764813894527529E-4</v>
      </c>
      <c r="BE324" s="13">
        <f t="shared" si="548"/>
        <v>1.3165088793515897E-3</v>
      </c>
      <c r="BF324" s="13">
        <f t="shared" si="549"/>
        <v>9.8740916348006441E-4</v>
      </c>
      <c r="BG324" s="13">
        <f t="shared" si="550"/>
        <v>4.937183341062858E-4</v>
      </c>
      <c r="BH324" s="13">
        <f t="shared" si="551"/>
        <v>1.8514953257085676E-4</v>
      </c>
      <c r="BI324" s="13">
        <f t="shared" si="552"/>
        <v>5.5546406998654417E-5</v>
      </c>
      <c r="BJ324" s="14">
        <f t="shared" si="553"/>
        <v>0.37042451639858348</v>
      </c>
      <c r="BK324" s="14">
        <f t="shared" si="554"/>
        <v>0.24243222318736163</v>
      </c>
      <c r="BL324" s="14">
        <f t="shared" si="555"/>
        <v>0.35728407552644192</v>
      </c>
      <c r="BM324" s="14">
        <f t="shared" si="556"/>
        <v>0.58299585485665273</v>
      </c>
      <c r="BN324" s="14">
        <f t="shared" si="557"/>
        <v>0.41501625893115163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1.3167</v>
      </c>
      <c r="F325" s="10">
        <f>VLOOKUP(B325,home!$B$2:$E$405,3,FALSE)</f>
        <v>1.0125999999999999</v>
      </c>
      <c r="G325" s="10">
        <f>VLOOKUP(C325,away!$B$2:$E$405,4,FALSE)</f>
        <v>0.8861</v>
      </c>
      <c r="H325" s="10">
        <f>VLOOKUP(A325,away!$A$2:$E$405,3,FALSE)</f>
        <v>1.1167</v>
      </c>
      <c r="I325" s="10">
        <f>VLOOKUP(C325,away!$B$2:$E$405,3,FALSE)</f>
        <v>0.84570000000000001</v>
      </c>
      <c r="J325" s="10">
        <f>VLOOKUP(B325,home!$B$2:$E$405,4,FALSE)</f>
        <v>1.2935000000000001</v>
      </c>
      <c r="K325" s="12">
        <f t="shared" si="502"/>
        <v>1.1814286411620001</v>
      </c>
      <c r="L325" s="12">
        <f t="shared" si="503"/>
        <v>1.2215725912650002</v>
      </c>
      <c r="M325" s="13">
        <f t="shared" si="504"/>
        <v>9.0446095784130071E-2</v>
      </c>
      <c r="N325" s="13">
        <f t="shared" si="505"/>
        <v>0.10685560804065289</v>
      </c>
      <c r="O325" s="13">
        <f t="shared" si="506"/>
        <v>0.11048647159682218</v>
      </c>
      <c r="P325" s="13">
        <f t="shared" si="507"/>
        <v>0.13053188200541754</v>
      </c>
      <c r="Q325" s="13">
        <f t="shared" si="508"/>
        <v>6.3121137904003921E-2</v>
      </c>
      <c r="R325" s="13">
        <f t="shared" si="509"/>
        <v>6.7483622704128471E-2</v>
      </c>
      <c r="S325" s="13">
        <f t="shared" si="510"/>
        <v>4.7095930653940646E-2</v>
      </c>
      <c r="T325" s="13">
        <f t="shared" si="511"/>
        <v>7.7107051992989492E-2</v>
      </c>
      <c r="U325" s="13">
        <f t="shared" si="512"/>
        <v>7.972708467202759E-2</v>
      </c>
      <c r="V325" s="13">
        <f t="shared" si="513"/>
        <v>7.5520985544656454E-3</v>
      </c>
      <c r="W325" s="13">
        <f t="shared" si="514"/>
        <v>2.4857706727508866E-2</v>
      </c>
      <c r="X325" s="13">
        <f t="shared" si="515"/>
        <v>3.036549322002843E-2</v>
      </c>
      <c r="Y325" s="13">
        <f t="shared" si="516"/>
        <v>1.8546827118914967E-2</v>
      </c>
      <c r="Z325" s="13">
        <f t="shared" si="517"/>
        <v>2.7478714618210609E-2</v>
      </c>
      <c r="AA325" s="13">
        <f t="shared" si="518"/>
        <v>3.246414047227094E-2</v>
      </c>
      <c r="AB325" s="13">
        <f t="shared" si="519"/>
        <v>1.917703268232368E-2</v>
      </c>
      <c r="AC325" s="13">
        <f t="shared" si="520"/>
        <v>6.811996892032811E-4</v>
      </c>
      <c r="AD325" s="13">
        <f t="shared" si="521"/>
        <v>7.3419016703710743E-3</v>
      </c>
      <c r="AE325" s="13">
        <f t="shared" si="522"/>
        <v>8.9686658482880256E-3</v>
      </c>
      <c r="AF325" s="13">
        <f t="shared" si="523"/>
        <v>5.4779381902415585E-3</v>
      </c>
      <c r="AG325" s="13">
        <f t="shared" si="524"/>
        <v>2.2305663832809623E-3</v>
      </c>
      <c r="AH325" s="13">
        <f t="shared" si="525"/>
        <v>8.3918111551997427E-3</v>
      </c>
      <c r="AI325" s="13">
        <f t="shared" si="526"/>
        <v>9.9143260499757451E-3</v>
      </c>
      <c r="AJ325" s="13">
        <f t="shared" si="527"/>
        <v>5.856534376629933E-3</v>
      </c>
      <c r="AK325" s="13">
        <f t="shared" si="528"/>
        <v>2.3063591501668148E-3</v>
      </c>
      <c r="AL325" s="13">
        <f t="shared" si="529"/>
        <v>3.9324318725899763E-5</v>
      </c>
      <c r="AM325" s="13">
        <f t="shared" si="530"/>
        <v>1.7347865827943034E-3</v>
      </c>
      <c r="AN325" s="13">
        <f t="shared" si="531"/>
        <v>2.1191677412357919E-3</v>
      </c>
      <c r="AO325" s="13">
        <f t="shared" si="532"/>
        <v>1.2943586144933022E-3</v>
      </c>
      <c r="AP325" s="13">
        <f t="shared" si="533"/>
        <v>5.2705100224425291E-4</v>
      </c>
      <c r="AQ325" s="13">
        <f t="shared" si="534"/>
        <v>1.6095776463508185E-4</v>
      </c>
      <c r="AR325" s="13">
        <f t="shared" si="535"/>
        <v>2.0502412996527756E-3</v>
      </c>
      <c r="AS325" s="13">
        <f t="shared" si="536"/>
        <v>2.4222137927029912E-3</v>
      </c>
      <c r="AT325" s="13">
        <f t="shared" si="537"/>
        <v>1.4308363748584752E-3</v>
      </c>
      <c r="AU325" s="13">
        <f t="shared" si="538"/>
        <v>5.634770246914036E-4</v>
      </c>
      <c r="AV325" s="13">
        <f t="shared" si="539"/>
        <v>1.6642697390179288E-4</v>
      </c>
      <c r="AW325" s="13">
        <f t="shared" si="540"/>
        <v>1.5764691687877515E-6</v>
      </c>
      <c r="AX325" s="13">
        <f t="shared" si="541"/>
        <v>3.4158775920279034E-4</v>
      </c>
      <c r="AY325" s="13">
        <f t="shared" si="542"/>
        <v>4.1727424415375746E-4</v>
      </c>
      <c r="AZ325" s="13">
        <f t="shared" si="543"/>
        <v>2.5486538984952501E-4</v>
      </c>
      <c r="BA325" s="13">
        <f t="shared" si="544"/>
        <v>1.0377885823408292E-4</v>
      </c>
      <c r="BB325" s="13">
        <f t="shared" si="545"/>
        <v>3.169335219288294E-5</v>
      </c>
      <c r="BC325" s="13">
        <f t="shared" si="546"/>
        <v>7.7431460728268539E-6</v>
      </c>
      <c r="BD325" s="13">
        <f t="shared" si="547"/>
        <v>4.1741976285589383E-4</v>
      </c>
      <c r="BE325" s="13">
        <f t="shared" si="548"/>
        <v>4.9315166322500285E-4</v>
      </c>
      <c r="BF325" s="13">
        <f t="shared" si="549"/>
        <v>2.9131174968534781E-4</v>
      </c>
      <c r="BG325" s="13">
        <f t="shared" si="550"/>
        <v>1.1472134819509507E-4</v>
      </c>
      <c r="BH325" s="13">
        <f t="shared" si="551"/>
        <v>3.3883771627600947E-5</v>
      </c>
      <c r="BI325" s="13">
        <f t="shared" si="552"/>
        <v>8.0062516542880243E-6</v>
      </c>
      <c r="BJ325" s="14">
        <f t="shared" si="553"/>
        <v>0.35186616155138878</v>
      </c>
      <c r="BK325" s="14">
        <f t="shared" si="554"/>
        <v>0.27676380525003685</v>
      </c>
      <c r="BL325" s="14">
        <f t="shared" si="555"/>
        <v>0.34379907287259565</v>
      </c>
      <c r="BM325" s="14">
        <f t="shared" si="556"/>
        <v>0.43056723848209183</v>
      </c>
      <c r="BN325" s="14">
        <f t="shared" si="557"/>
        <v>0.56892481803515504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1.3167</v>
      </c>
      <c r="F326" s="10">
        <f>VLOOKUP(B326,home!$B$2:$E$405,3,FALSE)</f>
        <v>0.63290000000000002</v>
      </c>
      <c r="G326" s="10">
        <f>VLOOKUP(C326,away!$B$2:$E$405,4,FALSE)</f>
        <v>0.97040000000000004</v>
      </c>
      <c r="H326" s="10">
        <f>VLOOKUP(A326,away!$A$2:$E$405,3,FALSE)</f>
        <v>1.1167</v>
      </c>
      <c r="I326" s="10">
        <f>VLOOKUP(C326,away!$B$2:$E$405,3,FALSE)</f>
        <v>1.6915</v>
      </c>
      <c r="J326" s="10">
        <f>VLOOKUP(B326,home!$B$2:$E$405,4,FALSE)</f>
        <v>1.3431999999999999</v>
      </c>
      <c r="K326" s="12">
        <f t="shared" si="502"/>
        <v>0.80867258287200006</v>
      </c>
      <c r="L326" s="12">
        <f t="shared" si="503"/>
        <v>2.5371678607599999</v>
      </c>
      <c r="M326" s="13">
        <f t="shared" si="504"/>
        <v>3.5230593383781157E-2</v>
      </c>
      <c r="N326" s="13">
        <f t="shared" si="505"/>
        <v>2.8490014947775498E-2</v>
      </c>
      <c r="O326" s="13">
        <f t="shared" si="506"/>
        <v>8.9385929248833443E-2</v>
      </c>
      <c r="P326" s="13">
        <f t="shared" si="507"/>
        <v>7.2283950278067999E-2</v>
      </c>
      <c r="Q326" s="13">
        <f t="shared" si="508"/>
        <v>1.1519546986939751E-2</v>
      </c>
      <c r="R326" s="13">
        <f t="shared" si="509"/>
        <v>0.11339355344715372</v>
      </c>
      <c r="S326" s="13">
        <f t="shared" si="510"/>
        <v>3.7076933468622654E-2</v>
      </c>
      <c r="T326" s="13">
        <f t="shared" si="511"/>
        <v>2.9227024385778233E-2</v>
      </c>
      <c r="U326" s="13">
        <f t="shared" si="512"/>
        <v>9.1698257747143977E-2</v>
      </c>
      <c r="V326" s="13">
        <f t="shared" si="513"/>
        <v>8.4524618391057498E-3</v>
      </c>
      <c r="W326" s="13">
        <f t="shared" si="514"/>
        <v>3.1051806051479785E-3</v>
      </c>
      <c r="X326" s="13">
        <f t="shared" si="515"/>
        <v>7.8783644332367404E-3</v>
      </c>
      <c r="Y326" s="13">
        <f t="shared" si="516"/>
        <v>9.994366517681463E-3</v>
      </c>
      <c r="Z326" s="13">
        <f t="shared" si="517"/>
        <v>9.589949314116325E-2</v>
      </c>
      <c r="AA326" s="13">
        <f t="shared" si="518"/>
        <v>7.7551290814580134E-2</v>
      </c>
      <c r="AB326" s="13">
        <f t="shared" si="519"/>
        <v>3.1356801324042061E-2</v>
      </c>
      <c r="AC326" s="13">
        <f t="shared" si="520"/>
        <v>1.0838898678372426E-3</v>
      </c>
      <c r="AD326" s="13">
        <f t="shared" si="521"/>
        <v>6.2776860506226376E-4</v>
      </c>
      <c r="AE326" s="13">
        <f t="shared" si="522"/>
        <v>1.5927543287581132E-3</v>
      </c>
      <c r="AF326" s="13">
        <f t="shared" si="523"/>
        <v>2.0205425465057258E-3</v>
      </c>
      <c r="AG326" s="13">
        <f t="shared" si="524"/>
        <v>1.7088185367641652E-3</v>
      </c>
      <c r="AH326" s="13">
        <f t="shared" si="525"/>
        <v>6.0828277965233365E-2</v>
      </c>
      <c r="AI326" s="13">
        <f t="shared" si="526"/>
        <v>4.9190160653801225E-2</v>
      </c>
      <c r="AJ326" s="13">
        <f t="shared" si="527"/>
        <v>1.9889367133899032E-2</v>
      </c>
      <c r="AK326" s="13">
        <f t="shared" si="528"/>
        <v>5.3613286306198674E-3</v>
      </c>
      <c r="AL326" s="13">
        <f t="shared" si="529"/>
        <v>8.8954324964299165E-5</v>
      </c>
      <c r="AM326" s="13">
        <f t="shared" si="530"/>
        <v>1.015318518603307E-4</v>
      </c>
      <c r="AN326" s="13">
        <f t="shared" si="531"/>
        <v>2.5760335138347648E-4</v>
      </c>
      <c r="AO326" s="13">
        <f t="shared" si="532"/>
        <v>3.2679147197711082E-4</v>
      </c>
      <c r="AP326" s="13">
        <f t="shared" si="533"/>
        <v>2.763749399569259E-4</v>
      </c>
      <c r="AQ326" s="13">
        <f t="shared" si="534"/>
        <v>1.753024037945468E-4</v>
      </c>
      <c r="AR326" s="13">
        <f t="shared" si="535"/>
        <v>3.0866310375753145E-2</v>
      </c>
      <c r="AS326" s="13">
        <f t="shared" si="536"/>
        <v>2.4960738935289106E-2</v>
      </c>
      <c r="AT326" s="13">
        <f t="shared" si="537"/>
        <v>1.0092532612596969E-2</v>
      </c>
      <c r="AU326" s="13">
        <f t="shared" si="538"/>
        <v>2.7205181385162292E-3</v>
      </c>
      <c r="AV326" s="13">
        <f t="shared" si="539"/>
        <v>5.5000210745601095E-4</v>
      </c>
      <c r="AW326" s="13">
        <f t="shared" si="540"/>
        <v>5.0697493484760027E-6</v>
      </c>
      <c r="AX326" s="13">
        <f t="shared" si="541"/>
        <v>1.3684337481278483E-5</v>
      </c>
      <c r="AY326" s="13">
        <f t="shared" si="542"/>
        <v>3.4719461253293214E-5</v>
      </c>
      <c r="AZ326" s="13">
        <f t="shared" si="543"/>
        <v>4.4044550617378827E-5</v>
      </c>
      <c r="BA326" s="13">
        <f t="shared" si="544"/>
        <v>3.724947275601019E-5</v>
      </c>
      <c r="BB326" s="13">
        <f t="shared" si="545"/>
        <v>2.3627041276701071E-5</v>
      </c>
      <c r="BC326" s="13">
        <f t="shared" si="546"/>
        <v>1.1989153954419169E-5</v>
      </c>
      <c r="BD326" s="13">
        <f t="shared" si="547"/>
        <v>1.3052168444267315E-2</v>
      </c>
      <c r="BE326" s="13">
        <f t="shared" si="548"/>
        <v>1.0554930767906062E-2</v>
      </c>
      <c r="BF326" s="13">
        <f t="shared" si="549"/>
        <v>4.2677415630588689E-3</v>
      </c>
      <c r="BG326" s="13">
        <f t="shared" si="550"/>
        <v>1.1504018642763344E-3</v>
      </c>
      <c r="BH326" s="13">
        <f t="shared" si="551"/>
        <v>2.3257461173127676E-4</v>
      </c>
      <c r="BI326" s="13">
        <f t="shared" si="552"/>
        <v>3.761534239583684E-5</v>
      </c>
      <c r="BJ326" s="14">
        <f t="shared" si="553"/>
        <v>9.7467299929961393E-2</v>
      </c>
      <c r="BK326" s="14">
        <f t="shared" si="554"/>
        <v>0.15425150262363241</v>
      </c>
      <c r="BL326" s="14">
        <f t="shared" si="555"/>
        <v>0.63714050172855408</v>
      </c>
      <c r="BM326" s="14">
        <f t="shared" si="556"/>
        <v>0.6344255594188547</v>
      </c>
      <c r="BN326" s="14">
        <f t="shared" si="557"/>
        <v>0.35030358829255159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1.3167</v>
      </c>
      <c r="F327" s="10">
        <f>VLOOKUP(B327,home!$B$2:$E$405,3,FALSE)</f>
        <v>1.3080000000000001</v>
      </c>
      <c r="G327" s="10">
        <f>VLOOKUP(C327,away!$B$2:$E$405,4,FALSE)</f>
        <v>1.0125999999999999</v>
      </c>
      <c r="H327" s="10">
        <f>VLOOKUP(A327,away!$A$2:$E$405,3,FALSE)</f>
        <v>1.1167</v>
      </c>
      <c r="I327" s="10">
        <f>VLOOKUP(C327,away!$B$2:$E$405,3,FALSE)</f>
        <v>0.74619999999999997</v>
      </c>
      <c r="J327" s="10">
        <f>VLOOKUP(B327,home!$B$2:$E$405,4,FALSE)</f>
        <v>0.59699999999999998</v>
      </c>
      <c r="K327" s="12">
        <f t="shared" si="502"/>
        <v>1.74394386936</v>
      </c>
      <c r="L327" s="12">
        <f t="shared" si="503"/>
        <v>0.49746907937999996</v>
      </c>
      <c r="M327" s="13">
        <f t="shared" si="504"/>
        <v>0.10630819018775918</v>
      </c>
      <c r="N327" s="13">
        <f t="shared" si="505"/>
        <v>0.18539551654069952</v>
      </c>
      <c r="O327" s="13">
        <f t="shared" si="506"/>
        <v>5.28850375032585E-2</v>
      </c>
      <c r="P327" s="13">
        <f t="shared" si="507"/>
        <v>9.2228536934681346E-2</v>
      </c>
      <c r="Q327" s="13">
        <f t="shared" si="508"/>
        <v>0.16165968723899174</v>
      </c>
      <c r="R327" s="13">
        <f t="shared" si="509"/>
        <v>1.3154335459861388E-2</v>
      </c>
      <c r="S327" s="13">
        <f t="shared" si="510"/>
        <v>2.0003404747293205E-2</v>
      </c>
      <c r="T327" s="13">
        <f t="shared" si="511"/>
        <v>8.0420695783639959E-2</v>
      </c>
      <c r="U327" s="13">
        <f t="shared" si="512"/>
        <v>2.2940422680730124E-2</v>
      </c>
      <c r="V327" s="13">
        <f t="shared" si="513"/>
        <v>1.9282352044316903E-3</v>
      </c>
      <c r="W327" s="13">
        <f t="shared" si="514"/>
        <v>9.3975140161031548E-2</v>
      </c>
      <c r="X327" s="13">
        <f t="shared" si="515"/>
        <v>4.6749726460514826E-2</v>
      </c>
      <c r="Y327" s="13">
        <f t="shared" si="516"/>
        <v>1.1628271691789566E-2</v>
      </c>
      <c r="Z327" s="13">
        <f t="shared" si="517"/>
        <v>2.1812917170243116E-3</v>
      </c>
      <c r="AA327" s="13">
        <f t="shared" si="518"/>
        <v>3.804050317190296E-3</v>
      </c>
      <c r="AB327" s="13">
        <f t="shared" si="519"/>
        <v>3.3170251147004908E-3</v>
      </c>
      <c r="AC327" s="13">
        <f t="shared" si="520"/>
        <v>1.0455351056241938E-4</v>
      </c>
      <c r="AD327" s="13">
        <f t="shared" si="521"/>
        <v>4.0971842389019443E-2</v>
      </c>
      <c r="AE327" s="13">
        <f t="shared" si="522"/>
        <v>2.0382224713767962E-2</v>
      </c>
      <c r="AF327" s="13">
        <f t="shared" si="523"/>
        <v>5.0697632820372153E-3</v>
      </c>
      <c r="AG327" s="13">
        <f t="shared" si="524"/>
        <v>8.4068349086319368E-4</v>
      </c>
      <c r="AH327" s="13">
        <f t="shared" si="525"/>
        <v>2.712812955818259E-4</v>
      </c>
      <c r="AI327" s="13">
        <f t="shared" si="526"/>
        <v>4.7309935230196331E-4</v>
      </c>
      <c r="AJ327" s="13">
        <f t="shared" si="527"/>
        <v>4.1252935752259797E-4</v>
      </c>
      <c r="AK327" s="13">
        <f t="shared" si="528"/>
        <v>2.3980934799418475E-4</v>
      </c>
      <c r="AL327" s="13">
        <f t="shared" si="529"/>
        <v>3.6282500129202666E-6</v>
      </c>
      <c r="AM327" s="13">
        <f t="shared" si="530"/>
        <v>1.4290518670142908E-2</v>
      </c>
      <c r="AN327" s="13">
        <f t="shared" si="531"/>
        <v>7.1090911666986945E-3</v>
      </c>
      <c r="AO327" s="13">
        <f t="shared" si="532"/>
        <v>1.7682765189630445E-3</v>
      </c>
      <c r="AP327" s="13">
        <f t="shared" si="533"/>
        <v>2.9322096399260564E-4</v>
      </c>
      <c r="AQ327" s="13">
        <f t="shared" si="534"/>
        <v>3.646709075307941E-5</v>
      </c>
      <c r="AR327" s="13">
        <f t="shared" si="535"/>
        <v>2.6990811273220925E-5</v>
      </c>
      <c r="AS327" s="13">
        <f t="shared" si="536"/>
        <v>4.7070459848986412E-5</v>
      </c>
      <c r="AT327" s="13">
        <f t="shared" si="537"/>
        <v>4.1044119940797957E-5</v>
      </c>
      <c r="AU327" s="13">
        <f t="shared" si="538"/>
        <v>2.3859547114677036E-5</v>
      </c>
      <c r="AV327" s="13">
        <f t="shared" si="539"/>
        <v>1.0402427729086778E-5</v>
      </c>
      <c r="AW327" s="13">
        <f t="shared" si="540"/>
        <v>8.7436607589756557E-8</v>
      </c>
      <c r="AX327" s="13">
        <f t="shared" si="541"/>
        <v>4.1536437374617291E-3</v>
      </c>
      <c r="AY327" s="13">
        <f t="shared" si="542"/>
        <v>2.0663093261475887E-3</v>
      </c>
      <c r="AZ327" s="13">
        <f t="shared" si="543"/>
        <v>5.1396249909647451E-4</v>
      </c>
      <c r="BA327" s="13">
        <f t="shared" si="544"/>
        <v>8.5226817087122423E-5</v>
      </c>
      <c r="BB327" s="13">
        <f t="shared" si="545"/>
        <v>1.0599426558704609E-5</v>
      </c>
      <c r="BC327" s="13">
        <f t="shared" si="546"/>
        <v>1.0545773944229411E-6</v>
      </c>
      <c r="BD327" s="13">
        <f t="shared" si="547"/>
        <v>2.2378490059680885E-6</v>
      </c>
      <c r="BE327" s="13">
        <f t="shared" si="548"/>
        <v>3.9026830545114187E-6</v>
      </c>
      <c r="BF327" s="13">
        <f t="shared" si="549"/>
        <v>3.4030300934851742E-6</v>
      </c>
      <c r="BG327" s="13">
        <f t="shared" si="550"/>
        <v>1.978231156260352E-6</v>
      </c>
      <c r="BH327" s="13">
        <f t="shared" si="551"/>
        <v>8.6248102428429685E-7</v>
      </c>
      <c r="BI327" s="13">
        <f t="shared" si="552"/>
        <v>3.0082369894798618E-7</v>
      </c>
      <c r="BJ327" s="14">
        <f t="shared" si="553"/>
        <v>0.67742192254665134</v>
      </c>
      <c r="BK327" s="14">
        <f t="shared" si="554"/>
        <v>0.22264285816088838</v>
      </c>
      <c r="BL327" s="14">
        <f t="shared" si="555"/>
        <v>9.7659642893081586E-2</v>
      </c>
      <c r="BM327" s="14">
        <f t="shared" si="556"/>
        <v>0.38620818956285397</v>
      </c>
      <c r="BN327" s="14">
        <f t="shared" si="557"/>
        <v>0.61163130386525166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1.3167</v>
      </c>
      <c r="F328" s="10">
        <f>VLOOKUP(B328,home!$B$2:$E$405,3,FALSE)</f>
        <v>0.8861</v>
      </c>
      <c r="G328" s="10">
        <f>VLOOKUP(C328,away!$B$2:$E$405,4,FALSE)</f>
        <v>0.63290000000000002</v>
      </c>
      <c r="H328" s="10">
        <f>VLOOKUP(A328,away!$A$2:$E$405,3,FALSE)</f>
        <v>1.1167</v>
      </c>
      <c r="I328" s="10">
        <f>VLOOKUP(C328,away!$B$2:$E$405,3,FALSE)</f>
        <v>1.0447</v>
      </c>
      <c r="J328" s="10">
        <f>VLOOKUP(B328,home!$B$2:$E$405,4,FALSE)</f>
        <v>1.4924999999999999</v>
      </c>
      <c r="K328" s="12">
        <f t="shared" si="502"/>
        <v>0.738422068923</v>
      </c>
      <c r="L328" s="12">
        <f t="shared" si="503"/>
        <v>1.741175111325</v>
      </c>
      <c r="M328" s="13">
        <f t="shared" si="504"/>
        <v>8.3776965812718082E-2</v>
      </c>
      <c r="N328" s="13">
        <f t="shared" si="505"/>
        <v>6.1862760423518723E-2</v>
      </c>
      <c r="O328" s="13">
        <f t="shared" si="506"/>
        <v>0.14587036777543011</v>
      </c>
      <c r="P328" s="13">
        <f t="shared" si="507"/>
        <v>0.10771389876729201</v>
      </c>
      <c r="Q328" s="13">
        <f t="shared" si="508"/>
        <v>2.284041377061129E-2</v>
      </c>
      <c r="R328" s="13">
        <f t="shared" si="509"/>
        <v>0.12699292692520164</v>
      </c>
      <c r="S328" s="13">
        <f t="shared" si="510"/>
        <v>3.4622535786230112E-2</v>
      </c>
      <c r="T328" s="13">
        <f t="shared" si="511"/>
        <v>3.9769159989753174E-2</v>
      </c>
      <c r="U328" s="13">
        <f t="shared" si="512"/>
        <v>9.3774379838694744E-2</v>
      </c>
      <c r="V328" s="13">
        <f t="shared" si="513"/>
        <v>4.9461067099965611E-3</v>
      </c>
      <c r="W328" s="13">
        <f t="shared" si="514"/>
        <v>5.6219551971840552E-3</v>
      </c>
      <c r="X328" s="13">
        <f t="shared" si="515"/>
        <v>9.7888084663211097E-3</v>
      </c>
      <c r="Y328" s="13">
        <f t="shared" si="516"/>
        <v>8.522014835542881E-3</v>
      </c>
      <c r="Z328" s="13">
        <f t="shared" si="517"/>
        <v>7.3705641225491877E-2</v>
      </c>
      <c r="AA328" s="13">
        <f t="shared" si="518"/>
        <v>5.4425872085024071E-2</v>
      </c>
      <c r="AB328" s="13">
        <f t="shared" si="519"/>
        <v>2.0094632533981013E-2</v>
      </c>
      <c r="AC328" s="13">
        <f t="shared" si="520"/>
        <v>3.974574277998583E-4</v>
      </c>
      <c r="AD328" s="13">
        <f t="shared" si="521"/>
        <v>1.0378439470242655E-3</v>
      </c>
      <c r="AE328" s="13">
        <f t="shared" si="522"/>
        <v>1.8070680499979526E-3</v>
      </c>
      <c r="AF328" s="13">
        <f t="shared" si="523"/>
        <v>1.5732109565635183E-3</v>
      </c>
      <c r="AG328" s="13">
        <f t="shared" si="524"/>
        <v>9.1307858747739822E-4</v>
      </c>
      <c r="AH328" s="13">
        <f t="shared" si="525"/>
        <v>3.2083607016519092E-2</v>
      </c>
      <c r="AI328" s="13">
        <f t="shared" si="526"/>
        <v>2.3691243471650508E-2</v>
      </c>
      <c r="AJ328" s="13">
        <f t="shared" si="527"/>
        <v>8.7470685098473416E-3</v>
      </c>
      <c r="AK328" s="13">
        <f t="shared" si="528"/>
        <v>2.1530094753508988E-3</v>
      </c>
      <c r="AL328" s="13">
        <f t="shared" si="529"/>
        <v>2.0440792395392778E-5</v>
      </c>
      <c r="AM328" s="13">
        <f t="shared" si="530"/>
        <v>1.5327337491617416E-4</v>
      </c>
      <c r="AN328" s="13">
        <f t="shared" si="531"/>
        <v>2.6687578563282802E-4</v>
      </c>
      <c r="AO328" s="13">
        <f t="shared" si="532"/>
        <v>2.3233873787959313E-4</v>
      </c>
      <c r="AP328" s="13">
        <f t="shared" si="533"/>
        <v>1.3484747593087024E-4</v>
      </c>
      <c r="AQ328" s="13">
        <f t="shared" si="534"/>
        <v>5.8698267228957075E-5</v>
      </c>
      <c r="AR328" s="13">
        <f t="shared" si="535"/>
        <v>1.1172635603739029E-2</v>
      </c>
      <c r="AS328" s="13">
        <f t="shared" si="536"/>
        <v>8.2501206978357455E-3</v>
      </c>
      <c r="AT328" s="13">
        <f t="shared" si="537"/>
        <v>3.0460355972801679E-3</v>
      </c>
      <c r="AU328" s="13">
        <f t="shared" si="538"/>
        <v>7.4975330258557577E-4</v>
      </c>
      <c r="AV328" s="13">
        <f t="shared" si="539"/>
        <v>1.3840859621927322E-4</v>
      </c>
      <c r="AW328" s="13">
        <f t="shared" si="540"/>
        <v>7.3003275271874124E-7</v>
      </c>
      <c r="AX328" s="13">
        <f t="shared" si="541"/>
        <v>1.8863407102735321E-5</v>
      </c>
      <c r="AY328" s="13">
        <f t="shared" si="542"/>
        <v>3.2844494962073964E-5</v>
      </c>
      <c r="AZ328" s="13">
        <f t="shared" si="543"/>
        <v>2.8594008586001275E-5</v>
      </c>
      <c r="BA328" s="13">
        <f t="shared" si="544"/>
        <v>1.6595725360986265E-5</v>
      </c>
      <c r="BB328" s="13">
        <f t="shared" si="545"/>
        <v>7.2240159882335987E-6</v>
      </c>
      <c r="BC328" s="13">
        <f t="shared" si="546"/>
        <v>2.5156553685052418E-6</v>
      </c>
      <c r="BD328" s="13">
        <f t="shared" si="547"/>
        <v>3.24225250685566E-3</v>
      </c>
      <c r="BE328" s="13">
        <f t="shared" si="548"/>
        <v>2.3941508040831398E-3</v>
      </c>
      <c r="BF328" s="13">
        <f t="shared" si="549"/>
        <v>8.8394689503236792E-4</v>
      </c>
      <c r="BG328" s="13">
        <f t="shared" si="550"/>
        <v>2.1757529834928767E-4</v>
      </c>
      <c r="BH328" s="13">
        <f t="shared" si="551"/>
        <v>4.0165600488404992E-5</v>
      </c>
      <c r="BI328" s="13">
        <f t="shared" si="552"/>
        <v>5.9318331624365366E-6</v>
      </c>
      <c r="BJ328" s="14">
        <f t="shared" si="553"/>
        <v>0.15468898517295135</v>
      </c>
      <c r="BK328" s="14">
        <f t="shared" si="554"/>
        <v>0.23151024979139409</v>
      </c>
      <c r="BL328" s="14">
        <f t="shared" si="555"/>
        <v>0.5379740843673303</v>
      </c>
      <c r="BM328" s="14">
        <f t="shared" si="556"/>
        <v>0.44878951262018668</v>
      </c>
      <c r="BN328" s="14">
        <f t="shared" si="557"/>
        <v>0.54905733347477192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1.3167</v>
      </c>
      <c r="F329" s="10">
        <f>VLOOKUP(B329,home!$B$2:$E$405,3,FALSE)</f>
        <v>1.0125999999999999</v>
      </c>
      <c r="G329" s="10">
        <f>VLOOKUP(C329,away!$B$2:$E$405,4,FALSE)</f>
        <v>0.71730000000000005</v>
      </c>
      <c r="H329" s="10">
        <f>VLOOKUP(A329,away!$A$2:$E$405,3,FALSE)</f>
        <v>1.1167</v>
      </c>
      <c r="I329" s="10">
        <f>VLOOKUP(C329,away!$B$2:$E$405,3,FALSE)</f>
        <v>1.0447</v>
      </c>
      <c r="J329" s="10">
        <f>VLOOKUP(B329,home!$B$2:$E$405,4,FALSE)</f>
        <v>0.79600000000000004</v>
      </c>
      <c r="K329" s="12">
        <f t="shared" si="502"/>
        <v>0.95636921826600008</v>
      </c>
      <c r="L329" s="12">
        <f t="shared" si="503"/>
        <v>0.92862672604000007</v>
      </c>
      <c r="M329" s="13">
        <f t="shared" si="504"/>
        <v>0.15182967520288462</v>
      </c>
      <c r="N329" s="13">
        <f t="shared" si="505"/>
        <v>0.14520522778336345</v>
      </c>
      <c r="O329" s="13">
        <f t="shared" si="506"/>
        <v>0.14099309419937131</v>
      </c>
      <c r="P329" s="13">
        <f t="shared" si="507"/>
        <v>0.13484145528035724</v>
      </c>
      <c r="Q329" s="13">
        <f t="shared" si="508"/>
        <v>6.9434905091655882E-2</v>
      </c>
      <c r="R329" s="13">
        <f t="shared" si="509"/>
        <v>6.5464977730305754E-2</v>
      </c>
      <c r="S329" s="13">
        <f t="shared" si="510"/>
        <v>2.9938511753101513E-2</v>
      </c>
      <c r="T329" s="13">
        <f t="shared" si="511"/>
        <v>6.4479108588162526E-2</v>
      </c>
      <c r="U329" s="13">
        <f t="shared" si="512"/>
        <v>6.2608689575733623E-2</v>
      </c>
      <c r="V329" s="13">
        <f t="shared" si="513"/>
        <v>2.9542991281526869E-3</v>
      </c>
      <c r="W329" s="13">
        <f t="shared" si="514"/>
        <v>2.2135135300960285E-2</v>
      </c>
      <c r="X329" s="13">
        <f t="shared" si="515"/>
        <v>2.0555278224983181E-2</v>
      </c>
      <c r="Y329" s="13">
        <f t="shared" si="516"/>
        <v>9.5440903604537188E-3</v>
      </c>
      <c r="Z329" s="13">
        <f t="shared" si="517"/>
        <v>2.0264175979991784E-2</v>
      </c>
      <c r="AA329" s="13">
        <f t="shared" si="518"/>
        <v>1.9380034140789398E-2</v>
      </c>
      <c r="AB329" s="13">
        <f t="shared" si="519"/>
        <v>9.2672340505975739E-3</v>
      </c>
      <c r="AC329" s="13">
        <f t="shared" si="520"/>
        <v>1.6398391538136479E-4</v>
      </c>
      <c r="AD329" s="13">
        <f t="shared" si="521"/>
        <v>5.2923405109978816E-3</v>
      </c>
      <c r="AE329" s="13">
        <f t="shared" si="522"/>
        <v>4.9146088418168237E-3</v>
      </c>
      <c r="AF329" s="13">
        <f t="shared" si="523"/>
        <v>2.2819185592717968E-3</v>
      </c>
      <c r="AG329" s="13">
        <f t="shared" si="524"/>
        <v>7.0635018692882757E-4</v>
      </c>
      <c r="AH329" s="13">
        <f t="shared" si="525"/>
        <v>4.704463849049545E-3</v>
      </c>
      <c r="AI329" s="13">
        <f t="shared" si="526"/>
        <v>4.4992044136761711E-3</v>
      </c>
      <c r="AJ329" s="13">
        <f t="shared" si="527"/>
        <v>2.1514503039632084E-3</v>
      </c>
      <c r="AK329" s="13">
        <f t="shared" si="528"/>
        <v>6.8586028177981405E-4</v>
      </c>
      <c r="AL329" s="13">
        <f t="shared" si="529"/>
        <v>5.8254303088106982E-6</v>
      </c>
      <c r="AM329" s="13">
        <f t="shared" si="530"/>
        <v>1.0122863114601058E-3</v>
      </c>
      <c r="AN329" s="13">
        <f t="shared" si="531"/>
        <v>9.40036123226306E-4</v>
      </c>
      <c r="AO329" s="13">
        <f t="shared" si="532"/>
        <v>4.3647133373548929E-4</v>
      </c>
      <c r="AP329" s="13">
        <f t="shared" si="533"/>
        <v>1.3510631521903324E-4</v>
      </c>
      <c r="AQ329" s="13">
        <f t="shared" si="534"/>
        <v>3.1365833792294765E-5</v>
      </c>
      <c r="AR329" s="13">
        <f t="shared" si="535"/>
        <v>8.7373817238328331E-4</v>
      </c>
      <c r="AS329" s="13">
        <f t="shared" si="536"/>
        <v>8.3561629289136423E-4</v>
      </c>
      <c r="AT329" s="13">
        <f t="shared" si="537"/>
        <v>3.9957885040142348E-4</v>
      </c>
      <c r="AU329" s="13">
        <f t="shared" si="538"/>
        <v>1.2738163759801215E-4</v>
      </c>
      <c r="AV329" s="13">
        <f t="shared" si="539"/>
        <v>3.0455969292763443E-5</v>
      </c>
      <c r="AW329" s="13">
        <f t="shared" si="540"/>
        <v>1.437117501394401E-7</v>
      </c>
      <c r="AX329" s="13">
        <f t="shared" si="541"/>
        <v>1.6135324472541228E-4</v>
      </c>
      <c r="AY329" s="13">
        <f t="shared" si="542"/>
        <v>1.4983693538529052E-4</v>
      </c>
      <c r="AZ329" s="13">
        <f t="shared" si="543"/>
        <v>6.9571291373354686E-5</v>
      </c>
      <c r="BA329" s="13">
        <f t="shared" si="544"/>
        <v>2.1535253511471089E-5</v>
      </c>
      <c r="BB329" s="13">
        <f t="shared" si="545"/>
        <v>4.9995529906997029E-6</v>
      </c>
      <c r="BC329" s="13">
        <f t="shared" si="546"/>
        <v>9.2854370508339137E-7</v>
      </c>
      <c r="BD329" s="13">
        <f t="shared" si="547"/>
        <v>1.3522943640607686E-4</v>
      </c>
      <c r="BE329" s="13">
        <f t="shared" si="548"/>
        <v>1.2932927038223149E-4</v>
      </c>
      <c r="BF329" s="13">
        <f t="shared" si="549"/>
        <v>6.1843266607183444E-5</v>
      </c>
      <c r="BG329" s="13">
        <f t="shared" si="550"/>
        <v>1.9714998846709291E-5</v>
      </c>
      <c r="BH329" s="13">
        <f t="shared" si="551"/>
        <v>4.713704508785613E-6</v>
      </c>
      <c r="BI329" s="13">
        <f t="shared" si="552"/>
        <v>9.0160837924084374E-7</v>
      </c>
      <c r="BJ329" s="14">
        <f t="shared" si="553"/>
        <v>0.34751245418771887</v>
      </c>
      <c r="BK329" s="14">
        <f t="shared" si="554"/>
        <v>0.31988358764557157</v>
      </c>
      <c r="BL329" s="14">
        <f t="shared" si="555"/>
        <v>0.31237351175296352</v>
      </c>
      <c r="BM329" s="14">
        <f t="shared" si="556"/>
        <v>0.2921147010546723</v>
      </c>
      <c r="BN329" s="14">
        <f t="shared" si="557"/>
        <v>0.70776933528793817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1.3167</v>
      </c>
      <c r="F330" s="10">
        <f>VLOOKUP(B330,home!$B$2:$E$405,3,FALSE)</f>
        <v>1.0125999999999999</v>
      </c>
      <c r="G330" s="10">
        <f>VLOOKUP(C330,away!$B$2:$E$405,4,FALSE)</f>
        <v>1.5610999999999999</v>
      </c>
      <c r="H330" s="10">
        <f>VLOOKUP(A330,away!$A$2:$E$405,3,FALSE)</f>
        <v>1.1167</v>
      </c>
      <c r="I330" s="10">
        <f>VLOOKUP(C330,away!$B$2:$E$405,3,FALSE)</f>
        <v>0.84570000000000001</v>
      </c>
      <c r="J330" s="10">
        <f>VLOOKUP(B330,home!$B$2:$E$405,4,FALSE)</f>
        <v>1.3431999999999999</v>
      </c>
      <c r="K330" s="12">
        <f t="shared" si="502"/>
        <v>2.0813996746619998</v>
      </c>
      <c r="L330" s="12">
        <f t="shared" si="503"/>
        <v>1.2685089328079999</v>
      </c>
      <c r="M330" s="13">
        <f t="shared" si="504"/>
        <v>3.5087560695256884E-2</v>
      </c>
      <c r="N330" s="13">
        <f t="shared" si="505"/>
        <v>7.3031237415790845E-2</v>
      </c>
      <c r="O330" s="13">
        <f t="shared" si="506"/>
        <v>4.450888417237623E-2</v>
      </c>
      <c r="P330" s="13">
        <f t="shared" si="507"/>
        <v>9.2640777035952512E-2</v>
      </c>
      <c r="Q330" s="13">
        <f t="shared" si="508"/>
        <v>7.6003596898695194E-2</v>
      </c>
      <c r="R330" s="13">
        <f t="shared" si="509"/>
        <v>2.8229958580987927E-2</v>
      </c>
      <c r="S330" s="13">
        <f t="shared" si="510"/>
        <v>6.114926059098505E-2</v>
      </c>
      <c r="T330" s="13">
        <f t="shared" si="511"/>
        <v>9.6411241591533248E-2</v>
      </c>
      <c r="U330" s="13">
        <f t="shared" si="512"/>
        <v>5.8757826606189993E-2</v>
      </c>
      <c r="V330" s="13">
        <f t="shared" si="513"/>
        <v>1.7938978639194247E-2</v>
      </c>
      <c r="W330" s="13">
        <f t="shared" si="514"/>
        <v>5.273128728602864E-2</v>
      </c>
      <c r="X330" s="13">
        <f t="shared" si="515"/>
        <v>6.6890108960792241E-2</v>
      </c>
      <c r="Y330" s="13">
        <f t="shared" si="516"/>
        <v>4.2425350366632704E-2</v>
      </c>
      <c r="Z330" s="13">
        <f t="shared" si="517"/>
        <v>1.1936651544261013E-2</v>
      </c>
      <c r="AA330" s="13">
        <f t="shared" si="518"/>
        <v>2.4844942640778526E-2</v>
      </c>
      <c r="AB330" s="13">
        <f t="shared" si="519"/>
        <v>2.5856127764756244E-2</v>
      </c>
      <c r="AC330" s="13">
        <f t="shared" si="520"/>
        <v>2.9602387702299016E-3</v>
      </c>
      <c r="AD330" s="13">
        <f t="shared" si="521"/>
        <v>2.7438721050412111E-2</v>
      </c>
      <c r="AE330" s="13">
        <f t="shared" si="522"/>
        <v>3.4806262757274664E-2</v>
      </c>
      <c r="AF330" s="13">
        <f t="shared" si="523"/>
        <v>2.2076027612632661E-2</v>
      </c>
      <c r="AG330" s="13">
        <f t="shared" si="524"/>
        <v>9.3345460758468661E-3</v>
      </c>
      <c r="AH330" s="13">
        <f t="shared" si="525"/>
        <v>3.7854372779278739E-3</v>
      </c>
      <c r="AI330" s="13">
        <f t="shared" si="526"/>
        <v>7.8790079187324811E-3</v>
      </c>
      <c r="AJ330" s="13">
        <f t="shared" si="527"/>
        <v>8.1996822593545567E-3</v>
      </c>
      <c r="AK330" s="13">
        <f t="shared" si="528"/>
        <v>5.6889386623174476E-3</v>
      </c>
      <c r="AL330" s="13">
        <f t="shared" si="529"/>
        <v>3.1263366783216922E-4</v>
      </c>
      <c r="AM330" s="13">
        <f t="shared" si="530"/>
        <v>1.1422189013493829E-2</v>
      </c>
      <c r="AN330" s="13">
        <f t="shared" si="531"/>
        <v>1.4489148795838316E-2</v>
      </c>
      <c r="AO330" s="13">
        <f t="shared" si="532"/>
        <v>9.1898073381525905E-3</v>
      </c>
      <c r="AP330" s="13">
        <f t="shared" si="533"/>
        <v>3.8857842330770232E-3</v>
      </c>
      <c r="AQ330" s="13">
        <f t="shared" si="534"/>
        <v>1.2322880026556713E-3</v>
      </c>
      <c r="AR330" s="13">
        <f t="shared" si="535"/>
        <v>9.6037220032718065E-4</v>
      </c>
      <c r="AS330" s="13">
        <f t="shared" si="536"/>
        <v>1.9989183853154225E-3</v>
      </c>
      <c r="AT330" s="13">
        <f t="shared" si="537"/>
        <v>2.080274038435706E-3</v>
      </c>
      <c r="AU330" s="13">
        <f t="shared" si="538"/>
        <v>1.443293902269294E-3</v>
      </c>
      <c r="AV330" s="13">
        <f t="shared" si="539"/>
        <v>7.5101786465623906E-4</v>
      </c>
      <c r="AW330" s="13">
        <f t="shared" si="540"/>
        <v>2.292884915913867E-5</v>
      </c>
      <c r="AX330" s="13">
        <f t="shared" si="541"/>
        <v>3.9623567494356518E-3</v>
      </c>
      <c r="AY330" s="13">
        <f t="shared" si="542"/>
        <v>5.0262849316311939E-3</v>
      </c>
      <c r="AZ330" s="13">
        <f t="shared" si="543"/>
        <v>3.1879436673062089E-3</v>
      </c>
      <c r="BA330" s="13">
        <f t="shared" si="544"/>
        <v>1.3479783397555402E-3</v>
      </c>
      <c r="BB330" s="13">
        <f t="shared" si="545"/>
        <v>4.2748064130289977E-4</v>
      </c>
      <c r="BC330" s="13">
        <f t="shared" si="546"/>
        <v>1.0845260241904406E-4</v>
      </c>
      <c r="BD330" s="13">
        <f t="shared" si="547"/>
        <v>2.0304011915591729E-4</v>
      </c>
      <c r="BE330" s="13">
        <f t="shared" si="548"/>
        <v>4.2260763795445985E-4</v>
      </c>
      <c r="BF330" s="13">
        <f t="shared" si="549"/>
        <v>4.3980770007404465E-4</v>
      </c>
      <c r="BG330" s="13">
        <f t="shared" si="550"/>
        <v>3.0513853461598624E-4</v>
      </c>
      <c r="BH330" s="13">
        <f t="shared" si="551"/>
        <v>1.5877881166913825E-4</v>
      </c>
      <c r="BI330" s="13">
        <f t="shared" si="552"/>
        <v>6.609643339027267E-5</v>
      </c>
      <c r="BJ330" s="14">
        <f t="shared" si="553"/>
        <v>0.55542809433070717</v>
      </c>
      <c r="BK330" s="14">
        <f t="shared" si="554"/>
        <v>0.21511573433108194</v>
      </c>
      <c r="BL330" s="14">
        <f t="shared" si="555"/>
        <v>0.21658015151128496</v>
      </c>
      <c r="BM330" s="14">
        <f t="shared" si="556"/>
        <v>0.64455526083580328</v>
      </c>
      <c r="BN330" s="14">
        <f t="shared" si="557"/>
        <v>0.34950201479905957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1.3167</v>
      </c>
      <c r="F331" s="10">
        <f>VLOOKUP(B331,home!$B$2:$E$405,3,FALSE)</f>
        <v>0.71730000000000005</v>
      </c>
      <c r="G331" s="10">
        <f>VLOOKUP(C331,away!$B$2:$E$405,4,FALSE)</f>
        <v>0.54849999999999999</v>
      </c>
      <c r="H331" s="10">
        <f>VLOOKUP(A331,away!$A$2:$E$405,3,FALSE)</f>
        <v>1.1167</v>
      </c>
      <c r="I331" s="10">
        <f>VLOOKUP(C331,away!$B$2:$E$405,3,FALSE)</f>
        <v>2.0396999999999998</v>
      </c>
      <c r="J331" s="10">
        <f>VLOOKUP(B331,home!$B$2:$E$405,4,FALSE)</f>
        <v>1.0447</v>
      </c>
      <c r="K331" s="12">
        <f t="shared" si="502"/>
        <v>0.51804119713500008</v>
      </c>
      <c r="L331" s="12">
        <f t="shared" si="503"/>
        <v>2.3795476546529999</v>
      </c>
      <c r="M331" s="13">
        <f t="shared" si="504"/>
        <v>5.5156049266168815E-2</v>
      </c>
      <c r="N331" s="13">
        <f t="shared" si="505"/>
        <v>2.8573105791083134E-2</v>
      </c>
      <c r="O331" s="13">
        <f t="shared" si="506"/>
        <v>0.13124644767123733</v>
      </c>
      <c r="P331" s="13">
        <f t="shared" si="507"/>
        <v>6.7991066871323932E-2</v>
      </c>
      <c r="Q331" s="13">
        <f t="shared" si="508"/>
        <v>7.4010229649388538E-3</v>
      </c>
      <c r="R331" s="13">
        <f t="shared" si="509"/>
        <v>0.15615358836881527</v>
      </c>
      <c r="S331" s="13">
        <f t="shared" si="510"/>
        <v>2.0953210190927912E-2</v>
      </c>
      <c r="T331" s="13">
        <f t="shared" si="511"/>
        <v>1.7611086838253243E-2</v>
      </c>
      <c r="U331" s="13">
        <f t="shared" si="512"/>
        <v>8.089399185550708E-2</v>
      </c>
      <c r="V331" s="13">
        <f t="shared" si="513"/>
        <v>2.8699000063647389E-3</v>
      </c>
      <c r="W331" s="13">
        <f t="shared" si="514"/>
        <v>1.2780115989268507E-3</v>
      </c>
      <c r="X331" s="13">
        <f t="shared" si="515"/>
        <v>3.041089502845718E-3</v>
      </c>
      <c r="Y331" s="13">
        <f t="shared" si="516"/>
        <v>3.6182086970431935E-3</v>
      </c>
      <c r="Z331" s="13">
        <f t="shared" si="517"/>
        <v>0.12385830165622143</v>
      </c>
      <c r="AA331" s="13">
        <f t="shared" si="518"/>
        <v>6.41637028650969E-2</v>
      </c>
      <c r="AB331" s="13">
        <f t="shared" si="519"/>
        <v>1.6619720722424614E-2</v>
      </c>
      <c r="AC331" s="13">
        <f t="shared" si="520"/>
        <v>2.2110852508797671E-4</v>
      </c>
      <c r="AD331" s="13">
        <f t="shared" si="521"/>
        <v>1.6551566466512028E-4</v>
      </c>
      <c r="AE331" s="13">
        <f t="shared" si="522"/>
        <v>3.9385241166221938E-4</v>
      </c>
      <c r="AF331" s="13">
        <f t="shared" si="523"/>
        <v>4.6859529122513107E-4</v>
      </c>
      <c r="AG331" s="13">
        <f t="shared" si="524"/>
        <v>3.7168160873873331E-4</v>
      </c>
      <c r="AH331" s="13">
        <f t="shared" si="525"/>
        <v>7.3681682803841367E-2</v>
      </c>
      <c r="AI331" s="13">
        <f t="shared" si="526"/>
        <v>3.8170147166623328E-2</v>
      </c>
      <c r="AJ331" s="13">
        <f t="shared" si="527"/>
        <v>9.886854366508338E-3</v>
      </c>
      <c r="AK331" s="13">
        <f t="shared" si="528"/>
        <v>1.7072659573084609E-3</v>
      </c>
      <c r="AL331" s="13">
        <f t="shared" si="529"/>
        <v>1.0902452017568639E-5</v>
      </c>
      <c r="AM331" s="13">
        <f t="shared" si="530"/>
        <v>1.7148786613542833E-5</v>
      </c>
      <c r="AN331" s="13">
        <f t="shared" si="531"/>
        <v>4.0806354966400608E-5</v>
      </c>
      <c r="AO331" s="13">
        <f t="shared" si="532"/>
        <v>4.855033312761819E-5</v>
      </c>
      <c r="AP331" s="13">
        <f t="shared" si="533"/>
        <v>3.8509277108815231E-5</v>
      </c>
      <c r="AQ331" s="13">
        <f t="shared" si="534"/>
        <v>2.2908665006665937E-5</v>
      </c>
      <c r="AR331" s="13">
        <f t="shared" si="535"/>
        <v>3.5065815101353412E-2</v>
      </c>
      <c r="AS331" s="13">
        <f t="shared" si="536"/>
        <v>1.8165536833619683E-2</v>
      </c>
      <c r="AT331" s="13">
        <f t="shared" si="537"/>
        <v>4.7052482239441388E-3</v>
      </c>
      <c r="AU331" s="13">
        <f t="shared" si="538"/>
        <v>8.1250414091645171E-4</v>
      </c>
      <c r="AV331" s="13">
        <f t="shared" si="539"/>
        <v>1.0522765445937583E-4</v>
      </c>
      <c r="AW331" s="13">
        <f t="shared" si="540"/>
        <v>3.7331925310612587E-7</v>
      </c>
      <c r="AX331" s="13">
        <f t="shared" si="541"/>
        <v>1.4806296577820648E-6</v>
      </c>
      <c r="AY331" s="13">
        <f t="shared" si="542"/>
        <v>3.5232288295849866E-6</v>
      </c>
      <c r="AZ331" s="13">
        <f t="shared" si="543"/>
        <v>4.1918454491223957E-6</v>
      </c>
      <c r="BA331" s="13">
        <f t="shared" si="544"/>
        <v>3.3248986690423485E-6</v>
      </c>
      <c r="BB331" s="13">
        <f t="shared" si="545"/>
        <v>1.9779387074696502E-6</v>
      </c>
      <c r="BC331" s="13">
        <f t="shared" si="546"/>
        <v>9.4131988248135878E-7</v>
      </c>
      <c r="BD331" s="13">
        <f t="shared" si="547"/>
        <v>1.3906796347153545E-2</v>
      </c>
      <c r="BE331" s="13">
        <f t="shared" si="548"/>
        <v>7.2042934279920676E-3</v>
      </c>
      <c r="BF331" s="13">
        <f t="shared" si="549"/>
        <v>1.8660603959744118E-3</v>
      </c>
      <c r="BG331" s="13">
        <f t="shared" si="550"/>
        <v>3.2223205381893221E-4</v>
      </c>
      <c r="BH331" s="13">
        <f t="shared" si="551"/>
        <v>4.1732369728907341E-5</v>
      </c>
      <c r="BI331" s="13">
        <f t="shared" si="552"/>
        <v>4.3238173547287211E-6</v>
      </c>
      <c r="BJ331" s="14">
        <f t="shared" si="553"/>
        <v>6.3105533647400736E-2</v>
      </c>
      <c r="BK331" s="14">
        <f t="shared" si="554"/>
        <v>0.14720576054072051</v>
      </c>
      <c r="BL331" s="14">
        <f t="shared" si="555"/>
        <v>0.65472317214367848</v>
      </c>
      <c r="BM331" s="14">
        <f t="shared" si="556"/>
        <v>0.5423683371448772</v>
      </c>
      <c r="BN331" s="14">
        <f t="shared" si="557"/>
        <v>0.4465212809335673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1.3167</v>
      </c>
      <c r="F332" s="10">
        <f>VLOOKUP(B332,home!$B$2:$E$405,3,FALSE)</f>
        <v>1.2658</v>
      </c>
      <c r="G332" s="10">
        <f>VLOOKUP(C332,away!$B$2:$E$405,4,FALSE)</f>
        <v>1.097</v>
      </c>
      <c r="H332" s="10">
        <f>VLOOKUP(A332,away!$A$2:$E$405,3,FALSE)</f>
        <v>1.1167</v>
      </c>
      <c r="I332" s="10">
        <f>VLOOKUP(C332,away!$B$2:$E$405,3,FALSE)</f>
        <v>0.84570000000000001</v>
      </c>
      <c r="J332" s="10">
        <f>VLOOKUP(B332,home!$B$2:$E$405,4,FALSE)</f>
        <v>0.64670000000000005</v>
      </c>
      <c r="K332" s="12">
        <f t="shared" si="502"/>
        <v>1.8283467094199999</v>
      </c>
      <c r="L332" s="12">
        <f t="shared" si="503"/>
        <v>0.61073907597300003</v>
      </c>
      <c r="M332" s="13">
        <f t="shared" si="504"/>
        <v>8.7240571620660734E-2</v>
      </c>
      <c r="N332" s="13">
        <f t="shared" si="505"/>
        <v>0.1595060120505549</v>
      </c>
      <c r="O332" s="13">
        <f t="shared" si="506"/>
        <v>5.3281226098958662E-2</v>
      </c>
      <c r="P332" s="13">
        <f t="shared" si="507"/>
        <v>9.7416554411894105E-2</v>
      </c>
      <c r="Q332" s="13">
        <f t="shared" si="508"/>
        <v>0.14581614613266947</v>
      </c>
      <c r="R332" s="13">
        <f t="shared" si="509"/>
        <v>1.6270463397193253E-2</v>
      </c>
      <c r="S332" s="13">
        <f t="shared" si="510"/>
        <v>2.7194873030950143E-2</v>
      </c>
      <c r="T332" s="13">
        <f t="shared" si="511"/>
        <v>8.9055618351010488E-2</v>
      </c>
      <c r="U332" s="13">
        <f t="shared" si="512"/>
        <v>2.9748048212996838E-2</v>
      </c>
      <c r="V332" s="13">
        <f t="shared" si="513"/>
        <v>3.3741065132751992E-3</v>
      </c>
      <c r="W332" s="13">
        <f t="shared" si="514"/>
        <v>8.8867490320657355E-2</v>
      </c>
      <c r="X332" s="13">
        <f t="shared" si="515"/>
        <v>5.4274848922477789E-2</v>
      </c>
      <c r="Y332" s="13">
        <f t="shared" si="516"/>
        <v>1.6573885539744128E-2</v>
      </c>
      <c r="Z332" s="13">
        <f t="shared" si="517"/>
        <v>3.3123359269514423E-3</v>
      </c>
      <c r="AA332" s="13">
        <f t="shared" si="518"/>
        <v>6.0560984925353148E-3</v>
      </c>
      <c r="AB332" s="13">
        <f t="shared" si="519"/>
        <v>5.536323875375183E-3</v>
      </c>
      <c r="AC332" s="13">
        <f t="shared" si="520"/>
        <v>2.3547947978495127E-4</v>
      </c>
      <c r="AD332" s="13">
        <f t="shared" si="521"/>
        <v>4.0620145875546881E-2</v>
      </c>
      <c r="AE332" s="13">
        <f t="shared" si="522"/>
        <v>2.4808310357919968E-2</v>
      </c>
      <c r="AF332" s="13">
        <f t="shared" si="523"/>
        <v>7.5757022722237229E-3</v>
      </c>
      <c r="AG332" s="13">
        <f t="shared" si="524"/>
        <v>1.5422591351948246E-3</v>
      </c>
      <c r="AH332" s="13">
        <f t="shared" si="525"/>
        <v>5.057432458346235E-4</v>
      </c>
      <c r="AI332" s="13">
        <f t="shared" si="526"/>
        <v>9.2467399933312394E-4</v>
      </c>
      <c r="AJ332" s="13">
        <f t="shared" si="527"/>
        <v>8.4531233198347432E-4</v>
      </c>
      <c r="AK332" s="13">
        <f t="shared" si="528"/>
        <v>5.1517467353804389E-4</v>
      </c>
      <c r="AL332" s="13">
        <f t="shared" si="529"/>
        <v>1.0517858436371169E-5</v>
      </c>
      <c r="AM332" s="13">
        <f t="shared" si="530"/>
        <v>1.4853542009543315E-2</v>
      </c>
      <c r="AN332" s="13">
        <f t="shared" si="531"/>
        <v>9.0716385218346223E-3</v>
      </c>
      <c r="AO332" s="13">
        <f t="shared" si="532"/>
        <v>2.770202064193174E-3</v>
      </c>
      <c r="AP332" s="13">
        <f t="shared" si="533"/>
        <v>5.6395688298127881E-4</v>
      </c>
      <c r="AQ332" s="13">
        <f t="shared" si="534"/>
        <v>8.610762640014987E-5</v>
      </c>
      <c r="AR332" s="13">
        <f t="shared" si="535"/>
        <v>6.177543252812475E-5</v>
      </c>
      <c r="AS332" s="13">
        <f t="shared" si="536"/>
        <v>1.1294690878579414E-4</v>
      </c>
      <c r="AT332" s="13">
        <f t="shared" si="537"/>
        <v>1.032530545088338E-4</v>
      </c>
      <c r="AU332" s="13">
        <f t="shared" si="538"/>
        <v>6.2927460816263378E-5</v>
      </c>
      <c r="AV332" s="13">
        <f t="shared" si="539"/>
        <v>2.876330397889278E-5</v>
      </c>
      <c r="AW332" s="13">
        <f t="shared" si="540"/>
        <v>3.2624140785174442E-7</v>
      </c>
      <c r="AX332" s="13">
        <f t="shared" si="541"/>
        <v>4.5262374427300408E-3</v>
      </c>
      <c r="AY332" s="13">
        <f t="shared" si="542"/>
        <v>2.7643500734073397E-3</v>
      </c>
      <c r="AZ332" s="13">
        <f t="shared" si="543"/>
        <v>8.441483047493466E-4</v>
      </c>
      <c r="BA332" s="13">
        <f t="shared" si="544"/>
        <v>1.718514518755968E-4</v>
      </c>
      <c r="BB332" s="13">
        <f t="shared" si="545"/>
        <v>2.6239099230780111E-5</v>
      </c>
      <c r="BC332" s="13">
        <f t="shared" si="546"/>
        <v>3.2050486437141006E-6</v>
      </c>
      <c r="BD332" s="13">
        <f t="shared" si="547"/>
        <v>6.288111763343219E-6</v>
      </c>
      <c r="BE332" s="13">
        <f t="shared" si="548"/>
        <v>1.1496848450973768E-5</v>
      </c>
      <c r="BF332" s="13">
        <f t="shared" si="549"/>
        <v>1.0510112517019157E-5</v>
      </c>
      <c r="BG332" s="13">
        <f t="shared" si="550"/>
        <v>6.4053765453753098E-6</v>
      </c>
      <c r="BH332" s="13">
        <f t="shared" si="551"/>
        <v>2.9278122823332478E-6</v>
      </c>
      <c r="BI332" s="13">
        <f t="shared" si="552"/>
        <v>1.0706111904406914E-6</v>
      </c>
      <c r="BJ332" s="14">
        <f t="shared" si="553"/>
        <v>0.66432189748358894</v>
      </c>
      <c r="BK332" s="14">
        <f t="shared" si="554"/>
        <v>0.21823645298840882</v>
      </c>
      <c r="BL332" s="14">
        <f t="shared" si="555"/>
        <v>0.11409142936111591</v>
      </c>
      <c r="BM332" s="14">
        <f t="shared" si="556"/>
        <v>0.43766711821613435</v>
      </c>
      <c r="BN332" s="14">
        <f t="shared" si="557"/>
        <v>0.55953097371193117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1.3167</v>
      </c>
      <c r="F333" s="10">
        <f>VLOOKUP(B333,home!$B$2:$E$405,3,FALSE)</f>
        <v>0.54849999999999999</v>
      </c>
      <c r="G333" s="10">
        <f>VLOOKUP(C333,away!$B$2:$E$405,4,FALSE)</f>
        <v>0.67510000000000003</v>
      </c>
      <c r="H333" s="10">
        <f>VLOOKUP(A333,away!$A$2:$E$405,3,FALSE)</f>
        <v>1.1167</v>
      </c>
      <c r="I333" s="10">
        <f>VLOOKUP(C333,away!$B$2:$E$405,3,FALSE)</f>
        <v>1.4427000000000001</v>
      </c>
      <c r="J333" s="10">
        <f>VLOOKUP(B333,home!$B$2:$E$405,4,FALSE)</f>
        <v>0.69650000000000001</v>
      </c>
      <c r="K333" s="12">
        <f t="shared" si="502"/>
        <v>0.48756393724500002</v>
      </c>
      <c r="L333" s="12">
        <f t="shared" si="503"/>
        <v>1.1221054421850001</v>
      </c>
      <c r="M333" s="13">
        <f t="shared" si="504"/>
        <v>0.19995371195810371</v>
      </c>
      <c r="N333" s="13">
        <f t="shared" si="505"/>
        <v>9.7490219069045675E-2</v>
      </c>
      <c r="O333" s="13">
        <f t="shared" si="506"/>
        <v>0.22436914837328009</v>
      </c>
      <c r="P333" s="13">
        <f t="shared" si="507"/>
        <v>0.10939430537718402</v>
      </c>
      <c r="Q333" s="13">
        <f t="shared" si="508"/>
        <v>2.3766357526090742E-2</v>
      </c>
      <c r="R333" s="13">
        <f t="shared" si="509"/>
        <v>0.12588292122403572</v>
      </c>
      <c r="S333" s="13">
        <f t="shared" si="510"/>
        <v>1.4962355451875863E-2</v>
      </c>
      <c r="T333" s="13">
        <f t="shared" si="511"/>
        <v>2.6668359120940857E-2</v>
      </c>
      <c r="U333" s="13">
        <f t="shared" si="512"/>
        <v>6.1375972703893021E-2</v>
      </c>
      <c r="V333" s="13">
        <f t="shared" si="513"/>
        <v>9.0954188315534935E-4</v>
      </c>
      <c r="W333" s="13">
        <f t="shared" si="514"/>
        <v>3.862539616464382E-3</v>
      </c>
      <c r="X333" s="13">
        <f t="shared" si="515"/>
        <v>4.3341767242898455E-3</v>
      </c>
      <c r="Y333" s="13">
        <f t="shared" si="516"/>
        <v>2.4317016448585967E-3</v>
      </c>
      <c r="Z333" s="13">
        <f t="shared" si="517"/>
        <v>4.7084636994545383E-2</v>
      </c>
      <c r="AA333" s="13">
        <f t="shared" si="518"/>
        <v>2.2956770996812127E-2</v>
      </c>
      <c r="AB333" s="13">
        <f t="shared" si="519"/>
        <v>5.596446826818772E-3</v>
      </c>
      <c r="AC333" s="13">
        <f t="shared" si="520"/>
        <v>3.1100542453321401E-5</v>
      </c>
      <c r="AD333" s="13">
        <f t="shared" si="521"/>
        <v>4.7080875579204133E-4</v>
      </c>
      <c r="AE333" s="13">
        <f t="shared" si="522"/>
        <v>5.2829706710259827E-4</v>
      </c>
      <c r="AF333" s="13">
        <f t="shared" si="523"/>
        <v>2.9640250704309992E-4</v>
      </c>
      <c r="AG333" s="13">
        <f t="shared" si="524"/>
        <v>1.1086495541011342E-4</v>
      </c>
      <c r="AH333" s="13">
        <f t="shared" si="525"/>
        <v>1.3208481853721135E-2</v>
      </c>
      <c r="AI333" s="13">
        <f t="shared" si="526"/>
        <v>6.4399794176294121E-3</v>
      </c>
      <c r="AJ333" s="13">
        <f t="shared" si="527"/>
        <v>1.569950860318079E-3</v>
      </c>
      <c r="AK333" s="13">
        <f t="shared" si="528"/>
        <v>2.5515047424595267E-4</v>
      </c>
      <c r="AL333" s="13">
        <f t="shared" si="529"/>
        <v>6.8060196636861331E-7</v>
      </c>
      <c r="AM333" s="13">
        <f t="shared" si="530"/>
        <v>4.5909874132677473E-5</v>
      </c>
      <c r="AN333" s="13">
        <f t="shared" si="531"/>
        <v>5.151571961430575E-5</v>
      </c>
      <c r="AO333" s="13">
        <f t="shared" si="532"/>
        <v>2.8903034668644526E-5</v>
      </c>
      <c r="AP333" s="13">
        <f t="shared" si="533"/>
        <v>1.0810750832449252E-5</v>
      </c>
      <c r="AQ333" s="13">
        <f t="shared" si="534"/>
        <v>3.0327005857993303E-6</v>
      </c>
      <c r="AR333" s="13">
        <f t="shared" si="535"/>
        <v>2.9642618742124608E-3</v>
      </c>
      <c r="AS333" s="13">
        <f t="shared" si="536"/>
        <v>1.4452671904162701E-3</v>
      </c>
      <c r="AT333" s="13">
        <f t="shared" si="537"/>
        <v>3.523300808651879E-4</v>
      </c>
      <c r="AU333" s="13">
        <f t="shared" si="538"/>
        <v>5.7261147145493441E-5</v>
      </c>
      <c r="AV333" s="13">
        <f t="shared" si="539"/>
        <v>6.9796175883555149E-6</v>
      </c>
      <c r="AW333" s="13">
        <f t="shared" si="540"/>
        <v>1.0343224303171663E-8</v>
      </c>
      <c r="AX333" s="13">
        <f t="shared" si="541"/>
        <v>3.7306664984251029E-6</v>
      </c>
      <c r="AY333" s="13">
        <f t="shared" si="542"/>
        <v>4.1862011808600657E-6</v>
      </c>
      <c r="AZ333" s="13">
        <f t="shared" si="543"/>
        <v>2.3486795635621776E-6</v>
      </c>
      <c r="BA333" s="13">
        <f t="shared" si="544"/>
        <v>8.7848870674060351E-7</v>
      </c>
      <c r="BB333" s="13">
        <f t="shared" si="545"/>
        <v>2.4643923968292335E-7</v>
      </c>
      <c r="BC333" s="13">
        <f t="shared" si="546"/>
        <v>5.5306162403228385E-8</v>
      </c>
      <c r="BD333" s="13">
        <f t="shared" si="547"/>
        <v>5.5436906351921807E-4</v>
      </c>
      <c r="BE333" s="13">
        <f t="shared" si="548"/>
        <v>2.7029036329625345E-4</v>
      </c>
      <c r="BF333" s="13">
        <f t="shared" si="549"/>
        <v>6.589191686405138E-5</v>
      </c>
      <c r="BG333" s="13">
        <f t="shared" si="550"/>
        <v>1.0708840806285705E-5</v>
      </c>
      <c r="BH333" s="13">
        <f t="shared" si="551"/>
        <v>1.3053111467106441E-6</v>
      </c>
      <c r="BI333" s="13">
        <f t="shared" si="552"/>
        <v>1.2728452840400549E-7</v>
      </c>
      <c r="BJ333" s="14">
        <f t="shared" si="553"/>
        <v>0.16011134484822351</v>
      </c>
      <c r="BK333" s="14">
        <f t="shared" si="554"/>
        <v>0.32525588201591948</v>
      </c>
      <c r="BL333" s="14">
        <f t="shared" si="555"/>
        <v>0.46738361542114304</v>
      </c>
      <c r="BM333" s="14">
        <f t="shared" si="556"/>
        <v>0.21897463989413488</v>
      </c>
      <c r="BN333" s="14">
        <f t="shared" si="557"/>
        <v>0.78085666352773986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1.3167</v>
      </c>
      <c r="F334" s="10">
        <f>VLOOKUP(B334,home!$B$2:$E$405,3,FALSE)</f>
        <v>0.67510000000000003</v>
      </c>
      <c r="G334" s="10">
        <f>VLOOKUP(C334,away!$B$2:$E$405,4,FALSE)</f>
        <v>0.71730000000000005</v>
      </c>
      <c r="H334" s="10">
        <f>VLOOKUP(A334,away!$A$2:$E$405,3,FALSE)</f>
        <v>1.1167</v>
      </c>
      <c r="I334" s="10">
        <f>VLOOKUP(C334,away!$B$2:$E$405,3,FALSE)</f>
        <v>0.74619999999999997</v>
      </c>
      <c r="J334" s="10">
        <f>VLOOKUP(B334,home!$B$2:$E$405,4,FALSE)</f>
        <v>0.995</v>
      </c>
      <c r="K334" s="12">
        <f t="shared" si="502"/>
        <v>0.63761096114100002</v>
      </c>
      <c r="L334" s="12">
        <f t="shared" si="503"/>
        <v>0.8291151323</v>
      </c>
      <c r="M334" s="13">
        <f t="shared" si="504"/>
        <v>0.23067947331062391</v>
      </c>
      <c r="N334" s="13">
        <f t="shared" si="505"/>
        <v>0.14708376069308657</v>
      </c>
      <c r="O334" s="13">
        <f t="shared" si="506"/>
        <v>0.19125984203283225</v>
      </c>
      <c r="P334" s="13">
        <f t="shared" si="507"/>
        <v>0.12194937170623001</v>
      </c>
      <c r="Q334" s="13">
        <f t="shared" si="508"/>
        <v>4.6891109011875882E-2</v>
      </c>
      <c r="R334" s="13">
        <f t="shared" si="509"/>
        <v>7.9288214615364408E-2</v>
      </c>
      <c r="S334" s="13">
        <f t="shared" si="510"/>
        <v>1.6117222141736328E-2</v>
      </c>
      <c r="T334" s="13">
        <f t="shared" si="511"/>
        <v>3.8878128052075189E-2</v>
      </c>
      <c r="U334" s="13">
        <f t="shared" si="512"/>
        <v>5.0555034728056378E-2</v>
      </c>
      <c r="V334" s="13">
        <f t="shared" si="513"/>
        <v>9.4671290746544529E-4</v>
      </c>
      <c r="W334" s="13">
        <f t="shared" si="514"/>
        <v>9.9660950286765311E-3</v>
      </c>
      <c r="X334" s="13">
        <f t="shared" si="515"/>
        <v>8.2630401982155145E-3</v>
      </c>
      <c r="Y334" s="13">
        <f t="shared" si="516"/>
        <v>3.4255058335718367E-3</v>
      </c>
      <c r="Z334" s="13">
        <f t="shared" si="517"/>
        <v>2.191301951688289E-2</v>
      </c>
      <c r="AA334" s="13">
        <f t="shared" si="518"/>
        <v>1.3971981435661189E-2</v>
      </c>
      <c r="AB334" s="13">
        <f t="shared" si="519"/>
        <v>4.4543442561180693E-3</v>
      </c>
      <c r="AC334" s="13">
        <f t="shared" si="520"/>
        <v>3.1280157537068614E-5</v>
      </c>
      <c r="AD334" s="13">
        <f t="shared" si="521"/>
        <v>1.5886228575142461E-3</v>
      </c>
      <c r="AE334" s="13">
        <f t="shared" si="522"/>
        <v>1.3171512506827282E-3</v>
      </c>
      <c r="AF334" s="13">
        <f t="shared" si="523"/>
        <v>5.4603501673446023E-4</v>
      </c>
      <c r="AG334" s="13">
        <f t="shared" si="524"/>
        <v>1.5090863171340825E-4</v>
      </c>
      <c r="AH334" s="13">
        <f t="shared" si="525"/>
        <v>4.5421040189582082E-3</v>
      </c>
      <c r="AI334" s="13">
        <f t="shared" si="526"/>
        <v>2.896095309130342E-3</v>
      </c>
      <c r="AJ334" s="13">
        <f t="shared" si="527"/>
        <v>9.2329105680526938E-4</v>
      </c>
      <c r="AK334" s="13">
        <f t="shared" si="528"/>
        <v>1.9623349938083253E-4</v>
      </c>
      <c r="AL334" s="13">
        <f t="shared" si="529"/>
        <v>6.6145383527572561E-7</v>
      </c>
      <c r="AM334" s="13">
        <f t="shared" si="530"/>
        <v>2.0258466941404409E-4</v>
      </c>
      <c r="AN334" s="13">
        <f t="shared" si="531"/>
        <v>1.6796601498317691E-4</v>
      </c>
      <c r="AO334" s="13">
        <f t="shared" si="532"/>
        <v>6.9631582367340249E-5</v>
      </c>
      <c r="AP334" s="13">
        <f t="shared" si="533"/>
        <v>1.924419954225189E-5</v>
      </c>
      <c r="AQ334" s="13">
        <f t="shared" si="534"/>
        <v>3.9889142623704426E-6</v>
      </c>
      <c r="AR334" s="13">
        <f t="shared" si="535"/>
        <v>7.5318543491977963E-4</v>
      </c>
      <c r="AS334" s="13">
        <f t="shared" si="536"/>
        <v>4.8023928907660281E-4</v>
      </c>
      <c r="AT334" s="13">
        <f t="shared" si="537"/>
        <v>1.531029173429016E-4</v>
      </c>
      <c r="AU334" s="13">
        <f t="shared" si="538"/>
        <v>3.2540032760166199E-5</v>
      </c>
      <c r="AV334" s="13">
        <f t="shared" si="539"/>
        <v>5.1869703909422988E-6</v>
      </c>
      <c r="AW334" s="13">
        <f t="shared" si="540"/>
        <v>9.7133190515265343E-9</v>
      </c>
      <c r="AX334" s="13">
        <f t="shared" si="541"/>
        <v>2.152836762958673E-5</v>
      </c>
      <c r="AY334" s="13">
        <f t="shared" si="542"/>
        <v>1.7849495375407837E-5</v>
      </c>
      <c r="AZ334" s="13">
        <f t="shared" si="543"/>
        <v>7.3996433598347532E-6</v>
      </c>
      <c r="BA334" s="13">
        <f t="shared" si="544"/>
        <v>2.0450520944207363E-6</v>
      </c>
      <c r="BB334" s="13">
        <f t="shared" si="545"/>
        <v>4.2389590945651011E-7</v>
      </c>
      <c r="BC334" s="13">
        <f t="shared" si="546"/>
        <v>7.0291702610092668E-8</v>
      </c>
      <c r="BD334" s="13">
        <f t="shared" si="547"/>
        <v>1.0407957358665764E-4</v>
      </c>
      <c r="BE334" s="13">
        <f t="shared" si="548"/>
        <v>6.6362276949734209E-5</v>
      </c>
      <c r="BF334" s="13">
        <f t="shared" si="549"/>
        <v>2.115665759471263E-5</v>
      </c>
      <c r="BG334" s="13">
        <f t="shared" si="550"/>
        <v>4.4965722611652531E-6</v>
      </c>
      <c r="BH334" s="13">
        <f t="shared" si="551"/>
        <v>7.1676594032038404E-7</v>
      </c>
      <c r="BI334" s="13">
        <f t="shared" si="552"/>
        <v>9.1403564024162564E-8</v>
      </c>
      <c r="BJ334" s="14">
        <f t="shared" si="553"/>
        <v>0.25862308870078682</v>
      </c>
      <c r="BK334" s="14">
        <f t="shared" si="554"/>
        <v>0.36974257117280346</v>
      </c>
      <c r="BL334" s="14">
        <f t="shared" si="555"/>
        <v>0.34970829884669391</v>
      </c>
      <c r="BM334" s="14">
        <f t="shared" si="556"/>
        <v>0.18281736708509777</v>
      </c>
      <c r="BN334" s="14">
        <f t="shared" si="557"/>
        <v>0.81715177137001294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1.5455000000000001</v>
      </c>
      <c r="F335" s="10">
        <f>VLOOKUP(B335,home!$B$2:$E$405,3,FALSE)</f>
        <v>1.2016</v>
      </c>
      <c r="G335" s="10">
        <f>VLOOKUP(C335,away!$B$2:$E$405,4,FALSE)</f>
        <v>0.64700000000000002</v>
      </c>
      <c r="H335" s="10">
        <f>VLOOKUP(A335,away!$A$2:$E$405,3,FALSE)</f>
        <v>1.1894</v>
      </c>
      <c r="I335" s="10">
        <f>VLOOKUP(C335,away!$B$2:$E$405,3,FALSE)</f>
        <v>0.94589999999999996</v>
      </c>
      <c r="J335" s="10">
        <f>VLOOKUP(B335,home!$B$2:$E$405,4,FALSE)</f>
        <v>0.2402</v>
      </c>
      <c r="K335" s="12">
        <f t="shared" si="502"/>
        <v>1.2015261016000001</v>
      </c>
      <c r="L335" s="12">
        <f t="shared" si="503"/>
        <v>0.270237841092</v>
      </c>
      <c r="M335" s="13">
        <f t="shared" si="504"/>
        <v>0.22952026730305583</v>
      </c>
      <c r="N335" s="13">
        <f t="shared" si="505"/>
        <v>0.2757745920108306</v>
      </c>
      <c r="O335" s="13">
        <f t="shared" si="506"/>
        <v>6.2025061522836565E-2</v>
      </c>
      <c r="P335" s="13">
        <f t="shared" si="507"/>
        <v>7.4524730373033976E-2</v>
      </c>
      <c r="Q335" s="13">
        <f t="shared" si="508"/>
        <v>0.16567518522955199</v>
      </c>
      <c r="R335" s="13">
        <f t="shared" si="509"/>
        <v>8.3807593597649156E-3</v>
      </c>
      <c r="S335" s="13">
        <f t="shared" si="510"/>
        <v>6.0495043666885248E-3</v>
      </c>
      <c r="T335" s="13">
        <f t="shared" si="511"/>
        <v>4.4771704378951331E-2</v>
      </c>
      <c r="U335" s="13">
        <f t="shared" si="512"/>
        <v>1.006970112198605E-2</v>
      </c>
      <c r="V335" s="13">
        <f t="shared" si="513"/>
        <v>2.1825120868915754E-4</v>
      </c>
      <c r="W335" s="13">
        <f t="shared" si="514"/>
        <v>6.6354353146907144E-2</v>
      </c>
      <c r="X335" s="13">
        <f t="shared" si="515"/>
        <v>1.7931457141476342E-2</v>
      </c>
      <c r="Y335" s="13">
        <f t="shared" si="516"/>
        <v>2.422879132773146E-3</v>
      </c>
      <c r="Z335" s="13">
        <f t="shared" si="517"/>
        <v>7.5493277203148143E-4</v>
      </c>
      <c r="AA335" s="13">
        <f t="shared" si="518"/>
        <v>9.0707143054906739E-4</v>
      </c>
      <c r="AB335" s="13">
        <f t="shared" si="519"/>
        <v>5.4493499991017827E-4</v>
      </c>
      <c r="AC335" s="13">
        <f t="shared" si="520"/>
        <v>4.4291057256808561E-6</v>
      </c>
      <c r="AD335" s="13">
        <f t="shared" si="521"/>
        <v>1.9931621815198277E-2</v>
      </c>
      <c r="AE335" s="13">
        <f t="shared" si="522"/>
        <v>5.3862784488013923E-3</v>
      </c>
      <c r="AF335" s="13">
        <f t="shared" si="523"/>
        <v>7.2778812976222748E-4</v>
      </c>
      <c r="AG335" s="13">
        <f t="shared" si="524"/>
        <v>6.5558630986442944E-5</v>
      </c>
      <c r="AH335" s="13">
        <f t="shared" si="525"/>
        <v>5.1002850620846604E-5</v>
      </c>
      <c r="AI335" s="13">
        <f t="shared" si="526"/>
        <v>6.1281256276952959E-5</v>
      </c>
      <c r="AJ335" s="13">
        <f t="shared" si="527"/>
        <v>3.6815514477798924E-5</v>
      </c>
      <c r="AK335" s="13">
        <f t="shared" si="528"/>
        <v>1.4744933862969363E-5</v>
      </c>
      <c r="AL335" s="13">
        <f t="shared" si="529"/>
        <v>5.7524838896112943E-8</v>
      </c>
      <c r="AM335" s="13">
        <f t="shared" si="530"/>
        <v>4.7896727716361378E-3</v>
      </c>
      <c r="AN335" s="13">
        <f t="shared" si="531"/>
        <v>1.2943508293440857E-3</v>
      </c>
      <c r="AO335" s="13">
        <f t="shared" si="532"/>
        <v>1.7489128686879273E-4</v>
      </c>
      <c r="AP335" s="13">
        <f t="shared" si="533"/>
        <v>1.5754081263074742E-5</v>
      </c>
      <c r="AQ335" s="13">
        <f t="shared" si="534"/>
        <v>1.0643372272303112E-6</v>
      </c>
      <c r="AR335" s="13">
        <f t="shared" si="535"/>
        <v>2.756580048263072E-6</v>
      </c>
      <c r="AS335" s="13">
        <f t="shared" si="536"/>
        <v>3.3121028791378686E-6</v>
      </c>
      <c r="AT335" s="13">
        <f t="shared" si="537"/>
        <v>1.9897890302343306E-6</v>
      </c>
      <c r="AU335" s="13">
        <f t="shared" si="538"/>
        <v>7.9692781883463297E-7</v>
      </c>
      <c r="AV335" s="13">
        <f t="shared" si="539"/>
        <v>2.3938239385524214E-7</v>
      </c>
      <c r="AW335" s="13">
        <f t="shared" si="540"/>
        <v>5.1883860469044423E-10</v>
      </c>
      <c r="AX335" s="13">
        <f t="shared" si="541"/>
        <v>9.5915280887393789E-4</v>
      </c>
      <c r="AY335" s="13">
        <f t="shared" si="542"/>
        <v>2.5919938434742064E-4</v>
      </c>
      <c r="AZ335" s="13">
        <f t="shared" si="543"/>
        <v>3.5022741019211247E-5</v>
      </c>
      <c r="BA335" s="13">
        <f t="shared" si="544"/>
        <v>3.1548233073852952E-6</v>
      </c>
      <c r="BB335" s="13">
        <f t="shared" si="545"/>
        <v>2.1313815990363119E-7</v>
      </c>
      <c r="BC335" s="13">
        <f t="shared" si="546"/>
        <v>1.1519599237335756E-8</v>
      </c>
      <c r="BD335" s="13">
        <f t="shared" si="547"/>
        <v>1.2415537350664899E-7</v>
      </c>
      <c r="BE335" s="13">
        <f t="shared" si="548"/>
        <v>1.4917592192213588E-7</v>
      </c>
      <c r="BF335" s="13">
        <f t="shared" si="549"/>
        <v>8.9619381959844986E-8</v>
      </c>
      <c r="BG335" s="13">
        <f t="shared" si="550"/>
        <v>3.5893342211337962E-8</v>
      </c>
      <c r="BH335" s="13">
        <f t="shared" si="551"/>
        <v>1.0781696885145917E-8</v>
      </c>
      <c r="BI335" s="13">
        <f t="shared" si="552"/>
        <v>2.5908980454084462E-9</v>
      </c>
      <c r="BJ335" s="14">
        <f t="shared" si="553"/>
        <v>0.60657390578688519</v>
      </c>
      <c r="BK335" s="14">
        <f t="shared" si="554"/>
        <v>0.31057643926637957</v>
      </c>
      <c r="BL335" s="14">
        <f t="shared" si="555"/>
        <v>8.2100879989070216E-2</v>
      </c>
      <c r="BM335" s="14">
        <f t="shared" si="556"/>
        <v>0.18384636314978384</v>
      </c>
      <c r="BN335" s="14">
        <f t="shared" si="557"/>
        <v>0.81590059579907392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1.25</v>
      </c>
      <c r="F336" s="10">
        <f>VLOOKUP(B336,home!$B$2:$E$405,3,FALSE)</f>
        <v>1.4</v>
      </c>
      <c r="G336" s="10">
        <f>VLOOKUP(C336,away!$B$2:$E$405,4,FALSE)</f>
        <v>0.7</v>
      </c>
      <c r="H336" s="10">
        <f>VLOOKUP(A336,away!$A$2:$E$405,3,FALSE)</f>
        <v>0.89839999999999998</v>
      </c>
      <c r="I336" s="10">
        <f>VLOOKUP(C336,away!$B$2:$E$405,3,FALSE)</f>
        <v>0.83479999999999999</v>
      </c>
      <c r="J336" s="10">
        <f>VLOOKUP(B336,home!$B$2:$E$405,4,FALSE)</f>
        <v>0.27829999999999999</v>
      </c>
      <c r="K336" s="12">
        <f t="shared" si="502"/>
        <v>1.2249999999999999</v>
      </c>
      <c r="L336" s="12">
        <f t="shared" si="503"/>
        <v>0.20872063625599999</v>
      </c>
      <c r="M336" s="13">
        <f t="shared" si="504"/>
        <v>0.23842019513165816</v>
      </c>
      <c r="N336" s="13">
        <f t="shared" si="505"/>
        <v>0.29206473903628122</v>
      </c>
      <c r="O336" s="13">
        <f t="shared" si="506"/>
        <v>4.9763214824159352E-2</v>
      </c>
      <c r="P336" s="13">
        <f t="shared" si="507"/>
        <v>6.0959938159595196E-2</v>
      </c>
      <c r="Q336" s="13">
        <f t="shared" si="508"/>
        <v>0.17888965265972223</v>
      </c>
      <c r="R336" s="13">
        <f t="shared" si="509"/>
        <v>5.1933049301212736E-3</v>
      </c>
      <c r="S336" s="13">
        <f t="shared" si="510"/>
        <v>3.8966016053816172E-3</v>
      </c>
      <c r="T336" s="13">
        <f t="shared" si="511"/>
        <v>3.7337962122752054E-2</v>
      </c>
      <c r="U336" s="13">
        <f t="shared" si="512"/>
        <v>6.3617985393985598E-3</v>
      </c>
      <c r="V336" s="13">
        <f t="shared" si="513"/>
        <v>1.1069932541460761E-4</v>
      </c>
      <c r="W336" s="13">
        <f t="shared" si="514"/>
        <v>7.3046608169386573E-2</v>
      </c>
      <c r="X336" s="13">
        <f t="shared" si="515"/>
        <v>1.524633453345709E-2</v>
      </c>
      <c r="Y336" s="13">
        <f t="shared" si="516"/>
        <v>1.5911123221974937E-3</v>
      </c>
      <c r="Z336" s="13">
        <f t="shared" si="517"/>
        <v>3.613166364287782E-4</v>
      </c>
      <c r="AA336" s="13">
        <f t="shared" si="518"/>
        <v>4.4261287962525322E-4</v>
      </c>
      <c r="AB336" s="13">
        <f t="shared" si="519"/>
        <v>2.7110038877046762E-4</v>
      </c>
      <c r="AC336" s="13">
        <f t="shared" si="520"/>
        <v>1.7689944500760895E-6</v>
      </c>
      <c r="AD336" s="13">
        <f t="shared" si="521"/>
        <v>2.2370523751874649E-2</v>
      </c>
      <c r="AE336" s="13">
        <f t="shared" si="522"/>
        <v>4.6691899508712357E-3</v>
      </c>
      <c r="AF336" s="13">
        <f t="shared" si="523"/>
        <v>4.8727814867298268E-4</v>
      </c>
      <c r="AG336" s="13">
        <f t="shared" si="524"/>
        <v>3.3901668408223592E-5</v>
      </c>
      <c r="AH336" s="13">
        <f t="shared" si="525"/>
        <v>1.8853559561323089E-5</v>
      </c>
      <c r="AI336" s="13">
        <f t="shared" si="526"/>
        <v>2.309561046262078E-5</v>
      </c>
      <c r="AJ336" s="13">
        <f t="shared" si="527"/>
        <v>1.4146061408355228E-5</v>
      </c>
      <c r="AK336" s="13">
        <f t="shared" si="528"/>
        <v>5.7763084084117182E-6</v>
      </c>
      <c r="AL336" s="13">
        <f t="shared" si="529"/>
        <v>1.8092056710507487E-8</v>
      </c>
      <c r="AM336" s="13">
        <f t="shared" si="530"/>
        <v>5.480778319209287E-3</v>
      </c>
      <c r="AN336" s="13">
        <f t="shared" si="531"/>
        <v>1.1439515379634525E-3</v>
      </c>
      <c r="AO336" s="13">
        <f t="shared" si="532"/>
        <v>1.1938314642488073E-4</v>
      </c>
      <c r="AP336" s="13">
        <f t="shared" si="533"/>
        <v>8.3059087600147773E-6</v>
      </c>
      <c r="AQ336" s="13">
        <f t="shared" si="534"/>
        <v>4.3340364026864177E-7</v>
      </c>
      <c r="AR336" s="13">
        <f t="shared" si="535"/>
        <v>7.8702538946594925E-7</v>
      </c>
      <c r="AS336" s="13">
        <f t="shared" si="536"/>
        <v>9.6410610209578769E-7</v>
      </c>
      <c r="AT336" s="13">
        <f t="shared" si="537"/>
        <v>5.9051498753366998E-7</v>
      </c>
      <c r="AU336" s="13">
        <f t="shared" si="538"/>
        <v>2.4112695324291523E-7</v>
      </c>
      <c r="AV336" s="13">
        <f t="shared" si="539"/>
        <v>7.3845129430642828E-8</v>
      </c>
      <c r="AW336" s="13">
        <f t="shared" si="540"/>
        <v>1.2849520402919536E-10</v>
      </c>
      <c r="AX336" s="13">
        <f t="shared" si="541"/>
        <v>1.1189922401718966E-3</v>
      </c>
      <c r="AY336" s="13">
        <f t="shared" si="542"/>
        <v>2.3355677233420494E-4</v>
      </c>
      <c r="AZ336" s="13">
        <f t="shared" si="543"/>
        <v>2.4374059061746492E-5</v>
      </c>
      <c r="BA336" s="13">
        <f t="shared" si="544"/>
        <v>1.6957897051696846E-6</v>
      </c>
      <c r="BB336" s="13">
        <f t="shared" si="545"/>
        <v>8.8486576554847728E-8</v>
      </c>
      <c r="BC336" s="13">
        <f t="shared" si="546"/>
        <v>3.6937949117286132E-9</v>
      </c>
      <c r="BD336" s="13">
        <f t="shared" si="547"/>
        <v>2.7378073339826543E-8</v>
      </c>
      <c r="BE336" s="13">
        <f t="shared" si="548"/>
        <v>3.353813984128751E-8</v>
      </c>
      <c r="BF336" s="13">
        <f t="shared" si="549"/>
        <v>2.0542110652788597E-8</v>
      </c>
      <c r="BG336" s="13">
        <f t="shared" si="550"/>
        <v>8.3880285165553445E-9</v>
      </c>
      <c r="BH336" s="13">
        <f t="shared" si="551"/>
        <v>2.5688337331950753E-9</v>
      </c>
      <c r="BI336" s="13">
        <f t="shared" si="552"/>
        <v>6.2936426463279329E-10</v>
      </c>
      <c r="BJ336" s="14">
        <f t="shared" si="553"/>
        <v>0.63386886572126611</v>
      </c>
      <c r="BK336" s="14">
        <f t="shared" si="554"/>
        <v>0.30362277808089061</v>
      </c>
      <c r="BL336" s="14">
        <f t="shared" si="555"/>
        <v>6.2096652765027738E-2</v>
      </c>
      <c r="BM336" s="14">
        <f t="shared" si="556"/>
        <v>0.17442501181823677</v>
      </c>
      <c r="BN336" s="14">
        <f t="shared" si="557"/>
        <v>0.82529104474153747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1.25</v>
      </c>
      <c r="F337" s="10">
        <f>VLOOKUP(B337,home!$B$2:$E$405,3,FALSE)</f>
        <v>2.2000000000000002</v>
      </c>
      <c r="G337" s="10">
        <f>VLOOKUP(C337,away!$B$2:$E$405,4,FALSE)</f>
        <v>1.2571000000000001</v>
      </c>
      <c r="H337" s="10">
        <f>VLOOKUP(A337,away!$A$2:$E$405,3,FALSE)</f>
        <v>0.89839999999999998</v>
      </c>
      <c r="I337" s="10">
        <f>VLOOKUP(C337,away!$B$2:$E$405,3,FALSE)</f>
        <v>1.1131</v>
      </c>
      <c r="J337" s="10">
        <f>VLOOKUP(B337,home!$B$2:$E$405,4,FALSE)</f>
        <v>0.69569999999999999</v>
      </c>
      <c r="K337" s="12">
        <f t="shared" si="502"/>
        <v>3.4570250000000002</v>
      </c>
      <c r="L337" s="12">
        <f t="shared" si="503"/>
        <v>0.69570628912799992</v>
      </c>
      <c r="M337" s="13">
        <f t="shared" si="504"/>
        <v>1.5721418052805605E-2</v>
      </c>
      <c r="N337" s="13">
        <f t="shared" si="505"/>
        <v>5.4349335244000298E-2</v>
      </c>
      <c r="O337" s="13">
        <f t="shared" si="506"/>
        <v>1.0937489413347334E-2</v>
      </c>
      <c r="P337" s="13">
        <f t="shared" si="507"/>
        <v>3.7811174339177071E-2</v>
      </c>
      <c r="Q337" s="13">
        <f t="shared" si="508"/>
        <v>9.3943505335945088E-2</v>
      </c>
      <c r="R337" s="13">
        <f t="shared" si="509"/>
        <v>3.8046400860683289E-3</v>
      </c>
      <c r="S337" s="13">
        <f t="shared" si="510"/>
        <v>2.2734668401183194E-2</v>
      </c>
      <c r="T337" s="13">
        <f t="shared" si="511"/>
        <v>6.5357087484946813E-2</v>
      </c>
      <c r="U337" s="13">
        <f t="shared" si="512"/>
        <v>1.3152735893540365E-2</v>
      </c>
      <c r="V337" s="13">
        <f t="shared" si="513"/>
        <v>6.0753956274680922E-3</v>
      </c>
      <c r="W337" s="13">
        <f t="shared" si="514"/>
        <v>0.10825501551133186</v>
      </c>
      <c r="X337" s="13">
        <f t="shared" si="515"/>
        <v>7.5313695120882762E-2</v>
      </c>
      <c r="Y337" s="13">
        <f t="shared" si="516"/>
        <v>2.6198105676533443E-2</v>
      </c>
      <c r="Z337" s="13">
        <f t="shared" si="517"/>
        <v>8.8230401191541059E-4</v>
      </c>
      <c r="AA337" s="13">
        <f t="shared" si="518"/>
        <v>3.0501470267918726E-3</v>
      </c>
      <c r="AB337" s="13">
        <f t="shared" si="519"/>
        <v>5.2722172626475878E-3</v>
      </c>
      <c r="AC337" s="13">
        <f t="shared" si="520"/>
        <v>9.1323601693437577E-4</v>
      </c>
      <c r="AD337" s="13">
        <f t="shared" si="521"/>
        <v>9.3560073749515513E-2</v>
      </c>
      <c r="AE337" s="13">
        <f t="shared" si="522"/>
        <v>6.5090331718817437E-2</v>
      </c>
      <c r="AF337" s="13">
        <f t="shared" si="523"/>
        <v>2.2641876569104512E-2</v>
      </c>
      <c r="AG337" s="13">
        <f t="shared" si="524"/>
        <v>5.2506986422619709E-3</v>
      </c>
      <c r="AH337" s="13">
        <f t="shared" si="525"/>
        <v>1.5345611250310422E-4</v>
      </c>
      <c r="AI337" s="13">
        <f t="shared" si="526"/>
        <v>5.3050161732604386E-4</v>
      </c>
      <c r="AJ337" s="13">
        <f t="shared" si="527"/>
        <v>9.1697867681828364E-4</v>
      </c>
      <c r="AK337" s="13">
        <f t="shared" si="528"/>
        <v>1.0566727367425756E-3</v>
      </c>
      <c r="AL337" s="13">
        <f t="shared" si="529"/>
        <v>8.7856009256007602E-5</v>
      </c>
      <c r="AM337" s="13">
        <f t="shared" si="530"/>
        <v>6.4687902790783777E-2</v>
      </c>
      <c r="AN337" s="13">
        <f t="shared" si="531"/>
        <v>4.5003780802048969E-2</v>
      </c>
      <c r="AO337" s="13">
        <f t="shared" si="532"/>
        <v>1.5654706669261706E-2</v>
      </c>
      <c r="AP337" s="13">
        <f t="shared" si="533"/>
        <v>3.6303592947531382E-3</v>
      </c>
      <c r="AQ337" s="13">
        <f t="shared" si="534"/>
        <v>6.3141594828851214E-4</v>
      </c>
      <c r="AR337" s="13">
        <f t="shared" si="535"/>
        <v>2.1352076514708711E-5</v>
      </c>
      <c r="AS337" s="13">
        <f t="shared" si="536"/>
        <v>7.3814662313260884E-5</v>
      </c>
      <c r="AT337" s="13">
        <f t="shared" si="537"/>
        <v>1.2758956649175037E-4</v>
      </c>
      <c r="AU337" s="13">
        <f t="shared" si="538"/>
        <v>1.4702677370038113E-4</v>
      </c>
      <c r="AV337" s="13">
        <f t="shared" si="539"/>
        <v>1.2706880808789002E-4</v>
      </c>
      <c r="AW337" s="13">
        <f t="shared" si="540"/>
        <v>5.8694501835461725E-6</v>
      </c>
      <c r="AX337" s="13">
        <f t="shared" si="541"/>
        <v>3.727128285755154E-2</v>
      </c>
      <c r="AY337" s="13">
        <f t="shared" si="542"/>
        <v>2.5929865887867221E-2</v>
      </c>
      <c r="AZ337" s="13">
        <f t="shared" si="543"/>
        <v>9.0197853872174064E-3</v>
      </c>
      <c r="BA337" s="13">
        <f t="shared" si="544"/>
        <v>2.0917071401573275E-3</v>
      </c>
      <c r="BB337" s="13">
        <f t="shared" si="545"/>
        <v>3.6380345310534887E-4</v>
      </c>
      <c r="BC337" s="13">
        <f t="shared" si="546"/>
        <v>5.0620070066374943E-5</v>
      </c>
      <c r="BD337" s="13">
        <f t="shared" si="547"/>
        <v>2.4757956528708506E-6</v>
      </c>
      <c r="BE337" s="13">
        <f t="shared" si="548"/>
        <v>8.5588874668658527E-6</v>
      </c>
      <c r="BF337" s="13">
        <f t="shared" si="549"/>
        <v>1.4794143972570966E-5</v>
      </c>
      <c r="BG337" s="13">
        <f t="shared" si="550"/>
        <v>1.704790852225905E-5</v>
      </c>
      <c r="BH337" s="13">
        <f t="shared" si="551"/>
        <v>1.4733761489790648E-5</v>
      </c>
      <c r="BI337" s="13">
        <f t="shared" si="552"/>
        <v>1.0186996362848704E-5</v>
      </c>
      <c r="BJ337" s="14">
        <f t="shared" si="553"/>
        <v>0.81429495535444085</v>
      </c>
      <c r="BK337" s="14">
        <f t="shared" si="554"/>
        <v>0.10927361433469157</v>
      </c>
      <c r="BL337" s="14">
        <f t="shared" si="555"/>
        <v>3.9439488206360694E-2</v>
      </c>
      <c r="BM337" s="14">
        <f t="shared" si="556"/>
        <v>0.72139880299838111</v>
      </c>
      <c r="BN337" s="14">
        <f t="shared" si="557"/>
        <v>0.21656756247134371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1.4825999999999999</v>
      </c>
      <c r="G338" s="10">
        <f>VLOOKUP(C338,away!$B$2:$E$405,4,FALSE)</f>
        <v>0.83399999999999996</v>
      </c>
      <c r="H338" s="10">
        <f>VLOOKUP(A338,away!$A$2:$E$405,3,FALSE)</f>
        <v>1.125</v>
      </c>
      <c r="I338" s="10">
        <f>VLOOKUP(C338,away!$B$2:$E$405,3,FALSE)</f>
        <v>0.254</v>
      </c>
      <c r="J338" s="10">
        <f>VLOOKUP(B338,home!$B$2:$E$405,4,FALSE)</f>
        <v>0.88890000000000002</v>
      </c>
      <c r="K338" s="12">
        <f t="shared" si="502"/>
        <v>1.9062941662799997</v>
      </c>
      <c r="L338" s="12">
        <f t="shared" si="503"/>
        <v>0.25400317500000003</v>
      </c>
      <c r="M338" s="13">
        <f t="shared" si="504"/>
        <v>0.11529083521650459</v>
      </c>
      <c r="N338" s="13">
        <f t="shared" si="505"/>
        <v>0.21977824659877143</v>
      </c>
      <c r="O338" s="13">
        <f t="shared" si="506"/>
        <v>2.9284238193393982E-2</v>
      </c>
      <c r="P338" s="13">
        <f t="shared" si="507"/>
        <v>5.5824372432020902E-2</v>
      </c>
      <c r="Q338" s="13">
        <f t="shared" si="508"/>
        <v>0.20948099468324263</v>
      </c>
      <c r="R338" s="13">
        <f t="shared" si="509"/>
        <v>3.7191447392891683E-3</v>
      </c>
      <c r="S338" s="13">
        <f t="shared" si="510"/>
        <v>6.7576068634960544E-3</v>
      </c>
      <c r="T338" s="13">
        <f t="shared" si="511"/>
        <v>5.3208837751701758E-2</v>
      </c>
      <c r="U338" s="13">
        <f t="shared" si="512"/>
        <v>7.0897839200578907E-3</v>
      </c>
      <c r="V338" s="13">
        <f t="shared" si="513"/>
        <v>3.6356283132765667E-4</v>
      </c>
      <c r="W338" s="13">
        <f t="shared" si="514"/>
        <v>0.13311079937039899</v>
      </c>
      <c r="X338" s="13">
        <f t="shared" si="515"/>
        <v>3.3810565666869352E-2</v>
      </c>
      <c r="Y338" s="13">
        <f t="shared" si="516"/>
        <v>4.2939955139654042E-3</v>
      </c>
      <c r="Z338" s="13">
        <f t="shared" si="517"/>
        <v>3.1489152402133211E-4</v>
      </c>
      <c r="AA338" s="13">
        <f t="shared" si="518"/>
        <v>6.0027587525288367E-4</v>
      </c>
      <c r="AB338" s="13">
        <f t="shared" si="519"/>
        <v>5.7215119957659669E-4</v>
      </c>
      <c r="AC338" s="13">
        <f t="shared" si="520"/>
        <v>1.1002428586562128E-5</v>
      </c>
      <c r="AD338" s="13">
        <f t="shared" si="521"/>
        <v>6.3437085077164779E-2</v>
      </c>
      <c r="AE338" s="13">
        <f t="shared" si="522"/>
        <v>1.6113221022344977E-2</v>
      </c>
      <c r="AF338" s="13">
        <f t="shared" si="523"/>
        <v>2.0464046495761853E-3</v>
      </c>
      <c r="AG338" s="13">
        <f t="shared" si="524"/>
        <v>1.7326442610903788E-4</v>
      </c>
      <c r="AH338" s="13">
        <f t="shared" si="525"/>
        <v>1.9995861720501776E-5</v>
      </c>
      <c r="AI338" s="13">
        <f t="shared" si="526"/>
        <v>3.8117994547534091E-5</v>
      </c>
      <c r="AJ338" s="13">
        <f t="shared" si="527"/>
        <v>3.6332055318128547E-5</v>
      </c>
      <c r="AK338" s="13">
        <f t="shared" si="528"/>
        <v>2.3086528367303562E-5</v>
      </c>
      <c r="AL338" s="13">
        <f t="shared" si="529"/>
        <v>2.1309713644438264E-7</v>
      </c>
      <c r="AM338" s="13">
        <f t="shared" si="530"/>
        <v>2.4185949041681455E-2</v>
      </c>
      <c r="AN338" s="13">
        <f t="shared" si="531"/>
        <v>6.1433078469752978E-3</v>
      </c>
      <c r="AO338" s="13">
        <f t="shared" si="532"/>
        <v>7.8020984906706993E-4</v>
      </c>
      <c r="AP338" s="13">
        <f t="shared" si="533"/>
        <v>6.6058592943102207E-5</v>
      </c>
      <c r="AQ338" s="13">
        <f t="shared" si="534"/>
        <v>4.1947730858951382E-6</v>
      </c>
      <c r="AR338" s="13">
        <f t="shared" si="535"/>
        <v>1.0158024727736832E-6</v>
      </c>
      <c r="AS338" s="13">
        <f t="shared" si="536"/>
        <v>1.9364183279412703E-6</v>
      </c>
      <c r="AT338" s="13">
        <f t="shared" si="537"/>
        <v>1.8456914810160577E-6</v>
      </c>
      <c r="AU338" s="13">
        <f t="shared" si="538"/>
        <v>1.1728103010045344E-6</v>
      </c>
      <c r="AV338" s="13">
        <f t="shared" si="539"/>
        <v>5.5893035873950875E-7</v>
      </c>
      <c r="AW338" s="13">
        <f t="shared" si="540"/>
        <v>2.8661847248041277E-9</v>
      </c>
      <c r="AX338" s="13">
        <f t="shared" si="541"/>
        <v>7.6842555940171134E-3</v>
      </c>
      <c r="AY338" s="13">
        <f t="shared" si="542"/>
        <v>1.9518253183918581E-3</v>
      </c>
      <c r="AZ338" s="13">
        <f t="shared" si="543"/>
        <v>2.4788491395845896E-4</v>
      </c>
      <c r="BA338" s="13">
        <f t="shared" si="544"/>
        <v>2.0987851726683472E-5</v>
      </c>
      <c r="BB338" s="13">
        <f t="shared" si="545"/>
        <v>1.3327452437517084E-6</v>
      </c>
      <c r="BC338" s="13">
        <f t="shared" si="546"/>
        <v>6.7704304675816592E-8</v>
      </c>
      <c r="BD338" s="13">
        <f t="shared" si="547"/>
        <v>4.3002842209561113E-8</v>
      </c>
      <c r="BE338" s="13">
        <f t="shared" si="548"/>
        <v>8.1976067237545662E-8</v>
      </c>
      <c r="BF338" s="13">
        <f t="shared" si="549"/>
        <v>7.8135249374755177E-8</v>
      </c>
      <c r="BG338" s="13">
        <f t="shared" si="550"/>
        <v>4.9649590021309595E-8</v>
      </c>
      <c r="BH338" s="13">
        <f t="shared" si="551"/>
        <v>2.3661680953954046E-8</v>
      </c>
      <c r="BI338" s="13">
        <f t="shared" si="552"/>
        <v>9.0212248733802367E-9</v>
      </c>
      <c r="BJ338" s="14">
        <f t="shared" si="553"/>
        <v>0.77653948899153979</v>
      </c>
      <c r="BK338" s="14">
        <f t="shared" si="554"/>
        <v>0.18019941818746407</v>
      </c>
      <c r="BL338" s="14">
        <f t="shared" si="555"/>
        <v>4.1389941467120148E-2</v>
      </c>
      <c r="BM338" s="14">
        <f t="shared" si="556"/>
        <v>0.36311408585471555</v>
      </c>
      <c r="BN338" s="14">
        <f t="shared" si="557"/>
        <v>0.63337783186322272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1.5088999999999999</v>
      </c>
      <c r="F339" s="10">
        <f>VLOOKUP(B339,home!$B$2:$E$405,3,FALSE)</f>
        <v>1.2781</v>
      </c>
      <c r="G339" s="10">
        <f>VLOOKUP(C339,away!$B$2:$E$405,4,FALSE)</f>
        <v>0.89939999999999998</v>
      </c>
      <c r="H339" s="10">
        <f>VLOOKUP(A339,away!$A$2:$E$405,3,FALSE)</f>
        <v>1.1115999999999999</v>
      </c>
      <c r="I339" s="10">
        <f>VLOOKUP(C339,away!$B$2:$E$405,3,FALSE)</f>
        <v>1.2850999999999999</v>
      </c>
      <c r="J339" s="10">
        <f>VLOOKUP(B339,home!$B$2:$E$405,4,FALSE)</f>
        <v>0.96389999999999998</v>
      </c>
      <c r="K339" s="12">
        <f t="shared" si="502"/>
        <v>1.7345154659459998</v>
      </c>
      <c r="L339" s="12">
        <f t="shared" si="503"/>
        <v>1.3769476905239997</v>
      </c>
      <c r="M339" s="13">
        <f t="shared" si="504"/>
        <v>4.4535744882085837E-2</v>
      </c>
      <c r="N339" s="13">
        <f t="shared" si="505"/>
        <v>7.72479382854033E-2</v>
      </c>
      <c r="O339" s="13">
        <f t="shared" si="506"/>
        <v>6.1323391061154142E-2</v>
      </c>
      <c r="P339" s="13">
        <f t="shared" si="507"/>
        <v>0.10636637021982655</v>
      </c>
      <c r="Q339" s="13">
        <f t="shared" si="508"/>
        <v>6.6993871834237079E-2</v>
      </c>
      <c r="R339" s="13">
        <f t="shared" si="509"/>
        <v>4.2219550848378147E-2</v>
      </c>
      <c r="S339" s="13">
        <f t="shared" si="510"/>
        <v>6.3509686116713496E-2</v>
      </c>
      <c r="T339" s="13">
        <f t="shared" si="511"/>
        <v>9.2247057101413593E-2</v>
      </c>
      <c r="U339" s="13">
        <f t="shared" si="512"/>
        <v>7.323046391180546E-2</v>
      </c>
      <c r="V339" s="13">
        <f t="shared" si="513"/>
        <v>1.6853615259984089E-2</v>
      </c>
      <c r="W339" s="13">
        <f t="shared" si="514"/>
        <v>3.873396894002943E-2</v>
      </c>
      <c r="X339" s="13">
        <f t="shared" si="515"/>
        <v>5.3334649076801868E-2</v>
      </c>
      <c r="Y339" s="13">
        <f t="shared" si="516"/>
        <v>3.671951093560516E-2</v>
      </c>
      <c r="Z339" s="13">
        <f t="shared" si="517"/>
        <v>1.9378037678544954E-2</v>
      </c>
      <c r="AA339" s="13">
        <f t="shared" si="518"/>
        <v>3.3611506053120542E-2</v>
      </c>
      <c r="AB339" s="13">
        <f t="shared" si="519"/>
        <v>2.914983854143759E-2</v>
      </c>
      <c r="AC339" s="13">
        <f t="shared" si="520"/>
        <v>2.5157571253050202E-3</v>
      </c>
      <c r="AD339" s="13">
        <f t="shared" si="521"/>
        <v>1.6796167045988252E-2</v>
      </c>
      <c r="AE339" s="13">
        <f t="shared" si="522"/>
        <v>2.3127443423628838E-2</v>
      </c>
      <c r="AF339" s="13">
        <f t="shared" si="523"/>
        <v>1.5922639904945097E-2</v>
      </c>
      <c r="AG339" s="13">
        <f t="shared" si="524"/>
        <v>7.3082140813864761E-3</v>
      </c>
      <c r="AH339" s="13">
        <f t="shared" si="525"/>
        <v>6.6706360570898795E-3</v>
      </c>
      <c r="AI339" s="13">
        <f t="shared" si="526"/>
        <v>1.157032140871944E-2</v>
      </c>
      <c r="AJ339" s="13">
        <f t="shared" si="527"/>
        <v>1.0034450714694989E-2</v>
      </c>
      <c r="AK339" s="13">
        <f t="shared" si="528"/>
        <v>5.8016366523037819E-3</v>
      </c>
      <c r="AL339" s="13">
        <f t="shared" si="529"/>
        <v>2.4033903955741152E-4</v>
      </c>
      <c r="AM339" s="13">
        <f t="shared" si="530"/>
        <v>5.8266423019758358E-3</v>
      </c>
      <c r="AN339" s="13">
        <f t="shared" si="531"/>
        <v>8.022981661215069E-3</v>
      </c>
      <c r="AO339" s="13">
        <f t="shared" si="532"/>
        <v>5.5236130347632471E-3</v>
      </c>
      <c r="AP339" s="13">
        <f t="shared" si="533"/>
        <v>2.535242070521838E-3</v>
      </c>
      <c r="AQ339" s="13">
        <f t="shared" si="534"/>
        <v>8.7272392848108179E-4</v>
      </c>
      <c r="AR339" s="13">
        <f t="shared" si="535"/>
        <v>1.8370233826272054E-3</v>
      </c>
      <c r="AS339" s="13">
        <f t="shared" si="536"/>
        <v>3.1863454684713239E-3</v>
      </c>
      <c r="AT339" s="13">
        <f t="shared" si="537"/>
        <v>2.7633827474552322E-3</v>
      </c>
      <c r="AU339" s="13">
        <f t="shared" si="538"/>
        <v>1.597710037929816E-3</v>
      </c>
      <c r="AV339" s="13">
        <f t="shared" si="539"/>
        <v>6.9281319272160866E-4</v>
      </c>
      <c r="AW339" s="13">
        <f t="shared" si="540"/>
        <v>1.5944739898457547E-5</v>
      </c>
      <c r="AX339" s="13">
        <f t="shared" si="541"/>
        <v>1.684400197885381E-3</v>
      </c>
      <c r="AY339" s="13">
        <f t="shared" si="542"/>
        <v>2.3193309623964439E-3</v>
      </c>
      <c r="AZ339" s="13">
        <f t="shared" si="543"/>
        <v>1.5967987061162945E-3</v>
      </c>
      <c r="BA339" s="13">
        <f t="shared" si="544"/>
        <v>7.3290276353951418E-4</v>
      </c>
      <c r="BB339" s="13">
        <f t="shared" si="545"/>
        <v>2.5229219190859773E-4</v>
      </c>
      <c r="BC339" s="13">
        <f t="shared" si="546"/>
        <v>6.9478630197156261E-5</v>
      </c>
      <c r="BD339" s="13">
        <f t="shared" si="547"/>
        <v>4.215808506911858E-4</v>
      </c>
      <c r="BE339" s="13">
        <f t="shared" si="548"/>
        <v>7.3123850567053316E-4</v>
      </c>
      <c r="BF339" s="13">
        <f t="shared" si="549"/>
        <v>6.3417224869039088E-4</v>
      </c>
      <c r="BG339" s="13">
        <f t="shared" si="550"/>
        <v>3.6666052447574516E-4</v>
      </c>
      <c r="BH339" s="13">
        <f t="shared" si="551"/>
        <v>1.5899458761376288E-4</v>
      </c>
      <c r="BI339" s="13">
        <f t="shared" si="552"/>
        <v>5.515571424355564E-5</v>
      </c>
      <c r="BJ339" s="14">
        <f t="shared" si="553"/>
        <v>0.45786786707843952</v>
      </c>
      <c r="BK339" s="14">
        <f t="shared" si="554"/>
        <v>0.23634084360586882</v>
      </c>
      <c r="BL339" s="14">
        <f t="shared" si="555"/>
        <v>0.28605687250929429</v>
      </c>
      <c r="BM339" s="14">
        <f t="shared" si="556"/>
        <v>0.59865336751856468</v>
      </c>
      <c r="BN339" s="14">
        <f t="shared" si="557"/>
        <v>0.39868686713108503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1.5088999999999999</v>
      </c>
      <c r="F340" s="10">
        <f>VLOOKUP(B340,home!$B$2:$E$405,3,FALSE)</f>
        <v>0.71009999999999995</v>
      </c>
      <c r="G340" s="10">
        <f>VLOOKUP(C340,away!$B$2:$E$405,4,FALSE)</f>
        <v>1.4200999999999999</v>
      </c>
      <c r="H340" s="10">
        <f>VLOOKUP(A340,away!$A$2:$E$405,3,FALSE)</f>
        <v>1.1115999999999999</v>
      </c>
      <c r="I340" s="10">
        <f>VLOOKUP(C340,away!$B$2:$E$405,3,FALSE)</f>
        <v>1.0281</v>
      </c>
      <c r="J340" s="10">
        <f>VLOOKUP(B340,home!$B$2:$E$405,4,FALSE)</f>
        <v>0.89959999999999996</v>
      </c>
      <c r="K340" s="12">
        <f t="shared" si="502"/>
        <v>1.5215943907889997</v>
      </c>
      <c r="L340" s="12">
        <f t="shared" si="503"/>
        <v>1.028095229616</v>
      </c>
      <c r="M340" s="13">
        <f t="shared" si="504"/>
        <v>7.8105904718430583E-2</v>
      </c>
      <c r="N340" s="13">
        <f t="shared" si="505"/>
        <v>0.11884550650706401</v>
      </c>
      <c r="O340" s="13">
        <f t="shared" si="506"/>
        <v>8.0300308045860302E-2</v>
      </c>
      <c r="P340" s="13">
        <f t="shared" si="507"/>
        <v>0.1221844983012098</v>
      </c>
      <c r="Q340" s="13">
        <f t="shared" si="508"/>
        <v>9.0417328035813108E-2</v>
      </c>
      <c r="R340" s="13">
        <f t="shared" si="509"/>
        <v>4.1278181819322135E-2</v>
      </c>
      <c r="S340" s="13">
        <f t="shared" si="510"/>
        <v>4.7784644704318847E-2</v>
      </c>
      <c r="T340" s="13">
        <f t="shared" si="511"/>
        <v>9.295762362824446E-2</v>
      </c>
      <c r="U340" s="13">
        <f t="shared" si="512"/>
        <v>6.2808649918249013E-2</v>
      </c>
      <c r="V340" s="13">
        <f t="shared" si="513"/>
        <v>8.3057354565879808E-3</v>
      </c>
      <c r="W340" s="13">
        <f t="shared" si="514"/>
        <v>4.5859499723140733E-2</v>
      </c>
      <c r="X340" s="13">
        <f t="shared" si="515"/>
        <v>4.7147932897937256E-2</v>
      </c>
      <c r="Y340" s="13">
        <f t="shared" si="516"/>
        <v>2.4236282449312283E-2</v>
      </c>
      <c r="Z340" s="13">
        <f t="shared" si="517"/>
        <v>1.4145967271888998E-2</v>
      </c>
      <c r="AA340" s="13">
        <f t="shared" si="518"/>
        <v>2.1524424453191065E-2</v>
      </c>
      <c r="AB340" s="13">
        <f t="shared" si="519"/>
        <v>1.6375721756468557E-2</v>
      </c>
      <c r="AC340" s="13">
        <f t="shared" si="520"/>
        <v>8.120641802340455E-4</v>
      </c>
      <c r="AD340" s="13">
        <f t="shared" si="521"/>
        <v>1.7444889385780163E-2</v>
      </c>
      <c r="AE340" s="13">
        <f t="shared" si="522"/>
        <v>1.7935007558699378E-2</v>
      </c>
      <c r="AF340" s="13">
        <f t="shared" si="523"/>
        <v>9.2194478571128655E-3</v>
      </c>
      <c r="AG340" s="13">
        <f t="shared" si="524"/>
        <v>3.1594901205303973E-3</v>
      </c>
      <c r="AH340" s="13">
        <f t="shared" si="525"/>
        <v>3.6358503676332844E-3</v>
      </c>
      <c r="AI340" s="13">
        <f t="shared" si="526"/>
        <v>5.5322895251389273E-3</v>
      </c>
      <c r="AJ340" s="13">
        <f t="shared" si="527"/>
        <v>4.2089503548360663E-3</v>
      </c>
      <c r="AK340" s="13">
        <f t="shared" si="528"/>
        <v>2.1347717503426432E-3</v>
      </c>
      <c r="AL340" s="13">
        <f t="shared" si="529"/>
        <v>5.0813906993572921E-5</v>
      </c>
      <c r="AM340" s="13">
        <f t="shared" si="530"/>
        <v>5.3088091674675254E-3</v>
      </c>
      <c r="AN340" s="13">
        <f t="shared" si="531"/>
        <v>5.4579613800150514E-3</v>
      </c>
      <c r="AO340" s="13">
        <f t="shared" si="532"/>
        <v>2.8056520291109173E-3</v>
      </c>
      <c r="AP340" s="13">
        <f t="shared" si="533"/>
        <v>9.6149248903046173E-4</v>
      </c>
      <c r="AQ340" s="13">
        <f t="shared" si="534"/>
        <v>2.4712646032095791E-4</v>
      </c>
      <c r="AR340" s="13">
        <f t="shared" si="535"/>
        <v>7.476000837122721E-4</v>
      </c>
      <c r="AS340" s="13">
        <f t="shared" si="536"/>
        <v>1.1375440939299796E-3</v>
      </c>
      <c r="AT340" s="13">
        <f t="shared" si="537"/>
        <v>8.6544035629950626E-4</v>
      </c>
      <c r="AU340" s="13">
        <f t="shared" si="538"/>
        <v>4.3894973056925402E-4</v>
      </c>
      <c r="AV340" s="13">
        <f t="shared" si="539"/>
        <v>1.6697586196812999E-4</v>
      </c>
      <c r="AW340" s="13">
        <f t="shared" si="540"/>
        <v>2.2080674221594508E-6</v>
      </c>
      <c r="AX340" s="13">
        <f t="shared" si="541"/>
        <v>1.3463090418313008E-3</v>
      </c>
      <c r="AY340" s="13">
        <f t="shared" si="542"/>
        <v>1.3841339034956482E-3</v>
      </c>
      <c r="AZ340" s="13">
        <f t="shared" si="543"/>
        <v>7.115107316668244E-4</v>
      </c>
      <c r="BA340" s="13">
        <f t="shared" si="544"/>
        <v>2.4383359634908401E-4</v>
      </c>
      <c r="BB340" s="13">
        <f t="shared" si="545"/>
        <v>6.267103930665164E-5</v>
      </c>
      <c r="BC340" s="13">
        <f t="shared" si="546"/>
        <v>1.2886359309249078E-5</v>
      </c>
      <c r="BD340" s="13">
        <f t="shared" si="547"/>
        <v>1.281006799541848E-4</v>
      </c>
      <c r="BE340" s="13">
        <f t="shared" si="548"/>
        <v>1.9491727607454443E-4</v>
      </c>
      <c r="BF340" s="13">
        <f t="shared" si="549"/>
        <v>1.4829251697144889E-4</v>
      </c>
      <c r="BG340" s="13">
        <f t="shared" si="550"/>
        <v>7.5213687339913067E-5</v>
      </c>
      <c r="BH340" s="13">
        <f t="shared" si="551"/>
        <v>2.8611181191742343E-5</v>
      </c>
      <c r="BI340" s="13">
        <f t="shared" si="552"/>
        <v>8.7069225630405672E-6</v>
      </c>
      <c r="BJ340" s="14">
        <f t="shared" si="553"/>
        <v>0.48576539436153821</v>
      </c>
      <c r="BK340" s="14">
        <f t="shared" si="554"/>
        <v>0.25862779517127044</v>
      </c>
      <c r="BL340" s="14">
        <f t="shared" si="555"/>
        <v>0.2417395003816161</v>
      </c>
      <c r="BM340" s="14">
        <f t="shared" si="556"/>
        <v>0.46776500392254033</v>
      </c>
      <c r="BN340" s="14">
        <f t="shared" si="557"/>
        <v>0.53113172742769987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1.6352</v>
      </c>
      <c r="F341" s="10">
        <f>VLOOKUP(B341,home!$B$2:$E$405,3,FALSE)</f>
        <v>0.89929999999999999</v>
      </c>
      <c r="G341" s="10">
        <f>VLOOKUP(C341,away!$B$2:$E$405,4,FALSE)</f>
        <v>1.0073000000000001</v>
      </c>
      <c r="H341" s="10">
        <f>VLOOKUP(A341,away!$A$2:$E$405,3,FALSE)</f>
        <v>1.1458999999999999</v>
      </c>
      <c r="I341" s="10">
        <f>VLOOKUP(C341,away!$B$2:$E$405,3,FALSE)</f>
        <v>0.97529999999999994</v>
      </c>
      <c r="J341" s="10">
        <f>VLOOKUP(B341,home!$B$2:$E$405,4,FALSE)</f>
        <v>1.232</v>
      </c>
      <c r="K341" s="12">
        <f t="shared" si="502"/>
        <v>1.4812702681280001</v>
      </c>
      <c r="L341" s="12">
        <f t="shared" si="503"/>
        <v>1.3768786046399999</v>
      </c>
      <c r="M341" s="13">
        <f t="shared" si="504"/>
        <v>5.7374870208339722E-2</v>
      </c>
      <c r="N341" s="13">
        <f t="shared" si="505"/>
        <v>8.4987689377316586E-2</v>
      </c>
      <c r="O341" s="13">
        <f t="shared" si="506"/>
        <v>7.8998231233859906E-2</v>
      </c>
      <c r="P341" s="13">
        <f t="shared" si="507"/>
        <v>0.11701773116141741</v>
      </c>
      <c r="Q341" s="13">
        <f t="shared" si="508"/>
        <v>6.2944868715758467E-2</v>
      </c>
      <c r="R341" s="13">
        <f t="shared" si="509"/>
        <v>5.438548719515255E-2</v>
      </c>
      <c r="S341" s="13">
        <f t="shared" si="510"/>
        <v>5.9665273997323111E-2</v>
      </c>
      <c r="T341" s="13">
        <f t="shared" si="511"/>
        <v>8.6667443006601508E-2</v>
      </c>
      <c r="U341" s="13">
        <f t="shared" si="512"/>
        <v>8.0559605199835529E-2</v>
      </c>
      <c r="V341" s="13">
        <f t="shared" si="513"/>
        <v>1.3521008543245496E-2</v>
      </c>
      <c r="W341" s="13">
        <f t="shared" si="514"/>
        <v>3.1079454186624438E-2</v>
      </c>
      <c r="X341" s="13">
        <f t="shared" si="515"/>
        <v>4.2792635513452262E-2</v>
      </c>
      <c r="Y341" s="13">
        <f t="shared" si="516"/>
        <v>2.9460132137315131E-2</v>
      </c>
      <c r="Z341" s="13">
        <f t="shared" si="517"/>
        <v>2.4960737907309415E-2</v>
      </c>
      <c r="AA341" s="13">
        <f t="shared" si="518"/>
        <v>3.6973598932632953E-2</v>
      </c>
      <c r="AB341" s="13">
        <f t="shared" si="519"/>
        <v>2.7383946402299179E-2</v>
      </c>
      <c r="AC341" s="13">
        <f t="shared" si="520"/>
        <v>1.7235308517904379E-3</v>
      </c>
      <c r="AD341" s="13">
        <f t="shared" si="521"/>
        <v>1.1509267859073269E-2</v>
      </c>
      <c r="AE341" s="13">
        <f t="shared" si="522"/>
        <v>1.5846864670228802E-2</v>
      </c>
      <c r="AF341" s="13">
        <f t="shared" si="523"/>
        <v>1.0909604457531774E-2</v>
      </c>
      <c r="AG341" s="13">
        <f t="shared" si="524"/>
        <v>5.007066987553559E-3</v>
      </c>
      <c r="AH341" s="13">
        <f t="shared" si="525"/>
        <v>8.5919764951502345E-3</v>
      </c>
      <c r="AI341" s="13">
        <f t="shared" si="526"/>
        <v>1.2727039326720662E-2</v>
      </c>
      <c r="AJ341" s="13">
        <f t="shared" si="527"/>
        <v>9.4260924779835595E-3</v>
      </c>
      <c r="AK341" s="13">
        <f t="shared" si="528"/>
        <v>4.6541968440873436E-3</v>
      </c>
      <c r="AL341" s="13">
        <f t="shared" si="529"/>
        <v>1.406076696162399E-4</v>
      </c>
      <c r="AM341" s="13">
        <f t="shared" si="530"/>
        <v>3.4096672575132879E-3</v>
      </c>
      <c r="AN341" s="13">
        <f t="shared" si="531"/>
        <v>4.694697895811591E-3</v>
      </c>
      <c r="AO341" s="13">
        <f t="shared" si="532"/>
        <v>3.2320145439957045E-3</v>
      </c>
      <c r="AP341" s="13">
        <f t="shared" si="533"/>
        <v>1.483363891837664E-3</v>
      </c>
      <c r="AQ341" s="13">
        <f t="shared" si="534"/>
        <v>5.1060300139170066E-4</v>
      </c>
      <c r="AR341" s="13">
        <f t="shared" si="535"/>
        <v>2.3660217215484224E-3</v>
      </c>
      <c r="AS341" s="13">
        <f t="shared" si="536"/>
        <v>3.5047176298747041E-3</v>
      </c>
      <c r="AT341" s="13">
        <f t="shared" si="537"/>
        <v>2.5957170116587161E-3</v>
      </c>
      <c r="AU341" s="13">
        <f t="shared" si="538"/>
        <v>1.2816528112813725E-3</v>
      </c>
      <c r="AV341" s="13">
        <f t="shared" si="539"/>
        <v>4.7461855085344093E-4</v>
      </c>
      <c r="AW341" s="13">
        <f t="shared" si="540"/>
        <v>7.965929655381767E-6</v>
      </c>
      <c r="AX341" s="13">
        <f t="shared" si="541"/>
        <v>8.4177312212732754E-4</v>
      </c>
      <c r="AY341" s="13">
        <f t="shared" si="542"/>
        <v>1.1590194018181309E-3</v>
      </c>
      <c r="AZ341" s="13">
        <f t="shared" si="543"/>
        <v>7.9791450836301796E-4</v>
      </c>
      <c r="BA341" s="13">
        <f t="shared" si="544"/>
        <v>3.6621047163229464E-4</v>
      </c>
      <c r="BB341" s="13">
        <f t="shared" si="545"/>
        <v>1.2605684079640753E-4</v>
      </c>
      <c r="BC341" s="13">
        <f t="shared" si="546"/>
        <v>3.4712993412216782E-5</v>
      </c>
      <c r="BD341" s="13">
        <f t="shared" si="547"/>
        <v>5.4295411441892096E-4</v>
      </c>
      <c r="BE341" s="13">
        <f t="shared" si="548"/>
        <v>8.0426178664651585E-4</v>
      </c>
      <c r="BF341" s="13">
        <f t="shared" si="549"/>
        <v>5.956645361754945E-4</v>
      </c>
      <c r="BG341" s="13">
        <f t="shared" si="550"/>
        <v>2.9411338907167189E-4</v>
      </c>
      <c r="BH341" s="13">
        <f t="shared" si="551"/>
        <v>1.0891535467255756E-4</v>
      </c>
      <c r="BI341" s="13">
        <f t="shared" si="552"/>
        <v>3.226661532381512E-5</v>
      </c>
      <c r="BJ341" s="14">
        <f t="shared" si="553"/>
        <v>0.39786106084015516</v>
      </c>
      <c r="BK341" s="14">
        <f t="shared" si="554"/>
        <v>0.25060204183355056</v>
      </c>
      <c r="BL341" s="14">
        <f t="shared" si="555"/>
        <v>0.32630107762924754</v>
      </c>
      <c r="BM341" s="14">
        <f t="shared" si="556"/>
        <v>0.54286498684625506</v>
      </c>
      <c r="BN341" s="14">
        <f t="shared" si="557"/>
        <v>0.45570887789184467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1.6352</v>
      </c>
      <c r="F342" s="10">
        <f>VLOOKUP(B342,home!$B$2:$E$405,3,FALSE)</f>
        <v>1.1511</v>
      </c>
      <c r="G342" s="10">
        <f>VLOOKUP(C342,away!$B$2:$E$405,4,FALSE)</f>
        <v>0.75539999999999996</v>
      </c>
      <c r="H342" s="10">
        <f>VLOOKUP(A342,away!$A$2:$E$405,3,FALSE)</f>
        <v>1.1458999999999999</v>
      </c>
      <c r="I342" s="10">
        <f>VLOOKUP(C342,away!$B$2:$E$405,3,FALSE)</f>
        <v>0.87270000000000003</v>
      </c>
      <c r="J342" s="10">
        <f>VLOOKUP(B342,home!$B$2:$E$405,4,FALSE)</f>
        <v>0.87270000000000003</v>
      </c>
      <c r="K342" s="12">
        <f t="shared" si="502"/>
        <v>1.4218733450879999</v>
      </c>
      <c r="L342" s="12">
        <f t="shared" si="503"/>
        <v>0.872723501811</v>
      </c>
      <c r="M342" s="13">
        <f t="shared" si="504"/>
        <v>0.10080202372605813</v>
      </c>
      <c r="N342" s="13">
        <f t="shared" si="505"/>
        <v>0.14332771066701017</v>
      </c>
      <c r="O342" s="13">
        <f t="shared" si="506"/>
        <v>8.7972295135840969E-2</v>
      </c>
      <c r="P342" s="13">
        <f t="shared" si="507"/>
        <v>0.12508546155986694</v>
      </c>
      <c r="Q342" s="13">
        <f t="shared" si="508"/>
        <v>0.10189692570495343</v>
      </c>
      <c r="R342" s="13">
        <f t="shared" si="509"/>
        <v>3.8387744736650964E-2</v>
      </c>
      <c r="S342" s="13">
        <f t="shared" si="510"/>
        <v>3.880470876300534E-2</v>
      </c>
      <c r="T342" s="13">
        <f t="shared" si="511"/>
        <v>8.8927841825002255E-2</v>
      </c>
      <c r="U342" s="13">
        <f t="shared" si="512"/>
        <v>5.4582511019086156E-2</v>
      </c>
      <c r="V342" s="13">
        <f t="shared" si="513"/>
        <v>5.3503168630245164E-3</v>
      </c>
      <c r="W342" s="13">
        <f t="shared" si="514"/>
        <v>4.8294840868761832E-2</v>
      </c>
      <c r="X342" s="13">
        <f t="shared" si="515"/>
        <v>4.2148042642390825E-2</v>
      </c>
      <c r="Y342" s="13">
        <f t="shared" si="516"/>
        <v>1.8391793684673339E-2</v>
      </c>
      <c r="Z342" s="13">
        <f t="shared" si="517"/>
        <v>1.1167295671065603E-2</v>
      </c>
      <c r="AA342" s="13">
        <f t="shared" si="518"/>
        <v>1.5878480051404787E-2</v>
      </c>
      <c r="AB342" s="13">
        <f t="shared" si="519"/>
        <v>1.1288593772802004E-2</v>
      </c>
      <c r="AC342" s="13">
        <f t="shared" si="520"/>
        <v>4.1495127625222692E-4</v>
      </c>
      <c r="AD342" s="13">
        <f t="shared" si="521"/>
        <v>1.7167286734139763E-2</v>
      </c>
      <c r="AE342" s="13">
        <f t="shared" si="522"/>
        <v>1.4982294595211982E-2</v>
      </c>
      <c r="AF342" s="13">
        <f t="shared" si="523"/>
        <v>6.5377003021487093E-3</v>
      </c>
      <c r="AG342" s="13">
        <f t="shared" si="524"/>
        <v>1.9018682338273515E-3</v>
      </c>
      <c r="AH342" s="13">
        <f t="shared" si="525"/>
        <v>2.4364903459527984E-3</v>
      </c>
      <c r="AI342" s="13">
        <f t="shared" si="526"/>
        <v>3.4643806784745231E-3</v>
      </c>
      <c r="AJ342" s="13">
        <f t="shared" si="527"/>
        <v>2.4629552719804032E-3</v>
      </c>
      <c r="AK342" s="13">
        <f t="shared" si="528"/>
        <v>1.1673368171243E-3</v>
      </c>
      <c r="AL342" s="13">
        <f t="shared" si="529"/>
        <v>2.0596559472227332E-5</v>
      </c>
      <c r="AM342" s="13">
        <f t="shared" si="530"/>
        <v>4.8819414829512292E-3</v>
      </c>
      <c r="AN342" s="13">
        <f t="shared" si="531"/>
        <v>4.2605850666375834E-3</v>
      </c>
      <c r="AO342" s="13">
        <f t="shared" si="532"/>
        <v>1.8591563595598023E-3</v>
      </c>
      <c r="AP342" s="13">
        <f t="shared" si="533"/>
        <v>5.4084314950974047E-4</v>
      </c>
      <c r="AQ342" s="13">
        <f t="shared" si="534"/>
        <v>1.180016318426577E-4</v>
      </c>
      <c r="AR342" s="13">
        <f t="shared" si="535"/>
        <v>4.252764773697243E-4</v>
      </c>
      <c r="AS342" s="13">
        <f t="shared" si="536"/>
        <v>6.0468928746493093E-4</v>
      </c>
      <c r="AT342" s="13">
        <f t="shared" si="537"/>
        <v>4.2989578995332038E-4</v>
      </c>
      <c r="AU342" s="13">
        <f t="shared" si="538"/>
        <v>2.0375245496672523E-4</v>
      </c>
      <c r="AV342" s="13">
        <f t="shared" si="539"/>
        <v>7.2427546178357441E-5</v>
      </c>
      <c r="AW342" s="13">
        <f t="shared" si="540"/>
        <v>7.0995326970217546E-7</v>
      </c>
      <c r="AX342" s="13">
        <f t="shared" si="541"/>
        <v>1.1569170778146225E-3</v>
      </c>
      <c r="AY342" s="13">
        <f t="shared" si="542"/>
        <v>1.0096687234553265E-3</v>
      </c>
      <c r="AZ342" s="13">
        <f t="shared" si="543"/>
        <v>4.4058081200148736E-4</v>
      </c>
      <c r="BA342" s="13">
        <f t="shared" si="544"/>
        <v>1.281684096935573E-4</v>
      </c>
      <c r="BB342" s="13">
        <f t="shared" si="545"/>
        <v>2.7963895832327057E-5</v>
      </c>
      <c r="BC342" s="13">
        <f t="shared" si="546"/>
        <v>4.8809498190133007E-6</v>
      </c>
      <c r="BD342" s="13">
        <f t="shared" si="547"/>
        <v>6.1858129427992022E-5</v>
      </c>
      <c r="BE342" s="13">
        <f t="shared" si="548"/>
        <v>8.7954425410665453E-5</v>
      </c>
      <c r="BF342" s="13">
        <f t="shared" si="549"/>
        <v>6.253002653697795E-5</v>
      </c>
      <c r="BG342" s="13">
        <f t="shared" si="550"/>
        <v>2.9636592666858077E-5</v>
      </c>
      <c r="BH342" s="13">
        <f t="shared" si="551"/>
        <v>1.0534870288058998E-5</v>
      </c>
      <c r="BI342" s="13">
        <f t="shared" si="552"/>
        <v>2.9958502513101255E-6</v>
      </c>
      <c r="BJ342" s="14">
        <f t="shared" si="553"/>
        <v>0.49800501281723702</v>
      </c>
      <c r="BK342" s="14">
        <f t="shared" si="554"/>
        <v>0.2714877274711347</v>
      </c>
      <c r="BL342" s="14">
        <f t="shared" si="555"/>
        <v>0.21963233927983186</v>
      </c>
      <c r="BM342" s="14">
        <f t="shared" si="556"/>
        <v>0.40181125493870301</v>
      </c>
      <c r="BN342" s="14">
        <f t="shared" si="557"/>
        <v>0.59747216153038063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1.6352</v>
      </c>
      <c r="F343" s="10">
        <f>VLOOKUP(B343,home!$B$2:$E$405,3,FALSE)</f>
        <v>1.0431999999999999</v>
      </c>
      <c r="G343" s="10">
        <f>VLOOKUP(C343,away!$B$2:$E$405,4,FALSE)</f>
        <v>1.0531999999999999</v>
      </c>
      <c r="H343" s="10">
        <f>VLOOKUP(A343,away!$A$2:$E$405,3,FALSE)</f>
        <v>1.1458999999999999</v>
      </c>
      <c r="I343" s="10">
        <f>VLOOKUP(C343,away!$B$2:$E$405,3,FALSE)</f>
        <v>1.0181</v>
      </c>
      <c r="J343" s="10">
        <f>VLOOKUP(B343,home!$B$2:$E$405,4,FALSE)</f>
        <v>1.1293</v>
      </c>
      <c r="K343" s="12">
        <f t="shared" si="502"/>
        <v>1.7965913620479999</v>
      </c>
      <c r="L343" s="12">
        <f t="shared" si="503"/>
        <v>1.3174874441469999</v>
      </c>
      <c r="M343" s="13">
        <f t="shared" si="504"/>
        <v>4.4419407188888156E-2</v>
      </c>
      <c r="N343" s="13">
        <f t="shared" si="505"/>
        <v>7.9803523262849285E-2</v>
      </c>
      <c r="O343" s="13">
        <f t="shared" si="506"/>
        <v>5.852201124781313E-2</v>
      </c>
      <c r="P343" s="13">
        <f t="shared" si="507"/>
        <v>0.10514013989749696</v>
      </c>
      <c r="Q343" s="13">
        <f t="shared" si="508"/>
        <v>7.1687160277515843E-2</v>
      </c>
      <c r="R343" s="13">
        <f t="shared" si="509"/>
        <v>3.8551007512611653E-2</v>
      </c>
      <c r="S343" s="13">
        <f t="shared" si="510"/>
        <v>6.2216324559766903E-2</v>
      </c>
      <c r="T343" s="13">
        <f t="shared" si="511"/>
        <v>9.4446933572180689E-2</v>
      </c>
      <c r="U343" s="13">
        <f t="shared" si="512"/>
        <v>6.9260407095405638E-2</v>
      </c>
      <c r="V343" s="13">
        <f t="shared" si="513"/>
        <v>1.6362800461682377E-2</v>
      </c>
      <c r="W343" s="13">
        <f t="shared" si="514"/>
        <v>4.2930844308111817E-2</v>
      </c>
      <c r="X343" s="13">
        <f t="shared" si="515"/>
        <v>5.656084834256702E-2</v>
      </c>
      <c r="Y343" s="13">
        <f t="shared" si="516"/>
        <v>3.7259103760817348E-2</v>
      </c>
      <c r="Z343" s="13">
        <f t="shared" si="517"/>
        <v>1.6930156119027508E-2</v>
      </c>
      <c r="AA343" s="13">
        <f t="shared" si="518"/>
        <v>3.041657224156891E-2</v>
      </c>
      <c r="AB343" s="13">
        <f t="shared" si="519"/>
        <v>2.7323075476155843E-2</v>
      </c>
      <c r="AC343" s="13">
        <f t="shared" si="520"/>
        <v>2.4206580503488831E-3</v>
      </c>
      <c r="AD343" s="13">
        <f t="shared" si="521"/>
        <v>1.928229601234532E-2</v>
      </c>
      <c r="AE343" s="13">
        <f t="shared" si="522"/>
        <v>2.5404182890590724E-2</v>
      </c>
      <c r="AF343" s="13">
        <f t="shared" si="523"/>
        <v>1.6734845993583658E-2</v>
      </c>
      <c r="AG343" s="13">
        <f t="shared" si="524"/>
        <v>7.3493164920933997E-3</v>
      </c>
      <c r="AH343" s="13">
        <f t="shared" si="525"/>
        <v>5.5763170285668129E-3</v>
      </c>
      <c r="AI343" s="13">
        <f t="shared" si="526"/>
        <v>1.0018363005564307E-2</v>
      </c>
      <c r="AJ343" s="13">
        <f t="shared" si="527"/>
        <v>8.999452218829038E-3</v>
      </c>
      <c r="AK343" s="13">
        <f t="shared" si="528"/>
        <v>5.3894460398373183E-3</v>
      </c>
      <c r="AL343" s="13">
        <f t="shared" si="529"/>
        <v>2.2918660303179403E-4</v>
      </c>
      <c r="AM343" s="13">
        <f t="shared" si="530"/>
        <v>6.9284812912464308E-3</v>
      </c>
      <c r="AN343" s="13">
        <f t="shared" si="531"/>
        <v>9.1281871082245659E-3</v>
      </c>
      <c r="AO343" s="13">
        <f t="shared" si="532"/>
        <v>6.0131359514551891E-3</v>
      </c>
      <c r="AP343" s="13">
        <f t="shared" si="533"/>
        <v>2.6407437053303788E-3</v>
      </c>
      <c r="AQ343" s="13">
        <f t="shared" si="534"/>
        <v>8.6978666874575007E-4</v>
      </c>
      <c r="AR343" s="13">
        <f t="shared" si="535"/>
        <v>1.4693455339439749E-3</v>
      </c>
      <c r="AS343" s="13">
        <f t="shared" si="536"/>
        <v>2.6398134941475514E-3</v>
      </c>
      <c r="AT343" s="13">
        <f t="shared" si="537"/>
        <v>2.37133306050162E-3</v>
      </c>
      <c r="AU343" s="13">
        <f t="shared" si="538"/>
        <v>1.4201054976786859E-3</v>
      </c>
      <c r="AV343" s="13">
        <f t="shared" si="539"/>
        <v>6.3783731758160114E-4</v>
      </c>
      <c r="AW343" s="13">
        <f t="shared" si="540"/>
        <v>1.5068933597554308E-5</v>
      </c>
      <c r="AX343" s="13">
        <f t="shared" si="541"/>
        <v>2.0746082733274179E-3</v>
      </c>
      <c r="AY343" s="13">
        <f t="shared" si="542"/>
        <v>2.7332703516323603E-3</v>
      </c>
      <c r="AZ343" s="13">
        <f t="shared" si="543"/>
        <v>1.8005246848674453E-3</v>
      </c>
      <c r="BA343" s="13">
        <f t="shared" si="544"/>
        <v>7.9072288839653103E-4</v>
      </c>
      <c r="BB343" s="13">
        <f t="shared" si="545"/>
        <v>2.6044186931551989E-4</v>
      </c>
      <c r="BC343" s="13">
        <f t="shared" si="546"/>
        <v>6.8625778550674167E-5</v>
      </c>
      <c r="BD343" s="13">
        <f t="shared" si="547"/>
        <v>3.2264071534744319E-4</v>
      </c>
      <c r="BE343" s="13">
        <f t="shared" si="548"/>
        <v>5.7965352223820403E-4</v>
      </c>
      <c r="BF343" s="13">
        <f t="shared" si="549"/>
        <v>5.2070025551692785E-4</v>
      </c>
      <c r="BG343" s="13">
        <f t="shared" si="550"/>
        <v>3.1182852709263299E-4</v>
      </c>
      <c r="BH343" s="13">
        <f t="shared" si="551"/>
        <v>1.4005710955369385E-4</v>
      </c>
      <c r="BI343" s="13">
        <f t="shared" si="552"/>
        <v>5.0325078643515301E-5</v>
      </c>
      <c r="BJ343" s="14">
        <f t="shared" si="553"/>
        <v>0.48476758348374743</v>
      </c>
      <c r="BK343" s="14">
        <f t="shared" si="554"/>
        <v>0.23352178711284743</v>
      </c>
      <c r="BL343" s="14">
        <f t="shared" si="555"/>
        <v>0.26452029197859839</v>
      </c>
      <c r="BM343" s="14">
        <f t="shared" si="556"/>
        <v>0.59889836788901119</v>
      </c>
      <c r="BN343" s="14">
        <f t="shared" si="557"/>
        <v>0.39812324938717503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1.3391999999999999</v>
      </c>
      <c r="F344" s="10">
        <f>VLOOKUP(B344,home!$B$2:$E$405,3,FALSE)</f>
        <v>0.95040000000000002</v>
      </c>
      <c r="G344" s="10">
        <f>VLOOKUP(C344,away!$B$2:$E$405,4,FALSE)</f>
        <v>0.99560000000000004</v>
      </c>
      <c r="H344" s="10">
        <f>VLOOKUP(A344,away!$A$2:$E$405,3,FALSE)</f>
        <v>1.014</v>
      </c>
      <c r="I344" s="10">
        <f>VLOOKUP(C344,away!$B$2:$E$405,3,FALSE)</f>
        <v>1.5615000000000001</v>
      </c>
      <c r="J344" s="10">
        <f>VLOOKUP(B344,home!$B$2:$E$405,4,FALSE)</f>
        <v>1.5241</v>
      </c>
      <c r="K344" s="12">
        <f t="shared" si="502"/>
        <v>1.2671754670080002</v>
      </c>
      <c r="L344" s="12">
        <f t="shared" si="503"/>
        <v>2.4132005001000003</v>
      </c>
      <c r="M344" s="13">
        <f t="shared" si="504"/>
        <v>2.5213493608749575E-2</v>
      </c>
      <c r="N344" s="13">
        <f t="shared" si="505"/>
        <v>3.1949920538570473E-2</v>
      </c>
      <c r="O344" s="13">
        <f t="shared" si="506"/>
        <v>6.084521538590263E-2</v>
      </c>
      <c r="P344" s="13">
        <f t="shared" si="507"/>
        <v>7.7101564221833535E-2</v>
      </c>
      <c r="Q344" s="13">
        <f t="shared" si="508"/>
        <v>2.0243077739665771E-2</v>
      </c>
      <c r="R344" s="13">
        <f t="shared" si="509"/>
        <v>7.3415852098976261E-2</v>
      </c>
      <c r="S344" s="13">
        <f t="shared" si="510"/>
        <v>5.894315260014793E-2</v>
      </c>
      <c r="T344" s="13">
        <f t="shared" si="511"/>
        <v>4.885060532492462E-2</v>
      </c>
      <c r="U344" s="13">
        <f t="shared" si="512"/>
        <v>9.3030766669310511E-2</v>
      </c>
      <c r="V344" s="13">
        <f t="shared" si="513"/>
        <v>2.0027235927972269E-2</v>
      </c>
      <c r="W344" s="13">
        <f t="shared" si="514"/>
        <v>8.550510496146739E-3</v>
      </c>
      <c r="X344" s="13">
        <f t="shared" si="515"/>
        <v>2.0634096205411612E-2</v>
      </c>
      <c r="Y344" s="13">
        <f t="shared" si="516"/>
        <v>2.4897105641005418E-2</v>
      </c>
      <c r="Z344" s="13">
        <f t="shared" si="517"/>
        <v>5.9055723666839047E-2</v>
      </c>
      <c r="AA344" s="13">
        <f t="shared" si="518"/>
        <v>7.4833964217022181E-2</v>
      </c>
      <c r="AB344" s="13">
        <f t="shared" si="519"/>
        <v>4.7413881777382538E-2</v>
      </c>
      <c r="AC344" s="13">
        <f t="shared" si="520"/>
        <v>3.8276409673908755E-3</v>
      </c>
      <c r="AD344" s="13">
        <f t="shared" si="521"/>
        <v>2.7087492827778882E-3</v>
      </c>
      <c r="AE344" s="13">
        <f t="shared" si="522"/>
        <v>6.5367551238451164E-3</v>
      </c>
      <c r="AF344" s="13">
        <f t="shared" si="523"/>
        <v>7.8872503669471395E-3</v>
      </c>
      <c r="AG344" s="13">
        <f t="shared" si="524"/>
        <v>6.344505509976916E-3</v>
      </c>
      <c r="AH344" s="13">
        <f t="shared" si="525"/>
        <v>3.5628325471645857E-2</v>
      </c>
      <c r="AI344" s="13">
        <f t="shared" si="526"/>
        <v>4.5147339968245867E-2</v>
      </c>
      <c r="AJ344" s="13">
        <f t="shared" si="527"/>
        <v>2.8604800804215461E-2</v>
      </c>
      <c r="AK344" s="13">
        <f t="shared" si="528"/>
        <v>1.2082433939250846E-2</v>
      </c>
      <c r="AL344" s="13">
        <f t="shared" si="529"/>
        <v>4.6818915370458133E-4</v>
      </c>
      <c r="AM344" s="13">
        <f t="shared" si="530"/>
        <v>6.8649212748233082E-4</v>
      </c>
      <c r="AN344" s="13">
        <f t="shared" si="531"/>
        <v>1.6566431453550736E-3</v>
      </c>
      <c r="AO344" s="13">
        <f t="shared" si="532"/>
        <v>1.9989060334290511E-3</v>
      </c>
      <c r="AP344" s="13">
        <f t="shared" si="533"/>
        <v>1.6079203465079646E-3</v>
      </c>
      <c r="AQ344" s="13">
        <f t="shared" si="534"/>
        <v>9.7005854607849665E-4</v>
      </c>
      <c r="AR344" s="13">
        <f t="shared" si="535"/>
        <v>1.7195658569180268E-2</v>
      </c>
      <c r="AS344" s="13">
        <f t="shared" si="536"/>
        <v>2.1789916677911126E-2</v>
      </c>
      <c r="AT344" s="13">
        <f t="shared" si="537"/>
        <v>1.3805823921198723E-2</v>
      </c>
      <c r="AU344" s="13">
        <f t="shared" si="538"/>
        <v>5.8314671249250693E-3</v>
      </c>
      <c r="AV344" s="13">
        <f t="shared" si="539"/>
        <v>1.8473730193421813E-3</v>
      </c>
      <c r="AW344" s="13">
        <f t="shared" si="540"/>
        <v>3.9769397404677442E-5</v>
      </c>
      <c r="AX344" s="13">
        <f t="shared" si="541"/>
        <v>1.4498433037328962E-4</v>
      </c>
      <c r="AY344" s="13">
        <f t="shared" si="542"/>
        <v>3.498762585634861E-4</v>
      </c>
      <c r="AZ344" s="13">
        <f t="shared" si="543"/>
        <v>4.2216078106926101E-4</v>
      </c>
      <c r="BA344" s="13">
        <f t="shared" si="544"/>
        <v>3.3958620266631576E-4</v>
      </c>
      <c r="BB344" s="13">
        <f t="shared" si="545"/>
        <v>2.0487239852535333E-4</v>
      </c>
      <c r="BC344" s="13">
        <f t="shared" si="546"/>
        <v>9.8879634915613818E-5</v>
      </c>
      <c r="BD344" s="13">
        <f t="shared" si="547"/>
        <v>6.9160953097824433E-3</v>
      </c>
      <c r="BE344" s="13">
        <f t="shared" si="548"/>
        <v>8.7639063040454088E-3</v>
      </c>
      <c r="BF344" s="13">
        <f t="shared" si="549"/>
        <v>5.5527035318215495E-3</v>
      </c>
      <c r="BG344" s="13">
        <f t="shared" si="550"/>
        <v>2.3454165636976475E-3</v>
      </c>
      <c r="BH344" s="13">
        <f t="shared" si="551"/>
        <v>7.4301358235796637E-4</v>
      </c>
      <c r="BI344" s="13">
        <f t="shared" si="552"/>
        <v>1.8830571664354853E-4</v>
      </c>
      <c r="BJ344" s="14">
        <f t="shared" si="553"/>
        <v>0.18708295603423797</v>
      </c>
      <c r="BK344" s="14">
        <f t="shared" si="554"/>
        <v>0.18593115273836225</v>
      </c>
      <c r="BL344" s="14">
        <f t="shared" si="555"/>
        <v>0.55598226065285816</v>
      </c>
      <c r="BM344" s="14">
        <f t="shared" si="556"/>
        <v>0.69897286263744018</v>
      </c>
      <c r="BN344" s="14">
        <f t="shared" si="557"/>
        <v>0.28876912359369827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1.242</v>
      </c>
      <c r="F345" s="10">
        <f>VLOOKUP(B345,home!$B$2:$E$405,3,FALSE)</f>
        <v>1.042</v>
      </c>
      <c r="G345" s="10">
        <f>VLOOKUP(C345,away!$B$2:$E$405,4,FALSE)</f>
        <v>1.3734999999999999</v>
      </c>
      <c r="H345" s="10">
        <f>VLOOKUP(A345,away!$A$2:$E$405,3,FALSE)</f>
        <v>0.96209999999999996</v>
      </c>
      <c r="I345" s="10">
        <f>VLOOKUP(C345,away!$B$2:$E$405,3,FALSE)</f>
        <v>0.85599999999999998</v>
      </c>
      <c r="J345" s="10">
        <f>VLOOKUP(B345,home!$B$2:$E$405,4,FALSE)</f>
        <v>1.1005</v>
      </c>
      <c r="K345" s="12">
        <f t="shared" si="502"/>
        <v>1.7775342540000001</v>
      </c>
      <c r="L345" s="12">
        <f t="shared" si="503"/>
        <v>0.90632513879999999</v>
      </c>
      <c r="M345" s="13">
        <f t="shared" si="504"/>
        <v>6.82990519756278E-2</v>
      </c>
      <c r="N345" s="13">
        <f t="shared" si="505"/>
        <v>0.12140390440240478</v>
      </c>
      <c r="O345" s="13">
        <f t="shared" si="506"/>
        <v>6.1901147761719282E-2</v>
      </c>
      <c r="P345" s="13">
        <f t="shared" si="507"/>
        <v>0.11003141050837145</v>
      </c>
      <c r="Q345" s="13">
        <f t="shared" si="508"/>
        <v>0.10789979932230799</v>
      </c>
      <c r="R345" s="13">
        <f t="shared" si="509"/>
        <v>2.8051283168509765E-2</v>
      </c>
      <c r="S345" s="13">
        <f t="shared" si="510"/>
        <v>4.4315810206201886E-2</v>
      </c>
      <c r="T345" s="13">
        <f t="shared" si="511"/>
        <v>9.7792300597282944E-2</v>
      </c>
      <c r="U345" s="13">
        <f t="shared" si="512"/>
        <v>4.9862116700679762E-2</v>
      </c>
      <c r="V345" s="13">
        <f t="shared" si="513"/>
        <v>7.9326481013556258E-3</v>
      </c>
      <c r="W345" s="13">
        <f t="shared" si="514"/>
        <v>6.3931863098376146E-2</v>
      </c>
      <c r="X345" s="13">
        <f t="shared" si="515"/>
        <v>5.7943054696378359E-2</v>
      </c>
      <c r="Y345" s="13">
        <f t="shared" si="516"/>
        <v>2.6257623545095549E-2</v>
      </c>
      <c r="Z345" s="13">
        <f t="shared" si="517"/>
        <v>8.4745277037392413E-3</v>
      </c>
      <c r="AA345" s="13">
        <f t="shared" si="518"/>
        <v>1.5063763279868464E-2</v>
      </c>
      <c r="AB345" s="13">
        <f t="shared" si="519"/>
        <v>1.3388177612056797E-2</v>
      </c>
      <c r="AC345" s="13">
        <f t="shared" si="520"/>
        <v>7.9873039450293476E-4</v>
      </c>
      <c r="AD345" s="13">
        <f t="shared" si="521"/>
        <v>2.841026914485055E-2</v>
      </c>
      <c r="AE345" s="13">
        <f t="shared" si="522"/>
        <v>2.5748941126052031E-2</v>
      </c>
      <c r="AF345" s="13">
        <f t="shared" si="523"/>
        <v>1.1668456320011067E-2</v>
      </c>
      <c r="AG345" s="13">
        <f t="shared" si="524"/>
        <v>3.5251384312719228E-3</v>
      </c>
      <c r="AH345" s="13">
        <f t="shared" si="525"/>
        <v>1.9201693743389778E-3</v>
      </c>
      <c r="AI345" s="13">
        <f t="shared" si="526"/>
        <v>3.4131668363692812E-3</v>
      </c>
      <c r="AJ345" s="13">
        <f t="shared" si="527"/>
        <v>3.0335104831316064E-3</v>
      </c>
      <c r="AK345" s="13">
        <f t="shared" si="528"/>
        <v>1.7973895978781729E-3</v>
      </c>
      <c r="AL345" s="13">
        <f t="shared" si="529"/>
        <v>5.1470952747295811E-5</v>
      </c>
      <c r="AM345" s="13">
        <f t="shared" si="530"/>
        <v>1.0100045314066233E-2</v>
      </c>
      <c r="AN345" s="13">
        <f t="shared" si="531"/>
        <v>9.1539249711573688E-3</v>
      </c>
      <c r="AO345" s="13">
        <f t="shared" si="532"/>
        <v>4.1482161600244934E-3</v>
      </c>
      <c r="AP345" s="13">
        <f t="shared" si="533"/>
        <v>1.2532108623355344E-3</v>
      </c>
      <c r="AQ345" s="13">
        <f t="shared" si="534"/>
        <v>2.8395412718798014E-4</v>
      </c>
      <c r="AR345" s="13">
        <f t="shared" si="535"/>
        <v>3.4805955494345676E-4</v>
      </c>
      <c r="AS345" s="13">
        <f t="shared" si="536"/>
        <v>6.1868778134398933E-4</v>
      </c>
      <c r="AT345" s="13">
        <f t="shared" si="537"/>
        <v>5.4986936193510182E-4</v>
      </c>
      <c r="AU345" s="13">
        <f t="shared" si="538"/>
        <v>3.2580387535492239E-4</v>
      </c>
      <c r="AV345" s="13">
        <f t="shared" si="539"/>
        <v>1.4478188713233026E-4</v>
      </c>
      <c r="AW345" s="13">
        <f t="shared" si="540"/>
        <v>2.3033594200691145E-6</v>
      </c>
      <c r="AX345" s="13">
        <f t="shared" si="541"/>
        <v>2.992196085450816E-3</v>
      </c>
      <c r="AY345" s="13">
        <f t="shared" si="542"/>
        <v>2.7119025324630276E-3</v>
      </c>
      <c r="AZ345" s="13">
        <f t="shared" si="543"/>
        <v>1.2289327195733122E-3</v>
      </c>
      <c r="BA345" s="13">
        <f t="shared" si="544"/>
        <v>3.7127087254771468E-4</v>
      </c>
      <c r="BB345" s="13">
        <f t="shared" si="545"/>
        <v>8.4123031273551126E-5</v>
      </c>
      <c r="BC345" s="13">
        <f t="shared" si="546"/>
        <v>1.5248563599055599E-5</v>
      </c>
      <c r="BD345" s="13">
        <f t="shared" si="547"/>
        <v>5.2575854074132418E-5</v>
      </c>
      <c r="BE345" s="13">
        <f t="shared" si="548"/>
        <v>9.3455381550075828E-5</v>
      </c>
      <c r="BF345" s="13">
        <f t="shared" si="549"/>
        <v>8.306007096294973E-5</v>
      </c>
      <c r="BG345" s="13">
        <f t="shared" si="550"/>
        <v>4.9214040425437961E-5</v>
      </c>
      <c r="BH345" s="13">
        <f t="shared" si="551"/>
        <v>2.1869910658489183E-5</v>
      </c>
      <c r="BI345" s="13">
        <f t="shared" si="552"/>
        <v>7.7749030654768485E-6</v>
      </c>
      <c r="BJ345" s="14">
        <f t="shared" si="553"/>
        <v>0.57692437592371049</v>
      </c>
      <c r="BK345" s="14">
        <f t="shared" si="554"/>
        <v>0.23414102467127004</v>
      </c>
      <c r="BL345" s="14">
        <f t="shared" si="555"/>
        <v>0.18072587743599849</v>
      </c>
      <c r="BM345" s="14">
        <f t="shared" si="556"/>
        <v>0.49996960942273422</v>
      </c>
      <c r="BN345" s="14">
        <f t="shared" si="557"/>
        <v>0.49758659713894104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1.3167</v>
      </c>
      <c r="F351" s="10">
        <f>VLOOKUP(B351,home!$B$2:$E$405,3,FALSE)</f>
        <v>1.8987000000000001</v>
      </c>
      <c r="G351" s="10">
        <f>VLOOKUP(C351,away!$B$2:$E$405,4,FALSE)</f>
        <v>0.63290000000000002</v>
      </c>
      <c r="H351" s="10">
        <f>VLOOKUP(A351,away!$A$2:$E$405,3,FALSE)</f>
        <v>1.1167</v>
      </c>
      <c r="I351" s="10">
        <f>VLOOKUP(C351,away!$B$2:$E$405,3,FALSE)</f>
        <v>1.0447</v>
      </c>
      <c r="J351" s="10">
        <f>VLOOKUP(B351,home!$B$2:$E$405,4,FALSE)</f>
        <v>0.54720000000000002</v>
      </c>
      <c r="K351" s="12">
        <f t="shared" si="558"/>
        <v>1.5822615757409999</v>
      </c>
      <c r="L351" s="12">
        <f t="shared" si="559"/>
        <v>0.63837254332799998</v>
      </c>
      <c r="M351" s="13">
        <f t="shared" si="560"/>
        <v>0.10854025954961125</v>
      </c>
      <c r="N351" s="13">
        <f t="shared" si="561"/>
        <v>0.17173908210630501</v>
      </c>
      <c r="O351" s="13">
        <f t="shared" si="562"/>
        <v>6.9289121542166585E-2</v>
      </c>
      <c r="P351" s="13">
        <f t="shared" si="563"/>
        <v>0.10963351463301815</v>
      </c>
      <c r="Q351" s="13">
        <f t="shared" si="564"/>
        <v>0.13586807533491757</v>
      </c>
      <c r="R351" s="13">
        <f t="shared" si="565"/>
        <v>2.211613637191789E-2</v>
      </c>
      <c r="S351" s="13">
        <f t="shared" si="566"/>
        <v>2.7684445340059198E-2</v>
      </c>
      <c r="T351" s="13">
        <f t="shared" si="567"/>
        <v>8.6734448808631653E-2</v>
      </c>
      <c r="U351" s="13">
        <f t="shared" si="568"/>
        <v>3.4993512785133643E-2</v>
      </c>
      <c r="V351" s="13">
        <f t="shared" si="569"/>
        <v>3.1070325178988098E-3</v>
      </c>
      <c r="W351" s="13">
        <f t="shared" si="570"/>
        <v>7.1659611657441183E-2</v>
      </c>
      <c r="X351" s="13">
        <f t="shared" si="571"/>
        <v>4.5745528547657531E-2</v>
      </c>
      <c r="Y351" s="13">
        <f t="shared" si="572"/>
        <v>1.460134470242588E-2</v>
      </c>
      <c r="Z351" s="13">
        <f t="shared" si="573"/>
        <v>4.7061114081100369E-3</v>
      </c>
      <c r="AA351" s="13">
        <f t="shared" si="574"/>
        <v>7.4462992522088831E-3</v>
      </c>
      <c r="AB351" s="13">
        <f t="shared" si="575"/>
        <v>5.8909965941195295E-3</v>
      </c>
      <c r="AC351" s="13">
        <f t="shared" si="576"/>
        <v>1.9614547658962548E-4</v>
      </c>
      <c r="AD351" s="13">
        <f t="shared" si="577"/>
        <v>2.8346062514522759E-2</v>
      </c>
      <c r="AE351" s="13">
        <f t="shared" si="578"/>
        <v>1.809534802073038E-2</v>
      </c>
      <c r="AF351" s="13">
        <f t="shared" si="579"/>
        <v>5.7757866691994699E-3</v>
      </c>
      <c r="AG351" s="13">
        <f t="shared" si="580"/>
        <v>1.2290345419122745E-3</v>
      </c>
      <c r="AH351" s="13">
        <f t="shared" si="581"/>
        <v>7.5106307719502972E-4</v>
      </c>
      <c r="AI351" s="13">
        <f t="shared" si="582"/>
        <v>1.188378248003492E-3</v>
      </c>
      <c r="AJ351" s="13">
        <f t="shared" si="583"/>
        <v>9.4016261963116726E-4</v>
      </c>
      <c r="AK351" s="13">
        <f t="shared" si="584"/>
        <v>4.9586106266346556E-4</v>
      </c>
      <c r="AL351" s="13">
        <f t="shared" si="585"/>
        <v>7.9248448703257412E-6</v>
      </c>
      <c r="AM351" s="13">
        <f t="shared" si="586"/>
        <v>8.9701771080563306E-3</v>
      </c>
      <c r="AN351" s="13">
        <f t="shared" si="587"/>
        <v>5.7263147745725248E-3</v>
      </c>
      <c r="AO351" s="13">
        <f t="shared" si="588"/>
        <v>1.8277610632702823E-3</v>
      </c>
      <c r="AP351" s="13">
        <f t="shared" si="589"/>
        <v>3.8893082618524658E-4</v>
      </c>
      <c r="AQ351" s="13">
        <f t="shared" si="590"/>
        <v>6.207069017263403E-5</v>
      </c>
      <c r="AR351" s="13">
        <f t="shared" si="591"/>
        <v>9.5891609357749095E-5</v>
      </c>
      <c r="AS351" s="13">
        <f t="shared" si="592"/>
        <v>1.5172560892273248E-4</v>
      </c>
      <c r="AT351" s="13">
        <f t="shared" si="593"/>
        <v>1.2003480052717273E-4</v>
      </c>
      <c r="AU351" s="13">
        <f t="shared" si="594"/>
        <v>6.3308817541960302E-5</v>
      </c>
      <c r="AV351" s="13">
        <f t="shared" si="595"/>
        <v>2.5042777350560398E-5</v>
      </c>
      <c r="AW351" s="13">
        <f t="shared" si="596"/>
        <v>2.223518514544404E-7</v>
      </c>
      <c r="AX351" s="13">
        <f t="shared" si="597"/>
        <v>2.3655277609448454E-3</v>
      </c>
      <c r="AY351" s="13">
        <f t="shared" si="598"/>
        <v>1.5100879730673505E-3</v>
      </c>
      <c r="AZ351" s="13">
        <f t="shared" si="599"/>
        <v>4.8199935000801432E-4</v>
      </c>
      <c r="BA351" s="13">
        <f t="shared" si="600"/>
        <v>1.0256505031568633E-4</v>
      </c>
      <c r="BB351" s="13">
        <f t="shared" si="601"/>
        <v>1.6368678006647238E-5</v>
      </c>
      <c r="BC351" s="13">
        <f t="shared" si="602"/>
        <v>2.0898629220041006E-6</v>
      </c>
      <c r="BD351" s="13">
        <f t="shared" si="603"/>
        <v>1.0202428424920216E-5</v>
      </c>
      <c r="BE351" s="13">
        <f t="shared" si="604"/>
        <v>1.614291047599903E-5</v>
      </c>
      <c r="BF351" s="13">
        <f t="shared" si="605"/>
        <v>1.2771153483400062E-5</v>
      </c>
      <c r="BG351" s="13">
        <f t="shared" si="606"/>
        <v>6.7357684782249128E-6</v>
      </c>
      <c r="BH351" s="13">
        <f t="shared" si="607"/>
        <v>2.6644369115456773E-6</v>
      </c>
      <c r="BI351" s="13">
        <f t="shared" si="608"/>
        <v>8.4316722922494903E-7</v>
      </c>
      <c r="BJ351" s="14">
        <f t="shared" si="609"/>
        <v>0.60124821604126566</v>
      </c>
      <c r="BK351" s="14">
        <f t="shared" si="610"/>
        <v>0.25067941033511476</v>
      </c>
      <c r="BL351" s="14">
        <f t="shared" si="611"/>
        <v>0.14361689503174319</v>
      </c>
      <c r="BM351" s="14">
        <f t="shared" si="612"/>
        <v>0.38155457765708078</v>
      </c>
      <c r="BN351" s="14">
        <f t="shared" si="613"/>
        <v>0.61718618953793658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1.3391999999999999</v>
      </c>
      <c r="F353" s="10">
        <f>VLOOKUP(B353,home!$B$2:$E$405,3,FALSE)</f>
        <v>0.88249999999999995</v>
      </c>
      <c r="G353" s="10">
        <f>VLOOKUP(C353,away!$B$2:$E$405,4,FALSE)</f>
        <v>0.89610000000000001</v>
      </c>
      <c r="H353" s="10">
        <f>VLOOKUP(A353,away!$A$2:$E$405,3,FALSE)</f>
        <v>1.014</v>
      </c>
      <c r="I353" s="10">
        <f>VLOOKUP(C353,away!$B$2:$E$405,3,FALSE)</f>
        <v>0.88759999999999994</v>
      </c>
      <c r="J353" s="10">
        <f>VLOOKUP(B353,home!$B$2:$E$405,4,FALSE)</f>
        <v>0.98619999999999997</v>
      </c>
      <c r="K353" s="12">
        <f t="shared" ref="K353:K416" si="614">E353*F353*G353</f>
        <v>1.0590504083999999</v>
      </c>
      <c r="L353" s="12">
        <f t="shared" ref="L353:L416" si="615">H353*I353*J353</f>
        <v>0.88760603567999996</v>
      </c>
      <c r="M353" s="13">
        <f t="shared" ref="M353:M416" si="616">_xlfn.POISSON.DIST(0,K353,FALSE) * _xlfn.POISSON.DIST(0,L353,FALSE)</f>
        <v>0.14275056905488323</v>
      </c>
      <c r="N353" s="13">
        <f t="shared" ref="N353:N416" si="617">_xlfn.POISSON.DIST(1,K353,FALSE) * _xlfn.POISSON.DIST(0,L353,FALSE)</f>
        <v>0.1511800484569065</v>
      </c>
      <c r="O353" s="13">
        <f t="shared" ref="O353:O416" si="618">_xlfn.POISSON.DIST(0,K353,FALSE) * _xlfn.POISSON.DIST(1,L353,FALSE)</f>
        <v>0.12670626668986898</v>
      </c>
      <c r="P353" s="13">
        <f t="shared" ref="P353:P416" si="619">_xlfn.POISSON.DIST(1,K353,FALSE) * _xlfn.POISSON.DIST(1,L353,FALSE)</f>
        <v>0.13418832348474505</v>
      </c>
      <c r="Q353" s="13">
        <f t="shared" ref="Q353:Q416" si="620">_xlfn.POISSON.DIST(2,K353,FALSE) * _xlfn.POISSON.DIST(0,L353,FALSE)</f>
        <v>8.0053646030109268E-2</v>
      </c>
      <c r="R353" s="13">
        <f t="shared" ref="R353:R416" si="621">_xlfn.POISSON.DIST(0,K353,FALSE) * _xlfn.POISSON.DIST(2,L353,FALSE)</f>
        <v>5.6232623536203716E-2</v>
      </c>
      <c r="S353" s="13">
        <f t="shared" ref="S353:S416" si="622">_xlfn.POISSON.DIST(2,K353,FALSE) * _xlfn.POISSON.DIST(2,L353,FALSE)</f>
        <v>3.1534911347224859E-2</v>
      </c>
      <c r="T353" s="13">
        <f t="shared" ref="T353:T416" si="623">_xlfn.POISSON.DIST(2,K353,FALSE) * _xlfn.POISSON.DIST(1,L353,FALSE)</f>
        <v>7.1056099394515251E-2</v>
      </c>
      <c r="U353" s="13">
        <f t="shared" ref="U353:U416" si="624">_xlfn.POISSON.DIST(1,K353,FALSE) * _xlfn.POISSON.DIST(2,L353,FALSE)</f>
        <v>5.9553182921419992E-2</v>
      </c>
      <c r="V353" s="13">
        <f t="shared" ref="V353:V416" si="625">_xlfn.POISSON.DIST(3,K353,FALSE) * _xlfn.POISSON.DIST(3,L353,FALSE)</f>
        <v>3.2937147430893493E-3</v>
      </c>
      <c r="W353" s="13">
        <f t="shared" ref="W353:W416" si="626">_xlfn.POISSON.DIST(3,K353,FALSE) * _xlfn.POISSON.DIST(0,L353,FALSE)</f>
        <v>2.8260282174032089E-2</v>
      </c>
      <c r="X353" s="13">
        <f t="shared" ref="X353:X416" si="627">_xlfn.POISSON.DIST(3,K353,FALSE) * _xlfn.POISSON.DIST(1,L353,FALSE)</f>
        <v>2.5083997027690791E-2</v>
      </c>
      <c r="Y353" s="13">
        <f t="shared" ref="Y353:Y416" si="628">_xlfn.POISSON.DIST(3,K353,FALSE) * _xlfn.POISSON.DIST(2,L353,FALSE)</f>
        <v>1.1132353580378762E-2</v>
      </c>
      <c r="Z353" s="13">
        <f t="shared" ref="Z353:Z416" si="629">_xlfn.POISSON.DIST(0,K353,FALSE) * _xlfn.POISSON.DIST(3,L353,FALSE)</f>
        <v>1.6637472017618549E-2</v>
      </c>
      <c r="AA353" s="13">
        <f t="shared" ref="AA353:AA416" si="630">_xlfn.POISSON.DIST(1,K353,FALSE) * _xlfn.POISSON.DIST(3,L353,FALSE)</f>
        <v>1.7619921535002494E-2</v>
      </c>
      <c r="AB353" s="13">
        <f t="shared" ref="AB353:AB416" si="631">_xlfn.POISSON.DIST(2,K353,FALSE) * _xlfn.POISSON.DIST(3,L353,FALSE)</f>
        <v>9.3301925488101702E-3</v>
      </c>
      <c r="AC353" s="13">
        <f t="shared" ref="AC353:AC416" si="632">_xlfn.POISSON.DIST(4,K353,FALSE) * _xlfn.POISSON.DIST(4,L353,FALSE)</f>
        <v>1.9350976249095565E-4</v>
      </c>
      <c r="AD353" s="13">
        <f t="shared" ref="AD353:AD416" si="633">_xlfn.POISSON.DIST(4,K353,FALSE) * _xlfn.POISSON.DIST(0,L353,FALSE)</f>
        <v>7.4822658444769798E-3</v>
      </c>
      <c r="AE353" s="13">
        <f t="shared" ref="AE353:AE416" si="634">_xlfn.POISSON.DIST(4,K353,FALSE) * _xlfn.POISSON.DIST(1,L353,FALSE)</f>
        <v>6.6413043241200787E-3</v>
      </c>
      <c r="AF353" s="13">
        <f t="shared" ref="AF353:AF416" si="635">_xlfn.POISSON.DIST(4,K353,FALSE) * _xlfn.POISSON.DIST(2,L353,FALSE)</f>
        <v>2.947430901438332E-3</v>
      </c>
      <c r="AG353" s="13">
        <f t="shared" ref="AG353:AG416" si="636">_xlfn.POISSON.DIST(4,K353,FALSE) * _xlfn.POISSON.DIST(3,L353,FALSE)</f>
        <v>8.720524859554689E-4</v>
      </c>
      <c r="AH353" s="13">
        <f t="shared" ref="AH353:AH416" si="637">_xlfn.POISSON.DIST(0,K353,FALSE) * _xlfn.POISSON.DIST(4,L353,FALSE)</f>
        <v>3.6918801453238322E-3</v>
      </c>
      <c r="AI353" s="13">
        <f t="shared" ref="AI353:AI416" si="638">_xlfn.POISSON.DIST(1,K353,FALSE) * _xlfn.POISSON.DIST(4,L353,FALSE)</f>
        <v>3.9098871756690556E-3</v>
      </c>
      <c r="AJ353" s="13">
        <f t="shared" ref="AJ353:AJ416" si="639">_xlfn.POISSON.DIST(2,K353,FALSE) * _xlfn.POISSON.DIST(4,L353,FALSE)</f>
        <v>2.0703838050951172E-3</v>
      </c>
      <c r="AK353" s="13">
        <f t="shared" ref="AK353:AK416" si="640">_xlfn.POISSON.DIST(3,K353,FALSE) * _xlfn.POISSON.DIST(4,L353,FALSE)</f>
        <v>7.3088027144357665E-4</v>
      </c>
      <c r="AL353" s="13">
        <f t="shared" ref="AL353:AL416" si="641">_xlfn.POISSON.DIST(5,K353,FALSE) * _xlfn.POISSON.DIST(5,L353,FALSE)</f>
        <v>7.276118274977701E-6</v>
      </c>
      <c r="AM353" s="13">
        <f t="shared" ref="AM353:AM416" si="642">_xlfn.POISSON.DIST(5,K353,FALSE) * _xlfn.POISSON.DIST(0,L353,FALSE)</f>
        <v>1.5848193396701435E-3</v>
      </c>
      <c r="AN353" s="13">
        <f t="shared" ref="AN353:AN416" si="643">_xlfn.POISSON.DIST(5,K353,FALSE) * _xlfn.POISSON.DIST(1,L353,FALSE)</f>
        <v>1.4066952113536114E-3</v>
      </c>
      <c r="AO353" s="13">
        <f t="shared" ref="AO353:AO416" si="644">_xlfn.POISSON.DIST(5,K353,FALSE) * _xlfn.POISSON.DIST(2,L353,FALSE)</f>
        <v>6.2429557997980927E-4</v>
      </c>
      <c r="AP353" s="13">
        <f t="shared" ref="AP353:AP416" si="645">_xlfn.POISSON.DIST(5,K353,FALSE) * _xlfn.POISSON.DIST(3,L353,FALSE)</f>
        <v>1.8470950827947496E-4</v>
      </c>
      <c r="AQ353" s="13">
        <f t="shared" ref="AQ353:AQ416" si="646">_xlfn.POISSON.DIST(5,K353,FALSE) * _xlfn.POISSON.DIST(4,L353,FALSE)</f>
        <v>4.0987318599086721E-5</v>
      </c>
      <c r="AR353" s="13">
        <f t="shared" ref="AR353:AR416" si="647">_xlfn.POISSON.DIST(0,K353,FALSE) * _xlfn.POISSON.DIST(5,L353,FALSE)</f>
        <v>6.5538701999931796E-4</v>
      </c>
      <c r="AS353" s="13">
        <f t="shared" ref="AS353:AS416" si="648">_xlfn.POISSON.DIST(1,K353,FALSE) * _xlfn.POISSON.DIST(5,L353,FALSE)</f>
        <v>6.9408789119033661E-4</v>
      </c>
      <c r="AT353" s="13">
        <f t="shared" ref="AT353:AT416" si="649">_xlfn.POISSON.DIST(2,K353,FALSE) * _xlfn.POISSON.DIST(5,L353,FALSE)</f>
        <v>3.6753703231531023E-4</v>
      </c>
      <c r="AU353" s="13">
        <f t="shared" ref="AU353:AU416" si="650">_xlfn.POISSON.DIST(3,K353,FALSE) * _xlfn.POISSON.DIST(5,L353,FALSE)</f>
        <v>1.2974674805855111E-4</v>
      </c>
      <c r="AV353" s="13">
        <f t="shared" ref="AV353:AV416" si="651">_xlfn.POISSON.DIST(4,K353,FALSE) * _xlfn.POISSON.DIST(5,L353,FALSE)</f>
        <v>3.4352086629995108E-5</v>
      </c>
      <c r="AW353" s="13">
        <f t="shared" ref="AW353:AW416" si="652">_xlfn.POISSON.DIST(6,K353,FALSE) * _xlfn.POISSON.DIST(6,L353,FALSE)</f>
        <v>1.8999148095642965E-7</v>
      </c>
      <c r="AX353" s="13">
        <f t="shared" ref="AX353:AX416" si="653">_xlfn.POISSON.DIST(6,K353,FALSE) * _xlfn.POISSON.DIST(0,L353,FALSE)</f>
        <v>2.7973392815298053E-4</v>
      </c>
      <c r="AY353" s="13">
        <f t="shared" ref="AY353:AY416" si="654">_xlfn.POISSON.DIST(6,K353,FALSE) * _xlfn.POISSON.DIST(1,L353,FALSE)</f>
        <v>2.4829352301306099E-4</v>
      </c>
      <c r="AZ353" s="13">
        <f t="shared" ref="AZ353:AZ416" si="655">_xlfn.POISSON.DIST(6,K353,FALSE) * _xlfn.POISSON.DIST(2,L353,FALSE)</f>
        <v>1.1019341482332194E-4</v>
      </c>
      <c r="BA353" s="13">
        <f t="shared" ref="BA353:BA416" si="656">_xlfn.POISSON.DIST(6,K353,FALSE) * _xlfn.POISSON.DIST(3,L353,FALSE)</f>
        <v>3.260278002979018E-5</v>
      </c>
      <c r="BB353" s="13">
        <f t="shared" ref="BB353:BB416" si="657">_xlfn.POISSON.DIST(6,K353,FALSE) * _xlfn.POISSON.DIST(4,L353,FALSE)</f>
        <v>7.2346060835972822E-6</v>
      </c>
      <c r="BC353" s="13">
        <f t="shared" ref="BC353:BC416" si="658">_xlfn.POISSON.DIST(6,K353,FALSE) * _xlfn.POISSON.DIST(5,L353,FALSE)</f>
        <v>1.2842960051136392E-6</v>
      </c>
      <c r="BD353" s="13">
        <f t="shared" ref="BD353:BD416" si="659">_xlfn.POISSON.DIST(0,K353,FALSE) * _xlfn.POISSON.DIST(6,L353,FALSE)</f>
        <v>9.6954245776287215E-5</v>
      </c>
      <c r="BE353" s="13">
        <f t="shared" ref="BE353:BE416" si="660">_xlfn.POISSON.DIST(1,K353,FALSE) * _xlfn.POISSON.DIST(6,L353,FALSE)</f>
        <v>1.0267943358549094E-4</v>
      </c>
      <c r="BF353" s="13">
        <f t="shared" ref="BF353:BF416" si="661">_xlfn.POISSON.DIST(2,K353,FALSE) * _xlfn.POISSON.DIST(6,L353,FALSE)</f>
        <v>5.4371348036497407E-5</v>
      </c>
      <c r="BG353" s="13">
        <f t="shared" ref="BG353:BG416" si="662">_xlfn.POISSON.DIST(3,K353,FALSE) * _xlfn.POISSON.DIST(6,L353,FALSE)</f>
        <v>1.9193999447770375E-5</v>
      </c>
      <c r="BH353" s="13">
        <f t="shared" ref="BH353:BH416" si="663">_xlfn.POISSON.DIST(4,K353,FALSE) * _xlfn.POISSON.DIST(6,L353,FALSE)</f>
        <v>5.0818532384976467E-6</v>
      </c>
      <c r="BI353" s="13">
        <f t="shared" ref="BI353:BI416" si="664">_xlfn.POISSON.DIST(5,K353,FALSE) * _xlfn.POISSON.DIST(6,L353,FALSE)</f>
        <v>1.0763877495319592E-6</v>
      </c>
      <c r="BJ353" s="14">
        <f t="shared" ref="BJ353:BJ416" si="665">SUM(N353,Q353,T353,W353,X353,Y353,AD353,AE353,AF353,AG353,AM353,AN353,AO353,AP353,AQ353,AX353,AY353,AZ353,BA353,BB353,BC353)</f>
        <v>0.38923032972561356</v>
      </c>
      <c r="BK353" s="14">
        <f t="shared" ref="BK353:BK416" si="666">SUM(M353,P353,S353,V353,AC353,AL353,AY353)</f>
        <v>0.31221659803372154</v>
      </c>
      <c r="BL353" s="14">
        <f t="shared" ref="BL353:BL416" si="667">SUM(O353,R353,U353,AA353,AB353,AH353,AI353,AJ353,AK353,AR353,AS353,AT353,AU353,AV353,BD353,BE353,BF353,BG353,BH353,BI353)</f>
        <v>0.28200568667486448</v>
      </c>
      <c r="BM353" s="14">
        <f t="shared" ref="BM353:BM416" si="668">SUM(S353:BI353)</f>
        <v>0.30873050566756921</v>
      </c>
      <c r="BN353" s="14">
        <f t="shared" ref="BN353:BN416" si="669">SUM(M353:R353)</f>
        <v>0.69111147725271671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1.4896</v>
      </c>
      <c r="F354" s="10">
        <f>VLOOKUP(B354,home!$B$2:$E$405,3,FALSE)</f>
        <v>0.50349999999999995</v>
      </c>
      <c r="G354" s="10">
        <f>VLOOKUP(C354,away!$B$2:$E$405,4,FALSE)</f>
        <v>0.67130000000000001</v>
      </c>
      <c r="H354" s="10">
        <f>VLOOKUP(A354,away!$A$2:$E$405,3,FALSE)</f>
        <v>1.2811999999999999</v>
      </c>
      <c r="I354" s="10">
        <f>VLOOKUP(C354,away!$B$2:$E$405,3,FALSE)</f>
        <v>1.0731999999999999</v>
      </c>
      <c r="J354" s="10">
        <f>VLOOKUP(B354,home!$B$2:$E$405,4,FALSE)</f>
        <v>1.5609999999999999</v>
      </c>
      <c r="K354" s="12">
        <f t="shared" si="614"/>
        <v>0.50348412968</v>
      </c>
      <c r="L354" s="12">
        <f t="shared" si="615"/>
        <v>2.1463497742399995</v>
      </c>
      <c r="M354" s="13">
        <f t="shared" si="616"/>
        <v>7.0662948924579735E-2</v>
      </c>
      <c r="N354" s="13">
        <f t="shared" si="617"/>
        <v>3.5577673339914323E-2</v>
      </c>
      <c r="O354" s="13">
        <f t="shared" si="618"/>
        <v>0.15166740447140431</v>
      </c>
      <c r="P354" s="13">
        <f t="shared" si="619"/>
        <v>7.636213114110954E-2</v>
      </c>
      <c r="Q354" s="13">
        <f t="shared" si="620"/>
        <v>8.9563969487930495E-3</v>
      </c>
      <c r="R354" s="13">
        <f t="shared" si="621"/>
        <v>0.16276564967338272</v>
      </c>
      <c r="S354" s="13">
        <f t="shared" si="622"/>
        <v>2.0630242443730188E-2</v>
      </c>
      <c r="T354" s="13">
        <f t="shared" si="623"/>
        <v>1.922356056904578E-2</v>
      </c>
      <c r="U354" s="13">
        <f t="shared" si="624"/>
        <v>8.1949921467602882E-2</v>
      </c>
      <c r="V354" s="13">
        <f t="shared" si="625"/>
        <v>2.4771260421425825E-3</v>
      </c>
      <c r="W354" s="13">
        <f t="shared" si="626"/>
        <v>1.5031345742772255E-3</v>
      </c>
      <c r="X354" s="13">
        <f t="shared" si="627"/>
        <v>3.2262525541522607E-3</v>
      </c>
      <c r="Y354" s="13">
        <f t="shared" si="628"/>
        <v>3.4623332206229641E-3</v>
      </c>
      <c r="Z354" s="13">
        <f t="shared" si="629"/>
        <v>0.11645067181016393</v>
      </c>
      <c r="AA354" s="13">
        <f t="shared" si="630"/>
        <v>5.8631065146991693E-2</v>
      </c>
      <c r="AB354" s="13">
        <f t="shared" si="631"/>
        <v>1.4759905403872247E-2</v>
      </c>
      <c r="AC354" s="13">
        <f t="shared" si="632"/>
        <v>1.6730711299375856E-4</v>
      </c>
      <c r="AD354" s="13">
        <f t="shared" si="633"/>
        <v>1.8920110073047155E-4</v>
      </c>
      <c r="AE354" s="13">
        <f t="shared" si="634"/>
        <v>4.06091739838807E-4</v>
      </c>
      <c r="AF354" s="13">
        <f t="shared" si="635"/>
        <v>4.3580745706187611E-4</v>
      </c>
      <c r="AG354" s="13">
        <f t="shared" si="636"/>
        <v>3.1179841235895532E-4</v>
      </c>
      <c r="AH354" s="13">
        <f t="shared" si="637"/>
        <v>6.2485968287460433E-2</v>
      </c>
      <c r="AI354" s="13">
        <f t="shared" si="638"/>
        <v>3.1460693360424098E-2</v>
      </c>
      <c r="AJ354" s="13">
        <f t="shared" si="639"/>
        <v>7.9199799078512392E-3</v>
      </c>
      <c r="AK354" s="13">
        <f t="shared" si="640"/>
        <v>1.3291947303291894E-3</v>
      </c>
      <c r="AL354" s="13">
        <f t="shared" si="641"/>
        <v>7.232037664833869E-6</v>
      </c>
      <c r="AM354" s="13">
        <f t="shared" si="642"/>
        <v>1.9051950307155905E-5</v>
      </c>
      <c r="AN354" s="13">
        <f t="shared" si="643"/>
        <v>4.0892149240595767E-5</v>
      </c>
      <c r="AO354" s="13">
        <f t="shared" si="644"/>
        <v>4.3884427645370554E-5</v>
      </c>
      <c r="AP354" s="13">
        <f t="shared" si="645"/>
        <v>3.1397110456430885E-5</v>
      </c>
      <c r="AQ354" s="13">
        <f t="shared" si="646"/>
        <v>1.6847295234987197E-5</v>
      </c>
      <c r="AR354" s="13">
        <f t="shared" si="647"/>
        <v>2.6823348785391658E-2</v>
      </c>
      <c r="AS354" s="13">
        <f t="shared" si="648"/>
        <v>1.3505130418316004E-2</v>
      </c>
      <c r="AT354" s="13">
        <f t="shared" si="649"/>
        <v>3.3998094174403637E-3</v>
      </c>
      <c r="AU354" s="13">
        <f t="shared" si="650"/>
        <v>5.7058336187260983E-4</v>
      </c>
      <c r="AV354" s="13">
        <f t="shared" si="651"/>
        <v>7.1819916840579868E-5</v>
      </c>
      <c r="AW354" s="13">
        <f t="shared" si="652"/>
        <v>2.1709232072985819E-7</v>
      </c>
      <c r="AX354" s="13">
        <f t="shared" si="653"/>
        <v>1.5987257698508323E-6</v>
      </c>
      <c r="AY354" s="13">
        <f t="shared" si="654"/>
        <v>3.4314246951910032E-6</v>
      </c>
      <c r="AZ354" s="13">
        <f t="shared" si="655"/>
        <v>3.6825188099223853E-6</v>
      </c>
      <c r="BA354" s="13">
        <f t="shared" si="656"/>
        <v>2.6346578054371538E-6</v>
      </c>
      <c r="BB354" s="13">
        <f t="shared" si="657"/>
        <v>1.4137242964749226E-6</v>
      </c>
      <c r="BC354" s="13">
        <f t="shared" si="658"/>
        <v>6.0686936491530963E-7</v>
      </c>
      <c r="BD354" s="13">
        <f t="shared" si="659"/>
        <v>9.5953814349810426E-3</v>
      </c>
      <c r="BE354" s="13">
        <f t="shared" si="660"/>
        <v>4.8311222707390598E-3</v>
      </c>
      <c r="BF354" s="13">
        <f t="shared" si="661"/>
        <v>1.2161966959303603E-3</v>
      </c>
      <c r="BG354" s="13">
        <f t="shared" si="662"/>
        <v>2.0411191165672972E-4</v>
      </c>
      <c r="BH354" s="13">
        <f t="shared" si="663"/>
        <v>2.5691777049452403E-5</v>
      </c>
      <c r="BI354" s="13">
        <f t="shared" si="664"/>
        <v>2.5870804015352292E-6</v>
      </c>
      <c r="BJ354" s="14">
        <f t="shared" si="665"/>
        <v>7.3457690770422038E-2</v>
      </c>
      <c r="BK354" s="14">
        <f t="shared" si="666"/>
        <v>0.17031041912691583</v>
      </c>
      <c r="BL354" s="14">
        <f t="shared" si="667"/>
        <v>0.63321556551993818</v>
      </c>
      <c r="BM354" s="14">
        <f t="shared" si="668"/>
        <v>0.48743892839588182</v>
      </c>
      <c r="BN354" s="14">
        <f t="shared" si="669"/>
        <v>0.50599220449918358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1.4896</v>
      </c>
      <c r="F355" s="10">
        <f>VLOOKUP(B355,home!$B$2:$E$405,3,FALSE)</f>
        <v>0.75519999999999998</v>
      </c>
      <c r="G355" s="10">
        <f>VLOOKUP(C355,away!$B$2:$E$405,4,FALSE)</f>
        <v>0.67130000000000001</v>
      </c>
      <c r="H355" s="10">
        <f>VLOOKUP(A355,away!$A$2:$E$405,3,FALSE)</f>
        <v>1.2811999999999999</v>
      </c>
      <c r="I355" s="10">
        <f>VLOOKUP(C355,away!$B$2:$E$405,3,FALSE)</f>
        <v>1.115</v>
      </c>
      <c r="J355" s="10">
        <f>VLOOKUP(B355,home!$B$2:$E$405,4,FALSE)</f>
        <v>1.1708000000000001</v>
      </c>
      <c r="K355" s="12">
        <f t="shared" si="614"/>
        <v>0.75517619609600006</v>
      </c>
      <c r="L355" s="12">
        <f t="shared" si="615"/>
        <v>1.6725322904</v>
      </c>
      <c r="M355" s="13">
        <f t="shared" si="616"/>
        <v>8.8238801491947488E-2</v>
      </c>
      <c r="N355" s="13">
        <f t="shared" si="617"/>
        <v>6.6635842458758962E-2</v>
      </c>
      <c r="O355" s="13">
        <f t="shared" si="618"/>
        <v>0.14758224476147788</v>
      </c>
      <c r="P355" s="13">
        <f t="shared" si="619"/>
        <v>0.11145059821028171</v>
      </c>
      <c r="Q355" s="13">
        <f t="shared" si="620"/>
        <v>2.5160901015828959E-2</v>
      </c>
      <c r="R355" s="13">
        <f t="shared" si="621"/>
        <v>0.12341803492664399</v>
      </c>
      <c r="S355" s="13">
        <f t="shared" si="622"/>
        <v>3.5192102656117732E-2</v>
      </c>
      <c r="T355" s="13">
        <f t="shared" si="623"/>
        <v>4.2082419404532098E-2</v>
      </c>
      <c r="U355" s="13">
        <f t="shared" si="624"/>
        <v>9.3202362145546294E-2</v>
      </c>
      <c r="V355" s="13">
        <f t="shared" si="625"/>
        <v>4.9388462860448278E-3</v>
      </c>
      <c r="W355" s="13">
        <f t="shared" si="626"/>
        <v>6.3336378398272334E-3</v>
      </c>
      <c r="X355" s="13">
        <f t="shared" si="627"/>
        <v>1.0593213802810352E-2</v>
      </c>
      <c r="Y355" s="13">
        <f t="shared" si="628"/>
        <v>8.858746072155645E-3</v>
      </c>
      <c r="Z355" s="13">
        <f t="shared" si="629"/>
        <v>6.8806882877509024E-2</v>
      </c>
      <c r="AA355" s="13">
        <f t="shared" si="630"/>
        <v>5.196132007666026E-2</v>
      </c>
      <c r="AB355" s="13">
        <f t="shared" si="631"/>
        <v>1.9619976019809506E-2</v>
      </c>
      <c r="AC355" s="13">
        <f t="shared" si="632"/>
        <v>3.8987764151193467E-4</v>
      </c>
      <c r="AD355" s="13">
        <f t="shared" si="633"/>
        <v>1.195753132832604E-3</v>
      </c>
      <c r="AE355" s="13">
        <f t="shared" si="634"/>
        <v>1.9999357260094908E-3</v>
      </c>
      <c r="AF355" s="13">
        <f t="shared" si="635"/>
        <v>1.67247854023772E-3</v>
      </c>
      <c r="AG355" s="13">
        <f t="shared" si="636"/>
        <v>9.3242478784954749E-4</v>
      </c>
      <c r="AH355" s="13">
        <f t="shared" si="637"/>
        <v>2.8770433353601195E-2</v>
      </c>
      <c r="AI355" s="13">
        <f t="shared" si="638"/>
        <v>2.1726746420006035E-2</v>
      </c>
      <c r="AJ355" s="13">
        <f t="shared" si="639"/>
        <v>8.2037608575012723E-3</v>
      </c>
      <c r="AK355" s="13">
        <f t="shared" si="640"/>
        <v>2.0650949726830235E-3</v>
      </c>
      <c r="AL355" s="13">
        <f t="shared" si="641"/>
        <v>1.9697500709723115E-5</v>
      </c>
      <c r="AM355" s="13">
        <f t="shared" si="642"/>
        <v>1.8060086046448024E-4</v>
      </c>
      <c r="AN355" s="13">
        <f t="shared" si="643"/>
        <v>3.02060770800868E-4</v>
      </c>
      <c r="AO355" s="13">
        <f t="shared" si="644"/>
        <v>2.5260319641378254E-4</v>
      </c>
      <c r="AP355" s="13">
        <f t="shared" si="645"/>
        <v>1.4082900088676826E-4</v>
      </c>
      <c r="AQ355" s="13">
        <f t="shared" si="646"/>
        <v>5.8885262851972572E-5</v>
      </c>
      <c r="AR355" s="13">
        <f t="shared" si="647"/>
        <v>9.6238957585398164E-3</v>
      </c>
      <c r="AS355" s="13">
        <f t="shared" si="648"/>
        <v>7.2677369905585279E-3</v>
      </c>
      <c r="AT355" s="13">
        <f t="shared" si="649"/>
        <v>2.7442109873780898E-3</v>
      </c>
      <c r="AU355" s="13">
        <f t="shared" si="650"/>
        <v>6.9078760491101158E-4</v>
      </c>
      <c r="AV355" s="13">
        <f t="shared" si="651"/>
        <v>1.3041658894674105E-4</v>
      </c>
      <c r="AW355" s="13">
        <f t="shared" si="652"/>
        <v>6.9108493725985111E-7</v>
      </c>
      <c r="AX355" s="13">
        <f t="shared" si="653"/>
        <v>2.2730911802871769E-5</v>
      </c>
      <c r="AY355" s="13">
        <f t="shared" si="654"/>
        <v>3.8018183980537518E-5</v>
      </c>
      <c r="AZ355" s="13">
        <f t="shared" si="655"/>
        <v>3.17933201649085E-5</v>
      </c>
      <c r="BA355" s="13">
        <f t="shared" si="656"/>
        <v>1.7725118198278304E-5</v>
      </c>
      <c r="BB355" s="13">
        <f t="shared" si="657"/>
        <v>7.4114581344442883E-6</v>
      </c>
      <c r="BC355" s="13">
        <f t="shared" si="658"/>
        <v>2.4791806097611597E-6</v>
      </c>
      <c r="BD355" s="13">
        <f t="shared" si="659"/>
        <v>2.6827127359335778E-3</v>
      </c>
      <c r="BE355" s="13">
        <f t="shared" si="660"/>
        <v>2.0259207991406127E-3</v>
      </c>
      <c r="BF355" s="13">
        <f t="shared" si="661"/>
        <v>7.6496358134338805E-4</v>
      </c>
      <c r="BG355" s="13">
        <f t="shared" si="662"/>
        <v>1.9256076250362433E-4</v>
      </c>
      <c r="BH355" s="13">
        <f t="shared" si="663"/>
        <v>3.6354326036208073E-5</v>
      </c>
      <c r="BI355" s="13">
        <f t="shared" si="664"/>
        <v>5.4907843295314787E-6</v>
      </c>
      <c r="BJ355" s="14">
        <f t="shared" si="665"/>
        <v>0.16652049004515126</v>
      </c>
      <c r="BK355" s="14">
        <f t="shared" si="666"/>
        <v>0.24026794197059395</v>
      </c>
      <c r="BL355" s="14">
        <f t="shared" si="667"/>
        <v>0.52271502445355067</v>
      </c>
      <c r="BM355" s="14">
        <f t="shared" si="668"/>
        <v>0.43578658938282261</v>
      </c>
      <c r="BN355" s="14">
        <f t="shared" si="669"/>
        <v>0.562486422864939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1.4896</v>
      </c>
      <c r="F356" s="10">
        <f>VLOOKUP(B356,home!$B$2:$E$405,3,FALSE)</f>
        <v>1.0909</v>
      </c>
      <c r="G356" s="10">
        <f>VLOOKUP(C356,away!$B$2:$E$405,4,FALSE)</f>
        <v>1.2586999999999999</v>
      </c>
      <c r="H356" s="10">
        <f>VLOOKUP(A356,away!$A$2:$E$405,3,FALSE)</f>
        <v>1.2811999999999999</v>
      </c>
      <c r="I356" s="10">
        <f>VLOOKUP(C356,away!$B$2:$E$405,3,FALSE)</f>
        <v>0.87809999999999999</v>
      </c>
      <c r="J356" s="10">
        <f>VLOOKUP(B356,home!$B$2:$E$405,4,FALSE)</f>
        <v>0.78049999999999997</v>
      </c>
      <c r="K356" s="12">
        <f t="shared" si="614"/>
        <v>2.0453933403679998</v>
      </c>
      <c r="L356" s="12">
        <f t="shared" si="615"/>
        <v>0.87807945245999985</v>
      </c>
      <c r="M356" s="13">
        <f t="shared" si="616"/>
        <v>5.3746711629710807E-2</v>
      </c>
      <c r="N356" s="13">
        <f t="shared" si="617"/>
        <v>0.1099331660340898</v>
      </c>
      <c r="O356" s="13">
        <f t="shared" si="618"/>
        <v>4.7193883119341973E-2</v>
      </c>
      <c r="P356" s="13">
        <f t="shared" si="619"/>
        <v>9.6530054238407825E-2</v>
      </c>
      <c r="Q356" s="13">
        <f t="shared" si="620"/>
        <v>0.11242828284584848</v>
      </c>
      <c r="R356" s="13">
        <f t="shared" si="621"/>
        <v>2.0719989524446515E-2</v>
      </c>
      <c r="S356" s="13">
        <f t="shared" si="622"/>
        <v>4.3342425465333054E-2</v>
      </c>
      <c r="T356" s="13">
        <f t="shared" si="623"/>
        <v>9.8720965042300629E-2</v>
      </c>
      <c r="U356" s="13">
        <f t="shared" si="624"/>
        <v>4.2380528585797612E-2</v>
      </c>
      <c r="V356" s="13">
        <f t="shared" si="625"/>
        <v>8.6493078245676487E-3</v>
      </c>
      <c r="W356" s="13">
        <f t="shared" si="626"/>
        <v>7.6653353667302734E-2</v>
      </c>
      <c r="X356" s="13">
        <f t="shared" si="627"/>
        <v>6.7307734817407913E-2</v>
      </c>
      <c r="Y356" s="13">
        <f t="shared" si="628"/>
        <v>2.9550769467396203E-2</v>
      </c>
      <c r="Z356" s="13">
        <f t="shared" si="629"/>
        <v>6.0645990188676439E-3</v>
      </c>
      <c r="AA356" s="13">
        <f t="shared" si="630"/>
        <v>1.2404490445194183E-2</v>
      </c>
      <c r="AB356" s="13">
        <f t="shared" si="631"/>
        <v>1.2686031073629337E-2</v>
      </c>
      <c r="AC356" s="13">
        <f t="shared" si="632"/>
        <v>9.7089446046298114E-4</v>
      </c>
      <c r="AD356" s="13">
        <f t="shared" si="633"/>
        <v>3.9196564776993507E-2</v>
      </c>
      <c r="AE356" s="13">
        <f t="shared" si="634"/>
        <v>3.4417698137695379E-2</v>
      </c>
      <c r="AF356" s="13">
        <f t="shared" si="635"/>
        <v>1.5110736767840555E-2</v>
      </c>
      <c r="AG356" s="13">
        <f t="shared" si="636"/>
        <v>4.4228091557908748E-3</v>
      </c>
      <c r="AH356" s="13">
        <f t="shared" si="637"/>
        <v>1.3312999464691877E-3</v>
      </c>
      <c r="AI356" s="13">
        <f t="shared" si="638"/>
        <v>2.7230320445403508E-3</v>
      </c>
      <c r="AJ356" s="13">
        <f t="shared" si="639"/>
        <v>2.7848358047557471E-3</v>
      </c>
      <c r="AK356" s="13">
        <f t="shared" si="640"/>
        <v>1.8986948696885875E-3</v>
      </c>
      <c r="AL356" s="13">
        <f t="shared" si="641"/>
        <v>6.9749751816595455E-5</v>
      </c>
      <c r="AM356" s="13">
        <f t="shared" si="642"/>
        <v>1.6034478512033087E-2</v>
      </c>
      <c r="AN356" s="13">
        <f t="shared" si="643"/>
        <v>1.4079546112327649E-2</v>
      </c>
      <c r="AO356" s="13">
        <f t="shared" si="644"/>
        <v>6.1814800705989898E-3</v>
      </c>
      <c r="AP356" s="13">
        <f t="shared" si="645"/>
        <v>1.8092768785946546E-3</v>
      </c>
      <c r="AQ356" s="13">
        <f t="shared" si="646"/>
        <v>3.9717221272623284E-4</v>
      </c>
      <c r="AR356" s="13">
        <f t="shared" si="647"/>
        <v>2.337974256111384E-4</v>
      </c>
      <c r="AS356" s="13">
        <f t="shared" si="648"/>
        <v>4.782076973402053E-4</v>
      </c>
      <c r="AT356" s="13">
        <f t="shared" si="649"/>
        <v>4.8906141972618615E-4</v>
      </c>
      <c r="AU356" s="13">
        <f t="shared" si="650"/>
        <v>3.3344099031295328E-4</v>
      </c>
      <c r="AV356" s="13">
        <f t="shared" si="651"/>
        <v>1.7050449524795637E-4</v>
      </c>
      <c r="AW356" s="13">
        <f t="shared" si="652"/>
        <v>3.479772230510397E-6</v>
      </c>
      <c r="AX356" s="13">
        <f t="shared" si="653"/>
        <v>5.4661359274643809E-3</v>
      </c>
      <c r="AY356" s="13">
        <f t="shared" si="654"/>
        <v>4.7997016422598572E-3</v>
      </c>
      <c r="AZ356" s="13">
        <f t="shared" si="655"/>
        <v>2.1072596950034487E-3</v>
      </c>
      <c r="BA356" s="13">
        <f t="shared" si="656"/>
        <v>6.167804797265516E-4</v>
      </c>
      <c r="BB356" s="13">
        <f t="shared" si="657"/>
        <v>1.3539556648157656E-4</v>
      </c>
      <c r="BC356" s="13">
        <f t="shared" si="658"/>
        <v>2.3777612976330863E-5</v>
      </c>
      <c r="BD356" s="13">
        <f t="shared" si="659"/>
        <v>3.4215452577864308E-5</v>
      </c>
      <c r="BE356" s="13">
        <f t="shared" si="660"/>
        <v>6.9984058840440766E-5</v>
      </c>
      <c r="BF356" s="13">
        <f t="shared" si="661"/>
        <v>7.1572463942079915E-5</v>
      </c>
      <c r="BG356" s="13">
        <f t="shared" si="662"/>
        <v>4.8797947033619664E-5</v>
      </c>
      <c r="BH356" s="13">
        <f t="shared" si="663"/>
        <v>2.4952748971549017E-5</v>
      </c>
      <c r="BI356" s="13">
        <f t="shared" si="664"/>
        <v>1.0207637314056164E-5</v>
      </c>
      <c r="BJ356" s="14">
        <f t="shared" si="665"/>
        <v>0.639393085422859</v>
      </c>
      <c r="BK356" s="14">
        <f t="shared" si="666"/>
        <v>0.20810884501255875</v>
      </c>
      <c r="BL356" s="14">
        <f t="shared" si="667"/>
        <v>0.14608752775078149</v>
      </c>
      <c r="BM356" s="14">
        <f t="shared" si="668"/>
        <v>0.55430574794319198</v>
      </c>
      <c r="BN356" s="14">
        <f t="shared" si="669"/>
        <v>0.44055208739184543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1.3568</v>
      </c>
      <c r="F358" s="10">
        <f>VLOOKUP(B358,home!$B$2:$E$405,3,FALSE)</f>
        <v>1.2283999999999999</v>
      </c>
      <c r="G358" s="10">
        <f>VLOOKUP(C358,away!$B$2:$E$405,4,FALSE)</f>
        <v>1.1054999999999999</v>
      </c>
      <c r="H358" s="10">
        <f>VLOOKUP(A358,away!$A$2:$E$405,3,FALSE)</f>
        <v>1.1676</v>
      </c>
      <c r="I358" s="10">
        <f>VLOOKUP(C358,away!$B$2:$E$405,3,FALSE)</f>
        <v>0.76129999999999998</v>
      </c>
      <c r="J358" s="10">
        <f>VLOOKUP(B358,home!$B$2:$E$405,4,FALSE)</f>
        <v>0.85650000000000004</v>
      </c>
      <c r="K358" s="12">
        <f t="shared" si="614"/>
        <v>1.8425292441599999</v>
      </c>
      <c r="L358" s="12">
        <f t="shared" si="615"/>
        <v>0.76133760821999996</v>
      </c>
      <c r="M358" s="13">
        <f t="shared" si="616"/>
        <v>7.3986927826191859E-2</v>
      </c>
      <c r="N358" s="13">
        <f t="shared" si="617"/>
        <v>0.13632307820531372</v>
      </c>
      <c r="O358" s="13">
        <f t="shared" si="618"/>
        <v>5.6329030670738675E-2</v>
      </c>
      <c r="P358" s="13">
        <f t="shared" si="619"/>
        <v>0.10378788630602155</v>
      </c>
      <c r="Q358" s="13">
        <f t="shared" si="620"/>
        <v>0.12558962912360067</v>
      </c>
      <c r="R358" s="13">
        <f t="shared" si="621"/>
        <v>2.1442704742105603E-2</v>
      </c>
      <c r="S358" s="13">
        <f t="shared" si="622"/>
        <v>3.6398069430510702E-2</v>
      </c>
      <c r="T358" s="13">
        <f t="shared" si="623"/>
        <v>9.5616107854198981E-2</v>
      </c>
      <c r="U358" s="13">
        <f t="shared" si="624"/>
        <v>3.9508810561217869E-2</v>
      </c>
      <c r="V358" s="13">
        <f t="shared" si="625"/>
        <v>5.673192403043213E-3</v>
      </c>
      <c r="W358" s="13">
        <f t="shared" si="626"/>
        <v>7.7134188141147531E-2</v>
      </c>
      <c r="X358" s="13">
        <f t="shared" si="627"/>
        <v>5.8725158311372747E-2</v>
      </c>
      <c r="Y358" s="13">
        <f t="shared" si="628"/>
        <v>2.2354835785560689E-2</v>
      </c>
      <c r="Z358" s="13">
        <f t="shared" si="629"/>
        <v>5.4417125140407765E-3</v>
      </c>
      <c r="AA358" s="13">
        <f t="shared" si="630"/>
        <v>1.0026514445431562E-2</v>
      </c>
      <c r="AB358" s="13">
        <f t="shared" si="631"/>
        <v>9.2370730413501717E-3</v>
      </c>
      <c r="AC358" s="13">
        <f t="shared" si="632"/>
        <v>4.9739246632733573E-4</v>
      </c>
      <c r="AD358" s="13">
        <f t="shared" si="633"/>
        <v>3.5530499343650962E-2</v>
      </c>
      <c r="AE358" s="13">
        <f t="shared" si="634"/>
        <v>2.7050705389157503E-2</v>
      </c>
      <c r="AF358" s="13">
        <f t="shared" si="635"/>
        <v>1.0297359670822518E-2</v>
      </c>
      <c r="AG358" s="13">
        <f t="shared" si="636"/>
        <v>2.6132557275883677E-3</v>
      </c>
      <c r="AH358" s="13">
        <f t="shared" si="637"/>
        <v>1.0357450975151618E-3</v>
      </c>
      <c r="AI358" s="13">
        <f t="shared" si="638"/>
        <v>1.9083906316670358E-3</v>
      </c>
      <c r="AJ358" s="13">
        <f t="shared" si="639"/>
        <v>1.7581327740637447E-3</v>
      </c>
      <c r="AK358" s="13">
        <f t="shared" si="640"/>
        <v>1.0798036837761983E-3</v>
      </c>
      <c r="AL358" s="13">
        <f t="shared" si="641"/>
        <v>2.7909423603004758E-5</v>
      </c>
      <c r="AM358" s="13">
        <f t="shared" si="642"/>
        <v>1.3093196820056918E-2</v>
      </c>
      <c r="AN358" s="13">
        <f t="shared" si="643"/>
        <v>9.968343150935843E-3</v>
      </c>
      <c r="AO358" s="13">
        <f t="shared" si="644"/>
        <v>3.7946372662248564E-3</v>
      </c>
      <c r="AP358" s="13">
        <f t="shared" si="645"/>
        <v>9.6300002011003711E-4</v>
      </c>
      <c r="AQ358" s="13">
        <f t="shared" si="646"/>
        <v>1.8329203300659685E-4</v>
      </c>
      <c r="AR358" s="13">
        <f t="shared" si="647"/>
        <v>1.5771033905355683E-4</v>
      </c>
      <c r="AS358" s="13">
        <f t="shared" si="648"/>
        <v>2.9058591181256729E-4</v>
      </c>
      <c r="AT358" s="13">
        <f t="shared" si="649"/>
        <v>2.6770652022777713E-4</v>
      </c>
      <c r="AU358" s="13">
        <f t="shared" si="650"/>
        <v>1.6441903079066327E-4</v>
      </c>
      <c r="AV358" s="13">
        <f t="shared" si="651"/>
        <v>7.5736718132060174E-5</v>
      </c>
      <c r="AW358" s="13">
        <f t="shared" si="652"/>
        <v>1.0875269790075493E-6</v>
      </c>
      <c r="AX358" s="13">
        <f t="shared" si="653"/>
        <v>4.0207663400829274E-3</v>
      </c>
      <c r="AY358" s="13">
        <f t="shared" si="654"/>
        <v>3.0611606285702187E-3</v>
      </c>
      <c r="AZ358" s="13">
        <f t="shared" si="655"/>
        <v>1.165288355666441E-3</v>
      </c>
      <c r="BA358" s="13">
        <f t="shared" si="656"/>
        <v>2.9572594986323493E-4</v>
      </c>
      <c r="BB358" s="13">
        <f t="shared" si="657"/>
        <v>5.6286821839365715E-5</v>
      </c>
      <c r="BC358" s="13">
        <f t="shared" si="658"/>
        <v>8.5706548626975951E-6</v>
      </c>
      <c r="BD358" s="13">
        <f t="shared" si="659"/>
        <v>2.0011802054433359E-5</v>
      </c>
      <c r="BE358" s="13">
        <f t="shared" si="660"/>
        <v>3.6872330513634618E-5</v>
      </c>
      <c r="BF358" s="13">
        <f t="shared" si="661"/>
        <v>3.3969173635852461E-5</v>
      </c>
      <c r="BG358" s="13">
        <f t="shared" si="662"/>
        <v>2.0863065274669005E-5</v>
      </c>
      <c r="BH358" s="13">
        <f t="shared" si="663"/>
        <v>9.6102019728491606E-6</v>
      </c>
      <c r="BI358" s="13">
        <f t="shared" si="664"/>
        <v>3.5414156354517406E-6</v>
      </c>
      <c r="BJ358" s="14">
        <f t="shared" si="665"/>
        <v>0.62784508559363306</v>
      </c>
      <c r="BK358" s="14">
        <f t="shared" si="666"/>
        <v>0.22343253848426789</v>
      </c>
      <c r="BL358" s="14">
        <f t="shared" si="667"/>
        <v>0.14340723215696954</v>
      </c>
      <c r="BM358" s="14">
        <f t="shared" si="668"/>
        <v>0.47960723877334777</v>
      </c>
      <c r="BN358" s="14">
        <f t="shared" si="669"/>
        <v>0.5174592568739721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1.3167</v>
      </c>
      <c r="F359" s="10">
        <f>VLOOKUP(B359,home!$B$2:$E$405,3,FALSE)</f>
        <v>0.63290000000000002</v>
      </c>
      <c r="G359" s="10">
        <f>VLOOKUP(C359,away!$B$2:$E$405,4,FALSE)</f>
        <v>0.71730000000000005</v>
      </c>
      <c r="H359" s="10">
        <f>VLOOKUP(A359,away!$A$2:$E$405,3,FALSE)</f>
        <v>1.1167</v>
      </c>
      <c r="I359" s="10">
        <f>VLOOKUP(C359,away!$B$2:$E$405,3,FALSE)</f>
        <v>0.74619999999999997</v>
      </c>
      <c r="J359" s="10">
        <f>VLOOKUP(B359,home!$B$2:$E$405,4,FALSE)</f>
        <v>1.3431999999999999</v>
      </c>
      <c r="K359" s="12">
        <f t="shared" si="614"/>
        <v>0.59775437313900004</v>
      </c>
      <c r="L359" s="12">
        <f t="shared" si="615"/>
        <v>1.1192637645279999</v>
      </c>
      <c r="M359" s="13">
        <f t="shared" si="616"/>
        <v>0.17960089538851995</v>
      </c>
      <c r="N359" s="13">
        <f t="shared" si="617"/>
        <v>0.10735722063816786</v>
      </c>
      <c r="O359" s="13">
        <f t="shared" si="618"/>
        <v>0.20102077428515433</v>
      </c>
      <c r="P359" s="13">
        <f t="shared" si="619"/>
        <v>0.12016104692073884</v>
      </c>
      <c r="Q359" s="13">
        <f t="shared" si="620"/>
        <v>3.2086624062256673E-2</v>
      </c>
      <c r="R359" s="13">
        <f t="shared" si="621"/>
        <v>0.11249763428736761</v>
      </c>
      <c r="S359" s="13">
        <f t="shared" si="622"/>
        <v>2.0098281199898354E-2</v>
      </c>
      <c r="T359" s="13">
        <f t="shared" si="623"/>
        <v>3.5913395638916108E-2</v>
      </c>
      <c r="U359" s="13">
        <f t="shared" si="624"/>
        <v>6.7245952863065908E-2</v>
      </c>
      <c r="V359" s="13">
        <f t="shared" si="625"/>
        <v>1.4940723028399516E-3</v>
      </c>
      <c r="W359" s="13">
        <f t="shared" si="626"/>
        <v>6.3933066174936643E-3</v>
      </c>
      <c r="X359" s="13">
        <f t="shared" si="627"/>
        <v>7.1557964324777314E-3</v>
      </c>
      <c r="Y359" s="13">
        <f t="shared" si="628"/>
        <v>4.0046118266055296E-3</v>
      </c>
      <c r="Z359" s="13">
        <f t="shared" si="629"/>
        <v>4.1971508550991091E-2</v>
      </c>
      <c r="AA359" s="13">
        <f t="shared" si="630"/>
        <v>2.5088652783595858E-2</v>
      </c>
      <c r="AB359" s="13">
        <f t="shared" si="631"/>
        <v>7.498425958780185E-3</v>
      </c>
      <c r="AC359" s="13">
        <f t="shared" si="632"/>
        <v>6.2475082493381593E-5</v>
      </c>
      <c r="AD359" s="13">
        <f t="shared" si="633"/>
        <v>9.5540674735633622E-4</v>
      </c>
      <c r="AE359" s="13">
        <f t="shared" si="634"/>
        <v>1.0693521527015046E-3</v>
      </c>
      <c r="AF359" s="13">
        <f t="shared" si="635"/>
        <v>5.9844355801940341E-4</v>
      </c>
      <c r="AG359" s="13">
        <f t="shared" si="636"/>
        <v>2.2327206320210932E-4</v>
      </c>
      <c r="AH359" s="13">
        <f t="shared" si="637"/>
        <v>1.1744297165925356E-2</v>
      </c>
      <c r="AI359" s="13">
        <f t="shared" si="638"/>
        <v>7.0202049903758459E-3</v>
      </c>
      <c r="AJ359" s="13">
        <f t="shared" si="639"/>
        <v>2.0981791166646965E-3</v>
      </c>
      <c r="AK359" s="13">
        <f t="shared" si="640"/>
        <v>4.1806524753841551E-4</v>
      </c>
      <c r="AL359" s="13">
        <f t="shared" si="641"/>
        <v>1.6719451877173905E-6</v>
      </c>
      <c r="AM359" s="13">
        <f t="shared" si="642"/>
        <v>1.1421971227175161E-4</v>
      </c>
      <c r="AN359" s="13">
        <f t="shared" si="643"/>
        <v>1.2784198514058568E-4</v>
      </c>
      <c r="AO359" s="13">
        <f t="shared" si="644"/>
        <v>7.1544450776592301E-5</v>
      </c>
      <c r="AP359" s="13">
        <f t="shared" si="645"/>
        <v>2.6692370435765627E-5</v>
      </c>
      <c r="AQ359" s="13">
        <f t="shared" si="646"/>
        <v>7.468950754527731E-6</v>
      </c>
      <c r="AR359" s="13">
        <f t="shared" si="647"/>
        <v>2.6289932515338264E-3</v>
      </c>
      <c r="AS359" s="13">
        <f t="shared" si="648"/>
        <v>1.5714922130572637E-3</v>
      </c>
      <c r="AT359" s="13">
        <f t="shared" si="649"/>
        <v>4.6968317135443231E-4</v>
      </c>
      <c r="AU359" s="13">
        <f t="shared" si="650"/>
        <v>9.3585056555635412E-5</v>
      </c>
      <c r="AV359" s="13">
        <f t="shared" si="651"/>
        <v>1.3985219204147923E-5</v>
      </c>
      <c r="AW359" s="13">
        <f t="shared" si="652"/>
        <v>3.1072395843079962E-8</v>
      </c>
      <c r="AX359" s="13">
        <f t="shared" si="653"/>
        <v>1.1379222084852965E-5</v>
      </c>
      <c r="AY359" s="13">
        <f t="shared" si="654"/>
        <v>1.2736350948092684E-5</v>
      </c>
      <c r="AZ359" s="13">
        <f t="shared" si="655"/>
        <v>7.1276680542559911E-6</v>
      </c>
      <c r="BA359" s="13">
        <f t="shared" si="656"/>
        <v>2.6592468595708415E-6</v>
      </c>
      <c r="BB359" s="13">
        <f t="shared" si="657"/>
        <v>7.4409966271313032E-7</v>
      </c>
      <c r="BC359" s="13">
        <f t="shared" si="658"/>
        <v>1.6656875793446261E-7</v>
      </c>
      <c r="BD359" s="13">
        <f t="shared" si="659"/>
        <v>4.9042281393840953E-4</v>
      </c>
      <c r="BE359" s="13">
        <f t="shared" si="660"/>
        <v>2.9315238171881842E-4</v>
      </c>
      <c r="BF359" s="13">
        <f t="shared" si="661"/>
        <v>8.7616559084268582E-5</v>
      </c>
      <c r="BG359" s="13">
        <f t="shared" si="662"/>
        <v>1.745772711733771E-5</v>
      </c>
      <c r="BH359" s="13">
        <f t="shared" si="663"/>
        <v>2.6088581823639805E-6</v>
      </c>
      <c r="BI359" s="13">
        <f t="shared" si="664"/>
        <v>3.1189127748150662E-7</v>
      </c>
      <c r="BJ359" s="14">
        <f t="shared" si="665"/>
        <v>0.19614001036294357</v>
      </c>
      <c r="BK359" s="14">
        <f t="shared" si="666"/>
        <v>0.32143117919062636</v>
      </c>
      <c r="BL359" s="14">
        <f t="shared" si="667"/>
        <v>0.44030149584149225</v>
      </c>
      <c r="BM359" s="14">
        <f t="shared" si="668"/>
        <v>0.24710729308529558</v>
      </c>
      <c r="BN359" s="14">
        <f t="shared" si="669"/>
        <v>0.75272419558220527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1.5455000000000001</v>
      </c>
      <c r="F360" s="10">
        <f>VLOOKUP(B360,home!$B$2:$E$405,3,FALSE)</f>
        <v>1.0513999999999999</v>
      </c>
      <c r="G360" s="10">
        <f>VLOOKUP(C360,away!$B$2:$E$405,4,FALSE)</f>
        <v>0.55459999999999998</v>
      </c>
      <c r="H360" s="10">
        <f>VLOOKUP(A360,away!$A$2:$E$405,3,FALSE)</f>
        <v>1.1894</v>
      </c>
      <c r="I360" s="10">
        <f>VLOOKUP(C360,away!$B$2:$E$405,3,FALSE)</f>
        <v>1.2011000000000001</v>
      </c>
      <c r="J360" s="10">
        <f>VLOOKUP(B360,home!$B$2:$E$405,4,FALSE)</f>
        <v>1.5764</v>
      </c>
      <c r="K360" s="12">
        <f t="shared" si="614"/>
        <v>0.90119100301999999</v>
      </c>
      <c r="L360" s="12">
        <f t="shared" si="615"/>
        <v>2.2520266591760003</v>
      </c>
      <c r="M360" s="13">
        <f t="shared" si="616"/>
        <v>4.2714464792200868E-2</v>
      </c>
      <c r="N360" s="13">
        <f t="shared" si="617"/>
        <v>3.8493891369545973E-2</v>
      </c>
      <c r="O360" s="13">
        <f t="shared" si="618"/>
        <v>9.6194113444470999E-2</v>
      </c>
      <c r="P360" s="13">
        <f t="shared" si="619"/>
        <v>8.6689269579642486E-2</v>
      </c>
      <c r="Q360" s="13">
        <f t="shared" si="620"/>
        <v>1.7345174286732028E-2</v>
      </c>
      <c r="R360" s="13">
        <f t="shared" si="621"/>
        <v>0.10831585396637462</v>
      </c>
      <c r="S360" s="13">
        <f t="shared" si="622"/>
        <v>4.3984101737030781E-2</v>
      </c>
      <c r="T360" s="13">
        <f t="shared" si="623"/>
        <v>3.9061794901774589E-2</v>
      </c>
      <c r="U360" s="13">
        <f t="shared" si="624"/>
        <v>9.7613273078924978E-2</v>
      </c>
      <c r="V360" s="13">
        <f t="shared" si="625"/>
        <v>9.9184450649973856E-3</v>
      </c>
      <c r="W360" s="13">
        <f t="shared" si="626"/>
        <v>5.2104383376722499E-3</v>
      </c>
      <c r="X360" s="13">
        <f t="shared" si="627"/>
        <v>1.1734046042430588E-2</v>
      </c>
      <c r="Y360" s="13">
        <f t="shared" si="628"/>
        <v>1.3212692253776165E-2</v>
      </c>
      <c r="Z360" s="13">
        <f t="shared" si="629"/>
        <v>8.1310063581230066E-2</v>
      </c>
      <c r="AA360" s="13">
        <f t="shared" si="630"/>
        <v>7.3275897754388683E-2</v>
      </c>
      <c r="AB360" s="13">
        <f t="shared" si="631"/>
        <v>3.3017789897234251E-2</v>
      </c>
      <c r="AC360" s="13">
        <f t="shared" si="632"/>
        <v>1.258096587176813E-3</v>
      </c>
      <c r="AD360" s="13">
        <f t="shared" si="633"/>
        <v>1.1739000379251787E-3</v>
      </c>
      <c r="AE360" s="13">
        <f t="shared" si="634"/>
        <v>2.6436541806152203E-3</v>
      </c>
      <c r="AF360" s="13">
        <f t="shared" si="635"/>
        <v>2.9767898461937809E-3</v>
      </c>
      <c r="AG360" s="13">
        <f t="shared" si="636"/>
        <v>2.2346033641309402E-3</v>
      </c>
      <c r="AH360" s="13">
        <f t="shared" si="637"/>
        <v>4.5778107711056421E-2</v>
      </c>
      <c r="AI360" s="13">
        <f t="shared" si="638"/>
        <v>4.1254818804484526E-2</v>
      </c>
      <c r="AJ360" s="13">
        <f t="shared" si="639"/>
        <v>1.8589235768910885E-2</v>
      </c>
      <c r="AK360" s="13">
        <f t="shared" si="640"/>
        <v>5.5841506759866872E-3</v>
      </c>
      <c r="AL360" s="13">
        <f t="shared" si="641"/>
        <v>1.0213259113377685E-4</v>
      </c>
      <c r="AM360" s="13">
        <f t="shared" si="642"/>
        <v>2.1158163052460165E-4</v>
      </c>
      <c r="AN360" s="13">
        <f t="shared" si="643"/>
        <v>4.7648747253332952E-4</v>
      </c>
      <c r="AO360" s="13">
        <f t="shared" si="644"/>
        <v>5.3653124545422523E-4</v>
      </c>
      <c r="AP360" s="13">
        <f t="shared" si="645"/>
        <v>4.0276088941460582E-4</v>
      </c>
      <c r="AQ360" s="13">
        <f t="shared" si="646"/>
        <v>2.2675706505878229E-4</v>
      </c>
      <c r="AR360" s="13">
        <f t="shared" si="647"/>
        <v>2.0618703794385889E-2</v>
      </c>
      <c r="AS360" s="13">
        <f t="shared" si="648"/>
        <v>1.8581390353434899E-2</v>
      </c>
      <c r="AT360" s="13">
        <f t="shared" si="649"/>
        <v>8.3726909050590732E-3</v>
      </c>
      <c r="AU360" s="13">
        <f t="shared" si="650"/>
        <v>2.5151312382355392E-3</v>
      </c>
      <c r="AV360" s="13">
        <f t="shared" si="651"/>
        <v>5.666534108281049E-4</v>
      </c>
      <c r="AW360" s="13">
        <f t="shared" si="652"/>
        <v>5.7577423119985492E-6</v>
      </c>
      <c r="AX360" s="13">
        <f t="shared" si="653"/>
        <v>3.1779243638845449E-5</v>
      </c>
      <c r="AY360" s="13">
        <f t="shared" si="654"/>
        <v>7.1567703883129288E-5</v>
      </c>
      <c r="AZ360" s="13">
        <f t="shared" si="655"/>
        <v>8.0586188540410461E-5</v>
      </c>
      <c r="BA360" s="13">
        <f t="shared" si="656"/>
        <v>6.0494081651462623E-5</v>
      </c>
      <c r="BB360" s="13">
        <f t="shared" si="657"/>
        <v>3.4058571150365885E-5</v>
      </c>
      <c r="BC360" s="13">
        <f t="shared" si="658"/>
        <v>1.5340162040813309E-5</v>
      </c>
      <c r="BD360" s="13">
        <f t="shared" si="659"/>
        <v>7.7389784371017295E-3</v>
      </c>
      <c r="BE360" s="13">
        <f t="shared" si="660"/>
        <v>6.9742977400818586E-3</v>
      </c>
      <c r="BF360" s="13">
        <f t="shared" si="661"/>
        <v>3.1425871878722447E-3</v>
      </c>
      <c r="BG360" s="13">
        <f t="shared" si="662"/>
        <v>9.440237666387965E-4</v>
      </c>
      <c r="BH360" s="13">
        <f t="shared" si="663"/>
        <v>2.1268643128298379E-4</v>
      </c>
      <c r="BI360" s="13">
        <f t="shared" si="664"/>
        <v>3.8334219667331311E-5</v>
      </c>
      <c r="BJ360" s="14">
        <f t="shared" si="665"/>
        <v>0.13623492887468722</v>
      </c>
      <c r="BK360" s="14">
        <f t="shared" si="666"/>
        <v>0.18473807805606529</v>
      </c>
      <c r="BL360" s="14">
        <f t="shared" si="667"/>
        <v>0.58932871858642044</v>
      </c>
      <c r="BM360" s="14">
        <f t="shared" si="668"/>
        <v>0.60179321169786537</v>
      </c>
      <c r="BN360" s="14">
        <f t="shared" si="669"/>
        <v>0.38975276743896703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1.5455000000000001</v>
      </c>
      <c r="F361" s="10">
        <f>VLOOKUP(B361,home!$B$2:$E$405,3,FALSE)</f>
        <v>0.97060000000000002</v>
      </c>
      <c r="G361" s="10">
        <f>VLOOKUP(C361,away!$B$2:$E$405,4,FALSE)</f>
        <v>1.2941</v>
      </c>
      <c r="H361" s="10">
        <f>VLOOKUP(A361,away!$A$2:$E$405,3,FALSE)</f>
        <v>1.1894</v>
      </c>
      <c r="I361" s="10">
        <f>VLOOKUP(C361,away!$B$2:$E$405,3,FALSE)</f>
        <v>0.84079999999999999</v>
      </c>
      <c r="J361" s="10">
        <f>VLOOKUP(B361,home!$B$2:$E$405,4,FALSE)</f>
        <v>1.1559999999999999</v>
      </c>
      <c r="K361" s="12">
        <f t="shared" si="614"/>
        <v>1.9412306224300002</v>
      </c>
      <c r="L361" s="12">
        <f t="shared" si="615"/>
        <v>1.1560549331200001</v>
      </c>
      <c r="M361" s="13">
        <f t="shared" si="616"/>
        <v>4.5171652067204214E-2</v>
      </c>
      <c r="N361" s="13">
        <f t="shared" si="617"/>
        <v>8.7688594258610239E-2</v>
      </c>
      <c r="O361" s="13">
        <f t="shared" si="618"/>
        <v>5.2220911209471678E-2</v>
      </c>
      <c r="P361" s="13">
        <f t="shared" si="619"/>
        <v>0.10137283197102448</v>
      </c>
      <c r="Q361" s="13">
        <f t="shared" si="620"/>
        <v>8.5111892206326867E-2</v>
      </c>
      <c r="R361" s="13">
        <f t="shared" si="621"/>
        <v>3.0185121007865634E-2</v>
      </c>
      <c r="S361" s="13">
        <f t="shared" si="622"/>
        <v>5.687444775396281E-2</v>
      </c>
      <c r="T361" s="13">
        <f t="shared" si="623"/>
        <v>9.8394022852301866E-2</v>
      </c>
      <c r="U361" s="13">
        <f t="shared" si="624"/>
        <v>5.8596281242223873E-2</v>
      </c>
      <c r="V361" s="13">
        <f t="shared" si="625"/>
        <v>1.4181765115848448E-2</v>
      </c>
      <c r="W361" s="13">
        <f t="shared" si="626"/>
        <v>5.5073937161294315E-2</v>
      </c>
      <c r="X361" s="13">
        <f t="shared" si="627"/>
        <v>6.3668496741655187E-2</v>
      </c>
      <c r="Y361" s="13">
        <f t="shared" si="628"/>
        <v>3.6802139871262581E-2</v>
      </c>
      <c r="Z361" s="13">
        <f t="shared" si="629"/>
        <v>1.163188601598907E-2</v>
      </c>
      <c r="AA361" s="13">
        <f t="shared" si="630"/>
        <v>2.2580173330853277E-2</v>
      </c>
      <c r="AB361" s="13">
        <f t="shared" si="631"/>
        <v>2.1916661964814805E-2</v>
      </c>
      <c r="AC361" s="13">
        <f t="shared" si="632"/>
        <v>1.9891425627993732E-3</v>
      </c>
      <c r="AD361" s="13">
        <f t="shared" si="633"/>
        <v>2.6727803328822543E-2</v>
      </c>
      <c r="AE361" s="13">
        <f t="shared" si="634"/>
        <v>3.0898808889746464E-2</v>
      </c>
      <c r="AF361" s="13">
        <f t="shared" si="635"/>
        <v>1.786036022226176E-2</v>
      </c>
      <c r="AG361" s="13">
        <f t="shared" si="636"/>
        <v>6.8825191807486428E-3</v>
      </c>
      <c r="AH361" s="13">
        <f t="shared" si="637"/>
        <v>3.3617748025684285E-3</v>
      </c>
      <c r="AI361" s="13">
        <f t="shared" si="638"/>
        <v>6.5259801924594015E-3</v>
      </c>
      <c r="AJ361" s="13">
        <f t="shared" si="639"/>
        <v>6.3342162954869094E-3</v>
      </c>
      <c r="AK361" s="13">
        <f t="shared" si="640"/>
        <v>4.0987248806314339E-3</v>
      </c>
      <c r="AL361" s="13">
        <f t="shared" si="641"/>
        <v>1.7855890192820543E-4</v>
      </c>
      <c r="AM361" s="13">
        <f t="shared" si="642"/>
        <v>1.0376966058439352E-2</v>
      </c>
      <c r="AN361" s="13">
        <f t="shared" si="643"/>
        <v>1.1996342802677615E-2</v>
      </c>
      <c r="AO361" s="13">
        <f t="shared" si="644"/>
        <v>6.9342156382170353E-3</v>
      </c>
      <c r="AP361" s="13">
        <f t="shared" si="645"/>
        <v>2.6721113986262176E-3</v>
      </c>
      <c r="AQ361" s="13">
        <f t="shared" si="646"/>
        <v>7.7227689105700576E-4</v>
      </c>
      <c r="AR361" s="13">
        <f t="shared" si="647"/>
        <v>7.7727926890954814E-4</v>
      </c>
      <c r="AS361" s="13">
        <f t="shared" si="648"/>
        <v>1.5088783189872177E-3</v>
      </c>
      <c r="AT361" s="13">
        <f t="shared" si="649"/>
        <v>1.4645403991693448E-3</v>
      </c>
      <c r="AU361" s="13">
        <f t="shared" si="650"/>
        <v>9.4767022355112917E-4</v>
      </c>
      <c r="AV361" s="13">
        <f t="shared" si="651"/>
        <v>4.5991161448063437E-4</v>
      </c>
      <c r="AW361" s="13">
        <f t="shared" si="652"/>
        <v>1.1131010965786426E-5</v>
      </c>
      <c r="AX361" s="13">
        <f t="shared" si="653"/>
        <v>3.3573473800932001E-3</v>
      </c>
      <c r="AY361" s="13">
        <f t="shared" si="654"/>
        <v>3.881278000954252E-3</v>
      </c>
      <c r="AZ361" s="13">
        <f t="shared" si="655"/>
        <v>2.2434852899066485E-3</v>
      </c>
      <c r="BA361" s="13">
        <f t="shared" si="656"/>
        <v>8.6453074559291149E-4</v>
      </c>
      <c r="BB361" s="13">
        <f t="shared" si="657"/>
        <v>2.4986125831914937E-4</v>
      </c>
      <c r="BC361" s="13">
        <f t="shared" si="658"/>
        <v>5.7770668055084577E-5</v>
      </c>
      <c r="BD361" s="13">
        <f t="shared" si="659"/>
        <v>1.4976292220579844E-4</v>
      </c>
      <c r="BE361" s="13">
        <f t="shared" si="660"/>
        <v>2.9072437069049779E-4</v>
      </c>
      <c r="BF361" s="13">
        <f t="shared" si="661"/>
        <v>2.8218152553554266E-4</v>
      </c>
      <c r="BG361" s="13">
        <f t="shared" si="662"/>
        <v>1.8259313948453611E-4</v>
      </c>
      <c r="BH361" s="13">
        <f t="shared" si="663"/>
        <v>8.8613848453253551E-5</v>
      </c>
      <c r="BI361" s="13">
        <f t="shared" si="664"/>
        <v>3.4403983237765379E-5</v>
      </c>
      <c r="BJ361" s="14">
        <f t="shared" si="665"/>
        <v>0.55251476084496898</v>
      </c>
      <c r="BK361" s="14">
        <f t="shared" si="666"/>
        <v>0.22364967637372177</v>
      </c>
      <c r="BL361" s="14">
        <f t="shared" si="667"/>
        <v>0.21200640454108077</v>
      </c>
      <c r="BM361" s="14">
        <f t="shared" si="668"/>
        <v>0.59418157806526906</v>
      </c>
      <c r="BN361" s="14">
        <f t="shared" si="669"/>
        <v>0.40175100272050313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1.25</v>
      </c>
      <c r="F362" s="10">
        <f>VLOOKUP(B362,home!$B$2:$E$405,3,FALSE)</f>
        <v>1.0667</v>
      </c>
      <c r="G362" s="10">
        <f>VLOOKUP(C362,away!$B$2:$E$405,4,FALSE)</f>
        <v>2.2000000000000002</v>
      </c>
      <c r="H362" s="10">
        <f>VLOOKUP(A362,away!$A$2:$E$405,3,FALSE)</f>
        <v>0.89839999999999998</v>
      </c>
      <c r="I362" s="10">
        <f>VLOOKUP(C362,away!$B$2:$E$405,3,FALSE)</f>
        <v>0.83479999999999999</v>
      </c>
      <c r="J362" s="10">
        <f>VLOOKUP(B362,home!$B$2:$E$405,4,FALSE)</f>
        <v>0.74209999999999998</v>
      </c>
      <c r="K362" s="12">
        <f t="shared" si="614"/>
        <v>2.9334250000000002</v>
      </c>
      <c r="L362" s="12">
        <f t="shared" si="615"/>
        <v>0.55656336387199989</v>
      </c>
      <c r="M362" s="13">
        <f t="shared" si="616"/>
        <v>3.0501227085335092E-2</v>
      </c>
      <c r="N362" s="13">
        <f t="shared" si="617"/>
        <v>8.9473062062799105E-2</v>
      </c>
      <c r="O362" s="13">
        <f t="shared" si="618"/>
        <v>1.697586554883785E-2</v>
      </c>
      <c r="P362" s="13">
        <f t="shared" si="619"/>
        <v>4.979742839759968E-2</v>
      </c>
      <c r="Q362" s="13">
        <f t="shared" si="620"/>
        <v>0.13123125854078324</v>
      </c>
      <c r="R362" s="13">
        <f t="shared" si="621"/>
        <v>4.7240724172499943E-3</v>
      </c>
      <c r="S362" s="13">
        <f t="shared" si="622"/>
        <v>2.0325279603310951E-2</v>
      </c>
      <c r="T362" s="13">
        <f t="shared" si="623"/>
        <v>7.3038510698614431E-2</v>
      </c>
      <c r="U362" s="13">
        <f t="shared" si="624"/>
        <v>1.3857712130571567E-2</v>
      </c>
      <c r="V362" s="13">
        <f t="shared" si="625"/>
        <v>3.6870890213160853E-3</v>
      </c>
      <c r="W362" s="13">
        <f t="shared" si="626"/>
        <v>0.12831901819499902</v>
      </c>
      <c r="X362" s="13">
        <f t="shared" si="627"/>
        <v>7.1417664415361015E-2</v>
      </c>
      <c r="Y362" s="13">
        <f t="shared" si="628"/>
        <v>1.9874227773447477E-2</v>
      </c>
      <c r="Z362" s="13">
        <f t="shared" si="629"/>
        <v>8.7641521190652907E-4</v>
      </c>
      <c r="AA362" s="13">
        <f t="shared" si="630"/>
        <v>2.5708982929869102E-3</v>
      </c>
      <c r="AB362" s="13">
        <f t="shared" si="631"/>
        <v>3.7707686625525643E-3</v>
      </c>
      <c r="AC362" s="13">
        <f t="shared" si="632"/>
        <v>3.7622984605847556E-4</v>
      </c>
      <c r="AD362" s="13">
        <f t="shared" si="633"/>
        <v>9.4103553987166272E-2</v>
      </c>
      <c r="AE362" s="13">
        <f t="shared" si="634"/>
        <v>5.2374590559407602E-2</v>
      </c>
      <c r="AF362" s="13">
        <f t="shared" si="635"/>
        <v>1.4574889151581292E-2</v>
      </c>
      <c r="AG362" s="13">
        <f t="shared" si="636"/>
        <v>2.7039497780885348E-3</v>
      </c>
      <c r="AH362" s="13">
        <f t="shared" si="637"/>
        <v>1.2194514962182234E-4</v>
      </c>
      <c r="AI362" s="13">
        <f t="shared" si="638"/>
        <v>3.5771695052939424E-4</v>
      </c>
      <c r="AJ362" s="13">
        <f t="shared" si="639"/>
        <v>5.2466792280334419E-4</v>
      </c>
      <c r="AK362" s="13">
        <f t="shared" si="640"/>
        <v>5.1302466714979998E-4</v>
      </c>
      <c r="AL362" s="13">
        <f t="shared" si="641"/>
        <v>2.4569868966543664E-5</v>
      </c>
      <c r="AM362" s="13">
        <f t="shared" si="642"/>
        <v>5.5209143570960656E-2</v>
      </c>
      <c r="AN362" s="13">
        <f t="shared" si="643"/>
        <v>3.0727386662346059E-2</v>
      </c>
      <c r="AO362" s="13">
        <f t="shared" si="644"/>
        <v>8.5508688418954731E-3</v>
      </c>
      <c r="AP362" s="13">
        <f t="shared" si="645"/>
        <v>1.5863667755578723E-3</v>
      </c>
      <c r="AQ362" s="13">
        <f t="shared" si="646"/>
        <v>2.2072840723481681E-4</v>
      </c>
      <c r="AR362" s="13">
        <f t="shared" si="647"/>
        <v>1.3574040536279156E-5</v>
      </c>
      <c r="AS362" s="13">
        <f t="shared" si="648"/>
        <v>3.9818429860134688E-5</v>
      </c>
      <c r="AT362" s="13">
        <f t="shared" si="649"/>
        <v>5.8402188806232809E-5</v>
      </c>
      <c r="AU362" s="13">
        <f t="shared" si="650"/>
        <v>5.7106146899641158E-5</v>
      </c>
      <c r="AV362" s="13">
        <f t="shared" si="651"/>
        <v>4.1879149742269972E-5</v>
      </c>
      <c r="AW362" s="13">
        <f t="shared" si="652"/>
        <v>1.1142687319656951E-6</v>
      </c>
      <c r="AX362" s="13">
        <f t="shared" si="653"/>
        <v>2.6991980329940896E-2</v>
      </c>
      <c r="AY362" s="13">
        <f t="shared" si="654"/>
        <v>1.5022747369998759E-2</v>
      </c>
      <c r="AZ362" s="13">
        <f t="shared" si="655"/>
        <v>4.180555405422874E-3</v>
      </c>
      <c r="BA362" s="13">
        <f t="shared" si="656"/>
        <v>7.7558132643180922E-4</v>
      </c>
      <c r="BB362" s="13">
        <f t="shared" si="657"/>
        <v>1.0791503799879882E-4</v>
      </c>
      <c r="BC362" s="13">
        <f t="shared" si="658"/>
        <v>1.2012311312197234E-5</v>
      </c>
      <c r="BD362" s="13">
        <f t="shared" si="659"/>
        <v>1.2591356103677355E-6</v>
      </c>
      <c r="BE362" s="13">
        <f t="shared" si="660"/>
        <v>3.6935798778429751E-6</v>
      </c>
      <c r="BF362" s="13">
        <f t="shared" si="661"/>
        <v>5.4174197765807653E-6</v>
      </c>
      <c r="BG362" s="13">
        <f t="shared" si="662"/>
        <v>5.2971982027054776E-6</v>
      </c>
      <c r="BH362" s="13">
        <f t="shared" si="663"/>
        <v>3.8847334094428295E-6</v>
      </c>
      <c r="BI362" s="13">
        <f t="shared" si="664"/>
        <v>2.2791148203189667E-6</v>
      </c>
      <c r="BJ362" s="14">
        <f t="shared" si="665"/>
        <v>0.82049601120134841</v>
      </c>
      <c r="BK362" s="14">
        <f t="shared" si="666"/>
        <v>0.1197345711925856</v>
      </c>
      <c r="BL362" s="14">
        <f t="shared" si="667"/>
        <v>4.3649282879845062E-2</v>
      </c>
      <c r="BM362" s="14">
        <f t="shared" si="668"/>
        <v>0.64703173333181374</v>
      </c>
      <c r="BN362" s="14">
        <f t="shared" si="669"/>
        <v>0.32270291405260493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1.25</v>
      </c>
      <c r="F363" s="10">
        <f>VLOOKUP(B363,home!$B$2:$E$405,3,FALSE)</f>
        <v>1.5</v>
      </c>
      <c r="G363" s="10">
        <f>VLOOKUP(C363,away!$B$2:$E$405,4,FALSE)</f>
        <v>0.7</v>
      </c>
      <c r="H363" s="10">
        <f>VLOOKUP(A363,away!$A$2:$E$405,3,FALSE)</f>
        <v>0.89839999999999998</v>
      </c>
      <c r="I363" s="10">
        <f>VLOOKUP(C363,away!$B$2:$E$405,3,FALSE)</f>
        <v>0.55649999999999999</v>
      </c>
      <c r="J363" s="10">
        <f>VLOOKUP(B363,home!$B$2:$E$405,4,FALSE)</f>
        <v>0.55649999999999999</v>
      </c>
      <c r="K363" s="12">
        <f t="shared" si="614"/>
        <v>1.3125</v>
      </c>
      <c r="L363" s="12">
        <f t="shared" si="615"/>
        <v>0.27822751740000001</v>
      </c>
      <c r="M363" s="13">
        <f t="shared" si="616"/>
        <v>0.20377730625731991</v>
      </c>
      <c r="N363" s="13">
        <f t="shared" si="617"/>
        <v>0.26745771446273242</v>
      </c>
      <c r="O363" s="13">
        <f t="shared" si="618"/>
        <v>5.6696454022433597E-2</v>
      </c>
      <c r="P363" s="13">
        <f t="shared" si="619"/>
        <v>7.4414095904444102E-2</v>
      </c>
      <c r="Q363" s="13">
        <f t="shared" si="620"/>
        <v>0.17551912511616818</v>
      </c>
      <c r="R363" s="13">
        <f t="shared" si="621"/>
        <v>7.8872568240224705E-3</v>
      </c>
      <c r="S363" s="13">
        <f t="shared" si="622"/>
        <v>6.7935161316287325E-3</v>
      </c>
      <c r="T363" s="13">
        <f t="shared" si="623"/>
        <v>4.8834250437291456E-2</v>
      </c>
      <c r="U363" s="13">
        <f t="shared" si="624"/>
        <v>1.0352024581529494E-2</v>
      </c>
      <c r="V363" s="13">
        <f t="shared" si="625"/>
        <v>2.7564587279248762E-4</v>
      </c>
      <c r="W363" s="13">
        <f t="shared" si="626"/>
        <v>7.6789617238323588E-2</v>
      </c>
      <c r="X363" s="13">
        <f t="shared" si="627"/>
        <v>2.1364984566315016E-2</v>
      </c>
      <c r="Y363" s="13">
        <f t="shared" si="628"/>
        <v>2.9721633075875712E-3</v>
      </c>
      <c r="Z363" s="13">
        <f t="shared" si="629"/>
        <v>7.3148396174799396E-4</v>
      </c>
      <c r="AA363" s="13">
        <f t="shared" si="630"/>
        <v>9.6007269979424205E-4</v>
      </c>
      <c r="AB363" s="13">
        <f t="shared" si="631"/>
        <v>6.3004770923997156E-4</v>
      </c>
      <c r="AC363" s="13">
        <f t="shared" si="632"/>
        <v>6.2911625165656647E-6</v>
      </c>
      <c r="AD363" s="13">
        <f t="shared" si="633"/>
        <v>2.5196593156324939E-2</v>
      </c>
      <c r="AE363" s="13">
        <f t="shared" si="634"/>
        <v>7.0103855608221171E-3</v>
      </c>
      <c r="AF363" s="13">
        <f t="shared" si="635"/>
        <v>9.7524108530217207E-4</v>
      </c>
      <c r="AG363" s="13">
        <f t="shared" si="636"/>
        <v>9.044630201003503E-5</v>
      </c>
      <c r="AH363" s="13">
        <f t="shared" si="637"/>
        <v>5.0879741673765194E-5</v>
      </c>
      <c r="AI363" s="13">
        <f t="shared" si="638"/>
        <v>6.6779660946816828E-5</v>
      </c>
      <c r="AJ363" s="13">
        <f t="shared" si="639"/>
        <v>4.3824152496348556E-5</v>
      </c>
      <c r="AK363" s="13">
        <f t="shared" si="640"/>
        <v>1.9173066717152494E-5</v>
      </c>
      <c r="AL363" s="13">
        <f t="shared" si="641"/>
        <v>9.1894662748559989E-8</v>
      </c>
      <c r="AM363" s="13">
        <f t="shared" si="642"/>
        <v>6.6141057035352894E-3</v>
      </c>
      <c r="AN363" s="13">
        <f t="shared" si="643"/>
        <v>1.8402262097158039E-3</v>
      </c>
      <c r="AO363" s="13">
        <f t="shared" si="644"/>
        <v>2.5600078489181993E-4</v>
      </c>
      <c r="AP363" s="13">
        <f t="shared" si="645"/>
        <v>2.374215427763417E-5</v>
      </c>
      <c r="AQ363" s="13">
        <f t="shared" si="646"/>
        <v>1.6514301605984854E-6</v>
      </c>
      <c r="AR363" s="13">
        <f t="shared" si="647"/>
        <v>2.8312288423690026E-6</v>
      </c>
      <c r="AS363" s="13">
        <f t="shared" si="648"/>
        <v>3.7159878556093159E-6</v>
      </c>
      <c r="AT363" s="13">
        <f t="shared" si="649"/>
        <v>2.4386170302436143E-6</v>
      </c>
      <c r="AU363" s="13">
        <f t="shared" si="650"/>
        <v>1.0668949507315815E-6</v>
      </c>
      <c r="AV363" s="13">
        <f t="shared" si="651"/>
        <v>3.5007490570880031E-7</v>
      </c>
      <c r="AW363" s="13">
        <f t="shared" si="652"/>
        <v>9.3215295391612018E-10</v>
      </c>
      <c r="AX363" s="13">
        <f t="shared" si="653"/>
        <v>1.446835622648347E-3</v>
      </c>
      <c r="AY363" s="13">
        <f t="shared" si="654"/>
        <v>4.0254948337533275E-4</v>
      </c>
      <c r="AZ363" s="13">
        <f t="shared" si="655"/>
        <v>5.6000171695085693E-5</v>
      </c>
      <c r="BA363" s="13">
        <f t="shared" si="656"/>
        <v>5.1935962482324831E-6</v>
      </c>
      <c r="BB363" s="13">
        <f t="shared" si="657"/>
        <v>3.6125034763091924E-7</v>
      </c>
      <c r="BC363" s="13">
        <f t="shared" si="658"/>
        <v>2.0101957476247527E-8</v>
      </c>
      <c r="BD363" s="13">
        <f t="shared" si="659"/>
        <v>1.3128762866726728E-7</v>
      </c>
      <c r="BE363" s="13">
        <f t="shared" si="660"/>
        <v>1.7231501262578832E-7</v>
      </c>
      <c r="BF363" s="13">
        <f t="shared" si="661"/>
        <v>1.1308172703567362E-7</v>
      </c>
      <c r="BG363" s="13">
        <f t="shared" si="662"/>
        <v>4.947325557810722E-8</v>
      </c>
      <c r="BH363" s="13">
        <f t="shared" si="663"/>
        <v>1.6233411986566437E-8</v>
      </c>
      <c r="BI363" s="13">
        <f t="shared" si="664"/>
        <v>4.2612706464736855E-9</v>
      </c>
      <c r="BJ363" s="14">
        <f t="shared" si="665"/>
        <v>0.63685720774173071</v>
      </c>
      <c r="BK363" s="14">
        <f t="shared" si="666"/>
        <v>0.28566949670673986</v>
      </c>
      <c r="BL363" s="14">
        <f t="shared" si="667"/>
        <v>7.6717401914745034E-2</v>
      </c>
      <c r="BM363" s="14">
        <f t="shared" si="668"/>
        <v>0.2138210891866206</v>
      </c>
      <c r="BN363" s="14">
        <f t="shared" si="669"/>
        <v>0.78575195258712072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1.3391999999999999</v>
      </c>
      <c r="F364" s="10">
        <f>VLOOKUP(B364,home!$B$2:$E$405,3,FALSE)</f>
        <v>0.6845</v>
      </c>
      <c r="G364" s="10">
        <f>VLOOKUP(C364,away!$B$2:$E$405,4,FALSE)</f>
        <v>1.1539999999999999</v>
      </c>
      <c r="H364" s="10">
        <f>VLOOKUP(A364,away!$A$2:$E$405,3,FALSE)</f>
        <v>1.014</v>
      </c>
      <c r="I364" s="10">
        <f>VLOOKUP(C364,away!$B$2:$E$405,3,FALSE)</f>
        <v>0.89649999999999996</v>
      </c>
      <c r="J364" s="10">
        <f>VLOOKUP(B364,home!$B$2:$E$405,4,FALSE)</f>
        <v>0.82179999999999997</v>
      </c>
      <c r="K364" s="12">
        <f t="shared" si="614"/>
        <v>1.0578514896</v>
      </c>
      <c r="L364" s="12">
        <f t="shared" si="615"/>
        <v>0.74705811179999992</v>
      </c>
      <c r="M364" s="13">
        <f t="shared" si="616"/>
        <v>0.16448932550982048</v>
      </c>
      <c r="N364" s="13">
        <f t="shared" si="617"/>
        <v>0.17400527801386287</v>
      </c>
      <c r="O364" s="13">
        <f t="shared" si="618"/>
        <v>0.12288308492662206</v>
      </c>
      <c r="P364" s="13">
        <f t="shared" si="619"/>
        <v>0.12999205443627043</v>
      </c>
      <c r="Q364" s="13">
        <f t="shared" si="620"/>
        <v>9.2035871272613465E-2</v>
      </c>
      <c r="R364" s="13">
        <f t="shared" si="621"/>
        <v>4.5900402698720644E-2</v>
      </c>
      <c r="S364" s="13">
        <f t="shared" si="622"/>
        <v>2.5682417634379315E-2</v>
      </c>
      <c r="T364" s="13">
        <f t="shared" si="623"/>
        <v>6.8756144210786477E-2</v>
      </c>
      <c r="U364" s="13">
        <f t="shared" si="624"/>
        <v>4.8555809368081487E-2</v>
      </c>
      <c r="V364" s="13">
        <f t="shared" si="625"/>
        <v>2.2551346726778256E-3</v>
      </c>
      <c r="W364" s="13">
        <f t="shared" si="626"/>
        <v>3.2453427840789334E-2</v>
      </c>
      <c r="X364" s="13">
        <f t="shared" si="627"/>
        <v>2.4244596524177632E-2</v>
      </c>
      <c r="Y364" s="13">
        <f t="shared" si="628"/>
        <v>9.0560612503524894E-3</v>
      </c>
      <c r="Z364" s="13">
        <f t="shared" si="629"/>
        <v>1.1430089390321954E-2</v>
      </c>
      <c r="AA364" s="13">
        <f t="shared" si="630"/>
        <v>1.2091337087813235E-2</v>
      </c>
      <c r="AB364" s="13">
        <f t="shared" si="631"/>
        <v>6.3954194747994778E-3</v>
      </c>
      <c r="AC364" s="13">
        <f t="shared" si="632"/>
        <v>1.1138625113790243E-4</v>
      </c>
      <c r="AD364" s="13">
        <f t="shared" si="633"/>
        <v>8.5827267460012752E-3</v>
      </c>
      <c r="AE364" s="13">
        <f t="shared" si="634"/>
        <v>6.4117956369630713E-3</v>
      </c>
      <c r="AF364" s="13">
        <f t="shared" si="635"/>
        <v>2.3949919708985542E-3</v>
      </c>
      <c r="AG364" s="13">
        <f t="shared" si="636"/>
        <v>5.9639939318521145E-4</v>
      </c>
      <c r="AH364" s="13">
        <f t="shared" si="637"/>
        <v>2.1347352494097828E-3</v>
      </c>
      <c r="AI364" s="13">
        <f t="shared" si="638"/>
        <v>2.258232863489766E-3</v>
      </c>
      <c r="AJ364" s="13">
        <f t="shared" si="639"/>
        <v>1.194437499253161E-3</v>
      </c>
      <c r="AK364" s="13">
        <f t="shared" si="640"/>
        <v>4.2117916260635176E-4</v>
      </c>
      <c r="AL364" s="13">
        <f t="shared" si="641"/>
        <v>3.5210376300086073E-6</v>
      </c>
      <c r="AM364" s="13">
        <f t="shared" si="642"/>
        <v>1.8158500546174429E-3</v>
      </c>
      <c r="AN364" s="13">
        <f t="shared" si="643"/>
        <v>1.3565455131144338E-3</v>
      </c>
      <c r="AO364" s="13">
        <f t="shared" si="644"/>
        <v>5.0670916479901541E-4</v>
      </c>
      <c r="AP364" s="13">
        <f t="shared" si="645"/>
        <v>1.2618039729550247E-4</v>
      </c>
      <c r="AQ364" s="13">
        <f t="shared" si="646"/>
        <v>2.3566022337437968E-5</v>
      </c>
      <c r="AR364" s="13">
        <f t="shared" si="647"/>
        <v>3.1895425692339492E-4</v>
      </c>
      <c r="AS364" s="13">
        <f t="shared" si="648"/>
        <v>3.3740623580067445E-4</v>
      </c>
      <c r="AT364" s="13">
        <f t="shared" si="649"/>
        <v>1.7846284457103613E-4</v>
      </c>
      <c r="AU364" s="13">
        <f t="shared" si="650"/>
        <v>6.2929061989241289E-5</v>
      </c>
      <c r="AV364" s="13">
        <f t="shared" si="651"/>
        <v>1.6642400491112405E-5</v>
      </c>
      <c r="AW364" s="13">
        <f t="shared" si="652"/>
        <v>7.7294261742384248E-8</v>
      </c>
      <c r="AX364" s="13">
        <f t="shared" si="653"/>
        <v>3.2014994752788367E-4</v>
      </c>
      <c r="AY364" s="13">
        <f t="shared" si="654"/>
        <v>2.3917061529304988E-4</v>
      </c>
      <c r="AZ364" s="13">
        <f t="shared" si="655"/>
        <v>8.9337174129434994E-5</v>
      </c>
      <c r="BA364" s="13">
        <f t="shared" si="656"/>
        <v>2.2246686872894503E-5</v>
      </c>
      <c r="BB364" s="13">
        <f t="shared" si="657"/>
        <v>4.1548919722676022E-6</v>
      </c>
      <c r="BC364" s="13">
        <f t="shared" si="658"/>
        <v>6.2078915030704275E-7</v>
      </c>
      <c r="BD364" s="13">
        <f t="shared" si="659"/>
        <v>3.9712894154627227E-5</v>
      </c>
      <c r="BE364" s="13">
        <f t="shared" si="660"/>
        <v>4.201034423779954E-5</v>
      </c>
      <c r="BF364" s="13">
        <f t="shared" si="661"/>
        <v>2.2220352615282511E-5</v>
      </c>
      <c r="BG364" s="13">
        <f t="shared" si="662"/>
        <v>7.8352777045046188E-6</v>
      </c>
      <c r="BH364" s="13">
        <f t="shared" si="663"/>
        <v>2.0721400477849697E-6</v>
      </c>
      <c r="BI364" s="13">
        <f t="shared" si="664"/>
        <v>4.3840328724182925E-7</v>
      </c>
      <c r="BJ364" s="14">
        <f t="shared" si="665"/>
        <v>0.42304182411674007</v>
      </c>
      <c r="BK364" s="14">
        <f t="shared" si="666"/>
        <v>0.32277301015720905</v>
      </c>
      <c r="BL364" s="14">
        <f t="shared" si="667"/>
        <v>0.24286332254261866</v>
      </c>
      <c r="BM364" s="14">
        <f t="shared" si="668"/>
        <v>0.27056313602794835</v>
      </c>
      <c r="BN364" s="14">
        <f t="shared" si="669"/>
        <v>0.72930601685790997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1.3391999999999999</v>
      </c>
      <c r="F365" s="10">
        <f>VLOOKUP(B365,home!$B$2:$E$405,3,FALSE)</f>
        <v>0.81459999999999999</v>
      </c>
      <c r="G365" s="10">
        <f>VLOOKUP(C365,away!$B$2:$E$405,4,FALSE)</f>
        <v>0.97070000000000001</v>
      </c>
      <c r="H365" s="10">
        <f>VLOOKUP(A365,away!$A$2:$E$405,3,FALSE)</f>
        <v>1.014</v>
      </c>
      <c r="I365" s="10">
        <f>VLOOKUP(C365,away!$B$2:$E$405,3,FALSE)</f>
        <v>0.88759999999999994</v>
      </c>
      <c r="J365" s="10">
        <f>VLOOKUP(B365,home!$B$2:$E$405,4,FALSE)</f>
        <v>1.3448</v>
      </c>
      <c r="K365" s="12">
        <f t="shared" si="614"/>
        <v>1.058948589024</v>
      </c>
      <c r="L365" s="12">
        <f t="shared" si="615"/>
        <v>1.2103555027199999</v>
      </c>
      <c r="M365" s="13">
        <f t="shared" si="616"/>
        <v>0.10338410090440953</v>
      </c>
      <c r="N365" s="13">
        <f t="shared" si="617"/>
        <v>0.10947844778023931</v>
      </c>
      <c r="O365" s="13">
        <f t="shared" si="618"/>
        <v>0.1251315154234118</v>
      </c>
      <c r="P365" s="13">
        <f t="shared" si="619"/>
        <v>0.13250784170005681</v>
      </c>
      <c r="Q365" s="13">
        <f t="shared" si="620"/>
        <v>5.796602390271105E-2</v>
      </c>
      <c r="R365" s="13">
        <f t="shared" si="621"/>
        <v>7.5726809128209505E-2</v>
      </c>
      <c r="S365" s="13">
        <f t="shared" si="622"/>
        <v>4.2458966026705618E-2</v>
      </c>
      <c r="T365" s="13">
        <f t="shared" si="623"/>
        <v>7.0159496001445359E-2</v>
      </c>
      <c r="U365" s="13">
        <f t="shared" si="624"/>
        <v>8.0190797677607215E-2</v>
      </c>
      <c r="V365" s="13">
        <f t="shared" si="625"/>
        <v>6.0466485871586081E-3</v>
      </c>
      <c r="W365" s="13">
        <f t="shared" si="626"/>
        <v>2.0461013074369108E-2</v>
      </c>
      <c r="X365" s="13">
        <f t="shared" si="627"/>
        <v>2.4765099765788515E-2</v>
      </c>
      <c r="Y365" s="13">
        <f t="shared" si="628"/>
        <v>1.4987287388465956E-2</v>
      </c>
      <c r="Z365" s="13">
        <f t="shared" si="629"/>
        <v>3.0552120043918499E-2</v>
      </c>
      <c r="AA365" s="13">
        <f t="shared" si="630"/>
        <v>3.2353124412199362E-2</v>
      </c>
      <c r="AB365" s="13">
        <f t="shared" si="631"/>
        <v>1.7130147723408224E-2</v>
      </c>
      <c r="AC365" s="13">
        <f t="shared" si="632"/>
        <v>4.8437595021496145E-4</v>
      </c>
      <c r="AD365" s="13">
        <f t="shared" si="633"/>
        <v>5.4167902312761938E-3</v>
      </c>
      <c r="AE365" s="13">
        <f t="shared" si="634"/>
        <v>6.5562418635050825E-3</v>
      </c>
      <c r="AF365" s="13">
        <f t="shared" si="635"/>
        <v>3.967691708328302E-3</v>
      </c>
      <c r="AG365" s="13">
        <f t="shared" si="636"/>
        <v>1.6007724974238923E-3</v>
      </c>
      <c r="AH365" s="13">
        <f t="shared" si="637"/>
        <v>9.2447316537296945E-3</v>
      </c>
      <c r="AI365" s="13">
        <f t="shared" si="638"/>
        <v>9.7896955406225686E-3</v>
      </c>
      <c r="AJ365" s="13">
        <f t="shared" si="639"/>
        <v>5.183392139858408E-3</v>
      </c>
      <c r="AK365" s="13">
        <f t="shared" si="640"/>
        <v>1.8296485976203845E-3</v>
      </c>
      <c r="AL365" s="13">
        <f t="shared" si="641"/>
        <v>2.4833068594848596E-5</v>
      </c>
      <c r="AM365" s="13">
        <f t="shared" si="642"/>
        <v>1.147220474489783E-3</v>
      </c>
      <c r="AN365" s="13">
        <f t="shared" si="643"/>
        <v>1.3885446141317583E-3</v>
      </c>
      <c r="AO365" s="13">
        <f t="shared" si="644"/>
        <v>8.4031630724329637E-4</v>
      </c>
      <c r="AP365" s="13">
        <f t="shared" si="645"/>
        <v>3.3902715549909124E-4</v>
      </c>
      <c r="AQ365" s="13">
        <f t="shared" si="646"/>
        <v>1.025858458074586E-4</v>
      </c>
      <c r="AR365" s="13">
        <f t="shared" si="647"/>
        <v>2.2378823656523006E-3</v>
      </c>
      <c r="AS365" s="13">
        <f t="shared" si="648"/>
        <v>2.3698023735091948E-3</v>
      </c>
      <c r="AT365" s="13">
        <f t="shared" si="649"/>
        <v>1.2547494398466442E-3</v>
      </c>
      <c r="AU365" s="13">
        <f t="shared" si="650"/>
        <v>4.429050496347528E-4</v>
      </c>
      <c r="AV365" s="13">
        <f t="shared" si="651"/>
        <v>1.1725341934558149E-4</v>
      </c>
      <c r="AW365" s="13">
        <f t="shared" si="652"/>
        <v>8.8412915566178083E-7</v>
      </c>
      <c r="AX365" s="13">
        <f t="shared" si="653"/>
        <v>2.0247458379339984E-4</v>
      </c>
      <c r="AY365" s="13">
        <f t="shared" si="654"/>
        <v>2.4506622665528325E-4</v>
      </c>
      <c r="AZ365" s="13">
        <f t="shared" si="655"/>
        <v>1.4830862798152438E-4</v>
      </c>
      <c r="BA365" s="13">
        <f t="shared" si="656"/>
        <v>5.9835387992763798E-5</v>
      </c>
      <c r="BB365" s="13">
        <f t="shared" si="657"/>
        <v>1.8105522778606978E-5</v>
      </c>
      <c r="BC365" s="13">
        <f t="shared" si="658"/>
        <v>4.382823824941853E-6</v>
      </c>
      <c r="BD365" s="13">
        <f t="shared" si="659"/>
        <v>4.5143887261788515E-4</v>
      </c>
      <c r="BE365" s="13">
        <f t="shared" si="660"/>
        <v>4.780505571892947E-4</v>
      </c>
      <c r="BF365" s="13">
        <f t="shared" si="661"/>
        <v>2.5311548150887036E-4</v>
      </c>
      <c r="BG365" s="13">
        <f t="shared" si="662"/>
        <v>8.9345427334649552E-5</v>
      </c>
      <c r="BH365" s="13">
        <f t="shared" si="663"/>
        <v>2.3653053552943356E-5</v>
      </c>
      <c r="BI365" s="13">
        <f t="shared" si="664"/>
        <v>5.0094735371996983E-6</v>
      </c>
      <c r="BJ365" s="14">
        <f t="shared" si="665"/>
        <v>0.31985473178375057</v>
      </c>
      <c r="BK365" s="14">
        <f t="shared" si="666"/>
        <v>0.28515183246379561</v>
      </c>
      <c r="BL365" s="14">
        <f t="shared" si="667"/>
        <v>0.36430306781039645</v>
      </c>
      <c r="BM365" s="14">
        <f t="shared" si="668"/>
        <v>0.39542283116532356</v>
      </c>
      <c r="BN365" s="14">
        <f t="shared" si="669"/>
        <v>0.60419473883903807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1.3391999999999999</v>
      </c>
      <c r="F366" s="10">
        <f>VLOOKUP(B366,home!$B$2:$E$405,3,FALSE)</f>
        <v>0.82140000000000002</v>
      </c>
      <c r="G366" s="10">
        <f>VLOOKUP(C366,away!$B$2:$E$405,4,FALSE)</f>
        <v>0.49780000000000002</v>
      </c>
      <c r="H366" s="10">
        <f>VLOOKUP(A366,away!$A$2:$E$405,3,FALSE)</f>
        <v>1.014</v>
      </c>
      <c r="I366" s="10">
        <f>VLOOKUP(C366,away!$B$2:$E$405,3,FALSE)</f>
        <v>0.57530000000000003</v>
      </c>
      <c r="J366" s="10">
        <f>VLOOKUP(B366,home!$B$2:$E$405,4,FALSE)</f>
        <v>0.78900000000000003</v>
      </c>
      <c r="K366" s="12">
        <f t="shared" si="614"/>
        <v>0.54758939846400001</v>
      </c>
      <c r="L366" s="12">
        <f t="shared" si="615"/>
        <v>0.46026646380000008</v>
      </c>
      <c r="M366" s="13">
        <f t="shared" si="616"/>
        <v>0.36500075304528745</v>
      </c>
      <c r="N366" s="13">
        <f t="shared" si="617"/>
        <v>0.19987054279897595</v>
      </c>
      <c r="O366" s="13">
        <f t="shared" si="618"/>
        <v>0.16799760588849155</v>
      </c>
      <c r="P366" s="13">
        <f t="shared" si="619"/>
        <v>9.1993707951871215E-2</v>
      </c>
      <c r="Q366" s="13">
        <f t="shared" si="620"/>
        <v>5.4723495150982196E-2</v>
      </c>
      <c r="R366" s="13">
        <f t="shared" si="621"/>
        <v>3.8661831994581036E-2</v>
      </c>
      <c r="S366" s="13">
        <f t="shared" si="622"/>
        <v>5.7964553717538133E-3</v>
      </c>
      <c r="T366" s="13">
        <f t="shared" si="623"/>
        <v>2.5187389599919025E-2</v>
      </c>
      <c r="U366" s="13">
        <f t="shared" si="624"/>
        <v>2.1170809325428856E-2</v>
      </c>
      <c r="V366" s="13">
        <f t="shared" si="625"/>
        <v>1.6232460349624854E-4</v>
      </c>
      <c r="W366" s="13">
        <f t="shared" si="626"/>
        <v>9.9886685971913216E-3</v>
      </c>
      <c r="X366" s="13">
        <f t="shared" si="627"/>
        <v>4.5974491732993566E-3</v>
      </c>
      <c r="Y366" s="13">
        <f t="shared" si="628"/>
        <v>1.0580258367473641E-3</v>
      </c>
      <c r="Z366" s="13">
        <f t="shared" si="629"/>
        <v>5.931581565391841E-3</v>
      </c>
      <c r="AA366" s="13">
        <f t="shared" si="630"/>
        <v>3.2480711813330692E-3</v>
      </c>
      <c r="AB366" s="13">
        <f t="shared" si="631"/>
        <v>8.8930467217721444E-4</v>
      </c>
      <c r="AC366" s="13">
        <f t="shared" si="632"/>
        <v>2.5569882464023959E-6</v>
      </c>
      <c r="AD366" s="13">
        <f t="shared" si="633"/>
        <v>1.3674222571480603E-3</v>
      </c>
      <c r="AE366" s="13">
        <f t="shared" si="634"/>
        <v>6.2937860681895196E-4</v>
      </c>
      <c r="AF366" s="13">
        <f t="shared" si="635"/>
        <v>1.4484093287596482E-4</v>
      </c>
      <c r="AG366" s="13">
        <f t="shared" si="636"/>
        <v>2.2221807996104505E-5</v>
      </c>
      <c r="AH366" s="13">
        <f t="shared" si="637"/>
        <v>6.8252701796104264E-4</v>
      </c>
      <c r="AI366" s="13">
        <f t="shared" si="638"/>
        <v>3.7374455920071499E-4</v>
      </c>
      <c r="AJ366" s="13">
        <f t="shared" si="639"/>
        <v>1.0232927917595617E-4</v>
      </c>
      <c r="AK366" s="13">
        <f t="shared" si="640"/>
        <v>1.8678142809738854E-5</v>
      </c>
      <c r="AL366" s="13">
        <f t="shared" si="641"/>
        <v>2.5778229553046854E-8</v>
      </c>
      <c r="AM366" s="13">
        <f t="shared" si="642"/>
        <v>1.4975718624759841E-4</v>
      </c>
      <c r="AN366" s="13">
        <f t="shared" si="643"/>
        <v>6.8928210542820118E-5</v>
      </c>
      <c r="AO366" s="13">
        <f t="shared" si="644"/>
        <v>1.5862671861302847E-5</v>
      </c>
      <c r="AP366" s="13">
        <f t="shared" si="645"/>
        <v>2.4336852946738764E-6</v>
      </c>
      <c r="AQ366" s="13">
        <f t="shared" si="646"/>
        <v>2.8003593114540149E-7</v>
      </c>
      <c r="AR366" s="13">
        <f t="shared" si="647"/>
        <v>6.2828859400977671E-5</v>
      </c>
      <c r="AS366" s="13">
        <f t="shared" si="648"/>
        <v>3.4404417325560588E-5</v>
      </c>
      <c r="AT366" s="13">
        <f t="shared" si="649"/>
        <v>9.419747093904069E-6</v>
      </c>
      <c r="AU366" s="13">
        <f t="shared" si="650"/>
        <v>1.7193845482779806E-6</v>
      </c>
      <c r="AV366" s="13">
        <f t="shared" si="651"/>
        <v>2.3537918762995889E-7</v>
      </c>
      <c r="AW366" s="13">
        <f t="shared" si="652"/>
        <v>1.8047412697354778E-10</v>
      </c>
      <c r="AX366" s="13">
        <f t="shared" si="653"/>
        <v>1.3667574588830598E-5</v>
      </c>
      <c r="AY366" s="13">
        <f t="shared" si="654"/>
        <v>6.2907262247237981E-6</v>
      </c>
      <c r="AZ366" s="13">
        <f t="shared" si="655"/>
        <v>1.4477051570937734E-6</v>
      </c>
      <c r="BA366" s="13">
        <f t="shared" si="656"/>
        <v>2.2211004442685831E-7</v>
      </c>
      <c r="BB366" s="13">
        <f t="shared" si="657"/>
        <v>2.555745118070274E-8</v>
      </c>
      <c r="BC366" s="13">
        <f t="shared" si="658"/>
        <v>2.3526475357366379E-9</v>
      </c>
      <c r="BD366" s="13">
        <f t="shared" si="659"/>
        <v>4.8196694901792303E-6</v>
      </c>
      <c r="BE366" s="13">
        <f t="shared" si="660"/>
        <v>2.6391999169225381E-6</v>
      </c>
      <c r="BF366" s="13">
        <f t="shared" si="661"/>
        <v>7.2259894746692561E-7</v>
      </c>
      <c r="BG366" s="13">
        <f t="shared" si="662"/>
        <v>1.3189584099137777E-7</v>
      </c>
      <c r="BH366" s="13">
        <f t="shared" si="663"/>
        <v>1.8056191057092983E-8</v>
      </c>
      <c r="BI366" s="13">
        <f t="shared" si="664"/>
        <v>1.9774757599009222E-9</v>
      </c>
      <c r="BJ366" s="14">
        <f t="shared" si="665"/>
        <v>0.29784835257794562</v>
      </c>
      <c r="BK366" s="14">
        <f t="shared" si="666"/>
        <v>0.46296211446510943</v>
      </c>
      <c r="BL366" s="14">
        <f t="shared" si="667"/>
        <v>0.23326184324657789</v>
      </c>
      <c r="BM366" s="14">
        <f t="shared" si="668"/>
        <v>8.1749664479084785E-2</v>
      </c>
      <c r="BN366" s="14">
        <f t="shared" si="669"/>
        <v>0.91824793683018946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1.3391999999999999</v>
      </c>
      <c r="F367" s="10">
        <f>VLOOKUP(B367,home!$B$2:$E$405,3,FALSE)</f>
        <v>1.8046</v>
      </c>
      <c r="G367" s="10">
        <f>VLOOKUP(C367,away!$B$2:$E$405,4,FALSE)</f>
        <v>0.67200000000000004</v>
      </c>
      <c r="H367" s="10">
        <f>VLOOKUP(A367,away!$A$2:$E$405,3,FALSE)</f>
        <v>1.014</v>
      </c>
      <c r="I367" s="10">
        <f>VLOOKUP(C367,away!$B$2:$E$405,3,FALSE)</f>
        <v>0.78900000000000003</v>
      </c>
      <c r="J367" s="10">
        <f>VLOOKUP(B367,home!$B$2:$E$405,4,FALSE)</f>
        <v>0.49309999999999998</v>
      </c>
      <c r="K367" s="12">
        <f t="shared" si="614"/>
        <v>1.6240360550400001</v>
      </c>
      <c r="L367" s="12">
        <f t="shared" si="615"/>
        <v>0.39450268259999999</v>
      </c>
      <c r="M367" s="13">
        <f t="shared" si="616"/>
        <v>0.13284945121589284</v>
      </c>
      <c r="N367" s="13">
        <f t="shared" si="617"/>
        <v>0.21575229866688758</v>
      </c>
      <c r="O367" s="13">
        <f t="shared" si="618"/>
        <v>5.2409464886607554E-2</v>
      </c>
      <c r="P367" s="13">
        <f t="shared" si="619"/>
        <v>8.5114860601203546E-2</v>
      </c>
      <c r="Q367" s="13">
        <f t="shared" si="620"/>
        <v>0.17519475599639198</v>
      </c>
      <c r="R367" s="13">
        <f t="shared" si="621"/>
        <v>1.0337837245698592E-2</v>
      </c>
      <c r="S367" s="13">
        <f t="shared" si="622"/>
        <v>1.3632987243939106E-2</v>
      </c>
      <c r="T367" s="13">
        <f t="shared" si="623"/>
        <v>6.9114801218029071E-2</v>
      </c>
      <c r="U367" s="13">
        <f t="shared" si="624"/>
        <v>1.6789020418149923E-2</v>
      </c>
      <c r="V367" s="13">
        <f t="shared" si="625"/>
        <v>9.7049688636747318E-4</v>
      </c>
      <c r="W367" s="13">
        <f t="shared" si="626"/>
        <v>9.4840866797358633E-2</v>
      </c>
      <c r="X367" s="13">
        <f t="shared" si="627"/>
        <v>3.7414976371667248E-2</v>
      </c>
      <c r="Y367" s="13">
        <f t="shared" si="628"/>
        <v>7.3801542740191718E-3</v>
      </c>
      <c r="Z367" s="13">
        <f t="shared" si="629"/>
        <v>1.3594348419034303E-3</v>
      </c>
      <c r="AA367" s="13">
        <f t="shared" si="630"/>
        <v>2.2077711977287733E-3</v>
      </c>
      <c r="AB367" s="13">
        <f t="shared" si="631"/>
        <v>1.7927500131951866E-3</v>
      </c>
      <c r="AC367" s="13">
        <f t="shared" si="632"/>
        <v>3.8861520710589338E-5</v>
      </c>
      <c r="AD367" s="13">
        <f t="shared" si="633"/>
        <v>3.8506246792539126E-2</v>
      </c>
      <c r="AE367" s="13">
        <f t="shared" si="634"/>
        <v>1.5190817656514328E-2</v>
      </c>
      <c r="AF367" s="13">
        <f t="shared" si="635"/>
        <v>2.9964091581911739E-3</v>
      </c>
      <c r="AG367" s="13">
        <f t="shared" si="636"/>
        <v>3.9403048369120869E-4</v>
      </c>
      <c r="AH367" s="13">
        <f t="shared" si="637"/>
        <v>1.340751729877025E-4</v>
      </c>
      <c r="AI367" s="13">
        <f t="shared" si="638"/>
        <v>2.1774291501775397E-4</v>
      </c>
      <c r="AJ367" s="13">
        <f t="shared" si="639"/>
        <v>1.7681117235917158E-4</v>
      </c>
      <c r="AK367" s="13">
        <f t="shared" si="640"/>
        <v>9.571590628172885E-5</v>
      </c>
      <c r="AL367" s="13">
        <f t="shared" si="641"/>
        <v>9.9592219245445911E-7</v>
      </c>
      <c r="AM367" s="13">
        <f t="shared" si="642"/>
        <v>1.2507106627070361E-2</v>
      </c>
      <c r="AN367" s="13">
        <f t="shared" si="643"/>
        <v>4.9340871159434946E-3</v>
      </c>
      <c r="AO367" s="13">
        <f t="shared" si="644"/>
        <v>9.7325530171090292E-4</v>
      </c>
      <c r="AP367" s="13">
        <f t="shared" si="645"/>
        <v>1.2798394245987454E-4</v>
      </c>
      <c r="AQ367" s="13">
        <f t="shared" si="646"/>
        <v>1.2622502157536135E-5</v>
      </c>
      <c r="AR367" s="13">
        <f t="shared" si="647"/>
        <v>1.0578603082741545E-5</v>
      </c>
      <c r="AS367" s="13">
        <f t="shared" si="648"/>
        <v>1.7180032818329565E-5</v>
      </c>
      <c r="AT367" s="13">
        <f t="shared" si="649"/>
        <v>1.395049636186884E-5</v>
      </c>
      <c r="AU367" s="13">
        <f t="shared" si="650"/>
        <v>7.5520363591264495E-6</v>
      </c>
      <c r="AV367" s="13">
        <f t="shared" si="651"/>
        <v>3.0661948340485922E-6</v>
      </c>
      <c r="AW367" s="13">
        <f t="shared" si="652"/>
        <v>1.7724277327242063E-8</v>
      </c>
      <c r="AX367" s="13">
        <f t="shared" si="653"/>
        <v>3.385332017765337E-3</v>
      </c>
      <c r="AY367" s="13">
        <f t="shared" si="654"/>
        <v>1.3355225625000962E-3</v>
      </c>
      <c r="AZ367" s="13">
        <f t="shared" si="655"/>
        <v>2.6343361678955702E-4</v>
      </c>
      <c r="BA367" s="13">
        <f t="shared" si="656"/>
        <v>3.464175617016689E-5</v>
      </c>
      <c r="BB367" s="13">
        <f t="shared" si="657"/>
        <v>3.4165664347764845E-6</v>
      </c>
      <c r="BC367" s="13">
        <f t="shared" si="658"/>
        <v>2.6956892476008836E-7</v>
      </c>
      <c r="BD367" s="13">
        <f t="shared" si="659"/>
        <v>6.9554788238369459E-7</v>
      </c>
      <c r="BE367" s="13">
        <f t="shared" si="660"/>
        <v>1.1295948389978413E-6</v>
      </c>
      <c r="BF367" s="13">
        <f t="shared" si="661"/>
        <v>9.1725137305979924E-7</v>
      </c>
      <c r="BG367" s="13">
        <f t="shared" si="662"/>
        <v>4.9654976712801996E-7</v>
      </c>
      <c r="BH367" s="13">
        <f t="shared" si="663"/>
        <v>2.0160368123440514E-7</v>
      </c>
      <c r="BI367" s="13">
        <f t="shared" si="664"/>
        <v>6.5482329430692913E-8</v>
      </c>
      <c r="BJ367" s="14">
        <f t="shared" si="665"/>
        <v>0.68036302899321632</v>
      </c>
      <c r="BK367" s="14">
        <f t="shared" si="666"/>
        <v>0.23394317595280611</v>
      </c>
      <c r="BL367" s="14">
        <f t="shared" si="667"/>
        <v>8.4217022321354737E-2</v>
      </c>
      <c r="BM367" s="14">
        <f t="shared" si="668"/>
        <v>0.32688848865837572</v>
      </c>
      <c r="BN367" s="14">
        <f t="shared" si="669"/>
        <v>0.67165866861268209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1.6516999999999999</v>
      </c>
      <c r="F368" s="10">
        <f>VLOOKUP(B368,home!$B$2:$E$405,3,FALSE)</f>
        <v>0.77839999999999998</v>
      </c>
      <c r="G368" s="10">
        <f>VLOOKUP(C368,away!$B$2:$E$405,4,FALSE)</f>
        <v>0.37840000000000001</v>
      </c>
      <c r="H368" s="10">
        <f>VLOOKUP(A368,away!$A$2:$E$405,3,FALSE)</f>
        <v>1.3258000000000001</v>
      </c>
      <c r="I368" s="10">
        <f>VLOOKUP(C368,away!$B$2:$E$405,3,FALSE)</f>
        <v>1.32</v>
      </c>
      <c r="J368" s="10">
        <f>VLOOKUP(B368,home!$B$2:$E$405,4,FALSE)</f>
        <v>0.64649999999999996</v>
      </c>
      <c r="K368" s="12">
        <f t="shared" si="614"/>
        <v>0.48650255315200003</v>
      </c>
      <c r="L368" s="12">
        <f t="shared" si="615"/>
        <v>1.1314112040000002</v>
      </c>
      <c r="M368" s="13">
        <f t="shared" si="616"/>
        <v>0.19831199479691666</v>
      </c>
      <c r="N368" s="13">
        <f t="shared" si="617"/>
        <v>9.6479291789366109E-2</v>
      </c>
      <c r="O368" s="13">
        <f t="shared" si="618"/>
        <v>0.22437241280082124</v>
      </c>
      <c r="P368" s="13">
        <f t="shared" si="619"/>
        <v>0.10915775168447403</v>
      </c>
      <c r="Q368" s="13">
        <f t="shared" si="620"/>
        <v>2.3468710890911702E-2</v>
      </c>
      <c r="R368" s="13">
        <f t="shared" si="621"/>
        <v>0.12692873085568115</v>
      </c>
      <c r="S368" s="13">
        <f t="shared" si="622"/>
        <v>1.5021046463946109E-2</v>
      </c>
      <c r="T368" s="13">
        <f t="shared" si="623"/>
        <v>2.6552762445414321E-2</v>
      </c>
      <c r="U368" s="13">
        <f t="shared" si="624"/>
        <v>6.1751151629631927E-2</v>
      </c>
      <c r="V368" s="13">
        <f t="shared" si="625"/>
        <v>9.1867792108282526E-4</v>
      </c>
      <c r="W368" s="13">
        <f t="shared" si="626"/>
        <v>3.8058625892048972E-3</v>
      </c>
      <c r="X368" s="13">
        <f t="shared" si="627"/>
        <v>4.3059955743108705E-3</v>
      </c>
      <c r="Y368" s="13">
        <f t="shared" si="628"/>
        <v>2.4359258185748679E-3</v>
      </c>
      <c r="Z368" s="13">
        <f t="shared" si="629"/>
        <v>4.7869529399872698E-2</v>
      </c>
      <c r="AA368" s="13">
        <f t="shared" si="630"/>
        <v>2.32886482712228E-2</v>
      </c>
      <c r="AB368" s="13">
        <f t="shared" si="631"/>
        <v>5.6649934217044007E-3</v>
      </c>
      <c r="AC368" s="13">
        <f t="shared" si="632"/>
        <v>3.1604497905642786E-5</v>
      </c>
      <c r="AD368" s="13">
        <f t="shared" si="633"/>
        <v>4.6289046664846605E-4</v>
      </c>
      <c r="AE368" s="13">
        <f t="shared" si="634"/>
        <v>5.2371946019086292E-4</v>
      </c>
      <c r="AF368" s="13">
        <f t="shared" si="635"/>
        <v>2.9627103250638725E-4</v>
      </c>
      <c r="AG368" s="13">
        <f t="shared" si="636"/>
        <v>1.1173478853279154E-4</v>
      </c>
      <c r="AH368" s="13">
        <f t="shared" si="637"/>
        <v>1.3540030473305851E-2</v>
      </c>
      <c r="AI368" s="13">
        <f t="shared" si="638"/>
        <v>6.5872593950191804E-3</v>
      </c>
      <c r="AJ368" s="13">
        <f t="shared" si="639"/>
        <v>1.602359256975665E-3</v>
      </c>
      <c r="AK368" s="13">
        <f t="shared" si="640"/>
        <v>2.5985062319513428E-4</v>
      </c>
      <c r="AL368" s="13">
        <f t="shared" si="641"/>
        <v>6.9584816350206457E-7</v>
      </c>
      <c r="AM368" s="13">
        <f t="shared" si="642"/>
        <v>4.5039478770839909E-5</v>
      </c>
      <c r="AN368" s="13">
        <f t="shared" si="643"/>
        <v>5.095817090364842E-5</v>
      </c>
      <c r="AO368" s="13">
        <f t="shared" si="644"/>
        <v>2.8827322747867328E-5</v>
      </c>
      <c r="AP368" s="13">
        <f t="shared" si="645"/>
        <v>1.0871851979420383E-5</v>
      </c>
      <c r="AQ368" s="13">
        <f t="shared" si="646"/>
        <v>3.0751337844364517E-6</v>
      </c>
      <c r="AR368" s="13">
        <f t="shared" si="647"/>
        <v>3.0638684359999332E-3</v>
      </c>
      <c r="AS368" s="13">
        <f t="shared" si="648"/>
        <v>1.4905798166357927E-3</v>
      </c>
      <c r="AT368" s="13">
        <f t="shared" si="649"/>
        <v>3.6258544323507658E-4</v>
      </c>
      <c r="AU368" s="13">
        <f t="shared" si="650"/>
        <v>5.8799581289871446E-5</v>
      </c>
      <c r="AV368" s="13">
        <f t="shared" si="651"/>
        <v>7.1515366054477583E-6</v>
      </c>
      <c r="AW368" s="13">
        <f t="shared" si="652"/>
        <v>1.063941093867439E-8</v>
      </c>
      <c r="AX368" s="13">
        <f t="shared" si="653"/>
        <v>3.6519702357748171E-6</v>
      </c>
      <c r="AY368" s="13">
        <f t="shared" si="654"/>
        <v>4.1318800414301497E-6</v>
      </c>
      <c r="AZ368" s="13">
        <f t="shared" si="655"/>
        <v>2.3374276862290289E-6</v>
      </c>
      <c r="BA368" s="13">
        <f t="shared" si="656"/>
        <v>8.8153062424643965E-7</v>
      </c>
      <c r="BB368" s="13">
        <f t="shared" si="657"/>
        <v>2.4934340623538411E-7</v>
      </c>
      <c r="BC368" s="13">
        <f t="shared" si="658"/>
        <v>5.6421984691647422E-8</v>
      </c>
      <c r="BD368" s="13">
        <f t="shared" si="659"/>
        <v>5.7774917934537992E-4</v>
      </c>
      <c r="BE368" s="13">
        <f t="shared" si="660"/>
        <v>2.8107645083300011E-4</v>
      </c>
      <c r="BF368" s="13">
        <f t="shared" si="661"/>
        <v>6.8372205480578572E-5</v>
      </c>
      <c r="BG368" s="13">
        <f t="shared" si="662"/>
        <v>1.1087750843644882E-5</v>
      </c>
      <c r="BH368" s="13">
        <f t="shared" si="663"/>
        <v>1.3485547735366196E-6</v>
      </c>
      <c r="BI368" s="13">
        <f t="shared" si="664"/>
        <v>1.3121506807817654E-7</v>
      </c>
      <c r="BJ368" s="14">
        <f t="shared" si="665"/>
        <v>0.15859324538782615</v>
      </c>
      <c r="BK368" s="14">
        <f t="shared" si="666"/>
        <v>0.32344590309253013</v>
      </c>
      <c r="BL368" s="14">
        <f t="shared" si="667"/>
        <v>0.46991818689766762</v>
      </c>
      <c r="BM368" s="14">
        <f t="shared" si="668"/>
        <v>0.22110385071909539</v>
      </c>
      <c r="BN368" s="14">
        <f t="shared" si="669"/>
        <v>0.77871889281817097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1.6516999999999999</v>
      </c>
      <c r="F369" s="10">
        <f>VLOOKUP(B369,home!$B$2:$E$405,3,FALSE)</f>
        <v>0.77839999999999998</v>
      </c>
      <c r="G369" s="10">
        <f>VLOOKUP(C369,away!$B$2:$E$405,4,FALSE)</f>
        <v>1.665</v>
      </c>
      <c r="H369" s="10">
        <f>VLOOKUP(A369,away!$A$2:$E$405,3,FALSE)</f>
        <v>1.3258000000000001</v>
      </c>
      <c r="I369" s="10">
        <f>VLOOKUP(C369,away!$B$2:$E$405,3,FALSE)</f>
        <v>0.75429999999999997</v>
      </c>
      <c r="J369" s="10">
        <f>VLOOKUP(B369,home!$B$2:$E$405,4,FALSE)</f>
        <v>1.4008</v>
      </c>
      <c r="K369" s="12">
        <f t="shared" si="614"/>
        <v>2.1406626611999999</v>
      </c>
      <c r="L369" s="12">
        <f t="shared" si="615"/>
        <v>1.4008713567519999</v>
      </c>
      <c r="M369" s="13">
        <f t="shared" si="616"/>
        <v>2.8968854237398037E-2</v>
      </c>
      <c r="N369" s="13">
        <f t="shared" si="617"/>
        <v>6.2012544603743378E-2</v>
      </c>
      <c r="O369" s="13">
        <f t="shared" si="618"/>
        <v>4.0581638139094711E-2</v>
      </c>
      <c r="P369" s="13">
        <f t="shared" si="619"/>
        <v>8.6871597494689895E-2</v>
      </c>
      <c r="Q369" s="13">
        <f t="shared" si="620"/>
        <v>6.637396937961651E-2</v>
      </c>
      <c r="R369" s="13">
        <f t="shared" si="621"/>
        <v>2.8424827239566162E-2</v>
      </c>
      <c r="S369" s="13">
        <f t="shared" si="622"/>
        <v>6.5127484758586471E-2</v>
      </c>
      <c r="T369" s="13">
        <f t="shared" si="623"/>
        <v>9.2981392537839075E-2</v>
      </c>
      <c r="U369" s="13">
        <f t="shared" si="624"/>
        <v>6.084796632279995E-2</v>
      </c>
      <c r="V369" s="13">
        <f t="shared" si="625"/>
        <v>2.1700427314202592E-2</v>
      </c>
      <c r="W369" s="13">
        <f t="shared" si="626"/>
        <v>4.7361425975525721E-2</v>
      </c>
      <c r="X369" s="13">
        <f t="shared" si="627"/>
        <v>6.634726506404412E-2</v>
      </c>
      <c r="Y369" s="13">
        <f t="shared" si="628"/>
        <v>4.6471991613526033E-2</v>
      </c>
      <c r="Z369" s="13">
        <f t="shared" si="629"/>
        <v>1.327317543351075E-2</v>
      </c>
      <c r="AA369" s="13">
        <f t="shared" si="630"/>
        <v>2.8413391046073586E-2</v>
      </c>
      <c r="AB369" s="13">
        <f t="shared" si="631"/>
        <v>3.0411742645202071E-2</v>
      </c>
      <c r="AC369" s="13">
        <f t="shared" si="632"/>
        <v>4.0671931043023924E-3</v>
      </c>
      <c r="AD369" s="13">
        <f t="shared" si="633"/>
        <v>2.5346209041748922E-2</v>
      </c>
      <c r="AE369" s="13">
        <f t="shared" si="634"/>
        <v>3.5506778248834622E-2</v>
      </c>
      <c r="AF369" s="13">
        <f t="shared" si="635"/>
        <v>2.4870214309668681E-2</v>
      </c>
      <c r="AG369" s="13">
        <f t="shared" si="636"/>
        <v>1.1613323620899521E-2</v>
      </c>
      <c r="AH369" s="13">
        <f t="shared" si="637"/>
        <v>4.6485028194873821E-3</v>
      </c>
      <c r="AI369" s="13">
        <f t="shared" si="638"/>
        <v>9.9508764161595625E-3</v>
      </c>
      <c r="AJ369" s="13">
        <f t="shared" si="639"/>
        <v>1.0650734795144225E-2</v>
      </c>
      <c r="AK369" s="13">
        <f t="shared" si="640"/>
        <v>7.5998767634362892E-3</v>
      </c>
      <c r="AL369" s="13">
        <f t="shared" si="641"/>
        <v>4.8786680949777317E-4</v>
      </c>
      <c r="AM369" s="13">
        <f t="shared" si="642"/>
        <v>1.0851536659728352E-2</v>
      </c>
      <c r="AN369" s="13">
        <f t="shared" si="643"/>
        <v>1.5201606883357721E-2</v>
      </c>
      <c r="AO369" s="13">
        <f t="shared" si="644"/>
        <v>1.0647747829749938E-2</v>
      </c>
      <c r="AP369" s="13">
        <f t="shared" si="645"/>
        <v>4.9720416495383189E-3</v>
      </c>
      <c r="AQ369" s="13">
        <f t="shared" si="646"/>
        <v>1.7412976828540499E-3</v>
      </c>
      <c r="AR369" s="13">
        <f t="shared" si="647"/>
        <v>1.3023908903201566E-3</v>
      </c>
      <c r="AS369" s="13">
        <f t="shared" si="648"/>
        <v>2.7879795491953839E-3</v>
      </c>
      <c r="AT369" s="13">
        <f t="shared" si="649"/>
        <v>2.9840618605758836E-3</v>
      </c>
      <c r="AU369" s="13">
        <f t="shared" si="650"/>
        <v>2.1292899345485977E-3</v>
      </c>
      <c r="AV369" s="13">
        <f t="shared" si="651"/>
        <v>1.1395228644392936E-3</v>
      </c>
      <c r="AW369" s="13">
        <f t="shared" si="652"/>
        <v>4.0639210456851519E-5</v>
      </c>
      <c r="AX369" s="13">
        <f t="shared" si="653"/>
        <v>3.8715798906872418E-3</v>
      </c>
      <c r="AY369" s="13">
        <f t="shared" si="654"/>
        <v>5.4235853742407962E-3</v>
      </c>
      <c r="AZ369" s="13">
        <f t="shared" si="655"/>
        <v>3.7988727008365039E-3</v>
      </c>
      <c r="BA369" s="13">
        <f t="shared" si="656"/>
        <v>1.7739106515163223E-3</v>
      </c>
      <c r="BB369" s="13">
        <f t="shared" si="657"/>
        <v>6.2125515528662397E-4</v>
      </c>
      <c r="BC369" s="13">
        <f t="shared" si="658"/>
        <v>1.7405971045510941E-4</v>
      </c>
      <c r="BD369" s="13">
        <f t="shared" si="659"/>
        <v>3.0408034892404014E-4</v>
      </c>
      <c r="BE369" s="13">
        <f t="shared" si="660"/>
        <v>6.5093344894636036E-4</v>
      </c>
      <c r="BF369" s="13">
        <f t="shared" si="661"/>
        <v>6.9671446454280513E-4</v>
      </c>
      <c r="BG369" s="13">
        <f t="shared" si="662"/>
        <v>4.9714354658824463E-4</v>
      </c>
      <c r="BH369" s="13">
        <f t="shared" si="663"/>
        <v>2.6605415685949951E-4</v>
      </c>
      <c r="BI369" s="13">
        <f t="shared" si="664"/>
        <v>1.139064398892357E-4</v>
      </c>
      <c r="BJ369" s="14">
        <f t="shared" si="665"/>
        <v>0.53796260858369771</v>
      </c>
      <c r="BK369" s="14">
        <f t="shared" si="666"/>
        <v>0.21264700909291795</v>
      </c>
      <c r="BL369" s="14">
        <f t="shared" si="667"/>
        <v>0.23440163369179354</v>
      </c>
      <c r="BM369" s="14">
        <f t="shared" si="668"/>
        <v>0.67966804954402738</v>
      </c>
      <c r="BN369" s="14">
        <f t="shared" si="669"/>
        <v>0.31323343109410873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1.6516999999999999</v>
      </c>
      <c r="F370" s="10">
        <f>VLOOKUP(B370,home!$B$2:$E$405,3,FALSE)</f>
        <v>0.8649</v>
      </c>
      <c r="G370" s="10">
        <f>VLOOKUP(C370,away!$B$2:$E$405,4,FALSE)</f>
        <v>1.5568</v>
      </c>
      <c r="H370" s="10">
        <f>VLOOKUP(A370,away!$A$2:$E$405,3,FALSE)</f>
        <v>1.3258000000000001</v>
      </c>
      <c r="I370" s="10">
        <f>VLOOKUP(C370,away!$B$2:$E$405,3,FALSE)</f>
        <v>0.75429999999999997</v>
      </c>
      <c r="J370" s="10">
        <f>VLOOKUP(B370,home!$B$2:$E$405,4,FALSE)</f>
        <v>1.2929999999999999</v>
      </c>
      <c r="K370" s="12">
        <f t="shared" si="614"/>
        <v>2.2239749377439999</v>
      </c>
      <c r="L370" s="12">
        <f t="shared" si="615"/>
        <v>1.2930658654199998</v>
      </c>
      <c r="M370" s="13">
        <f t="shared" si="616"/>
        <v>2.9687155449565471E-2</v>
      </c>
      <c r="N370" s="13">
        <f t="shared" si="617"/>
        <v>6.6023489692743811E-2</v>
      </c>
      <c r="O370" s="13">
        <f t="shared" si="618"/>
        <v>3.8387447353250448E-2</v>
      </c>
      <c r="P370" s="13">
        <f t="shared" si="619"/>
        <v>8.5372720837596214E-2</v>
      </c>
      <c r="Q370" s="13">
        <f t="shared" si="620"/>
        <v>7.3417293189530788E-2</v>
      </c>
      <c r="R370" s="13">
        <f t="shared" si="621"/>
        <v>2.4818748916547735E-2</v>
      </c>
      <c r="S370" s="13">
        <f t="shared" si="622"/>
        <v>6.137756676954393E-2</v>
      </c>
      <c r="T370" s="13">
        <f t="shared" si="623"/>
        <v>9.4933395754914496E-2</v>
      </c>
      <c r="U370" s="13">
        <f t="shared" si="624"/>
        <v>5.5196275576563203E-2</v>
      </c>
      <c r="V370" s="13">
        <f t="shared" si="625"/>
        <v>1.9611810765206024E-2</v>
      </c>
      <c r="W370" s="13">
        <f t="shared" si="626"/>
        <v>5.4426073350173229E-2</v>
      </c>
      <c r="X370" s="13">
        <f t="shared" si="627"/>
        <v>7.0376497637954144E-2</v>
      </c>
      <c r="Y370" s="13">
        <f t="shared" si="628"/>
        <v>4.5500723411724876E-2</v>
      </c>
      <c r="Z370" s="13">
        <f t="shared" si="629"/>
        <v>1.0697425682139159E-2</v>
      </c>
      <c r="AA370" s="13">
        <f t="shared" si="630"/>
        <v>2.3790806615456499E-2</v>
      </c>
      <c r="AB370" s="13">
        <f t="shared" si="631"/>
        <v>2.6455078830744713E-2</v>
      </c>
      <c r="AC370" s="13">
        <f t="shared" si="632"/>
        <v>3.5249117426013861E-3</v>
      </c>
      <c r="AD370" s="13">
        <f t="shared" si="633"/>
        <v>3.0260555772650469E-2</v>
      </c>
      <c r="AE370" s="13">
        <f t="shared" si="634"/>
        <v>3.9128891738252458E-2</v>
      </c>
      <c r="AF370" s="13">
        <f t="shared" si="635"/>
        <v>2.5298117129224446E-2</v>
      </c>
      <c r="AG370" s="13">
        <f t="shared" si="636"/>
        <v>1.0904043906399043E-2</v>
      </c>
      <c r="AH370" s="13">
        <f t="shared" si="637"/>
        <v>3.4581189993603484E-3</v>
      </c>
      <c r="AI370" s="13">
        <f t="shared" si="638"/>
        <v>7.6907699863137738E-3</v>
      </c>
      <c r="AJ370" s="13">
        <f t="shared" si="639"/>
        <v>8.5520398507578019E-3</v>
      </c>
      <c r="AK370" s="13">
        <f t="shared" si="640"/>
        <v>6.3398407648910943E-3</v>
      </c>
      <c r="AL370" s="13">
        <f t="shared" si="641"/>
        <v>4.0547004469931815E-4</v>
      </c>
      <c r="AM370" s="13">
        <f t="shared" si="642"/>
        <v>1.3459743528115835E-2</v>
      </c>
      <c r="AN370" s="13">
        <f t="shared" si="643"/>
        <v>1.7404334913514348E-2</v>
      </c>
      <c r="AO370" s="13">
        <f t="shared" si="644"/>
        <v>1.1252475693501473E-2</v>
      </c>
      <c r="AP370" s="13">
        <f t="shared" si="645"/>
        <v>4.8500640735783312E-3</v>
      </c>
      <c r="AQ370" s="13">
        <f t="shared" si="646"/>
        <v>1.5678630746610027E-3</v>
      </c>
      <c r="AR370" s="13">
        <f t="shared" si="647"/>
        <v>8.9431512732664632E-4</v>
      </c>
      <c r="AS370" s="13">
        <f t="shared" si="648"/>
        <v>1.9889344296197954E-3</v>
      </c>
      <c r="AT370" s="13">
        <f t="shared" si="649"/>
        <v>2.2116701621452918E-3</v>
      </c>
      <c r="AU370" s="13">
        <f t="shared" si="650"/>
        <v>1.639566337055779E-3</v>
      </c>
      <c r="AV370" s="13">
        <f t="shared" si="651"/>
        <v>9.1158861059519589E-4</v>
      </c>
      <c r="AW370" s="13">
        <f t="shared" si="652"/>
        <v>3.2389691405738873E-5</v>
      </c>
      <c r="AX370" s="13">
        <f t="shared" si="653"/>
        <v>4.9890220458319347E-3</v>
      </c>
      <c r="AY370" s="13">
        <f t="shared" si="654"/>
        <v>6.4511341092931291E-3</v>
      </c>
      <c r="AZ370" s="13">
        <f t="shared" si="655"/>
        <v>4.1708706549868002E-3</v>
      </c>
      <c r="BA370" s="13">
        <f t="shared" si="656"/>
        <v>1.7977368243484626E-3</v>
      </c>
      <c r="BB370" s="13">
        <f t="shared" si="657"/>
        <v>5.8114803064338635E-4</v>
      </c>
      <c r="BC370" s="13">
        <f t="shared" si="658"/>
        <v>1.5029253623620375E-4</v>
      </c>
      <c r="BD370" s="13">
        <f t="shared" si="659"/>
        <v>1.9273472734580429E-4</v>
      </c>
      <c r="BE370" s="13">
        <f t="shared" si="660"/>
        <v>4.2863720324999181E-4</v>
      </c>
      <c r="BF370" s="13">
        <f t="shared" si="661"/>
        <v>4.7663919870633156E-4</v>
      </c>
      <c r="BG370" s="13">
        <f t="shared" si="662"/>
        <v>3.5334454408975449E-4</v>
      </c>
      <c r="BH370" s="13">
        <f t="shared" si="663"/>
        <v>1.9645735261104844E-4</v>
      </c>
      <c r="BI370" s="13">
        <f t="shared" si="664"/>
        <v>8.7383245708501519E-5</v>
      </c>
      <c r="BJ370" s="14">
        <f t="shared" si="665"/>
        <v>0.57694376706827877</v>
      </c>
      <c r="BK370" s="14">
        <f t="shared" si="666"/>
        <v>0.20643076971850546</v>
      </c>
      <c r="BL370" s="14">
        <f t="shared" si="667"/>
        <v>0.20407039783233974</v>
      </c>
      <c r="BM370" s="14">
        <f t="shared" si="668"/>
        <v>0.67401676044414127</v>
      </c>
      <c r="BN370" s="14">
        <f t="shared" si="669"/>
        <v>0.31770685543923444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1.242</v>
      </c>
      <c r="F371" s="10">
        <f>VLOOKUP(B371,home!$B$2:$E$405,3,FALSE)</f>
        <v>1.2314000000000001</v>
      </c>
      <c r="G371" s="10">
        <f>VLOOKUP(C371,away!$B$2:$E$405,4,FALSE)</f>
        <v>1.1839999999999999</v>
      </c>
      <c r="H371" s="10">
        <f>VLOOKUP(A371,away!$A$2:$E$405,3,FALSE)</f>
        <v>0.96209999999999996</v>
      </c>
      <c r="I371" s="10">
        <f>VLOOKUP(C371,away!$B$2:$E$405,3,FALSE)</f>
        <v>0.97829999999999995</v>
      </c>
      <c r="J371" s="10">
        <f>VLOOKUP(B371,home!$B$2:$E$405,4,FALSE)</f>
        <v>1.1617</v>
      </c>
      <c r="K371" s="12">
        <f t="shared" si="614"/>
        <v>1.8108081791999999</v>
      </c>
      <c r="L371" s="12">
        <f t="shared" si="615"/>
        <v>1.0934180969309999</v>
      </c>
      <c r="M371" s="13">
        <f t="shared" si="616"/>
        <v>5.4791167439448993E-2</v>
      </c>
      <c r="N371" s="13">
        <f t="shared" si="617"/>
        <v>9.9216294147270928E-2</v>
      </c>
      <c r="O371" s="13">
        <f t="shared" si="618"/>
        <v>5.9909654030270071E-2</v>
      </c>
      <c r="P371" s="13">
        <f t="shared" si="619"/>
        <v>0.10848489153105527</v>
      </c>
      <c r="Q371" s="13">
        <f t="shared" si="620"/>
        <v>8.9830838475895666E-2</v>
      </c>
      <c r="R371" s="13">
        <f t="shared" si="621"/>
        <v>3.2753149948786253E-2</v>
      </c>
      <c r="S371" s="13">
        <f t="shared" si="622"/>
        <v>5.3699219420315331E-2</v>
      </c>
      <c r="T371" s="13">
        <f t="shared" si="623"/>
        <v>9.8222664452029859E-2</v>
      </c>
      <c r="U371" s="13">
        <f t="shared" si="624"/>
        <v>5.9309671821826192E-2</v>
      </c>
      <c r="V371" s="13">
        <f t="shared" si="625"/>
        <v>1.1813651859841189E-2</v>
      </c>
      <c r="W371" s="13">
        <f t="shared" si="626"/>
        <v>5.4222139018848654E-2</v>
      </c>
      <c r="X371" s="13">
        <f t="shared" si="627"/>
        <v>5.9287468057517598E-2</v>
      </c>
      <c r="Y371" s="13">
        <f t="shared" si="628"/>
        <v>3.2412995247654168E-2</v>
      </c>
      <c r="Z371" s="13">
        <f t="shared" si="629"/>
        <v>1.1937628961832517E-2</v>
      </c>
      <c r="AA371" s="13">
        <f t="shared" si="630"/>
        <v>2.1616756164341121E-2</v>
      </c>
      <c r="AB371" s="13">
        <f t="shared" si="631"/>
        <v>1.9571899435080465E-2</v>
      </c>
      <c r="AC371" s="13">
        <f t="shared" si="632"/>
        <v>1.4619175869186054E-3</v>
      </c>
      <c r="AD371" s="13">
        <f t="shared" si="633"/>
        <v>2.4546473207262644E-2</v>
      </c>
      <c r="AE371" s="13">
        <f t="shared" si="634"/>
        <v>2.6839558020652892E-2</v>
      </c>
      <c r="AF371" s="13">
        <f t="shared" si="635"/>
        <v>1.467342922670572E-2</v>
      </c>
      <c r="AG371" s="13">
        <f t="shared" si="636"/>
        <v>5.3480643535054285E-3</v>
      </c>
      <c r="AH371" s="13">
        <f t="shared" si="637"/>
        <v>3.2632048853288233E-3</v>
      </c>
      <c r="AI371" s="13">
        <f t="shared" si="638"/>
        <v>5.9090380967588303E-3</v>
      </c>
      <c r="AJ371" s="13">
        <f t="shared" si="639"/>
        <v>5.3500672584076469E-3</v>
      </c>
      <c r="AK371" s="13">
        <f t="shared" si="640"/>
        <v>3.2293151835982295E-3</v>
      </c>
      <c r="AL371" s="13">
        <f t="shared" si="641"/>
        <v>1.1578214391542231E-4</v>
      </c>
      <c r="AM371" s="13">
        <f t="shared" si="642"/>
        <v>8.8897908908449706E-3</v>
      </c>
      <c r="AN371" s="13">
        <f t="shared" si="643"/>
        <v>9.720258237982244E-3</v>
      </c>
      <c r="AO371" s="13">
        <f t="shared" si="644"/>
        <v>5.3141531321262096E-3</v>
      </c>
      <c r="AP371" s="13">
        <f t="shared" si="645"/>
        <v>1.9368637348431178E-3</v>
      </c>
      <c r="AQ371" s="13">
        <f t="shared" si="646"/>
        <v>5.2945046474170757E-4</v>
      </c>
      <c r="AR371" s="13">
        <f t="shared" si="647"/>
        <v>7.1360945512243706E-4</v>
      </c>
      <c r="AS371" s="13">
        <f t="shared" si="648"/>
        <v>1.2922098380901642E-3</v>
      </c>
      <c r="AT371" s="13">
        <f t="shared" si="649"/>
        <v>1.1699720720281886E-3</v>
      </c>
      <c r="AU371" s="13">
        <f t="shared" si="650"/>
        <v>7.0619833248807202E-4</v>
      </c>
      <c r="AV371" s="13">
        <f t="shared" si="651"/>
        <v>3.1969742915170037E-4</v>
      </c>
      <c r="AW371" s="13">
        <f t="shared" si="652"/>
        <v>6.3679228234990091E-6</v>
      </c>
      <c r="AX371" s="13">
        <f t="shared" si="653"/>
        <v>2.682951009419956E-3</v>
      </c>
      <c r="AY371" s="13">
        <f t="shared" si="654"/>
        <v>2.9335871868790731E-3</v>
      </c>
      <c r="AZ371" s="13">
        <f t="shared" si="655"/>
        <v>1.6038186595292406E-3</v>
      </c>
      <c r="BA371" s="13">
        <f t="shared" si="656"/>
        <v>5.8454811550829667E-4</v>
      </c>
      <c r="BB371" s="13">
        <f t="shared" si="657"/>
        <v>1.5978887200592096E-4</v>
      </c>
      <c r="BC371" s="13">
        <f t="shared" si="658"/>
        <v>3.4943208867893061E-5</v>
      </c>
      <c r="BD371" s="13">
        <f t="shared" si="659"/>
        <v>1.3004558206199042E-4</v>
      </c>
      <c r="BE371" s="13">
        <f t="shared" si="660"/>
        <v>2.3548760366667705E-4</v>
      </c>
      <c r="BF371" s="13">
        <f t="shared" si="661"/>
        <v>2.1321143940991339E-4</v>
      </c>
      <c r="BG371" s="13">
        <f t="shared" si="662"/>
        <v>1.2869500612749214E-4</v>
      </c>
      <c r="BH371" s="13">
        <f t="shared" si="663"/>
        <v>5.8260492429464211E-5</v>
      </c>
      <c r="BI371" s="13">
        <f t="shared" si="664"/>
        <v>2.1099715243098695E-5</v>
      </c>
      <c r="BJ371" s="14">
        <f t="shared" si="665"/>
        <v>0.53899007772009233</v>
      </c>
      <c r="BK371" s="14">
        <f t="shared" si="666"/>
        <v>0.23330021716837387</v>
      </c>
      <c r="BL371" s="14">
        <f t="shared" si="667"/>
        <v>0.21590124379021686</v>
      </c>
      <c r="BM371" s="14">
        <f t="shared" si="668"/>
        <v>0.55221595280373292</v>
      </c>
      <c r="BN371" s="14">
        <f t="shared" si="669"/>
        <v>0.44498599557272717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1.242</v>
      </c>
      <c r="F372" s="10">
        <f>VLOOKUP(B372,home!$B$2:$E$405,3,FALSE)</f>
        <v>1.7050000000000001</v>
      </c>
      <c r="G372" s="10">
        <f>VLOOKUP(C372,away!$B$2:$E$405,4,FALSE)</f>
        <v>0.75780000000000003</v>
      </c>
      <c r="H372" s="10">
        <f>VLOOKUP(A372,away!$A$2:$E$405,3,FALSE)</f>
        <v>0.96209999999999996</v>
      </c>
      <c r="I372" s="10">
        <f>VLOOKUP(C372,away!$B$2:$E$405,3,FALSE)</f>
        <v>1.3451</v>
      </c>
      <c r="J372" s="10">
        <f>VLOOKUP(B372,home!$B$2:$E$405,4,FALSE)</f>
        <v>0.55030000000000001</v>
      </c>
      <c r="K372" s="12">
        <f t="shared" si="614"/>
        <v>1.604724858</v>
      </c>
      <c r="L372" s="12">
        <f t="shared" si="615"/>
        <v>0.71215462671299989</v>
      </c>
      <c r="M372" s="13">
        <f t="shared" si="616"/>
        <v>9.8580728803836046E-2</v>
      </c>
      <c r="N372" s="13">
        <f t="shared" si="617"/>
        <v>0.15819494603127232</v>
      </c>
      <c r="O372" s="13">
        <f t="shared" si="618"/>
        <v>7.020472212239133E-2</v>
      </c>
      <c r="P372" s="13">
        <f t="shared" si="619"/>
        <v>0.11265926273878389</v>
      </c>
      <c r="Q372" s="13">
        <f t="shared" si="620"/>
        <v>0.1269296811531756</v>
      </c>
      <c r="R372" s="13">
        <f t="shared" si="621"/>
        <v>2.4998308838280744E-2</v>
      </c>
      <c r="S372" s="13">
        <f t="shared" si="622"/>
        <v>3.2187095882863011E-2</v>
      </c>
      <c r="T372" s="13">
        <f t="shared" si="623"/>
        <v>9.0393559700439857E-2</v>
      </c>
      <c r="U372" s="13">
        <f t="shared" si="624"/>
        <v>4.0115407600750212E-2</v>
      </c>
      <c r="V372" s="13">
        <f t="shared" si="625"/>
        <v>4.0870896549743269E-3</v>
      </c>
      <c r="W372" s="13">
        <f t="shared" si="626"/>
        <v>6.7895738188171628E-2</v>
      </c>
      <c r="X372" s="13">
        <f t="shared" si="627"/>
        <v>4.8352264084800936E-2</v>
      </c>
      <c r="Y372" s="13">
        <f t="shared" si="628"/>
        <v>1.7217144290019901E-2</v>
      </c>
      <c r="Z372" s="13">
        <f t="shared" si="629"/>
        <v>5.9342204330607032E-3</v>
      </c>
      <c r="AA372" s="13">
        <f t="shared" si="630"/>
        <v>9.5227910417840355E-3</v>
      </c>
      <c r="AB372" s="13">
        <f t="shared" si="631"/>
        <v>7.6407297511452811E-3</v>
      </c>
      <c r="AC372" s="13">
        <f t="shared" si="632"/>
        <v>2.9192350324432851E-4</v>
      </c>
      <c r="AD372" s="13">
        <f t="shared" si="633"/>
        <v>2.7238494705704733E-2</v>
      </c>
      <c r="AE372" s="13">
        <f t="shared" si="634"/>
        <v>1.9398020029365175E-2</v>
      </c>
      <c r="AF372" s="13">
        <f t="shared" si="635"/>
        <v>6.9071948564919262E-3</v>
      </c>
      <c r="AG372" s="13">
        <f t="shared" si="636"/>
        <v>1.6396635915529869E-3</v>
      </c>
      <c r="AH372" s="13">
        <f t="shared" si="637"/>
        <v>1.0565206343347503E-3</v>
      </c>
      <c r="AI372" s="13">
        <f t="shared" si="638"/>
        <v>1.6954249249069022E-3</v>
      </c>
      <c r="AJ372" s="13">
        <f t="shared" si="639"/>
        <v>1.3603452609354451E-3</v>
      </c>
      <c r="AK372" s="13">
        <f t="shared" si="640"/>
        <v>7.276599518952013E-4</v>
      </c>
      <c r="AL372" s="13">
        <f t="shared" si="641"/>
        <v>1.3344550015276111E-5</v>
      </c>
      <c r="AM372" s="13">
        <f t="shared" si="642"/>
        <v>8.7420579097491451E-3</v>
      </c>
      <c r="AN372" s="13">
        <f t="shared" si="643"/>
        <v>6.2256969874208293E-3</v>
      </c>
      <c r="AO372" s="13">
        <f t="shared" si="644"/>
        <v>2.2168294570524645E-3</v>
      </c>
      <c r="AP372" s="13">
        <f t="shared" si="645"/>
        <v>5.2624178482452676E-4</v>
      </c>
      <c r="AQ372" s="13">
        <f t="shared" si="646"/>
        <v>9.3691380458123401E-5</v>
      </c>
      <c r="AR372" s="13">
        <f t="shared" si="647"/>
        <v>1.5048121159184926E-4</v>
      </c>
      <c r="AS372" s="13">
        <f t="shared" si="648"/>
        <v>2.4148094090339827E-4</v>
      </c>
      <c r="AT372" s="13">
        <f t="shared" si="649"/>
        <v>1.9375523430045614E-4</v>
      </c>
      <c r="AU372" s="13">
        <f t="shared" si="650"/>
        <v>1.0364128028318537E-4</v>
      </c>
      <c r="AV372" s="13">
        <f t="shared" si="651"/>
        <v>4.1578934696343213E-5</v>
      </c>
      <c r="AW372" s="13">
        <f t="shared" si="652"/>
        <v>4.2361986086138978E-7</v>
      </c>
      <c r="AX372" s="13">
        <f t="shared" si="653"/>
        <v>2.3380996063083323E-3</v>
      </c>
      <c r="AY372" s="13">
        <f t="shared" si="654"/>
        <v>1.6650884523483221E-3</v>
      </c>
      <c r="AZ372" s="13">
        <f t="shared" si="655"/>
        <v>5.9290022261312308E-4</v>
      </c>
      <c r="BA372" s="13">
        <f t="shared" si="656"/>
        <v>1.407455455710344E-4</v>
      </c>
      <c r="BB372" s="13">
        <f t="shared" si="657"/>
        <v>2.5058147866914381E-5</v>
      </c>
      <c r="BC372" s="13">
        <f t="shared" si="658"/>
        <v>3.5690551880563145E-6</v>
      </c>
      <c r="BD372" s="13">
        <f t="shared" si="659"/>
        <v>1.7860981844752218E-5</v>
      </c>
      <c r="BE372" s="13">
        <f t="shared" si="660"/>
        <v>2.8661961554560579E-5</v>
      </c>
      <c r="BF372" s="13">
        <f t="shared" si="661"/>
        <v>2.299728109282185E-5</v>
      </c>
      <c r="BG372" s="13">
        <f t="shared" si="662"/>
        <v>1.2301436212021536E-5</v>
      </c>
      <c r="BH372" s="13">
        <f t="shared" si="663"/>
        <v>4.9351051196330809E-6</v>
      </c>
      <c r="BI372" s="13">
        <f t="shared" si="664"/>
        <v>1.5838971724636518E-6</v>
      </c>
      <c r="BJ372" s="14">
        <f t="shared" si="665"/>
        <v>0.58673668518039612</v>
      </c>
      <c r="BK372" s="14">
        <f t="shared" si="666"/>
        <v>0.2494845335860652</v>
      </c>
      <c r="BL372" s="14">
        <f t="shared" si="667"/>
        <v>0.1581411883911954</v>
      </c>
      <c r="BM372" s="14">
        <f t="shared" si="668"/>
        <v>0.40706431307048968</v>
      </c>
      <c r="BN372" s="14">
        <f t="shared" si="669"/>
        <v>0.59156764968773989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1.3568</v>
      </c>
      <c r="F375" s="10">
        <f>VLOOKUP(B375,home!$B$2:$E$405,3,FALSE)</f>
        <v>0.45040000000000002</v>
      </c>
      <c r="G375" s="10">
        <f>VLOOKUP(C375,away!$B$2:$E$405,4,FALSE)</f>
        <v>1.2283999999999999</v>
      </c>
      <c r="H375" s="10">
        <f>VLOOKUP(A375,away!$A$2:$E$405,3,FALSE)</f>
        <v>1.1676</v>
      </c>
      <c r="I375" s="10">
        <f>VLOOKUP(C375,away!$B$2:$E$405,3,FALSE)</f>
        <v>0.99919999999999998</v>
      </c>
      <c r="J375" s="10">
        <f>VLOOKUP(B375,home!$B$2:$E$405,4,FALSE)</f>
        <v>1.5226</v>
      </c>
      <c r="K375" s="12">
        <f t="shared" si="614"/>
        <v>0.75067858124799991</v>
      </c>
      <c r="L375" s="12">
        <f t="shared" si="615"/>
        <v>1.776365529792</v>
      </c>
      <c r="M375" s="13">
        <f t="shared" si="616"/>
        <v>7.9894831849227937E-2</v>
      </c>
      <c r="N375" s="13">
        <f t="shared" si="617"/>
        <v>5.997533902162594E-2</v>
      </c>
      <c r="O375" s="13">
        <f t="shared" si="618"/>
        <v>0.14192242530549656</v>
      </c>
      <c r="P375" s="13">
        <f t="shared" si="619"/>
        <v>0.10653812487560539</v>
      </c>
      <c r="Q375" s="13">
        <f t="shared" si="620"/>
        <v>2.2511101203310985E-2</v>
      </c>
      <c r="R375" s="13">
        <f t="shared" si="621"/>
        <v>0.12605305210858198</v>
      </c>
      <c r="S375" s="13">
        <f t="shared" si="622"/>
        <v>3.5516602855581871E-2</v>
      </c>
      <c r="T375" s="13">
        <f t="shared" si="623"/>
        <v>3.9987944215220853E-2</v>
      </c>
      <c r="U375" s="13">
        <f t="shared" si="624"/>
        <v>9.4625326318850525E-2</v>
      </c>
      <c r="V375" s="13">
        <f t="shared" si="625"/>
        <v>5.2622959772443637E-3</v>
      </c>
      <c r="W375" s="13">
        <f t="shared" si="626"/>
        <v>5.6328671712105446E-3</v>
      </c>
      <c r="X375" s="13">
        <f t="shared" si="627"/>
        <v>1.0006031076835386E-2</v>
      </c>
      <c r="Y375" s="13">
        <f t="shared" si="628"/>
        <v>8.8871843474589533E-3</v>
      </c>
      <c r="Z375" s="13">
        <f t="shared" si="629"/>
        <v>7.463876556358659E-2</v>
      </c>
      <c r="AA375" s="13">
        <f t="shared" si="630"/>
        <v>5.6029722639375251E-2</v>
      </c>
      <c r="AB375" s="13">
        <f t="shared" si="631"/>
        <v>2.1030156349322576E-2</v>
      </c>
      <c r="AC375" s="13">
        <f t="shared" si="632"/>
        <v>4.3857275635022342E-4</v>
      </c>
      <c r="AD375" s="13">
        <f t="shared" si="633"/>
        <v>1.0571181841106914E-3</v>
      </c>
      <c r="AE375" s="13">
        <f t="shared" si="634"/>
        <v>1.8778283031705457E-3</v>
      </c>
      <c r="AF375" s="13">
        <f t="shared" si="635"/>
        <v>1.6678547343099797E-3</v>
      </c>
      <c r="AG375" s="13">
        <f t="shared" si="636"/>
        <v>9.8757321957621382E-4</v>
      </c>
      <c r="AH375" s="13">
        <f t="shared" si="637"/>
        <v>3.3146432583345369E-2</v>
      </c>
      <c r="AI375" s="13">
        <f t="shared" si="638"/>
        <v>2.4882316985098178E-2</v>
      </c>
      <c r="AJ375" s="13">
        <f t="shared" si="639"/>
        <v>9.3393112062682554E-3</v>
      </c>
      <c r="AK375" s="13">
        <f t="shared" si="640"/>
        <v>2.3369402953850003E-3</v>
      </c>
      <c r="AL375" s="13">
        <f t="shared" si="641"/>
        <v>2.3393112170886974E-5</v>
      </c>
      <c r="AM375" s="13">
        <f t="shared" si="642"/>
        <v>1.5871119573193524E-4</v>
      </c>
      <c r="AN375" s="13">
        <f t="shared" si="643"/>
        <v>2.8192909729028097E-4</v>
      </c>
      <c r="AO375" s="13">
        <f t="shared" si="644"/>
        <v>2.5040456513591519E-4</v>
      </c>
      <c r="AP375" s="13">
        <f t="shared" si="645"/>
        <v>1.4827001266999839E-4</v>
      </c>
      <c r="AQ375" s="13">
        <f t="shared" si="646"/>
        <v>6.5845434902202119E-5</v>
      </c>
      <c r="AR375" s="13">
        <f t="shared" si="647"/>
        <v>1.1776036055325817E-2</v>
      </c>
      <c r="AS375" s="13">
        <f t="shared" si="648"/>
        <v>8.8400180387372771E-3</v>
      </c>
      <c r="AT375" s="13">
        <f t="shared" si="649"/>
        <v>3.318006099763013E-3</v>
      </c>
      <c r="AU375" s="13">
        <f t="shared" si="650"/>
        <v>8.302520371807695E-4</v>
      </c>
      <c r="AV375" s="13">
        <f t="shared" si="651"/>
        <v>1.5581310533728041E-4</v>
      </c>
      <c r="AW375" s="13">
        <f t="shared" si="652"/>
        <v>8.6650657843489172E-7</v>
      </c>
      <c r="AX375" s="13">
        <f t="shared" si="653"/>
        <v>1.9856849206703781E-5</v>
      </c>
      <c r="AY375" s="13">
        <f t="shared" si="654"/>
        <v>3.5273022461066223E-5</v>
      </c>
      <c r="AZ375" s="13">
        <f t="shared" si="655"/>
        <v>3.132889061570851E-5</v>
      </c>
      <c r="BA375" s="13">
        <f t="shared" si="656"/>
        <v>1.8550520458789554E-5</v>
      </c>
      <c r="BB375" s="13">
        <f t="shared" si="657"/>
        <v>8.2381262756737669E-6</v>
      </c>
      <c r="BC375" s="13">
        <f t="shared" si="658"/>
        <v>2.926784709236124E-6</v>
      </c>
      <c r="BD375" s="13">
        <f t="shared" si="659"/>
        <v>3.4864240877114224E-3</v>
      </c>
      <c r="BE375" s="13">
        <f t="shared" si="660"/>
        <v>2.6171838877920629E-3</v>
      </c>
      <c r="BF375" s="13">
        <f t="shared" si="661"/>
        <v>9.8233194387643504E-4</v>
      </c>
      <c r="BG375" s="13">
        <f t="shared" si="662"/>
        <v>2.4580518331458409E-4</v>
      </c>
      <c r="BH375" s="13">
        <f t="shared" si="663"/>
        <v>4.6130171568499127E-5</v>
      </c>
      <c r="BI375" s="13">
        <f t="shared" si="664"/>
        <v>6.925786349153552E-6</v>
      </c>
      <c r="BJ375" s="14">
        <f t="shared" si="665"/>
        <v>0.15361217597628762</v>
      </c>
      <c r="BK375" s="14">
        <f t="shared" si="666"/>
        <v>0.22770909444864176</v>
      </c>
      <c r="BL375" s="14">
        <f t="shared" si="667"/>
        <v>0.54167061018868012</v>
      </c>
      <c r="BM375" s="14">
        <f t="shared" si="668"/>
        <v>0.46070136529746447</v>
      </c>
      <c r="BN375" s="14">
        <f t="shared" si="669"/>
        <v>0.53689487436384875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1.3167</v>
      </c>
      <c r="F376" s="10">
        <f>VLOOKUP(B376,home!$B$2:$E$405,3,FALSE)</f>
        <v>1.0125999999999999</v>
      </c>
      <c r="G376" s="10">
        <f>VLOOKUP(C376,away!$B$2:$E$405,4,FALSE)</f>
        <v>1.097</v>
      </c>
      <c r="H376" s="10">
        <f>VLOOKUP(A376,away!$A$2:$E$405,3,FALSE)</f>
        <v>1.1167</v>
      </c>
      <c r="I376" s="10">
        <f>VLOOKUP(C376,away!$B$2:$E$405,3,FALSE)</f>
        <v>0.84570000000000001</v>
      </c>
      <c r="J376" s="10">
        <f>VLOOKUP(B376,home!$B$2:$E$405,4,FALSE)</f>
        <v>1.2935000000000001</v>
      </c>
      <c r="K376" s="12">
        <f t="shared" si="614"/>
        <v>1.4626195907399999</v>
      </c>
      <c r="L376" s="12">
        <f t="shared" si="615"/>
        <v>1.2215725912650002</v>
      </c>
      <c r="M376" s="13">
        <f t="shared" si="616"/>
        <v>6.8276326570013146E-2</v>
      </c>
      <c r="N376" s="13">
        <f t="shared" si="617"/>
        <v>9.9862292825063217E-2</v>
      </c>
      <c r="O376" s="13">
        <f t="shared" si="618"/>
        <v>8.3404489170186349E-2</v>
      </c>
      <c r="P376" s="13">
        <f t="shared" si="619"/>
        <v>0.1219890398159767</v>
      </c>
      <c r="Q376" s="13">
        <f t="shared" si="620"/>
        <v>7.3030272931076015E-2</v>
      </c>
      <c r="R376" s="13">
        <f t="shared" si="621"/>
        <v>5.0942318979379099E-2</v>
      </c>
      <c r="S376" s="13">
        <f t="shared" si="622"/>
        <v>5.4489332477356107E-2</v>
      </c>
      <c r="T376" s="13">
        <f t="shared" si="623"/>
        <v>8.9211779745204722E-2</v>
      </c>
      <c r="U376" s="13">
        <f t="shared" si="624"/>
        <v>7.4509233736965982E-2</v>
      </c>
      <c r="V376" s="13">
        <f t="shared" si="625"/>
        <v>1.0817319174490468E-2</v>
      </c>
      <c r="W376" s="13">
        <f t="shared" si="626"/>
        <v>3.5605169302026958E-2</v>
      </c>
      <c r="X376" s="13">
        <f t="shared" si="627"/>
        <v>4.3494298926706108E-2</v>
      </c>
      <c r="Y376" s="13">
        <f t="shared" si="628"/>
        <v>2.6565721722575451E-2</v>
      </c>
      <c r="Z376" s="13">
        <f t="shared" si="629"/>
        <v>2.074324686689611E-2</v>
      </c>
      <c r="AA376" s="13">
        <f t="shared" si="630"/>
        <v>3.0339479243078372E-2</v>
      </c>
      <c r="AB376" s="13">
        <f t="shared" si="631"/>
        <v>2.2187558356888012E-2</v>
      </c>
      <c r="AC376" s="13">
        <f t="shared" si="632"/>
        <v>1.2079538085996429E-3</v>
      </c>
      <c r="AD376" s="13">
        <f t="shared" si="633"/>
        <v>1.301920453818977E-2</v>
      </c>
      <c r="AE376" s="13">
        <f t="shared" si="634"/>
        <v>1.5903903423925527E-2</v>
      </c>
      <c r="AF376" s="13">
        <f t="shared" si="635"/>
        <v>9.7138862583965088E-3</v>
      </c>
      <c r="AG376" s="13">
        <f t="shared" si="636"/>
        <v>3.955405735974301E-3</v>
      </c>
      <c r="AH376" s="13">
        <f t="shared" si="637"/>
        <v>6.3348454566109691E-3</v>
      </c>
      <c r="AI376" s="13">
        <f t="shared" si="638"/>
        <v>9.2654690691494832E-3</v>
      </c>
      <c r="AJ376" s="13">
        <f t="shared" si="639"/>
        <v>6.7759282889667738E-3</v>
      </c>
      <c r="AK376" s="13">
        <f t="shared" si="640"/>
        <v>3.303535153630723E-3</v>
      </c>
      <c r="AL376" s="13">
        <f t="shared" si="641"/>
        <v>8.6329849689272236E-5</v>
      </c>
      <c r="AM376" s="13">
        <f t="shared" si="642"/>
        <v>3.8084287226814949E-3</v>
      </c>
      <c r="AN376" s="13">
        <f t="shared" si="643"/>
        <v>4.6522721434140886E-3</v>
      </c>
      <c r="AO376" s="13">
        <f t="shared" si="644"/>
        <v>2.8415440687501628E-3</v>
      </c>
      <c r="AP376" s="13">
        <f t="shared" si="645"/>
        <v>1.1570507837522761E-3</v>
      </c>
      <c r="AQ376" s="13">
        <f t="shared" si="646"/>
        <v>3.5335538103336683E-4</v>
      </c>
      <c r="AR376" s="13">
        <f t="shared" si="647"/>
        <v>1.547694715939114E-3</v>
      </c>
      <c r="AS376" s="13">
        <f t="shared" si="648"/>
        <v>2.2636886120173273E-3</v>
      </c>
      <c r="AT376" s="13">
        <f t="shared" si="649"/>
        <v>1.6554576556357913E-3</v>
      </c>
      <c r="AU376" s="13">
        <f t="shared" si="650"/>
        <v>8.0710159959114004E-4</v>
      </c>
      <c r="AV376" s="13">
        <f t="shared" si="651"/>
        <v>2.9512065281989819E-4</v>
      </c>
      <c r="AW376" s="13">
        <f t="shared" si="652"/>
        <v>4.2845888172823711E-6</v>
      </c>
      <c r="AX376" s="13">
        <f t="shared" si="653"/>
        <v>9.2838040995514451E-4</v>
      </c>
      <c r="AY376" s="13">
        <f t="shared" si="654"/>
        <v>1.1340840630685691E-3</v>
      </c>
      <c r="AZ376" s="13">
        <f t="shared" si="655"/>
        <v>6.9268300381750603E-4</v>
      </c>
      <c r="BA376" s="13">
        <f t="shared" si="656"/>
        <v>2.8205419063285836E-4</v>
      </c>
      <c r="BB376" s="13">
        <f t="shared" si="657"/>
        <v>8.6137417132133256E-5</v>
      </c>
      <c r="BC376" s="13">
        <f t="shared" si="658"/>
        <v>2.1044621570194837E-5</v>
      </c>
      <c r="BD376" s="13">
        <f t="shared" si="659"/>
        <v>3.151035741061487E-4</v>
      </c>
      <c r="BE376" s="13">
        <f t="shared" si="660"/>
        <v>4.608766605998464E-4</v>
      </c>
      <c r="BF376" s="13">
        <f t="shared" si="661"/>
        <v>3.3704361635408266E-4</v>
      </c>
      <c r="BG376" s="13">
        <f t="shared" si="662"/>
        <v>1.6432219873777927E-4</v>
      </c>
      <c r="BH376" s="13">
        <f t="shared" si="663"/>
        <v>6.0085216766836921E-5</v>
      </c>
      <c r="BI376" s="13">
        <f t="shared" si="664"/>
        <v>1.7576363031407042E-5</v>
      </c>
      <c r="BJ376" s="14">
        <f t="shared" si="665"/>
        <v>0.42631897021494641</v>
      </c>
      <c r="BK376" s="14">
        <f t="shared" si="666"/>
        <v>0.25800038575919387</v>
      </c>
      <c r="BL376" s="14">
        <f t="shared" si="667"/>
        <v>0.29498692832045509</v>
      </c>
      <c r="BM376" s="14">
        <f t="shared" si="668"/>
        <v>0.50141499139554557</v>
      </c>
      <c r="BN376" s="14">
        <f t="shared" si="669"/>
        <v>0.4975047402916945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1.3167</v>
      </c>
      <c r="F377" s="10">
        <f>VLOOKUP(B377,home!$B$2:$E$405,3,FALSE)</f>
        <v>0.80169999999999997</v>
      </c>
      <c r="G377" s="10">
        <f>VLOOKUP(C377,away!$B$2:$E$405,4,FALSE)</f>
        <v>0.54849999999999999</v>
      </c>
      <c r="H377" s="10">
        <f>VLOOKUP(A377,away!$A$2:$E$405,3,FALSE)</f>
        <v>1.1167</v>
      </c>
      <c r="I377" s="10">
        <f>VLOOKUP(C377,away!$B$2:$E$405,3,FALSE)</f>
        <v>2.0396999999999998</v>
      </c>
      <c r="J377" s="10">
        <f>VLOOKUP(B377,home!$B$2:$E$405,4,FALSE)</f>
        <v>1.2935000000000001</v>
      </c>
      <c r="K377" s="12">
        <f t="shared" si="614"/>
        <v>0.57899571691499996</v>
      </c>
      <c r="L377" s="12">
        <f t="shared" si="615"/>
        <v>2.9462476225650005</v>
      </c>
      <c r="M377" s="13">
        <f t="shared" si="616"/>
        <v>2.9444641453527466E-2</v>
      </c>
      <c r="N377" s="13">
        <f t="shared" si="617"/>
        <v>1.7048321287690259E-2</v>
      </c>
      <c r="O377" s="13">
        <f t="shared" si="618"/>
        <v>8.6751204879734159E-2</v>
      </c>
      <c r="P377" s="13">
        <f t="shared" si="619"/>
        <v>5.0228576062581715E-2</v>
      </c>
      <c r="Q377" s="13">
        <f t="shared" si="620"/>
        <v>4.9354525030817385E-3</v>
      </c>
      <c r="R377" s="13">
        <f t="shared" si="621"/>
        <v>0.12779526556578302</v>
      </c>
      <c r="S377" s="13">
        <f t="shared" si="622"/>
        <v>2.1420789392668192E-2</v>
      </c>
      <c r="T377" s="13">
        <f t="shared" si="623"/>
        <v>1.4541065203487052E-2</v>
      </c>
      <c r="U377" s="13">
        <f t="shared" si="624"/>
        <v>7.3992911404603331E-2</v>
      </c>
      <c r="V377" s="13">
        <f t="shared" si="625"/>
        <v>4.0601077374613492E-3</v>
      </c>
      <c r="W377" s="13">
        <f t="shared" si="626"/>
        <v>9.5253528677391431E-4</v>
      </c>
      <c r="X377" s="13">
        <f t="shared" si="627"/>
        <v>2.806404824066916E-3</v>
      </c>
      <c r="Y377" s="13">
        <f t="shared" si="628"/>
        <v>4.1341817704310503E-3</v>
      </c>
      <c r="Z377" s="13">
        <f t="shared" si="629"/>
        <v>0.12550549911608372</v>
      </c>
      <c r="AA377" s="13">
        <f t="shared" si="630"/>
        <v>7.2667146437491767E-2</v>
      </c>
      <c r="AB377" s="13">
        <f t="shared" si="631"/>
        <v>2.1036983273871417E-2</v>
      </c>
      <c r="AC377" s="13">
        <f t="shared" si="632"/>
        <v>4.3287466803429751E-4</v>
      </c>
      <c r="AD377" s="13">
        <f t="shared" si="633"/>
        <v>1.3787846281312433E-4</v>
      </c>
      <c r="AE377" s="13">
        <f t="shared" si="634"/>
        <v>4.0622409326608442E-4</v>
      </c>
      <c r="AF377" s="13">
        <f t="shared" si="635"/>
        <v>5.9841838450691218E-4</v>
      </c>
      <c r="AG377" s="13">
        <f t="shared" si="636"/>
        <v>5.8769624755089284E-4</v>
      </c>
      <c r="AH377" s="13">
        <f t="shared" si="637"/>
        <v>9.2442569597398855E-2</v>
      </c>
      <c r="AI377" s="13">
        <f t="shared" si="638"/>
        <v>5.3523851857510713E-2</v>
      </c>
      <c r="AJ377" s="13">
        <f t="shared" si="639"/>
        <v>1.5495040489145835E-2</v>
      </c>
      <c r="AK377" s="13">
        <f t="shared" si="640"/>
        <v>2.9905206922133157E-3</v>
      </c>
      <c r="AL377" s="13">
        <f t="shared" si="641"/>
        <v>2.9537025571518036E-5</v>
      </c>
      <c r="AM377" s="13">
        <f t="shared" si="642"/>
        <v>1.5966207884724621E-5</v>
      </c>
      <c r="AN377" s="13">
        <f t="shared" si="643"/>
        <v>4.7040402021748482E-5</v>
      </c>
      <c r="AO377" s="13">
        <f t="shared" si="644"/>
        <v>6.9296336310539159E-5</v>
      </c>
      <c r="AP377" s="13">
        <f t="shared" si="645"/>
        <v>6.8054722035796911E-5</v>
      </c>
      <c r="AQ377" s="13">
        <f t="shared" si="646"/>
        <v>5.0126515750572147E-5</v>
      </c>
      <c r="AR377" s="13">
        <f t="shared" si="647"/>
        <v>5.4471740180027171E-2</v>
      </c>
      <c r="AS377" s="13">
        <f t="shared" si="648"/>
        <v>3.1538904257142432E-2</v>
      </c>
      <c r="AT377" s="13">
        <f t="shared" si="649"/>
        <v>9.1304452405388641E-3</v>
      </c>
      <c r="AU377" s="13">
        <f t="shared" si="650"/>
        <v>1.7621628959329835E-3</v>
      </c>
      <c r="AV377" s="13">
        <f t="shared" si="651"/>
        <v>2.5507119231293245E-4</v>
      </c>
      <c r="AW377" s="13">
        <f t="shared" si="652"/>
        <v>1.3996158575925416E-6</v>
      </c>
      <c r="AX377" s="13">
        <f t="shared" si="653"/>
        <v>1.5407276634383425E-6</v>
      </c>
      <c r="AY377" s="13">
        <f t="shared" si="654"/>
        <v>4.539365215425345E-6</v>
      </c>
      <c r="AZ377" s="13">
        <f t="shared" si="655"/>
        <v>6.6870469869505925E-6</v>
      </c>
      <c r="BA377" s="13">
        <f t="shared" si="656"/>
        <v>6.5672320957612112E-6</v>
      </c>
      <c r="BB377" s="13">
        <f t="shared" si="657"/>
        <v>4.8371729872422586E-6</v>
      </c>
      <c r="BC377" s="13">
        <f t="shared" si="658"/>
        <v>2.8503018827196281E-6</v>
      </c>
      <c r="BD377" s="13">
        <f t="shared" si="659"/>
        <v>2.6747872500397247E-2</v>
      </c>
      <c r="BE377" s="13">
        <f t="shared" si="660"/>
        <v>1.5486903614318514E-2</v>
      </c>
      <c r="BF377" s="13">
        <f t="shared" si="661"/>
        <v>4.4834254304829263E-3</v>
      </c>
      <c r="BG377" s="13">
        <f t="shared" si="662"/>
        <v>8.6529470711913491E-4</v>
      </c>
      <c r="BH377" s="13">
        <f t="shared" si="663"/>
        <v>1.2525048232279957E-4</v>
      </c>
      <c r="BI377" s="13">
        <f t="shared" si="664"/>
        <v>1.4503898561287775E-5</v>
      </c>
      <c r="BJ377" s="14">
        <f t="shared" si="665"/>
        <v>4.6425684094502859E-2</v>
      </c>
      <c r="BK377" s="14">
        <f t="shared" si="666"/>
        <v>0.10562106570505995</v>
      </c>
      <c r="BL377" s="14">
        <f t="shared" si="667"/>
        <v>0.69157706859690882</v>
      </c>
      <c r="BM377" s="14">
        <f t="shared" si="668"/>
        <v>0.6529227160107991</v>
      </c>
      <c r="BN377" s="14">
        <f t="shared" si="669"/>
        <v>0.31620346175239833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1.3167</v>
      </c>
      <c r="F378" s="10">
        <f>VLOOKUP(B378,home!$B$2:$E$405,3,FALSE)</f>
        <v>0.75949999999999995</v>
      </c>
      <c r="G378" s="10">
        <f>VLOOKUP(C378,away!$B$2:$E$405,4,FALSE)</f>
        <v>0.92820000000000003</v>
      </c>
      <c r="H378" s="10">
        <f>VLOOKUP(A378,away!$A$2:$E$405,3,FALSE)</f>
        <v>1.1167</v>
      </c>
      <c r="I378" s="10">
        <f>VLOOKUP(C378,away!$B$2:$E$405,3,FALSE)</f>
        <v>1.4427000000000001</v>
      </c>
      <c r="J378" s="10">
        <f>VLOOKUP(B378,home!$B$2:$E$405,4,FALSE)</f>
        <v>1.0447</v>
      </c>
      <c r="K378" s="12">
        <f t="shared" si="614"/>
        <v>0.92823123393000007</v>
      </c>
      <c r="L378" s="12">
        <f t="shared" si="615"/>
        <v>1.6830776101230001</v>
      </c>
      <c r="M378" s="13">
        <f t="shared" si="616"/>
        <v>7.3438361470304275E-2</v>
      </c>
      <c r="N378" s="13">
        <f t="shared" si="617"/>
        <v>6.8167780885377907E-2</v>
      </c>
      <c r="O378" s="13">
        <f t="shared" si="618"/>
        <v>0.12360246191478871</v>
      </c>
      <c r="P378" s="13">
        <f t="shared" si="619"/>
        <v>0.11473166573995015</v>
      </c>
      <c r="Q378" s="13">
        <f t="shared" si="620"/>
        <v>3.16377316827521E-2</v>
      </c>
      <c r="R378" s="13">
        <f t="shared" si="621"/>
        <v>0.10401626810243089</v>
      </c>
      <c r="S378" s="13">
        <f t="shared" si="622"/>
        <v>4.4810896035535959E-2</v>
      </c>
      <c r="T378" s="13">
        <f t="shared" si="623"/>
        <v>5.3248757830319127E-2</v>
      </c>
      <c r="U378" s="13">
        <f t="shared" si="624"/>
        <v>9.6551148889513119E-2</v>
      </c>
      <c r="V378" s="13">
        <f t="shared" si="625"/>
        <v>7.7785999979734961E-3</v>
      </c>
      <c r="W378" s="13">
        <f t="shared" si="626"/>
        <v>9.7890435728757493E-3</v>
      </c>
      <c r="X378" s="13">
        <f t="shared" si="627"/>
        <v>1.6475720062025627E-2</v>
      </c>
      <c r="Y378" s="13">
        <f t="shared" si="628"/>
        <v>1.3864957773524833E-2</v>
      </c>
      <c r="Z378" s="13">
        <f t="shared" si="629"/>
        <v>5.8355817310584208E-2</v>
      </c>
      <c r="AA378" s="13">
        <f t="shared" si="630"/>
        <v>5.4167692309197234E-2</v>
      </c>
      <c r="AB378" s="13">
        <f t="shared" si="631"/>
        <v>2.514007193565336E-2</v>
      </c>
      <c r="AC378" s="13">
        <f t="shared" si="632"/>
        <v>7.5952448167463033E-4</v>
      </c>
      <c r="AD378" s="13">
        <f t="shared" si="633"/>
        <v>2.2716239986612478E-3</v>
      </c>
      <c r="AE378" s="13">
        <f t="shared" si="634"/>
        <v>3.8233194907648254E-3</v>
      </c>
      <c r="AF378" s="13">
        <f t="shared" si="635"/>
        <v>3.2174717156265749E-3</v>
      </c>
      <c r="AG378" s="13">
        <f t="shared" si="636"/>
        <v>1.8050848685917081E-3</v>
      </c>
      <c r="AH378" s="13">
        <f t="shared" si="637"/>
        <v>2.4554342383968114E-2</v>
      </c>
      <c r="AI378" s="13">
        <f t="shared" si="638"/>
        <v>2.2792107529410421E-2</v>
      </c>
      <c r="AJ378" s="13">
        <f t="shared" si="639"/>
        <v>1.0578173047944939E-2</v>
      </c>
      <c r="AK378" s="13">
        <f t="shared" si="640"/>
        <v>3.2729968736730009E-3</v>
      </c>
      <c r="AL378" s="13">
        <f t="shared" si="641"/>
        <v>4.746375447825828E-5</v>
      </c>
      <c r="AM378" s="13">
        <f t="shared" si="642"/>
        <v>4.2171846946046634E-4</v>
      </c>
      <c r="AN378" s="13">
        <f t="shared" si="643"/>
        <v>7.0978491372425097E-4</v>
      </c>
      <c r="AO378" s="13">
        <f t="shared" si="644"/>
        <v>5.9731154814618621E-4</v>
      </c>
      <c r="AP378" s="13">
        <f t="shared" si="645"/>
        <v>3.3510723098425078E-4</v>
      </c>
      <c r="AQ378" s="13">
        <f t="shared" si="646"/>
        <v>1.4100286936497724E-4</v>
      </c>
      <c r="AR378" s="13">
        <f t="shared" si="647"/>
        <v>8.2653727795501866E-3</v>
      </c>
      <c r="AS378" s="13">
        <f t="shared" si="648"/>
        <v>7.6721771740533027E-3</v>
      </c>
      <c r="AT378" s="13">
        <f t="shared" si="649"/>
        <v>3.5607772426005393E-3</v>
      </c>
      <c r="AU378" s="13">
        <f t="shared" si="650"/>
        <v>1.1017415512163207E-3</v>
      </c>
      <c r="AV378" s="13">
        <f t="shared" si="651"/>
        <v>2.5566772988936938E-4</v>
      </c>
      <c r="AW378" s="13">
        <f t="shared" si="652"/>
        <v>2.0597755967410816E-6</v>
      </c>
      <c r="AX378" s="13">
        <f t="shared" si="653"/>
        <v>6.5242042546393258E-5</v>
      </c>
      <c r="AY378" s="13">
        <f t="shared" si="654"/>
        <v>1.0980742104852664E-4</v>
      </c>
      <c r="AZ378" s="13">
        <f t="shared" si="655"/>
        <v>9.2407205896062134E-5</v>
      </c>
      <c r="BA378" s="13">
        <f t="shared" si="656"/>
        <v>5.1842833085896088E-5</v>
      </c>
      <c r="BB378" s="13">
        <f t="shared" si="657"/>
        <v>2.1813877903053892E-5</v>
      </c>
      <c r="BC378" s="13">
        <f t="shared" si="658"/>
        <v>7.3428898977173714E-6</v>
      </c>
      <c r="BD378" s="13">
        <f t="shared" si="659"/>
        <v>2.3185439774301739E-3</v>
      </c>
      <c r="BE378" s="13">
        <f t="shared" si="660"/>
        <v>2.1521449370909803E-3</v>
      </c>
      <c r="BF378" s="13">
        <f t="shared" si="661"/>
        <v>9.9884407527608141E-4</v>
      </c>
      <c r="BG378" s="13">
        <f t="shared" si="662"/>
        <v>3.0905275616572903E-4</v>
      </c>
      <c r="BH378" s="13">
        <f t="shared" si="663"/>
        <v>7.1718105301295509E-5</v>
      </c>
      <c r="BI378" s="13">
        <f t="shared" si="664"/>
        <v>1.3314197075788648E-5</v>
      </c>
      <c r="BJ378" s="14">
        <f t="shared" si="665"/>
        <v>0.2068548731825775</v>
      </c>
      <c r="BK378" s="14">
        <f t="shared" si="666"/>
        <v>0.2416763189009653</v>
      </c>
      <c r="BL378" s="14">
        <f t="shared" si="667"/>
        <v>0.49139461751222968</v>
      </c>
      <c r="BM378" s="14">
        <f t="shared" si="668"/>
        <v>0.48257960946530093</v>
      </c>
      <c r="BN378" s="14">
        <f t="shared" si="669"/>
        <v>0.51559426979560397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1.3167</v>
      </c>
      <c r="F379" s="10">
        <f>VLOOKUP(B379,home!$B$2:$E$405,3,FALSE)</f>
        <v>1.2658</v>
      </c>
      <c r="G379" s="10">
        <f>VLOOKUP(C379,away!$B$2:$E$405,4,FALSE)</f>
        <v>0.80169999999999997</v>
      </c>
      <c r="H379" s="10">
        <f>VLOOKUP(A379,away!$A$2:$E$405,3,FALSE)</f>
        <v>1.1167</v>
      </c>
      <c r="I379" s="10">
        <f>VLOOKUP(C379,away!$B$2:$E$405,3,FALSE)</f>
        <v>0.64670000000000005</v>
      </c>
      <c r="J379" s="10">
        <f>VLOOKUP(B379,home!$B$2:$E$405,4,FALSE)</f>
        <v>0.79600000000000004</v>
      </c>
      <c r="K379" s="12">
        <f t="shared" si="614"/>
        <v>1.3361764420619999</v>
      </c>
      <c r="L379" s="12">
        <f t="shared" si="615"/>
        <v>0.57484723244000013</v>
      </c>
      <c r="M379" s="13">
        <f t="shared" si="616"/>
        <v>0.14792887804041133</v>
      </c>
      <c r="N379" s="13">
        <f t="shared" si="617"/>
        <v>0.19765908193826029</v>
      </c>
      <c r="O379" s="13">
        <f t="shared" si="618"/>
        <v>8.5036506139484755E-2</v>
      </c>
      <c r="P379" s="13">
        <f t="shared" si="619"/>
        <v>0.11362377621884015</v>
      </c>
      <c r="Q379" s="13">
        <f t="shared" si="620"/>
        <v>0.13205370442275299</v>
      </c>
      <c r="R379" s="13">
        <f t="shared" si="621"/>
        <v>2.4441500105324941E-2</v>
      </c>
      <c r="S379" s="13">
        <f t="shared" si="622"/>
        <v>2.1818529778043407E-2</v>
      </c>
      <c r="T379" s="13">
        <f t="shared" si="623"/>
        <v>7.591070652086937E-2</v>
      </c>
      <c r="U379" s="13">
        <f t="shared" si="624"/>
        <v>3.2658156649391076E-2</v>
      </c>
      <c r="V379" s="13">
        <f t="shared" si="625"/>
        <v>1.8620838291156987E-3</v>
      </c>
      <c r="W379" s="13">
        <f t="shared" si="626"/>
        <v>5.8815682978900365E-2</v>
      </c>
      <c r="X379" s="13">
        <f t="shared" si="627"/>
        <v>3.3810032584489301E-2</v>
      </c>
      <c r="Y379" s="13">
        <f t="shared" si="628"/>
        <v>9.7178018299499472E-3</v>
      </c>
      <c r="Z379" s="13">
        <f t="shared" si="629"/>
        <v>4.683376230742671E-3</v>
      </c>
      <c r="AA379" s="13">
        <f t="shared" si="630"/>
        <v>6.2578169888314822E-3</v>
      </c>
      <c r="AB379" s="13">
        <f t="shared" si="631"/>
        <v>4.1807738196059947E-3</v>
      </c>
      <c r="AC379" s="13">
        <f t="shared" si="632"/>
        <v>8.9391351059579883E-5</v>
      </c>
      <c r="AD379" s="13">
        <f t="shared" si="633"/>
        <v>1.9647032505048397E-2</v>
      </c>
      <c r="AE379" s="13">
        <f t="shared" si="634"/>
        <v>1.1294042261185792E-2</v>
      </c>
      <c r="AF379" s="13">
        <f t="shared" si="635"/>
        <v>3.2461744684515264E-3</v>
      </c>
      <c r="AG379" s="13">
        <f t="shared" si="636"/>
        <v>6.2201813640224953E-4</v>
      </c>
      <c r="AH379" s="13">
        <f t="shared" si="637"/>
        <v>6.730564661794259E-4</v>
      </c>
      <c r="AI379" s="13">
        <f t="shared" si="638"/>
        <v>8.9932219428644797E-4</v>
      </c>
      <c r="AJ379" s="13">
        <f t="shared" si="639"/>
        <v>6.008265649145284E-4</v>
      </c>
      <c r="AK379" s="13">
        <f t="shared" si="640"/>
        <v>2.6760343393460932E-4</v>
      </c>
      <c r="AL379" s="13">
        <f t="shared" si="641"/>
        <v>2.7464503221389387E-6</v>
      </c>
      <c r="AM379" s="13">
        <f t="shared" si="642"/>
        <v>5.250380397934404E-3</v>
      </c>
      <c r="AN379" s="13">
        <f t="shared" si="643"/>
        <v>3.0181666410098187E-3</v>
      </c>
      <c r="AO379" s="13">
        <f t="shared" si="644"/>
        <v>8.6749237031361265E-4</v>
      </c>
      <c r="AP379" s="13">
        <f t="shared" si="645"/>
        <v>1.6622519607919866E-4</v>
      </c>
      <c r="AQ379" s="13">
        <f t="shared" si="646"/>
        <v>2.3888523481980923E-5</v>
      </c>
      <c r="AR379" s="13">
        <f t="shared" si="647"/>
        <v>7.7380929371817915E-5</v>
      </c>
      <c r="AS379" s="13">
        <f t="shared" si="648"/>
        <v>1.0339457489148657E-4</v>
      </c>
      <c r="AT379" s="13">
        <f t="shared" si="649"/>
        <v>6.9076697603509776E-5</v>
      </c>
      <c r="AU379" s="13">
        <f t="shared" si="650"/>
        <v>3.0766218677750126E-5</v>
      </c>
      <c r="AV379" s="13">
        <f t="shared" si="651"/>
        <v>1.0277274152134396E-5</v>
      </c>
      <c r="AW379" s="13">
        <f t="shared" si="652"/>
        <v>5.8598365521757228E-8</v>
      </c>
      <c r="AX379" s="13">
        <f t="shared" si="653"/>
        <v>1.1692390999306793E-3</v>
      </c>
      <c r="AY379" s="13">
        <f t="shared" si="654"/>
        <v>6.7213386065578763E-4</v>
      </c>
      <c r="AZ379" s="13">
        <f t="shared" si="655"/>
        <v>1.9318714481359608E-4</v>
      </c>
      <c r="BA379" s="13">
        <f t="shared" si="656"/>
        <v>3.7017698513027078E-5</v>
      </c>
      <c r="BB379" s="13">
        <f t="shared" si="657"/>
        <v>5.3198803853779791E-6</v>
      </c>
      <c r="BC379" s="13">
        <f t="shared" si="658"/>
        <v>6.1162370328927478E-7</v>
      </c>
      <c r="BD379" s="13">
        <f t="shared" si="659"/>
        <v>7.4137021821707749E-6</v>
      </c>
      <c r="BE379" s="13">
        <f t="shared" si="660"/>
        <v>9.9060142042802298E-6</v>
      </c>
      <c r="BF379" s="13">
        <f t="shared" si="661"/>
        <v>6.6180914072453965E-6</v>
      </c>
      <c r="BG379" s="13">
        <f t="shared" si="662"/>
        <v>2.9476459432580832E-6</v>
      </c>
      <c r="BH379" s="13">
        <f t="shared" si="663"/>
        <v>9.8464376723026772E-7</v>
      </c>
      <c r="BI379" s="13">
        <f t="shared" si="664"/>
        <v>2.631315611192526E-7</v>
      </c>
      <c r="BJ379" s="14">
        <f t="shared" si="665"/>
        <v>0.5541799400831311</v>
      </c>
      <c r="BK379" s="14">
        <f t="shared" si="666"/>
        <v>0.28599753952844803</v>
      </c>
      <c r="BL379" s="14">
        <f t="shared" si="667"/>
        <v>0.15533459128571528</v>
      </c>
      <c r="BM379" s="14">
        <f t="shared" si="668"/>
        <v>0.29877992500067246</v>
      </c>
      <c r="BN379" s="14">
        <f t="shared" si="669"/>
        <v>0.7007434468650745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1.3167</v>
      </c>
      <c r="F380" s="10">
        <f>VLOOKUP(B380,home!$B$2:$E$405,3,FALSE)</f>
        <v>0.50629999999999997</v>
      </c>
      <c r="G380" s="10">
        <f>VLOOKUP(C380,away!$B$2:$E$405,4,FALSE)</f>
        <v>1.8565</v>
      </c>
      <c r="H380" s="10">
        <f>VLOOKUP(A380,away!$A$2:$E$405,3,FALSE)</f>
        <v>1.1167</v>
      </c>
      <c r="I380" s="10">
        <f>VLOOKUP(C380,away!$B$2:$E$405,3,FALSE)</f>
        <v>0.54720000000000002</v>
      </c>
      <c r="J380" s="10">
        <f>VLOOKUP(B380,home!$B$2:$E$405,4,FALSE)</f>
        <v>1.0945</v>
      </c>
      <c r="K380" s="12">
        <f t="shared" si="614"/>
        <v>1.2376268323649999</v>
      </c>
      <c r="L380" s="12">
        <f t="shared" si="615"/>
        <v>0.6688032436800001</v>
      </c>
      <c r="M380" s="13">
        <f t="shared" si="616"/>
        <v>0.14860996703335086</v>
      </c>
      <c r="N380" s="13">
        <f t="shared" si="617"/>
        <v>0.18392368275735307</v>
      </c>
      <c r="O380" s="13">
        <f t="shared" si="618"/>
        <v>9.9390827995082906E-2</v>
      </c>
      <c r="P380" s="13">
        <f t="shared" si="619"/>
        <v>0.12300875561768902</v>
      </c>
      <c r="Q380" s="13">
        <f t="shared" si="620"/>
        <v>0.11381444244394404</v>
      </c>
      <c r="R380" s="13">
        <f t="shared" si="621"/>
        <v>3.3236454077576208E-2</v>
      </c>
      <c r="S380" s="13">
        <f t="shared" si="622"/>
        <v>2.5454473647815008E-2</v>
      </c>
      <c r="T380" s="13">
        <f t="shared" si="623"/>
        <v>7.6119468284140429E-2</v>
      </c>
      <c r="U380" s="13">
        <f t="shared" si="624"/>
        <v>4.1134327379075429E-2</v>
      </c>
      <c r="V380" s="13">
        <f t="shared" si="625"/>
        <v>2.3410446604524631E-3</v>
      </c>
      <c r="W380" s="13">
        <f t="shared" si="626"/>
        <v>4.6953269293095692E-2</v>
      </c>
      <c r="X380" s="13">
        <f t="shared" si="627"/>
        <v>3.1402498804602941E-2</v>
      </c>
      <c r="Y380" s="13">
        <f t="shared" si="628"/>
        <v>1.0501046530087887E-2</v>
      </c>
      <c r="Z380" s="13">
        <f t="shared" si="629"/>
        <v>7.4095494318347785E-3</v>
      </c>
      <c r="AA380" s="13">
        <f t="shared" si="630"/>
        <v>9.1702571925735624E-3</v>
      </c>
      <c r="AB380" s="13">
        <f t="shared" si="631"/>
        <v>5.6746781806085878E-3</v>
      </c>
      <c r="AC380" s="13">
        <f t="shared" si="632"/>
        <v>1.211093863168794E-4</v>
      </c>
      <c r="AD380" s="13">
        <f t="shared" si="633"/>
        <v>1.4527656486098712E-2</v>
      </c>
      <c r="AE380" s="13">
        <f t="shared" si="634"/>
        <v>9.7161437809716086E-3</v>
      </c>
      <c r="AF380" s="13">
        <f t="shared" si="635"/>
        <v>3.2490942383875364E-3</v>
      </c>
      <c r="AG380" s="13">
        <f t="shared" si="636"/>
        <v>7.2433492188519468E-4</v>
      </c>
      <c r="AH380" s="13">
        <f t="shared" si="637"/>
        <v>1.2388826735546003E-3</v>
      </c>
      <c r="AI380" s="13">
        <f t="shared" si="638"/>
        <v>1.5332744389432622E-3</v>
      </c>
      <c r="AJ380" s="13">
        <f t="shared" si="639"/>
        <v>9.4881079350778608E-4</v>
      </c>
      <c r="AK380" s="13">
        <f t="shared" si="640"/>
        <v>3.9142456562758787E-4</v>
      </c>
      <c r="AL380" s="13">
        <f t="shared" si="641"/>
        <v>4.0098292737304862E-6</v>
      </c>
      <c r="AM380" s="13">
        <f t="shared" si="642"/>
        <v>3.5959634957154389E-3</v>
      </c>
      <c r="AN380" s="13">
        <f t="shared" si="643"/>
        <v>2.404992050089357E-3</v>
      </c>
      <c r="AO380" s="13">
        <f t="shared" si="644"/>
        <v>8.0423324206218769E-4</v>
      </c>
      <c r="AP380" s="13">
        <f t="shared" si="645"/>
        <v>1.7929126698882465E-4</v>
      </c>
      <c r="AQ380" s="13">
        <f t="shared" si="646"/>
        <v>2.9977645231405704E-5</v>
      </c>
      <c r="AR380" s="13">
        <f t="shared" si="647"/>
        <v>1.6571375012245352E-4</v>
      </c>
      <c r="AS380" s="13">
        <f t="shared" si="648"/>
        <v>2.0509178364337726E-4</v>
      </c>
      <c r="AT380" s="13">
        <f t="shared" si="649"/>
        <v>1.2691354726732047E-4</v>
      </c>
      <c r="AU380" s="13">
        <f t="shared" si="650"/>
        <v>5.2357203829553185E-5</v>
      </c>
      <c r="AV380" s="13">
        <f t="shared" si="651"/>
        <v>1.6199670081764637E-5</v>
      </c>
      <c r="AW380" s="13">
        <f t="shared" si="652"/>
        <v>9.2195870365193245E-8</v>
      </c>
      <c r="AX380" s="13">
        <f t="shared" si="653"/>
        <v>7.4174348508374466E-4</v>
      </c>
      <c r="AY380" s="13">
        <f t="shared" si="654"/>
        <v>4.9608044880251607E-4</v>
      </c>
      <c r="AZ380" s="13">
        <f t="shared" si="655"/>
        <v>1.6589010664267649E-4</v>
      </c>
      <c r="BA380" s="13">
        <f t="shared" si="656"/>
        <v>3.6982613805681066E-5</v>
      </c>
      <c r="BB380" s="13">
        <f t="shared" si="657"/>
        <v>6.183523018251061E-6</v>
      </c>
      <c r="BC380" s="13">
        <f t="shared" si="658"/>
        <v>8.2711205039525106E-7</v>
      </c>
      <c r="BD380" s="13">
        <f t="shared" si="659"/>
        <v>1.8471648934045649E-5</v>
      </c>
      <c r="BE380" s="13">
        <f t="shared" si="660"/>
        <v>2.2861008358801244E-5</v>
      </c>
      <c r="BF380" s="13">
        <f t="shared" si="661"/>
        <v>1.4146698679886486E-5</v>
      </c>
      <c r="BG380" s="13">
        <f t="shared" si="662"/>
        <v>5.8361112918700141E-6</v>
      </c>
      <c r="BH380" s="13">
        <f t="shared" si="663"/>
        <v>1.8057319828716732E-6</v>
      </c>
      <c r="BI380" s="13">
        <f t="shared" si="664"/>
        <v>4.4696447081232788E-7</v>
      </c>
      <c r="BJ380" s="14">
        <f t="shared" si="665"/>
        <v>0.49939380253005766</v>
      </c>
      <c r="BK380" s="14">
        <f t="shared" si="666"/>
        <v>0.30003544062370047</v>
      </c>
      <c r="BL380" s="14">
        <f t="shared" si="667"/>
        <v>0.19334878141521272</v>
      </c>
      <c r="BM380" s="14">
        <f t="shared" si="668"/>
        <v>0.29770745582287728</v>
      </c>
      <c r="BN380" s="14">
        <f t="shared" si="669"/>
        <v>0.70198412992499615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1.8426</v>
      </c>
      <c r="F384" s="10">
        <f>VLOOKUP(B384,home!$B$2:$E$405,3,FALSE)</f>
        <v>0.96020000000000005</v>
      </c>
      <c r="G384" s="10">
        <f>VLOOKUP(C384,away!$B$2:$E$405,4,FALSE)</f>
        <v>1.3359000000000001</v>
      </c>
      <c r="H384" s="10">
        <f>VLOOKUP(A384,away!$A$2:$E$405,3,FALSE)</f>
        <v>1.2176</v>
      </c>
      <c r="I384" s="10">
        <f>VLOOKUP(C384,away!$B$2:$E$405,3,FALSE)</f>
        <v>1.0740000000000001</v>
      </c>
      <c r="J384" s="10">
        <f>VLOOKUP(B384,home!$B$2:$E$405,4,FALSE)</f>
        <v>0.7581</v>
      </c>
      <c r="K384" s="12">
        <f t="shared" si="614"/>
        <v>2.3635604722680004</v>
      </c>
      <c r="L384" s="12">
        <f t="shared" si="615"/>
        <v>0.99136918944000008</v>
      </c>
      <c r="M384" s="13">
        <f t="shared" si="616"/>
        <v>3.4911825706585874E-2</v>
      </c>
      <c r="N384" s="13">
        <f t="shared" si="617"/>
        <v>8.2516211254796218E-2</v>
      </c>
      <c r="O384" s="13">
        <f t="shared" si="618"/>
        <v>3.4610508352608586E-2</v>
      </c>
      <c r="P384" s="13">
        <f t="shared" si="619"/>
        <v>8.1804029467327122E-2</v>
      </c>
      <c r="Q384" s="13">
        <f t="shared" si="620"/>
        <v>9.7516027621576129E-2</v>
      </c>
      <c r="R384" s="13">
        <f t="shared" si="621"/>
        <v>1.7155895805815963E-2</v>
      </c>
      <c r="S384" s="13">
        <f t="shared" si="622"/>
        <v>4.7920003477710894E-2</v>
      </c>
      <c r="T384" s="13">
        <f t="shared" si="623"/>
        <v>9.6674385260610576E-2</v>
      </c>
      <c r="U384" s="13">
        <f t="shared" si="624"/>
        <v>4.0548997192974987E-2</v>
      </c>
      <c r="V384" s="13">
        <f t="shared" si="625"/>
        <v>1.247603163183755E-2</v>
      </c>
      <c r="W384" s="13">
        <f t="shared" si="626"/>
        <v>7.6828342766317267E-2</v>
      </c>
      <c r="X384" s="13">
        <f t="shared" si="627"/>
        <v>7.6165251894262445E-2</v>
      </c>
      <c r="Y384" s="13">
        <f t="shared" si="628"/>
        <v>3.7753942016954194E-2</v>
      </c>
      <c r="Z384" s="13">
        <f t="shared" si="629"/>
        <v>5.6692755063762913E-3</v>
      </c>
      <c r="AA384" s="13">
        <f t="shared" si="630"/>
        <v>1.3399675493268152E-2</v>
      </c>
      <c r="AB384" s="13">
        <f t="shared" si="631"/>
        <v>1.5835471668553418E-2</v>
      </c>
      <c r="AC384" s="13">
        <f t="shared" si="632"/>
        <v>1.8270844452242744E-3</v>
      </c>
      <c r="AD384" s="13">
        <f t="shared" si="633"/>
        <v>4.5397108528081161E-2</v>
      </c>
      <c r="AE384" s="13">
        <f t="shared" si="634"/>
        <v>4.5005294684403528E-2</v>
      </c>
      <c r="AF384" s="13">
        <f t="shared" si="635"/>
        <v>2.2308431255892734E-2</v>
      </c>
      <c r="AG384" s="13">
        <f t="shared" si="636"/>
        <v>7.3719638039441157E-3</v>
      </c>
      <c r="AH384" s="13">
        <f t="shared" si="637"/>
        <v>1.4050862658670773E-3</v>
      </c>
      <c r="AI384" s="13">
        <f t="shared" si="638"/>
        <v>3.3210063581300703E-3</v>
      </c>
      <c r="AJ384" s="13">
        <f t="shared" si="639"/>
        <v>3.924699678113471E-3</v>
      </c>
      <c r="AK384" s="13">
        <f t="shared" si="640"/>
        <v>3.0920883415706478E-3</v>
      </c>
      <c r="AL384" s="13">
        <f t="shared" si="641"/>
        <v>1.7124612279239984E-4</v>
      </c>
      <c r="AM384" s="13">
        <f t="shared" si="642"/>
        <v>2.1459762254446638E-2</v>
      </c>
      <c r="AN384" s="13">
        <f t="shared" si="643"/>
        <v>2.1274547111765872E-2</v>
      </c>
      <c r="AO384" s="13">
        <f t="shared" si="644"/>
        <v>1.0545465262947213E-2</v>
      </c>
      <c r="AP384" s="13">
        <f t="shared" si="645"/>
        <v>3.4848164499985527E-3</v>
      </c>
      <c r="AQ384" s="13">
        <f t="shared" si="646"/>
        <v>8.6368491484556083E-4</v>
      </c>
      <c r="AR384" s="13">
        <f t="shared" si="647"/>
        <v>2.7859184649718421E-4</v>
      </c>
      <c r="AS384" s="13">
        <f t="shared" si="648"/>
        <v>6.584686762768989E-4</v>
      </c>
      <c r="AT384" s="13">
        <f t="shared" si="649"/>
        <v>7.7816526773735631E-4</v>
      </c>
      <c r="AU384" s="13">
        <f t="shared" si="650"/>
        <v>6.1308022257195349E-4</v>
      </c>
      <c r="AV384" s="13">
        <f t="shared" si="651"/>
        <v>3.6226304510008424E-4</v>
      </c>
      <c r="AW384" s="13">
        <f t="shared" si="652"/>
        <v>1.1146034483184333E-5</v>
      </c>
      <c r="AX384" s="13">
        <f t="shared" si="653"/>
        <v>8.4535743014798135E-3</v>
      </c>
      <c r="AY384" s="13">
        <f t="shared" si="654"/>
        <v>8.3806131031288564E-3</v>
      </c>
      <c r="AZ384" s="13">
        <f t="shared" si="655"/>
        <v>4.154140809529549E-3</v>
      </c>
      <c r="BA384" s="13">
        <f t="shared" si="656"/>
        <v>1.3727624023876454E-3</v>
      </c>
      <c r="BB384" s="13">
        <f t="shared" si="657"/>
        <v>3.4022858753718675E-4</v>
      </c>
      <c r="BC384" s="13">
        <f t="shared" si="658"/>
        <v>6.74584278102114E-5</v>
      </c>
      <c r="BD384" s="13">
        <f t="shared" si="659"/>
        <v>4.6031228841084388E-5</v>
      </c>
      <c r="BE384" s="13">
        <f t="shared" si="660"/>
        <v>1.087975929787098E-4</v>
      </c>
      <c r="BF384" s="13">
        <f t="shared" si="661"/>
        <v>1.2857484512119054E-4</v>
      </c>
      <c r="BG384" s="13">
        <f t="shared" si="662"/>
        <v>1.0129814055214202E-4</v>
      </c>
      <c r="BH384" s="13">
        <f t="shared" si="663"/>
        <v>5.9856070230822762E-5</v>
      </c>
      <c r="BI384" s="13">
        <f t="shared" si="664"/>
        <v>2.8294688324574016E-5</v>
      </c>
      <c r="BJ384" s="14">
        <f t="shared" si="665"/>
        <v>0.66793401271271569</v>
      </c>
      <c r="BK384" s="14">
        <f t="shared" si="666"/>
        <v>0.18749083395460697</v>
      </c>
      <c r="BL384" s="14">
        <f t="shared" si="667"/>
        <v>0.13645685078113437</v>
      </c>
      <c r="BM384" s="14">
        <f t="shared" si="668"/>
        <v>0.64066700767747764</v>
      </c>
      <c r="BN384" s="14">
        <f t="shared" si="669"/>
        <v>0.34851449820870989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1.8426</v>
      </c>
      <c r="F385" s="10">
        <f>VLOOKUP(B385,home!$B$2:$E$405,3,FALSE)</f>
        <v>0.81410000000000005</v>
      </c>
      <c r="G385" s="10">
        <f>VLOOKUP(C385,away!$B$2:$E$405,4,FALSE)</f>
        <v>1.0437000000000001</v>
      </c>
      <c r="H385" s="10">
        <f>VLOOKUP(A385,away!$A$2:$E$405,3,FALSE)</f>
        <v>1.2176</v>
      </c>
      <c r="I385" s="10">
        <f>VLOOKUP(C385,away!$B$2:$E$405,3,FALSE)</f>
        <v>0.44219999999999998</v>
      </c>
      <c r="J385" s="10">
        <f>VLOOKUP(B385,home!$B$2:$E$405,4,FALSE)</f>
        <v>0.76259999999999994</v>
      </c>
      <c r="K385" s="12">
        <f t="shared" si="614"/>
        <v>1.5656133108420003</v>
      </c>
      <c r="L385" s="12">
        <f t="shared" si="615"/>
        <v>0.410601166272</v>
      </c>
      <c r="M385" s="13">
        <f t="shared" si="616"/>
        <v>0.13859289209683504</v>
      </c>
      <c r="N385" s="13">
        <f t="shared" si="617"/>
        <v>0.21698287665489399</v>
      </c>
      <c r="O385" s="13">
        <f t="shared" si="618"/>
        <v>5.6906403131969908E-2</v>
      </c>
      <c r="P385" s="13">
        <f t="shared" si="619"/>
        <v>8.9093422215552984E-2</v>
      </c>
      <c r="Q385" s="13">
        <f t="shared" si="620"/>
        <v>0.16985563995784503</v>
      </c>
      <c r="R385" s="13">
        <f t="shared" si="621"/>
        <v>1.1682917747165721E-2</v>
      </c>
      <c r="S385" s="13">
        <f t="shared" si="622"/>
        <v>1.4318262939005478E-2</v>
      </c>
      <c r="T385" s="13">
        <f t="shared" si="623"/>
        <v>6.9742923864568082E-2</v>
      </c>
      <c r="U385" s="13">
        <f t="shared" si="624"/>
        <v>1.8290931534434885E-2</v>
      </c>
      <c r="V385" s="13">
        <f t="shared" si="625"/>
        <v>1.02271001229094E-3</v>
      </c>
      <c r="W385" s="13">
        <f t="shared" si="626"/>
        <v>8.8642750279862834E-2</v>
      </c>
      <c r="X385" s="13">
        <f t="shared" si="627"/>
        <v>3.6396816646469328E-2</v>
      </c>
      <c r="Y385" s="13">
        <f t="shared" si="628"/>
        <v>7.4722876818142251E-3</v>
      </c>
      <c r="Z385" s="13">
        <f t="shared" si="629"/>
        <v>1.5990065508153638E-3</v>
      </c>
      <c r="AA385" s="13">
        <f t="shared" si="630"/>
        <v>2.503425940080089E-3</v>
      </c>
      <c r="AB385" s="13">
        <f t="shared" si="631"/>
        <v>1.9596984872482679E-3</v>
      </c>
      <c r="AC385" s="13">
        <f t="shared" si="632"/>
        <v>4.1090100992267488E-5</v>
      </c>
      <c r="AD385" s="13">
        <f t="shared" si="633"/>
        <v>3.4695067436949181E-2</v>
      </c>
      <c r="AE385" s="13">
        <f t="shared" si="634"/>
        <v>1.4245835153497021E-2</v>
      </c>
      <c r="AF385" s="13">
        <f t="shared" si="635"/>
        <v>2.9246782642722664E-3</v>
      </c>
      <c r="AG385" s="13">
        <f t="shared" si="636"/>
        <v>4.0029210209352039E-4</v>
      </c>
      <c r="AH385" s="13">
        <f t="shared" si="637"/>
        <v>1.6413848866033909E-4</v>
      </c>
      <c r="AI385" s="13">
        <f t="shared" si="638"/>
        <v>2.5697740266811557E-4</v>
      </c>
      <c r="AJ385" s="13">
        <f t="shared" si="639"/>
        <v>2.0116362110140322E-4</v>
      </c>
      <c r="AK385" s="13">
        <f t="shared" si="640"/>
        <v>1.0498148095117784E-4</v>
      </c>
      <c r="AL385" s="13">
        <f t="shared" si="641"/>
        <v>1.0565787786652013E-6</v>
      </c>
      <c r="AM385" s="13">
        <f t="shared" si="642"/>
        <v>1.0863811879969688E-2</v>
      </c>
      <c r="AN385" s="13">
        <f t="shared" si="643"/>
        <v>4.4606938280751622E-3</v>
      </c>
      <c r="AO385" s="13">
        <f t="shared" si="644"/>
        <v>9.1578304409498687E-4</v>
      </c>
      <c r="AP385" s="13">
        <f t="shared" si="645"/>
        <v>1.2534052865250802E-4</v>
      </c>
      <c r="AQ385" s="13">
        <f t="shared" si="646"/>
        <v>1.2866241811467204E-5</v>
      </c>
      <c r="AR385" s="13">
        <f t="shared" si="647"/>
        <v>1.3479090974811742E-5</v>
      </c>
      <c r="AS385" s="13">
        <f t="shared" si="648"/>
        <v>2.1103044248215532E-5</v>
      </c>
      <c r="AT385" s="13">
        <f t="shared" si="649"/>
        <v>1.651960348714698E-5</v>
      </c>
      <c r="AU385" s="13">
        <f t="shared" si="650"/>
        <v>8.6211037031030787E-6</v>
      </c>
      <c r="AV385" s="13">
        <f t="shared" si="651"/>
        <v>3.3743286779318605E-6</v>
      </c>
      <c r="AW385" s="13">
        <f t="shared" si="652"/>
        <v>1.886705287363036E-8</v>
      </c>
      <c r="AX385" s="13">
        <f t="shared" si="653"/>
        <v>2.8347547476273334E-3</v>
      </c>
      <c r="AY385" s="13">
        <f t="shared" si="654"/>
        <v>1.1639536054708719E-3</v>
      </c>
      <c r="AZ385" s="13">
        <f t="shared" si="655"/>
        <v>2.3896035394641967E-4</v>
      </c>
      <c r="BA385" s="13">
        <f t="shared" si="656"/>
        <v>3.2705800007723281E-5</v>
      </c>
      <c r="BB385" s="13">
        <f t="shared" si="657"/>
        <v>3.357259906757491E-6</v>
      </c>
      <c r="BC385" s="13">
        <f t="shared" si="658"/>
        <v>2.7569896663857048E-7</v>
      </c>
      <c r="BD385" s="13">
        <f t="shared" si="659"/>
        <v>9.2242174575734767E-7</v>
      </c>
      <c r="BE385" s="13">
        <f t="shared" si="660"/>
        <v>1.4441557633678188E-6</v>
      </c>
      <c r="BF385" s="13">
        <f t="shared" si="661"/>
        <v>1.1304947430289237E-6</v>
      </c>
      <c r="BG385" s="13">
        <f t="shared" si="662"/>
        <v>5.8997253917432984E-7</v>
      </c>
      <c r="BH385" s="13">
        <f t="shared" si="663"/>
        <v>2.3091721509064612E-7</v>
      </c>
      <c r="BI385" s="13">
        <f t="shared" si="664"/>
        <v>7.2305413129696097E-8</v>
      </c>
      <c r="BJ385" s="14">
        <f t="shared" si="665"/>
        <v>0.66201167103079483</v>
      </c>
      <c r="BK385" s="14">
        <f t="shared" si="666"/>
        <v>0.24423338754892621</v>
      </c>
      <c r="BL385" s="14">
        <f t="shared" si="667"/>
        <v>9.2138125272790625E-2</v>
      </c>
      <c r="BM385" s="14">
        <f t="shared" si="668"/>
        <v>0.31570410386064679</v>
      </c>
      <c r="BN385" s="14">
        <f t="shared" si="669"/>
        <v>0.6831141518042626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1.5455000000000001</v>
      </c>
      <c r="F386" s="10">
        <f>VLOOKUP(B386,home!$B$2:$E$405,3,FALSE)</f>
        <v>1.1323000000000001</v>
      </c>
      <c r="G386" s="10">
        <f>VLOOKUP(C386,away!$B$2:$E$405,4,FALSE)</f>
        <v>1.6984999999999999</v>
      </c>
      <c r="H386" s="10">
        <f>VLOOKUP(A386,away!$A$2:$E$405,3,FALSE)</f>
        <v>1.1894</v>
      </c>
      <c r="I386" s="10">
        <f>VLOOKUP(C386,away!$B$2:$E$405,3,FALSE)</f>
        <v>1.1559999999999999</v>
      </c>
      <c r="J386" s="10">
        <f>VLOOKUP(B386,home!$B$2:$E$405,4,FALSE)</f>
        <v>1.4713000000000001</v>
      </c>
      <c r="K386" s="12">
        <f t="shared" si="614"/>
        <v>2.9723234505250002</v>
      </c>
      <c r="L386" s="12">
        <f t="shared" si="615"/>
        <v>2.02295863832</v>
      </c>
      <c r="M386" s="13">
        <f t="shared" si="616"/>
        <v>6.769811141385979E-3</v>
      </c>
      <c r="N386" s="13">
        <f t="shared" si="617"/>
        <v>2.0122068411166968E-2</v>
      </c>
      <c r="O386" s="13">
        <f t="shared" si="618"/>
        <v>1.3695047928261744E-2</v>
      </c>
      <c r="P386" s="13">
        <f t="shared" si="619"/>
        <v>4.0706112113236208E-2</v>
      </c>
      <c r="Q386" s="13">
        <f t="shared" si="620"/>
        <v>2.9904647905789956E-2</v>
      </c>
      <c r="R386" s="13">
        <f t="shared" si="621"/>
        <v>1.3852257754341762E-2</v>
      </c>
      <c r="S386" s="13">
        <f t="shared" si="622"/>
        <v>6.119031715839425E-2</v>
      </c>
      <c r="T386" s="13">
        <f t="shared" si="623"/>
        <v>6.0495865806935882E-2</v>
      </c>
      <c r="U386" s="13">
        <f t="shared" si="624"/>
        <v>4.1173390565946801E-2</v>
      </c>
      <c r="V386" s="13">
        <f t="shared" si="625"/>
        <v>4.0881165227899523E-2</v>
      </c>
      <c r="W386" s="13">
        <f t="shared" si="626"/>
        <v>2.9628762083357605E-2</v>
      </c>
      <c r="X386" s="13">
        <f t="shared" si="627"/>
        <v>5.9937760199256347E-2</v>
      </c>
      <c r="Y386" s="13">
        <f t="shared" si="628"/>
        <v>6.0625804878319173E-2</v>
      </c>
      <c r="Z386" s="13">
        <f t="shared" si="629"/>
        <v>9.3408481614602901E-3</v>
      </c>
      <c r="AA386" s="13">
        <f t="shared" si="630"/>
        <v>2.7764022038101761E-2</v>
      </c>
      <c r="AB386" s="13">
        <f t="shared" si="631"/>
        <v>4.1261826892371387E-2</v>
      </c>
      <c r="AC386" s="13">
        <f t="shared" si="632"/>
        <v>1.5363365206317996E-2</v>
      </c>
      <c r="AD386" s="13">
        <f t="shared" si="633"/>
        <v>2.2016566087597448E-2</v>
      </c>
      <c r="AE386" s="13">
        <f t="shared" si="634"/>
        <v>4.4538602553048423E-2</v>
      </c>
      <c r="AF386" s="13">
        <f t="shared" si="635"/>
        <v>4.5049875386695269E-2</v>
      </c>
      <c r="AG386" s="13">
        <f t="shared" si="636"/>
        <v>3.0378011522918247E-2</v>
      </c>
      <c r="AH386" s="13">
        <f t="shared" si="637"/>
        <v>4.7240373693653972E-3</v>
      </c>
      <c r="AI386" s="13">
        <f t="shared" si="638"/>
        <v>1.4041367054121207E-2</v>
      </c>
      <c r="AJ386" s="13">
        <f t="shared" si="639"/>
        <v>2.0867742286196801E-2</v>
      </c>
      <c r="AK386" s="13">
        <f t="shared" si="640"/>
        <v>2.0675226585591643E-2</v>
      </c>
      <c r="AL386" s="13">
        <f t="shared" si="641"/>
        <v>3.6951274029008593E-3</v>
      </c>
      <c r="AM386" s="13">
        <f t="shared" si="642"/>
        <v>1.3088071136439864E-2</v>
      </c>
      <c r="AN386" s="13">
        <f t="shared" si="643"/>
        <v>2.647662656440768E-2</v>
      </c>
      <c r="AO386" s="13">
        <f t="shared" si="644"/>
        <v>2.6780560211020658E-2</v>
      </c>
      <c r="AP386" s="13">
        <f t="shared" si="645"/>
        <v>1.8058655205977707E-2</v>
      </c>
      <c r="AQ386" s="13">
        <f t="shared" si="646"/>
        <v>9.1329781363437626E-3</v>
      </c>
      <c r="AR386" s="13">
        <f t="shared" si="647"/>
        <v>1.9113064408208425E-3</v>
      </c>
      <c r="AS386" s="13">
        <f t="shared" si="648"/>
        <v>5.6810209551912648E-3</v>
      </c>
      <c r="AT386" s="13">
        <f t="shared" si="649"/>
        <v>8.4429159040194657E-3</v>
      </c>
      <c r="AU386" s="13">
        <f t="shared" si="650"/>
        <v>8.3650256441091808E-3</v>
      </c>
      <c r="AV386" s="13">
        <f t="shared" si="651"/>
        <v>6.2158904715571795E-3</v>
      </c>
      <c r="AW386" s="13">
        <f t="shared" si="652"/>
        <v>6.1717736118730977E-4</v>
      </c>
      <c r="AX386" s="13">
        <f t="shared" si="653"/>
        <v>6.4836634601632675E-3</v>
      </c>
      <c r="AY386" s="13">
        <f t="shared" si="654"/>
        <v>1.3116183004697022E-2</v>
      </c>
      <c r="AZ386" s="13">
        <f t="shared" si="655"/>
        <v>1.326674785556891E-2</v>
      </c>
      <c r="BA386" s="13">
        <f t="shared" si="656"/>
        <v>8.946027392278821E-3</v>
      </c>
      <c r="BB386" s="13">
        <f t="shared" si="657"/>
        <v>4.5243608479644476E-3</v>
      </c>
      <c r="BC386" s="13">
        <f t="shared" si="658"/>
        <v>1.8305189720532944E-3</v>
      </c>
      <c r="BD386" s="13">
        <f t="shared" si="659"/>
        <v>6.4441564582252953E-4</v>
      </c>
      <c r="BE386" s="13">
        <f t="shared" si="660"/>
        <v>1.9154117359635177E-3</v>
      </c>
      <c r="BF386" s="13">
        <f t="shared" si="661"/>
        <v>2.8466116101075818E-3</v>
      </c>
      <c r="BG386" s="13">
        <f t="shared" si="662"/>
        <v>2.8203501477531644E-3</v>
      </c>
      <c r="BH386" s="13">
        <f t="shared" si="663"/>
        <v>2.0957482207145956E-3</v>
      </c>
      <c r="BI386" s="13">
        <f t="shared" si="664"/>
        <v>1.2458483165652067E-3</v>
      </c>
      <c r="BJ386" s="14">
        <f t="shared" si="665"/>
        <v>0.54440235762200073</v>
      </c>
      <c r="BK386" s="14">
        <f t="shared" si="666"/>
        <v>0.18172208125483186</v>
      </c>
      <c r="BL386" s="14">
        <f t="shared" si="667"/>
        <v>0.24023946356692305</v>
      </c>
      <c r="BM386" s="14">
        <f t="shared" si="668"/>
        <v>0.8381557997075233</v>
      </c>
      <c r="BN386" s="14">
        <f t="shared" si="669"/>
        <v>0.12504994525418262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1.5455000000000001</v>
      </c>
      <c r="F387" s="10">
        <f>VLOOKUP(B387,home!$B$2:$E$405,3,FALSE)</f>
        <v>1.2016</v>
      </c>
      <c r="G387" s="10">
        <f>VLOOKUP(C387,away!$B$2:$E$405,4,FALSE)</f>
        <v>0.97060000000000002</v>
      </c>
      <c r="H387" s="10">
        <f>VLOOKUP(A387,away!$A$2:$E$405,3,FALSE)</f>
        <v>1.1894</v>
      </c>
      <c r="I387" s="10">
        <f>VLOOKUP(C387,away!$B$2:$E$405,3,FALSE)</f>
        <v>0.94589999999999996</v>
      </c>
      <c r="J387" s="10">
        <f>VLOOKUP(B387,home!$B$2:$E$405,4,FALSE)</f>
        <v>0.60050000000000003</v>
      </c>
      <c r="K387" s="12">
        <f t="shared" si="614"/>
        <v>1.8024748596800002</v>
      </c>
      <c r="L387" s="12">
        <f t="shared" si="615"/>
        <v>0.67559460273000005</v>
      </c>
      <c r="M387" s="13">
        <f t="shared" si="616"/>
        <v>8.3905051192051286E-2</v>
      </c>
      <c r="N387" s="13">
        <f t="shared" si="617"/>
        <v>0.15123674537383586</v>
      </c>
      <c r="O387" s="13">
        <f t="shared" si="618"/>
        <v>5.6685799727134202E-2</v>
      </c>
      <c r="P387" s="13">
        <f t="shared" si="619"/>
        <v>0.1021747289090148</v>
      </c>
      <c r="Q387" s="13">
        <f t="shared" si="620"/>
        <v>0.1363002156980824</v>
      </c>
      <c r="R387" s="13">
        <f t="shared" si="621"/>
        <v>1.9148310173542789E-2</v>
      </c>
      <c r="S387" s="13">
        <f t="shared" si="622"/>
        <v>3.1105622007592759E-2</v>
      </c>
      <c r="T387" s="13">
        <f t="shared" si="623"/>
        <v>9.2083690076559283E-2</v>
      </c>
      <c r="U387" s="13">
        <f t="shared" si="624"/>
        <v>3.4514347693165658E-2</v>
      </c>
      <c r="V387" s="13">
        <f t="shared" si="625"/>
        <v>4.208736808278199E-3</v>
      </c>
      <c r="W387" s="13">
        <f t="shared" si="626"/>
        <v>8.1892570721584942E-2</v>
      </c>
      <c r="X387" s="13">
        <f t="shared" si="627"/>
        <v>5.5326178783187609E-2</v>
      </c>
      <c r="Y387" s="13">
        <f t="shared" si="628"/>
        <v>1.8689033887798294E-2</v>
      </c>
      <c r="Z387" s="13">
        <f t="shared" si="629"/>
        <v>4.3121650015484859E-3</v>
      </c>
      <c r="AA387" s="13">
        <f t="shared" si="630"/>
        <v>7.7725690060831149E-3</v>
      </c>
      <c r="AB387" s="13">
        <f t="shared" si="631"/>
        <v>7.0049301142963922E-3</v>
      </c>
      <c r="AC387" s="13">
        <f t="shared" si="632"/>
        <v>3.203222990792626E-4</v>
      </c>
      <c r="AD387" s="13">
        <f t="shared" si="633"/>
        <v>3.6902324980055856E-2</v>
      </c>
      <c r="AE387" s="13">
        <f t="shared" si="634"/>
        <v>2.493101158471419E-2</v>
      </c>
      <c r="AF387" s="13">
        <f t="shared" si="635"/>
        <v>8.4216284336160064E-3</v>
      </c>
      <c r="AG387" s="13">
        <f t="shared" si="636"/>
        <v>1.8965355719828261E-3</v>
      </c>
      <c r="AH387" s="13">
        <f t="shared" si="637"/>
        <v>7.2831885028183966E-4</v>
      </c>
      <c r="AI387" s="13">
        <f t="shared" si="638"/>
        <v>1.312776417464058E-3</v>
      </c>
      <c r="AJ387" s="13">
        <f t="shared" si="639"/>
        <v>1.183123244429871E-3</v>
      </c>
      <c r="AK387" s="13">
        <f t="shared" si="640"/>
        <v>7.1084996799595937E-4</v>
      </c>
      <c r="AL387" s="13">
        <f t="shared" si="641"/>
        <v>1.5602800359192947E-5</v>
      </c>
      <c r="AM387" s="13">
        <f t="shared" si="642"/>
        <v>1.3303102608058379E-2</v>
      </c>
      <c r="AN387" s="13">
        <f t="shared" si="643"/>
        <v>8.987504321567627E-3</v>
      </c>
      <c r="AO387" s="13">
        <f t="shared" si="644"/>
        <v>3.0359547058318196E-3</v>
      </c>
      <c r="AP387" s="13">
        <f t="shared" si="645"/>
        <v>6.836915377975741E-4</v>
      </c>
      <c r="AQ387" s="13">
        <f t="shared" si="646"/>
        <v>1.154745782170537E-4</v>
      </c>
      <c r="AR387" s="13">
        <f t="shared" si="647"/>
        <v>9.8409656863386003E-5</v>
      </c>
      <c r="AS387" s="13">
        <f t="shared" si="648"/>
        <v>1.7738093244598865E-4</v>
      </c>
      <c r="AT387" s="13">
        <f t="shared" si="649"/>
        <v>1.5986233566024554E-4</v>
      </c>
      <c r="AU387" s="13">
        <f t="shared" si="650"/>
        <v>9.6049280345772721E-5</v>
      </c>
      <c r="AV387" s="13">
        <f t="shared" si="651"/>
        <v>4.3281603278402956E-5</v>
      </c>
      <c r="AW387" s="13">
        <f t="shared" si="652"/>
        <v>5.2778304970016651E-7</v>
      </c>
      <c r="AX387" s="13">
        <f t="shared" si="653"/>
        <v>3.9964180011281148E-3</v>
      </c>
      <c r="AY387" s="13">
        <f t="shared" si="654"/>
        <v>2.6999584318151693E-3</v>
      </c>
      <c r="AZ387" s="13">
        <f t="shared" si="655"/>
        <v>9.1203867206484171E-4</v>
      </c>
      <c r="BA387" s="13">
        <f t="shared" si="656"/>
        <v>2.0538946810934783E-4</v>
      </c>
      <c r="BB387" s="13">
        <f t="shared" si="657"/>
        <v>3.4690004028065209E-5</v>
      </c>
      <c r="BC387" s="13">
        <f t="shared" si="658"/>
        <v>4.6872758980085648E-6</v>
      </c>
      <c r="BD387" s="13">
        <f t="shared" si="659"/>
        <v>1.1080838838902476E-5</v>
      </c>
      <c r="BE387" s="13">
        <f t="shared" si="660"/>
        <v>1.9972933431287435E-5</v>
      </c>
      <c r="BF387" s="13">
        <f t="shared" si="661"/>
        <v>1.8000355191978908E-5</v>
      </c>
      <c r="BG387" s="13">
        <f t="shared" si="662"/>
        <v>1.0815062566284114E-5</v>
      </c>
      <c r="BH387" s="13">
        <f t="shared" si="663"/>
        <v>4.8734695953983494E-6</v>
      </c>
      <c r="BI387" s="13">
        <f t="shared" si="664"/>
        <v>1.756861285024076E-6</v>
      </c>
      <c r="BJ387" s="14">
        <f t="shared" si="665"/>
        <v>0.64165884471593315</v>
      </c>
      <c r="BK387" s="14">
        <f t="shared" si="666"/>
        <v>0.22443002244819069</v>
      </c>
      <c r="BL387" s="14">
        <f t="shared" si="667"/>
        <v>0.12970250852389656</v>
      </c>
      <c r="BM387" s="14">
        <f t="shared" si="668"/>
        <v>0.44795325896714216</v>
      </c>
      <c r="BN387" s="14">
        <f t="shared" si="669"/>
        <v>0.54945085107366132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1.5455000000000001</v>
      </c>
      <c r="F388" s="10">
        <f>VLOOKUP(B388,home!$B$2:$E$405,3,FALSE)</f>
        <v>0.24260000000000001</v>
      </c>
      <c r="G388" s="10">
        <f>VLOOKUP(C388,away!$B$2:$E$405,4,FALSE)</f>
        <v>1.3865000000000001</v>
      </c>
      <c r="H388" s="10">
        <f>VLOOKUP(A388,away!$A$2:$E$405,3,FALSE)</f>
        <v>1.1894</v>
      </c>
      <c r="I388" s="10">
        <f>VLOOKUP(C388,away!$B$2:$E$405,3,FALSE)</f>
        <v>0.84079999999999999</v>
      </c>
      <c r="J388" s="10">
        <f>VLOOKUP(B388,home!$B$2:$E$405,4,FALSE)</f>
        <v>1.0509999999999999</v>
      </c>
      <c r="K388" s="12">
        <f t="shared" si="614"/>
        <v>0.51985195295000008</v>
      </c>
      <c r="L388" s="12">
        <f t="shared" si="615"/>
        <v>1.05104994352</v>
      </c>
      <c r="M388" s="13">
        <f t="shared" si="616"/>
        <v>0.20785763172978955</v>
      </c>
      <c r="N388" s="13">
        <f t="shared" si="617"/>
        <v>0.108055195790293</v>
      </c>
      <c r="O388" s="13">
        <f t="shared" si="618"/>
        <v>0.2184687520897963</v>
      </c>
      <c r="P388" s="13">
        <f t="shared" si="619"/>
        <v>0.11357140743243002</v>
      </c>
      <c r="Q388" s="13">
        <f t="shared" si="620"/>
        <v>2.8086352278989219E-2</v>
      </c>
      <c r="R388" s="13">
        <f t="shared" si="621"/>
        <v>0.1148107847724326</v>
      </c>
      <c r="S388" s="13">
        <f t="shared" si="622"/>
        <v>1.5513580712483458E-2</v>
      </c>
      <c r="T388" s="13">
        <f t="shared" si="623"/>
        <v>2.9520158976514443E-2</v>
      </c>
      <c r="U388" s="13">
        <f t="shared" si="624"/>
        <v>5.9684610683671216E-2</v>
      </c>
      <c r="V388" s="13">
        <f t="shared" si="625"/>
        <v>9.4183011557308956E-4</v>
      </c>
      <c r="W388" s="13">
        <f t="shared" si="626"/>
        <v>4.8669150278247445E-3</v>
      </c>
      <c r="X388" s="13">
        <f t="shared" si="627"/>
        <v>5.1153707651118378E-3</v>
      </c>
      <c r="Y388" s="13">
        <f t="shared" si="628"/>
        <v>2.6882550768773271E-3</v>
      </c>
      <c r="Z388" s="13">
        <f t="shared" si="629"/>
        <v>4.0223956283517395E-2</v>
      </c>
      <c r="AA388" s="13">
        <f t="shared" si="630"/>
        <v>2.0910502229361947E-2</v>
      </c>
      <c r="AB388" s="13">
        <f t="shared" si="631"/>
        <v>5.4351827105495682E-3</v>
      </c>
      <c r="AC388" s="13">
        <f t="shared" si="632"/>
        <v>3.2162931334816262E-5</v>
      </c>
      <c r="AD388" s="13">
        <f t="shared" si="633"/>
        <v>6.3251882051409926E-4</v>
      </c>
      <c r="AE388" s="13">
        <f t="shared" si="634"/>
        <v>6.6480887057668108E-4</v>
      </c>
      <c r="AF388" s="13">
        <f t="shared" si="635"/>
        <v>3.4937366293560771E-4</v>
      </c>
      <c r="AG388" s="13">
        <f t="shared" si="636"/>
        <v>1.2240305623194872E-4</v>
      </c>
      <c r="AH388" s="13">
        <f t="shared" si="637"/>
        <v>1.0569346744985475E-2</v>
      </c>
      <c r="AI388" s="13">
        <f t="shared" si="638"/>
        <v>5.4944955467864263E-3</v>
      </c>
      <c r="AJ388" s="13">
        <f t="shared" si="639"/>
        <v>1.4281621202360008E-3</v>
      </c>
      <c r="AK388" s="13">
        <f t="shared" si="640"/>
        <v>2.4747762244463269E-4</v>
      </c>
      <c r="AL388" s="13">
        <f t="shared" si="641"/>
        <v>7.029406326723165E-7</v>
      </c>
      <c r="AM388" s="13">
        <f t="shared" si="642"/>
        <v>6.5763228824377049E-5</v>
      </c>
      <c r="AN388" s="13">
        <f t="shared" si="643"/>
        <v>6.9120437941554334E-5</v>
      </c>
      <c r="AO388" s="13">
        <f t="shared" si="644"/>
        <v>3.6324516197274161E-5</v>
      </c>
      <c r="AP388" s="13">
        <f t="shared" si="645"/>
        <v>1.2726293565845449E-5</v>
      </c>
      <c r="AQ388" s="13">
        <f t="shared" si="646"/>
        <v>3.3439925334001989E-6</v>
      </c>
      <c r="AR388" s="13">
        <f t="shared" si="647"/>
        <v>2.2217822598720569E-3</v>
      </c>
      <c r="AS388" s="13">
        <f t="shared" si="648"/>
        <v>1.1549978468241534E-3</v>
      </c>
      <c r="AT388" s="13">
        <f t="shared" si="649"/>
        <v>3.0021394316229058E-4</v>
      </c>
      <c r="AU388" s="13">
        <f t="shared" si="650"/>
        <v>5.2022268218579038E-5</v>
      </c>
      <c r="AV388" s="13">
        <f t="shared" si="651"/>
        <v>6.7609694325792573E-6</v>
      </c>
      <c r="AW388" s="13">
        <f t="shared" si="652"/>
        <v>1.0668888594785361E-8</v>
      </c>
      <c r="AX388" s="13">
        <f t="shared" si="653"/>
        <v>5.697857156108356E-6</v>
      </c>
      <c r="AY388" s="13">
        <f t="shared" si="654"/>
        <v>5.988732442112716E-6</v>
      </c>
      <c r="AZ388" s="13">
        <f t="shared" si="655"/>
        <v>3.1472284475194799E-6</v>
      </c>
      <c r="BA388" s="13">
        <f t="shared" si="656"/>
        <v>1.1026314273366291E-6</v>
      </c>
      <c r="BB388" s="13">
        <f t="shared" si="657"/>
        <v>2.8973017485638518E-7</v>
      </c>
      <c r="BC388" s="13">
        <f t="shared" si="658"/>
        <v>6.0904176783768709E-8</v>
      </c>
      <c r="BD388" s="13">
        <f t="shared" si="659"/>
        <v>3.8920068645871043E-4</v>
      </c>
      <c r="BE388" s="13">
        <f t="shared" si="660"/>
        <v>2.0232673694504127E-4</v>
      </c>
      <c r="BF388" s="13">
        <f t="shared" si="661"/>
        <v>5.2589974667440311E-5</v>
      </c>
      <c r="BG388" s="13">
        <f t="shared" si="662"/>
        <v>9.1130003454866269E-6</v>
      </c>
      <c r="BH388" s="13">
        <f t="shared" si="663"/>
        <v>1.184352756708812E-6</v>
      </c>
      <c r="BI388" s="13">
        <f t="shared" si="664"/>
        <v>1.2313761871135851E-7</v>
      </c>
      <c r="BJ388" s="14">
        <f t="shared" si="665"/>
        <v>0.1803049178787561</v>
      </c>
      <c r="BK388" s="14">
        <f t="shared" si="666"/>
        <v>0.33792330459468561</v>
      </c>
      <c r="BL388" s="14">
        <f t="shared" si="667"/>
        <v>0.44143962969656597</v>
      </c>
      <c r="BM388" s="14">
        <f t="shared" si="668"/>
        <v>0.20903570629624088</v>
      </c>
      <c r="BN388" s="14">
        <f t="shared" si="669"/>
        <v>0.79085012409373068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1.25</v>
      </c>
      <c r="F389" s="10">
        <f>VLOOKUP(B389,home!$B$2:$E$405,3,FALSE)</f>
        <v>0.5</v>
      </c>
      <c r="G389" s="10">
        <f>VLOOKUP(C389,away!$B$2:$E$405,4,FALSE)</f>
        <v>0.4</v>
      </c>
      <c r="H389" s="10">
        <f>VLOOKUP(A389,away!$A$2:$E$405,3,FALSE)</f>
        <v>0.89839999999999998</v>
      </c>
      <c r="I389" s="10">
        <f>VLOOKUP(C389,away!$B$2:$E$405,3,FALSE)</f>
        <v>0.55649999999999999</v>
      </c>
      <c r="J389" s="10">
        <f>VLOOKUP(B389,home!$B$2:$E$405,4,FALSE)</f>
        <v>0.97399999999999998</v>
      </c>
      <c r="K389" s="12">
        <f t="shared" si="614"/>
        <v>0.25</v>
      </c>
      <c r="L389" s="12">
        <f t="shared" si="615"/>
        <v>0.48696065039999997</v>
      </c>
      <c r="M389" s="13">
        <f t="shared" si="616"/>
        <v>0.4785662374483593</v>
      </c>
      <c r="N389" s="13">
        <f t="shared" si="617"/>
        <v>0.11964155936208982</v>
      </c>
      <c r="O389" s="13">
        <f t="shared" si="618"/>
        <v>0.23304292624733386</v>
      </c>
      <c r="P389" s="13">
        <f t="shared" si="619"/>
        <v>5.8260731561833465E-2</v>
      </c>
      <c r="Q389" s="13">
        <f t="shared" si="620"/>
        <v>1.4955194920261228E-2</v>
      </c>
      <c r="R389" s="13">
        <f t="shared" si="621"/>
        <v>5.6741367468260459E-2</v>
      </c>
      <c r="S389" s="13">
        <f t="shared" si="622"/>
        <v>1.7731677333831393E-3</v>
      </c>
      <c r="T389" s="13">
        <f t="shared" si="623"/>
        <v>7.2825914452291831E-3</v>
      </c>
      <c r="U389" s="13">
        <f t="shared" si="624"/>
        <v>1.4185341867065115E-2</v>
      </c>
      <c r="V389" s="13">
        <f t="shared" si="625"/>
        <v>2.3985080908792993E-5</v>
      </c>
      <c r="W389" s="13">
        <f t="shared" si="626"/>
        <v>1.246266243355103E-3</v>
      </c>
      <c r="X389" s="13">
        <f t="shared" si="627"/>
        <v>6.0688262043576548E-4</v>
      </c>
      <c r="Y389" s="13">
        <f t="shared" si="628"/>
        <v>1.4776397778192834E-4</v>
      </c>
      <c r="Z389" s="13">
        <f t="shared" si="629"/>
        <v>9.2102710689765058E-3</v>
      </c>
      <c r="AA389" s="13">
        <f t="shared" si="630"/>
        <v>2.3025677672441265E-3</v>
      </c>
      <c r="AB389" s="13">
        <f t="shared" si="631"/>
        <v>2.8782097090551581E-4</v>
      </c>
      <c r="AC389" s="13">
        <f t="shared" si="632"/>
        <v>1.8249672811316333E-7</v>
      </c>
      <c r="AD389" s="13">
        <f t="shared" si="633"/>
        <v>7.7891640209693896E-5</v>
      </c>
      <c r="AE389" s="13">
        <f t="shared" si="634"/>
        <v>3.7930163777235329E-5</v>
      </c>
      <c r="AF389" s="13">
        <f t="shared" si="635"/>
        <v>9.235248611370518E-6</v>
      </c>
      <c r="AG389" s="13">
        <f t="shared" si="636"/>
        <v>1.4990675567995614E-6</v>
      </c>
      <c r="AH389" s="13">
        <f t="shared" si="637"/>
        <v>1.1212598975272755E-3</v>
      </c>
      <c r="AI389" s="13">
        <f t="shared" si="638"/>
        <v>2.8031497438181887E-4</v>
      </c>
      <c r="AJ389" s="13">
        <f t="shared" si="639"/>
        <v>3.5039371797727359E-5</v>
      </c>
      <c r="AK389" s="13">
        <f t="shared" si="640"/>
        <v>2.9199476498106145E-6</v>
      </c>
      <c r="AL389" s="13">
        <f t="shared" si="641"/>
        <v>8.8868725417858022E-10</v>
      </c>
      <c r="AM389" s="13">
        <f t="shared" si="642"/>
        <v>3.8945820104846957E-6</v>
      </c>
      <c r="AN389" s="13">
        <f t="shared" si="643"/>
        <v>1.8965081888617669E-6</v>
      </c>
      <c r="AO389" s="13">
        <f t="shared" si="644"/>
        <v>4.6176243056852597E-7</v>
      </c>
      <c r="AP389" s="13">
        <f t="shared" si="645"/>
        <v>7.495337783997809E-8</v>
      </c>
      <c r="AQ389" s="13">
        <f t="shared" si="646"/>
        <v>9.1248364056581683E-9</v>
      </c>
      <c r="AR389" s="13">
        <f t="shared" si="647"/>
        <v>1.0920188979346391E-4</v>
      </c>
      <c r="AS389" s="13">
        <f t="shared" si="648"/>
        <v>2.7300472448365978E-5</v>
      </c>
      <c r="AT389" s="13">
        <f t="shared" si="649"/>
        <v>3.4125590560457473E-6</v>
      </c>
      <c r="AU389" s="13">
        <f t="shared" si="650"/>
        <v>2.8437992133714573E-7</v>
      </c>
      <c r="AV389" s="13">
        <f t="shared" si="651"/>
        <v>1.7773745083571601E-8</v>
      </c>
      <c r="AW389" s="13">
        <f t="shared" si="652"/>
        <v>3.0052480784513292E-12</v>
      </c>
      <c r="AX389" s="13">
        <f t="shared" si="653"/>
        <v>1.6227425043686237E-7</v>
      </c>
      <c r="AY389" s="13">
        <f t="shared" si="654"/>
        <v>7.9021174535906972E-8</v>
      </c>
      <c r="AZ389" s="13">
        <f t="shared" si="655"/>
        <v>1.9240101273688589E-8</v>
      </c>
      <c r="BA389" s="13">
        <f t="shared" si="656"/>
        <v>3.123057409999088E-9</v>
      </c>
      <c r="BB389" s="13">
        <f t="shared" si="657"/>
        <v>3.8020151690242382E-10</v>
      </c>
      <c r="BC389" s="13">
        <f t="shared" si="658"/>
        <v>3.7028635590774184E-11</v>
      </c>
      <c r="BD389" s="13">
        <f t="shared" si="659"/>
        <v>8.8628372131223788E-6</v>
      </c>
      <c r="BE389" s="13">
        <f t="shared" si="660"/>
        <v>2.2157093032805947E-6</v>
      </c>
      <c r="BF389" s="13">
        <f t="shared" si="661"/>
        <v>2.7696366291007434E-7</v>
      </c>
      <c r="BG389" s="13">
        <f t="shared" si="662"/>
        <v>2.3080305242506205E-8</v>
      </c>
      <c r="BH389" s="13">
        <f t="shared" si="663"/>
        <v>1.4425190776566372E-9</v>
      </c>
      <c r="BI389" s="13">
        <f t="shared" si="664"/>
        <v>7.2125953882831874E-11</v>
      </c>
      <c r="BJ389" s="14">
        <f t="shared" si="665"/>
        <v>0.1440134156959661</v>
      </c>
      <c r="BK389" s="14">
        <f t="shared" si="666"/>
        <v>0.5386243842310745</v>
      </c>
      <c r="BL389" s="14">
        <f t="shared" si="667"/>
        <v>0.30815115569225959</v>
      </c>
      <c r="BM389" s="14">
        <f t="shared" si="668"/>
        <v>3.8791130661969382E-2</v>
      </c>
      <c r="BN389" s="14">
        <f t="shared" si="669"/>
        <v>0.96120801700813807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1.25</v>
      </c>
      <c r="F390" s="10">
        <f>VLOOKUP(B390,home!$B$2:$E$405,3,FALSE)</f>
        <v>0.7</v>
      </c>
      <c r="G390" s="10">
        <f>VLOOKUP(C390,away!$B$2:$E$405,4,FALSE)</f>
        <v>1.1000000000000001</v>
      </c>
      <c r="H390" s="10">
        <f>VLOOKUP(A390,away!$A$2:$E$405,3,FALSE)</f>
        <v>0.89839999999999998</v>
      </c>
      <c r="I390" s="10">
        <f>VLOOKUP(C390,away!$B$2:$E$405,3,FALSE)</f>
        <v>1.1131</v>
      </c>
      <c r="J390" s="10">
        <f>VLOOKUP(B390,home!$B$2:$E$405,4,FALSE)</f>
        <v>0.83479999999999999</v>
      </c>
      <c r="K390" s="12">
        <f t="shared" si="614"/>
        <v>0.96250000000000013</v>
      </c>
      <c r="L390" s="12">
        <f t="shared" si="615"/>
        <v>0.83480754659199996</v>
      </c>
      <c r="M390" s="13">
        <f t="shared" si="616"/>
        <v>0.16574454746566597</v>
      </c>
      <c r="N390" s="13">
        <f t="shared" si="617"/>
        <v>0.15952912693570351</v>
      </c>
      <c r="O390" s="13">
        <f t="shared" si="618"/>
        <v>0.13836479903081389</v>
      </c>
      <c r="P390" s="13">
        <f t="shared" si="619"/>
        <v>0.13317611906715837</v>
      </c>
      <c r="Q390" s="13">
        <f t="shared" si="620"/>
        <v>7.677339233780732E-2</v>
      </c>
      <c r="R390" s="13">
        <f t="shared" si="621"/>
        <v>5.775398920680444E-2</v>
      </c>
      <c r="S390" s="13">
        <f t="shared" si="622"/>
        <v>2.6751828281808093E-2</v>
      </c>
      <c r="T390" s="13">
        <f t="shared" si="623"/>
        <v>6.4091007301069966E-2</v>
      </c>
      <c r="U390" s="13">
        <f t="shared" si="624"/>
        <v>5.558821461154928E-2</v>
      </c>
      <c r="V390" s="13">
        <f t="shared" si="625"/>
        <v>2.3883505088591328E-3</v>
      </c>
      <c r="W390" s="13">
        <f t="shared" si="626"/>
        <v>2.4631463375046521E-2</v>
      </c>
      <c r="X390" s="13">
        <f t="shared" si="627"/>
        <v>2.056253150909329E-2</v>
      </c>
      <c r="Y390" s="13">
        <f t="shared" si="628"/>
        <v>8.5828782404134326E-3</v>
      </c>
      <c r="Z390" s="13">
        <f t="shared" si="629"/>
        <v>1.6071155345211086E-2</v>
      </c>
      <c r="AA390" s="13">
        <f t="shared" si="630"/>
        <v>1.5468487019765673E-2</v>
      </c>
      <c r="AB390" s="13">
        <f t="shared" si="631"/>
        <v>7.4442093782622299E-3</v>
      </c>
      <c r="AC390" s="13">
        <f t="shared" si="632"/>
        <v>1.1994031500788158E-4</v>
      </c>
      <c r="AD390" s="13">
        <f t="shared" si="633"/>
        <v>5.926945874620569E-3</v>
      </c>
      <c r="AE390" s="13">
        <f t="shared" si="634"/>
        <v>4.947859144375572E-3</v>
      </c>
      <c r="AF390" s="13">
        <f t="shared" si="635"/>
        <v>2.0652550765994822E-3</v>
      </c>
      <c r="AG390" s="13">
        <f t="shared" si="636"/>
        <v>5.7469684119422883E-4</v>
      </c>
      <c r="AH390" s="13">
        <f t="shared" si="637"/>
        <v>3.3540804411586428E-3</v>
      </c>
      <c r="AI390" s="13">
        <f t="shared" si="638"/>
        <v>3.2283024246151939E-3</v>
      </c>
      <c r="AJ390" s="13">
        <f t="shared" si="639"/>
        <v>1.5536205418460623E-3</v>
      </c>
      <c r="AK390" s="13">
        <f t="shared" si="640"/>
        <v>4.984532571756118E-4</v>
      </c>
      <c r="AL390" s="13">
        <f t="shared" si="641"/>
        <v>3.8548925842042505E-6</v>
      </c>
      <c r="AM390" s="13">
        <f t="shared" si="642"/>
        <v>1.1409370808644602E-3</v>
      </c>
      <c r="AN390" s="13">
        <f t="shared" si="643"/>
        <v>9.5246288529229808E-4</v>
      </c>
      <c r="AO390" s="13">
        <f t="shared" si="644"/>
        <v>3.9756160224540047E-4</v>
      </c>
      <c r="AP390" s="13">
        <f t="shared" si="645"/>
        <v>1.1062914192988911E-4</v>
      </c>
      <c r="AQ390" s="13">
        <f t="shared" si="646"/>
        <v>2.3088510639017215E-5</v>
      </c>
      <c r="AR390" s="13">
        <f t="shared" si="647"/>
        <v>5.60002332831172E-4</v>
      </c>
      <c r="AS390" s="13">
        <f t="shared" si="648"/>
        <v>5.3900224535000302E-4</v>
      </c>
      <c r="AT390" s="13">
        <f t="shared" si="649"/>
        <v>2.5939483057468897E-4</v>
      </c>
      <c r="AU390" s="13">
        <f t="shared" si="650"/>
        <v>8.3222508142712746E-5</v>
      </c>
      <c r="AV390" s="13">
        <f t="shared" si="651"/>
        <v>2.0025416021840253E-5</v>
      </c>
      <c r="AW390" s="13">
        <f t="shared" si="652"/>
        <v>8.6039303258970034E-8</v>
      </c>
      <c r="AX390" s="13">
        <f t="shared" si="653"/>
        <v>1.8302532338867374E-4</v>
      </c>
      <c r="AY390" s="13">
        <f t="shared" si="654"/>
        <v>1.5279092118230611E-4</v>
      </c>
      <c r="AZ390" s="13">
        <f t="shared" si="655"/>
        <v>6.3775507026866298E-5</v>
      </c>
      <c r="BA390" s="13">
        <f t="shared" si="656"/>
        <v>1.7746758184586371E-5</v>
      </c>
      <c r="BB390" s="13">
        <f t="shared" si="657"/>
        <v>3.7037819150090105E-6</v>
      </c>
      <c r="BC390" s="13">
        <f t="shared" si="658"/>
        <v>6.1838901871609833E-7</v>
      </c>
      <c r="BD390" s="13">
        <f t="shared" si="659"/>
        <v>7.7915695592764515E-5</v>
      </c>
      <c r="BE390" s="13">
        <f t="shared" si="660"/>
        <v>7.4993857008035859E-5</v>
      </c>
      <c r="BF390" s="13">
        <f t="shared" si="661"/>
        <v>3.6090793685117257E-5</v>
      </c>
      <c r="BG390" s="13">
        <f t="shared" si="662"/>
        <v>1.1579129640641791E-5</v>
      </c>
      <c r="BH390" s="13">
        <f t="shared" si="663"/>
        <v>2.786228069779431E-6</v>
      </c>
      <c r="BI390" s="13">
        <f t="shared" si="664"/>
        <v>5.3634890343254066E-7</v>
      </c>
      <c r="BJ390" s="14">
        <f t="shared" si="665"/>
        <v>0.37073149653761106</v>
      </c>
      <c r="BK390" s="14">
        <f t="shared" si="666"/>
        <v>0.32833743145226596</v>
      </c>
      <c r="BL390" s="14">
        <f t="shared" si="667"/>
        <v>0.28491970529781119</v>
      </c>
      <c r="BM390" s="14">
        <f t="shared" si="668"/>
        <v>0.26856510970706676</v>
      </c>
      <c r="BN390" s="14">
        <f t="shared" si="669"/>
        <v>0.73134197404395351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0.92659999999999998</v>
      </c>
      <c r="H391" s="10">
        <f>VLOOKUP(A391,away!$A$2:$E$405,3,FALSE)</f>
        <v>1.125</v>
      </c>
      <c r="I391" s="10">
        <f>VLOOKUP(C391,away!$B$2:$E$405,3,FALSE)</f>
        <v>0.76190000000000002</v>
      </c>
      <c r="J391" s="10">
        <f>VLOOKUP(B391,home!$B$2:$E$405,4,FALSE)</f>
        <v>1.9048</v>
      </c>
      <c r="K391" s="12">
        <f t="shared" si="614"/>
        <v>0.92655053809199994</v>
      </c>
      <c r="L391" s="12">
        <f t="shared" si="615"/>
        <v>1.6326755100000001</v>
      </c>
      <c r="M391" s="13">
        <f t="shared" si="616"/>
        <v>7.7364593753467395E-2</v>
      </c>
      <c r="N391" s="13">
        <f t="shared" si="617"/>
        <v>7.1682205971544191E-2</v>
      </c>
      <c r="O391" s="13">
        <f t="shared" si="618"/>
        <v>0.12631127756238519</v>
      </c>
      <c r="P391" s="13">
        <f t="shared" si="619"/>
        <v>0.11703378219251596</v>
      </c>
      <c r="Q391" s="13">
        <f t="shared" si="620"/>
        <v>3.3208593257277923E-2</v>
      </c>
      <c r="R391" s="13">
        <f t="shared" si="621"/>
        <v>0.10311266475645944</v>
      </c>
      <c r="S391" s="13">
        <f t="shared" si="622"/>
        <v>4.4260899947113699E-2</v>
      </c>
      <c r="T391" s="13">
        <f t="shared" si="623"/>
        <v>5.4218856932708788E-2</v>
      </c>
      <c r="U391" s="13">
        <f t="shared" si="624"/>
        <v>9.5539095014197495E-2</v>
      </c>
      <c r="V391" s="13">
        <f t="shared" si="625"/>
        <v>7.4395509377355529E-3</v>
      </c>
      <c r="W391" s="13">
        <f t="shared" si="626"/>
        <v>1.0256479983936407E-2</v>
      </c>
      <c r="X391" s="13">
        <f t="shared" si="627"/>
        <v>1.6745503688578165E-2</v>
      </c>
      <c r="Y391" s="13">
        <f t="shared" si="628"/>
        <v>1.3669986887478124E-2</v>
      </c>
      <c r="Z391" s="13">
        <f t="shared" si="629"/>
        <v>5.6116507506237145E-2</v>
      </c>
      <c r="AA391" s="13">
        <f t="shared" si="630"/>
        <v>5.1994780225747779E-2</v>
      </c>
      <c r="AB391" s="13">
        <f t="shared" si="631"/>
        <v>2.4087895798070944E-2</v>
      </c>
      <c r="AC391" s="13">
        <f t="shared" si="632"/>
        <v>7.033892555162283E-4</v>
      </c>
      <c r="AD391" s="13">
        <f t="shared" si="633"/>
        <v>2.3757867620115255E-3</v>
      </c>
      <c r="AE391" s="13">
        <f t="shared" si="634"/>
        <v>3.8788888633184159E-3</v>
      </c>
      <c r="AF391" s="13">
        <f t="shared" si="635"/>
        <v>3.1664834265758587E-3</v>
      </c>
      <c r="AG391" s="13">
        <f t="shared" si="636"/>
        <v>1.7232799811304294E-3</v>
      </c>
      <c r="AH391" s="13">
        <f t="shared" si="637"/>
        <v>2.2905011878041132E-2</v>
      </c>
      <c r="AI391" s="13">
        <f t="shared" si="638"/>
        <v>2.1222651080602662E-2</v>
      </c>
      <c r="AJ391" s="13">
        <f t="shared" si="639"/>
        <v>9.8319293892355792E-3</v>
      </c>
      <c r="AK391" s="13">
        <f t="shared" si="640"/>
        <v>3.0365931553595921E-3</v>
      </c>
      <c r="AL391" s="13">
        <f t="shared" si="641"/>
        <v>4.2562263140147486E-5</v>
      </c>
      <c r="AM391" s="13">
        <f t="shared" si="642"/>
        <v>4.4025730054672601E-4</v>
      </c>
      <c r="AN391" s="13">
        <f t="shared" si="643"/>
        <v>7.1879731270134916E-4</v>
      </c>
      <c r="AO391" s="13">
        <f t="shared" si="644"/>
        <v>5.8678138455065258E-4</v>
      </c>
      <c r="AP391" s="13">
        <f t="shared" si="645"/>
        <v>3.1934119875991429E-4</v>
      </c>
      <c r="AQ391" s="13">
        <f t="shared" si="646"/>
        <v>1.3034513863733856E-4</v>
      </c>
      <c r="AR391" s="13">
        <f t="shared" si="647"/>
        <v>7.4792903899073724E-3</v>
      </c>
      <c r="AS391" s="13">
        <f t="shared" si="648"/>
        <v>6.9299405353149997E-3</v>
      </c>
      <c r="AT391" s="13">
        <f t="shared" si="649"/>
        <v>3.2104700659708377E-3</v>
      </c>
      <c r="AU391" s="13">
        <f t="shared" si="650"/>
        <v>9.9155425571784616E-4</v>
      </c>
      <c r="AV391" s="13">
        <f t="shared" si="651"/>
        <v>2.2968128229569566E-4</v>
      </c>
      <c r="AW391" s="13">
        <f t="shared" si="652"/>
        <v>1.7885092996006777E-6</v>
      </c>
      <c r="AX391" s="13">
        <f t="shared" si="653"/>
        <v>6.7986773120083357E-5</v>
      </c>
      <c r="AY391" s="13">
        <f t="shared" si="654"/>
        <v>1.1100033947708639E-4</v>
      </c>
      <c r="AZ391" s="13">
        <f t="shared" si="655"/>
        <v>9.0613767932962616E-5</v>
      </c>
      <c r="BA391" s="13">
        <f t="shared" si="656"/>
        <v>4.9314293257657127E-5</v>
      </c>
      <c r="BB391" s="13">
        <f t="shared" si="657"/>
        <v>2.012855972368372E-5</v>
      </c>
      <c r="BC391" s="13">
        <f t="shared" si="658"/>
        <v>6.5726813024861553E-6</v>
      </c>
      <c r="BD391" s="13">
        <f t="shared" si="659"/>
        <v>2.0352090419633565E-3</v>
      </c>
      <c r="BE391" s="13">
        <f t="shared" si="660"/>
        <v>1.8857240329608516E-3</v>
      </c>
      <c r="BF391" s="13">
        <f t="shared" si="661"/>
        <v>8.7360930871644663E-4</v>
      </c>
      <c r="BG391" s="13">
        <f t="shared" si="662"/>
        <v>2.6981439169113461E-4</v>
      </c>
      <c r="BH391" s="13">
        <f t="shared" si="663"/>
        <v>6.2499167451596574E-5</v>
      </c>
      <c r="BI391" s="13">
        <f t="shared" si="664"/>
        <v>1.158172744651577E-5</v>
      </c>
      <c r="BJ391" s="14">
        <f t="shared" si="665"/>
        <v>0.21346720450456977</v>
      </c>
      <c r="BK391" s="14">
        <f t="shared" si="666"/>
        <v>0.24695577868896604</v>
      </c>
      <c r="BL391" s="14">
        <f t="shared" si="667"/>
        <v>0.48202127305953646</v>
      </c>
      <c r="BM391" s="14">
        <f t="shared" si="668"/>
        <v>0.46973843443548191</v>
      </c>
      <c r="BN391" s="14">
        <f t="shared" si="669"/>
        <v>0.52871311749365013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0.97299999999999998</v>
      </c>
      <c r="G392" s="10">
        <f>VLOOKUP(C392,away!$B$2:$E$405,4,FALSE)</f>
        <v>0.83399999999999996</v>
      </c>
      <c r="H392" s="10">
        <f>VLOOKUP(A392,away!$A$2:$E$405,3,FALSE)</f>
        <v>1.125</v>
      </c>
      <c r="I392" s="10">
        <f>VLOOKUP(C392,away!$B$2:$E$405,3,FALSE)</f>
        <v>0.254</v>
      </c>
      <c r="J392" s="10">
        <f>VLOOKUP(B392,home!$B$2:$E$405,4,FALSE)</f>
        <v>1</v>
      </c>
      <c r="K392" s="12">
        <f t="shared" si="614"/>
        <v>1.2510617994</v>
      </c>
      <c r="L392" s="12">
        <f t="shared" si="615"/>
        <v>0.28575</v>
      </c>
      <c r="M392" s="13">
        <f t="shared" si="616"/>
        <v>0.21506568209354679</v>
      </c>
      <c r="N392" s="13">
        <f t="shared" si="617"/>
        <v>0.26906045922914101</v>
      </c>
      <c r="O392" s="13">
        <f t="shared" si="618"/>
        <v>6.1455018658230998E-2</v>
      </c>
      <c r="P392" s="13">
        <f t="shared" si="619"/>
        <v>7.6884026224727051E-2</v>
      </c>
      <c r="Q392" s="13">
        <f t="shared" si="620"/>
        <v>0.16830563113529978</v>
      </c>
      <c r="R392" s="13">
        <f t="shared" si="621"/>
        <v>8.7803857907947525E-3</v>
      </c>
      <c r="S392" s="13">
        <f t="shared" si="622"/>
        <v>6.8713351090962885E-3</v>
      </c>
      <c r="T392" s="13">
        <f t="shared" si="623"/>
        <v>4.8093334096911911E-2</v>
      </c>
      <c r="U392" s="13">
        <f t="shared" si="624"/>
        <v>1.0984805246857875E-2</v>
      </c>
      <c r="V392" s="13">
        <f t="shared" si="625"/>
        <v>2.7293775949125819E-4</v>
      </c>
      <c r="W392" s="13">
        <f t="shared" si="626"/>
        <v>7.0186915245760262E-2</v>
      </c>
      <c r="X392" s="13">
        <f t="shared" si="627"/>
        <v>2.0055911031475995E-2</v>
      </c>
      <c r="Y392" s="13">
        <f t="shared" si="628"/>
        <v>2.8654882886221325E-3</v>
      </c>
      <c r="Z392" s="13">
        <f t="shared" si="629"/>
        <v>8.3633174657320045E-4</v>
      </c>
      <c r="AA392" s="13">
        <f t="shared" si="630"/>
        <v>1.0463026997632129E-3</v>
      </c>
      <c r="AB392" s="13">
        <f t="shared" si="631"/>
        <v>6.5449466914142156E-4</v>
      </c>
      <c r="AC392" s="13">
        <f t="shared" si="632"/>
        <v>6.0982979868553913E-6</v>
      </c>
      <c r="AD392" s="13">
        <f t="shared" si="633"/>
        <v>2.1952042120424033E-2</v>
      </c>
      <c r="AE392" s="13">
        <f t="shared" si="634"/>
        <v>6.272796035911167E-3</v>
      </c>
      <c r="AF392" s="13">
        <f t="shared" si="635"/>
        <v>8.9622573363080786E-4</v>
      </c>
      <c r="AG392" s="13">
        <f t="shared" si="636"/>
        <v>8.5365501128334474E-5</v>
      </c>
      <c r="AH392" s="13">
        <f t="shared" si="637"/>
        <v>5.9745449145822976E-5</v>
      </c>
      <c r="AI392" s="13">
        <f t="shared" si="638"/>
        <v>7.4745249114334484E-5</v>
      </c>
      <c r="AJ392" s="13">
        <f t="shared" si="639"/>
        <v>4.6755462926790287E-5</v>
      </c>
      <c r="AK392" s="13">
        <f t="shared" si="640"/>
        <v>1.9497991193656747E-5</v>
      </c>
      <c r="AL392" s="13">
        <f t="shared" si="641"/>
        <v>8.7203443670506102E-8</v>
      </c>
      <c r="AM392" s="13">
        <f t="shared" si="642"/>
        <v>5.4926722631364498E-3</v>
      </c>
      <c r="AN392" s="13">
        <f t="shared" si="643"/>
        <v>1.5695310991912406E-3</v>
      </c>
      <c r="AO392" s="13">
        <f t="shared" si="644"/>
        <v>2.2424675579694846E-4</v>
      </c>
      <c r="AP392" s="13">
        <f t="shared" si="645"/>
        <v>2.1359503489659348E-5</v>
      </c>
      <c r="AQ392" s="13">
        <f t="shared" si="646"/>
        <v>1.5258695305425389E-6</v>
      </c>
      <c r="AR392" s="13">
        <f t="shared" si="647"/>
        <v>3.4144524186837835E-6</v>
      </c>
      <c r="AS392" s="13">
        <f t="shared" si="648"/>
        <v>4.2716909868842162E-6</v>
      </c>
      <c r="AT392" s="13">
        <f t="shared" si="649"/>
        <v>2.6720747062660651E-6</v>
      </c>
      <c r="AU392" s="13">
        <f t="shared" si="650"/>
        <v>1.1143101967174833E-6</v>
      </c>
      <c r="AV392" s="13">
        <f t="shared" si="651"/>
        <v>3.4851772994878566E-7</v>
      </c>
      <c r="AW392" s="13">
        <f t="shared" si="652"/>
        <v>8.6595662114638011E-10</v>
      </c>
      <c r="AX392" s="13">
        <f t="shared" si="653"/>
        <v>1.1452787408389922E-3</v>
      </c>
      <c r="AY392" s="13">
        <f t="shared" si="654"/>
        <v>3.2726340019474198E-4</v>
      </c>
      <c r="AZ392" s="13">
        <f t="shared" si="655"/>
        <v>4.6757758302823752E-5</v>
      </c>
      <c r="BA392" s="13">
        <f t="shared" si="656"/>
        <v>4.4536764783439638E-6</v>
      </c>
      <c r="BB392" s="13">
        <f t="shared" si="657"/>
        <v>3.1815951342169675E-7</v>
      </c>
      <c r="BC392" s="13">
        <f t="shared" si="658"/>
        <v>1.8182816192049973E-8</v>
      </c>
      <c r="BD392" s="13">
        <f t="shared" si="659"/>
        <v>1.626132964398152E-7</v>
      </c>
      <c r="BE392" s="13">
        <f t="shared" si="660"/>
        <v>2.0343928325036083E-7</v>
      </c>
      <c r="BF392" s="13">
        <f t="shared" si="661"/>
        <v>1.2725755788592136E-7</v>
      </c>
      <c r="BG392" s="13">
        <f t="shared" si="662"/>
        <v>5.3069023118670144E-8</v>
      </c>
      <c r="BH392" s="13">
        <f t="shared" si="663"/>
        <v>1.6598156888810919E-8</v>
      </c>
      <c r="BI392" s="13">
        <f t="shared" si="664"/>
        <v>4.1530640048078539E-9</v>
      </c>
      <c r="BJ392" s="14">
        <f t="shared" si="665"/>
        <v>0.61660759382759467</v>
      </c>
      <c r="BK392" s="14">
        <f t="shared" si="666"/>
        <v>0.29942743008848666</v>
      </c>
      <c r="BL392" s="14">
        <f t="shared" si="667"/>
        <v>8.3134139393588949E-2</v>
      </c>
      <c r="BM392" s="14">
        <f t="shared" si="668"/>
        <v>0.20012702939026508</v>
      </c>
      <c r="BN392" s="14">
        <f t="shared" si="669"/>
        <v>0.79955120313174033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0.83399999999999996</v>
      </c>
      <c r="G393" s="10">
        <f>VLOOKUP(C393,away!$B$2:$E$405,4,FALSE)</f>
        <v>0.92659999999999998</v>
      </c>
      <c r="H393" s="10">
        <f>VLOOKUP(A393,away!$A$2:$E$405,3,FALSE)</f>
        <v>1.125</v>
      </c>
      <c r="I393" s="10">
        <f>VLOOKUP(C393,away!$B$2:$E$405,3,FALSE)</f>
        <v>1.3968</v>
      </c>
      <c r="J393" s="10">
        <f>VLOOKUP(B393,home!$B$2:$E$405,4,FALSE)</f>
        <v>1.0159</v>
      </c>
      <c r="K393" s="12">
        <f t="shared" si="614"/>
        <v>1.19140170948</v>
      </c>
      <c r="L393" s="12">
        <f t="shared" si="615"/>
        <v>1.5963852600000001</v>
      </c>
      <c r="M393" s="13">
        <f t="shared" si="616"/>
        <v>6.1557291452304347E-2</v>
      </c>
      <c r="N393" s="13">
        <f t="shared" si="617"/>
        <v>7.3339462267233993E-2</v>
      </c>
      <c r="O393" s="13">
        <f t="shared" si="618"/>
        <v>9.8269152719982641E-2</v>
      </c>
      <c r="P393" s="13">
        <f t="shared" si="619"/>
        <v>0.11707803653973851</v>
      </c>
      <c r="Q393" s="13">
        <f t="shared" si="620"/>
        <v>4.3688380358763275E-2</v>
      </c>
      <c r="R393" s="13">
        <f t="shared" si="621"/>
        <v>7.8437713457434624E-2</v>
      </c>
      <c r="S393" s="13">
        <f t="shared" si="622"/>
        <v>5.5668736865319118E-2</v>
      </c>
      <c r="T393" s="13">
        <f t="shared" si="623"/>
        <v>6.9743486438003197E-2</v>
      </c>
      <c r="U393" s="13">
        <f t="shared" si="624"/>
        <v>9.3450825900890017E-2</v>
      </c>
      <c r="V393" s="13">
        <f t="shared" si="625"/>
        <v>1.1764264647834182E-2</v>
      </c>
      <c r="W393" s="13">
        <f t="shared" si="626"/>
        <v>1.7350137014614339E-2</v>
      </c>
      <c r="X393" s="13">
        <f t="shared" si="627"/>
        <v>2.7697502989110737E-2</v>
      </c>
      <c r="Y393" s="13">
        <f t="shared" si="628"/>
        <v>2.2107942755311166E-2</v>
      </c>
      <c r="Z393" s="13">
        <f t="shared" si="629"/>
        <v>4.1738936530517433E-2</v>
      </c>
      <c r="AA393" s="13">
        <f t="shared" si="630"/>
        <v>4.9727840334335693E-2</v>
      </c>
      <c r="AB393" s="13">
        <f t="shared" si="631"/>
        <v>2.9622916991538024E-2</v>
      </c>
      <c r="AC393" s="13">
        <f t="shared" si="632"/>
        <v>1.3984299968849642E-3</v>
      </c>
      <c r="AD393" s="13">
        <f t="shared" si="633"/>
        <v>5.1677457247309372E-3</v>
      </c>
      <c r="AE393" s="13">
        <f t="shared" si="634"/>
        <v>8.2497131023884854E-3</v>
      </c>
      <c r="AF393" s="13">
        <f t="shared" si="635"/>
        <v>6.5848601979409263E-3</v>
      </c>
      <c r="AG393" s="13">
        <f t="shared" si="636"/>
        <v>3.5039912530511934E-3</v>
      </c>
      <c r="AH393" s="13">
        <f t="shared" si="637"/>
        <v>1.6657855761348397E-2</v>
      </c>
      <c r="AI393" s="13">
        <f t="shared" si="638"/>
        <v>1.984619783034175E-2</v>
      </c>
      <c r="AJ393" s="13">
        <f t="shared" si="639"/>
        <v>1.1822397010873715E-2</v>
      </c>
      <c r="AK393" s="13">
        <f t="shared" si="640"/>
        <v>4.6950746696353953E-3</v>
      </c>
      <c r="AL393" s="13">
        <f t="shared" si="641"/>
        <v>1.0638898132834291E-4</v>
      </c>
      <c r="AM393" s="13">
        <f t="shared" si="642"/>
        <v>1.2313722181204799E-3</v>
      </c>
      <c r="AN393" s="13">
        <f t="shared" si="643"/>
        <v>1.9657444585810388E-3</v>
      </c>
      <c r="AO393" s="13">
        <f t="shared" si="644"/>
        <v>1.5690427393027259E-3</v>
      </c>
      <c r="AP393" s="13">
        <f t="shared" si="645"/>
        <v>8.3493223377763173E-4</v>
      </c>
      <c r="AQ393" s="13">
        <f t="shared" si="646"/>
        <v>3.3321837777537146E-4</v>
      </c>
      <c r="AR393" s="13">
        <f t="shared" si="647"/>
        <v>5.318471080124532E-3</v>
      </c>
      <c r="AS393" s="13">
        <f t="shared" si="648"/>
        <v>6.3364355366803092E-3</v>
      </c>
      <c r="AT393" s="13">
        <f t="shared" si="649"/>
        <v>3.7746200652053713E-3</v>
      </c>
      <c r="AU393" s="13">
        <f t="shared" si="650"/>
        <v>1.499029599441063E-3</v>
      </c>
      <c r="AV393" s="13">
        <f t="shared" si="651"/>
        <v>4.464866068338005E-4</v>
      </c>
      <c r="AW393" s="13">
        <f t="shared" si="652"/>
        <v>5.6206957550883339E-6</v>
      </c>
      <c r="AX393" s="13">
        <f t="shared" si="653"/>
        <v>2.4450982761248637E-4</v>
      </c>
      <c r="AY393" s="13">
        <f t="shared" si="654"/>
        <v>3.9033188472571424E-4</v>
      </c>
      <c r="AZ393" s="13">
        <f t="shared" si="655"/>
        <v>3.1156003364207475E-4</v>
      </c>
      <c r="BA393" s="13">
        <f t="shared" si="656"/>
        <v>1.6578994843710414E-4</v>
      </c>
      <c r="BB393" s="13">
        <f t="shared" si="657"/>
        <v>6.6166157485288282E-5</v>
      </c>
      <c r="BC393" s="13">
        <f t="shared" si="658"/>
        <v>2.1125335704070576E-5</v>
      </c>
      <c r="BD393" s="13">
        <f t="shared" si="659"/>
        <v>1.4150548063411807E-3</v>
      </c>
      <c r="BE393" s="13">
        <f t="shared" si="660"/>
        <v>1.685898715282773E-3</v>
      </c>
      <c r="BF393" s="13">
        <f t="shared" si="661"/>
        <v>1.0042913056990161E-3</v>
      </c>
      <c r="BG393" s="13">
        <f t="shared" si="662"/>
        <v>3.9883812614190301E-4</v>
      </c>
      <c r="BH393" s="13">
        <f t="shared" si="663"/>
        <v>1.1879410632281577E-4</v>
      </c>
      <c r="BI393" s="13">
        <f t="shared" si="664"/>
        <v>2.8306300269830315E-5</v>
      </c>
      <c r="BJ393" s="14">
        <f t="shared" si="665"/>
        <v>0.28456701531631223</v>
      </c>
      <c r="BK393" s="14">
        <f t="shared" si="666"/>
        <v>0.24796348036813515</v>
      </c>
      <c r="BL393" s="14">
        <f t="shared" si="667"/>
        <v>0.42455620092472274</v>
      </c>
      <c r="BM393" s="14">
        <f t="shared" si="668"/>
        <v>0.52607088515525935</v>
      </c>
      <c r="BN393" s="14">
        <f t="shared" si="669"/>
        <v>0.47237003679545742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1.2972999999999999</v>
      </c>
      <c r="G394" s="10">
        <f>VLOOKUP(C394,away!$B$2:$E$405,4,FALSE)</f>
        <v>0.89190000000000003</v>
      </c>
      <c r="H394" s="10">
        <f>VLOOKUP(A394,away!$A$2:$E$405,3,FALSE)</f>
        <v>1.125</v>
      </c>
      <c r="I394" s="10">
        <f>VLOOKUP(C394,away!$B$2:$E$405,3,FALSE)</f>
        <v>1.1111</v>
      </c>
      <c r="J394" s="10">
        <f>VLOOKUP(B394,home!$B$2:$E$405,4,FALSE)</f>
        <v>1.6667000000000001</v>
      </c>
      <c r="K394" s="12">
        <f t="shared" si="614"/>
        <v>1.7838422849790001</v>
      </c>
      <c r="L394" s="12">
        <f t="shared" si="615"/>
        <v>2.0833541662499999</v>
      </c>
      <c r="M394" s="13">
        <f t="shared" si="616"/>
        <v>2.0916928930039821E-2</v>
      </c>
      <c r="N394" s="13">
        <f t="shared" si="617"/>
        <v>3.731250229730558E-2</v>
      </c>
      <c r="O394" s="13">
        <f t="shared" si="618"/>
        <v>4.3577371031553618E-2</v>
      </c>
      <c r="P394" s="13">
        <f t="shared" si="619"/>
        <v>7.7735157114304287E-2</v>
      </c>
      <c r="Q394" s="13">
        <f t="shared" si="620"/>
        <v>3.3279809678154901E-2</v>
      </c>
      <c r="R394" s="13">
        <f t="shared" si="621"/>
        <v>4.5393548746404652E-2</v>
      </c>
      <c r="S394" s="13">
        <f t="shared" si="622"/>
        <v>7.2223253611901891E-2</v>
      </c>
      <c r="T394" s="13">
        <f t="shared" si="623"/>
        <v>6.9333630144991082E-2</v>
      </c>
      <c r="U394" s="13">
        <f t="shared" si="624"/>
        <v>8.0974931719092091E-2</v>
      </c>
      <c r="V394" s="13">
        <f t="shared" si="625"/>
        <v>2.982319029510264E-2</v>
      </c>
      <c r="W394" s="13">
        <f t="shared" si="626"/>
        <v>1.9788643913315359E-2</v>
      </c>
      <c r="X394" s="13">
        <f t="shared" si="627"/>
        <v>4.1226753741243259E-2</v>
      </c>
      <c r="Y394" s="13">
        <f t="shared" si="628"/>
        <v>4.2944964583890965E-2</v>
      </c>
      <c r="Z394" s="13">
        <f t="shared" si="629"/>
        <v>3.152361296723153E-2</v>
      </c>
      <c r="AA394" s="13">
        <f t="shared" si="630"/>
        <v>5.6233153786259919E-2</v>
      </c>
      <c r="AB394" s="13">
        <f t="shared" si="631"/>
        <v>5.0155538770828713E-2</v>
      </c>
      <c r="AC394" s="13">
        <f t="shared" si="632"/>
        <v>6.9271354048722252E-3</v>
      </c>
      <c r="AD394" s="13">
        <f t="shared" si="633"/>
        <v>8.8249549437410639E-3</v>
      </c>
      <c r="AE394" s="13">
        <f t="shared" si="634"/>
        <v>1.8385506649011479E-2</v>
      </c>
      <c r="AF394" s="13">
        <f t="shared" si="635"/>
        <v>1.9151760937917574E-2</v>
      </c>
      <c r="AG394" s="13">
        <f t="shared" si="636"/>
        <v>1.3299966980344859E-2</v>
      </c>
      <c r="AH394" s="13">
        <f t="shared" si="637"/>
        <v>1.6418712602633584E-2</v>
      </c>
      <c r="AI394" s="13">
        <f t="shared" si="638"/>
        <v>2.9288393805495395E-2</v>
      </c>
      <c r="AJ394" s="13">
        <f t="shared" si="639"/>
        <v>2.6122937664679855E-2</v>
      </c>
      <c r="AK394" s="13">
        <f t="shared" si="640"/>
        <v>1.5533066938042166E-2</v>
      </c>
      <c r="AL394" s="13">
        <f t="shared" si="641"/>
        <v>1.0297533846404417E-3</v>
      </c>
      <c r="AM394" s="13">
        <f t="shared" si="642"/>
        <v>3.1484655583359561E-3</v>
      </c>
      <c r="AN394" s="13">
        <f t="shared" si="643"/>
        <v>6.5593688382538469E-3</v>
      </c>
      <c r="AO394" s="13">
        <f t="shared" si="644"/>
        <v>6.832744198573288E-3</v>
      </c>
      <c r="AP394" s="13">
        <f t="shared" si="645"/>
        <v>4.7450086976727245E-3</v>
      </c>
      <c r="AQ394" s="13">
        <f t="shared" si="646"/>
        <v>2.4713834097972397E-3</v>
      </c>
      <c r="AR394" s="13">
        <f t="shared" si="647"/>
        <v>6.8411986610316094E-3</v>
      </c>
      <c r="AS394" s="13">
        <f t="shared" si="648"/>
        <v>1.22036194514899E-2</v>
      </c>
      <c r="AT394" s="13">
        <f t="shared" si="649"/>
        <v>1.0884666203679959E-2</v>
      </c>
      <c r="AU394" s="13">
        <f t="shared" si="650"/>
        <v>6.4721759440020529E-3</v>
      </c>
      <c r="AV394" s="13">
        <f t="shared" si="651"/>
        <v>2.8863352811836851E-3</v>
      </c>
      <c r="AW394" s="13">
        <f t="shared" si="652"/>
        <v>1.063041666337261E-4</v>
      </c>
      <c r="AX394" s="13">
        <f t="shared" si="653"/>
        <v>9.3606099929328262E-4</v>
      </c>
      <c r="AY394" s="13">
        <f t="shared" si="654"/>
        <v>1.9501465827417989E-3</v>
      </c>
      <c r="AZ394" s="13">
        <f t="shared" si="655"/>
        <v>2.0314230039766637E-3</v>
      </c>
      <c r="BA394" s="13">
        <f t="shared" si="656"/>
        <v>1.4107245262502907E-3</v>
      </c>
      <c r="BB394" s="13">
        <f t="shared" si="657"/>
        <v>7.3475970479865019E-4</v>
      </c>
      <c r="BC394" s="13">
        <f t="shared" si="658"/>
        <v>3.0615293843697751E-4</v>
      </c>
      <c r="BD394" s="13">
        <f t="shared" si="659"/>
        <v>2.3754399554340197E-3</v>
      </c>
      <c r="BE394" s="13">
        <f t="shared" si="660"/>
        <v>4.2374102379318353E-3</v>
      </c>
      <c r="BF394" s="13">
        <f t="shared" si="661"/>
        <v>3.779435780612868E-3</v>
      </c>
      <c r="BG394" s="13">
        <f t="shared" si="662"/>
        <v>2.2473057862732828E-3</v>
      </c>
      <c r="BH394" s="13">
        <f t="shared" si="663"/>
        <v>1.0022097722080655E-3</v>
      </c>
      <c r="BI394" s="13">
        <f t="shared" si="664"/>
        <v>3.5755683401678367E-4</v>
      </c>
      <c r="BJ394" s="14">
        <f t="shared" si="665"/>
        <v>0.3346747323280469</v>
      </c>
      <c r="BK394" s="14">
        <f t="shared" si="666"/>
        <v>0.21060556532360311</v>
      </c>
      <c r="BL394" s="14">
        <f t="shared" si="667"/>
        <v>0.41698500897285412</v>
      </c>
      <c r="BM394" s="14">
        <f t="shared" si="668"/>
        <v>0.73372975937786467</v>
      </c>
      <c r="BN394" s="14">
        <f t="shared" si="669"/>
        <v>0.25821531779776286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1.5088999999999999</v>
      </c>
      <c r="F395" s="10">
        <f>VLOOKUP(B395,home!$B$2:$E$405,3,FALSE)</f>
        <v>1.4675</v>
      </c>
      <c r="G395" s="10">
        <f>VLOOKUP(C395,away!$B$2:$E$405,4,FALSE)</f>
        <v>0.99409999999999998</v>
      </c>
      <c r="H395" s="10">
        <f>VLOOKUP(A395,away!$A$2:$E$405,3,FALSE)</f>
        <v>1.1115999999999999</v>
      </c>
      <c r="I395" s="10">
        <f>VLOOKUP(C395,away!$B$2:$E$405,3,FALSE)</f>
        <v>1.0924</v>
      </c>
      <c r="J395" s="10">
        <f>VLOOKUP(B395,home!$B$2:$E$405,4,FALSE)</f>
        <v>1.0281</v>
      </c>
      <c r="K395" s="12">
        <f t="shared" si="614"/>
        <v>2.2012463165750003</v>
      </c>
      <c r="L395" s="12">
        <f t="shared" si="615"/>
        <v>1.248434002704</v>
      </c>
      <c r="M395" s="13">
        <f t="shared" si="616"/>
        <v>3.1755786468301524E-2</v>
      </c>
      <c r="N395" s="13">
        <f t="shared" si="617"/>
        <v>6.990230799329096E-2</v>
      </c>
      <c r="O395" s="13">
        <f t="shared" si="618"/>
        <v>3.9645003609635188E-2</v>
      </c>
      <c r="P395" s="13">
        <f t="shared" si="619"/>
        <v>8.7268418166312034E-2</v>
      </c>
      <c r="Q395" s="13">
        <f t="shared" si="620"/>
        <v>7.6936098995161489E-2</v>
      </c>
      <c r="R395" s="13">
        <f t="shared" si="621"/>
        <v>2.4747085271795692E-2</v>
      </c>
      <c r="S395" s="13">
        <f t="shared" si="622"/>
        <v>5.9955819523257098E-2</v>
      </c>
      <c r="T395" s="13">
        <f t="shared" si="623"/>
        <v>9.6049642020960627E-2</v>
      </c>
      <c r="U395" s="13">
        <f t="shared" si="624"/>
        <v>5.4474430300507699E-2</v>
      </c>
      <c r="V395" s="13">
        <f t="shared" si="625"/>
        <v>1.8307248017030577E-2</v>
      </c>
      <c r="W395" s="13">
        <f t="shared" si="626"/>
        <v>5.6451768174916261E-2</v>
      </c>
      <c r="X395" s="13">
        <f t="shared" si="627"/>
        <v>7.0476306902328978E-2</v>
      </c>
      <c r="Y395" s="13">
        <f t="shared" si="628"/>
        <v>4.3992508960935053E-2</v>
      </c>
      <c r="Z395" s="13">
        <f t="shared" si="629"/>
        <v>1.0298367573708367E-2</v>
      </c>
      <c r="AA395" s="13">
        <f t="shared" si="630"/>
        <v>2.2669243688360961E-2</v>
      </c>
      <c r="AB395" s="13">
        <f t="shared" si="631"/>
        <v>2.4950294584272826E-2</v>
      </c>
      <c r="AC395" s="13">
        <f t="shared" si="632"/>
        <v>3.1443965673377621E-3</v>
      </c>
      <c r="AD395" s="13">
        <f t="shared" si="633"/>
        <v>3.1066061689795067E-2</v>
      </c>
      <c r="AE395" s="13">
        <f t="shared" si="634"/>
        <v>3.8783927743640235E-2</v>
      </c>
      <c r="AF395" s="13">
        <f t="shared" si="635"/>
        <v>2.4209587076787747E-2</v>
      </c>
      <c r="AG395" s="13">
        <f t="shared" si="636"/>
        <v>1.0074690566028386E-2</v>
      </c>
      <c r="AH395" s="13">
        <f t="shared" si="637"/>
        <v>3.2142080628404556E-3</v>
      </c>
      <c r="AI395" s="13">
        <f t="shared" si="638"/>
        <v>7.0752636590332187E-3</v>
      </c>
      <c r="AJ395" s="13">
        <f t="shared" si="639"/>
        <v>7.7871990341219178E-3</v>
      </c>
      <c r="AK395" s="13">
        <f t="shared" si="640"/>
        <v>5.7138477300990899E-3</v>
      </c>
      <c r="AL395" s="13">
        <f t="shared" si="641"/>
        <v>3.4564600035090791E-4</v>
      </c>
      <c r="AM395" s="13">
        <f t="shared" si="642"/>
        <v>1.3676810773030625E-2</v>
      </c>
      <c r="AN395" s="13">
        <f t="shared" si="643"/>
        <v>1.707459561759981E-2</v>
      </c>
      <c r="AO395" s="13">
        <f t="shared" si="644"/>
        <v>1.0658252875716152E-2</v>
      </c>
      <c r="AP395" s="13">
        <f t="shared" si="645"/>
        <v>4.4353750998205781E-3</v>
      </c>
      <c r="AQ395" s="13">
        <f t="shared" si="646"/>
        <v>1.384318272340665E-3</v>
      </c>
      <c r="AR395" s="13">
        <f t="shared" si="647"/>
        <v>8.0254532748307472E-4</v>
      </c>
      <c r="AS395" s="13">
        <f t="shared" si="648"/>
        <v>1.7665999460065951E-3</v>
      </c>
      <c r="AT395" s="13">
        <f t="shared" si="649"/>
        <v>1.9443608120043067E-3</v>
      </c>
      <c r="AU395" s="13">
        <f t="shared" si="650"/>
        <v>1.4266723585057521E-3</v>
      </c>
      <c r="AV395" s="13">
        <f t="shared" si="651"/>
        <v>7.8511431853003878E-4</v>
      </c>
      <c r="AW395" s="13">
        <f t="shared" si="652"/>
        <v>2.6385374701050192E-5</v>
      </c>
      <c r="AX395" s="13">
        <f t="shared" si="653"/>
        <v>5.0176715561044919E-3</v>
      </c>
      <c r="AY395" s="13">
        <f t="shared" si="654"/>
        <v>6.2642317850415382E-3</v>
      </c>
      <c r="AZ395" s="13">
        <f t="shared" si="655"/>
        <v>3.9102399806325147E-3</v>
      </c>
      <c r="BA395" s="13">
        <f t="shared" si="656"/>
        <v>1.6272255168514205E-3</v>
      </c>
      <c r="BB395" s="13">
        <f t="shared" si="657"/>
        <v>5.0787091632622627E-4</v>
      </c>
      <c r="BC395" s="13">
        <f t="shared" si="658"/>
        <v>1.2680866418521958E-4</v>
      </c>
      <c r="BD395" s="13">
        <f t="shared" si="659"/>
        <v>1.66987479256848E-4</v>
      </c>
      <c r="BE395" s="13">
        <f t="shared" si="660"/>
        <v>3.6758057362828089E-4</v>
      </c>
      <c r="BF395" s="13">
        <f t="shared" si="661"/>
        <v>4.0456769187188963E-4</v>
      </c>
      <c r="BG395" s="13">
        <f t="shared" si="662"/>
        <v>2.9685104717941553E-4</v>
      </c>
      <c r="BH395" s="13">
        <f t="shared" si="663"/>
        <v>1.6336056854378004E-4</v>
      </c>
      <c r="BI395" s="13">
        <f t="shared" si="664"/>
        <v>7.1919369956118732E-5</v>
      </c>
      <c r="BJ395" s="14">
        <f t="shared" si="665"/>
        <v>0.58262630118149417</v>
      </c>
      <c r="BK395" s="14">
        <f t="shared" si="666"/>
        <v>0.20704154652763143</v>
      </c>
      <c r="BL395" s="14">
        <f t="shared" si="667"/>
        <v>0.19847313543363312</v>
      </c>
      <c r="BM395" s="14">
        <f t="shared" si="668"/>
        <v>0.66194680380162996</v>
      </c>
      <c r="BN395" s="14">
        <f t="shared" si="669"/>
        <v>0.3302547005044969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1.5088999999999999</v>
      </c>
      <c r="F396" s="10">
        <f>VLOOKUP(B396,home!$B$2:$E$405,3,FALSE)</f>
        <v>0.85209999999999997</v>
      </c>
      <c r="G396" s="10">
        <f>VLOOKUP(C396,away!$B$2:$E$405,4,FALSE)</f>
        <v>0.80469999999999997</v>
      </c>
      <c r="H396" s="10">
        <f>VLOOKUP(A396,away!$A$2:$E$405,3,FALSE)</f>
        <v>1.1115999999999999</v>
      </c>
      <c r="I396" s="10">
        <f>VLOOKUP(C396,away!$B$2:$E$405,3,FALSE)</f>
        <v>0.70679999999999998</v>
      </c>
      <c r="J396" s="10">
        <f>VLOOKUP(B396,home!$B$2:$E$405,4,FALSE)</f>
        <v>0.89959999999999996</v>
      </c>
      <c r="K396" s="12">
        <f t="shared" si="614"/>
        <v>1.0346299003429997</v>
      </c>
      <c r="L396" s="12">
        <f t="shared" si="615"/>
        <v>0.7067967204479999</v>
      </c>
      <c r="M396" s="13">
        <f t="shared" si="616"/>
        <v>0.17527017809299833</v>
      </c>
      <c r="N396" s="13">
        <f t="shared" si="617"/>
        <v>0.18133976689345868</v>
      </c>
      <c r="O396" s="13">
        <f t="shared" si="618"/>
        <v>0.1238803870684681</v>
      </c>
      <c r="P396" s="13">
        <f t="shared" si="619"/>
        <v>0.12817035252710138</v>
      </c>
      <c r="Q396" s="13">
        <f t="shared" si="620"/>
        <v>9.3809772474600983E-2</v>
      </c>
      <c r="R396" s="13">
        <f t="shared" si="621"/>
        <v>4.3779125653911038E-2</v>
      </c>
      <c r="S396" s="13">
        <f t="shared" si="622"/>
        <v>2.3431880205834192E-2</v>
      </c>
      <c r="T396" s="13">
        <f t="shared" si="623"/>
        <v>6.6304439531021026E-2</v>
      </c>
      <c r="U396" s="13">
        <f t="shared" si="624"/>
        <v>4.5295192412409639E-2</v>
      </c>
      <c r="V396" s="13">
        <f t="shared" si="625"/>
        <v>1.9039002014117391E-3</v>
      </c>
      <c r="W396" s="13">
        <f t="shared" si="626"/>
        <v>3.2352798515531966E-2</v>
      </c>
      <c r="X396" s="13">
        <f t="shared" si="627"/>
        <v>2.2866851888092912E-2</v>
      </c>
      <c r="Y396" s="13">
        <f t="shared" si="628"/>
        <v>8.081107960737112E-3</v>
      </c>
      <c r="Z396" s="13">
        <f t="shared" si="629"/>
        <v>1.0314314145421744E-2</v>
      </c>
      <c r="AA396" s="13">
        <f t="shared" si="630"/>
        <v>1.0671497816384091E-2</v>
      </c>
      <c r="AB396" s="13">
        <f t="shared" si="631"/>
        <v>5.5205253611380059E-3</v>
      </c>
      <c r="AC396" s="13">
        <f t="shared" si="632"/>
        <v>8.7016928181402812E-5</v>
      </c>
      <c r="AD396" s="13">
        <f t="shared" si="633"/>
        <v>8.3682931759854959E-3</v>
      </c>
      <c r="AE396" s="13">
        <f t="shared" si="634"/>
        <v>5.9146821725339265E-3</v>
      </c>
      <c r="AF396" s="13">
        <f t="shared" si="635"/>
        <v>2.0902389810196153E-3</v>
      </c>
      <c r="AG396" s="13">
        <f t="shared" si="636"/>
        <v>4.9245801891241122E-4</v>
      </c>
      <c r="AH396" s="13">
        <f t="shared" si="637"/>
        <v>1.8225308529136251E-3</v>
      </c>
      <c r="AI396" s="13">
        <f t="shared" si="638"/>
        <v>1.8856449147220662E-3</v>
      </c>
      <c r="AJ396" s="13">
        <f t="shared" si="639"/>
        <v>9.7547230510058782E-4</v>
      </c>
      <c r="AK396" s="13">
        <f t="shared" si="640"/>
        <v>3.3641760460452583E-4</v>
      </c>
      <c r="AL396" s="13">
        <f t="shared" si="641"/>
        <v>2.5453252760245595E-6</v>
      </c>
      <c r="AM396" s="13">
        <f t="shared" si="642"/>
        <v>1.7316172669421762E-3</v>
      </c>
      <c r="AN396" s="13">
        <f t="shared" si="643"/>
        <v>1.223901405345859E-3</v>
      </c>
      <c r="AO396" s="13">
        <f t="shared" si="644"/>
        <v>4.3252474972507564E-4</v>
      </c>
      <c r="AP396" s="13">
        <f t="shared" si="645"/>
        <v>1.0190235820609184E-4</v>
      </c>
      <c r="AQ396" s="13">
        <f t="shared" si="646"/>
        <v>1.8006063146495753E-5</v>
      </c>
      <c r="AR396" s="13">
        <f t="shared" si="647"/>
        <v>2.5763176595092934E-4</v>
      </c>
      <c r="AS396" s="13">
        <f t="shared" si="648"/>
        <v>2.6655352833100107E-4</v>
      </c>
      <c r="AT396" s="13">
        <f t="shared" si="649"/>
        <v>1.378921252265893E-4</v>
      </c>
      <c r="AU396" s="13">
        <f t="shared" si="650"/>
        <v>4.7555771927090175E-5</v>
      </c>
      <c r="AV396" s="13">
        <f t="shared" si="651"/>
        <v>1.2300655892414932E-5</v>
      </c>
      <c r="AW396" s="13">
        <f t="shared" si="652"/>
        <v>5.1703547294456454E-8</v>
      </c>
      <c r="AX396" s="13">
        <f t="shared" si="653"/>
        <v>2.9859716672143343E-4</v>
      </c>
      <c r="AY396" s="13">
        <f t="shared" si="654"/>
        <v>2.1104749817377379E-4</v>
      </c>
      <c r="AZ396" s="13">
        <f t="shared" si="655"/>
        <v>7.4583839783989284E-5</v>
      </c>
      <c r="BA396" s="13">
        <f t="shared" si="656"/>
        <v>1.7571871119247569E-5</v>
      </c>
      <c r="BB396" s="13">
        <f t="shared" si="657"/>
        <v>3.1049352198047758E-6</v>
      </c>
      <c r="BC396" s="13">
        <f t="shared" si="658"/>
        <v>4.3891160611230117E-7</v>
      </c>
      <c r="BD396" s="13">
        <f t="shared" si="659"/>
        <v>3.0348881209557254E-5</v>
      </c>
      <c r="BE396" s="13">
        <f t="shared" si="660"/>
        <v>3.1399859941365758E-5</v>
      </c>
      <c r="BF396" s="13">
        <f t="shared" si="661"/>
        <v>1.6243616980959704E-5</v>
      </c>
      <c r="BG396" s="13">
        <f t="shared" si="662"/>
        <v>5.6020439394067318E-6</v>
      </c>
      <c r="BH396" s="13">
        <f t="shared" si="663"/>
        <v>1.4490105406863732E-6</v>
      </c>
      <c r="BI396" s="13">
        <f t="shared" si="664"/>
        <v>2.9983792626125975E-7</v>
      </c>
      <c r="BJ396" s="14">
        <f t="shared" si="665"/>
        <v>0.42573370567788416</v>
      </c>
      <c r="BK396" s="14">
        <f t="shared" si="666"/>
        <v>0.32907692077897688</v>
      </c>
      <c r="BL396" s="14">
        <f t="shared" si="667"/>
        <v>0.23497407108751794</v>
      </c>
      <c r="BM396" s="14">
        <f t="shared" si="668"/>
        <v>0.25363843318463575</v>
      </c>
      <c r="BN396" s="14">
        <f t="shared" si="669"/>
        <v>0.74624958271053854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1.6352</v>
      </c>
      <c r="F397" s="10">
        <f>VLOOKUP(B397,home!$B$2:$E$405,3,FALSE)</f>
        <v>0.89929999999999999</v>
      </c>
      <c r="G397" s="10">
        <f>VLOOKUP(C397,away!$B$2:$E$405,4,FALSE)</f>
        <v>1.0531999999999999</v>
      </c>
      <c r="H397" s="10">
        <f>VLOOKUP(A397,away!$A$2:$E$405,3,FALSE)</f>
        <v>1.1458999999999999</v>
      </c>
      <c r="I397" s="10">
        <f>VLOOKUP(C397,away!$B$2:$E$405,3,FALSE)</f>
        <v>1.0181</v>
      </c>
      <c r="J397" s="10">
        <f>VLOOKUP(B397,home!$B$2:$E$405,4,FALSE)</f>
        <v>1.232</v>
      </c>
      <c r="K397" s="12">
        <f t="shared" si="614"/>
        <v>1.5487678411519998</v>
      </c>
      <c r="L397" s="12">
        <f t="shared" si="615"/>
        <v>1.4373014532799999</v>
      </c>
      <c r="M397" s="13">
        <f t="shared" si="616"/>
        <v>5.0485490822294067E-2</v>
      </c>
      <c r="N397" s="13">
        <f t="shared" si="617"/>
        <v>7.8190304630343502E-2</v>
      </c>
      <c r="O397" s="13">
        <f t="shared" si="618"/>
        <v>7.2562869328437363E-2</v>
      </c>
      <c r="P397" s="13">
        <f t="shared" si="619"/>
        <v>0.11238303847759862</v>
      </c>
      <c r="Q397" s="13">
        <f t="shared" si="620"/>
        <v>6.0549314650677165E-2</v>
      </c>
      <c r="R397" s="13">
        <f t="shared" si="621"/>
        <v>5.2147358769964888E-2</v>
      </c>
      <c r="S397" s="13">
        <f t="shared" si="622"/>
        <v>6.2542460872144823E-2</v>
      </c>
      <c r="T397" s="13">
        <f t="shared" si="623"/>
        <v>8.7027617942526281E-2</v>
      </c>
      <c r="U397" s="13">
        <f t="shared" si="624"/>
        <v>8.0764152263937336E-2</v>
      </c>
      <c r="V397" s="13">
        <f t="shared" si="625"/>
        <v>1.5469156852342236E-2</v>
      </c>
      <c r="W397" s="13">
        <f t="shared" si="626"/>
        <v>3.1258943778254153E-2</v>
      </c>
      <c r="X397" s="13">
        <f t="shared" si="627"/>
        <v>4.4928525320482506E-2</v>
      </c>
      <c r="Y397" s="13">
        <f t="shared" si="628"/>
        <v>3.2287917368428398E-2</v>
      </c>
      <c r="Z397" s="13">
        <f t="shared" si="629"/>
        <v>2.4983824848261373E-2</v>
      </c>
      <c r="AA397" s="13">
        <f t="shared" si="630"/>
        <v>3.869414447396146E-2</v>
      </c>
      <c r="AB397" s="13">
        <f t="shared" si="631"/>
        <v>2.9964123301080444E-2</v>
      </c>
      <c r="AC397" s="13">
        <f t="shared" si="632"/>
        <v>2.1521911808683046E-3</v>
      </c>
      <c r="AD397" s="13">
        <f t="shared" si="633"/>
        <v>1.2103211718034603E-2</v>
      </c>
      <c r="AE397" s="13">
        <f t="shared" si="634"/>
        <v>1.7395963791686658E-2</v>
      </c>
      <c r="AF397" s="13">
        <f t="shared" si="635"/>
        <v>1.2501622019498749E-2</v>
      </c>
      <c r="AG397" s="13">
        <f t="shared" si="636"/>
        <v>5.9895331656609355E-3</v>
      </c>
      <c r="AH397" s="13">
        <f t="shared" si="637"/>
        <v>8.9773219407247584E-3</v>
      </c>
      <c r="AI397" s="13">
        <f t="shared" si="638"/>
        <v>1.3903787521462766E-2</v>
      </c>
      <c r="AJ397" s="13">
        <f t="shared" si="639"/>
        <v>1.0766869491726004E-2</v>
      </c>
      <c r="AK397" s="13">
        <f t="shared" si="640"/>
        <v>5.5584604062219392E-3</v>
      </c>
      <c r="AL397" s="13">
        <f t="shared" si="641"/>
        <v>1.9163508592362759E-4</v>
      </c>
      <c r="AM397" s="13">
        <f t="shared" si="642"/>
        <v>3.7490130167092063E-3</v>
      </c>
      <c r="AN397" s="13">
        <f t="shared" si="643"/>
        <v>5.3884618572817783E-3</v>
      </c>
      <c r="AO397" s="13">
        <f t="shared" si="644"/>
        <v>3.8724220292074749E-3</v>
      </c>
      <c r="AP397" s="13">
        <f t="shared" si="645"/>
        <v>1.8552792700977975E-3</v>
      </c>
      <c r="AQ397" s="13">
        <f t="shared" si="646"/>
        <v>6.6664889778795524E-4</v>
      </c>
      <c r="AR397" s="13">
        <f t="shared" si="647"/>
        <v>2.5806235743932242E-3</v>
      </c>
      <c r="AS397" s="13">
        <f t="shared" si="648"/>
        <v>3.9967868021389521E-3</v>
      </c>
      <c r="AT397" s="13">
        <f t="shared" si="649"/>
        <v>3.0950474335467749E-3</v>
      </c>
      <c r="AU397" s="13">
        <f t="shared" si="650"/>
        <v>1.597836643972426E-3</v>
      </c>
      <c r="AV397" s="13">
        <f t="shared" si="651"/>
        <v>6.1866950239968259E-4</v>
      </c>
      <c r="AW397" s="13">
        <f t="shared" si="652"/>
        <v>1.1849682444638902E-5</v>
      </c>
      <c r="AX397" s="13">
        <f t="shared" si="653"/>
        <v>9.6772513272324581E-4</v>
      </c>
      <c r="AY397" s="13">
        <f t="shared" si="654"/>
        <v>1.3909127396387019E-3</v>
      </c>
      <c r="AZ397" s="13">
        <f t="shared" si="655"/>
        <v>9.9958045103418647E-4</v>
      </c>
      <c r="BA397" s="13">
        <f t="shared" si="656"/>
        <v>4.7889947831390489E-4</v>
      </c>
      <c r="BB397" s="13">
        <f t="shared" si="657"/>
        <v>1.7208072903890226E-4</v>
      </c>
      <c r="BC397" s="13">
        <f t="shared" si="658"/>
        <v>4.946637638581921E-5</v>
      </c>
      <c r="BD397" s="13">
        <f t="shared" si="659"/>
        <v>6.1818900230733477E-4</v>
      </c>
      <c r="BE397" s="13">
        <f t="shared" si="660"/>
        <v>9.5743124652743975E-4</v>
      </c>
      <c r="BF397" s="13">
        <f t="shared" si="661"/>
        <v>7.4141936236788559E-4</v>
      </c>
      <c r="BG397" s="13">
        <f t="shared" si="662"/>
        <v>3.8276215508093429E-4</v>
      </c>
      <c r="BH397" s="13">
        <f t="shared" si="663"/>
        <v>1.4820242914984633E-4</v>
      </c>
      <c r="BI397" s="13">
        <f t="shared" si="664"/>
        <v>4.5906231249577928E-5</v>
      </c>
      <c r="BJ397" s="14">
        <f t="shared" si="665"/>
        <v>0.4018234443638119</v>
      </c>
      <c r="BK397" s="14">
        <f t="shared" si="666"/>
        <v>0.24461488603081039</v>
      </c>
      <c r="BL397" s="14">
        <f t="shared" si="667"/>
        <v>0.32812196188065096</v>
      </c>
      <c r="BM397" s="14">
        <f t="shared" si="668"/>
        <v>0.57184667738702522</v>
      </c>
      <c r="BN397" s="14">
        <f t="shared" si="669"/>
        <v>0.4263183766793156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1.6352</v>
      </c>
      <c r="F398" s="10">
        <f>VLOOKUP(B398,home!$B$2:$E$405,3,FALSE)</f>
        <v>0.86339999999999995</v>
      </c>
      <c r="G398" s="10">
        <f>VLOOKUP(C398,away!$B$2:$E$405,4,FALSE)</f>
        <v>1.1511</v>
      </c>
      <c r="H398" s="10">
        <f>VLOOKUP(A398,away!$A$2:$E$405,3,FALSE)</f>
        <v>1.1458999999999999</v>
      </c>
      <c r="I398" s="10">
        <f>VLOOKUP(C398,away!$B$2:$E$405,3,FALSE)</f>
        <v>1.0780000000000001</v>
      </c>
      <c r="J398" s="10">
        <f>VLOOKUP(B398,home!$B$2:$E$405,4,FALSE)</f>
        <v>0.71870000000000001</v>
      </c>
      <c r="K398" s="12">
        <f t="shared" si="614"/>
        <v>1.625159446848</v>
      </c>
      <c r="L398" s="12">
        <f t="shared" si="615"/>
        <v>0.88779587974000007</v>
      </c>
      <c r="M398" s="13">
        <f t="shared" si="616"/>
        <v>8.1028419599931581E-2</v>
      </c>
      <c r="N398" s="13">
        <f t="shared" si="617"/>
        <v>0.13168410157599242</v>
      </c>
      <c r="O398" s="13">
        <f t="shared" si="618"/>
        <v>7.1936697062663119E-2</v>
      </c>
      <c r="P398" s="13">
        <f t="shared" si="619"/>
        <v>0.11690860280642972</v>
      </c>
      <c r="Q398" s="13">
        <f t="shared" si="620"/>
        <v>0.10700383083795788</v>
      </c>
      <c r="R398" s="13">
        <f t="shared" si="621"/>
        <v>3.1932551627168439E-2</v>
      </c>
      <c r="S398" s="13">
        <f t="shared" si="622"/>
        <v>4.216922123630773E-2</v>
      </c>
      <c r="T398" s="13">
        <f t="shared" si="623"/>
        <v>9.4997560134334955E-2</v>
      </c>
      <c r="U398" s="13">
        <f t="shared" si="624"/>
        <v>5.1895487938854262E-2</v>
      </c>
      <c r="V398" s="13">
        <f t="shared" si="625"/>
        <v>6.7602409137065625E-3</v>
      </c>
      <c r="W398" s="13">
        <f t="shared" si="626"/>
        <v>5.7966095511744191E-2</v>
      </c>
      <c r="X398" s="13">
        <f t="shared" si="627"/>
        <v>5.1462060759941801E-2</v>
      </c>
      <c r="Y398" s="13">
        <f t="shared" si="628"/>
        <v>2.2843902752802934E-2</v>
      </c>
      <c r="Z398" s="13">
        <f t="shared" si="629"/>
        <v>9.4498625880616565E-3</v>
      </c>
      <c r="AA398" s="13">
        <f t="shared" si="630"/>
        <v>1.535753345640389E-2</v>
      </c>
      <c r="AB398" s="13">
        <f t="shared" si="631"/>
        <v>1.2479220288479502E-2</v>
      </c>
      <c r="AC398" s="13">
        <f t="shared" si="632"/>
        <v>6.0960889074356613E-4</v>
      </c>
      <c r="AD398" s="13">
        <f t="shared" si="633"/>
        <v>2.3551036929451135E-2</v>
      </c>
      <c r="AE398" s="13">
        <f t="shared" si="634"/>
        <v>2.0908513549571302E-2</v>
      </c>
      <c r="AF398" s="13">
        <f t="shared" si="635"/>
        <v>9.2812460903986833E-3</v>
      </c>
      <c r="AG398" s="13">
        <f t="shared" si="636"/>
        <v>2.7466173459696442E-3</v>
      </c>
      <c r="AH398" s="13">
        <f t="shared" si="637"/>
        <v>2.0973872674475784E-3</v>
      </c>
      <c r="AI398" s="13">
        <f t="shared" si="638"/>
        <v>3.408588731391144E-3</v>
      </c>
      <c r="AJ398" s="13">
        <f t="shared" si="639"/>
        <v>2.7697500886199795E-3</v>
      </c>
      <c r="AK398" s="13">
        <f t="shared" si="640"/>
        <v>1.5004285073096149E-3</v>
      </c>
      <c r="AL398" s="13">
        <f t="shared" si="641"/>
        <v>3.5181988752631664E-5</v>
      </c>
      <c r="AM398" s="13">
        <f t="shared" si="642"/>
        <v>7.6548380297927236E-3</v>
      </c>
      <c r="AN398" s="13">
        <f t="shared" si="643"/>
        <v>6.7959336629270393E-3</v>
      </c>
      <c r="AO398" s="13">
        <f t="shared" si="644"/>
        <v>3.0167009524664961E-3</v>
      </c>
      <c r="AP398" s="13">
        <f t="shared" si="645"/>
        <v>8.9273822533582944E-4</v>
      </c>
      <c r="AQ398" s="13">
        <f t="shared" si="646"/>
        <v>1.9814232953488731E-4</v>
      </c>
      <c r="AR398" s="13">
        <f t="shared" si="647"/>
        <v>3.7241035485181963E-4</v>
      </c>
      <c r="AS398" s="13">
        <f t="shared" si="648"/>
        <v>6.0522620629145044E-4</v>
      </c>
      <c r="AT398" s="13">
        <f t="shared" si="649"/>
        <v>4.9179454331726373E-4</v>
      </c>
      <c r="AU398" s="13">
        <f t="shared" si="650"/>
        <v>2.6641484932678303E-4</v>
      </c>
      <c r="AV398" s="13">
        <f t="shared" si="651"/>
        <v>1.0824165229100201E-4</v>
      </c>
      <c r="AW398" s="13">
        <f t="shared" si="652"/>
        <v>1.4100255637773388E-6</v>
      </c>
      <c r="AX398" s="13">
        <f t="shared" si="653"/>
        <v>2.0733887230348289E-3</v>
      </c>
      <c r="AY398" s="13">
        <f t="shared" si="654"/>
        <v>1.8407459654097009E-3</v>
      </c>
      <c r="AZ398" s="13">
        <f t="shared" si="655"/>
        <v>8.1710334186938058E-4</v>
      </c>
      <c r="BA398" s="13">
        <f t="shared" si="656"/>
        <v>2.4180699341114022E-4</v>
      </c>
      <c r="BB398" s="13">
        <f t="shared" si="657"/>
        <v>5.3668813110681909E-5</v>
      </c>
      <c r="BC398" s="13">
        <f t="shared" si="658"/>
        <v>9.5293902300399013E-6</v>
      </c>
      <c r="BD398" s="13">
        <f t="shared" si="659"/>
        <v>5.5104063101659443E-5</v>
      </c>
      <c r="BE398" s="13">
        <f t="shared" si="660"/>
        <v>8.9552888709370132E-5</v>
      </c>
      <c r="BF398" s="13">
        <f t="shared" si="661"/>
        <v>7.2768861539280257E-5</v>
      </c>
      <c r="BG398" s="13">
        <f t="shared" si="662"/>
        <v>3.9420334255645127E-5</v>
      </c>
      <c r="BH398" s="13">
        <f t="shared" si="663"/>
        <v>1.601608215336688E-5</v>
      </c>
      <c r="BI398" s="13">
        <f t="shared" si="664"/>
        <v>5.2057374426075666E-6</v>
      </c>
      <c r="BJ398" s="14">
        <f t="shared" si="665"/>
        <v>0.5460395619152878</v>
      </c>
      <c r="BK398" s="14">
        <f t="shared" si="666"/>
        <v>0.24935202140128149</v>
      </c>
      <c r="BL398" s="14">
        <f t="shared" si="667"/>
        <v>0.19549980054161781</v>
      </c>
      <c r="BM398" s="14">
        <f t="shared" si="668"/>
        <v>0.45800770699625948</v>
      </c>
      <c r="BN398" s="14">
        <f t="shared" si="669"/>
        <v>0.54049420351014321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1.3391999999999999</v>
      </c>
      <c r="F399" s="10">
        <f>VLOOKUP(B399,home!$B$2:$E$405,3,FALSE)</f>
        <v>1.2694000000000001</v>
      </c>
      <c r="G399" s="10">
        <f>VLOOKUP(C399,away!$B$2:$E$405,4,FALSE)</f>
        <v>0.82140000000000002</v>
      </c>
      <c r="H399" s="10">
        <f>VLOOKUP(A399,away!$A$2:$E$405,3,FALSE)</f>
        <v>1.014</v>
      </c>
      <c r="I399" s="10">
        <f>VLOOKUP(C399,away!$B$2:$E$405,3,FALSE)</f>
        <v>0.88759999999999994</v>
      </c>
      <c r="J399" s="10">
        <f>VLOOKUP(B399,home!$B$2:$E$405,4,FALSE)</f>
        <v>1.0848</v>
      </c>
      <c r="K399" s="12">
        <f t="shared" si="614"/>
        <v>1.396363966272</v>
      </c>
      <c r="L399" s="12">
        <f t="shared" si="615"/>
        <v>0.97634863871999999</v>
      </c>
      <c r="M399" s="13">
        <f t="shared" si="616"/>
        <v>9.3227493608680961E-2</v>
      </c>
      <c r="N399" s="13">
        <f t="shared" si="617"/>
        <v>0.13017951274101527</v>
      </c>
      <c r="O399" s="13">
        <f t="shared" si="618"/>
        <v>9.1022536476113136E-2</v>
      </c>
      <c r="P399" s="13">
        <f t="shared" si="619"/>
        <v>0.12710059005392313</v>
      </c>
      <c r="Q399" s="13">
        <f t="shared" si="620"/>
        <v>9.0888990369200243E-2</v>
      </c>
      <c r="R399" s="13">
        <f t="shared" si="621"/>
        <v>4.4434864790647302E-2</v>
      </c>
      <c r="S399" s="13">
        <f t="shared" si="622"/>
        <v>4.3320267891850693E-2</v>
      </c>
      <c r="T399" s="13">
        <f t="shared" si="623"/>
        <v>8.8739342021603829E-2</v>
      </c>
      <c r="U399" s="13">
        <f t="shared" si="624"/>
        <v>6.2047244039828309E-2</v>
      </c>
      <c r="V399" s="13">
        <f t="shared" si="625"/>
        <v>6.562241098174576E-3</v>
      </c>
      <c r="W399" s="13">
        <f t="shared" si="626"/>
        <v>4.2304703694131342E-2</v>
      </c>
      <c r="X399" s="13">
        <f t="shared" si="627"/>
        <v>4.1304139863218084E-2</v>
      </c>
      <c r="Y399" s="13">
        <f t="shared" si="628"/>
        <v>2.016362036447673E-2</v>
      </c>
      <c r="Z399" s="13">
        <f t="shared" si="629"/>
        <v>1.4461306583351919E-2</v>
      </c>
      <c r="AA399" s="13">
        <f t="shared" si="630"/>
        <v>2.019324741820467E-2</v>
      </c>
      <c r="AB399" s="13">
        <f t="shared" si="631"/>
        <v>1.4098561528398052E-2</v>
      </c>
      <c r="AC399" s="13">
        <f t="shared" si="632"/>
        <v>5.5915956452922116E-4</v>
      </c>
      <c r="AD399" s="13">
        <f t="shared" si="633"/>
        <v>1.4768190960574735E-2</v>
      </c>
      <c r="AE399" s="13">
        <f t="shared" si="634"/>
        <v>1.4418903140714149E-2</v>
      </c>
      <c r="AF399" s="13">
        <f t="shared" si="635"/>
        <v>7.0389382266358956E-3</v>
      </c>
      <c r="AG399" s="13">
        <f t="shared" si="636"/>
        <v>2.290819251870043E-3</v>
      </c>
      <c r="AH399" s="13">
        <f t="shared" si="637"/>
        <v>3.5298192491920542E-3</v>
      </c>
      <c r="AI399" s="13">
        <f t="shared" si="638"/>
        <v>4.9289124070250705E-3</v>
      </c>
      <c r="AJ399" s="13">
        <f t="shared" si="639"/>
        <v>3.4412778390403992E-3</v>
      </c>
      <c r="AK399" s="13">
        <f t="shared" si="640"/>
        <v>1.601758790788796E-3</v>
      </c>
      <c r="AL399" s="13">
        <f t="shared" si="641"/>
        <v>3.0492940584360431E-5</v>
      </c>
      <c r="AM399" s="13">
        <f t="shared" si="642"/>
        <v>4.1243539408740868E-3</v>
      </c>
      <c r="AN399" s="13">
        <f t="shared" si="643"/>
        <v>4.0268073557718819E-3</v>
      </c>
      <c r="AO399" s="13">
        <f t="shared" si="644"/>
        <v>1.9657839400977796E-3</v>
      </c>
      <c r="AP399" s="13">
        <f t="shared" si="645"/>
        <v>6.3976349131070176E-4</v>
      </c>
      <c r="AQ399" s="13">
        <f t="shared" si="646"/>
        <v>1.5615805346098953E-4</v>
      </c>
      <c r="AR399" s="13">
        <f t="shared" si="647"/>
        <v>6.892668437752631E-4</v>
      </c>
      <c r="AS399" s="13">
        <f t="shared" si="648"/>
        <v>9.624673837938095E-4</v>
      </c>
      <c r="AT399" s="13">
        <f t="shared" si="649"/>
        <v>6.7197738672087964E-4</v>
      </c>
      <c r="AU399" s="13">
        <f t="shared" si="650"/>
        <v>3.1277500298888697E-4</v>
      </c>
      <c r="AV399" s="13">
        <f t="shared" si="651"/>
        <v>1.0918693593107466E-4</v>
      </c>
      <c r="AW399" s="13">
        <f t="shared" si="652"/>
        <v>1.1547829552118722E-6</v>
      </c>
      <c r="AX399" s="13">
        <f t="shared" si="653"/>
        <v>9.5984987119808159E-4</v>
      </c>
      <c r="AY399" s="13">
        <f t="shared" si="654"/>
        <v>9.3714811511981413E-4</v>
      </c>
      <c r="AZ399" s="13">
        <f t="shared" si="655"/>
        <v>4.5749164323812214E-4</v>
      </c>
      <c r="BA399" s="13">
        <f t="shared" si="656"/>
        <v>1.4889044770043883E-4</v>
      </c>
      <c r="BB399" s="13">
        <f t="shared" si="657"/>
        <v>3.6342246482683695E-5</v>
      </c>
      <c r="BC399" s="13">
        <f t="shared" si="658"/>
        <v>7.0965405762789893E-6</v>
      </c>
      <c r="BD399" s="13">
        <f t="shared" si="659"/>
        <v>1.1216079077246815E-4</v>
      </c>
      <c r="BE399" s="13">
        <f t="shared" si="660"/>
        <v>1.5661728666324756E-4</v>
      </c>
      <c r="BF399" s="13">
        <f t="shared" si="661"/>
        <v>1.093473677959256E-4</v>
      </c>
      <c r="BG399" s="13">
        <f t="shared" si="662"/>
        <v>5.0896241398973932E-5</v>
      </c>
      <c r="BH399" s="13">
        <f t="shared" si="663"/>
        <v>1.7767419377052092E-5</v>
      </c>
      <c r="BI399" s="13">
        <f t="shared" si="664"/>
        <v>4.9619568383516894E-6</v>
      </c>
      <c r="BJ399" s="14">
        <f t="shared" si="665"/>
        <v>0.46555684627927107</v>
      </c>
      <c r="BK399" s="14">
        <f t="shared" si="666"/>
        <v>0.27173739327286278</v>
      </c>
      <c r="BL399" s="14">
        <f t="shared" si="667"/>
        <v>0.24849564715529365</v>
      </c>
      <c r="BM399" s="14">
        <f t="shared" si="668"/>
        <v>0.42246121191903485</v>
      </c>
      <c r="BN399" s="14">
        <f t="shared" si="669"/>
        <v>0.5768539880395801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1.3391999999999999</v>
      </c>
      <c r="F400" s="10">
        <f>VLOOKUP(B400,home!$B$2:$E$405,3,FALSE)</f>
        <v>1.0454000000000001</v>
      </c>
      <c r="G400" s="10">
        <f>VLOOKUP(C400,away!$B$2:$E$405,4,FALSE)</f>
        <v>0.74670000000000003</v>
      </c>
      <c r="H400" s="10">
        <f>VLOOKUP(A400,away!$A$2:$E$405,3,FALSE)</f>
        <v>1.014</v>
      </c>
      <c r="I400" s="10">
        <f>VLOOKUP(C400,away!$B$2:$E$405,3,FALSE)</f>
        <v>0.71719999999999995</v>
      </c>
      <c r="J400" s="10">
        <f>VLOOKUP(B400,home!$B$2:$E$405,4,FALSE)</f>
        <v>0.98619999999999997</v>
      </c>
      <c r="K400" s="12">
        <f t="shared" si="614"/>
        <v>1.0453797610560001</v>
      </c>
      <c r="L400" s="12">
        <f t="shared" si="615"/>
        <v>0.7172048769599999</v>
      </c>
      <c r="M400" s="13">
        <f t="shared" si="616"/>
        <v>0.17160076429304849</v>
      </c>
      <c r="N400" s="13">
        <f t="shared" si="617"/>
        <v>0.179387965973694</v>
      </c>
      <c r="O400" s="13">
        <f t="shared" si="618"/>
        <v>0.12307290504103777</v>
      </c>
      <c r="P400" s="13">
        <f t="shared" si="619"/>
        <v>0.12865792406426785</v>
      </c>
      <c r="Q400" s="13">
        <f t="shared" si="620"/>
        <v>9.376427450295105E-2</v>
      </c>
      <c r="R400" s="13">
        <f t="shared" si="621"/>
        <v>4.4134243858533616E-2</v>
      </c>
      <c r="S400" s="13">
        <f t="shared" si="622"/>
        <v>2.4115366695364807E-2</v>
      </c>
      <c r="T400" s="13">
        <f t="shared" si="623"/>
        <v>6.7248194958132654E-2</v>
      </c>
      <c r="U400" s="13">
        <f t="shared" si="624"/>
        <v>4.6137045299221108E-2</v>
      </c>
      <c r="V400" s="13">
        <f t="shared" si="625"/>
        <v>2.0089479398146294E-3</v>
      </c>
      <c r="W400" s="13">
        <f t="shared" si="626"/>
        <v>3.2673091625161389E-2</v>
      </c>
      <c r="X400" s="13">
        <f t="shared" si="627"/>
        <v>2.3433300658926674E-2</v>
      </c>
      <c r="Y400" s="13">
        <f t="shared" si="628"/>
        <v>8.4032387579260938E-3</v>
      </c>
      <c r="Z400" s="13">
        <f t="shared" si="629"/>
        <v>1.055109831209408E-2</v>
      </c>
      <c r="AA400" s="13">
        <f t="shared" si="630"/>
        <v>1.1029904632375276E-2</v>
      </c>
      <c r="AB400" s="13">
        <f t="shared" si="631"/>
        <v>5.7652195345314662E-3</v>
      </c>
      <c r="AC400" s="13">
        <f t="shared" si="632"/>
        <v>9.4138228548455374E-5</v>
      </c>
      <c r="AD400" s="13">
        <f t="shared" si="633"/>
        <v>8.5389471790180017E-3</v>
      </c>
      <c r="AE400" s="13">
        <f t="shared" si="634"/>
        <v>6.1241745608955431E-3</v>
      </c>
      <c r="AF400" s="13">
        <f t="shared" si="635"/>
        <v>2.1961439312143246E-3</v>
      </c>
      <c r="AG400" s="13">
        <f t="shared" si="636"/>
        <v>5.2502837932434014E-4</v>
      </c>
      <c r="AH400" s="13">
        <f t="shared" si="637"/>
        <v>1.8918247916795742E-3</v>
      </c>
      <c r="AI400" s="13">
        <f t="shared" si="638"/>
        <v>1.9776753486858102E-3</v>
      </c>
      <c r="AJ400" s="13">
        <f t="shared" si="639"/>
        <v>1.0337108917277569E-3</v>
      </c>
      <c r="AK400" s="13">
        <f t="shared" si="640"/>
        <v>3.6020681499844911E-4</v>
      </c>
      <c r="AL400" s="13">
        <f t="shared" si="641"/>
        <v>2.8232109827782413E-6</v>
      </c>
      <c r="AM400" s="13">
        <f t="shared" si="642"/>
        <v>1.7852885123343292E-3</v>
      </c>
      <c r="AN400" s="13">
        <f t="shared" si="643"/>
        <v>1.2804176278268437E-3</v>
      </c>
      <c r="AO400" s="13">
        <f t="shared" si="644"/>
        <v>4.5916088361148315E-4</v>
      </c>
      <c r="AP400" s="13">
        <f t="shared" si="645"/>
        <v>1.0977080834513956E-4</v>
      </c>
      <c r="AQ400" s="13">
        <f t="shared" si="646"/>
        <v>1.9682039773243884E-5</v>
      </c>
      <c r="AR400" s="13">
        <f t="shared" si="647"/>
        <v>2.713651933892853E-4</v>
      </c>
      <c r="AS400" s="13">
        <f t="shared" si="648"/>
        <v>2.8367968102420633E-4</v>
      </c>
      <c r="AT400" s="13">
        <f t="shared" si="649"/>
        <v>1.4827649858276356E-4</v>
      </c>
      <c r="AU400" s="13">
        <f t="shared" si="650"/>
        <v>5.1668416886223236E-5</v>
      </c>
      <c r="AV400" s="13">
        <f t="shared" si="651"/>
        <v>1.3503279324665459E-5</v>
      </c>
      <c r="AW400" s="13">
        <f t="shared" si="652"/>
        <v>5.8797404567401077E-8</v>
      </c>
      <c r="AX400" s="13">
        <f t="shared" si="653"/>
        <v>3.1105074640668033E-4</v>
      </c>
      <c r="AY400" s="13">
        <f t="shared" si="654"/>
        <v>2.2308711230491928E-4</v>
      </c>
      <c r="AZ400" s="13">
        <f t="shared" si="655"/>
        <v>7.9999582466005648E-5</v>
      </c>
      <c r="BA400" s="13">
        <f t="shared" si="656"/>
        <v>1.9125363566460985E-5</v>
      </c>
      <c r="BB400" s="13">
        <f t="shared" si="657"/>
        <v>3.4292010058747287E-6</v>
      </c>
      <c r="BC400" s="13">
        <f t="shared" si="658"/>
        <v>4.9188793709789867E-7</v>
      </c>
      <c r="BD400" s="13">
        <f t="shared" si="659"/>
        <v>3.2437406689331484E-5</v>
      </c>
      <c r="BE400" s="13">
        <f t="shared" si="660"/>
        <v>3.3909408454169647E-5</v>
      </c>
      <c r="BF400" s="13">
        <f t="shared" si="661"/>
        <v>1.7724104653685086E-5</v>
      </c>
      <c r="BG400" s="13">
        <f t="shared" si="662"/>
        <v>6.1761400959336178E-6</v>
      </c>
      <c r="BH400" s="13">
        <f t="shared" si="663"/>
        <v>1.6141029644338665E-6</v>
      </c>
      <c r="BI400" s="13">
        <f t="shared" si="664"/>
        <v>3.3747011425593144E-7</v>
      </c>
      <c r="BJ400" s="14">
        <f t="shared" si="665"/>
        <v>0.42658586429282214</v>
      </c>
      <c r="BK400" s="14">
        <f t="shared" si="666"/>
        <v>0.32670305154433193</v>
      </c>
      <c r="BL400" s="14">
        <f t="shared" si="667"/>
        <v>0.23626342791496976</v>
      </c>
      <c r="BM400" s="14">
        <f t="shared" si="668"/>
        <v>0.25926233601578474</v>
      </c>
      <c r="BN400" s="14">
        <f t="shared" si="669"/>
        <v>0.74061807773353261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1.3391999999999999</v>
      </c>
      <c r="F401" s="10">
        <f>VLOOKUP(B401,home!$B$2:$E$405,3,FALSE)</f>
        <v>0.74670000000000003</v>
      </c>
      <c r="G401" s="10">
        <f>VLOOKUP(C401,away!$B$2:$E$405,4,FALSE)</f>
        <v>1.4188000000000001</v>
      </c>
      <c r="H401" s="10">
        <f>VLOOKUP(A401,away!$A$2:$E$405,3,FALSE)</f>
        <v>1.014</v>
      </c>
      <c r="I401" s="10">
        <f>VLOOKUP(C401,away!$B$2:$E$405,3,FALSE)</f>
        <v>0.19719999999999999</v>
      </c>
      <c r="J401" s="10">
        <f>VLOOKUP(B401,home!$B$2:$E$405,4,FALSE)</f>
        <v>0.98619999999999997</v>
      </c>
      <c r="K401" s="12">
        <f t="shared" si="614"/>
        <v>1.4187725320319999</v>
      </c>
      <c r="L401" s="12">
        <f t="shared" si="615"/>
        <v>0.19720134096</v>
      </c>
      <c r="M401" s="13">
        <f t="shared" si="616"/>
        <v>0.198697070474707</v>
      </c>
      <c r="N401" s="13">
        <f t="shared" si="617"/>
        <v>0.28190594578474082</v>
      </c>
      <c r="O401" s="13">
        <f t="shared" si="618"/>
        <v>3.9183328742435845E-2</v>
      </c>
      <c r="P401" s="13">
        <f t="shared" si="619"/>
        <v>5.5592230533347949E-2</v>
      </c>
      <c r="Q401" s="13">
        <f t="shared" si="620"/>
        <v>0.19998020624794624</v>
      </c>
      <c r="R401" s="13">
        <f t="shared" si="621"/>
        <v>3.8635024856424295E-3</v>
      </c>
      <c r="S401" s="13">
        <f t="shared" si="622"/>
        <v>3.8884520142765601E-3</v>
      </c>
      <c r="T401" s="13">
        <f t="shared" si="623"/>
        <v>3.9436364837552369E-2</v>
      </c>
      <c r="U401" s="13">
        <f t="shared" si="624"/>
        <v>5.4814312040668356E-3</v>
      </c>
      <c r="V401" s="13">
        <f t="shared" si="625"/>
        <v>1.2088067321055206E-4</v>
      </c>
      <c r="W401" s="13">
        <f t="shared" si="626"/>
        <v>9.4575474524893455E-2</v>
      </c>
      <c r="X401" s="13">
        <f t="shared" si="627"/>
        <v>1.8650410398237307E-2</v>
      </c>
      <c r="Y401" s="13">
        <f t="shared" si="628"/>
        <v>1.8389429699933624E-3</v>
      </c>
      <c r="Z401" s="13">
        <f t="shared" si="629"/>
        <v>2.539626236569935E-4</v>
      </c>
      <c r="AA401" s="13">
        <f t="shared" si="630"/>
        <v>3.6031519460732255E-4</v>
      </c>
      <c r="AB401" s="13">
        <f t="shared" si="631"/>
        <v>2.5560265049131696E-4</v>
      </c>
      <c r="AC401" s="13">
        <f t="shared" si="632"/>
        <v>2.1137787273651343E-6</v>
      </c>
      <c r="AD401" s="13">
        <f t="shared" si="633"/>
        <v>3.3545271364952736E-2</v>
      </c>
      <c r="AE401" s="13">
        <f t="shared" si="634"/>
        <v>6.6151724960357696E-3</v>
      </c>
      <c r="AF401" s="13">
        <f t="shared" si="635"/>
        <v>6.5226044344998202E-4</v>
      </c>
      <c r="AG401" s="13">
        <f t="shared" si="636"/>
        <v>4.2875544701166915E-5</v>
      </c>
      <c r="AH401" s="13">
        <f t="shared" si="637"/>
        <v>1.2520442484719731E-5</v>
      </c>
      <c r="AI401" s="13">
        <f t="shared" si="638"/>
        <v>1.7763659886206841E-5</v>
      </c>
      <c r="AJ401" s="13">
        <f t="shared" si="639"/>
        <v>1.2601296357454475E-5</v>
      </c>
      <c r="AK401" s="13">
        <f t="shared" si="640"/>
        <v>5.9594577133171034E-6</v>
      </c>
      <c r="AL401" s="13">
        <f t="shared" si="641"/>
        <v>2.3656045663366255E-8</v>
      </c>
      <c r="AM401" s="13">
        <f t="shared" si="642"/>
        <v>9.5186219184309057E-3</v>
      </c>
      <c r="AN401" s="13">
        <f t="shared" si="643"/>
        <v>1.8770850064058224E-3</v>
      </c>
      <c r="AO401" s="13">
        <f t="shared" si="644"/>
        <v>1.8508184017956917E-4</v>
      </c>
      <c r="AP401" s="13">
        <f t="shared" si="645"/>
        <v>1.2166129023585153E-5</v>
      </c>
      <c r="AQ401" s="13">
        <f t="shared" si="646"/>
        <v>5.9979423943584178E-7</v>
      </c>
      <c r="AR401" s="13">
        <f t="shared" si="647"/>
        <v>4.9380960947985693E-7</v>
      </c>
      <c r="AS401" s="13">
        <f t="shared" si="648"/>
        <v>7.0060350998346977E-7</v>
      </c>
      <c r="AT401" s="13">
        <f t="shared" si="649"/>
        <v>4.9699850790487709E-7</v>
      </c>
      <c r="AU401" s="13">
        <f t="shared" si="650"/>
        <v>2.3504261049210953E-7</v>
      </c>
      <c r="AV401" s="13">
        <f t="shared" si="651"/>
        <v>8.3367999905825311E-8</v>
      </c>
      <c r="AW401" s="13">
        <f t="shared" si="652"/>
        <v>1.8384942869221012E-10</v>
      </c>
      <c r="AX401" s="13">
        <f t="shared" si="653"/>
        <v>2.2507932201112539E-3</v>
      </c>
      <c r="AY401" s="13">
        <f t="shared" si="654"/>
        <v>4.4385944122961573E-4</v>
      </c>
      <c r="AZ401" s="13">
        <f t="shared" si="655"/>
        <v>4.3764838504118268E-5</v>
      </c>
      <c r="BA401" s="13">
        <f t="shared" si="656"/>
        <v>2.8768282799699882E-6</v>
      </c>
      <c r="BB401" s="13">
        <f t="shared" si="657"/>
        <v>1.4182859863043298E-7</v>
      </c>
      <c r="BC401" s="13">
        <f t="shared" si="658"/>
        <v>5.593757967279799E-9</v>
      </c>
      <c r="BD401" s="13">
        <f t="shared" si="659"/>
        <v>1.6229986194726961E-8</v>
      </c>
      <c r="BE401" s="13">
        <f t="shared" si="660"/>
        <v>2.3026658608337179E-8</v>
      </c>
      <c r="BF401" s="13">
        <f t="shared" si="661"/>
        <v>1.6334795368993497E-8</v>
      </c>
      <c r="BG401" s="13">
        <f t="shared" si="662"/>
        <v>7.7251196619638314E-9</v>
      </c>
      <c r="BH401" s="13">
        <f t="shared" si="663"/>
        <v>2.7400468957636525E-9</v>
      </c>
      <c r="BI401" s="13">
        <f t="shared" si="664"/>
        <v>7.7750065443780357E-10</v>
      </c>
      <c r="BJ401" s="14">
        <f t="shared" si="665"/>
        <v>0.69157792105126403</v>
      </c>
      <c r="BK401" s="14">
        <f t="shared" si="666"/>
        <v>0.25874463057154473</v>
      </c>
      <c r="BL401" s="14">
        <f t="shared" si="667"/>
        <v>4.9195101790030595E-2</v>
      </c>
      <c r="BM401" s="14">
        <f t="shared" si="668"/>
        <v>0.22010547251029591</v>
      </c>
      <c r="BN401" s="14">
        <f t="shared" si="669"/>
        <v>0.77922228426882012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1.3391999999999999</v>
      </c>
      <c r="F402" s="10">
        <f>VLOOKUP(B402,home!$B$2:$E$405,3,FALSE)</f>
        <v>1.2694000000000001</v>
      </c>
      <c r="G402" s="10">
        <f>VLOOKUP(C402,away!$B$2:$E$405,4,FALSE)</f>
        <v>0.62229999999999996</v>
      </c>
      <c r="H402" s="10">
        <f>VLOOKUP(A402,away!$A$2:$E$405,3,FALSE)</f>
        <v>1.014</v>
      </c>
      <c r="I402" s="10">
        <f>VLOOKUP(C402,away!$B$2:$E$405,3,FALSE)</f>
        <v>1.2326999999999999</v>
      </c>
      <c r="J402" s="10">
        <f>VLOOKUP(B402,home!$B$2:$E$405,4,FALSE)</f>
        <v>0.78900000000000003</v>
      </c>
      <c r="K402" s="12">
        <f t="shared" si="614"/>
        <v>1.0578978527039999</v>
      </c>
      <c r="L402" s="12">
        <f t="shared" si="615"/>
        <v>0.98621670420000007</v>
      </c>
      <c r="M402" s="13">
        <f t="shared" si="616"/>
        <v>0.12949479950596571</v>
      </c>
      <c r="N402" s="13">
        <f t="shared" si="617"/>
        <v>0.1369922703336961</v>
      </c>
      <c r="O402" s="13">
        <f t="shared" si="618"/>
        <v>0.12770993437981329</v>
      </c>
      <c r="P402" s="13">
        <f t="shared" si="619"/>
        <v>0.13510406534937319</v>
      </c>
      <c r="Q402" s="13">
        <f t="shared" si="620"/>
        <v>7.2461914311531497E-2</v>
      </c>
      <c r="R402" s="13">
        <f t="shared" si="621"/>
        <v>6.297483528882887E-2</v>
      </c>
      <c r="S402" s="13">
        <f t="shared" si="622"/>
        <v>3.5239076286393271E-2</v>
      </c>
      <c r="T402" s="13">
        <f t="shared" si="623"/>
        <v>7.1463150312341406E-2</v>
      </c>
      <c r="U402" s="13">
        <f t="shared" si="624"/>
        <v>6.662094302644013E-2</v>
      </c>
      <c r="V402" s="13">
        <f t="shared" si="625"/>
        <v>4.0850567689992602E-3</v>
      </c>
      <c r="W402" s="13">
        <f t="shared" si="626"/>
        <v>2.5552434517663473E-2</v>
      </c>
      <c r="X402" s="13">
        <f t="shared" si="627"/>
        <v>2.5200237754296386E-2</v>
      </c>
      <c r="Y402" s="13">
        <f t="shared" si="628"/>
        <v>1.2426447711549297E-2</v>
      </c>
      <c r="Z402" s="13">
        <f t="shared" si="629"/>
        <v>2.0702278168695555E-2</v>
      </c>
      <c r="AA402" s="13">
        <f t="shared" si="630"/>
        <v>2.1900895620743925E-2</v>
      </c>
      <c r="AB402" s="13">
        <f t="shared" si="631"/>
        <v>1.1584455224739717E-2</v>
      </c>
      <c r="AC402" s="13">
        <f t="shared" si="632"/>
        <v>2.6637545425586248E-4</v>
      </c>
      <c r="AD402" s="13">
        <f t="shared" si="633"/>
        <v>6.7579664018989375E-3</v>
      </c>
      <c r="AE402" s="13">
        <f t="shared" si="634"/>
        <v>6.6648193519751025E-3</v>
      </c>
      <c r="AF402" s="13">
        <f t="shared" si="635"/>
        <v>3.2864780876966332E-3</v>
      </c>
      <c r="AG402" s="13">
        <f t="shared" si="636"/>
        <v>1.080393196024564E-3</v>
      </c>
      <c r="AH402" s="13">
        <f t="shared" si="637"/>
        <v>5.1042331362406348E-3</v>
      </c>
      <c r="AI402" s="13">
        <f t="shared" si="638"/>
        <v>5.3997572745295708E-3</v>
      </c>
      <c r="AJ402" s="13">
        <f t="shared" si="639"/>
        <v>2.8561958129238178E-3</v>
      </c>
      <c r="AK402" s="13">
        <f t="shared" si="640"/>
        <v>1.0071878057980876E-3</v>
      </c>
      <c r="AL402" s="13">
        <f t="shared" si="641"/>
        <v>1.1116556623602509E-5</v>
      </c>
      <c r="AM402" s="13">
        <f t="shared" si="642"/>
        <v>1.4298476290429329E-3</v>
      </c>
      <c r="AN402" s="13">
        <f t="shared" si="643"/>
        <v>1.4101396162229055E-3</v>
      </c>
      <c r="AO402" s="13">
        <f t="shared" si="644"/>
        <v>6.9535162238660339E-4</v>
      </c>
      <c r="AP402" s="13">
        <f t="shared" si="645"/>
        <v>2.2858912843007968E-4</v>
      </c>
      <c r="AQ402" s="13">
        <f t="shared" si="646"/>
        <v>5.635960421406592E-5</v>
      </c>
      <c r="AR402" s="13">
        <f t="shared" si="647"/>
        <v>1.0067759962183343E-3</v>
      </c>
      <c r="AS402" s="13">
        <f t="shared" si="648"/>
        <v>1.065066164553306E-3</v>
      </c>
      <c r="AT402" s="13">
        <f t="shared" si="649"/>
        <v>5.6336560423431376E-4</v>
      </c>
      <c r="AU402" s="13">
        <f t="shared" si="650"/>
        <v>1.9866108766892403E-4</v>
      </c>
      <c r="AV402" s="13">
        <f t="shared" si="651"/>
        <v>5.254078451519894E-5</v>
      </c>
      <c r="AW402" s="13">
        <f t="shared" si="652"/>
        <v>3.2216909230354608E-7</v>
      </c>
      <c r="AX402" s="13">
        <f t="shared" si="653"/>
        <v>2.5210545607640394E-4</v>
      </c>
      <c r="AY402" s="13">
        <f t="shared" si="654"/>
        <v>2.4863061200250896E-4</v>
      </c>
      <c r="AZ402" s="13">
        <f t="shared" si="655"/>
        <v>1.2260183136617167E-4</v>
      </c>
      <c r="BA402" s="13">
        <f t="shared" si="656"/>
        <v>4.0303991352943343E-5</v>
      </c>
      <c r="BB402" s="13">
        <f t="shared" si="657"/>
        <v>9.9371173795512691E-6</v>
      </c>
      <c r="BC402" s="13">
        <f t="shared" si="658"/>
        <v>1.9600302302619196E-6</v>
      </c>
      <c r="BD402" s="13">
        <f t="shared" si="659"/>
        <v>1.654832174763528E-4</v>
      </c>
      <c r="BE402" s="13">
        <f t="shared" si="660"/>
        <v>1.7506434042678266E-4</v>
      </c>
      <c r="BF402" s="13">
        <f t="shared" si="661"/>
        <v>9.2600094911267703E-5</v>
      </c>
      <c r="BG402" s="13">
        <f t="shared" si="662"/>
        <v>3.2653813855605569E-5</v>
      </c>
      <c r="BH402" s="13">
        <f t="shared" si="663"/>
        <v>8.6360998901103112E-6</v>
      </c>
      <c r="BI402" s="13">
        <f t="shared" si="664"/>
        <v>1.8272223058969903E-6</v>
      </c>
      <c r="BJ402" s="14">
        <f t="shared" si="665"/>
        <v>0.36638193861737783</v>
      </c>
      <c r="BK402" s="14">
        <f t="shared" si="666"/>
        <v>0.30444912053361345</v>
      </c>
      <c r="BL402" s="14">
        <f t="shared" si="667"/>
        <v>0.30852111199611421</v>
      </c>
      <c r="BM402" s="14">
        <f t="shared" si="668"/>
        <v>0.33506832170368211</v>
      </c>
      <c r="BN402" s="14">
        <f t="shared" si="669"/>
        <v>0.6647378191692086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1.6516999999999999</v>
      </c>
      <c r="F403" s="10">
        <f>VLOOKUP(B403,home!$B$2:$E$405,3,FALSE)</f>
        <v>0.4325</v>
      </c>
      <c r="G403" s="10">
        <f>VLOOKUP(C403,away!$B$2:$E$405,4,FALSE)</f>
        <v>1.0379</v>
      </c>
      <c r="H403" s="10">
        <f>VLOOKUP(A403,away!$A$2:$E$405,3,FALSE)</f>
        <v>1.3258000000000001</v>
      </c>
      <c r="I403" s="10">
        <f>VLOOKUP(C403,away!$B$2:$E$405,3,FALSE)</f>
        <v>0.64649999999999996</v>
      </c>
      <c r="J403" s="10">
        <f>VLOOKUP(B403,home!$B$2:$E$405,4,FALSE)</f>
        <v>1.2929999999999999</v>
      </c>
      <c r="K403" s="12">
        <f t="shared" si="614"/>
        <v>0.74143450347499995</v>
      </c>
      <c r="L403" s="12">
        <f t="shared" si="615"/>
        <v>1.1082687020999999</v>
      </c>
      <c r="M403" s="13">
        <f t="shared" si="616"/>
        <v>0.15728384035394716</v>
      </c>
      <c r="N403" s="13">
        <f t="shared" si="617"/>
        <v>0.11661566607746998</v>
      </c>
      <c r="O403" s="13">
        <f t="shared" si="618"/>
        <v>0.17431275761037263</v>
      </c>
      <c r="P403" s="13">
        <f t="shared" si="619"/>
        <v>0.12924149288820463</v>
      </c>
      <c r="Q403" s="13">
        <f t="shared" si="620"/>
        <v>4.3231439237777662E-2</v>
      </c>
      <c r="R403" s="13">
        <f t="shared" si="621"/>
        <v>9.6592686818159815E-2</v>
      </c>
      <c r="S403" s="13">
        <f t="shared" si="622"/>
        <v>2.6549713318264404E-2</v>
      </c>
      <c r="T403" s="13">
        <f t="shared" si="623"/>
        <v>4.7912051053966863E-2</v>
      </c>
      <c r="U403" s="13">
        <f t="shared" si="624"/>
        <v>7.1617150790338494E-2</v>
      </c>
      <c r="V403" s="13">
        <f t="shared" si="625"/>
        <v>2.4240143575141198E-3</v>
      </c>
      <c r="W403" s="13">
        <f t="shared" si="626"/>
        <v>1.0684426895257107E-2</v>
      </c>
      <c r="X403" s="13">
        <f t="shared" si="627"/>
        <v>1.1841215927888926E-2</v>
      </c>
      <c r="Y403" s="13">
        <f t="shared" si="628"/>
        <v>6.5616245038436546E-3</v>
      </c>
      <c r="Z403" s="13">
        <f t="shared" si="629"/>
        <v>3.5683550550771229E-2</v>
      </c>
      <c r="AA403" s="13">
        <f t="shared" si="630"/>
        <v>2.6457015584836128E-2</v>
      </c>
      <c r="AB403" s="13">
        <f t="shared" si="631"/>
        <v>9.8080721067866517E-3</v>
      </c>
      <c r="AC403" s="13">
        <f t="shared" si="632"/>
        <v>1.2448959856689799E-4</v>
      </c>
      <c r="AD403" s="13">
        <f t="shared" si="633"/>
        <v>1.9804506874999714E-3</v>
      </c>
      <c r="AE403" s="13">
        <f t="shared" si="634"/>
        <v>2.1948715130086461E-3</v>
      </c>
      <c r="AF403" s="13">
        <f t="shared" si="635"/>
        <v>1.216253701499178E-3</v>
      </c>
      <c r="AG403" s="13">
        <f t="shared" si="636"/>
        <v>4.4931197039493805E-4</v>
      </c>
      <c r="AH403" s="13">
        <f t="shared" si="637"/>
        <v>9.8867405638057501E-3</v>
      </c>
      <c r="AI403" s="13">
        <f t="shared" si="638"/>
        <v>7.3303705809114579E-3</v>
      </c>
      <c r="AJ403" s="13">
        <f t="shared" si="639"/>
        <v>2.7174948359729159E-3</v>
      </c>
      <c r="AK403" s="13">
        <f t="shared" si="640"/>
        <v>6.7161481146848525E-4</v>
      </c>
      <c r="AL403" s="13">
        <f t="shared" si="641"/>
        <v>4.0917672232906947E-6</v>
      </c>
      <c r="AM403" s="13">
        <f t="shared" si="642"/>
        <v>2.9367489442865289E-4</v>
      </c>
      <c r="AN403" s="13">
        <f t="shared" si="643"/>
        <v>3.2547069408779767E-4</v>
      </c>
      <c r="AO403" s="13">
        <f t="shared" si="644"/>
        <v>1.8035449185413487E-4</v>
      </c>
      <c r="AP403" s="13">
        <f t="shared" si="645"/>
        <v>6.6627079535028992E-5</v>
      </c>
      <c r="AQ403" s="13">
        <f t="shared" si="646"/>
        <v>1.8460176740250025E-5</v>
      </c>
      <c r="AR403" s="13">
        <f t="shared" si="647"/>
        <v>2.1914330265296808E-3</v>
      </c>
      <c r="AS403" s="13">
        <f t="shared" si="648"/>
        <v>1.6248040579237503E-3</v>
      </c>
      <c r="AT403" s="13">
        <f t="shared" si="649"/>
        <v>6.0234289496543028E-4</v>
      </c>
      <c r="AU403" s="13">
        <f t="shared" si="650"/>
        <v>1.4886593508346265E-4</v>
      </c>
      <c r="AV403" s="13">
        <f t="shared" si="651"/>
        <v>2.759358516573717E-5</v>
      </c>
      <c r="AW403" s="13">
        <f t="shared" si="652"/>
        <v>9.3395570584551863E-8</v>
      </c>
      <c r="AX403" s="13">
        <f t="shared" si="653"/>
        <v>3.6290116588963527E-5</v>
      </c>
      <c r="AY403" s="13">
        <f t="shared" si="654"/>
        <v>4.0219200411108284E-5</v>
      </c>
      <c r="AZ403" s="13">
        <f t="shared" si="655"/>
        <v>2.2286840519559389E-5</v>
      </c>
      <c r="BA403" s="13">
        <f t="shared" si="656"/>
        <v>8.2332692721739204E-6</v>
      </c>
      <c r="BB403" s="13">
        <f t="shared" si="657"/>
        <v>2.281168662578002E-6</v>
      </c>
      <c r="BC403" s="13">
        <f t="shared" si="658"/>
        <v>5.0562956658930228E-7</v>
      </c>
      <c r="BD403" s="13">
        <f t="shared" si="659"/>
        <v>4.0478277267518709E-4</v>
      </c>
      <c r="BE403" s="13">
        <f t="shared" si="660"/>
        <v>3.0011991407366111E-4</v>
      </c>
      <c r="BF403" s="13">
        <f t="shared" si="661"/>
        <v>1.1125962973708226E-4</v>
      </c>
      <c r="BG403" s="13">
        <f t="shared" si="662"/>
        <v>2.7497242776975313E-5</v>
      </c>
      <c r="BH403" s="13">
        <f t="shared" si="663"/>
        <v>5.0968511363195542E-6</v>
      </c>
      <c r="BI403" s="13">
        <f t="shared" si="664"/>
        <v>7.5579625830861593E-7</v>
      </c>
      <c r="BJ403" s="14">
        <f t="shared" si="665"/>
        <v>0.24368171513027378</v>
      </c>
      <c r="BK403" s="14">
        <f t="shared" si="666"/>
        <v>0.31566786148413156</v>
      </c>
      <c r="BL403" s="14">
        <f t="shared" si="667"/>
        <v>0.40483845540897778</v>
      </c>
      <c r="BM403" s="14">
        <f t="shared" si="668"/>
        <v>0.28255357378338208</v>
      </c>
      <c r="BN403" s="14">
        <f t="shared" si="669"/>
        <v>0.71727788298593187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1.6516999999999999</v>
      </c>
      <c r="F404" s="10">
        <f>VLOOKUP(B404,home!$B$2:$E$405,3,FALSE)</f>
        <v>0.77839999999999998</v>
      </c>
      <c r="G404" s="10">
        <f>VLOOKUP(C404,away!$B$2:$E$405,4,FALSE)</f>
        <v>0.98380000000000001</v>
      </c>
      <c r="H404" s="10">
        <f>VLOOKUP(A404,away!$A$2:$E$405,3,FALSE)</f>
        <v>1.3258000000000001</v>
      </c>
      <c r="I404" s="10">
        <f>VLOOKUP(C404,away!$B$2:$E$405,3,FALSE)</f>
        <v>1.0370999999999999</v>
      </c>
      <c r="J404" s="10">
        <f>VLOOKUP(B404,home!$B$2:$E$405,4,FALSE)</f>
        <v>0.75429999999999997</v>
      </c>
      <c r="K404" s="12">
        <f t="shared" si="614"/>
        <v>1.2648552108640001</v>
      </c>
      <c r="L404" s="12">
        <f t="shared" si="615"/>
        <v>1.037152829874</v>
      </c>
      <c r="M404" s="13">
        <f t="shared" si="616"/>
        <v>0.10005772187827287</v>
      </c>
      <c r="N404" s="13">
        <f t="shared" si="617"/>
        <v>0.12655853090491431</v>
      </c>
      <c r="O404" s="13">
        <f t="shared" si="618"/>
        <v>0.10377514939679634</v>
      </c>
      <c r="P404" s="13">
        <f t="shared" si="619"/>
        <v>0.13126053847272795</v>
      </c>
      <c r="Q404" s="13">
        <f t="shared" si="620"/>
        <v>8.0039108647186746E-2</v>
      </c>
      <c r="R404" s="13">
        <f t="shared" si="621"/>
        <v>5.381534493374223E-2</v>
      </c>
      <c r="S404" s="13">
        <f t="shared" si="622"/>
        <v>4.3048474012608369E-2</v>
      </c>
      <c r="T404" s="13">
        <f t="shared" si="623"/>
        <v>8.3012788034022275E-2</v>
      </c>
      <c r="U404" s="13">
        <f t="shared" si="624"/>
        <v>6.8068619463887425E-2</v>
      </c>
      <c r="V404" s="13">
        <f t="shared" si="625"/>
        <v>6.2747846090485358E-3</v>
      </c>
      <c r="W404" s="13">
        <f t="shared" si="626"/>
        <v>3.3745961215101337E-2</v>
      </c>
      <c r="X404" s="13">
        <f t="shared" si="627"/>
        <v>3.4999719171060595E-2</v>
      </c>
      <c r="Y404" s="13">
        <f t="shared" si="628"/>
        <v>1.8150028891530397E-2</v>
      </c>
      <c r="Z404" s="13">
        <f t="shared" si="629"/>
        <v>1.8604912429558727E-2</v>
      </c>
      <c r="AA404" s="13">
        <f t="shared" si="630"/>
        <v>2.353252043419576E-2</v>
      </c>
      <c r="AB404" s="13">
        <f t="shared" si="631"/>
        <v>1.4882615547978038E-2</v>
      </c>
      <c r="AC404" s="13">
        <f t="shared" si="632"/>
        <v>5.1447279075703285E-4</v>
      </c>
      <c r="AD404" s="13">
        <f t="shared" si="633"/>
        <v>1.0670938722133847E-2</v>
      </c>
      <c r="AE404" s="13">
        <f t="shared" si="634"/>
        <v>1.1067394293073164E-2</v>
      </c>
      <c r="AF404" s="13">
        <f t="shared" si="635"/>
        <v>5.7392896551960951E-3</v>
      </c>
      <c r="AG404" s="13">
        <f t="shared" si="636"/>
        <v>1.9841735024510678E-3</v>
      </c>
      <c r="AH404" s="13">
        <f t="shared" si="637"/>
        <v>4.8240343939686976E-3</v>
      </c>
      <c r="AI404" s="13">
        <f t="shared" si="638"/>
        <v>6.1017050405984662E-3</v>
      </c>
      <c r="AJ404" s="13">
        <f t="shared" si="639"/>
        <v>3.8588867078780537E-3</v>
      </c>
      <c r="AK404" s="13">
        <f t="shared" si="640"/>
        <v>1.6269776535311276E-3</v>
      </c>
      <c r="AL404" s="13">
        <f t="shared" si="641"/>
        <v>2.6996407384325676E-5</v>
      </c>
      <c r="AM404" s="13">
        <f t="shared" si="642"/>
        <v>2.6994384895002873E-3</v>
      </c>
      <c r="AN404" s="13">
        <f t="shared" si="643"/>
        <v>2.7997302684560185E-3</v>
      </c>
      <c r="AO404" s="13">
        <f t="shared" si="644"/>
        <v>1.4518740854065268E-3</v>
      </c>
      <c r="AP404" s="13">
        <f t="shared" si="645"/>
        <v>5.0193843876670163E-4</v>
      </c>
      <c r="AQ404" s="13">
        <f t="shared" si="646"/>
        <v>1.3014671804735553E-4</v>
      </c>
      <c r="AR404" s="13">
        <f t="shared" si="647"/>
        <v>1.0006521846228286E-3</v>
      </c>
      <c r="AS404" s="13">
        <f t="shared" si="648"/>
        <v>1.2656801299826301E-3</v>
      </c>
      <c r="AT404" s="13">
        <f t="shared" si="649"/>
        <v>8.0045105384777757E-4</v>
      </c>
      <c r="AU404" s="13">
        <f t="shared" si="650"/>
        <v>3.3748489550031391E-4</v>
      </c>
      <c r="AV404" s="13">
        <f t="shared" si="651"/>
        <v>1.0671738216536619E-4</v>
      </c>
      <c r="AW404" s="13">
        <f t="shared" si="652"/>
        <v>9.8375520526672161E-7</v>
      </c>
      <c r="AX404" s="13">
        <f t="shared" si="653"/>
        <v>5.6906647330854645E-4</v>
      </c>
      <c r="AY404" s="13">
        <f t="shared" si="654"/>
        <v>5.90208903178376E-4</v>
      </c>
      <c r="AZ404" s="13">
        <f t="shared" si="655"/>
        <v>3.0606841707414117E-4</v>
      </c>
      <c r="BA404" s="13">
        <f t="shared" si="656"/>
        <v>1.058132416345004E-4</v>
      </c>
      <c r="BB404" s="13">
        <f t="shared" si="657"/>
        <v>2.7436125749840865E-5</v>
      </c>
      <c r="BC404" s="13">
        <f t="shared" si="658"/>
        <v>5.6910910924452758E-6</v>
      </c>
      <c r="BD404" s="13">
        <f t="shared" si="659"/>
        <v>1.7297154083352776E-4</v>
      </c>
      <c r="BE404" s="13">
        <f t="shared" si="660"/>
        <v>2.1878395475446275E-4</v>
      </c>
      <c r="BF404" s="13">
        <f t="shared" si="661"/>
        <v>1.3836501261230797E-4</v>
      </c>
      <c r="BG404" s="13">
        <f t="shared" si="662"/>
        <v>5.8337235734646939E-5</v>
      </c>
      <c r="BH404" s="13">
        <f t="shared" si="663"/>
        <v>1.8447039151592441E-5</v>
      </c>
      <c r="BI404" s="13">
        <f t="shared" si="664"/>
        <v>4.6665667191807861E-6</v>
      </c>
      <c r="BJ404" s="14">
        <f t="shared" si="665"/>
        <v>0.41515534528888465</v>
      </c>
      <c r="BK404" s="14">
        <f t="shared" si="666"/>
        <v>0.28177319707397752</v>
      </c>
      <c r="BL404" s="14">
        <f t="shared" si="667"/>
        <v>0.28460841056850084</v>
      </c>
      <c r="BM404" s="14">
        <f t="shared" si="668"/>
        <v>0.40404624597930822</v>
      </c>
      <c r="BN404" s="14">
        <f t="shared" si="669"/>
        <v>0.59550639423364038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1.6516999999999999</v>
      </c>
      <c r="F405" s="10">
        <f>VLOOKUP(B405,home!$B$2:$E$405,3,FALSE)</f>
        <v>0.68110000000000004</v>
      </c>
      <c r="G405" s="10">
        <f>VLOOKUP(C405,away!$B$2:$E$405,4,FALSE)</f>
        <v>1.0091000000000001</v>
      </c>
      <c r="H405" s="10">
        <f>VLOOKUP(A405,away!$A$2:$E$405,3,FALSE)</f>
        <v>1.3258000000000001</v>
      </c>
      <c r="I405" s="10">
        <f>VLOOKUP(C405,away!$B$2:$E$405,3,FALSE)</f>
        <v>1.7599</v>
      </c>
      <c r="J405" s="10">
        <f>VLOOKUP(B405,home!$B$2:$E$405,4,FALSE)</f>
        <v>0.94279999999999997</v>
      </c>
      <c r="K405" s="12">
        <f t="shared" si="614"/>
        <v>1.1352101231170002</v>
      </c>
      <c r="L405" s="12">
        <f t="shared" si="615"/>
        <v>2.1998120659759999</v>
      </c>
      <c r="M405" s="13">
        <f t="shared" si="616"/>
        <v>3.5613795964773716E-2</v>
      </c>
      <c r="N405" s="13">
        <f t="shared" si="617"/>
        <v>4.0429141701834502E-2</v>
      </c>
      <c r="O405" s="13">
        <f t="shared" si="618"/>
        <v>7.8343658078516593E-2</v>
      </c>
      <c r="P405" s="13">
        <f t="shared" si="619"/>
        <v>8.8936513732748995E-2</v>
      </c>
      <c r="Q405" s="13">
        <f t="shared" si="620"/>
        <v>2.2947785464427099E-2</v>
      </c>
      <c r="R405" s="13">
        <f t="shared" si="621"/>
        <v>8.6170662166909481E-2</v>
      </c>
      <c r="S405" s="13">
        <f t="shared" si="622"/>
        <v>5.5524153355900982E-2</v>
      </c>
      <c r="T405" s="13">
        <f t="shared" si="623"/>
        <v>5.0480815352075395E-2</v>
      </c>
      <c r="U405" s="13">
        <f t="shared" si="624"/>
        <v>9.7821808007570746E-2</v>
      </c>
      <c r="V405" s="13">
        <f t="shared" si="625"/>
        <v>1.5406403594334752E-2</v>
      </c>
      <c r="W405" s="13">
        <f t="shared" si="626"/>
        <v>8.6835194541115979E-3</v>
      </c>
      <c r="X405" s="13">
        <f t="shared" si="627"/>
        <v>1.9102110870292021E-2</v>
      </c>
      <c r="Y405" s="13">
        <f t="shared" si="628"/>
        <v>2.1010526989039848E-2</v>
      </c>
      <c r="Z405" s="13">
        <f t="shared" si="629"/>
        <v>6.3186420789303019E-2</v>
      </c>
      <c r="AA405" s="13">
        <f t="shared" si="630"/>
        <v>7.1729864523547279E-2</v>
      </c>
      <c r="AB405" s="13">
        <f t="shared" si="631"/>
        <v>4.0714234168470934E-2</v>
      </c>
      <c r="AC405" s="13">
        <f t="shared" si="632"/>
        <v>2.4046015520837586E-3</v>
      </c>
      <c r="AD405" s="13">
        <f t="shared" si="633"/>
        <v>2.4644047971477245E-3</v>
      </c>
      <c r="AE405" s="13">
        <f t="shared" si="634"/>
        <v>5.4212274082147006E-3</v>
      </c>
      <c r="AF405" s="13">
        <f t="shared" si="635"/>
        <v>5.9628407324952481E-3</v>
      </c>
      <c r="AG405" s="13">
        <f t="shared" si="636"/>
        <v>4.3723763302787391E-3</v>
      </c>
      <c r="AH405" s="13">
        <f t="shared" si="637"/>
        <v>3.4749562714536393E-2</v>
      </c>
      <c r="AI405" s="13">
        <f t="shared" si="638"/>
        <v>3.9448055367430776E-2</v>
      </c>
      <c r="AJ405" s="13">
        <f t="shared" si="639"/>
        <v>2.2390915895193673E-2</v>
      </c>
      <c r="AK405" s="13">
        <f t="shared" si="640"/>
        <v>8.4727981300284014E-3</v>
      </c>
      <c r="AL405" s="13">
        <f t="shared" si="641"/>
        <v>2.4019554576009409E-4</v>
      </c>
      <c r="AM405" s="13">
        <f t="shared" si="642"/>
        <v>5.5952345463603892E-4</v>
      </c>
      <c r="AN405" s="13">
        <f t="shared" si="643"/>
        <v>1.2308464467049335E-3</v>
      </c>
      <c r="AO405" s="13">
        <f t="shared" si="644"/>
        <v>1.3538154324125992E-3</v>
      </c>
      <c r="AP405" s="13">
        <f t="shared" si="645"/>
        <v>9.9271317444191718E-4</v>
      </c>
      <c r="AQ405" s="13">
        <f t="shared" si="646"/>
        <v>5.4594560479766675E-4</v>
      </c>
      <c r="AR405" s="13">
        <f t="shared" si="647"/>
        <v>1.5288501469365353E-2</v>
      </c>
      <c r="AS405" s="13">
        <f t="shared" si="648"/>
        <v>1.7355661635312682E-2</v>
      </c>
      <c r="AT405" s="13">
        <f t="shared" si="649"/>
        <v>9.8511613909001566E-3</v>
      </c>
      <c r="AU405" s="13">
        <f t="shared" si="650"/>
        <v>3.7277127118030677E-3</v>
      </c>
      <c r="AV405" s="13">
        <f t="shared" si="651"/>
        <v>1.0579343016276924E-3</v>
      </c>
      <c r="AW405" s="13">
        <f t="shared" si="652"/>
        <v>1.6661890798323301E-5</v>
      </c>
      <c r="AX405" s="13">
        <f t="shared" si="653"/>
        <v>1.0586278163737109E-4</v>
      </c>
      <c r="AY405" s="13">
        <f t="shared" si="654"/>
        <v>2.3287822438367142E-4</v>
      </c>
      <c r="AZ405" s="13">
        <f t="shared" si="655"/>
        <v>2.5614416395113341E-4</v>
      </c>
      <c r="BA405" s="13">
        <f t="shared" si="656"/>
        <v>1.8782300749634601E-4</v>
      </c>
      <c r="BB405" s="13">
        <f t="shared" si="657"/>
        <v>1.0329382953959067E-4</v>
      </c>
      <c r="BC405" s="13">
        <f t="shared" si="658"/>
        <v>4.5445402512411879E-5</v>
      </c>
      <c r="BD405" s="13">
        <f t="shared" si="659"/>
        <v>5.6053050005002922E-3</v>
      </c>
      <c r="BE405" s="13">
        <f t="shared" si="660"/>
        <v>6.3631989797262737E-3</v>
      </c>
      <c r="BF405" s="13">
        <f t="shared" si="661"/>
        <v>3.6117839485965177E-3</v>
      </c>
      <c r="BG405" s="13">
        <f t="shared" si="662"/>
        <v>1.3667112336527524E-3</v>
      </c>
      <c r="BH405" s="13">
        <f t="shared" si="663"/>
        <v>3.8787610695508227E-4</v>
      </c>
      <c r="BI405" s="13">
        <f t="shared" si="664"/>
        <v>8.8064176626124346E-5</v>
      </c>
      <c r="BJ405" s="14">
        <f t="shared" si="665"/>
        <v>0.18648904062243055</v>
      </c>
      <c r="BK405" s="14">
        <f t="shared" si="666"/>
        <v>0.19835854196998595</v>
      </c>
      <c r="BL405" s="14">
        <f t="shared" si="667"/>
        <v>0.54454547000727016</v>
      </c>
      <c r="BM405" s="14">
        <f t="shared" si="668"/>
        <v>0.63992169994619397</v>
      </c>
      <c r="BN405" s="14">
        <f t="shared" si="669"/>
        <v>0.35244155710921038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1.242</v>
      </c>
      <c r="F406" s="10">
        <f>VLOOKUP(B406,home!$B$2:$E$405,3,FALSE)</f>
        <v>0.61570000000000003</v>
      </c>
      <c r="G406" s="10">
        <f>VLOOKUP(C406,away!$B$2:$E$405,4,FALSE)</f>
        <v>1.2314000000000001</v>
      </c>
      <c r="H406" s="10">
        <f>VLOOKUP(A406,away!$A$2:$E$405,3,FALSE)</f>
        <v>0.96209999999999996</v>
      </c>
      <c r="I406" s="10">
        <f>VLOOKUP(C406,away!$B$2:$E$405,3,FALSE)</f>
        <v>0.79479999999999995</v>
      </c>
      <c r="J406" s="10">
        <f>VLOOKUP(B406,home!$B$2:$E$405,4,FALSE)</f>
        <v>0.85599999999999998</v>
      </c>
      <c r="K406" s="12">
        <f t="shared" si="614"/>
        <v>0.94165084116000008</v>
      </c>
      <c r="L406" s="12">
        <f t="shared" si="615"/>
        <v>0.65456358047999985</v>
      </c>
      <c r="M406" s="13">
        <f t="shared" si="616"/>
        <v>0.20266226156080827</v>
      </c>
      <c r="N406" s="13">
        <f t="shared" si="617"/>
        <v>0.19083708907012303</v>
      </c>
      <c r="O406" s="13">
        <f t="shared" si="618"/>
        <v>0.13265533555541692</v>
      </c>
      <c r="P406" s="13">
        <f t="shared" si="619"/>
        <v>0.1249150083101204</v>
      </c>
      <c r="Q406" s="13">
        <f t="shared" si="620"/>
        <v>8.9850952723703595E-2</v>
      </c>
      <c r="R406" s="13">
        <f t="shared" si="621"/>
        <v>4.3415675705464757E-2</v>
      </c>
      <c r="S406" s="13">
        <f t="shared" si="622"/>
        <v>1.9248476727912633E-2</v>
      </c>
      <c r="T406" s="13">
        <f t="shared" si="623"/>
        <v>5.8813161324366633E-2</v>
      </c>
      <c r="U406" s="13">
        <f t="shared" si="624"/>
        <v>4.0882407547580664E-2</v>
      </c>
      <c r="V406" s="13">
        <f t="shared" si="625"/>
        <v>1.3182433626307028E-3</v>
      </c>
      <c r="W406" s="13">
        <f t="shared" si="626"/>
        <v>2.8202741737100967E-2</v>
      </c>
      <c r="X406" s="13">
        <f t="shared" si="627"/>
        <v>1.8460487610789542E-2</v>
      </c>
      <c r="Y406" s="13">
        <f t="shared" si="628"/>
        <v>6.0417814339625399E-3</v>
      </c>
      <c r="Z406" s="13">
        <f t="shared" si="629"/>
        <v>9.4727733795758537E-3</v>
      </c>
      <c r="AA406" s="13">
        <f t="shared" si="630"/>
        <v>8.920045020995658E-3</v>
      </c>
      <c r="AB406" s="13">
        <f t="shared" si="631"/>
        <v>4.1997839486028156E-3</v>
      </c>
      <c r="AC406" s="13">
        <f t="shared" si="632"/>
        <v>5.0782882358553643E-5</v>
      </c>
      <c r="AD406" s="13">
        <f t="shared" si="633"/>
        <v>6.6392838699398417E-3</v>
      </c>
      <c r="AE406" s="13">
        <f t="shared" si="634"/>
        <v>4.3458334217309326E-3</v>
      </c>
      <c r="AF406" s="13">
        <f t="shared" si="635"/>
        <v>1.4223121423489241E-3</v>
      </c>
      <c r="AG406" s="13">
        <f t="shared" si="636"/>
        <v>3.1033124281869707E-4</v>
      </c>
      <c r="AH406" s="13">
        <f t="shared" si="637"/>
        <v>1.5501331151026997E-3</v>
      </c>
      <c r="AI406" s="13">
        <f t="shared" si="638"/>
        <v>1.4596841517464281E-3</v>
      </c>
      <c r="AJ406" s="13">
        <f t="shared" si="639"/>
        <v>6.8725640465997265E-4</v>
      </c>
      <c r="AK406" s="13">
        <f t="shared" si="640"/>
        <v>2.157185238468869E-4</v>
      </c>
      <c r="AL406" s="13">
        <f t="shared" si="641"/>
        <v>1.2520425111168977E-6</v>
      </c>
      <c r="AM406" s="13">
        <f t="shared" si="642"/>
        <v>1.2503774481657749E-3</v>
      </c>
      <c r="AN406" s="13">
        <f t="shared" si="643"/>
        <v>8.1845153942283516E-4</v>
      </c>
      <c r="AO406" s="13">
        <f t="shared" si="644"/>
        <v>2.6786428504698936E-4</v>
      </c>
      <c r="AP406" s="13">
        <f t="shared" si="645"/>
        <v>5.8444735167690882E-5</v>
      </c>
      <c r="AQ406" s="13">
        <f t="shared" si="646"/>
        <v>9.5639487778922766E-6</v>
      </c>
      <c r="AR406" s="13">
        <f t="shared" si="647"/>
        <v>2.0293213640844781E-4</v>
      </c>
      <c r="AS406" s="13">
        <f t="shared" si="648"/>
        <v>1.9109121694741075E-4</v>
      </c>
      <c r="AT406" s="13">
        <f t="shared" si="649"/>
        <v>8.997060258840869E-5</v>
      </c>
      <c r="AU406" s="13">
        <f t="shared" si="650"/>
        <v>2.8240297869015712E-5</v>
      </c>
      <c r="AV406" s="13">
        <f t="shared" si="651"/>
        <v>6.6481250607418998E-6</v>
      </c>
      <c r="AW406" s="13">
        <f t="shared" si="652"/>
        <v>2.14367187770488E-8</v>
      </c>
      <c r="AX406" s="13">
        <f t="shared" si="653"/>
        <v>1.9623649597213264E-4</v>
      </c>
      <c r="AY406" s="13">
        <f t="shared" si="654"/>
        <v>1.2844926342436822E-4</v>
      </c>
      <c r="AZ406" s="13">
        <f t="shared" si="655"/>
        <v>4.2039104888536572E-5</v>
      </c>
      <c r="BA406" s="13">
        <f t="shared" si="656"/>
        <v>9.1724223386715878E-6</v>
      </c>
      <c r="BB406" s="13">
        <f t="shared" si="657"/>
        <v>1.5009834019189021E-6</v>
      </c>
      <c r="BC406" s="13">
        <f t="shared" si="658"/>
        <v>1.9649781396021749E-7</v>
      </c>
      <c r="BD406" s="13">
        <f t="shared" si="659"/>
        <v>2.2138664300328213E-5</v>
      </c>
      <c r="BE406" s="13">
        <f t="shared" si="660"/>
        <v>2.0846891860562927E-5</v>
      </c>
      <c r="BF406" s="13">
        <f t="shared" si="661"/>
        <v>9.8152466280353177E-6</v>
      </c>
      <c r="BG406" s="13">
        <f t="shared" si="662"/>
        <v>3.0808450811607708E-6</v>
      </c>
      <c r="BH406" s="13">
        <f t="shared" si="663"/>
        <v>7.252700905396721E-7</v>
      </c>
      <c r="BI406" s="13">
        <f t="shared" si="664"/>
        <v>1.3659023816497438E-7</v>
      </c>
      <c r="BJ406" s="14">
        <f t="shared" si="665"/>
        <v>0.40770627130130549</v>
      </c>
      <c r="BK406" s="14">
        <f t="shared" si="666"/>
        <v>0.34832447414976603</v>
      </c>
      <c r="BL406" s="14">
        <f t="shared" si="667"/>
        <v>0.23456166586048968</v>
      </c>
      <c r="BM406" s="14">
        <f t="shared" si="668"/>
        <v>0.21560043393879452</v>
      </c>
      <c r="BN406" s="14">
        <f t="shared" si="669"/>
        <v>0.78433632292563693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1.242</v>
      </c>
      <c r="F407" s="10">
        <f>VLOOKUP(B407,home!$B$2:$E$405,3,FALSE)</f>
        <v>1.1367</v>
      </c>
      <c r="G407" s="10">
        <f>VLOOKUP(C407,away!$B$2:$E$405,4,FALSE)</f>
        <v>0.99460000000000004</v>
      </c>
      <c r="H407" s="10">
        <f>VLOOKUP(A407,away!$A$2:$E$405,3,FALSE)</f>
        <v>0.96209999999999996</v>
      </c>
      <c r="I407" s="10">
        <f>VLOOKUP(C407,away!$B$2:$E$405,3,FALSE)</f>
        <v>0.85599999999999998</v>
      </c>
      <c r="J407" s="10">
        <f>VLOOKUP(B407,home!$B$2:$E$405,4,FALSE)</f>
        <v>1.0394000000000001</v>
      </c>
      <c r="K407" s="12">
        <f t="shared" si="614"/>
        <v>1.4041577804400001</v>
      </c>
      <c r="L407" s="12">
        <f t="shared" si="615"/>
        <v>0.85600576944000006</v>
      </c>
      <c r="M407" s="13">
        <f t="shared" si="616"/>
        <v>0.1043334196410421</v>
      </c>
      <c r="N407" s="13">
        <f t="shared" si="617"/>
        <v>0.1465005829488808</v>
      </c>
      <c r="O407" s="13">
        <f t="shared" si="618"/>
        <v>8.9310009158136666E-2</v>
      </c>
      <c r="P407" s="13">
        <f t="shared" si="619"/>
        <v>0.12540534423056526</v>
      </c>
      <c r="Q407" s="13">
        <f t="shared" si="620"/>
        <v>0.10285496669333331</v>
      </c>
      <c r="R407" s="13">
        <f t="shared" si="621"/>
        <v>3.8224941554052115E-2</v>
      </c>
      <c r="S407" s="13">
        <f t="shared" si="622"/>
        <v>3.7683276402933522E-2</v>
      </c>
      <c r="T407" s="13">
        <f t="shared" si="623"/>
        <v>8.8044444905052366E-2</v>
      </c>
      <c r="U407" s="13">
        <f t="shared" si="624"/>
        <v>5.3673849089986542E-2</v>
      </c>
      <c r="V407" s="13">
        <f t="shared" si="625"/>
        <v>5.0326734183373896E-3</v>
      </c>
      <c r="W407" s="13">
        <f t="shared" si="626"/>
        <v>4.8141533913113682E-2</v>
      </c>
      <c r="X407" s="13">
        <f t="shared" si="627"/>
        <v>4.1209430779316734E-2</v>
      </c>
      <c r="Y407" s="13">
        <f t="shared" si="628"/>
        <v>1.7637755251216723E-2</v>
      </c>
      <c r="Z407" s="13">
        <f t="shared" si="629"/>
        <v>1.090692350225847E-2</v>
      </c>
      <c r="AA407" s="13">
        <f t="shared" si="630"/>
        <v>1.5315041496360125E-2</v>
      </c>
      <c r="AB407" s="13">
        <f t="shared" si="631"/>
        <v>1.0752367337437767E-2</v>
      </c>
      <c r="AC407" s="13">
        <f t="shared" si="632"/>
        <v>3.7806926138695004E-4</v>
      </c>
      <c r="AD407" s="13">
        <f t="shared" si="633"/>
        <v>1.6899577351603672E-2</v>
      </c>
      <c r="AE407" s="13">
        <f t="shared" si="634"/>
        <v>1.4466135714070301E-2</v>
      </c>
      <c r="AF407" s="13">
        <f t="shared" si="635"/>
        <v>6.1915478163731066E-3</v>
      </c>
      <c r="AG407" s="13">
        <f t="shared" si="636"/>
        <v>1.7666668841930043E-3</v>
      </c>
      <c r="AH407" s="13">
        <f t="shared" si="637"/>
        <v>2.3340973611934955E-3</v>
      </c>
      <c r="AI407" s="13">
        <f t="shared" si="638"/>
        <v>3.2774409700243195E-3</v>
      </c>
      <c r="AJ407" s="13">
        <f t="shared" si="639"/>
        <v>2.3010221189962354E-3</v>
      </c>
      <c r="AK407" s="13">
        <f t="shared" si="640"/>
        <v>1.0769993704510331E-3</v>
      </c>
      <c r="AL407" s="13">
        <f t="shared" si="641"/>
        <v>1.8177073474768162E-5</v>
      </c>
      <c r="AM407" s="13">
        <f t="shared" si="642"/>
        <v>4.745934604880383E-3</v>
      </c>
      <c r="AN407" s="13">
        <f t="shared" si="643"/>
        <v>4.0625474031625551E-3</v>
      </c>
      <c r="AO407" s="13">
        <f t="shared" si="644"/>
        <v>1.7387820078653186E-3</v>
      </c>
      <c r="AP407" s="13">
        <f t="shared" si="645"/>
        <v>4.9613581017706008E-4</v>
      </c>
      <c r="AQ407" s="13">
        <f t="shared" si="646"/>
        <v>1.0617377898433803E-4</v>
      </c>
      <c r="AR407" s="13">
        <f t="shared" si="647"/>
        <v>3.9960016152326244E-4</v>
      </c>
      <c r="AS407" s="13">
        <f t="shared" si="648"/>
        <v>5.6110167586796971E-4</v>
      </c>
      <c r="AT407" s="13">
        <f t="shared" si="649"/>
        <v>3.9393764189396649E-4</v>
      </c>
      <c r="AU407" s="13">
        <f t="shared" si="650"/>
        <v>1.8438353495786651E-4</v>
      </c>
      <c r="AV407" s="13">
        <f t="shared" si="651"/>
        <v>6.4725893799029744E-5</v>
      </c>
      <c r="AW407" s="13">
        <f t="shared" si="652"/>
        <v>6.0689570568039727E-7</v>
      </c>
      <c r="AX407" s="13">
        <f t="shared" si="653"/>
        <v>1.1106735001503696E-3</v>
      </c>
      <c r="AY407" s="13">
        <f t="shared" si="654"/>
        <v>9.5074292409283532E-4</v>
      </c>
      <c r="AZ407" s="13">
        <f t="shared" si="655"/>
        <v>4.069207141388615E-4</v>
      </c>
      <c r="BA407" s="13">
        <f t="shared" si="656"/>
        <v>1.1610882633583681E-4</v>
      </c>
      <c r="BB407" s="13">
        <f t="shared" si="657"/>
        <v>2.4847456306595832E-5</v>
      </c>
      <c r="BC407" s="13">
        <f t="shared" si="658"/>
        <v>4.2539131908708708E-6</v>
      </c>
      <c r="BD407" s="13">
        <f t="shared" si="659"/>
        <v>5.7010007288844737E-5</v>
      </c>
      <c r="BE407" s="13">
        <f t="shared" si="660"/>
        <v>8.0051045297572452E-5</v>
      </c>
      <c r="BF407" s="13">
        <f t="shared" si="661"/>
        <v>5.6202149043470635E-5</v>
      </c>
      <c r="BG407" s="13">
        <f t="shared" si="662"/>
        <v>2.6305561618945932E-5</v>
      </c>
      <c r="BH407" s="13">
        <f t="shared" si="663"/>
        <v>9.2342897540216931E-6</v>
      </c>
      <c r="BI407" s="13">
        <f t="shared" si="664"/>
        <v>2.5932799609893878E-6</v>
      </c>
      <c r="BJ407" s="14">
        <f t="shared" si="665"/>
        <v>0.49747576319643871</v>
      </c>
      <c r="BK407" s="14">
        <f t="shared" si="666"/>
        <v>0.27380170295183287</v>
      </c>
      <c r="BL407" s="14">
        <f t="shared" si="667"/>
        <v>0.21810091369764426</v>
      </c>
      <c r="BM407" s="14">
        <f t="shared" si="668"/>
        <v>0.3927059030937769</v>
      </c>
      <c r="BN407" s="14">
        <f t="shared" si="669"/>
        <v>0.60662926422601016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1.242</v>
      </c>
      <c r="F408" s="10">
        <f>VLOOKUP(B408,home!$B$2:$E$405,3,FALSE)</f>
        <v>1.3734999999999999</v>
      </c>
      <c r="G408" s="10">
        <f>VLOOKUP(C408,away!$B$2:$E$405,4,FALSE)</f>
        <v>1.042</v>
      </c>
      <c r="H408" s="10">
        <f>VLOOKUP(A408,away!$A$2:$E$405,3,FALSE)</f>
        <v>0.96209999999999996</v>
      </c>
      <c r="I408" s="10">
        <f>VLOOKUP(C408,away!$B$2:$E$405,3,FALSE)</f>
        <v>0.61140000000000005</v>
      </c>
      <c r="J408" s="10">
        <f>VLOOKUP(B408,home!$B$2:$E$405,4,FALSE)</f>
        <v>0.79479999999999995</v>
      </c>
      <c r="K408" s="12">
        <f t="shared" si="614"/>
        <v>1.7775342540000001</v>
      </c>
      <c r="L408" s="12">
        <f t="shared" si="615"/>
        <v>0.46752356671199996</v>
      </c>
      <c r="M408" s="13">
        <f t="shared" si="616"/>
        <v>0.10592141574480747</v>
      </c>
      <c r="N408" s="13">
        <f t="shared" si="617"/>
        <v>0.18827894471857018</v>
      </c>
      <c r="O408" s="13">
        <f t="shared" si="618"/>
        <v>4.9520758080196979E-2</v>
      </c>
      <c r="P408" s="13">
        <f t="shared" si="619"/>
        <v>8.8024843771597402E-2</v>
      </c>
      <c r="Q408" s="13">
        <f t="shared" si="620"/>
        <v>0.16733613677211551</v>
      </c>
      <c r="R408" s="13">
        <f t="shared" si="621"/>
        <v>1.1576060721967891E-2</v>
      </c>
      <c r="S408" s="13">
        <f t="shared" si="622"/>
        <v>1.8288022933157351E-2</v>
      </c>
      <c r="T408" s="13">
        <f t="shared" si="623"/>
        <v>7.8233587503506494E-2</v>
      </c>
      <c r="U408" s="13">
        <f t="shared" si="624"/>
        <v>2.0576844459681897E-2</v>
      </c>
      <c r="V408" s="13">
        <f t="shared" si="625"/>
        <v>1.6886736793005521E-3</v>
      </c>
      <c r="W408" s="13">
        <f t="shared" si="626"/>
        <v>9.9148571681488093E-2</v>
      </c>
      <c r="X408" s="13">
        <f t="shared" si="627"/>
        <v>4.6354293866929706E-2</v>
      </c>
      <c r="Y408" s="13">
        <f t="shared" si="628"/>
        <v>1.0835862400541581E-2</v>
      </c>
      <c r="Z408" s="13">
        <f t="shared" si="629"/>
        <v>1.8040270657363735E-3</v>
      </c>
      <c r="AA408" s="13">
        <f t="shared" si="630"/>
        <v>3.2067199044895135E-3</v>
      </c>
      <c r="AB408" s="13">
        <f t="shared" si="631"/>
        <v>2.8500272366068602E-3</v>
      </c>
      <c r="AC408" s="13">
        <f t="shared" si="632"/>
        <v>8.7709621654654996E-5</v>
      </c>
      <c r="AD408" s="13">
        <f t="shared" si="633"/>
        <v>4.4059995599754875E-2</v>
      </c>
      <c r="AE408" s="13">
        <f t="shared" si="634"/>
        <v>2.0599086292112424E-2</v>
      </c>
      <c r="AF408" s="13">
        <f t="shared" si="635"/>
        <v>4.8152791471483339E-3</v>
      </c>
      <c r="AG408" s="13">
        <f t="shared" si="636"/>
        <v>7.5041882719623575E-4</v>
      </c>
      <c r="AH408" s="13">
        <f t="shared" si="637"/>
        <v>2.1085629205451316E-4</v>
      </c>
      <c r="AI408" s="13">
        <f t="shared" si="638"/>
        <v>3.7480428179832519E-4</v>
      </c>
      <c r="AJ408" s="13">
        <f t="shared" si="639"/>
        <v>3.3311372472119599E-4</v>
      </c>
      <c r="AK408" s="13">
        <f t="shared" si="640"/>
        <v>1.9737368538981747E-4</v>
      </c>
      <c r="AL408" s="13">
        <f t="shared" si="641"/>
        <v>2.9156051924449145E-6</v>
      </c>
      <c r="AM408" s="13">
        <f t="shared" si="642"/>
        <v>1.5663630281930723E-2</v>
      </c>
      <c r="AN408" s="13">
        <f t="shared" si="643"/>
        <v>7.3231162970663413E-3</v>
      </c>
      <c r="AO408" s="13">
        <f t="shared" si="644"/>
        <v>1.7118647253256149E-3</v>
      </c>
      <c r="AP408" s="13">
        <f t="shared" si="645"/>
        <v>2.6677903403756332E-4</v>
      </c>
      <c r="AQ408" s="13">
        <f t="shared" si="646"/>
        <v>3.1181371379305901E-5</v>
      </c>
      <c r="AR408" s="13">
        <f t="shared" si="647"/>
        <v>1.9716057144998632E-5</v>
      </c>
      <c r="AS408" s="13">
        <f t="shared" si="648"/>
        <v>3.5045966929056511E-5</v>
      </c>
      <c r="AT408" s="13">
        <f t="shared" si="649"/>
        <v>3.1147703340474578E-5</v>
      </c>
      <c r="AU408" s="13">
        <f t="shared" si="650"/>
        <v>1.8455369873707927E-5</v>
      </c>
      <c r="AV408" s="13">
        <f t="shared" si="651"/>
        <v>8.2012630301888753E-6</v>
      </c>
      <c r="AW408" s="13">
        <f t="shared" si="652"/>
        <v>6.7305057601211639E-8</v>
      </c>
      <c r="AX408" s="13">
        <f t="shared" si="653"/>
        <v>4.6404398946872502E-3</v>
      </c>
      <c r="AY408" s="13">
        <f t="shared" si="654"/>
        <v>2.1695150106768408E-3</v>
      </c>
      <c r="AZ408" s="13">
        <f t="shared" si="655"/>
        <v>5.0714969791342966E-4</v>
      </c>
      <c r="BA408" s="13">
        <f t="shared" si="656"/>
        <v>7.9034811875133354E-5</v>
      </c>
      <c r="BB408" s="13">
        <f t="shared" si="657"/>
        <v>9.2376592855685667E-6</v>
      </c>
      <c r="BC408" s="13">
        <f t="shared" si="658"/>
        <v>8.6376468345184856E-7</v>
      </c>
      <c r="BD408" s="13">
        <f t="shared" si="659"/>
        <v>1.5362868929878953E-6</v>
      </c>
      <c r="BE408" s="13">
        <f t="shared" si="660"/>
        <v>2.7308025762572162E-6</v>
      </c>
      <c r="BF408" s="13">
        <f t="shared" si="661"/>
        <v>2.4270475601043252E-6</v>
      </c>
      <c r="BG408" s="13">
        <f t="shared" si="662"/>
        <v>1.4380533913908539E-6</v>
      </c>
      <c r="BH408" s="13">
        <f t="shared" si="663"/>
        <v>6.3904729056952808E-7</v>
      </c>
      <c r="BI408" s="13">
        <f t="shared" si="664"/>
        <v>2.271856897826456E-7</v>
      </c>
      <c r="BJ408" s="14">
        <f t="shared" si="665"/>
        <v>0.69281498935822461</v>
      </c>
      <c r="BK408" s="14">
        <f t="shared" si="666"/>
        <v>0.21618309636638672</v>
      </c>
      <c r="BL408" s="14">
        <f t="shared" si="667"/>
        <v>8.8968123170626551E-2</v>
      </c>
      <c r="BM408" s="14">
        <f t="shared" si="668"/>
        <v>0.38694262844609956</v>
      </c>
      <c r="BN408" s="14">
        <f t="shared" si="669"/>
        <v>0.61065815980925553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1.242</v>
      </c>
      <c r="F409" s="10">
        <f>VLOOKUP(B409,home!$B$2:$E$405,3,FALSE)</f>
        <v>1.0064</v>
      </c>
      <c r="G409" s="10">
        <f>VLOOKUP(C409,away!$B$2:$E$405,4,FALSE)</f>
        <v>0.99460000000000004</v>
      </c>
      <c r="H409" s="10">
        <f>VLOOKUP(A409,away!$A$2:$E$405,3,FALSE)</f>
        <v>0.96209999999999996</v>
      </c>
      <c r="I409" s="10">
        <f>VLOOKUP(C409,away!$B$2:$E$405,3,FALSE)</f>
        <v>0.79479999999999995</v>
      </c>
      <c r="J409" s="10">
        <f>VLOOKUP(B409,home!$B$2:$E$405,4,FALSE)</f>
        <v>1.1693</v>
      </c>
      <c r="K409" s="12">
        <f t="shared" si="614"/>
        <v>1.2431990764799998</v>
      </c>
      <c r="L409" s="12">
        <f t="shared" si="615"/>
        <v>0.89413690964399983</v>
      </c>
      <c r="M409" s="13">
        <f t="shared" si="616"/>
        <v>0.11796869502359528</v>
      </c>
      <c r="N409" s="13">
        <f t="shared" si="617"/>
        <v>0.14665857270688443</v>
      </c>
      <c r="O409" s="13">
        <f t="shared" si="618"/>
        <v>0.10548016440313297</v>
      </c>
      <c r="P409" s="13">
        <f t="shared" si="619"/>
        <v>0.13113284297293348</v>
      </c>
      <c r="Q409" s="13">
        <f t="shared" si="620"/>
        <v>9.116290107353682E-2</v>
      </c>
      <c r="R409" s="13">
        <f t="shared" si="621"/>
        <v>4.7156854114079182E-2</v>
      </c>
      <c r="S409" s="13">
        <f t="shared" si="622"/>
        <v>3.6441495141411553E-2</v>
      </c>
      <c r="T409" s="13">
        <f t="shared" si="623"/>
        <v>8.1512114640073879E-2</v>
      </c>
      <c r="U409" s="13">
        <f t="shared" si="624"/>
        <v>5.8625357484325326E-2</v>
      </c>
      <c r="V409" s="13">
        <f t="shared" si="625"/>
        <v>4.5008897950255568E-3</v>
      </c>
      <c r="W409" s="13">
        <f t="shared" si="626"/>
        <v>3.7777878141286192E-2</v>
      </c>
      <c r="X409" s="13">
        <f t="shared" si="627"/>
        <v>3.3778595214157242E-2</v>
      </c>
      <c r="Y409" s="13">
        <f t="shared" si="628"/>
        <v>1.5101344368451081E-2</v>
      </c>
      <c r="Z409" s="13">
        <f t="shared" si="629"/>
        <v>1.40548946020319E-2</v>
      </c>
      <c r="AA409" s="13">
        <f t="shared" si="630"/>
        <v>1.7473031989269795E-2</v>
      </c>
      <c r="AB409" s="13">
        <f t="shared" si="631"/>
        <v>1.0861228616182854E-2</v>
      </c>
      <c r="AC409" s="13">
        <f t="shared" si="632"/>
        <v>3.1269655617720987E-4</v>
      </c>
      <c r="AD409" s="13">
        <f t="shared" si="633"/>
        <v>1.1741355804155236E-2</v>
      </c>
      <c r="AE409" s="13">
        <f t="shared" si="634"/>
        <v>1.0498379593758001E-2</v>
      </c>
      <c r="AF409" s="13">
        <f t="shared" si="635"/>
        <v>4.6934943431162059E-3</v>
      </c>
      <c r="AG409" s="13">
        <f t="shared" si="636"/>
        <v>1.3988755091285064E-3</v>
      </c>
      <c r="AH409" s="13">
        <f t="shared" si="637"/>
        <v>3.141750006208234E-3</v>
      </c>
      <c r="AI409" s="13">
        <f t="shared" si="638"/>
        <v>3.9058207062491104E-3</v>
      </c>
      <c r="AJ409" s="13">
        <f t="shared" si="639"/>
        <v>2.4278563474526777E-3</v>
      </c>
      <c r="AK409" s="13">
        <f t="shared" si="640"/>
        <v>1.0061029229930917E-3</v>
      </c>
      <c r="AL409" s="13">
        <f t="shared" si="641"/>
        <v>1.3903616850609948E-5</v>
      </c>
      <c r="AM409" s="13">
        <f t="shared" si="642"/>
        <v>2.9193685384697743E-3</v>
      </c>
      <c r="AN409" s="13">
        <f t="shared" si="643"/>
        <v>2.6103151630992843E-3</v>
      </c>
      <c r="AO409" s="13">
        <f t="shared" si="644"/>
        <v>1.1669895665652338E-3</v>
      </c>
      <c r="AP409" s="13">
        <f t="shared" si="645"/>
        <v>3.4781614821180967E-4</v>
      </c>
      <c r="AQ409" s="13">
        <f t="shared" si="646"/>
        <v>7.774881397159671E-5</v>
      </c>
      <c r="AR409" s="13">
        <f t="shared" si="647"/>
        <v>5.6183092828500966E-4</v>
      </c>
      <c r="AS409" s="13">
        <f t="shared" si="648"/>
        <v>6.9846769118182502E-4</v>
      </c>
      <c r="AT409" s="13">
        <f t="shared" si="649"/>
        <v>4.341671943141814E-4</v>
      </c>
      <c r="AU409" s="13">
        <f t="shared" si="650"/>
        <v>1.7991875166976766E-4</v>
      </c>
      <c r="AV409" s="13">
        <f t="shared" si="651"/>
        <v>5.5918706479322372E-5</v>
      </c>
      <c r="AW409" s="13">
        <f t="shared" si="652"/>
        <v>4.2930899894487482E-7</v>
      </c>
      <c r="AX409" s="13">
        <f t="shared" si="653"/>
        <v>6.0489271182173165E-4</v>
      </c>
      <c r="AY409" s="13">
        <f t="shared" si="654"/>
        <v>5.4085690001446165E-4</v>
      </c>
      <c r="AZ409" s="13">
        <f t="shared" si="655"/>
        <v>2.4180005856928229E-4</v>
      </c>
      <c r="BA409" s="13">
        <f t="shared" si="656"/>
        <v>7.2067452373625416E-5</v>
      </c>
      <c r="BB409" s="13">
        <f t="shared" si="657"/>
        <v>1.6109542287817388E-5</v>
      </c>
      <c r="BC409" s="13">
        <f t="shared" si="658"/>
        <v>2.8808272714016748E-6</v>
      </c>
      <c r="BD409" s="13">
        <f t="shared" si="659"/>
        <v>8.372562832652967E-5</v>
      </c>
      <c r="BE409" s="13">
        <f t="shared" si="660"/>
        <v>1.0408762381324941E-4</v>
      </c>
      <c r="BF409" s="13">
        <f t="shared" si="661"/>
        <v>6.4700818898814672E-5</v>
      </c>
      <c r="BG409" s="13">
        <f t="shared" si="662"/>
        <v>2.6811999434168706E-5</v>
      </c>
      <c r="BH409" s="13">
        <f t="shared" si="663"/>
        <v>8.3331632337852004E-6</v>
      </c>
      <c r="BI409" s="13">
        <f t="shared" si="664"/>
        <v>2.0719561672797692E-6</v>
      </c>
      <c r="BJ409" s="14">
        <f t="shared" si="665"/>
        <v>0.44292435711720368</v>
      </c>
      <c r="BK409" s="14">
        <f t="shared" si="666"/>
        <v>0.29091138000600819</v>
      </c>
      <c r="BL409" s="14">
        <f t="shared" si="667"/>
        <v>0.25229820105169715</v>
      </c>
      <c r="BM409" s="14">
        <f t="shared" si="668"/>
        <v>0.36008837489176326</v>
      </c>
      <c r="BN409" s="14">
        <f t="shared" si="669"/>
        <v>0.6395600302941622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1.242</v>
      </c>
      <c r="F410" s="10">
        <f>VLOOKUP(B410,home!$B$2:$E$405,3,FALSE)</f>
        <v>0.75780000000000003</v>
      </c>
      <c r="G410" s="10">
        <f>VLOOKUP(C410,away!$B$2:$E$405,4,FALSE)</f>
        <v>1.042</v>
      </c>
      <c r="H410" s="10">
        <f>VLOOKUP(A410,away!$A$2:$E$405,3,FALSE)</f>
        <v>0.96209999999999996</v>
      </c>
      <c r="I410" s="10">
        <f>VLOOKUP(C410,away!$B$2:$E$405,3,FALSE)</f>
        <v>1.0394000000000001</v>
      </c>
      <c r="J410" s="10">
        <f>VLOOKUP(B410,home!$B$2:$E$405,4,FALSE)</f>
        <v>1.0394000000000001</v>
      </c>
      <c r="K410" s="12">
        <f t="shared" si="614"/>
        <v>0.98071747920000008</v>
      </c>
      <c r="L410" s="12">
        <f t="shared" si="615"/>
        <v>1.0394070055560003</v>
      </c>
      <c r="M410" s="13">
        <f t="shared" si="616"/>
        <v>0.13263895252472116</v>
      </c>
      <c r="N410" s="13">
        <f t="shared" si="617"/>
        <v>0.13008133916377301</v>
      </c>
      <c r="O410" s="13">
        <f t="shared" si="618"/>
        <v>0.13786585646380489</v>
      </c>
      <c r="P410" s="13">
        <f t="shared" si="619"/>
        <v>0.13520745521893177</v>
      </c>
      <c r="Q410" s="13">
        <f t="shared" si="620"/>
        <v>6.3786521517827849E-2</v>
      </c>
      <c r="R410" s="13">
        <f t="shared" si="621"/>
        <v>7.1649368517728393E-2</v>
      </c>
      <c r="S410" s="13">
        <f t="shared" si="622"/>
        <v>3.4456423996887767E-2</v>
      </c>
      <c r="T410" s="13">
        <f t="shared" si="623"/>
        <v>6.6300157325678816E-2</v>
      </c>
      <c r="U410" s="13">
        <f t="shared" si="624"/>
        <v>7.0267788078978433E-2</v>
      </c>
      <c r="V410" s="13">
        <f t="shared" si="625"/>
        <v>3.9026288330390999E-3</v>
      </c>
      <c r="W410" s="13">
        <f t="shared" si="626"/>
        <v>2.0852185529966899E-2</v>
      </c>
      <c r="X410" s="13">
        <f t="shared" si="627"/>
        <v>2.1673907721001053E-2</v>
      </c>
      <c r="Y410" s="13">
        <f t="shared" si="628"/>
        <v>1.1264005761491388E-2</v>
      </c>
      <c r="Z410" s="13">
        <f t="shared" si="629"/>
        <v>2.4824285193663476E-2</v>
      </c>
      <c r="AA410" s="13">
        <f t="shared" si="630"/>
        <v>2.4345610398071531E-2</v>
      </c>
      <c r="AB410" s="13">
        <f t="shared" si="631"/>
        <v>1.193808282959101E-2</v>
      </c>
      <c r="AC410" s="13">
        <f t="shared" si="632"/>
        <v>2.4863760943495287E-4</v>
      </c>
      <c r="AD410" s="13">
        <f t="shared" si="633"/>
        <v>5.1125257071899634E-3</v>
      </c>
      <c r="AE410" s="13">
        <f t="shared" si="634"/>
        <v>5.3139950361383919E-3</v>
      </c>
      <c r="AF410" s="13">
        <f t="shared" si="635"/>
        <v>2.7617018340260276E-3</v>
      </c>
      <c r="AG410" s="13">
        <f t="shared" si="636"/>
        <v>9.5684407784783581E-4</v>
      </c>
      <c r="AH410" s="13">
        <f t="shared" si="637"/>
        <v>6.4506339845534777E-3</v>
      </c>
      <c r="AI410" s="13">
        <f t="shared" si="638"/>
        <v>6.3262495005731384E-3</v>
      </c>
      <c r="AJ410" s="13">
        <f t="shared" si="639"/>
        <v>3.1021317314961737E-3</v>
      </c>
      <c r="AK410" s="13">
        <f t="shared" si="640"/>
        <v>1.0141049372864197E-3</v>
      </c>
      <c r="AL410" s="13">
        <f t="shared" si="641"/>
        <v>1.0138095273981609E-5</v>
      </c>
      <c r="AM410" s="13">
        <f t="shared" si="642"/>
        <v>1.002788664780108E-3</v>
      </c>
      <c r="AN410" s="13">
        <f t="shared" si="643"/>
        <v>1.0423055632645918E-3</v>
      </c>
      <c r="AO410" s="13">
        <f t="shared" si="644"/>
        <v>5.4168985219360478E-4</v>
      </c>
      <c r="AP410" s="13">
        <f t="shared" si="645"/>
        <v>1.8767874240287574E-4</v>
      </c>
      <c r="AQ410" s="13">
        <f t="shared" si="646"/>
        <v>4.8768649911872249E-5</v>
      </c>
      <c r="AR410" s="13">
        <f t="shared" si="647"/>
        <v>1.3409668307645005E-3</v>
      </c>
      <c r="AS410" s="13">
        <f t="shared" si="648"/>
        <v>1.3151096099581739E-3</v>
      </c>
      <c r="AT410" s="13">
        <f t="shared" si="649"/>
        <v>6.4487549077493777E-4</v>
      </c>
      <c r="AU410" s="13">
        <f t="shared" si="650"/>
        <v>2.1081355523688662E-4</v>
      </c>
      <c r="AV410" s="13">
        <f t="shared" si="651"/>
        <v>5.1687134618277349E-5</v>
      </c>
      <c r="AW410" s="13">
        <f t="shared" si="652"/>
        <v>2.8706710054931771E-7</v>
      </c>
      <c r="AX410" s="13">
        <f t="shared" si="653"/>
        <v>1.6390872858224682E-4</v>
      </c>
      <c r="AY410" s="13">
        <f t="shared" si="654"/>
        <v>1.7036788076016436E-4</v>
      </c>
      <c r="AZ410" s="13">
        <f t="shared" si="655"/>
        <v>8.8540784391922078E-5</v>
      </c>
      <c r="BA410" s="13">
        <f t="shared" si="656"/>
        <v>3.067663719146239E-5</v>
      </c>
      <c r="BB410" s="13">
        <f t="shared" si="657"/>
        <v>7.9713779009264384E-6</v>
      </c>
      <c r="BC410" s="13">
        <f t="shared" si="658"/>
        <v>1.6571012068314453E-6</v>
      </c>
      <c r="BD410" s="13">
        <f t="shared" si="659"/>
        <v>2.3230171968580812E-4</v>
      </c>
      <c r="BE410" s="13">
        <f t="shared" si="660"/>
        <v>2.2782235694409077E-4</v>
      </c>
      <c r="BF410" s="13">
        <f t="shared" si="661"/>
        <v>1.1171468380380565E-4</v>
      </c>
      <c r="BG410" s="13">
        <f t="shared" si="662"/>
        <v>3.6520181029897787E-5</v>
      </c>
      <c r="BH410" s="13">
        <f t="shared" si="663"/>
        <v>8.9539949698922535E-6</v>
      </c>
      <c r="BI410" s="13">
        <f t="shared" si="664"/>
        <v>1.7562678751284431E-6</v>
      </c>
      <c r="BJ410" s="14">
        <f t="shared" si="665"/>
        <v>0.33138953765752777</v>
      </c>
      <c r="BK410" s="14">
        <f t="shared" si="666"/>
        <v>0.30663460415904892</v>
      </c>
      <c r="BL410" s="14">
        <f t="shared" si="667"/>
        <v>0.33714234826774497</v>
      </c>
      <c r="BM410" s="14">
        <f t="shared" si="668"/>
        <v>0.32859120105753847</v>
      </c>
      <c r="BN410" s="14">
        <f t="shared" si="669"/>
        <v>0.67122949340678706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1.242</v>
      </c>
      <c r="F411" s="10">
        <f>VLOOKUP(B411,home!$B$2:$E$405,3,FALSE)</f>
        <v>1.0892999999999999</v>
      </c>
      <c r="G411" s="10">
        <f>VLOOKUP(C411,away!$B$2:$E$405,4,FALSE)</f>
        <v>1.1839999999999999</v>
      </c>
      <c r="H411" s="10">
        <f>VLOOKUP(A411,away!$A$2:$E$405,3,FALSE)</f>
        <v>0.96209999999999996</v>
      </c>
      <c r="I411" s="10">
        <f>VLOOKUP(C411,away!$B$2:$E$405,3,FALSE)</f>
        <v>0.73370000000000002</v>
      </c>
      <c r="J411" s="10">
        <f>VLOOKUP(B411,home!$B$2:$E$405,4,FALSE)</f>
        <v>1.1005</v>
      </c>
      <c r="K411" s="12">
        <f t="shared" si="614"/>
        <v>1.6018461503999999</v>
      </c>
      <c r="L411" s="12">
        <f t="shared" si="615"/>
        <v>0.77683499338499995</v>
      </c>
      <c r="M411" s="13">
        <f t="shared" si="616"/>
        <v>9.2672718940482554E-2</v>
      </c>
      <c r="N411" s="13">
        <f t="shared" si="617"/>
        <v>0.14844743808191313</v>
      </c>
      <c r="O411" s="13">
        <f t="shared" si="618"/>
        <v>7.1991411005099731E-2</v>
      </c>
      <c r="P411" s="13">
        <f t="shared" si="619"/>
        <v>0.11531916458038319</v>
      </c>
      <c r="Q411" s="13">
        <f t="shared" si="620"/>
        <v>0.11889497861412748</v>
      </c>
      <c r="R411" s="13">
        <f t="shared" si="621"/>
        <v>2.7962723645961723E-2</v>
      </c>
      <c r="S411" s="13">
        <f t="shared" si="622"/>
        <v>3.5874931348615774E-2</v>
      </c>
      <c r="T411" s="13">
        <f t="shared" si="623"/>
        <v>9.2361779925215437E-2</v>
      </c>
      <c r="U411" s="13">
        <f t="shared" si="624"/>
        <v>4.4791981226982837E-2</v>
      </c>
      <c r="V411" s="13">
        <f t="shared" si="625"/>
        <v>4.9601881639669684E-3</v>
      </c>
      <c r="W411" s="13">
        <f t="shared" si="626"/>
        <v>6.3483821264976828E-2</v>
      </c>
      <c r="X411" s="13">
        <f t="shared" si="627"/>
        <v>4.9316453872432789E-2</v>
      </c>
      <c r="Y411" s="13">
        <f t="shared" si="628"/>
        <v>1.9155373558881486E-2</v>
      </c>
      <c r="Z411" s="13">
        <f t="shared" si="629"/>
        <v>7.2408074128457543E-3</v>
      </c>
      <c r="AA411" s="13">
        <f t="shared" si="630"/>
        <v>1.1598659480054754E-2</v>
      </c>
      <c r="AB411" s="13">
        <f t="shared" si="631"/>
        <v>9.2896340189630895E-3</v>
      </c>
      <c r="AC411" s="13">
        <f t="shared" si="632"/>
        <v>3.8576937863284182E-4</v>
      </c>
      <c r="AD411" s="13">
        <f t="shared" si="633"/>
        <v>2.542282867649618E-2</v>
      </c>
      <c r="AE411" s="13">
        <f t="shared" si="634"/>
        <v>1.9749342946733896E-2</v>
      </c>
      <c r="AF411" s="13">
        <f t="shared" si="635"/>
        <v>7.6709903486920595E-3</v>
      </c>
      <c r="AG411" s="13">
        <f t="shared" si="636"/>
        <v>1.9863645789275318E-3</v>
      </c>
      <c r="AH411" s="13">
        <f t="shared" si="637"/>
        <v>1.4062281446650222E-3</v>
      </c>
      <c r="AI411" s="13">
        <f t="shared" si="638"/>
        <v>2.2525611401157998E-3</v>
      </c>
      <c r="AJ411" s="13">
        <f t="shared" si="639"/>
        <v>1.8041281954175651E-3</v>
      </c>
      <c r="AK411" s="13">
        <f t="shared" si="640"/>
        <v>9.633119348859086E-4</v>
      </c>
      <c r="AL411" s="13">
        <f t="shared" si="641"/>
        <v>1.9201595884201304E-5</v>
      </c>
      <c r="AM411" s="13">
        <f t="shared" si="642"/>
        <v>8.1446920495448268E-3</v>
      </c>
      <c r="AN411" s="13">
        <f t="shared" si="643"/>
        <v>6.3270817944310175E-3</v>
      </c>
      <c r="AO411" s="13">
        <f t="shared" si="644"/>
        <v>2.4575492719615859E-3</v>
      </c>
      <c r="AP411" s="13">
        <f t="shared" si="645"/>
        <v>6.3637009080919679E-4</v>
      </c>
      <c r="AQ411" s="13">
        <f t="shared" si="646"/>
        <v>1.2358863882104353E-4</v>
      </c>
      <c r="AR411" s="13">
        <f t="shared" si="647"/>
        <v>2.1848144629173073E-4</v>
      </c>
      <c r="AS411" s="13">
        <f t="shared" si="648"/>
        <v>3.4997366367623317E-4</v>
      </c>
      <c r="AT411" s="13">
        <f t="shared" si="649"/>
        <v>2.8030198295057927E-4</v>
      </c>
      <c r="AU411" s="13">
        <f t="shared" si="650"/>
        <v>1.4966688411295731E-4</v>
      </c>
      <c r="AV411" s="13">
        <f t="shared" si="651"/>
        <v>5.9935830539675853E-5</v>
      </c>
      <c r="AW411" s="13">
        <f t="shared" si="652"/>
        <v>6.6371923968690064E-7</v>
      </c>
      <c r="AX411" s="13">
        <f t="shared" si="653"/>
        <v>2.1744239342928102E-3</v>
      </c>
      <c r="AY411" s="13">
        <f t="shared" si="654"/>
        <v>1.6891686026125408E-3</v>
      </c>
      <c r="AZ411" s="13">
        <f t="shared" si="655"/>
        <v>6.5610264011833116E-4</v>
      </c>
      <c r="BA411" s="13">
        <f t="shared" si="656"/>
        <v>1.6989449669873498E-4</v>
      </c>
      <c r="BB411" s="13">
        <f t="shared" si="657"/>
        <v>3.2994997554777412E-5</v>
      </c>
      <c r="BC411" s="13">
        <f t="shared" si="658"/>
        <v>5.1263337414407221E-6</v>
      </c>
      <c r="BD411" s="13">
        <f t="shared" si="659"/>
        <v>2.8287338814130301E-5</v>
      </c>
      <c r="BE411" s="13">
        <f t="shared" si="660"/>
        <v>4.5311964784475116E-5</v>
      </c>
      <c r="BF411" s="13">
        <f t="shared" si="661"/>
        <v>3.6291398178535928E-5</v>
      </c>
      <c r="BG411" s="13">
        <f t="shared" si="662"/>
        <v>1.9377745488307117E-5</v>
      </c>
      <c r="BH411" s="13">
        <f t="shared" si="663"/>
        <v>7.7600417534689263E-6</v>
      </c>
      <c r="BI411" s="13">
        <f t="shared" si="664"/>
        <v>2.4860786019474932E-6</v>
      </c>
      <c r="BJ411" s="14">
        <f t="shared" si="665"/>
        <v>0.56890636471898293</v>
      </c>
      <c r="BK411" s="14">
        <f t="shared" si="666"/>
        <v>0.25092114261057807</v>
      </c>
      <c r="BL411" s="14">
        <f t="shared" si="667"/>
        <v>0.17325851316733845</v>
      </c>
      <c r="BM411" s="14">
        <f t="shared" si="668"/>
        <v>0.42334988815840469</v>
      </c>
      <c r="BN411" s="14">
        <f t="shared" si="669"/>
        <v>0.57528843486796777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1.4896</v>
      </c>
      <c r="F415" s="10">
        <f>VLOOKUP(B415,home!$B$2:$E$405,3,FALSE)</f>
        <v>1.1748000000000001</v>
      </c>
      <c r="G415" s="10">
        <f>VLOOKUP(C415,away!$B$2:$E$405,4,FALSE)</f>
        <v>0.75519999999999998</v>
      </c>
      <c r="H415" s="10">
        <f>VLOOKUP(A415,away!$A$2:$E$405,3,FALSE)</f>
        <v>1.2811999999999999</v>
      </c>
      <c r="I415" s="10">
        <f>VLOOKUP(C415,away!$B$2:$E$405,3,FALSE)</f>
        <v>1.3658999999999999</v>
      </c>
      <c r="J415" s="10">
        <f>VLOOKUP(B415,home!$B$2:$E$405,4,FALSE)</f>
        <v>1.0731999999999999</v>
      </c>
      <c r="K415" s="12">
        <f t="shared" si="614"/>
        <v>1.321586466816</v>
      </c>
      <c r="L415" s="12">
        <f t="shared" si="615"/>
        <v>1.8780904270559997</v>
      </c>
      <c r="M415" s="13">
        <f t="shared" si="616"/>
        <v>4.0775376624229122E-2</v>
      </c>
      <c r="N415" s="13">
        <f t="shared" si="617"/>
        <v>5.388818592590669E-2</v>
      </c>
      <c r="O415" s="13">
        <f t="shared" si="618"/>
        <v>7.657984449756769E-2</v>
      </c>
      <c r="P415" s="13">
        <f t="shared" si="619"/>
        <v>0.1012068861188592</v>
      </c>
      <c r="Q415" s="13">
        <f t="shared" si="620"/>
        <v>3.5608948620471363E-2</v>
      </c>
      <c r="R415" s="13">
        <f t="shared" si="621"/>
        <v>7.1911936428159504E-2</v>
      </c>
      <c r="S415" s="13">
        <f t="shared" si="622"/>
        <v>6.2800362902039678E-2</v>
      </c>
      <c r="T415" s="13">
        <f t="shared" si="623"/>
        <v>6.6876825521636207E-2</v>
      </c>
      <c r="U415" s="13">
        <f t="shared" si="624"/>
        <v>9.5037841985988122E-2</v>
      </c>
      <c r="V415" s="13">
        <f t="shared" si="625"/>
        <v>1.731935546140654E-2</v>
      </c>
      <c r="W415" s="13">
        <f t="shared" si="626"/>
        <v>1.5686768198120409E-2</v>
      </c>
      <c r="X415" s="13">
        <f t="shared" si="627"/>
        <v>2.946116918433643E-2</v>
      </c>
      <c r="Y415" s="13">
        <f t="shared" si="628"/>
        <v>2.7665369907489742E-2</v>
      </c>
      <c r="Z415" s="13">
        <f t="shared" si="629"/>
        <v>4.501903979892867E-2</v>
      </c>
      <c r="AA415" s="13">
        <f t="shared" si="630"/>
        <v>5.949655374731503E-2</v>
      </c>
      <c r="AB415" s="13">
        <f t="shared" si="631"/>
        <v>3.9314920127321164E-2</v>
      </c>
      <c r="AC415" s="13">
        <f t="shared" si="632"/>
        <v>2.6867287640101483E-3</v>
      </c>
      <c r="AD415" s="13">
        <f t="shared" si="633"/>
        <v>5.1828551396788866E-3</v>
      </c>
      <c r="AE415" s="13">
        <f t="shared" si="634"/>
        <v>9.7338706226489033E-3</v>
      </c>
      <c r="AF415" s="13">
        <f t="shared" si="635"/>
        <v>9.140544617299266E-3</v>
      </c>
      <c r="AG415" s="13">
        <f t="shared" si="636"/>
        <v>5.7222564479426676E-3</v>
      </c>
      <c r="AH415" s="13">
        <f t="shared" si="637"/>
        <v>2.1137456920405247E-2</v>
      </c>
      <c r="AI415" s="13">
        <f t="shared" si="638"/>
        <v>2.7934977008913783E-2</v>
      </c>
      <c r="AJ415" s="13">
        <f t="shared" si="639"/>
        <v>1.8459243782898281E-2</v>
      </c>
      <c r="AK415" s="13">
        <f t="shared" si="640"/>
        <v>8.1318289237119184E-3</v>
      </c>
      <c r="AL415" s="13">
        <f t="shared" si="641"/>
        <v>2.6674476074843996E-4</v>
      </c>
      <c r="AM415" s="13">
        <f t="shared" si="642"/>
        <v>1.3699182424134718E-3</v>
      </c>
      <c r="AN415" s="13">
        <f t="shared" si="643"/>
        <v>2.5728303369261215E-3</v>
      </c>
      <c r="AO415" s="13">
        <f t="shared" si="644"/>
        <v>2.4160040131101061E-3</v>
      </c>
      <c r="AP415" s="13">
        <f t="shared" si="645"/>
        <v>1.5124913362503231E-3</v>
      </c>
      <c r="AQ415" s="13">
        <f t="shared" si="646"/>
        <v>7.1014887490421729E-4</v>
      </c>
      <c r="AR415" s="13">
        <f t="shared" si="647"/>
        <v>7.9396110989043405E-3</v>
      </c>
      <c r="AS415" s="13">
        <f t="shared" si="648"/>
        <v>1.0492882580094088E-2</v>
      </c>
      <c r="AT415" s="13">
        <f t="shared" si="649"/>
        <v>6.9336258078708506E-3</v>
      </c>
      <c r="AU415" s="13">
        <f t="shared" si="650"/>
        <v>3.0544620112160905E-3</v>
      </c>
      <c r="AV415" s="13">
        <f t="shared" si="651"/>
        <v>1.0091839143566918E-3</v>
      </c>
      <c r="AW415" s="13">
        <f t="shared" si="652"/>
        <v>1.8391005701975141E-5</v>
      </c>
      <c r="AX415" s="13">
        <f t="shared" si="653"/>
        <v>3.0174423496966786E-4</v>
      </c>
      <c r="AY415" s="13">
        <f t="shared" si="654"/>
        <v>5.6670295911586939E-4</v>
      </c>
      <c r="AZ415" s="13">
        <f t="shared" si="655"/>
        <v>5.3215970124991115E-4</v>
      </c>
      <c r="BA415" s="13">
        <f t="shared" si="656"/>
        <v>3.3314801352747966E-4</v>
      </c>
      <c r="BB415" s="13">
        <f t="shared" si="657"/>
        <v>1.5642052374967056E-4</v>
      </c>
      <c r="BC415" s="13">
        <f t="shared" si="658"/>
        <v>5.8754377649868409E-5</v>
      </c>
      <c r="BD415" s="13">
        <f t="shared" si="659"/>
        <v>2.4852179332333015E-3</v>
      </c>
      <c r="BE415" s="13">
        <f t="shared" si="660"/>
        <v>3.284430387649561E-3</v>
      </c>
      <c r="BF415" s="13">
        <f t="shared" si="661"/>
        <v>2.1703293757584447E-3</v>
      </c>
      <c r="BG415" s="13">
        <f t="shared" si="662"/>
        <v>9.5609264384519251E-4</v>
      </c>
      <c r="BH415" s="13">
        <f t="shared" si="663"/>
        <v>3.1588977478203413E-4</v>
      </c>
      <c r="BI415" s="13">
        <f t="shared" si="664"/>
        <v>8.3495130271498002E-5</v>
      </c>
      <c r="BJ415" s="14">
        <f t="shared" si="665"/>
        <v>0.2694971167993972</v>
      </c>
      <c r="BK415" s="14">
        <f t="shared" si="666"/>
        <v>0.22562215759040902</v>
      </c>
      <c r="BL415" s="14">
        <f t="shared" si="667"/>
        <v>0.4567298240802628</v>
      </c>
      <c r="BM415" s="14">
        <f t="shared" si="668"/>
        <v>0.61634864810039014</v>
      </c>
      <c r="BN415" s="14">
        <f t="shared" si="669"/>
        <v>0.37997117821519355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1.4896</v>
      </c>
      <c r="F416" s="10">
        <f>VLOOKUP(B416,home!$B$2:$E$405,3,FALSE)</f>
        <v>0.92310000000000003</v>
      </c>
      <c r="G416" s="10">
        <f>VLOOKUP(C416,away!$B$2:$E$405,4,FALSE)</f>
        <v>0.41959999999999997</v>
      </c>
      <c r="H416" s="10">
        <f>VLOOKUP(A416,away!$A$2:$E$405,3,FALSE)</f>
        <v>1.2811999999999999</v>
      </c>
      <c r="I416" s="10">
        <f>VLOOKUP(C416,away!$B$2:$E$405,3,FALSE)</f>
        <v>1.7562</v>
      </c>
      <c r="J416" s="10">
        <f>VLOOKUP(B416,home!$B$2:$E$405,4,FALSE)</f>
        <v>0.78049999999999997</v>
      </c>
      <c r="K416" s="12">
        <f t="shared" si="614"/>
        <v>0.57697087929599999</v>
      </c>
      <c r="L416" s="12">
        <f t="shared" si="615"/>
        <v>1.7561589049199997</v>
      </c>
      <c r="M416" s="13">
        <f t="shared" si="616"/>
        <v>9.6991708431889354E-2</v>
      </c>
      <c r="N416" s="13">
        <f t="shared" si="617"/>
        <v>5.5961391298368461E-2</v>
      </c>
      <c r="O416" s="13">
        <f t="shared" si="618"/>
        <v>0.17033285246606669</v>
      </c>
      <c r="P416" s="13">
        <f t="shared" si="619"/>
        <v>9.8277095660342345E-2</v>
      </c>
      <c r="Q416" s="13">
        <f t="shared" si="620"/>
        <v>1.6144046572023583E-2</v>
      </c>
      <c r="R416" s="13">
        <f t="shared" si="621"/>
        <v>0.14956577782935382</v>
      </c>
      <c r="S416" s="13">
        <f t="shared" si="622"/>
        <v>2.4894879386041818E-2</v>
      </c>
      <c r="T416" s="13">
        <f t="shared" si="623"/>
        <v>2.8351511148902411E-2</v>
      </c>
      <c r="U416" s="13">
        <f t="shared" si="624"/>
        <v>8.6295098346792457E-2</v>
      </c>
      <c r="V416" s="13">
        <f t="shared" si="625"/>
        <v>2.8027555509984583E-3</v>
      </c>
      <c r="W416" s="13">
        <f t="shared" si="626"/>
        <v>3.104881582018674E-3</v>
      </c>
      <c r="X416" s="13">
        <f t="shared" si="627"/>
        <v>5.4526654389841899E-3</v>
      </c>
      <c r="Y416" s="13">
        <f t="shared" si="628"/>
        <v>4.7878734831108037E-3</v>
      </c>
      <c r="Z416" s="13">
        <f t="shared" si="629"/>
        <v>8.7553757535435331E-2</v>
      </c>
      <c r="AA416" s="13">
        <f t="shared" si="630"/>
        <v>5.0515968470888906E-2</v>
      </c>
      <c r="AB416" s="13">
        <f t="shared" si="631"/>
        <v>1.4573121373568892E-2</v>
      </c>
      <c r="AC416" s="13">
        <f t="shared" si="632"/>
        <v>1.7749370013897791E-4</v>
      </c>
      <c r="AD416" s="13">
        <f t="shared" si="633"/>
        <v>4.4785656412181746E-4</v>
      </c>
      <c r="AE416" s="13">
        <f t="shared" si="634"/>
        <v>7.8650729320940455E-4</v>
      </c>
      <c r="AF416" s="13">
        <f t="shared" si="635"/>
        <v>6.9061589337711068E-4</v>
      </c>
      <c r="AG416" s="13">
        <f t="shared" si="636"/>
        <v>4.0427708367783135E-4</v>
      </c>
      <c r="AH416" s="13">
        <f t="shared" si="637"/>
        <v>3.8439577738765336E-2</v>
      </c>
      <c r="AI416" s="13">
        <f t="shared" si="638"/>
        <v>2.2178516967702382E-2</v>
      </c>
      <c r="AJ416" s="13">
        <f t="shared" si="639"/>
        <v>6.3981792181682495E-3</v>
      </c>
      <c r="AK416" s="13">
        <f t="shared" si="640"/>
        <v>1.2305210297999761E-3</v>
      </c>
      <c r="AL416" s="13">
        <f t="shared" si="641"/>
        <v>7.1938377536326706E-6</v>
      </c>
      <c r="AM416" s="13">
        <f t="shared" si="642"/>
        <v>5.1680039119970094E-5</v>
      </c>
      <c r="AN416" s="13">
        <f t="shared" si="643"/>
        <v>9.0758360907149422E-5</v>
      </c>
      <c r="AO416" s="13">
        <f t="shared" si="644"/>
        <v>7.9693051851516838E-5</v>
      </c>
      <c r="AP416" s="13">
        <f t="shared" si="645"/>
        <v>4.6651220889764194E-5</v>
      </c>
      <c r="AQ416" s="13">
        <f t="shared" si="646"/>
        <v>2.0481739247737334E-5</v>
      </c>
      <c r="AR416" s="13">
        <f t="shared" si="647"/>
        <v>1.3501201349459457E-2</v>
      </c>
      <c r="AS416" s="13">
        <f t="shared" si="648"/>
        <v>7.7898000141499654E-3</v>
      </c>
      <c r="AT416" s="13">
        <f t="shared" si="649"/>
        <v>2.2472438818520492E-3</v>
      </c>
      <c r="AU416" s="13">
        <f t="shared" si="650"/>
        <v>4.3219809283491105E-4</v>
      </c>
      <c r="AV416" s="13">
        <f t="shared" si="651"/>
        <v>6.2341428413253215E-5</v>
      </c>
      <c r="AW416" s="13">
        <f t="shared" si="652"/>
        <v>2.0247706751575076E-7</v>
      </c>
      <c r="AX416" s="13">
        <f t="shared" si="653"/>
        <v>4.969646268850136E-6</v>
      </c>
      <c r="AY416" s="13">
        <f t="shared" si="654"/>
        <v>8.7274885493436173E-6</v>
      </c>
      <c r="AZ416" s="13">
        <f t="shared" si="655"/>
        <v>7.6634283667585629E-6</v>
      </c>
      <c r="BA416" s="13">
        <f t="shared" si="656"/>
        <v>4.4860659894998607E-6</v>
      </c>
      <c r="BB416" s="13">
        <f t="shared" si="657"/>
        <v>1.9695611838797331E-6</v>
      </c>
      <c r="BC416" s="13">
        <f t="shared" si="658"/>
        <v>6.9177248237103369E-7</v>
      </c>
      <c r="BD416" s="13">
        <f t="shared" si="659"/>
        <v>3.9517091628285253E-3</v>
      </c>
      <c r="BE416" s="13">
        <f t="shared" si="660"/>
        <v>2.2800211103992342E-3</v>
      </c>
      <c r="BF416" s="13">
        <f t="shared" si="661"/>
        <v>6.5775289244024415E-4</v>
      </c>
      <c r="BG416" s="13">
        <f t="shared" si="662"/>
        <v>1.2650142157024499E-4</v>
      </c>
      <c r="BH416" s="13">
        <f t="shared" si="663"/>
        <v>1.8246909108894557E-5</v>
      </c>
      <c r="BI416" s="13">
        <f t="shared" si="664"/>
        <v>2.1055870385986172E-6</v>
      </c>
      <c r="BJ416" s="14">
        <f t="shared" si="665"/>
        <v>0.11644939873265113</v>
      </c>
      <c r="BK416" s="14">
        <f t="shared" si="666"/>
        <v>0.22315985405571392</v>
      </c>
      <c r="BL416" s="14">
        <f t="shared" si="667"/>
        <v>0.57059873529120186</v>
      </c>
      <c r="BM416" s="14">
        <f t="shared" si="668"/>
        <v>0.41048034834547642</v>
      </c>
      <c r="BN416" s="14">
        <f t="shared" si="669"/>
        <v>0.58727287225804425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1.3568</v>
      </c>
      <c r="F419" s="10">
        <f>VLOOKUP(B419,home!$B$2:$E$405,3,FALSE)</f>
        <v>1.5559000000000001</v>
      </c>
      <c r="G419" s="10">
        <f>VLOOKUP(C419,away!$B$2:$E$405,4,FALSE)</f>
        <v>0.77800000000000002</v>
      </c>
      <c r="H419" s="10">
        <f>VLOOKUP(A419,away!$A$2:$E$405,3,FALSE)</f>
        <v>1.1676</v>
      </c>
      <c r="I419" s="10">
        <f>VLOOKUP(C419,away!$B$2:$E$405,3,FALSE)</f>
        <v>0.90400000000000003</v>
      </c>
      <c r="J419" s="10">
        <f>VLOOKUP(B419,home!$B$2:$E$405,4,FALSE)</f>
        <v>1.0468</v>
      </c>
      <c r="K419" s="12">
        <f t="shared" si="670"/>
        <v>1.6423931033600001</v>
      </c>
      <c r="L419" s="12">
        <f t="shared" si="671"/>
        <v>1.10490828672</v>
      </c>
      <c r="M419" s="13">
        <f t="shared" si="672"/>
        <v>6.4100610553838103E-2</v>
      </c>
      <c r="N419" s="13">
        <f t="shared" si="673"/>
        <v>0.10527840069478894</v>
      </c>
      <c r="O419" s="13">
        <f t="shared" si="674"/>
        <v>7.0825295784747208E-2</v>
      </c>
      <c r="P419" s="13">
        <f t="shared" si="675"/>
        <v>0.11632297734030089</v>
      </c>
      <c r="Q419" s="13">
        <f t="shared" si="676"/>
        <v>8.6454259616946014E-2</v>
      </c>
      <c r="R419" s="13">
        <f t="shared" si="677"/>
        <v>3.9127728110981141E-2</v>
      </c>
      <c r="S419" s="13">
        <f t="shared" si="678"/>
        <v>5.2772644988878244E-2</v>
      </c>
      <c r="T419" s="13">
        <f t="shared" si="679"/>
        <v>9.5524027873005887E-2</v>
      </c>
      <c r="U419" s="13">
        <f t="shared" si="680"/>
        <v>6.4263110799620632E-2</v>
      </c>
      <c r="V419" s="13">
        <f t="shared" si="681"/>
        <v>1.064068766998571E-2</v>
      </c>
      <c r="W419" s="13">
        <f t="shared" si="682"/>
        <v>4.7330626583655694E-2</v>
      </c>
      <c r="X419" s="13">
        <f t="shared" si="683"/>
        <v>5.2296001527931089E-2</v>
      </c>
      <c r="Y419" s="13">
        <f t="shared" si="684"/>
        <v>2.8891142725266428E-2</v>
      </c>
      <c r="Z419" s="13">
        <f t="shared" si="685"/>
        <v>1.4410850343450056E-2</v>
      </c>
      <c r="AA419" s="13">
        <f t="shared" si="686"/>
        <v>2.3668281217635461E-2</v>
      </c>
      <c r="AB419" s="13">
        <f t="shared" si="687"/>
        <v>1.9436310920114757E-2</v>
      </c>
      <c r="AC419" s="13">
        <f t="shared" si="688"/>
        <v>1.2068493381211392E-3</v>
      </c>
      <c r="AD419" s="13">
        <f t="shared" si="689"/>
        <v>1.9433873669675902E-2</v>
      </c>
      <c r="AE419" s="13">
        <f t="shared" si="690"/>
        <v>2.1472648060694519E-2</v>
      </c>
      <c r="AF419" s="13">
        <f t="shared" si="691"/>
        <v>1.1862653390041758E-2</v>
      </c>
      <c r="AG419" s="13">
        <f t="shared" si="692"/>
        <v>4.3690480110480812E-3</v>
      </c>
      <c r="AH419" s="13">
        <f t="shared" si="693"/>
        <v>3.98066699078993E-3</v>
      </c>
      <c r="AI419" s="13">
        <f t="shared" si="694"/>
        <v>6.5378200124461862E-3</v>
      </c>
      <c r="AJ419" s="13">
        <f t="shared" si="695"/>
        <v>5.3688352497253036E-3</v>
      </c>
      <c r="AK419" s="13">
        <f t="shared" si="696"/>
        <v>2.9392459957416337E-3</v>
      </c>
      <c r="AL419" s="13">
        <f t="shared" si="697"/>
        <v>8.7602478040993772E-5</v>
      </c>
      <c r="AM419" s="13">
        <f t="shared" si="698"/>
        <v>6.3836120173290387E-3</v>
      </c>
      <c r="AN419" s="13">
        <f t="shared" si="699"/>
        <v>7.0533058171522306E-3</v>
      </c>
      <c r="AO419" s="13">
        <f t="shared" si="700"/>
        <v>3.8966280230709411E-3</v>
      </c>
      <c r="AP419" s="13">
        <f t="shared" si="701"/>
        <v>1.4351388643188184E-3</v>
      </c>
      <c r="AQ419" s="13">
        <f t="shared" si="702"/>
        <v>3.9642420594494793E-4</v>
      </c>
      <c r="AR419" s="13">
        <f t="shared" si="703"/>
        <v>8.7965438895931192E-4</v>
      </c>
      <c r="AS419" s="13">
        <f t="shared" si="704"/>
        <v>1.444738301767129E-3</v>
      </c>
      <c r="AT419" s="13">
        <f t="shared" si="705"/>
        <v>1.1864141114911859E-3</v>
      </c>
      <c r="AU419" s="13">
        <f t="shared" si="706"/>
        <v>6.4951945148070177E-4</v>
      </c>
      <c r="AV419" s="13">
        <f t="shared" si="707"/>
        <v>2.666915669025188E-4</v>
      </c>
      <c r="AW419" s="13">
        <f t="shared" si="708"/>
        <v>4.4158797050415359E-6</v>
      </c>
      <c r="AX419" s="13">
        <f t="shared" si="709"/>
        <v>1.7474000586312059E-3</v>
      </c>
      <c r="AY419" s="13">
        <f t="shared" si="710"/>
        <v>1.930716804996633E-3</v>
      </c>
      <c r="AZ419" s="13">
        <f t="shared" si="711"/>
        <v>1.0666324985751712E-3</v>
      </c>
      <c r="BA419" s="13">
        <f t="shared" si="712"/>
        <v>3.9284369552018857E-4</v>
      </c>
      <c r="BB419" s="13">
        <f t="shared" si="713"/>
        <v>1.0851406364149118E-4</v>
      </c>
      <c r="BC419" s="13">
        <f t="shared" si="714"/>
        <v>2.3979617628629015E-5</v>
      </c>
      <c r="BD419" s="13">
        <f t="shared" si="715"/>
        <v>1.6198957063512712E-4</v>
      </c>
      <c r="BE419" s="13">
        <f t="shared" si="716"/>
        <v>2.6605055362738037E-4</v>
      </c>
      <c r="BF419" s="13">
        <f t="shared" si="717"/>
        <v>2.1847979721135972E-4</v>
      </c>
      <c r="BG419" s="13">
        <f t="shared" si="718"/>
        <v>1.1960990405447618E-4</v>
      </c>
      <c r="BH419" s="13">
        <f t="shared" si="719"/>
        <v>4.9111620378155759E-5</v>
      </c>
      <c r="BI419" s="13">
        <f t="shared" si="720"/>
        <v>1.613211732078349E-5</v>
      </c>
      <c r="BJ419" s="14">
        <f t="shared" si="721"/>
        <v>0.49734787781986373</v>
      </c>
      <c r="BK419" s="14">
        <f t="shared" si="722"/>
        <v>0.2470620891741617</v>
      </c>
      <c r="BL419" s="14">
        <f t="shared" si="723"/>
        <v>0.24140568646563032</v>
      </c>
      <c r="BM419" s="14">
        <f t="shared" si="724"/>
        <v>0.51619093077621225</v>
      </c>
      <c r="BN419" s="14">
        <f t="shared" si="725"/>
        <v>0.48210927210160232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1.3568</v>
      </c>
      <c r="F420" s="10">
        <f>VLOOKUP(B420,home!$B$2:$E$405,3,FALSE)</f>
        <v>1.0646</v>
      </c>
      <c r="G420" s="10">
        <f>VLOOKUP(C420,away!$B$2:$E$405,4,FALSE)</f>
        <v>0.98270000000000002</v>
      </c>
      <c r="H420" s="10">
        <f>VLOOKUP(A420,away!$A$2:$E$405,3,FALSE)</f>
        <v>1.1676</v>
      </c>
      <c r="I420" s="10">
        <f>VLOOKUP(C420,away!$B$2:$E$405,3,FALSE)</f>
        <v>0.9516</v>
      </c>
      <c r="J420" s="10">
        <f>VLOOKUP(B420,home!$B$2:$E$405,4,FALSE)</f>
        <v>0.9516</v>
      </c>
      <c r="K420" s="12">
        <f t="shared" si="670"/>
        <v>1.4194603074559999</v>
      </c>
      <c r="L420" s="12">
        <f t="shared" si="671"/>
        <v>1.0573114930559999</v>
      </c>
      <c r="M420" s="13">
        <f t="shared" si="672"/>
        <v>8.4014002255566128E-2</v>
      </c>
      <c r="N420" s="13">
        <f t="shared" si="673"/>
        <v>0.11925454147229496</v>
      </c>
      <c r="O420" s="13">
        <f t="shared" si="674"/>
        <v>8.8828970162442775E-2</v>
      </c>
      <c r="P420" s="13">
        <f t="shared" si="675"/>
        <v>0.12608919729778084</v>
      </c>
      <c r="Q420" s="13">
        <f t="shared" si="676"/>
        <v>8.4638544051894068E-2</v>
      </c>
      <c r="R420" s="13">
        <f t="shared" si="677"/>
        <v>4.695994553453961E-2</v>
      </c>
      <c r="S420" s="13">
        <f t="shared" si="678"/>
        <v>4.7309035542778807E-2</v>
      </c>
      <c r="T420" s="13">
        <f t="shared" si="679"/>
        <v>8.9489305381594136E-2</v>
      </c>
      <c r="U420" s="13">
        <f t="shared" si="680"/>
        <v>6.6657778726574607E-2</v>
      </c>
      <c r="V420" s="13">
        <f t="shared" si="681"/>
        <v>7.8891059907628697E-3</v>
      </c>
      <c r="W420" s="13">
        <f t="shared" si="682"/>
        <v>4.0047017920843267E-2</v>
      </c>
      <c r="X420" s="13">
        <f t="shared" si="683"/>
        <v>4.2342172310327178E-2</v>
      </c>
      <c r="Y420" s="13">
        <f t="shared" si="684"/>
        <v>2.2384432712333219E-2</v>
      </c>
      <c r="Z420" s="13">
        <f t="shared" si="685"/>
        <v>1.6550430042317505E-2</v>
      </c>
      <c r="AA420" s="13">
        <f t="shared" si="686"/>
        <v>2.3492678516397025E-2</v>
      </c>
      <c r="AB420" s="13">
        <f t="shared" si="687"/>
        <v>1.6673462334924945E-2</v>
      </c>
      <c r="AC420" s="13">
        <f t="shared" si="688"/>
        <v>7.4000390936805127E-4</v>
      </c>
      <c r="AD420" s="13">
        <f t="shared" si="689"/>
        <v>1.4211288092654021E-2</v>
      </c>
      <c r="AE420" s="13">
        <f t="shared" si="690"/>
        <v>1.5025758231492976E-2</v>
      </c>
      <c r="AF420" s="13">
        <f t="shared" si="691"/>
        <v>7.9434534350191575E-3</v>
      </c>
      <c r="AG420" s="13">
        <f t="shared" si="692"/>
        <v>2.7995682038003062E-3</v>
      </c>
      <c r="AH420" s="13">
        <f t="shared" si="693"/>
        <v>4.3747399746903986E-3</v>
      </c>
      <c r="AI420" s="13">
        <f t="shared" si="694"/>
        <v>6.2097697495140866E-3</v>
      </c>
      <c r="AJ420" s="13">
        <f t="shared" si="695"/>
        <v>4.4072608389381174E-3</v>
      </c>
      <c r="AK420" s="13">
        <f t="shared" si="696"/>
        <v>2.0853106084926304E-3</v>
      </c>
      <c r="AL420" s="13">
        <f t="shared" si="697"/>
        <v>4.4424260920508934E-5</v>
      </c>
      <c r="AM420" s="13">
        <f t="shared" si="698"/>
        <v>4.0344718730688928E-3</v>
      </c>
      <c r="AN420" s="13">
        <f t="shared" si="699"/>
        <v>4.2656934798069078E-3</v>
      </c>
      <c r="AO420" s="13">
        <f t="shared" si="700"/>
        <v>2.2550833710269424E-3</v>
      </c>
      <c r="AP420" s="13">
        <f t="shared" si="701"/>
        <v>7.9477518866208482E-4</v>
      </c>
      <c r="AQ420" s="13">
        <f t="shared" si="702"/>
        <v>2.100812353420432E-4</v>
      </c>
      <c r="AR420" s="13">
        <f t="shared" si="703"/>
        <v>9.2509257087433497E-4</v>
      </c>
      <c r="AS420" s="13">
        <f t="shared" si="704"/>
        <v>1.3131321850785448E-3</v>
      </c>
      <c r="AT420" s="13">
        <f t="shared" si="705"/>
        <v>9.3196950758098033E-4</v>
      </c>
      <c r="AU420" s="13">
        <f t="shared" si="706"/>
        <v>4.409645745901719E-4</v>
      </c>
      <c r="AV420" s="13">
        <f t="shared" si="707"/>
        <v>1.5648292765624229E-4</v>
      </c>
      <c r="AW420" s="13">
        <f t="shared" si="708"/>
        <v>1.8520125116812618E-6</v>
      </c>
      <c r="AX420" s="13">
        <f t="shared" si="709"/>
        <v>9.5446211422815905E-4</v>
      </c>
      <c r="AY420" s="13">
        <f t="shared" si="710"/>
        <v>1.0091637630599613E-3</v>
      </c>
      <c r="AZ420" s="13">
        <f t="shared" si="711"/>
        <v>5.3350022252946936E-4</v>
      </c>
      <c r="BA420" s="13">
        <f t="shared" si="712"/>
        <v>1.880253056094472E-4</v>
      </c>
      <c r="BB420" s="13">
        <f t="shared" si="713"/>
        <v>4.9700329151558814E-5</v>
      </c>
      <c r="BC420" s="13">
        <f t="shared" si="714"/>
        <v>1.0509745844121861E-5</v>
      </c>
      <c r="BD420" s="13">
        <f t="shared" si="715"/>
        <v>1.6301850122102602E-4</v>
      </c>
      <c r="BE420" s="13">
        <f t="shared" si="716"/>
        <v>2.3139829186421388E-4</v>
      </c>
      <c r="BF420" s="13">
        <f t="shared" si="717"/>
        <v>1.6423034525718514E-4</v>
      </c>
      <c r="BG420" s="13">
        <f t="shared" si="718"/>
        <v>7.770615212412305E-5</v>
      </c>
      <c r="BH420" s="13">
        <f t="shared" si="719"/>
        <v>2.757519964633258E-5</v>
      </c>
      <c r="BI420" s="13">
        <f t="shared" si="720"/>
        <v>7.8283802736287655E-6</v>
      </c>
      <c r="BJ420" s="14">
        <f t="shared" si="721"/>
        <v>0.45244154844058293</v>
      </c>
      <c r="BK420" s="14">
        <f t="shared" si="722"/>
        <v>0.26709493302023718</v>
      </c>
      <c r="BL420" s="14">
        <f t="shared" si="723"/>
        <v>0.26412931508268095</v>
      </c>
      <c r="BM420" s="14">
        <f t="shared" si="724"/>
        <v>0.44942371406075193</v>
      </c>
      <c r="BN420" s="14">
        <f t="shared" si="725"/>
        <v>0.54978520077451842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1.3568</v>
      </c>
      <c r="F421" s="10">
        <f>VLOOKUP(B421,home!$B$2:$E$405,3,FALSE)</f>
        <v>0.90080000000000005</v>
      </c>
      <c r="G421" s="10">
        <f>VLOOKUP(C421,away!$B$2:$E$405,4,FALSE)</f>
        <v>0.61419999999999997</v>
      </c>
      <c r="H421" s="10">
        <f>VLOOKUP(A421,away!$A$2:$E$405,3,FALSE)</f>
        <v>1.1676</v>
      </c>
      <c r="I421" s="10">
        <f>VLOOKUP(C421,away!$B$2:$E$405,3,FALSE)</f>
        <v>1.2847</v>
      </c>
      <c r="J421" s="10">
        <f>VLOOKUP(B421,home!$B$2:$E$405,4,FALSE)</f>
        <v>0.80889999999999995</v>
      </c>
      <c r="K421" s="12">
        <f t="shared" si="670"/>
        <v>0.75067858124799991</v>
      </c>
      <c r="L421" s="12">
        <f t="shared" si="671"/>
        <v>1.2133627159079998</v>
      </c>
      <c r="M421" s="13">
        <f t="shared" si="672"/>
        <v>0.14029031889292404</v>
      </c>
      <c r="N421" s="13">
        <f t="shared" si="673"/>
        <v>0.10531293754936968</v>
      </c>
      <c r="O421" s="13">
        <f t="shared" si="674"/>
        <v>0.17022304234751764</v>
      </c>
      <c r="P421" s="13">
        <f t="shared" si="675"/>
        <v>0.12778279192515274</v>
      </c>
      <c r="Q421" s="13">
        <f t="shared" si="676"/>
        <v>3.9528083273310019E-2</v>
      </c>
      <c r="R421" s="13">
        <f t="shared" si="677"/>
        <v>0.10327114648645327</v>
      </c>
      <c r="S421" s="13">
        <f t="shared" si="678"/>
        <v>2.9097592123675874E-2</v>
      </c>
      <c r="T421" s="13">
        <f t="shared" si="679"/>
        <v>4.7961902475141024E-2</v>
      </c>
      <c r="U421" s="13">
        <f t="shared" si="680"/>
        <v>7.7523437728305111E-2</v>
      </c>
      <c r="V421" s="13">
        <f t="shared" si="681"/>
        <v>2.9448231109474531E-3</v>
      </c>
      <c r="W421" s="13">
        <f t="shared" si="682"/>
        <v>9.8909618236870545E-3</v>
      </c>
      <c r="X421" s="13">
        <f t="shared" si="683"/>
        <v>1.2001324301331266E-2</v>
      </c>
      <c r="Y421" s="13">
        <f t="shared" si="684"/>
        <v>7.2809797243779941E-3</v>
      </c>
      <c r="Z421" s="13">
        <f t="shared" si="685"/>
        <v>4.1768452925245267E-2</v>
      </c>
      <c r="AA421" s="13">
        <f t="shared" si="686"/>
        <v>3.1354682982846986E-2</v>
      </c>
      <c r="AB421" s="13">
        <f t="shared" si="687"/>
        <v>1.176864446852219E-2</v>
      </c>
      <c r="AC421" s="13">
        <f t="shared" si="688"/>
        <v>1.6764241191590497E-4</v>
      </c>
      <c r="AD421" s="13">
        <f t="shared" si="689"/>
        <v>1.8562332972458819E-3</v>
      </c>
      <c r="AE421" s="13">
        <f t="shared" si="690"/>
        <v>2.2522842749051245E-3</v>
      </c>
      <c r="AF421" s="13">
        <f t="shared" si="691"/>
        <v>1.3664188823978814E-3</v>
      </c>
      <c r="AG421" s="13">
        <f t="shared" si="692"/>
        <v>5.5265390873808886E-4</v>
      </c>
      <c r="AH421" s="13">
        <f t="shared" si="693"/>
        <v>1.2670070870162767E-2</v>
      </c>
      <c r="AI421" s="13">
        <f t="shared" si="694"/>
        <v>9.5111508251253963E-3</v>
      </c>
      <c r="AJ421" s="13">
        <f t="shared" si="695"/>
        <v>3.5699086037204383E-3</v>
      </c>
      <c r="AK421" s="13">
        <f t="shared" si="696"/>
        <v>8.9328464194196242E-4</v>
      </c>
      <c r="AL421" s="13">
        <f t="shared" si="697"/>
        <v>6.1078528037364956E-6</v>
      </c>
      <c r="AM421" s="13">
        <f t="shared" si="698"/>
        <v>2.7868691560836722E-4</v>
      </c>
      <c r="AN421" s="13">
        <f t="shared" si="699"/>
        <v>3.3814831281059197E-4</v>
      </c>
      <c r="AO421" s="13">
        <f t="shared" si="700"/>
        <v>2.0514827760578392E-4</v>
      </c>
      <c r="AP421" s="13">
        <f t="shared" si="701"/>
        <v>8.2973090426534065E-5</v>
      </c>
      <c r="AQ421" s="13">
        <f t="shared" si="702"/>
        <v>2.5169113586804878E-5</v>
      </c>
      <c r="AR421" s="13">
        <f t="shared" si="703"/>
        <v>3.0746783203535032E-3</v>
      </c>
      <c r="AS421" s="13">
        <f t="shared" si="704"/>
        <v>2.3080951593169511E-3</v>
      </c>
      <c r="AT421" s="13">
        <f t="shared" si="705"/>
        <v>8.6631879979071254E-4</v>
      </c>
      <c r="AU421" s="13">
        <f t="shared" si="706"/>
        <v>2.1677565584512075E-4</v>
      </c>
      <c r="AV421" s="13">
        <f t="shared" si="707"/>
        <v>4.0682210444729982E-5</v>
      </c>
      <c r="AW421" s="13">
        <f t="shared" si="708"/>
        <v>1.5453637897475095E-7</v>
      </c>
      <c r="AX421" s="13">
        <f t="shared" si="709"/>
        <v>3.4867383070211677E-5</v>
      </c>
      <c r="AY421" s="13">
        <f t="shared" si="710"/>
        <v>4.230678261867665E-5</v>
      </c>
      <c r="AZ421" s="13">
        <f t="shared" si="711"/>
        <v>2.5666736329763439E-5</v>
      </c>
      <c r="BA421" s="13">
        <f t="shared" si="712"/>
        <v>1.0381020300525427E-5</v>
      </c>
      <c r="BB421" s="13">
        <f t="shared" si="713"/>
        <v>3.1489857464354054E-6</v>
      </c>
      <c r="BC421" s="13">
        <f t="shared" si="714"/>
        <v>7.6417237953008814E-7</v>
      </c>
      <c r="BD421" s="13">
        <f t="shared" si="715"/>
        <v>6.2178333955459515E-4</v>
      </c>
      <c r="BE421" s="13">
        <f t="shared" si="716"/>
        <v>4.6675943518048683E-4</v>
      </c>
      <c r="BF421" s="13">
        <f t="shared" si="717"/>
        <v>1.751931552927028E-4</v>
      </c>
      <c r="BG421" s="13">
        <f t="shared" si="718"/>
        <v>4.3837916419828892E-5</v>
      </c>
      <c r="BH421" s="13">
        <f t="shared" si="719"/>
        <v>8.227046225726388E-6</v>
      </c>
      <c r="BI421" s="13">
        <f t="shared" si="720"/>
        <v>1.2351734777179998E-6</v>
      </c>
      <c r="BJ421" s="14">
        <f t="shared" si="721"/>
        <v>0.22905104030098727</v>
      </c>
      <c r="BK421" s="14">
        <f t="shared" si="722"/>
        <v>0.30033158310003844</v>
      </c>
      <c r="BL421" s="14">
        <f t="shared" si="723"/>
        <v>0.42860895516649777</v>
      </c>
      <c r="BM421" s="14">
        <f t="shared" si="724"/>
        <v>0.31330955877180172</v>
      </c>
      <c r="BN421" s="14">
        <f t="shared" si="725"/>
        <v>0.68640832047472744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1.3167</v>
      </c>
      <c r="F422" s="10">
        <f>VLOOKUP(B422,home!$B$2:$E$405,3,FALSE)</f>
        <v>0.92820000000000003</v>
      </c>
      <c r="G422" s="10">
        <f>VLOOKUP(C422,away!$B$2:$E$405,4,FALSE)</f>
        <v>1.1814</v>
      </c>
      <c r="H422" s="10">
        <f>VLOOKUP(A422,away!$A$2:$E$405,3,FALSE)</f>
        <v>1.1167</v>
      </c>
      <c r="I422" s="10">
        <f>VLOOKUP(C422,away!$B$2:$E$405,3,FALSE)</f>
        <v>1.1442000000000001</v>
      </c>
      <c r="J422" s="10">
        <f>VLOOKUP(B422,home!$B$2:$E$405,4,FALSE)</f>
        <v>0.64670000000000005</v>
      </c>
      <c r="K422" s="12">
        <f t="shared" si="670"/>
        <v>1.4438609345160001</v>
      </c>
      <c r="L422" s="12">
        <f t="shared" si="671"/>
        <v>0.82630678813800018</v>
      </c>
      <c r="M422" s="13">
        <f t="shared" si="672"/>
        <v>0.10329485374311659</v>
      </c>
      <c r="N422" s="13">
        <f t="shared" si="673"/>
        <v>0.14914340405622986</v>
      </c>
      <c r="O422" s="13">
        <f t="shared" si="674"/>
        <v>8.5353238827659161E-2</v>
      </c>
      <c r="P422" s="13">
        <f t="shared" si="675"/>
        <v>0.12323820717767128</v>
      </c>
      <c r="Q422" s="13">
        <f t="shared" si="676"/>
        <v>0.10767116737876274</v>
      </c>
      <c r="R422" s="13">
        <f t="shared" si="677"/>
        <v>3.5263980316429341E-2</v>
      </c>
      <c r="S422" s="13">
        <f t="shared" si="678"/>
        <v>3.6758016391931617E-2</v>
      </c>
      <c r="T422" s="13">
        <f t="shared" si="679"/>
        <v>8.896941649181446E-2</v>
      </c>
      <c r="U422" s="13">
        <f t="shared" si="680"/>
        <v>5.09162835744335E-2</v>
      </c>
      <c r="V422" s="13">
        <f t="shared" si="681"/>
        <v>4.872773721046394E-3</v>
      </c>
      <c r="W422" s="13">
        <f t="shared" si="682"/>
        <v>5.1820730783976324E-2</v>
      </c>
      <c r="X422" s="13">
        <f t="shared" si="683"/>
        <v>4.281982161307147E-2</v>
      </c>
      <c r="Y422" s="13">
        <f t="shared" si="684"/>
        <v>1.7691154632869605E-2</v>
      </c>
      <c r="Z422" s="13">
        <f t="shared" si="685"/>
        <v>9.7129554374101295E-3</v>
      </c>
      <c r="AA422" s="13">
        <f t="shared" si="686"/>
        <v>1.4024156914771253E-2</v>
      </c>
      <c r="AB422" s="13">
        <f t="shared" si="687"/>
        <v>1.0124466154380325E-2</v>
      </c>
      <c r="AC422" s="13">
        <f t="shared" si="688"/>
        <v>3.6334814586796716E-4</v>
      </c>
      <c r="AD422" s="13">
        <f t="shared" si="689"/>
        <v>1.8705482194263542E-2</v>
      </c>
      <c r="AE422" s="13">
        <f t="shared" si="690"/>
        <v>1.5456466912514458E-2</v>
      </c>
      <c r="AF422" s="13">
        <f t="shared" si="691"/>
        <v>6.3858917652205478E-3</v>
      </c>
      <c r="AG422" s="13">
        <f t="shared" si="692"/>
        <v>1.7589019046387649E-3</v>
      </c>
      <c r="AH422" s="13">
        <f t="shared" si="693"/>
        <v>2.0064702527034716E-3</v>
      </c>
      <c r="AI422" s="13">
        <f t="shared" si="694"/>
        <v>2.8970640141469895E-3</v>
      </c>
      <c r="AJ422" s="13">
        <f t="shared" si="695"/>
        <v>2.0914787774094735E-3</v>
      </c>
      <c r="AK422" s="13">
        <f t="shared" si="696"/>
        <v>1.0066015006902742E-3</v>
      </c>
      <c r="AL422" s="13">
        <f t="shared" si="697"/>
        <v>1.7340021290686313E-5</v>
      </c>
      <c r="AM422" s="13">
        <f t="shared" si="698"/>
        <v>5.401623000316348E-3</v>
      </c>
      <c r="AN422" s="13">
        <f t="shared" si="699"/>
        <v>4.4633977521237496E-3</v>
      </c>
      <c r="AO422" s="13">
        <f t="shared" si="700"/>
        <v>1.8440679303698727E-3</v>
      </c>
      <c r="AP422" s="13">
        <f t="shared" si="701"/>
        <v>5.0792194955073962E-4</v>
      </c>
      <c r="AQ422" s="13">
        <f t="shared" si="702"/>
        <v>1.0492483868951572E-4</v>
      </c>
      <c r="AR422" s="13">
        <f t="shared" si="703"/>
        <v>3.3159199800116961E-4</v>
      </c>
      <c r="AS422" s="13">
        <f t="shared" si="704"/>
        <v>4.7877273211199638E-4</v>
      </c>
      <c r="AT422" s="13">
        <f t="shared" si="705"/>
        <v>3.4564062220400287E-4</v>
      </c>
      <c r="AU422" s="13">
        <f t="shared" si="706"/>
        <v>1.6635233059405437E-4</v>
      </c>
      <c r="AV422" s="13">
        <f t="shared" si="707"/>
        <v>6.0047407877611531E-5</v>
      </c>
      <c r="AW422" s="13">
        <f t="shared" si="708"/>
        <v>5.7466376291042005E-7</v>
      </c>
      <c r="AX422" s="13">
        <f t="shared" si="709"/>
        <v>1.2998654055233147E-3</v>
      </c>
      <c r="AY422" s="13">
        <f t="shared" si="710"/>
        <v>1.0740876082496692E-3</v>
      </c>
      <c r="AZ422" s="13">
        <f t="shared" si="711"/>
        <v>4.4376294087580543E-4</v>
      </c>
      <c r="BA422" s="13">
        <f t="shared" si="712"/>
        <v>1.2222811012325334E-4</v>
      </c>
      <c r="BB422" s="13">
        <f t="shared" si="713"/>
        <v>2.5249479274030807E-5</v>
      </c>
      <c r="BC422" s="13">
        <f t="shared" si="714"/>
        <v>4.1727632242162819E-6</v>
      </c>
      <c r="BD422" s="13">
        <f t="shared" si="715"/>
        <v>4.5666119806768089E-5</v>
      </c>
      <c r="BE422" s="13">
        <f t="shared" si="716"/>
        <v>6.5935526419919792E-5</v>
      </c>
      <c r="BF422" s="13">
        <f t="shared" si="717"/>
        <v>4.7600865397234909E-5</v>
      </c>
      <c r="BG422" s="13">
        <f t="shared" si="718"/>
        <v>2.2909676665407297E-5</v>
      </c>
      <c r="BH422" s="13">
        <f t="shared" si="719"/>
        <v>8.2695967898936025E-6</v>
      </c>
      <c r="BI422" s="13">
        <f t="shared" si="720"/>
        <v>2.3880295498252568E-6</v>
      </c>
      <c r="BJ422" s="14">
        <f t="shared" si="721"/>
        <v>0.5157137395116822</v>
      </c>
      <c r="BK422" s="14">
        <f t="shared" si="722"/>
        <v>0.2696186268091742</v>
      </c>
      <c r="BL422" s="14">
        <f t="shared" si="723"/>
        <v>0.20525891523804166</v>
      </c>
      <c r="BM422" s="14">
        <f t="shared" si="724"/>
        <v>0.39526587255195239</v>
      </c>
      <c r="BN422" s="14">
        <f t="shared" si="725"/>
        <v>0.60396485149986889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1.3167</v>
      </c>
      <c r="F423" s="10">
        <f>VLOOKUP(B423,home!$B$2:$E$405,3,FALSE)</f>
        <v>1.8987000000000001</v>
      </c>
      <c r="G423" s="10">
        <f>VLOOKUP(C423,away!$B$2:$E$405,4,FALSE)</f>
        <v>1.3502000000000001</v>
      </c>
      <c r="H423" s="10">
        <f>VLOOKUP(A423,away!$A$2:$E$405,3,FALSE)</f>
        <v>1.1167</v>
      </c>
      <c r="I423" s="10">
        <f>VLOOKUP(C423,away!$B$2:$E$405,3,FALSE)</f>
        <v>0.44769999999999999</v>
      </c>
      <c r="J423" s="10">
        <f>VLOOKUP(B423,home!$B$2:$E$405,4,FALSE)</f>
        <v>0.54720000000000002</v>
      </c>
      <c r="K423" s="12">
        <f t="shared" si="670"/>
        <v>3.375524695158</v>
      </c>
      <c r="L423" s="12">
        <f t="shared" si="671"/>
        <v>0.27357077404800001</v>
      </c>
      <c r="M423" s="13">
        <f t="shared" si="672"/>
        <v>2.6014649190971462E-2</v>
      </c>
      <c r="N423" s="13">
        <f t="shared" si="673"/>
        <v>8.7813090779996272E-2</v>
      </c>
      <c r="O423" s="13">
        <f t="shared" si="674"/>
        <v>7.1168477157612401E-3</v>
      </c>
      <c r="P423" s="13">
        <f t="shared" si="675"/>
        <v>2.4023095216230871E-2</v>
      </c>
      <c r="Q423" s="13">
        <f t="shared" si="676"/>
        <v>0.14820762824301434</v>
      </c>
      <c r="R423" s="13">
        <f t="shared" si="677"/>
        <v>9.7348076919127142E-4</v>
      </c>
      <c r="S423" s="13">
        <f t="shared" si="678"/>
        <v>5.5460012119669813E-3</v>
      </c>
      <c r="T423" s="13">
        <f t="shared" si="679"/>
        <v>4.0545275578259654E-2</v>
      </c>
      <c r="U423" s="13">
        <f t="shared" si="680"/>
        <v>3.2860083766665421E-3</v>
      </c>
      <c r="V423" s="13">
        <f t="shared" si="681"/>
        <v>5.6904739499472154E-4</v>
      </c>
      <c r="W423" s="13">
        <f t="shared" si="682"/>
        <v>0.16675950304836373</v>
      </c>
      <c r="X423" s="13">
        <f t="shared" si="683"/>
        <v>4.5620526328800683E-2</v>
      </c>
      <c r="Y423" s="13">
        <f t="shared" si="684"/>
        <v>6.2402213501235818E-3</v>
      </c>
      <c r="Z423" s="13">
        <f t="shared" si="685"/>
        <v>8.8771962516166211E-5</v>
      </c>
      <c r="AA423" s="13">
        <f t="shared" si="686"/>
        <v>2.996519517109594E-4</v>
      </c>
      <c r="AB423" s="13">
        <f t="shared" si="687"/>
        <v>5.0574128147631793E-4</v>
      </c>
      <c r="AC423" s="13">
        <f t="shared" si="688"/>
        <v>3.2842744803499686E-5</v>
      </c>
      <c r="AD423" s="13">
        <f t="shared" si="689"/>
        <v>0.14072520517300691</v>
      </c>
      <c r="AE423" s="13">
        <f t="shared" si="690"/>
        <v>3.8498303307243111E-2</v>
      </c>
      <c r="AF423" s="13">
        <f t="shared" si="691"/>
        <v>5.2660053176485869E-3</v>
      </c>
      <c r="AG423" s="13">
        <f t="shared" si="692"/>
        <v>4.8020838363000285E-4</v>
      </c>
      <c r="AH423" s="13">
        <f t="shared" si="693"/>
        <v>6.0713536248269052E-6</v>
      </c>
      <c r="AI423" s="13">
        <f t="shared" si="694"/>
        <v>2.049400409364026E-5</v>
      </c>
      <c r="AJ423" s="13">
        <f t="shared" si="695"/>
        <v>3.4589008460375918E-5</v>
      </c>
      <c r="AK423" s="13">
        <f t="shared" si="696"/>
        <v>3.8918684079675971E-5</v>
      </c>
      <c r="AL423" s="13">
        <f t="shared" si="697"/>
        <v>1.2131386124563483E-6</v>
      </c>
      <c r="AM423" s="13">
        <f t="shared" si="698"/>
        <v>9.5004281058532217E-2</v>
      </c>
      <c r="AN423" s="13">
        <f t="shared" si="699"/>
        <v>2.5990394707056403E-2</v>
      </c>
      <c r="AO423" s="13">
        <f t="shared" si="700"/>
        <v>3.5551061989112305E-3</v>
      </c>
      <c r="AP423" s="13">
        <f t="shared" si="701"/>
        <v>3.2419105155299623E-4</v>
      </c>
      <c r="AQ423" s="13">
        <f t="shared" si="702"/>
        <v>2.2172299228197054E-5</v>
      </c>
      <c r="AR423" s="13">
        <f t="shared" si="703"/>
        <v>3.3218898213260542E-7</v>
      </c>
      <c r="AS423" s="13">
        <f t="shared" si="704"/>
        <v>1.1213121126480095E-6</v>
      </c>
      <c r="AT423" s="13">
        <f t="shared" si="705"/>
        <v>1.8925083636115722E-6</v>
      </c>
      <c r="AU423" s="13">
        <f t="shared" si="706"/>
        <v>2.1294029057213063E-6</v>
      </c>
      <c r="AV423" s="13">
        <f t="shared" si="707"/>
        <v>1.796963023550868E-6</v>
      </c>
      <c r="AW423" s="13">
        <f t="shared" si="708"/>
        <v>3.1118518586698854E-8</v>
      </c>
      <c r="AX423" s="13">
        <f t="shared" si="709"/>
        <v>5.3448216143134455E-2</v>
      </c>
      <c r="AY423" s="13">
        <f t="shared" si="710"/>
        <v>1.4621869861762102E-2</v>
      </c>
      <c r="AZ423" s="13">
        <f t="shared" si="711"/>
        <v>2.0000581280556901E-3</v>
      </c>
      <c r="BA423" s="13">
        <f t="shared" si="712"/>
        <v>1.8238581674439642E-4</v>
      </c>
      <c r="BB423" s="13">
        <f t="shared" si="713"/>
        <v>1.2473857265535295E-5</v>
      </c>
      <c r="BC423" s="13">
        <f t="shared" si="714"/>
        <v>6.824965574993519E-7</v>
      </c>
      <c r="BD423" s="13">
        <f t="shared" si="715"/>
        <v>1.5146199495372356E-8</v>
      </c>
      <c r="BE423" s="13">
        <f t="shared" si="716"/>
        <v>5.1126370434419035E-8</v>
      </c>
      <c r="BF423" s="13">
        <f t="shared" si="717"/>
        <v>8.6289162987588633E-8</v>
      </c>
      <c r="BG423" s="13">
        <f t="shared" si="718"/>
        <v>9.7090400196373048E-8</v>
      </c>
      <c r="BH423" s="13">
        <f t="shared" si="719"/>
        <v>8.1932760881407595E-8</v>
      </c>
      <c r="BI423" s="13">
        <f t="shared" si="720"/>
        <v>5.5313211539533337E-8</v>
      </c>
      <c r="BJ423" s="14">
        <f t="shared" si="721"/>
        <v>0.87531779912888763</v>
      </c>
      <c r="BK423" s="14">
        <f t="shared" si="722"/>
        <v>7.0808718759342096E-2</v>
      </c>
      <c r="BL423" s="14">
        <f t="shared" si="723"/>
        <v>1.2289462418558049E-2</v>
      </c>
      <c r="BM423" s="14">
        <f t="shared" si="724"/>
        <v>0.64973412161089483</v>
      </c>
      <c r="BN423" s="14">
        <f t="shared" si="725"/>
        <v>0.29414879191516546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1.3167</v>
      </c>
      <c r="F424" s="10">
        <f>VLOOKUP(B424,home!$B$2:$E$405,3,FALSE)</f>
        <v>1.3080000000000001</v>
      </c>
      <c r="G424" s="10">
        <f>VLOOKUP(C424,away!$B$2:$E$405,4,FALSE)</f>
        <v>1.3080000000000001</v>
      </c>
      <c r="H424" s="10">
        <f>VLOOKUP(A424,away!$A$2:$E$405,3,FALSE)</f>
        <v>1.1167</v>
      </c>
      <c r="I424" s="10">
        <f>VLOOKUP(C424,away!$B$2:$E$405,3,FALSE)</f>
        <v>0.74619999999999997</v>
      </c>
      <c r="J424" s="10">
        <f>VLOOKUP(B424,home!$B$2:$E$405,4,FALSE)</f>
        <v>0.995</v>
      </c>
      <c r="K424" s="12">
        <f t="shared" si="670"/>
        <v>2.2526946288</v>
      </c>
      <c r="L424" s="12">
        <f t="shared" si="671"/>
        <v>0.8291151323</v>
      </c>
      <c r="M424" s="13">
        <f t="shared" si="672"/>
        <v>4.5876156592481752E-2</v>
      </c>
      <c r="N424" s="13">
        <f t="shared" si="673"/>
        <v>0.10334497154587134</v>
      </c>
      <c r="O424" s="13">
        <f t="shared" si="674"/>
        <v>3.8036615642591025E-2</v>
      </c>
      <c r="P424" s="13">
        <f t="shared" si="675"/>
        <v>8.5684879755794849E-2</v>
      </c>
      <c r="Q424" s="13">
        <f t="shared" si="676"/>
        <v>0.11640233115743666</v>
      </c>
      <c r="R424" s="13">
        <f t="shared" si="677"/>
        <v>1.5768366805375553E-2</v>
      </c>
      <c r="S424" s="13">
        <f t="shared" si="678"/>
        <v>4.0009337987830844E-2</v>
      </c>
      <c r="T424" s="13">
        <f t="shared" si="679"/>
        <v>9.6510934197626505E-2</v>
      </c>
      <c r="U424" s="13">
        <f t="shared" si="680"/>
        <v>3.552131520741772E-2</v>
      </c>
      <c r="V424" s="13">
        <f t="shared" si="681"/>
        <v>8.303018796764627E-3</v>
      </c>
      <c r="W424" s="13">
        <f t="shared" si="682"/>
        <v>8.7406302059385474E-2</v>
      </c>
      <c r="X424" s="13">
        <f t="shared" si="683"/>
        <v>7.2469887695821147E-2</v>
      </c>
      <c r="Y424" s="13">
        <f t="shared" si="684"/>
        <v>3.0042940262343443E-2</v>
      </c>
      <c r="Z424" s="13">
        <f t="shared" si="685"/>
        <v>4.3579305099979608E-3</v>
      </c>
      <c r="AA424" s="13">
        <f t="shared" si="686"/>
        <v>9.81708665255605E-3</v>
      </c>
      <c r="AB424" s="13">
        <f t="shared" si="687"/>
        <v>1.1057449186338596E-2</v>
      </c>
      <c r="AC424" s="13">
        <f t="shared" si="688"/>
        <v>9.6924418376336061E-4</v>
      </c>
      <c r="AD424" s="13">
        <f t="shared" si="689"/>
        <v>4.9224926793112002E-2</v>
      </c>
      <c r="AE424" s="13">
        <f t="shared" si="690"/>
        <v>4.0813131690528866E-2</v>
      </c>
      <c r="AF424" s="13">
        <f t="shared" si="691"/>
        <v>1.6919392540585082E-2</v>
      </c>
      <c r="AG424" s="13">
        <f t="shared" si="692"/>
        <v>4.6760414615742785E-3</v>
      </c>
      <c r="AH424" s="13">
        <f t="shared" si="693"/>
        <v>9.0330653283779124E-4</v>
      </c>
      <c r="AI424" s="13">
        <f t="shared" si="694"/>
        <v>2.0348737746836427E-3</v>
      </c>
      <c r="AJ424" s="13">
        <f t="shared" si="695"/>
        <v>2.2919746112579128E-3</v>
      </c>
      <c r="AK424" s="13">
        <f t="shared" si="696"/>
        <v>1.7210396320422225E-3</v>
      </c>
      <c r="AL424" s="13">
        <f t="shared" si="697"/>
        <v>7.2411969535719471E-5</v>
      </c>
      <c r="AM424" s="13">
        <f t="shared" si="698"/>
        <v>2.2177745637983318E-2</v>
      </c>
      <c r="AN424" s="13">
        <f t="shared" si="699"/>
        <v>1.8387904508752287E-2</v>
      </c>
      <c r="AO424" s="13">
        <f t="shared" si="700"/>
        <v>7.6228449397469583E-3</v>
      </c>
      <c r="AP424" s="13">
        <f t="shared" si="701"/>
        <v>2.1067386969068954E-3</v>
      </c>
      <c r="AQ424" s="13">
        <f t="shared" si="702"/>
        <v>4.3668223335187242E-4</v>
      </c>
      <c r="AR424" s="13">
        <f t="shared" si="703"/>
        <v>1.4978902309625196E-4</v>
      </c>
      <c r="AS424" s="13">
        <f t="shared" si="704"/>
        <v>3.3742892778212589E-4</v>
      </c>
      <c r="AT424" s="13">
        <f t="shared" si="705"/>
        <v>3.8006216660826925E-4</v>
      </c>
      <c r="AU424" s="13">
        <f t="shared" si="706"/>
        <v>2.8538800044284625E-4</v>
      </c>
      <c r="AV424" s="13">
        <f t="shared" si="707"/>
        <v>1.6072300393039292E-4</v>
      </c>
      <c r="AW424" s="13">
        <f t="shared" si="708"/>
        <v>3.7568601131859373E-6</v>
      </c>
      <c r="AX424" s="13">
        <f t="shared" si="709"/>
        <v>8.3266147462629468E-3</v>
      </c>
      <c r="AY424" s="13">
        <f t="shared" si="710"/>
        <v>6.9037222869589342E-3</v>
      </c>
      <c r="AZ424" s="13">
        <f t="shared" si="711"/>
        <v>2.8619903086572075E-3</v>
      </c>
      <c r="BA424" s="13">
        <f t="shared" si="712"/>
        <v>7.909731578012129E-4</v>
      </c>
      <c r="BB424" s="13">
        <f t="shared" si="713"/>
        <v>1.6395195359402532E-4</v>
      </c>
      <c r="BC424" s="13">
        <f t="shared" si="714"/>
        <v>2.7187009138990765E-5</v>
      </c>
      <c r="BD424" s="13">
        <f t="shared" si="715"/>
        <v>2.0698724283589441E-5</v>
      </c>
      <c r="BE424" s="13">
        <f t="shared" si="716"/>
        <v>4.6627905016654052E-5</v>
      </c>
      <c r="BF424" s="13">
        <f t="shared" si="717"/>
        <v>5.2519215591606602E-5</v>
      </c>
      <c r="BG424" s="13">
        <f t="shared" si="718"/>
        <v>3.9436584957333799E-5</v>
      </c>
      <c r="BH424" s="13">
        <f t="shared" si="719"/>
        <v>2.2209645777900179E-5</v>
      </c>
      <c r="BI424" s="13">
        <f t="shared" si="720"/>
        <v>1.0006309950285265E-5</v>
      </c>
      <c r="BJ424" s="14">
        <f t="shared" si="721"/>
        <v>0.68761721488343941</v>
      </c>
      <c r="BK424" s="14">
        <f t="shared" si="722"/>
        <v>0.18781877157313009</v>
      </c>
      <c r="BL424" s="14">
        <f t="shared" si="723"/>
        <v>0.11865691755253778</v>
      </c>
      <c r="BM424" s="14">
        <f t="shared" si="724"/>
        <v>0.58643754759270816</v>
      </c>
      <c r="BN424" s="14">
        <f t="shared" si="725"/>
        <v>0.4051133214995512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1.3167</v>
      </c>
      <c r="F425" s="10">
        <f>VLOOKUP(B425,home!$B$2:$E$405,3,FALSE)</f>
        <v>1.0125999999999999</v>
      </c>
      <c r="G425" s="10">
        <f>VLOOKUP(C425,away!$B$2:$E$405,4,FALSE)</f>
        <v>0.8861</v>
      </c>
      <c r="H425" s="10">
        <f>VLOOKUP(A425,away!$A$2:$E$405,3,FALSE)</f>
        <v>1.1167</v>
      </c>
      <c r="I425" s="10">
        <f>VLOOKUP(C425,away!$B$2:$E$405,3,FALSE)</f>
        <v>0.995</v>
      </c>
      <c r="J425" s="10">
        <f>VLOOKUP(B425,home!$B$2:$E$405,4,FALSE)</f>
        <v>0.79600000000000004</v>
      </c>
      <c r="K425" s="12">
        <f t="shared" si="670"/>
        <v>1.1814286411620001</v>
      </c>
      <c r="L425" s="12">
        <f t="shared" si="671"/>
        <v>0.88444873400000013</v>
      </c>
      <c r="M425" s="13">
        <f t="shared" si="672"/>
        <v>0.126707072147038</v>
      </c>
      <c r="N425" s="13">
        <f t="shared" si="673"/>
        <v>0.14969536407229059</v>
      </c>
      <c r="O425" s="13">
        <f t="shared" si="674"/>
        <v>0.11206590954929442</v>
      </c>
      <c r="P425" s="13">
        <f t="shared" si="675"/>
        <v>0.13239787523940649</v>
      </c>
      <c r="Q425" s="13">
        <f t="shared" si="676"/>
        <v>8.8427195282088603E-2</v>
      </c>
      <c r="R425" s="13">
        <f t="shared" si="677"/>
        <v>4.9558275912715992E-2</v>
      </c>
      <c r="S425" s="13">
        <f t="shared" si="678"/>
        <v>3.4586067436645516E-2</v>
      </c>
      <c r="T425" s="13">
        <f t="shared" si="679"/>
        <v>7.8209320918414038E-2</v>
      </c>
      <c r="U425" s="13">
        <f t="shared" si="680"/>
        <v>5.8549566569891534E-2</v>
      </c>
      <c r="V425" s="13">
        <f t="shared" si="681"/>
        <v>4.0154926406289872E-3</v>
      </c>
      <c r="W425" s="13">
        <f t="shared" si="682"/>
        <v>3.4823473721294927E-2</v>
      </c>
      <c r="X425" s="13">
        <f t="shared" si="683"/>
        <v>3.079957724628157E-2</v>
      </c>
      <c r="Y425" s="13">
        <f t="shared" si="684"/>
        <v>1.3620323551604474E-2</v>
      </c>
      <c r="Z425" s="13">
        <f t="shared" si="685"/>
        <v>1.4610584796741455E-2</v>
      </c>
      <c r="AA425" s="13">
        <f t="shared" si="686"/>
        <v>1.7261363342996432E-2</v>
      </c>
      <c r="AB425" s="13">
        <f t="shared" si="687"/>
        <v>1.019653451945992E-2</v>
      </c>
      <c r="AC425" s="13">
        <f t="shared" si="688"/>
        <v>2.6224004541050967E-4</v>
      </c>
      <c r="AD425" s="13">
        <f t="shared" si="689"/>
        <v>1.0285362309772518E-2</v>
      </c>
      <c r="AE425" s="13">
        <f t="shared" si="690"/>
        <v>9.0968756736096203E-3</v>
      </c>
      <c r="AF425" s="13">
        <f t="shared" si="691"/>
        <v>4.0228600864397135E-3</v>
      </c>
      <c r="AG425" s="13">
        <f t="shared" si="692"/>
        <v>1.1860045035035787E-3</v>
      </c>
      <c r="AH425" s="13">
        <f t="shared" si="693"/>
        <v>3.2305783066194065E-3</v>
      </c>
      <c r="AI425" s="13">
        <f t="shared" si="694"/>
        <v>3.8166977389568002E-3</v>
      </c>
      <c r="AJ425" s="13">
        <f t="shared" si="695"/>
        <v>2.2545780117309059E-3</v>
      </c>
      <c r="AK425" s="13">
        <f t="shared" si="696"/>
        <v>8.8787434559765616E-4</v>
      </c>
      <c r="AL425" s="13">
        <f t="shared" si="697"/>
        <v>1.0960721994979385E-5</v>
      </c>
      <c r="AM425" s="13">
        <f t="shared" si="698"/>
        <v>2.4302843234986792E-3</v>
      </c>
      <c r="AN425" s="13">
        <f t="shared" si="699"/>
        <v>2.1494618931784536E-3</v>
      </c>
      <c r="AO425" s="13">
        <f t="shared" si="700"/>
        <v>9.5054442510146347E-4</v>
      </c>
      <c r="AP425" s="13">
        <f t="shared" si="701"/>
        <v>2.8023593779724913E-4</v>
      </c>
      <c r="AQ425" s="13">
        <f t="shared" si="702"/>
        <v>6.1963580101519924E-5</v>
      </c>
      <c r="AR425" s="13">
        <f t="shared" si="703"/>
        <v>5.7145617867547993E-4</v>
      </c>
      <c r="AS425" s="13">
        <f t="shared" si="704"/>
        <v>6.7513469665620135E-4</v>
      </c>
      <c r="AT425" s="13">
        <f t="shared" si="705"/>
        <v>3.9881173363592756E-4</v>
      </c>
      <c r="AU425" s="13">
        <f t="shared" si="706"/>
        <v>1.5705586818298519E-4</v>
      </c>
      <c r="AV425" s="13">
        <f t="shared" si="707"/>
        <v>4.6387575233485582E-5</v>
      </c>
      <c r="AW425" s="13">
        <f t="shared" si="708"/>
        <v>3.1813893403349508E-7</v>
      </c>
      <c r="AX425" s="13">
        <f t="shared" si="709"/>
        <v>4.7853458432472556E-4</v>
      </c>
      <c r="AY425" s="13">
        <f t="shared" si="710"/>
        <v>4.2323930728121979E-4</v>
      </c>
      <c r="AZ425" s="13">
        <f t="shared" si="711"/>
        <v>1.8716673475195595E-4</v>
      </c>
      <c r="BA425" s="13">
        <f t="shared" si="712"/>
        <v>5.5179793866093761E-5</v>
      </c>
      <c r="BB425" s="13">
        <f t="shared" si="713"/>
        <v>1.2200924706811897E-5</v>
      </c>
      <c r="BC425" s="13">
        <f t="shared" si="714"/>
        <v>2.158218482113822E-6</v>
      </c>
      <c r="BD425" s="13">
        <f t="shared" si="715"/>
        <v>8.4237282294334284E-5</v>
      </c>
      <c r="BE425" s="13">
        <f t="shared" si="716"/>
        <v>9.9520337956175166E-5</v>
      </c>
      <c r="BF425" s="13">
        <f t="shared" si="717"/>
        <v>5.8788088819773531E-5</v>
      </c>
      <c r="BG425" s="13">
        <f t="shared" si="718"/>
        <v>2.3151310630285345E-5</v>
      </c>
      <c r="BH425" s="13">
        <f t="shared" si="719"/>
        <v>6.8379053647643428E-6</v>
      </c>
      <c r="BI425" s="13">
        <f t="shared" si="720"/>
        <v>1.6156994486975777E-6</v>
      </c>
      <c r="BJ425" s="14">
        <f t="shared" si="721"/>
        <v>0.42719732708838987</v>
      </c>
      <c r="BK425" s="14">
        <f t="shared" si="722"/>
        <v>0.29840294753840574</v>
      </c>
      <c r="BL425" s="14">
        <f t="shared" si="723"/>
        <v>0.25994437497416123</v>
      </c>
      <c r="BM425" s="14">
        <f t="shared" si="724"/>
        <v>0.34088062102651695</v>
      </c>
      <c r="BN425" s="14">
        <f t="shared" si="725"/>
        <v>0.65885169220283413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1.8426</v>
      </c>
      <c r="F430" s="10">
        <f>VLOOKUP(B430,home!$B$2:$E$405,3,FALSE)</f>
        <v>0.7097</v>
      </c>
      <c r="G430" s="10">
        <f>VLOOKUP(C430,away!$B$2:$E$405,4,FALSE)</f>
        <v>0.501</v>
      </c>
      <c r="H430" s="10">
        <f>VLOOKUP(A430,away!$A$2:$E$405,3,FALSE)</f>
        <v>1.2176</v>
      </c>
      <c r="I430" s="10">
        <f>VLOOKUP(C430,away!$B$2:$E$405,3,FALSE)</f>
        <v>1.3898999999999999</v>
      </c>
      <c r="J430" s="10">
        <f>VLOOKUP(B430,home!$B$2:$E$405,4,FALSE)</f>
        <v>0.7581</v>
      </c>
      <c r="K430" s="12">
        <f t="shared" si="670"/>
        <v>0.65515430322000001</v>
      </c>
      <c r="L430" s="12">
        <f t="shared" si="671"/>
        <v>1.2829646521439999</v>
      </c>
      <c r="M430" s="13">
        <f t="shared" si="672"/>
        <v>0.14397451771700989</v>
      </c>
      <c r="N430" s="13">
        <f t="shared" si="673"/>
        <v>9.4325524836323171E-2</v>
      </c>
      <c r="O430" s="13">
        <f t="shared" si="674"/>
        <v>0.18471421704040372</v>
      </c>
      <c r="P430" s="13">
        <f t="shared" si="675"/>
        <v>0.12101631415993358</v>
      </c>
      <c r="Q430" s="13">
        <f t="shared" si="676"/>
        <v>3.0898886750001051E-2</v>
      </c>
      <c r="R430" s="13">
        <f t="shared" si="677"/>
        <v>0.11849090560564644</v>
      </c>
      <c r="S430" s="13">
        <f t="shared" si="678"/>
        <v>2.5429757510355439E-2</v>
      </c>
      <c r="T430" s="13">
        <f t="shared" si="679"/>
        <v>3.9642179490851942E-2</v>
      </c>
      <c r="U430" s="13">
        <f t="shared" si="680"/>
        <v>7.7629826699974105E-2</v>
      </c>
      <c r="V430" s="13">
        <f t="shared" si="681"/>
        <v>2.3749692906173702E-3</v>
      </c>
      <c r="W430" s="13">
        <f t="shared" si="682"/>
        <v>6.7478462063235451E-3</v>
      </c>
      <c r="X430" s="13">
        <f t="shared" si="683"/>
        <v>8.6572481608170951E-3</v>
      </c>
      <c r="Y430" s="13">
        <f t="shared" si="684"/>
        <v>5.5534716875834953E-3</v>
      </c>
      <c r="Z430" s="13">
        <f t="shared" si="685"/>
        <v>5.0673214497525237E-2</v>
      </c>
      <c r="AA430" s="13">
        <f t="shared" si="686"/>
        <v>3.3198774536043758E-2</v>
      </c>
      <c r="AB430" s="13">
        <f t="shared" si="687"/>
        <v>1.0875159999459811E-2</v>
      </c>
      <c r="AC430" s="13">
        <f t="shared" si="688"/>
        <v>1.2476601517363083E-4</v>
      </c>
      <c r="AD430" s="13">
        <f t="shared" si="689"/>
        <v>1.1052201198849055E-3</v>
      </c>
      <c r="AE430" s="13">
        <f t="shared" si="690"/>
        <v>1.4179583466506875E-3</v>
      </c>
      <c r="AF430" s="13">
        <f t="shared" si="691"/>
        <v>9.095952184826904E-4</v>
      </c>
      <c r="AG430" s="13">
        <f t="shared" si="692"/>
        <v>3.8899283769083017E-4</v>
      </c>
      <c r="AH430" s="13">
        <f t="shared" si="693"/>
        <v>1.6252985752708941E-2</v>
      </c>
      <c r="AI430" s="13">
        <f t="shared" si="694"/>
        <v>1.0648213556060614E-2</v>
      </c>
      <c r="AJ430" s="13">
        <f t="shared" si="695"/>
        <v>3.4881114664293248E-3</v>
      </c>
      <c r="AK430" s="13">
        <f t="shared" si="696"/>
        <v>7.617504124473991E-4</v>
      </c>
      <c r="AL430" s="13">
        <f t="shared" si="697"/>
        <v>4.1948321211709304E-6</v>
      </c>
      <c r="AM430" s="13">
        <f t="shared" si="698"/>
        <v>1.4481794350958407E-4</v>
      </c>
      <c r="AN430" s="13">
        <f t="shared" si="699"/>
        <v>1.8579630251898294E-4</v>
      </c>
      <c r="AO430" s="13">
        <f t="shared" si="700"/>
        <v>1.1918504431545418E-4</v>
      </c>
      <c r="AP430" s="13">
        <f t="shared" si="701"/>
        <v>5.097006630698129E-5</v>
      </c>
      <c r="AQ430" s="13">
        <f t="shared" si="702"/>
        <v>1.6348198347323216E-5</v>
      </c>
      <c r="AR430" s="13">
        <f t="shared" si="703"/>
        <v>4.1704012425051243E-3</v>
      </c>
      <c r="AS430" s="13">
        <f t="shared" si="704"/>
        <v>2.7322563201812675E-3</v>
      </c>
      <c r="AT430" s="13">
        <f t="shared" si="705"/>
        <v>8.9502474283339952E-4</v>
      </c>
      <c r="AU430" s="13">
        <f t="shared" si="706"/>
        <v>1.9545977058522525E-4</v>
      </c>
      <c r="AV430" s="13">
        <f t="shared" si="707"/>
        <v>3.2014077451326069E-5</v>
      </c>
      <c r="AW430" s="13">
        <f t="shared" si="708"/>
        <v>9.7942316821339314E-8</v>
      </c>
      <c r="AX430" s="13">
        <f t="shared" si="709"/>
        <v>1.5813016478962471E-5</v>
      </c>
      <c r="AY430" s="13">
        <f t="shared" si="710"/>
        <v>2.0287541186279425E-5</v>
      </c>
      <c r="AZ430" s="13">
        <f t="shared" si="711"/>
        <v>1.3014099110456029E-5</v>
      </c>
      <c r="BA430" s="13">
        <f t="shared" si="712"/>
        <v>5.5655430460712524E-6</v>
      </c>
      <c r="BB430" s="13">
        <f t="shared" si="713"/>
        <v>1.7850987495238154E-6</v>
      </c>
      <c r="BC430" s="13">
        <f t="shared" si="714"/>
        <v>4.5804371924510236E-7</v>
      </c>
      <c r="BD430" s="13">
        <f t="shared" si="715"/>
        <v>8.9174622989858054E-4</v>
      </c>
      <c r="BE430" s="13">
        <f t="shared" si="716"/>
        <v>5.8423137989826665E-4</v>
      </c>
      <c r="BF430" s="13">
        <f t="shared" si="717"/>
        <v>1.9138085130825395E-4</v>
      </c>
      <c r="BG430" s="13">
        <f t="shared" si="718"/>
        <v>4.1794662762836528E-5</v>
      </c>
      <c r="BH430" s="13">
        <f t="shared" si="719"/>
        <v>6.84548829017526E-6</v>
      </c>
      <c r="BI430" s="13">
        <f t="shared" si="720"/>
        <v>8.9697022219008862E-7</v>
      </c>
      <c r="BJ430" s="14">
        <f t="shared" si="721"/>
        <v>0.19022096455189819</v>
      </c>
      <c r="BK430" s="14">
        <f t="shared" si="722"/>
        <v>0.29294480706639736</v>
      </c>
      <c r="BL430" s="14">
        <f t="shared" si="723"/>
        <v>0.4658019968051107</v>
      </c>
      <c r="BM430" s="14">
        <f t="shared" si="724"/>
        <v>0.30620042721274432</v>
      </c>
      <c r="BN430" s="14">
        <f t="shared" si="725"/>
        <v>0.6934203661093179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1.8426</v>
      </c>
      <c r="F431" s="10">
        <f>VLOOKUP(B431,home!$B$2:$E$405,3,FALSE)</f>
        <v>0.75139999999999996</v>
      </c>
      <c r="G431" s="10">
        <f>VLOOKUP(C431,away!$B$2:$E$405,4,FALSE)</f>
        <v>0.8528</v>
      </c>
      <c r="H431" s="10">
        <f>VLOOKUP(A431,away!$A$2:$E$405,3,FALSE)</f>
        <v>1.2176</v>
      </c>
      <c r="I431" s="10">
        <f>VLOOKUP(C431,away!$B$2:$E$405,3,FALSE)</f>
        <v>1.1733</v>
      </c>
      <c r="J431" s="10">
        <f>VLOOKUP(B431,home!$B$2:$E$405,4,FALSE)</f>
        <v>1.0107999999999999</v>
      </c>
      <c r="K431" s="12">
        <f t="shared" si="670"/>
        <v>1.1807268769920001</v>
      </c>
      <c r="L431" s="12">
        <f t="shared" si="671"/>
        <v>1.4440390688639999</v>
      </c>
      <c r="M431" s="13">
        <f t="shared" si="672"/>
        <v>7.2456713843904064E-2</v>
      </c>
      <c r="N431" s="13">
        <f t="shared" si="673"/>
        <v>8.5551589454015864E-2</v>
      </c>
      <c r="O431" s="13">
        <f t="shared" si="674"/>
        <v>0.10463032559209651</v>
      </c>
      <c r="P431" s="13">
        <f t="shared" si="675"/>
        <v>0.12353983757501226</v>
      </c>
      <c r="Q431" s="13">
        <f t="shared" si="676"/>
        <v>5.0506530518870954E-2</v>
      </c>
      <c r="R431" s="13">
        <f t="shared" si="677"/>
        <v>7.5545138971474093E-2</v>
      </c>
      <c r="S431" s="13">
        <f t="shared" si="678"/>
        <v>5.2659341896666934E-2</v>
      </c>
      <c r="T431" s="13">
        <f t="shared" si="679"/>
        <v>7.293340330202161E-2</v>
      </c>
      <c r="U431" s="13">
        <f t="shared" si="680"/>
        <v>8.919817600971526E-2</v>
      </c>
      <c r="V431" s="13">
        <f t="shared" si="681"/>
        <v>9.9761118659623237E-3</v>
      </c>
      <c r="W431" s="13">
        <f t="shared" si="682"/>
        <v>1.9878139349082547E-2</v>
      </c>
      <c r="X431" s="13">
        <f t="shared" si="683"/>
        <v>2.8704809836397997E-2</v>
      </c>
      <c r="Y431" s="13">
        <f t="shared" si="684"/>
        <v>2.0725433434035177E-2</v>
      </c>
      <c r="Z431" s="13">
        <f t="shared" si="685"/>
        <v>3.6363377379189647E-2</v>
      </c>
      <c r="AA431" s="13">
        <f t="shared" si="686"/>
        <v>4.2935217009812135E-2</v>
      </c>
      <c r="AB431" s="13">
        <f t="shared" si="687"/>
        <v>2.5347382346484648E-2</v>
      </c>
      <c r="AC431" s="13">
        <f t="shared" si="688"/>
        <v>1.0630892347379996E-3</v>
      </c>
      <c r="AD431" s="13">
        <f t="shared" si="689"/>
        <v>5.8676633485135101E-3</v>
      </c>
      <c r="AE431" s="13">
        <f t="shared" si="690"/>
        <v>8.4731351181948685E-3</v>
      </c>
      <c r="AF431" s="13">
        <f t="shared" si="691"/>
        <v>6.117769073218488E-3</v>
      </c>
      <c r="AG431" s="13">
        <f t="shared" si="692"/>
        <v>2.9447658520051342E-3</v>
      </c>
      <c r="AH431" s="13">
        <f t="shared" si="693"/>
        <v>1.3127534402848817E-2</v>
      </c>
      <c r="AI431" s="13">
        <f t="shared" si="694"/>
        <v>1.5500032698080724E-2</v>
      </c>
      <c r="AJ431" s="13">
        <f t="shared" si="695"/>
        <v>9.1506526004393723E-3</v>
      </c>
      <c r="AK431" s="13">
        <f t="shared" si="696"/>
        <v>3.6014738224518345E-3</v>
      </c>
      <c r="AL431" s="13">
        <f t="shared" si="697"/>
        <v>7.2503355131569192E-5</v>
      </c>
      <c r="AM431" s="13">
        <f t="shared" si="698"/>
        <v>1.3856215641461554E-3</v>
      </c>
      <c r="AN431" s="13">
        <f t="shared" si="699"/>
        <v>2.0008916732874933E-3</v>
      </c>
      <c r="AO431" s="13">
        <f t="shared" si="700"/>
        <v>1.4446828743959015E-3</v>
      </c>
      <c r="AP431" s="13">
        <f t="shared" si="701"/>
        <v>6.9539283758214164E-4</v>
      </c>
      <c r="AQ431" s="13">
        <f t="shared" si="702"/>
        <v>2.5104360641920267E-4</v>
      </c>
      <c r="AR431" s="13">
        <f t="shared" si="703"/>
        <v>3.791334511113987E-3</v>
      </c>
      <c r="AS431" s="13">
        <f t="shared" si="704"/>
        <v>4.4765305569396093E-3</v>
      </c>
      <c r="AT431" s="13">
        <f t="shared" si="705"/>
        <v>2.6427799721272828E-3</v>
      </c>
      <c r="AU431" s="13">
        <f t="shared" si="706"/>
        <v>1.0401337810222839E-3</v>
      </c>
      <c r="AV431" s="13">
        <f t="shared" si="707"/>
        <v>3.0702847773008069E-4</v>
      </c>
      <c r="AW431" s="13">
        <f t="shared" si="708"/>
        <v>3.4338711584615754E-6</v>
      </c>
      <c r="AX431" s="13">
        <f t="shared" si="709"/>
        <v>2.7267343702117692E-4</v>
      </c>
      <c r="AY431" s="13">
        <f t="shared" si="710"/>
        <v>3.9375109610000682E-4</v>
      </c>
      <c r="AZ431" s="13">
        <f t="shared" si="711"/>
        <v>2.8429598308821663E-4</v>
      </c>
      <c r="BA431" s="13">
        <f t="shared" si="712"/>
        <v>1.3684483556682795E-4</v>
      </c>
      <c r="BB431" s="13">
        <f t="shared" si="713"/>
        <v>4.9402322232692365E-5</v>
      </c>
      <c r="BC431" s="13">
        <f t="shared" si="714"/>
        <v>1.4267776679323277E-5</v>
      </c>
      <c r="BD431" s="13">
        <f t="shared" si="715"/>
        <v>9.1247252619683068E-4</v>
      </c>
      <c r="BE431" s="13">
        <f t="shared" si="716"/>
        <v>1.077380836197385E-3</v>
      </c>
      <c r="BF431" s="13">
        <f t="shared" si="717"/>
        <v>6.3604625502718419E-4</v>
      </c>
      <c r="BG431" s="13">
        <f t="shared" si="718"/>
        <v>2.5033230277356813E-4</v>
      </c>
      <c r="BH431" s="13">
        <f t="shared" si="719"/>
        <v>7.3893519516012761E-5</v>
      </c>
      <c r="BI431" s="13">
        <f t="shared" si="720"/>
        <v>1.7449612905617828E-5</v>
      </c>
      <c r="BJ431" s="14">
        <f t="shared" si="721"/>
        <v>0.30863210729287532</v>
      </c>
      <c r="BK431" s="14">
        <f t="shared" si="722"/>
        <v>0.26016134886751519</v>
      </c>
      <c r="BL431" s="14">
        <f t="shared" si="723"/>
        <v>0.39426131580495311</v>
      </c>
      <c r="BM431" s="14">
        <f t="shared" si="724"/>
        <v>0.48679769616421809</v>
      </c>
      <c r="BN431" s="14">
        <f t="shared" si="725"/>
        <v>0.5122301359553737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1.8426</v>
      </c>
      <c r="F432" s="10">
        <f>VLOOKUP(B432,home!$B$2:$E$405,3,FALSE)</f>
        <v>1.0853999999999999</v>
      </c>
      <c r="G432" s="10">
        <f>VLOOKUP(C432,away!$B$2:$E$405,4,FALSE)</f>
        <v>1.0853999999999999</v>
      </c>
      <c r="H432" s="10">
        <f>VLOOKUP(A432,away!$A$2:$E$405,3,FALSE)</f>
        <v>1.2176</v>
      </c>
      <c r="I432" s="10">
        <f>VLOOKUP(C432,away!$B$2:$E$405,3,FALSE)</f>
        <v>0.93859999999999999</v>
      </c>
      <c r="J432" s="10">
        <f>VLOOKUP(B432,home!$B$2:$E$405,4,FALSE)</f>
        <v>1.6426000000000001</v>
      </c>
      <c r="K432" s="12">
        <f t="shared" si="670"/>
        <v>2.1707544566159998</v>
      </c>
      <c r="L432" s="12">
        <f t="shared" si="671"/>
        <v>1.877227932736</v>
      </c>
      <c r="M432" s="13">
        <f t="shared" si="672"/>
        <v>1.7457561693030067E-2</v>
      </c>
      <c r="N432" s="13">
        <f t="shared" si="673"/>
        <v>3.7896079846793773E-2</v>
      </c>
      <c r="O432" s="13">
        <f t="shared" si="674"/>
        <v>3.2771822447618011E-2</v>
      </c>
      <c r="P432" s="13">
        <f t="shared" si="675"/>
        <v>7.1139579629595065E-2</v>
      </c>
      <c r="Q432" s="13">
        <f t="shared" si="676"/>
        <v>4.1131542107851686E-2</v>
      </c>
      <c r="R432" s="13">
        <f t="shared" si="677"/>
        <v>3.0760090252666607E-2</v>
      </c>
      <c r="S432" s="13">
        <f t="shared" si="678"/>
        <v>7.2473462773097921E-2</v>
      </c>
      <c r="T432" s="13">
        <f t="shared" si="679"/>
        <v>7.7213279761366146E-2</v>
      </c>
      <c r="U432" s="13">
        <f t="shared" si="680"/>
        <v>6.6772603001886421E-2</v>
      </c>
      <c r="V432" s="13">
        <f t="shared" si="681"/>
        <v>3.2814380678232086E-2</v>
      </c>
      <c r="W432" s="13">
        <f t="shared" si="682"/>
        <v>2.9762159446035899E-2</v>
      </c>
      <c r="X432" s="13">
        <f t="shared" si="683"/>
        <v>5.5870357050641174E-2</v>
      </c>
      <c r="Y432" s="13">
        <f t="shared" si="684"/>
        <v>5.2440697433698683E-2</v>
      </c>
      <c r="Z432" s="13">
        <f t="shared" si="685"/>
        <v>1.9247900211928709E-2</v>
      </c>
      <c r="AA432" s="13">
        <f t="shared" si="686"/>
        <v>4.1782465165544291E-2</v>
      </c>
      <c r="AB432" s="13">
        <f t="shared" si="687"/>
        <v>4.5349736233254029E-2</v>
      </c>
      <c r="AC432" s="13">
        <f t="shared" si="688"/>
        <v>8.3574144269920672E-3</v>
      </c>
      <c r="AD432" s="13">
        <f t="shared" si="689"/>
        <v>1.6151585063999604E-2</v>
      </c>
      <c r="AE432" s="13">
        <f t="shared" si="690"/>
        <v>3.0320206640101623E-2</v>
      </c>
      <c r="AF432" s="13">
        <f t="shared" si="691"/>
        <v>2.8458969415563164E-2</v>
      </c>
      <c r="AG432" s="13">
        <f t="shared" si="692"/>
        <v>1.7807990774591564E-2</v>
      </c>
      <c r="AH432" s="13">
        <f t="shared" si="693"/>
        <v>9.0331739810869324E-3</v>
      </c>
      <c r="AI432" s="13">
        <f t="shared" si="694"/>
        <v>1.9608802676832151E-2</v>
      </c>
      <c r="AJ432" s="13">
        <f t="shared" si="695"/>
        <v>2.1282947899818574E-2</v>
      </c>
      <c r="AK432" s="13">
        <f t="shared" si="696"/>
        <v>1.5400018001152432E-2</v>
      </c>
      <c r="AL432" s="13">
        <f t="shared" si="697"/>
        <v>1.3622588528245608E-3</v>
      </c>
      <c r="AM432" s="13">
        <f t="shared" si="698"/>
        <v>7.012225051817908E-3</v>
      </c>
      <c r="AN432" s="13">
        <f t="shared" si="699"/>
        <v>1.316354473790372E-2</v>
      </c>
      <c r="AO432" s="13">
        <f t="shared" si="700"/>
        <v>1.2355486937906428E-2</v>
      </c>
      <c r="AP432" s="13">
        <f t="shared" si="701"/>
        <v>7.7313550674642456E-3</v>
      </c>
      <c r="AQ432" s="13">
        <f t="shared" si="702"/>
        <v>3.6283789226359744E-3</v>
      </c>
      <c r="AR432" s="13">
        <f t="shared" si="703"/>
        <v>3.3914653037120887E-3</v>
      </c>
      <c r="AS432" s="13">
        <f t="shared" si="704"/>
        <v>7.3620384224915517E-3</v>
      </c>
      <c r="AT432" s="13">
        <f t="shared" si="705"/>
        <v>7.9905888577008824E-3</v>
      </c>
      <c r="AU432" s="13">
        <f t="shared" si="706"/>
        <v>5.7818687912801125E-3</v>
      </c>
      <c r="AV432" s="13">
        <f t="shared" si="707"/>
        <v>3.1377543615600675E-3</v>
      </c>
      <c r="AW432" s="13">
        <f t="shared" si="708"/>
        <v>1.5420016813199003E-4</v>
      </c>
      <c r="AX432" s="13">
        <f t="shared" si="709"/>
        <v>2.5369697970046797E-3</v>
      </c>
      <c r="AY432" s="13">
        <f t="shared" si="710"/>
        <v>4.7624705674447635E-3</v>
      </c>
      <c r="AZ432" s="13">
        <f t="shared" si="711"/>
        <v>4.4701213890201907E-3</v>
      </c>
      <c r="BA432" s="13">
        <f t="shared" si="712"/>
        <v>2.7971455780631165E-3</v>
      </c>
      <c r="BB432" s="13">
        <f t="shared" si="713"/>
        <v>1.3127199527672665E-3</v>
      </c>
      <c r="BC432" s="13">
        <f t="shared" si="714"/>
        <v>4.9285491263891901E-4</v>
      </c>
      <c r="BD432" s="13">
        <f t="shared" si="715"/>
        <v>1.0610922335055528E-3</v>
      </c>
      <c r="BE432" s="13">
        <f t="shared" si="716"/>
        <v>2.303370694762804E-3</v>
      </c>
      <c r="BF432" s="13">
        <f t="shared" si="717"/>
        <v>2.5000261004475247E-3</v>
      </c>
      <c r="BG432" s="13">
        <f t="shared" si="718"/>
        <v>1.8089809330675943E-3</v>
      </c>
      <c r="BH432" s="13">
        <f t="shared" si="719"/>
        <v>9.8171335559746266E-4</v>
      </c>
      <c r="BI432" s="13">
        <f t="shared" si="720"/>
        <v>4.2621172835652772E-4</v>
      </c>
      <c r="BJ432" s="14">
        <f t="shared" si="721"/>
        <v>0.44731614045531048</v>
      </c>
      <c r="BK432" s="14">
        <f t="shared" si="722"/>
        <v>0.20836712862121654</v>
      </c>
      <c r="BL432" s="14">
        <f t="shared" si="723"/>
        <v>0.3195067704423416</v>
      </c>
      <c r="BM432" s="14">
        <f t="shared" si="724"/>
        <v>0.75867299335392935</v>
      </c>
      <c r="BN432" s="14">
        <f t="shared" si="725"/>
        <v>0.23115667597755521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1.8426</v>
      </c>
      <c r="F433" s="10">
        <f>VLOOKUP(B433,home!$B$2:$E$405,3,FALSE)</f>
        <v>0.66800000000000004</v>
      </c>
      <c r="G433" s="10">
        <f>VLOOKUP(C433,away!$B$2:$E$405,4,FALSE)</f>
        <v>0.83489999999999998</v>
      </c>
      <c r="H433" s="10">
        <f>VLOOKUP(A433,away!$A$2:$E$405,3,FALSE)</f>
        <v>1.2176</v>
      </c>
      <c r="I433" s="10">
        <f>VLOOKUP(C433,away!$B$2:$E$405,3,FALSE)</f>
        <v>1.0107999999999999</v>
      </c>
      <c r="J433" s="10">
        <f>VLOOKUP(B433,home!$B$2:$E$405,4,FALSE)</f>
        <v>1.2002999999999999</v>
      </c>
      <c r="K433" s="12">
        <f t="shared" si="670"/>
        <v>1.0276423423199998</v>
      </c>
      <c r="L433" s="12">
        <f t="shared" si="671"/>
        <v>1.4772693210239998</v>
      </c>
      <c r="M433" s="13">
        <f t="shared" si="672"/>
        <v>8.168281325317793E-2</v>
      </c>
      <c r="N433" s="13">
        <f t="shared" si="673"/>
        <v>8.3940717538782891E-2</v>
      </c>
      <c r="O433" s="13">
        <f t="shared" si="674"/>
        <v>0.12066751407385234</v>
      </c>
      <c r="P433" s="13">
        <f t="shared" si="675"/>
        <v>0.12400304680478516</v>
      </c>
      <c r="Q433" s="13">
        <f t="shared" si="676"/>
        <v>4.3130517793788174E-2</v>
      </c>
      <c r="R433" s="13">
        <f t="shared" si="677"/>
        <v>8.9129208292766895E-2</v>
      </c>
      <c r="S433" s="13">
        <f t="shared" si="678"/>
        <v>4.7062396006149726E-2</v>
      </c>
      <c r="T433" s="13">
        <f t="shared" si="679"/>
        <v>6.3715390736642993E-2</v>
      </c>
      <c r="U433" s="13">
        <f t="shared" si="680"/>
        <v>9.1592948379106115E-2</v>
      </c>
      <c r="V433" s="13">
        <f t="shared" si="681"/>
        <v>7.938403934099279E-3</v>
      </c>
      <c r="W433" s="13">
        <f t="shared" si="682"/>
        <v>1.4774248777027637E-2</v>
      </c>
      <c r="X433" s="13">
        <f t="shared" si="683"/>
        <v>2.182554445947928E-2</v>
      </c>
      <c r="Y433" s="13">
        <f t="shared" si="684"/>
        <v>1.6121103622317036E-2</v>
      </c>
      <c r="Z433" s="13">
        <f t="shared" si="685"/>
        <v>4.3889281672687477E-2</v>
      </c>
      <c r="AA433" s="13">
        <f t="shared" si="686"/>
        <v>4.5102484220862792E-2</v>
      </c>
      <c r="AB433" s="13">
        <f t="shared" si="687"/>
        <v>2.3174611264589137E-2</v>
      </c>
      <c r="AC433" s="13">
        <f t="shared" si="688"/>
        <v>7.5320792357527029E-4</v>
      </c>
      <c r="AD433" s="13">
        <f t="shared" si="689"/>
        <v>3.7956609048107677E-3</v>
      </c>
      <c r="AE433" s="13">
        <f t="shared" si="690"/>
        <v>5.6072134076871442E-3</v>
      </c>
      <c r="AF433" s="13">
        <f t="shared" si="691"/>
        <v>4.1416821718053276E-3</v>
      </c>
      <c r="AG433" s="13">
        <f t="shared" si="692"/>
        <v>2.0394600032800207E-3</v>
      </c>
      <c r="AH433" s="13">
        <f t="shared" si="693"/>
        <v>1.6209072334210529E-2</v>
      </c>
      <c r="AI433" s="13">
        <f t="shared" si="694"/>
        <v>1.6657129060362413E-2</v>
      </c>
      <c r="AJ433" s="13">
        <f t="shared" si="695"/>
        <v>8.5587855619586855E-3</v>
      </c>
      <c r="AK433" s="13">
        <f t="shared" si="696"/>
        <v>2.9317901474352733E-3</v>
      </c>
      <c r="AL433" s="13">
        <f t="shared" si="697"/>
        <v>4.5737933688127728E-5</v>
      </c>
      <c r="AM433" s="13">
        <f t="shared" si="698"/>
        <v>7.8011637257443774E-4</v>
      </c>
      <c r="AN433" s="13">
        <f t="shared" si="699"/>
        <v>1.1524419840327454E-3</v>
      </c>
      <c r="AO433" s="13">
        <f t="shared" si="700"/>
        <v>8.5123359363580237E-4</v>
      </c>
      <c r="AP433" s="13">
        <f t="shared" si="701"/>
        <v>4.1916709096772713E-4</v>
      </c>
      <c r="AQ433" s="13">
        <f t="shared" si="702"/>
        <v>1.5480567096737489E-4</v>
      </c>
      <c r="AR433" s="13">
        <f t="shared" si="703"/>
        <v>4.7890330563176188E-3</v>
      </c>
      <c r="AS433" s="13">
        <f t="shared" si="704"/>
        <v>4.9214131474421448E-3</v>
      </c>
      <c r="AT433" s="13">
        <f t="shared" si="705"/>
        <v>2.5287262671809443E-3</v>
      </c>
      <c r="AU433" s="13">
        <f t="shared" si="706"/>
        <v>8.6620872809731186E-4</v>
      </c>
      <c r="AV433" s="13">
        <f t="shared" si="707"/>
        <v>2.2253819156998729E-4</v>
      </c>
      <c r="AW433" s="13">
        <f t="shared" si="708"/>
        <v>1.9287489776336492E-6</v>
      </c>
      <c r="AX433" s="13">
        <f t="shared" si="709"/>
        <v>1.3361343606576275E-4</v>
      </c>
      <c r="AY433" s="13">
        <f t="shared" si="710"/>
        <v>1.9738302997655296E-4</v>
      </c>
      <c r="AZ433" s="13">
        <f t="shared" si="711"/>
        <v>1.4579394733756109E-4</v>
      </c>
      <c r="BA433" s="13">
        <f t="shared" si="712"/>
        <v>7.1792308530922564E-5</v>
      </c>
      <c r="BB433" s="13">
        <f t="shared" si="713"/>
        <v>2.6514143719555378E-5</v>
      </c>
      <c r="BC433" s="13">
        <f t="shared" si="714"/>
        <v>7.8337062180240654E-6</v>
      </c>
      <c r="BD433" s="13">
        <f t="shared" si="715"/>
        <v>1.1791152685779697E-3</v>
      </c>
      <c r="BE433" s="13">
        <f t="shared" si="716"/>
        <v>1.2117087764667402E-3</v>
      </c>
      <c r="BF433" s="13">
        <f t="shared" si="717"/>
        <v>6.2260162262899109E-4</v>
      </c>
      <c r="BG433" s="13">
        <f t="shared" si="718"/>
        <v>2.1327059660356302E-4</v>
      </c>
      <c r="BH433" s="13">
        <f t="shared" si="719"/>
        <v>5.4791473860417313E-5</v>
      </c>
      <c r="BI433" s="13">
        <f t="shared" si="720"/>
        <v>1.1261207707416861E-5</v>
      </c>
      <c r="BJ433" s="14">
        <f t="shared" si="721"/>
        <v>0.26303223469964776</v>
      </c>
      <c r="BK433" s="14">
        <f t="shared" si="722"/>
        <v>0.26168298888545199</v>
      </c>
      <c r="BL433" s="14">
        <f t="shared" si="723"/>
        <v>0.43064421167159722</v>
      </c>
      <c r="BM433" s="14">
        <f t="shared" si="724"/>
        <v>0.45649944489123223</v>
      </c>
      <c r="BN433" s="14">
        <f t="shared" si="725"/>
        <v>0.54255381775715339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1.8426</v>
      </c>
      <c r="F434" s="10">
        <f>VLOOKUP(B434,home!$B$2:$E$405,3,FALSE)</f>
        <v>1.2017</v>
      </c>
      <c r="G434" s="10">
        <f>VLOOKUP(C434,away!$B$2:$E$405,4,FALSE)</f>
        <v>0.87670000000000003</v>
      </c>
      <c r="H434" s="10">
        <f>VLOOKUP(A434,away!$A$2:$E$405,3,FALSE)</f>
        <v>1.2176</v>
      </c>
      <c r="I434" s="10">
        <f>VLOOKUP(C434,away!$B$2:$E$405,3,FALSE)</f>
        <v>1.3267</v>
      </c>
      <c r="J434" s="10">
        <f>VLOOKUP(B434,home!$B$2:$E$405,4,FALSE)</f>
        <v>1.2319</v>
      </c>
      <c r="K434" s="12">
        <f t="shared" si="670"/>
        <v>1.9412350966140002</v>
      </c>
      <c r="L434" s="12">
        <f t="shared" si="671"/>
        <v>1.989998842448</v>
      </c>
      <c r="M434" s="13">
        <f t="shared" si="672"/>
        <v>1.9619448406814729E-2</v>
      </c>
      <c r="N434" s="13">
        <f t="shared" si="673"/>
        <v>3.8085961823516382E-2</v>
      </c>
      <c r="O434" s="13">
        <f t="shared" si="674"/>
        <v>3.9042679619029567E-2</v>
      </c>
      <c r="P434" s="13">
        <f t="shared" si="675"/>
        <v>7.5791019942316323E-2</v>
      </c>
      <c r="Q434" s="13">
        <f t="shared" si="676"/>
        <v>3.6966902890055484E-2</v>
      </c>
      <c r="R434" s="13">
        <f t="shared" si="677"/>
        <v>3.884744362396849E-2</v>
      </c>
      <c r="S434" s="13">
        <f t="shared" si="678"/>
        <v>7.3196230913165516E-2</v>
      </c>
      <c r="T434" s="13">
        <f t="shared" si="679"/>
        <v>7.356409396009804E-2</v>
      </c>
      <c r="U434" s="13">
        <f t="shared" si="680"/>
        <v>7.5412020976581395E-2</v>
      </c>
      <c r="V434" s="13">
        <f t="shared" si="681"/>
        <v>3.1417901041698434E-2</v>
      </c>
      <c r="W434" s="13">
        <f t="shared" si="682"/>
        <v>2.392048310109908E-2</v>
      </c>
      <c r="X434" s="13">
        <f t="shared" si="683"/>
        <v>4.7601733681984115E-2</v>
      </c>
      <c r="Y434" s="13">
        <f t="shared" si="684"/>
        <v>4.7363697462833185E-2</v>
      </c>
      <c r="Z434" s="13">
        <f t="shared" si="685"/>
        <v>2.5768789281253743E-2</v>
      </c>
      <c r="AA434" s="13">
        <f t="shared" si="686"/>
        <v>5.0023278150020424E-2</v>
      </c>
      <c r="AB434" s="13">
        <f t="shared" si="687"/>
        <v>4.8553471596251965E-2</v>
      </c>
      <c r="AC434" s="13">
        <f t="shared" si="688"/>
        <v>7.5855686504990773E-3</v>
      </c>
      <c r="AD434" s="13">
        <f t="shared" si="689"/>
        <v>1.1608820330953902E-2</v>
      </c>
      <c r="AE434" s="13">
        <f t="shared" si="690"/>
        <v>2.3101539020785072E-2</v>
      </c>
      <c r="AF434" s="13">
        <f t="shared" si="691"/>
        <v>2.2986017955064802E-2</v>
      </c>
      <c r="AG434" s="13">
        <f t="shared" si="692"/>
        <v>1.5247383041022633E-2</v>
      </c>
      <c r="AH434" s="13">
        <f t="shared" si="693"/>
        <v>1.2819965210245345E-2</v>
      </c>
      <c r="AI434" s="13">
        <f t="shared" si="694"/>
        <v>2.4886566403498744E-2</v>
      </c>
      <c r="AJ434" s="13">
        <f t="shared" si="695"/>
        <v>2.4155338068343316E-2</v>
      </c>
      <c r="AK434" s="13">
        <f t="shared" si="696"/>
        <v>1.5630396676281428E-2</v>
      </c>
      <c r="AL434" s="13">
        <f t="shared" si="697"/>
        <v>1.1721389367176905E-3</v>
      </c>
      <c r="AM434" s="13">
        <f t="shared" si="698"/>
        <v>4.5070898913467713E-3</v>
      </c>
      <c r="AN434" s="13">
        <f t="shared" si="699"/>
        <v>8.969103666589158E-3</v>
      </c>
      <c r="AO434" s="13">
        <f t="shared" si="700"/>
        <v>8.9242529571542696E-3</v>
      </c>
      <c r="AP434" s="13">
        <f t="shared" si="701"/>
        <v>5.9197510181500457E-3</v>
      </c>
      <c r="AQ434" s="13">
        <f t="shared" si="702"/>
        <v>2.9450744184247404E-3</v>
      </c>
      <c r="AR434" s="13">
        <f t="shared" si="703"/>
        <v>5.1023431857223755E-3</v>
      </c>
      <c r="AS434" s="13">
        <f t="shared" si="704"/>
        <v>9.9048476670935623E-3</v>
      </c>
      <c r="AT434" s="13">
        <f t="shared" si="705"/>
        <v>9.6138189589886659E-3</v>
      </c>
      <c r="AU434" s="13">
        <f t="shared" si="706"/>
        <v>6.2208942585606237E-3</v>
      </c>
      <c r="AV434" s="13">
        <f t="shared" si="707"/>
        <v>3.0190545667606017E-3</v>
      </c>
      <c r="AW434" s="13">
        <f t="shared" si="708"/>
        <v>1.2577882993936468E-4</v>
      </c>
      <c r="AX434" s="13">
        <f t="shared" si="709"/>
        <v>1.4582201801127577E-3</v>
      </c>
      <c r="AY434" s="13">
        <f t="shared" si="710"/>
        <v>2.9018564704587019E-3</v>
      </c>
      <c r="AZ434" s="13">
        <f t="shared" si="711"/>
        <v>2.8873455085815284E-3</v>
      </c>
      <c r="BA434" s="13">
        <f t="shared" si="712"/>
        <v>1.9152714066082244E-3</v>
      </c>
      <c r="BB434" s="13">
        <f t="shared" si="713"/>
        <v>9.5284697053102992E-4</v>
      </c>
      <c r="BC434" s="13">
        <f t="shared" si="714"/>
        <v>3.792328736773668E-4</v>
      </c>
      <c r="BD434" s="13">
        <f t="shared" si="715"/>
        <v>1.6922761722266606E-3</v>
      </c>
      <c r="BE434" s="13">
        <f t="shared" si="716"/>
        <v>3.2851058986899918E-3</v>
      </c>
      <c r="BF434" s="13">
        <f t="shared" si="717"/>
        <v>3.1885814333153452E-3</v>
      </c>
      <c r="BG434" s="13">
        <f t="shared" si="718"/>
        <v>2.0632620622545077E-3</v>
      </c>
      <c r="BH434" s="13">
        <f t="shared" si="719"/>
        <v>1.0013191821901571E-3</v>
      </c>
      <c r="BI434" s="13">
        <f t="shared" si="720"/>
        <v>3.8875918787607209E-4</v>
      </c>
      <c r="BJ434" s="14">
        <f t="shared" si="721"/>
        <v>0.38220667862904739</v>
      </c>
      <c r="BK434" s="14">
        <f t="shared" si="722"/>
        <v>0.21168416436167048</v>
      </c>
      <c r="BL434" s="14">
        <f t="shared" si="723"/>
        <v>0.37485142289789919</v>
      </c>
      <c r="BM434" s="14">
        <f t="shared" si="724"/>
        <v>0.74338152122365031</v>
      </c>
      <c r="BN434" s="14">
        <f t="shared" si="725"/>
        <v>0.24835345630570096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1.8426</v>
      </c>
      <c r="F435" s="10">
        <f>VLOOKUP(B435,home!$B$2:$E$405,3,FALSE)</f>
        <v>0.75139999999999996</v>
      </c>
      <c r="G435" s="10">
        <f>VLOOKUP(C435,away!$B$2:$E$405,4,FALSE)</f>
        <v>1.2942</v>
      </c>
      <c r="H435" s="10">
        <f>VLOOKUP(A435,away!$A$2:$E$405,3,FALSE)</f>
        <v>1.2176</v>
      </c>
      <c r="I435" s="10">
        <f>VLOOKUP(C435,away!$B$2:$E$405,3,FALSE)</f>
        <v>0.9476</v>
      </c>
      <c r="J435" s="10">
        <f>VLOOKUP(B435,home!$B$2:$E$405,4,FALSE)</f>
        <v>1.3898999999999999</v>
      </c>
      <c r="K435" s="12">
        <f t="shared" si="670"/>
        <v>1.791858260088</v>
      </c>
      <c r="L435" s="12">
        <f t="shared" si="671"/>
        <v>1.6036635066239999</v>
      </c>
      <c r="M435" s="13">
        <f t="shared" si="672"/>
        <v>3.3523058392234281E-2</v>
      </c>
      <c r="N435" s="13">
        <f t="shared" si="673"/>
        <v>6.0068569083537353E-2</v>
      </c>
      <c r="O435" s="13">
        <f t="shared" si="674"/>
        <v>5.3759705374051531E-2</v>
      </c>
      <c r="P435" s="13">
        <f t="shared" si="675"/>
        <v>9.6329772134391478E-2</v>
      </c>
      <c r="Q435" s="13">
        <f t="shared" si="676"/>
        <v>5.3817180842001537E-2</v>
      </c>
      <c r="R435" s="13">
        <f t="shared" si="677"/>
        <v>4.3106238817612302E-2</v>
      </c>
      <c r="S435" s="13">
        <f t="shared" si="678"/>
        <v>6.9201807983109001E-2</v>
      </c>
      <c r="T435" s="13">
        <f t="shared" si="679"/>
        <v>8.6304648945702125E-2</v>
      </c>
      <c r="U435" s="13">
        <f t="shared" si="680"/>
        <v>7.7240270086664578E-2</v>
      </c>
      <c r="V435" s="13">
        <f t="shared" si="681"/>
        <v>2.2094889355471384E-2</v>
      </c>
      <c r="W435" s="13">
        <f t="shared" si="682"/>
        <v>3.2144253342130051E-2</v>
      </c>
      <c r="X435" s="13">
        <f t="shared" si="683"/>
        <v>5.1548566032450498E-2</v>
      </c>
      <c r="Y435" s="13">
        <f t="shared" si="684"/>
        <v>4.1333277082519201E-2</v>
      </c>
      <c r="Z435" s="13">
        <f t="shared" si="685"/>
        <v>2.3042634033207908E-2</v>
      </c>
      <c r="AA435" s="13">
        <f t="shared" si="686"/>
        <v>4.128913412658846E-2</v>
      </c>
      <c r="AB435" s="13">
        <f t="shared" si="687"/>
        <v>3.6992138018304428E-2</v>
      </c>
      <c r="AC435" s="13">
        <f t="shared" si="688"/>
        <v>3.9681560972972714E-3</v>
      </c>
      <c r="AD435" s="13">
        <f t="shared" si="689"/>
        <v>1.4399486466364256E-2</v>
      </c>
      <c r="AE435" s="13">
        <f t="shared" si="690"/>
        <v>2.3091930960234527E-2</v>
      </c>
      <c r="AF435" s="13">
        <f t="shared" si="691"/>
        <v>1.8515843489204511E-2</v>
      </c>
      <c r="AG435" s="13">
        <f t="shared" si="692"/>
        <v>9.8977274993329555E-3</v>
      </c>
      <c r="AH435" s="13">
        <f t="shared" si="693"/>
        <v>9.2381578238869329E-3</v>
      </c>
      <c r="AI435" s="13">
        <f t="shared" si="694"/>
        <v>1.6553469404728384E-2</v>
      </c>
      <c r="AJ435" s="13">
        <f t="shared" si="695"/>
        <v>1.4830735442988272E-2</v>
      </c>
      <c r="AK435" s="13">
        <f t="shared" si="696"/>
        <v>8.8581919355661363E-3</v>
      </c>
      <c r="AL435" s="13">
        <f t="shared" si="697"/>
        <v>4.5610584592113647E-4</v>
      </c>
      <c r="AM435" s="13">
        <f t="shared" si="698"/>
        <v>5.160367753156027E-3</v>
      </c>
      <c r="AN435" s="13">
        <f t="shared" si="699"/>
        <v>8.2754934464956062E-3</v>
      </c>
      <c r="AO435" s="13">
        <f t="shared" si="700"/>
        <v>6.6355534197255388E-3</v>
      </c>
      <c r="AP435" s="13">
        <f t="shared" si="701"/>
        <v>3.5470649551559773E-3</v>
      </c>
      <c r="AQ435" s="13">
        <f t="shared" si="702"/>
        <v>1.4220746560521344E-3</v>
      </c>
      <c r="AR435" s="13">
        <f t="shared" si="703"/>
        <v>2.962979314120089E-3</v>
      </c>
      <c r="AS435" s="13">
        <f t="shared" si="704"/>
        <v>5.3092389584759583E-3</v>
      </c>
      <c r="AT435" s="13">
        <f t="shared" si="705"/>
        <v>4.7567018412630786E-3</v>
      </c>
      <c r="AU435" s="13">
        <f t="shared" si="706"/>
        <v>2.8411118283476829E-3</v>
      </c>
      <c r="AV435" s="13">
        <f t="shared" si="707"/>
        <v>1.2727174243646285E-3</v>
      </c>
      <c r="AW435" s="13">
        <f t="shared" si="708"/>
        <v>3.6406592882916329E-5</v>
      </c>
      <c r="AX435" s="13">
        <f t="shared" si="709"/>
        <v>1.5411079305973976E-3</v>
      </c>
      <c r="AY435" s="13">
        <f t="shared" si="710"/>
        <v>2.4714185480678784E-3</v>
      </c>
      <c r="AZ435" s="13">
        <f t="shared" si="711"/>
        <v>1.9816618675650649E-3</v>
      </c>
      <c r="BA435" s="13">
        <f t="shared" si="712"/>
        <v>1.0593062731608187E-3</v>
      </c>
      <c r="BB435" s="13">
        <f t="shared" si="713"/>
        <v>4.2469270315147E-4</v>
      </c>
      <c r="BC435" s="13">
        <f t="shared" si="714"/>
        <v>1.3621283791470225E-4</v>
      </c>
      <c r="BD435" s="13">
        <f t="shared" si="715"/>
        <v>7.9193696615603281E-4</v>
      </c>
      <c r="BE435" s="13">
        <f t="shared" si="716"/>
        <v>1.4190387942757182E-3</v>
      </c>
      <c r="BF435" s="13">
        <f t="shared" si="717"/>
        <v>1.271358192454131E-3</v>
      </c>
      <c r="BG435" s="13">
        <f t="shared" si="718"/>
        <v>7.5936455955982816E-4</v>
      </c>
      <c r="BH435" s="13">
        <f t="shared" si="719"/>
        <v>3.40168414616341E-4</v>
      </c>
      <c r="BI435" s="13">
        <f t="shared" si="720"/>
        <v>1.2190671671026593E-4</v>
      </c>
      <c r="BJ435" s="14">
        <f t="shared" si="721"/>
        <v>0.42377643813451965</v>
      </c>
      <c r="BK435" s="14">
        <f t="shared" si="722"/>
        <v>0.22804520835649242</v>
      </c>
      <c r="BL435" s="14">
        <f t="shared" si="723"/>
        <v>0.32371456404073479</v>
      </c>
      <c r="BM435" s="14">
        <f t="shared" si="724"/>
        <v>0.65553930796594129</v>
      </c>
      <c r="BN435" s="14">
        <f t="shared" si="725"/>
        <v>0.34060452464382851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1.5455000000000001</v>
      </c>
      <c r="F436" s="10">
        <f>VLOOKUP(B436,home!$B$2:$E$405,3,FALSE)</f>
        <v>0.92430000000000001</v>
      </c>
      <c r="G436" s="10">
        <f>VLOOKUP(C436,away!$B$2:$E$405,4,FALSE)</f>
        <v>1.4789000000000001</v>
      </c>
      <c r="H436" s="10">
        <f>VLOOKUP(A436,away!$A$2:$E$405,3,FALSE)</f>
        <v>1.1894</v>
      </c>
      <c r="I436" s="10">
        <f>VLOOKUP(C436,away!$B$2:$E$405,3,FALSE)</f>
        <v>0.60050000000000003</v>
      </c>
      <c r="J436" s="10">
        <f>VLOOKUP(B436,home!$B$2:$E$405,4,FALSE)</f>
        <v>0.96089999999999998</v>
      </c>
      <c r="K436" s="12">
        <f t="shared" si="670"/>
        <v>2.1126170057850002</v>
      </c>
      <c r="L436" s="12">
        <f t="shared" si="671"/>
        <v>0.68630812323000001</v>
      </c>
      <c r="M436" s="13">
        <f t="shared" si="672"/>
        <v>6.0875460738100365E-2</v>
      </c>
      <c r="N436" s="13">
        <f t="shared" si="673"/>
        <v>0.12860653359030794</v>
      </c>
      <c r="O436" s="13">
        <f t="shared" si="674"/>
        <v>4.1779323209927215E-2</v>
      </c>
      <c r="P436" s="13">
        <f t="shared" si="675"/>
        <v>8.8263708703480201E-2</v>
      </c>
      <c r="Q436" s="13">
        <f t="shared" si="676"/>
        <v>0.13584817495897222</v>
      </c>
      <c r="R436" s="13">
        <f t="shared" si="677"/>
        <v>1.4336744451012363E-2</v>
      </c>
      <c r="S436" s="13">
        <f t="shared" si="678"/>
        <v>3.1993524893426169E-2</v>
      </c>
      <c r="T436" s="13">
        <f t="shared" si="679"/>
        <v>9.3233706000312916E-2</v>
      </c>
      <c r="U436" s="13">
        <f t="shared" si="680"/>
        <v>3.0288050134802454E-2</v>
      </c>
      <c r="V436" s="13">
        <f t="shared" si="681"/>
        <v>5.1541789441959737E-3</v>
      </c>
      <c r="W436" s="13">
        <f t="shared" si="682"/>
        <v>9.5665054874393599E-2</v>
      </c>
      <c r="X436" s="13">
        <f t="shared" si="683"/>
        <v>6.5655704269540024E-2</v>
      </c>
      <c r="Y436" s="13">
        <f t="shared" si="684"/>
        <v>2.2530021588285959E-2</v>
      </c>
      <c r="Z436" s="13">
        <f t="shared" si="685"/>
        <v>3.2798080591341372E-3</v>
      </c>
      <c r="AA436" s="13">
        <f t="shared" si="686"/>
        <v>6.9289782814374746E-3</v>
      </c>
      <c r="AB436" s="13">
        <f t="shared" si="687"/>
        <v>7.319138675039868E-3</v>
      </c>
      <c r="AC436" s="13">
        <f t="shared" si="688"/>
        <v>4.6706725442017643E-4</v>
      </c>
      <c r="AD436" s="13">
        <f t="shared" si="689"/>
        <v>5.0525905446749786E-2</v>
      </c>
      <c r="AE436" s="13">
        <f t="shared" si="690"/>
        <v>3.4676339341655281E-2</v>
      </c>
      <c r="AF436" s="13">
        <f t="shared" si="691"/>
        <v>1.1899326687029026E-2</v>
      </c>
      <c r="AG436" s="13">
        <f t="shared" si="692"/>
        <v>2.7222015220918481E-3</v>
      </c>
      <c r="AH436" s="13">
        <f t="shared" si="693"/>
        <v>5.6273972840474465E-4</v>
      </c>
      <c r="AI436" s="13">
        <f t="shared" si="694"/>
        <v>1.1888535200586959E-3</v>
      </c>
      <c r="AJ436" s="13">
        <f t="shared" si="695"/>
        <v>1.2557960819316802E-3</v>
      </c>
      <c r="AK436" s="13">
        <f t="shared" si="696"/>
        <v>8.843387194956804E-4</v>
      </c>
      <c r="AL436" s="13">
        <f t="shared" si="697"/>
        <v>2.7088148550652369E-5</v>
      </c>
      <c r="AM436" s="13">
        <f t="shared" si="698"/>
        <v>2.1348377415897707E-2</v>
      </c>
      <c r="AN436" s="13">
        <f t="shared" si="699"/>
        <v>1.4651564838310472E-2</v>
      </c>
      <c r="AO436" s="13">
        <f t="shared" si="700"/>
        <v>5.0277439832817593E-3</v>
      </c>
      <c r="AP436" s="13">
        <f t="shared" si="701"/>
        <v>1.1501938457490095E-3</v>
      </c>
      <c r="AQ436" s="13">
        <f t="shared" si="702"/>
        <v>1.9734684490667475E-4</v>
      </c>
      <c r="AR436" s="13">
        <f t="shared" si="703"/>
        <v>7.7242569373684055E-5</v>
      </c>
      <c r="AS436" s="13">
        <f t="shared" si="704"/>
        <v>1.6318396562937256E-4</v>
      </c>
      <c r="AT436" s="13">
        <f t="shared" si="705"/>
        <v>1.7237261043002376E-4</v>
      </c>
      <c r="AU436" s="13">
        <f t="shared" si="706"/>
        <v>1.2138576937534038E-4</v>
      </c>
      <c r="AV436" s="13">
        <f t="shared" si="707"/>
        <v>6.4110410160660055E-5</v>
      </c>
      <c r="AW436" s="13">
        <f t="shared" si="708"/>
        <v>1.0909798573469524E-6</v>
      </c>
      <c r="AX436" s="13">
        <f t="shared" si="709"/>
        <v>7.5168241957903207E-3</v>
      </c>
      <c r="AY436" s="13">
        <f t="shared" si="710"/>
        <v>5.1588575064627088E-3</v>
      </c>
      <c r="AZ436" s="13">
        <f t="shared" si="711"/>
        <v>1.7702829066357096E-3</v>
      </c>
      <c r="BA436" s="13">
        <f t="shared" si="712"/>
        <v>4.0498651307976777E-4</v>
      </c>
      <c r="BB436" s="13">
        <f t="shared" si="713"/>
        <v>6.9486383431309319E-5</v>
      </c>
      <c r="BC436" s="13">
        <f t="shared" si="714"/>
        <v>9.537813880556415E-6</v>
      </c>
      <c r="BD436" s="13">
        <f t="shared" si="715"/>
        <v>8.8353671367193626E-6</v>
      </c>
      <c r="BE436" s="13">
        <f t="shared" si="716"/>
        <v>1.8665746865387249E-5</v>
      </c>
      <c r="BF436" s="13">
        <f t="shared" si="717"/>
        <v>1.9716787126747586E-5</v>
      </c>
      <c r="BG436" s="13">
        <f t="shared" si="718"/>
        <v>1.3884673261136575E-5</v>
      </c>
      <c r="BH436" s="13">
        <f t="shared" si="719"/>
        <v>7.3332492128113523E-6</v>
      </c>
      <c r="BI436" s="13">
        <f t="shared" si="720"/>
        <v>3.0984693989289447E-6</v>
      </c>
      <c r="BJ436" s="14">
        <f t="shared" si="721"/>
        <v>0.69866817052676444</v>
      </c>
      <c r="BK436" s="14">
        <f t="shared" si="722"/>
        <v>0.19193988618863625</v>
      </c>
      <c r="BL436" s="14">
        <f t="shared" si="723"/>
        <v>0.10521379242008101</v>
      </c>
      <c r="BM436" s="14">
        <f t="shared" si="724"/>
        <v>0.52423394501621023</v>
      </c>
      <c r="BN436" s="14">
        <f t="shared" si="725"/>
        <v>0.4697099456518003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1.5455000000000001</v>
      </c>
      <c r="F437" s="10">
        <f>VLOOKUP(B437,home!$B$2:$E$405,3,FALSE)</f>
        <v>0.83189999999999997</v>
      </c>
      <c r="G437" s="10">
        <f>VLOOKUP(C437,away!$B$2:$E$405,4,FALSE)</f>
        <v>0.48530000000000001</v>
      </c>
      <c r="H437" s="10">
        <f>VLOOKUP(A437,away!$A$2:$E$405,3,FALSE)</f>
        <v>1.1894</v>
      </c>
      <c r="I437" s="10">
        <f>VLOOKUP(C437,away!$B$2:$E$405,3,FALSE)</f>
        <v>0.63060000000000005</v>
      </c>
      <c r="J437" s="10">
        <f>VLOOKUP(B437,home!$B$2:$E$405,4,FALSE)</f>
        <v>1.081</v>
      </c>
      <c r="K437" s="12">
        <f t="shared" si="670"/>
        <v>0.62395091368500011</v>
      </c>
      <c r="L437" s="12">
        <f t="shared" si="671"/>
        <v>0.81078852684000013</v>
      </c>
      <c r="M437" s="13">
        <f t="shared" si="672"/>
        <v>0.23817741531259984</v>
      </c>
      <c r="N437" s="13">
        <f t="shared" si="673"/>
        <v>0.1486110159034284</v>
      </c>
      <c r="O437" s="13">
        <f t="shared" si="674"/>
        <v>0.19311151568786172</v>
      </c>
      <c r="P437" s="13">
        <f t="shared" si="675"/>
        <v>0.12049210665653654</v>
      </c>
      <c r="Q437" s="13">
        <f t="shared" si="676"/>
        <v>4.6362989578300109E-2</v>
      </c>
      <c r="R437" s="13">
        <f t="shared" si="677"/>
        <v>7.8286300660200495E-2</v>
      </c>
      <c r="S437" s="13">
        <f t="shared" si="678"/>
        <v>1.5239005498774237E-2</v>
      </c>
      <c r="T437" s="13">
        <f t="shared" si="679"/>
        <v>3.7590580020088221E-2</v>
      </c>
      <c r="U437" s="13">
        <f t="shared" si="680"/>
        <v>4.8846808825950716E-2</v>
      </c>
      <c r="V437" s="13">
        <f t="shared" si="681"/>
        <v>8.5658829550695704E-4</v>
      </c>
      <c r="W437" s="13">
        <f t="shared" si="682"/>
        <v>9.6427432361828325E-3</v>
      </c>
      <c r="X437" s="13">
        <f t="shared" si="683"/>
        <v>7.818225583161054E-3</v>
      </c>
      <c r="Y437" s="13">
        <f t="shared" si="684"/>
        <v>3.1694638015369761E-3</v>
      </c>
      <c r="Z437" s="13">
        <f t="shared" si="685"/>
        <v>2.1157878128012425E-2</v>
      </c>
      <c r="AA437" s="13">
        <f t="shared" si="686"/>
        <v>1.3201477389609232E-2</v>
      </c>
      <c r="AB437" s="13">
        <f t="shared" si="687"/>
        <v>4.1185369396192746E-3</v>
      </c>
      <c r="AC437" s="13">
        <f t="shared" si="688"/>
        <v>2.7083835837117107E-5</v>
      </c>
      <c r="AD437" s="13">
        <f t="shared" si="689"/>
        <v>1.5041496131615328E-3</v>
      </c>
      <c r="AE437" s="13">
        <f t="shared" si="690"/>
        <v>1.2195472490021952E-3</v>
      </c>
      <c r="AF437" s="13">
        <f t="shared" si="691"/>
        <v>4.9439745871513233E-4</v>
      </c>
      <c r="AG437" s="13">
        <f t="shared" si="692"/>
        <v>1.3361726240836063E-4</v>
      </c>
      <c r="AH437" s="13">
        <f t="shared" si="693"/>
        <v>4.2886412096178632E-3</v>
      </c>
      <c r="AI437" s="13">
        <f t="shared" si="694"/>
        <v>2.6759016012082091E-3</v>
      </c>
      <c r="AJ437" s="13">
        <f t="shared" si="695"/>
        <v>8.3481562450250834E-4</v>
      </c>
      <c r="AK437" s="13">
        <f t="shared" si="696"/>
        <v>1.7362799055561806E-4</v>
      </c>
      <c r="AL437" s="13">
        <f t="shared" si="697"/>
        <v>5.4806009748169544E-7</v>
      </c>
      <c r="AM437" s="13">
        <f t="shared" si="698"/>
        <v>1.8770310509021561E-4</v>
      </c>
      <c r="AN437" s="13">
        <f t="shared" si="699"/>
        <v>1.5218752405938966E-4</v>
      </c>
      <c r="AO437" s="13">
        <f t="shared" si="700"/>
        <v>6.1695949217769813E-5</v>
      </c>
      <c r="AP437" s="13">
        <f t="shared" si="701"/>
        <v>1.6674122592757011E-5</v>
      </c>
      <c r="AQ437" s="13">
        <f t="shared" si="702"/>
        <v>3.3797968233327546E-6</v>
      </c>
      <c r="AR437" s="13">
        <f t="shared" si="703"/>
        <v>6.9543621769827685E-4</v>
      </c>
      <c r="AS437" s="13">
        <f t="shared" si="704"/>
        <v>4.3391806344248048E-4</v>
      </c>
      <c r="AT437" s="13">
        <f t="shared" si="705"/>
        <v>1.3537178607468073E-4</v>
      </c>
      <c r="AU437" s="13">
        <f t="shared" si="706"/>
        <v>2.8155116536155817E-5</v>
      </c>
      <c r="AV437" s="13">
        <f t="shared" si="707"/>
        <v>4.3918526719105174E-6</v>
      </c>
      <c r="AW437" s="13">
        <f t="shared" si="708"/>
        <v>7.701648653761946E-9</v>
      </c>
      <c r="AX437" s="13">
        <f t="shared" si="709"/>
        <v>1.9519587320425269E-5</v>
      </c>
      <c r="AY437" s="13">
        <f t="shared" si="710"/>
        <v>1.5826257448052352E-5</v>
      </c>
      <c r="AZ437" s="13">
        <f t="shared" si="711"/>
        <v>6.4158739808484728E-6</v>
      </c>
      <c r="BA437" s="13">
        <f t="shared" si="712"/>
        <v>1.7339723377744066E-6</v>
      </c>
      <c r="BB437" s="13">
        <f t="shared" si="713"/>
        <v>3.5147121933135552E-7</v>
      </c>
      <c r="BC437" s="13">
        <f t="shared" si="714"/>
        <v>5.699376642966568E-8</v>
      </c>
      <c r="BD437" s="13">
        <f t="shared" si="715"/>
        <v>9.3975284409794564E-5</v>
      </c>
      <c r="BE437" s="13">
        <f t="shared" si="716"/>
        <v>5.8635964571299058E-5</v>
      </c>
      <c r="BF437" s="13">
        <f t="shared" si="717"/>
        <v>1.829298183453167E-5</v>
      </c>
      <c r="BG437" s="13">
        <f t="shared" si="718"/>
        <v>3.8046409098930493E-6</v>
      </c>
      <c r="BH437" s="13">
        <f t="shared" si="719"/>
        <v>5.934772929927744E-7</v>
      </c>
      <c r="BI437" s="13">
        <f t="shared" si="720"/>
        <v>7.4060139842828439E-8</v>
      </c>
      <c r="BJ437" s="14">
        <f t="shared" si="721"/>
        <v>0.2570122743598412</v>
      </c>
      <c r="BK437" s="14">
        <f t="shared" si="722"/>
        <v>0.37480857391680017</v>
      </c>
      <c r="BL437" s="14">
        <f t="shared" si="723"/>
        <v>0.34701027537470752</v>
      </c>
      <c r="BM437" s="14">
        <f t="shared" si="724"/>
        <v>0.17493183942463472</v>
      </c>
      <c r="BN437" s="14">
        <f t="shared" si="725"/>
        <v>0.82504134379892702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1.25</v>
      </c>
      <c r="F438" s="10">
        <f>VLOOKUP(B438,home!$B$2:$E$405,3,FALSE)</f>
        <v>1.1000000000000001</v>
      </c>
      <c r="G438" s="10">
        <f>VLOOKUP(C438,away!$B$2:$E$405,4,FALSE)</f>
        <v>0.5</v>
      </c>
      <c r="H438" s="10">
        <f>VLOOKUP(A438,away!$A$2:$E$405,3,FALSE)</f>
        <v>0.89839999999999998</v>
      </c>
      <c r="I438" s="10">
        <f>VLOOKUP(C438,away!$B$2:$E$405,3,FALSE)</f>
        <v>1.3914</v>
      </c>
      <c r="J438" s="10">
        <f>VLOOKUP(B438,home!$B$2:$E$405,4,FALSE)</f>
        <v>1.3914</v>
      </c>
      <c r="K438" s="12">
        <f t="shared" si="670"/>
        <v>0.6875</v>
      </c>
      <c r="L438" s="12">
        <f t="shared" si="671"/>
        <v>1.739296973664</v>
      </c>
      <c r="M438" s="13">
        <f t="shared" si="672"/>
        <v>8.8319268959781039E-2</v>
      </c>
      <c r="N438" s="13">
        <f t="shared" si="673"/>
        <v>6.0719497409849471E-2</v>
      </c>
      <c r="O438" s="13">
        <f t="shared" si="674"/>
        <v>0.153613437217964</v>
      </c>
      <c r="P438" s="13">
        <f t="shared" si="675"/>
        <v>0.10560923808735027</v>
      </c>
      <c r="Q438" s="13">
        <f t="shared" si="676"/>
        <v>2.0872327234635751E-2</v>
      </c>
      <c r="R438" s="13">
        <f t="shared" si="677"/>
        <v>0.13358969323366487</v>
      </c>
      <c r="S438" s="13">
        <f t="shared" si="678"/>
        <v>3.1571001721237203E-2</v>
      </c>
      <c r="T438" s="13">
        <f t="shared" si="679"/>
        <v>3.6303175592526646E-2</v>
      </c>
      <c r="U438" s="13">
        <f t="shared" si="680"/>
        <v>9.1842914098144615E-2</v>
      </c>
      <c r="V438" s="13">
        <f t="shared" si="681"/>
        <v>4.1946168419595628E-3</v>
      </c>
      <c r="W438" s="13">
        <f t="shared" si="682"/>
        <v>4.7832416579373606E-3</v>
      </c>
      <c r="X438" s="13">
        <f t="shared" si="683"/>
        <v>8.3194777399540256E-3</v>
      </c>
      <c r="Y438" s="13">
        <f t="shared" si="684"/>
        <v>7.2350212277835276E-3</v>
      </c>
      <c r="Z438" s="13">
        <f t="shared" si="685"/>
        <v>7.7450716384671825E-2</v>
      </c>
      <c r="AA438" s="13">
        <f t="shared" si="686"/>
        <v>5.3247367514461887E-2</v>
      </c>
      <c r="AB438" s="13">
        <f t="shared" si="687"/>
        <v>1.830378258309627E-2</v>
      </c>
      <c r="AC438" s="13">
        <f t="shared" si="688"/>
        <v>3.1348643815587261E-4</v>
      </c>
      <c r="AD438" s="13">
        <f t="shared" si="689"/>
        <v>8.2211965995798361E-4</v>
      </c>
      <c r="AE438" s="13">
        <f t="shared" si="690"/>
        <v>1.4299102365545977E-3</v>
      </c>
      <c r="AF438" s="13">
        <f t="shared" si="691"/>
        <v>1.2435192735252933E-3</v>
      </c>
      <c r="AG438" s="13">
        <f t="shared" si="692"/>
        <v>7.2094976971179953E-4</v>
      </c>
      <c r="AH438" s="13">
        <f t="shared" si="693"/>
        <v>3.3677449153992116E-2</v>
      </c>
      <c r="AI438" s="13">
        <f t="shared" si="694"/>
        <v>2.3153246293369584E-2</v>
      </c>
      <c r="AJ438" s="13">
        <f t="shared" si="695"/>
        <v>7.9589284133457922E-3</v>
      </c>
      <c r="AK438" s="13">
        <f t="shared" si="696"/>
        <v>1.8239210947250779E-3</v>
      </c>
      <c r="AL438" s="13">
        <f t="shared" si="697"/>
        <v>1.499426536215343E-5</v>
      </c>
      <c r="AM438" s="13">
        <f t="shared" si="698"/>
        <v>1.1304145324422278E-4</v>
      </c>
      <c r="AN438" s="13">
        <f t="shared" si="699"/>
        <v>1.9661265752625724E-4</v>
      </c>
      <c r="AO438" s="13">
        <f t="shared" si="700"/>
        <v>1.709839001097279E-4</v>
      </c>
      <c r="AP438" s="13">
        <f t="shared" si="701"/>
        <v>9.9130593335372474E-5</v>
      </c>
      <c r="AQ438" s="13">
        <f t="shared" si="702"/>
        <v>4.3104385246432505E-5</v>
      </c>
      <c r="AR438" s="13">
        <f t="shared" si="703"/>
        <v>1.1715017078852332E-2</v>
      </c>
      <c r="AS438" s="13">
        <f t="shared" si="704"/>
        <v>8.054074241710979E-3</v>
      </c>
      <c r="AT438" s="13">
        <f t="shared" si="705"/>
        <v>2.7685880205881486E-3</v>
      </c>
      <c r="AU438" s="13">
        <f t="shared" si="706"/>
        <v>6.3446808805145091E-4</v>
      </c>
      <c r="AV438" s="13">
        <f t="shared" si="707"/>
        <v>1.0904920263384307E-4</v>
      </c>
      <c r="AW438" s="13">
        <f t="shared" si="708"/>
        <v>4.9804563200311229E-7</v>
      </c>
      <c r="AX438" s="13">
        <f t="shared" si="709"/>
        <v>1.2952666517567191E-5</v>
      </c>
      <c r="AY438" s="13">
        <f t="shared" si="710"/>
        <v>2.2528533674883638E-5</v>
      </c>
      <c r="AZ438" s="13">
        <f t="shared" si="711"/>
        <v>1.9591905220906316E-5</v>
      </c>
      <c r="BA438" s="13">
        <f t="shared" si="712"/>
        <v>1.1358713819678094E-5</v>
      </c>
      <c r="BB438" s="13">
        <f t="shared" si="713"/>
        <v>4.9390441428203894E-6</v>
      </c>
      <c r="BC438" s="13">
        <f t="shared" si="714"/>
        <v>1.71809290608008E-6</v>
      </c>
      <c r="BD438" s="13">
        <f t="shared" si="715"/>
        <v>3.395982291944993E-3</v>
      </c>
      <c r="BE438" s="13">
        <f t="shared" si="716"/>
        <v>2.334737825712183E-3</v>
      </c>
      <c r="BF438" s="13">
        <f t="shared" si="717"/>
        <v>8.0256612758856276E-4</v>
      </c>
      <c r="BG438" s="13">
        <f t="shared" si="718"/>
        <v>1.8392140423904567E-4</v>
      </c>
      <c r="BH438" s="13">
        <f t="shared" si="719"/>
        <v>3.1611491353585965E-5</v>
      </c>
      <c r="BI438" s="13">
        <f t="shared" si="720"/>
        <v>4.3465800611180717E-6</v>
      </c>
      <c r="BJ438" s="14">
        <f t="shared" si="721"/>
        <v>0.14314520174818041</v>
      </c>
      <c r="BK438" s="14">
        <f t="shared" si="722"/>
        <v>0.23004513484752101</v>
      </c>
      <c r="BL438" s="14">
        <f t="shared" si="723"/>
        <v>0.54724510195550047</v>
      </c>
      <c r="BM438" s="14">
        <f t="shared" si="724"/>
        <v>0.43514066230458542</v>
      </c>
      <c r="BN438" s="14">
        <f t="shared" si="725"/>
        <v>0.56272346214324542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1.25</v>
      </c>
      <c r="F439" s="10">
        <f>VLOOKUP(B439,home!$B$2:$E$405,3,FALSE)</f>
        <v>0.6</v>
      </c>
      <c r="G439" s="10">
        <f>VLOOKUP(C439,away!$B$2:$E$405,4,FALSE)</f>
        <v>0.9</v>
      </c>
      <c r="H439" s="10">
        <f>VLOOKUP(A439,away!$A$2:$E$405,3,FALSE)</f>
        <v>0.89839999999999998</v>
      </c>
      <c r="I439" s="10">
        <f>VLOOKUP(C439,away!$B$2:$E$405,3,FALSE)</f>
        <v>2.0870000000000002</v>
      </c>
      <c r="J439" s="10">
        <f>VLOOKUP(B439,home!$B$2:$E$405,4,FALSE)</f>
        <v>0.69569999999999999</v>
      </c>
      <c r="K439" s="12">
        <f t="shared" si="670"/>
        <v>0.67500000000000004</v>
      </c>
      <c r="L439" s="12">
        <f t="shared" si="671"/>
        <v>1.3044102285600001</v>
      </c>
      <c r="M439" s="13">
        <f t="shared" si="672"/>
        <v>0.1381506906208583</v>
      </c>
      <c r="N439" s="13">
        <f t="shared" si="673"/>
        <v>9.3251716169079346E-2</v>
      </c>
      <c r="O439" s="13">
        <f t="shared" si="674"/>
        <v>0.18020517392847565</v>
      </c>
      <c r="P439" s="13">
        <f t="shared" si="675"/>
        <v>0.12163849240172106</v>
      </c>
      <c r="Q439" s="13">
        <f t="shared" si="676"/>
        <v>3.1472454207064272E-2</v>
      </c>
      <c r="R439" s="13">
        <f t="shared" si="677"/>
        <v>0.11753073605586875</v>
      </c>
      <c r="S439" s="13">
        <f t="shared" si="678"/>
        <v>2.6774970807727592E-2</v>
      </c>
      <c r="T439" s="13">
        <f t="shared" si="679"/>
        <v>4.1052991185580846E-2</v>
      </c>
      <c r="U439" s="13">
        <f t="shared" si="680"/>
        <v>7.933324683771141E-2</v>
      </c>
      <c r="V439" s="13">
        <f t="shared" si="681"/>
        <v>2.6194159343246467E-3</v>
      </c>
      <c r="W439" s="13">
        <f t="shared" si="682"/>
        <v>7.0813021965894628E-3</v>
      </c>
      <c r="X439" s="13">
        <f t="shared" si="683"/>
        <v>9.2369230167556934E-3</v>
      </c>
      <c r="Y439" s="13">
        <f t="shared" si="684"/>
        <v>6.0243684317387095E-3</v>
      </c>
      <c r="Z439" s="13">
        <f t="shared" si="685"/>
        <v>5.1102764760486932E-2</v>
      </c>
      <c r="AA439" s="13">
        <f t="shared" si="686"/>
        <v>3.449436621332868E-2</v>
      </c>
      <c r="AB439" s="13">
        <f t="shared" si="687"/>
        <v>1.1641848596998428E-2</v>
      </c>
      <c r="AC439" s="13">
        <f t="shared" si="688"/>
        <v>1.4414595205441437E-4</v>
      </c>
      <c r="AD439" s="13">
        <f t="shared" si="689"/>
        <v>1.1949697456744718E-3</v>
      </c>
      <c r="AE439" s="13">
        <f t="shared" si="690"/>
        <v>1.5587307590775232E-3</v>
      </c>
      <c r="AF439" s="13">
        <f t="shared" si="691"/>
        <v>1.0166121728559072E-3</v>
      </c>
      <c r="AG439" s="13">
        <f t="shared" si="692"/>
        <v>4.4202643891728412E-4</v>
      </c>
      <c r="AH439" s="13">
        <f t="shared" si="693"/>
        <v>1.666474226531867E-2</v>
      </c>
      <c r="AI439" s="13">
        <f t="shared" si="694"/>
        <v>1.1248701029090103E-2</v>
      </c>
      <c r="AJ439" s="13">
        <f t="shared" si="695"/>
        <v>3.7964365973179089E-3</v>
      </c>
      <c r="AK439" s="13">
        <f t="shared" si="696"/>
        <v>8.5419823439652977E-4</v>
      </c>
      <c r="AL439" s="13">
        <f t="shared" si="697"/>
        <v>5.0766872651630326E-6</v>
      </c>
      <c r="AM439" s="13">
        <f t="shared" si="698"/>
        <v>1.6132091566605376E-4</v>
      </c>
      <c r="AN439" s="13">
        <f t="shared" si="699"/>
        <v>2.1042865247546569E-4</v>
      </c>
      <c r="AO439" s="13">
        <f t="shared" si="700"/>
        <v>1.3724264333554753E-4</v>
      </c>
      <c r="AP439" s="13">
        <f t="shared" si="701"/>
        <v>5.9673569253833378E-5</v>
      </c>
      <c r="AQ439" s="13">
        <f t="shared" si="702"/>
        <v>1.9459703527345949E-5</v>
      </c>
      <c r="AR439" s="13">
        <f t="shared" si="703"/>
        <v>4.347532053439563E-3</v>
      </c>
      <c r="AS439" s="13">
        <f t="shared" si="704"/>
        <v>2.9345841360717052E-3</v>
      </c>
      <c r="AT439" s="13">
        <f t="shared" si="705"/>
        <v>9.9042214592420037E-4</v>
      </c>
      <c r="AU439" s="13">
        <f t="shared" si="706"/>
        <v>2.2284498283294511E-4</v>
      </c>
      <c r="AV439" s="13">
        <f t="shared" si="707"/>
        <v>3.7605090853059488E-5</v>
      </c>
      <c r="AW439" s="13">
        <f t="shared" si="708"/>
        <v>1.2416405242273035E-7</v>
      </c>
      <c r="AX439" s="13">
        <f t="shared" si="709"/>
        <v>1.8148603012431041E-5</v>
      </c>
      <c r="AY439" s="13">
        <f t="shared" si="710"/>
        <v>2.3673223403489882E-5</v>
      </c>
      <c r="AZ439" s="13">
        <f t="shared" si="711"/>
        <v>1.543979737524909E-5</v>
      </c>
      <c r="BA439" s="13">
        <f t="shared" si="712"/>
        <v>6.7132765410562524E-6</v>
      </c>
      <c r="BB439" s="13">
        <f t="shared" si="713"/>
        <v>2.1892166468264185E-6</v>
      </c>
      <c r="BC439" s="13">
        <f t="shared" si="714"/>
        <v>5.7112731733084092E-7</v>
      </c>
      <c r="BD439" s="13">
        <f t="shared" si="715"/>
        <v>9.4516087991650469E-4</v>
      </c>
      <c r="BE439" s="13">
        <f t="shared" si="716"/>
        <v>6.3798359394364064E-4</v>
      </c>
      <c r="BF439" s="13">
        <f t="shared" si="717"/>
        <v>2.1531946295597868E-4</v>
      </c>
      <c r="BG439" s="13">
        <f t="shared" si="718"/>
        <v>4.8446879165095213E-5</v>
      </c>
      <c r="BH439" s="13">
        <f t="shared" si="719"/>
        <v>8.1754108591098163E-6</v>
      </c>
      <c r="BI439" s="13">
        <f t="shared" si="720"/>
        <v>1.1036804659798256E-6</v>
      </c>
      <c r="BJ439" s="14">
        <f t="shared" si="721"/>
        <v>0.19298695505188815</v>
      </c>
      <c r="BK439" s="14">
        <f t="shared" si="722"/>
        <v>0.28935646562735468</v>
      </c>
      <c r="BL439" s="14">
        <f t="shared" si="723"/>
        <v>0.46615862807493397</v>
      </c>
      <c r="BM439" s="14">
        <f t="shared" si="724"/>
        <v>0.31733200107224524</v>
      </c>
      <c r="BN439" s="14">
        <f t="shared" si="725"/>
        <v>0.68224926338306735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1.1119000000000001</v>
      </c>
      <c r="G440" s="10">
        <f>VLOOKUP(C440,away!$B$2:$E$405,4,FALSE)</f>
        <v>0.74129999999999996</v>
      </c>
      <c r="H440" s="10">
        <f>VLOOKUP(A440,away!$A$2:$E$405,3,FALSE)</f>
        <v>1.125</v>
      </c>
      <c r="I440" s="10">
        <f>VLOOKUP(C440,away!$B$2:$E$405,3,FALSE)</f>
        <v>1.6508</v>
      </c>
      <c r="J440" s="10">
        <f>VLOOKUP(B440,home!$B$2:$E$405,4,FALSE)</f>
        <v>1.0159</v>
      </c>
      <c r="K440" s="12">
        <f t="shared" si="670"/>
        <v>1.2707484912990001</v>
      </c>
      <c r="L440" s="12">
        <f t="shared" si="671"/>
        <v>1.8866786850000001</v>
      </c>
      <c r="M440" s="13">
        <f t="shared" si="672"/>
        <v>4.2535035570133592E-2</v>
      </c>
      <c r="N440" s="13">
        <f t="shared" si="673"/>
        <v>5.4051332278096567E-2</v>
      </c>
      <c r="O440" s="13">
        <f t="shared" si="674"/>
        <v>8.0249944975887874E-2</v>
      </c>
      <c r="P440" s="13">
        <f t="shared" si="675"/>
        <v>0.1019774965049373</v>
      </c>
      <c r="Q440" s="13">
        <f t="shared" si="676"/>
        <v>3.4342824472546087E-2</v>
      </c>
      <c r="R440" s="13">
        <f t="shared" si="677"/>
        <v>7.5702930329215282E-2</v>
      </c>
      <c r="S440" s="13">
        <f t="shared" si="678"/>
        <v>6.1122611360389663E-2</v>
      </c>
      <c r="T440" s="13">
        <f t="shared" si="679"/>
        <v>6.4793874915049079E-2</v>
      </c>
      <c r="U440" s="13">
        <f t="shared" si="680"/>
        <v>9.6199384502763635E-2</v>
      </c>
      <c r="V440" s="13">
        <f t="shared" si="681"/>
        <v>1.6282344406280531E-2</v>
      </c>
      <c r="W440" s="13">
        <f t="shared" si="682"/>
        <v>1.4547030795144767E-2</v>
      </c>
      <c r="X440" s="13">
        <f t="shared" si="683"/>
        <v>2.7445572931238234E-2</v>
      </c>
      <c r="Y440" s="13">
        <f t="shared" si="684"/>
        <v>2.5890488723490084E-2</v>
      </c>
      <c r="Z440" s="13">
        <f t="shared" si="685"/>
        <v>4.7609035014723494E-2</v>
      </c>
      <c r="AA440" s="13">
        <f t="shared" si="686"/>
        <v>6.0499109417161148E-2</v>
      </c>
      <c r="AB440" s="13">
        <f t="shared" si="687"/>
        <v>3.8439576008395336E-2</v>
      </c>
      <c r="AC440" s="13">
        <f t="shared" si="688"/>
        <v>2.4398015329120072E-3</v>
      </c>
      <c r="AD440" s="13">
        <f t="shared" si="689"/>
        <v>4.6214043589525786E-3</v>
      </c>
      <c r="AE440" s="13">
        <f t="shared" si="690"/>
        <v>8.7191050988019211E-3</v>
      </c>
      <c r="AF440" s="13">
        <f t="shared" si="691"/>
        <v>8.2250748710922042E-3</v>
      </c>
      <c r="AG440" s="13">
        <f t="shared" si="692"/>
        <v>5.1726911472729275E-3</v>
      </c>
      <c r="AH440" s="13">
        <f t="shared" si="693"/>
        <v>2.2455737893924372E-2</v>
      </c>
      <c r="AI440" s="13">
        <f t="shared" si="694"/>
        <v>2.8535595049710184E-2</v>
      </c>
      <c r="AJ440" s="13">
        <f t="shared" si="695"/>
        <v>1.813078217886922E-2</v>
      </c>
      <c r="AK440" s="13">
        <f t="shared" si="696"/>
        <v>7.679888033289616E-3</v>
      </c>
      <c r="AL440" s="13">
        <f t="shared" si="697"/>
        <v>2.339763904840608E-4</v>
      </c>
      <c r="AM440" s="13">
        <f t="shared" si="698"/>
        <v>1.1745285233643219E-3</v>
      </c>
      <c r="AN440" s="13">
        <f t="shared" si="699"/>
        <v>2.2159579299559909E-3</v>
      </c>
      <c r="AO440" s="13">
        <f t="shared" si="700"/>
        <v>2.0904002966523464E-3</v>
      </c>
      <c r="AP440" s="13">
        <f t="shared" si="701"/>
        <v>1.3146378942705528E-3</v>
      </c>
      <c r="AQ440" s="13">
        <f t="shared" si="702"/>
        <v>6.2007482340338397E-4</v>
      </c>
      <c r="AR440" s="13">
        <f t="shared" si="703"/>
        <v>8.4733524080827828E-3</v>
      </c>
      <c r="AS440" s="13">
        <f t="shared" si="704"/>
        <v>1.0767499788815946E-2</v>
      </c>
      <c r="AT440" s="13">
        <f t="shared" si="705"/>
        <v>6.8413920558500841E-3</v>
      </c>
      <c r="AU440" s="13">
        <f t="shared" si="706"/>
        <v>2.8978962111188187E-3</v>
      </c>
      <c r="AV440" s="13">
        <f t="shared" si="707"/>
        <v>9.2062430955508229E-4</v>
      </c>
      <c r="AW440" s="13">
        <f t="shared" si="708"/>
        <v>1.5582139277137923E-5</v>
      </c>
      <c r="AX440" s="13">
        <f t="shared" si="709"/>
        <v>2.4875505817547542E-4</v>
      </c>
      <c r="AY440" s="13">
        <f t="shared" si="710"/>
        <v>4.6932086604560449E-4</v>
      </c>
      <c r="AZ440" s="13">
        <f t="shared" si="711"/>
        <v>4.4272883719699129E-4</v>
      </c>
      <c r="BA440" s="13">
        <f t="shared" si="712"/>
        <v>2.7842902012479952E-4</v>
      </c>
      <c r="BB440" s="13">
        <f t="shared" si="713"/>
        <v>1.3132652438872385E-4</v>
      </c>
      <c r="BC440" s="13">
        <f t="shared" si="714"/>
        <v>4.95541908678676E-5</v>
      </c>
      <c r="BD440" s="13">
        <f t="shared" si="715"/>
        <v>2.6644155631372038E-3</v>
      </c>
      <c r="BE440" s="13">
        <f t="shared" si="716"/>
        <v>3.3858020570501778E-3</v>
      </c>
      <c r="BF440" s="13">
        <f t="shared" si="717"/>
        <v>2.1512514279167826E-3</v>
      </c>
      <c r="BG440" s="13">
        <f t="shared" si="718"/>
        <v>9.1123316881002337E-4</v>
      </c>
      <c r="BH440" s="13">
        <f t="shared" si="719"/>
        <v>2.8948704362173622E-4</v>
      </c>
      <c r="BI440" s="13">
        <f t="shared" si="720"/>
        <v>7.3573044786585798E-5</v>
      </c>
      <c r="BJ440" s="14">
        <f t="shared" si="721"/>
        <v>0.25684511355613054</v>
      </c>
      <c r="BK440" s="14">
        <f t="shared" si="722"/>
        <v>0.22506058663118275</v>
      </c>
      <c r="BL440" s="14">
        <f t="shared" si="723"/>
        <v>0.46726947546796194</v>
      </c>
      <c r="BM440" s="14">
        <f t="shared" si="724"/>
        <v>0.60747090781241331</v>
      </c>
      <c r="BN440" s="14">
        <f t="shared" si="725"/>
        <v>0.38885956413081674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1.0193000000000001</v>
      </c>
      <c r="G441" s="10">
        <f>VLOOKUP(C441,away!$B$2:$E$405,4,FALSE)</f>
        <v>1.9459</v>
      </c>
      <c r="H441" s="10">
        <f>VLOOKUP(A441,away!$A$2:$E$405,3,FALSE)</f>
        <v>1.125</v>
      </c>
      <c r="I441" s="10">
        <f>VLOOKUP(C441,away!$B$2:$E$405,3,FALSE)</f>
        <v>1.0159</v>
      </c>
      <c r="J441" s="10">
        <f>VLOOKUP(B441,home!$B$2:$E$405,4,FALSE)</f>
        <v>0.76190000000000002</v>
      </c>
      <c r="K441" s="12">
        <f t="shared" si="670"/>
        <v>3.0578939147790005</v>
      </c>
      <c r="L441" s="12">
        <f t="shared" si="671"/>
        <v>0.87076598625000001</v>
      </c>
      <c r="M441" s="13">
        <f t="shared" si="672"/>
        <v>1.9670014665016628E-2</v>
      </c>
      <c r="N441" s="13">
        <f t="shared" si="673"/>
        <v>6.0148818147768048E-2</v>
      </c>
      <c r="O441" s="13">
        <f t="shared" si="674"/>
        <v>1.7127979719335166E-2</v>
      </c>
      <c r="P441" s="13">
        <f t="shared" si="675"/>
        <v>5.2375544956213139E-2</v>
      </c>
      <c r="Q441" s="13">
        <f t="shared" si="676"/>
        <v>9.1964352497604318E-2</v>
      </c>
      <c r="R441" s="13">
        <f t="shared" si="677"/>
        <v>7.4572310763884415E-3</v>
      </c>
      <c r="S441" s="13">
        <f t="shared" si="678"/>
        <v>3.4865221965735438E-2</v>
      </c>
      <c r="T441" s="13">
        <f t="shared" si="679"/>
        <v>8.007943010241908E-2</v>
      </c>
      <c r="U441" s="13">
        <f t="shared" si="680"/>
        <v>2.2803421529589071E-2</v>
      </c>
      <c r="V441" s="13">
        <f t="shared" si="681"/>
        <v>1.0315108394247312E-2</v>
      </c>
      <c r="W441" s="13">
        <f t="shared" si="682"/>
        <v>9.3739077959671749E-2</v>
      </c>
      <c r="X441" s="13">
        <f t="shared" si="683"/>
        <v>8.1624800669719208E-2</v>
      </c>
      <c r="Y441" s="13">
        <f t="shared" si="684"/>
        <v>3.5538050028813849E-2</v>
      </c>
      <c r="Z441" s="13">
        <f t="shared" si="685"/>
        <v>2.1645010576418437E-3</v>
      </c>
      <c r="AA441" s="13">
        <f t="shared" si="686"/>
        <v>6.6188146126957047E-3</v>
      </c>
      <c r="AB441" s="13">
        <f t="shared" si="687"/>
        <v>1.0119816463606263E-2</v>
      </c>
      <c r="AC441" s="13">
        <f t="shared" si="688"/>
        <v>1.7166338988296801E-3</v>
      </c>
      <c r="AD441" s="13">
        <f t="shared" si="689"/>
        <v>7.1661039017468661E-2</v>
      </c>
      <c r="AE441" s="13">
        <f t="shared" si="690"/>
        <v>6.2399995315745825E-2</v>
      </c>
      <c r="AF441" s="13">
        <f t="shared" si="691"/>
        <v>2.7167896731555393E-2</v>
      </c>
      <c r="AG441" s="13">
        <f t="shared" si="692"/>
        <v>7.8856267972636628E-3</v>
      </c>
      <c r="AH441" s="13">
        <f t="shared" si="693"/>
        <v>4.7119347454916696E-4</v>
      </c>
      <c r="AI441" s="13">
        <f t="shared" si="694"/>
        <v>1.4408596585074715E-3</v>
      </c>
      <c r="AJ441" s="13">
        <f t="shared" si="695"/>
        <v>2.2029979909002732E-3</v>
      </c>
      <c r="AK441" s="13">
        <f t="shared" si="696"/>
        <v>2.2455113835481034E-3</v>
      </c>
      <c r="AL441" s="13">
        <f t="shared" si="697"/>
        <v>1.8283593067455877E-4</v>
      </c>
      <c r="AM441" s="13">
        <f t="shared" si="698"/>
        <v>4.3826371027651578E-2</v>
      </c>
      <c r="AN441" s="13">
        <f t="shared" si="699"/>
        <v>3.8162513191651454E-2</v>
      </c>
      <c r="AO441" s="13">
        <f t="shared" si="700"/>
        <v>1.6615309218553503E-2</v>
      </c>
      <c r="AP441" s="13">
        <f t="shared" si="701"/>
        <v>4.8226820395141541E-3</v>
      </c>
      <c r="AQ441" s="13">
        <f t="shared" si="702"/>
        <v>1.0498568706269256E-3</v>
      </c>
      <c r="AR441" s="13">
        <f t="shared" si="703"/>
        <v>8.2059850116073953E-5</v>
      </c>
      <c r="AS441" s="13">
        <f t="shared" si="704"/>
        <v>2.5093031631761941E-4</v>
      </c>
      <c r="AT441" s="13">
        <f t="shared" si="705"/>
        <v>3.836591436506091E-4</v>
      </c>
      <c r="AU441" s="13">
        <f t="shared" si="706"/>
        <v>3.9106298690617334E-4</v>
      </c>
      <c r="AV441" s="13">
        <f t="shared" si="707"/>
        <v>2.9895728198892194E-4</v>
      </c>
      <c r="AW441" s="13">
        <f t="shared" si="708"/>
        <v>1.3523307302651336E-5</v>
      </c>
      <c r="AX441" s="13">
        <f t="shared" si="709"/>
        <v>2.233606554538374E-2</v>
      </c>
      <c r="AY441" s="13">
        <f t="shared" si="710"/>
        <v>1.9449486143570716E-2</v>
      </c>
      <c r="AZ441" s="13">
        <f t="shared" si="711"/>
        <v>8.4679754919310315E-3</v>
      </c>
      <c r="BA441" s="13">
        <f t="shared" si="712"/>
        <v>2.4578750102573848E-3</v>
      </c>
      <c r="BB441" s="13">
        <f t="shared" si="713"/>
        <v>5.350584893465001E-4</v>
      </c>
      <c r="BC441" s="13">
        <f t="shared" si="714"/>
        <v>9.3182146635448077E-5</v>
      </c>
      <c r="BD441" s="13">
        <f t="shared" si="715"/>
        <v>1.1909154386308378E-5</v>
      </c>
      <c r="BE441" s="13">
        <f t="shared" si="716"/>
        <v>3.6416930728056032E-5</v>
      </c>
      <c r="BF441" s="13">
        <f t="shared" si="717"/>
        <v>5.5679555434125478E-5</v>
      </c>
      <c r="BG441" s="13">
        <f t="shared" si="718"/>
        <v>5.6754057913204111E-5</v>
      </c>
      <c r="BH441" s="13">
        <f t="shared" si="719"/>
        <v>4.3386972082950465E-5</v>
      </c>
      <c r="BI441" s="13">
        <f t="shared" si="720"/>
        <v>2.6534551582628121E-5</v>
      </c>
      <c r="BJ441" s="14">
        <f t="shared" si="721"/>
        <v>0.77002546244315218</v>
      </c>
      <c r="BK441" s="14">
        <f t="shared" si="722"/>
        <v>0.13857484595428748</v>
      </c>
      <c r="BL441" s="14">
        <f t="shared" si="723"/>
        <v>7.2125176710226363E-2</v>
      </c>
      <c r="BM441" s="14">
        <f t="shared" si="724"/>
        <v>0.71471008226671429</v>
      </c>
      <c r="BN441" s="14">
        <f t="shared" si="725"/>
        <v>0.24874394106232572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0.97299999999999998</v>
      </c>
      <c r="G442" s="10">
        <f>VLOOKUP(C442,away!$B$2:$E$405,4,FALSE)</f>
        <v>0.89190000000000003</v>
      </c>
      <c r="H442" s="10">
        <f>VLOOKUP(A442,away!$A$2:$E$405,3,FALSE)</f>
        <v>1.125</v>
      </c>
      <c r="I442" s="10">
        <f>VLOOKUP(C442,away!$B$2:$E$405,3,FALSE)</f>
        <v>0.88890000000000002</v>
      </c>
      <c r="J442" s="10">
        <f>VLOOKUP(B442,home!$B$2:$E$405,4,FALSE)</f>
        <v>0.88890000000000002</v>
      </c>
      <c r="K442" s="12">
        <f t="shared" si="670"/>
        <v>1.33791608979</v>
      </c>
      <c r="L442" s="12">
        <f t="shared" si="671"/>
        <v>0.88891111125</v>
      </c>
      <c r="M442" s="13">
        <f t="shared" si="672"/>
        <v>0.10787013802566452</v>
      </c>
      <c r="N442" s="13">
        <f t="shared" si="673"/>
        <v>0.14432119327240467</v>
      </c>
      <c r="O442" s="13">
        <f t="shared" si="674"/>
        <v>9.5886964263084323E-2</v>
      </c>
      <c r="P442" s="13">
        <f t="shared" si="675"/>
        <v>0.12828871228869926</v>
      </c>
      <c r="Q442" s="13">
        <f t="shared" si="676"/>
        <v>9.6544823288421261E-2</v>
      </c>
      <c r="R442" s="13">
        <f t="shared" si="677"/>
        <v>4.2617493978743662E-2</v>
      </c>
      <c r="S442" s="13">
        <f t="shared" si="678"/>
        <v>3.8143071849914945E-2</v>
      </c>
      <c r="T442" s="13">
        <f t="shared" si="679"/>
        <v>8.581976615474543E-2</v>
      </c>
      <c r="U442" s="13">
        <f t="shared" si="680"/>
        <v>5.7018630900689586E-2</v>
      </c>
      <c r="V442" s="13">
        <f t="shared" si="681"/>
        <v>5.0403462079732881E-3</v>
      </c>
      <c r="W442" s="13">
        <f t="shared" si="682"/>
        <v>4.3056290821170351E-2</v>
      </c>
      <c r="X442" s="13">
        <f t="shared" si="683"/>
        <v>3.8273215320149712E-2</v>
      </c>
      <c r="Y442" s="13">
        <f t="shared" si="684"/>
        <v>1.7010743180672402E-2</v>
      </c>
      <c r="Z442" s="13">
        <f t="shared" si="685"/>
        <v>1.262772131044507E-2</v>
      </c>
      <c r="AA442" s="13">
        <f t="shared" si="686"/>
        <v>1.6894831518628525E-2</v>
      </c>
      <c r="AB442" s="13">
        <f t="shared" si="687"/>
        <v>1.1301933461532163E-2</v>
      </c>
      <c r="AC442" s="13">
        <f t="shared" si="688"/>
        <v>3.7465160443446698E-4</v>
      </c>
      <c r="AD442" s="13">
        <f t="shared" si="689"/>
        <v>1.4401426064080337E-2</v>
      </c>
      <c r="AE442" s="13">
        <f t="shared" si="690"/>
        <v>1.2801587646206368E-2</v>
      </c>
      <c r="AF442" s="13">
        <f t="shared" si="691"/>
        <v>5.6897367501767861E-3</v>
      </c>
      <c r="AG442" s="13">
        <f t="shared" si="692"/>
        <v>1.6858900724398703E-3</v>
      </c>
      <c r="AH442" s="13">
        <f t="shared" si="693"/>
        <v>2.8062304456557582E-3</v>
      </c>
      <c r="AI442" s="13">
        <f t="shared" si="694"/>
        <v>3.754500864901401E-3</v>
      </c>
      <c r="AJ442" s="13">
        <f t="shared" si="695"/>
        <v>2.511603558141028E-3</v>
      </c>
      <c r="AK442" s="13">
        <f t="shared" si="696"/>
        <v>1.1201049372035646E-3</v>
      </c>
      <c r="AL442" s="13">
        <f t="shared" si="697"/>
        <v>1.7822753458740369E-5</v>
      </c>
      <c r="AM442" s="13">
        <f t="shared" si="698"/>
        <v>3.853579929410825E-3</v>
      </c>
      <c r="AN442" s="13">
        <f t="shared" si="699"/>
        <v>3.4254900173432729E-3</v>
      </c>
      <c r="AO442" s="13">
        <f t="shared" si="700"/>
        <v>1.5224780689461952E-3</v>
      </c>
      <c r="AP442" s="13">
        <f t="shared" si="701"/>
        <v>4.5111589070690551E-4</v>
      </c>
      <c r="AQ442" s="13">
        <f t="shared" si="702"/>
        <v>1.0025048192770221E-4</v>
      </c>
      <c r="AR442" s="13">
        <f t="shared" si="703"/>
        <v>4.9889788477428866E-4</v>
      </c>
      <c r="AS442" s="13">
        <f t="shared" si="704"/>
        <v>6.6748350720171831E-4</v>
      </c>
      <c r="AT442" s="13">
        <f t="shared" si="705"/>
        <v>4.4651846197731922E-4</v>
      </c>
      <c r="AU442" s="13">
        <f t="shared" si="706"/>
        <v>1.9913474488924648E-4</v>
      </c>
      <c r="AV442" s="13">
        <f t="shared" si="707"/>
        <v>6.6606394805887519E-5</v>
      </c>
      <c r="AW442" s="13">
        <f t="shared" si="708"/>
        <v>5.8878875936420603E-7</v>
      </c>
      <c r="AX442" s="13">
        <f t="shared" si="709"/>
        <v>8.5929443180842531E-4</v>
      </c>
      <c r="AY442" s="13">
        <f t="shared" si="710"/>
        <v>7.6383636826976478E-4</v>
      </c>
      <c r="AZ442" s="13">
        <f t="shared" si="711"/>
        <v>3.3949131746592039E-4</v>
      </c>
      <c r="BA442" s="13">
        <f t="shared" si="712"/>
        <v>1.0059253475611928E-4</v>
      </c>
      <c r="BB442" s="13">
        <f t="shared" si="713"/>
        <v>2.2354455463379055E-5</v>
      </c>
      <c r="BC442" s="13">
        <f t="shared" si="714"/>
        <v>3.9742247694681834E-6</v>
      </c>
      <c r="BD442" s="13">
        <f t="shared" si="715"/>
        <v>7.39126455258312E-5</v>
      </c>
      <c r="BE442" s="13">
        <f t="shared" si="716"/>
        <v>9.8888917687954414E-5</v>
      </c>
      <c r="BF442" s="13">
        <f t="shared" si="717"/>
        <v>6.6152537038316581E-5</v>
      </c>
      <c r="BG442" s="13">
        <f t="shared" si="718"/>
        <v>2.9502181227997544E-5</v>
      </c>
      <c r="BH442" s="13">
        <f t="shared" si="719"/>
        <v>9.8678607372096112E-6</v>
      </c>
      <c r="BI442" s="13">
        <f t="shared" si="720"/>
        <v>2.6404739304239455E-6</v>
      </c>
      <c r="BJ442" s="14">
        <f t="shared" si="721"/>
        <v>0.47104713029133516</v>
      </c>
      <c r="BK442" s="14">
        <f t="shared" si="722"/>
        <v>0.28049857909841497</v>
      </c>
      <c r="BL442" s="14">
        <f t="shared" si="723"/>
        <v>0.23607189953837621</v>
      </c>
      <c r="BM442" s="14">
        <f t="shared" si="724"/>
        <v>0.38395275754204333</v>
      </c>
      <c r="BN442" s="14">
        <f t="shared" si="725"/>
        <v>0.61552932511701774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1.5088999999999999</v>
      </c>
      <c r="F443" s="10">
        <f>VLOOKUP(B443,home!$B$2:$E$405,3,FALSE)</f>
        <v>0.89939999999999998</v>
      </c>
      <c r="G443" s="10">
        <f>VLOOKUP(C443,away!$B$2:$E$405,4,FALSE)</f>
        <v>1.0414000000000001</v>
      </c>
      <c r="H443" s="10">
        <f>VLOOKUP(A443,away!$A$2:$E$405,3,FALSE)</f>
        <v>1.1115999999999999</v>
      </c>
      <c r="I443" s="10">
        <f>VLOOKUP(C443,away!$B$2:$E$405,3,FALSE)</f>
        <v>1.0924</v>
      </c>
      <c r="J443" s="10">
        <f>VLOOKUP(B443,home!$B$2:$E$405,4,FALSE)</f>
        <v>1.3493999999999999</v>
      </c>
      <c r="K443" s="12">
        <f t="shared" si="670"/>
        <v>1.4132887929239999</v>
      </c>
      <c r="L443" s="12">
        <f t="shared" si="671"/>
        <v>1.6385923968959999</v>
      </c>
      <c r="M443" s="13">
        <f t="shared" si="672"/>
        <v>4.7269917010827875E-2</v>
      </c>
      <c r="N443" s="13">
        <f t="shared" si="673"/>
        <v>6.6806043953850563E-2</v>
      </c>
      <c r="O443" s="13">
        <f t="shared" si="674"/>
        <v>7.7456126615847457E-2</v>
      </c>
      <c r="P443" s="13">
        <f t="shared" si="675"/>
        <v>0.10946787568947954</v>
      </c>
      <c r="Q443" s="13">
        <f t="shared" si="676"/>
        <v>4.7208116609782594E-2</v>
      </c>
      <c r="R443" s="13">
        <f t="shared" si="677"/>
        <v>6.3459510082870763E-2</v>
      </c>
      <c r="S443" s="13">
        <f t="shared" si="678"/>
        <v>6.3376543506636657E-2</v>
      </c>
      <c r="T443" s="13">
        <f t="shared" si="679"/>
        <v>7.7354860948569526E-2</v>
      </c>
      <c r="U443" s="13">
        <f t="shared" si="680"/>
        <v>8.9686614404568821E-2</v>
      </c>
      <c r="V443" s="13">
        <f t="shared" si="681"/>
        <v>1.6307518901677906E-2</v>
      </c>
      <c r="W443" s="13">
        <f t="shared" si="682"/>
        <v>2.2239567379885028E-2</v>
      </c>
      <c r="X443" s="13">
        <f t="shared" si="683"/>
        <v>3.6441586018935906E-2</v>
      </c>
      <c r="Y443" s="13">
        <f t="shared" si="684"/>
        <v>2.9856452890729971E-2</v>
      </c>
      <c r="Z443" s="13">
        <f t="shared" si="685"/>
        <v>3.4661423577512347E-2</v>
      </c>
      <c r="AA443" s="13">
        <f t="shared" si="686"/>
        <v>4.8986601488889898E-2</v>
      </c>
      <c r="AB443" s="13">
        <f t="shared" si="687"/>
        <v>3.4616107443841117E-2</v>
      </c>
      <c r="AC443" s="13">
        <f t="shared" si="688"/>
        <v>2.3603138698178273E-3</v>
      </c>
      <c r="AD443" s="13">
        <f t="shared" si="689"/>
        <v>7.8577328343674112E-3</v>
      </c>
      <c r="AE443" s="13">
        <f t="shared" si="690"/>
        <v>1.2875621279234499E-2</v>
      </c>
      <c r="AF443" s="13">
        <f t="shared" si="691"/>
        <v>1.0548947566732999E-2</v>
      </c>
      <c r="AG443" s="13">
        <f t="shared" si="692"/>
        <v>5.7618084260344146E-3</v>
      </c>
      <c r="AH443" s="13">
        <f t="shared" si="693"/>
        <v>1.4198986284925885E-2</v>
      </c>
      <c r="AI443" s="13">
        <f t="shared" si="694"/>
        <v>2.0067268187367333E-2</v>
      </c>
      <c r="AJ443" s="13">
        <f t="shared" si="695"/>
        <v>1.4180422616903285E-2</v>
      </c>
      <c r="AK443" s="13">
        <f t="shared" si="696"/>
        <v>6.6803441211318124E-3</v>
      </c>
      <c r="AL443" s="13">
        <f t="shared" si="697"/>
        <v>2.1864099759700216E-4</v>
      </c>
      <c r="AM443" s="13">
        <f t="shared" si="698"/>
        <v>2.2210491505204829E-3</v>
      </c>
      <c r="AN443" s="13">
        <f t="shared" si="699"/>
        <v>3.6393942511751829E-3</v>
      </c>
      <c r="AO443" s="13">
        <f t="shared" si="700"/>
        <v>2.9817418746413329E-3</v>
      </c>
      <c r="AP443" s="13">
        <f t="shared" si="701"/>
        <v>1.6286198550979041E-3</v>
      </c>
      <c r="AQ443" s="13">
        <f t="shared" si="702"/>
        <v>6.6716102799932334E-4</v>
      </c>
      <c r="AR443" s="13">
        <f t="shared" si="703"/>
        <v>4.6532701940220286E-3</v>
      </c>
      <c r="AS443" s="13">
        <f t="shared" si="704"/>
        <v>6.5764146156586187E-3</v>
      </c>
      <c r="AT443" s="13">
        <f t="shared" si="705"/>
        <v>4.6471865369659615E-3</v>
      </c>
      <c r="AU443" s="13">
        <f t="shared" si="706"/>
        <v>2.1892722171070961E-3</v>
      </c>
      <c r="AV443" s="13">
        <f t="shared" si="707"/>
        <v>7.7351847227433352E-4</v>
      </c>
      <c r="AW443" s="13">
        <f t="shared" si="708"/>
        <v>1.4064715444056395E-5</v>
      </c>
      <c r="AX443" s="13">
        <f t="shared" si="709"/>
        <v>5.2316397882732745E-4</v>
      </c>
      <c r="AY443" s="13">
        <f t="shared" si="710"/>
        <v>8.5725251803631878E-4</v>
      </c>
      <c r="AZ443" s="13">
        <f t="shared" si="711"/>
        <v>7.0234372913713144E-4</v>
      </c>
      <c r="BA443" s="13">
        <f t="shared" si="712"/>
        <v>3.8361836485722897E-4</v>
      </c>
      <c r="BB443" s="13">
        <f t="shared" si="713"/>
        <v>1.5714853399118292E-4</v>
      </c>
      <c r="BC443" s="13">
        <f t="shared" si="714"/>
        <v>5.1500478596260995E-5</v>
      </c>
      <c r="BD443" s="13">
        <f t="shared" si="715"/>
        <v>1.2708021934378772E-3</v>
      </c>
      <c r="BE443" s="13">
        <f t="shared" si="716"/>
        <v>1.7960104980089887E-3</v>
      </c>
      <c r="BF443" s="13">
        <f t="shared" si="717"/>
        <v>1.2691407544049781E-3</v>
      </c>
      <c r="BG443" s="13">
        <f t="shared" si="718"/>
        <v>5.9788746828122225E-4</v>
      </c>
      <c r="BH443" s="13">
        <f t="shared" si="719"/>
        <v>2.1124691458788853E-4</v>
      </c>
      <c r="BI443" s="13">
        <f t="shared" si="720"/>
        <v>5.9710579385367336E-5</v>
      </c>
      <c r="BJ443" s="14">
        <f t="shared" si="721"/>
        <v>0.33076373167100259</v>
      </c>
      <c r="BK443" s="14">
        <f t="shared" si="722"/>
        <v>0.2398580624940731</v>
      </c>
      <c r="BL443" s="14">
        <f t="shared" si="723"/>
        <v>0.39337644169048069</v>
      </c>
      <c r="BM443" s="14">
        <f t="shared" si="724"/>
        <v>0.58614888166781798</v>
      </c>
      <c r="BN443" s="14">
        <f t="shared" si="725"/>
        <v>0.41166758996265879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1.5088999999999999</v>
      </c>
      <c r="F444" s="10">
        <f>VLOOKUP(B444,home!$B$2:$E$405,3,FALSE)</f>
        <v>0.75739999999999996</v>
      </c>
      <c r="G444" s="10">
        <f>VLOOKUP(C444,away!$B$2:$E$405,4,FALSE)</f>
        <v>0.56810000000000005</v>
      </c>
      <c r="H444" s="10">
        <f>VLOOKUP(A444,away!$A$2:$E$405,3,FALSE)</f>
        <v>1.1115999999999999</v>
      </c>
      <c r="I444" s="10">
        <f>VLOOKUP(C444,away!$B$2:$E$405,3,FALSE)</f>
        <v>0.96389999999999998</v>
      </c>
      <c r="J444" s="10">
        <f>VLOOKUP(B444,home!$B$2:$E$405,4,FALSE)</f>
        <v>0.70679999999999998</v>
      </c>
      <c r="K444" s="12">
        <f t="shared" si="670"/>
        <v>0.64924789256600002</v>
      </c>
      <c r="L444" s="12">
        <f t="shared" si="671"/>
        <v>0.75731587243199994</v>
      </c>
      <c r="M444" s="13">
        <f t="shared" si="672"/>
        <v>0.2449836598875762</v>
      </c>
      <c r="N444" s="13">
        <f t="shared" si="673"/>
        <v>0.15905512489511456</v>
      </c>
      <c r="O444" s="13">
        <f t="shared" si="674"/>
        <v>0.18553001411934411</v>
      </c>
      <c r="P444" s="13">
        <f t="shared" si="675"/>
        <v>0.12045497067472438</v>
      </c>
      <c r="Q444" s="13">
        <f t="shared" si="676"/>
        <v>5.1633102319987516E-2</v>
      </c>
      <c r="R444" s="13">
        <f t="shared" si="677"/>
        <v>7.0252412252556157E-2</v>
      </c>
      <c r="S444" s="13">
        <f t="shared" si="678"/>
        <v>1.4806497673056153E-2</v>
      </c>
      <c r="T444" s="13">
        <f t="shared" si="679"/>
        <v>3.9102567929832063E-2</v>
      </c>
      <c r="U444" s="13">
        <f t="shared" si="680"/>
        <v>4.5611230602649919E-2</v>
      </c>
      <c r="V444" s="13">
        <f t="shared" si="681"/>
        <v>8.0890485322881252E-4</v>
      </c>
      <c r="W444" s="13">
        <f t="shared" si="682"/>
        <v>1.117422762263218E-2</v>
      </c>
      <c r="X444" s="13">
        <f t="shared" si="683"/>
        <v>8.4624199407874415E-3</v>
      </c>
      <c r="Y444" s="13">
        <f t="shared" si="684"/>
        <v>3.2043624701716968E-3</v>
      </c>
      <c r="Z444" s="13">
        <f t="shared" si="685"/>
        <v>1.773442229183237E-2</v>
      </c>
      <c r="AA444" s="13">
        <f t="shared" si="686"/>
        <v>1.1514036298847657E-2</v>
      </c>
      <c r="AB444" s="13">
        <f t="shared" si="687"/>
        <v>3.7377319009776334E-3</v>
      </c>
      <c r="AC444" s="13">
        <f t="shared" si="688"/>
        <v>2.485793604026305E-5</v>
      </c>
      <c r="AD444" s="13">
        <f t="shared" si="689"/>
        <v>1.8137109337616818E-3</v>
      </c>
      <c r="AE444" s="13">
        <f t="shared" si="690"/>
        <v>1.3735520781411853E-3</v>
      </c>
      <c r="AF444" s="13">
        <f t="shared" si="691"/>
        <v>5.2010639519413902E-4</v>
      </c>
      <c r="AG444" s="13">
        <f t="shared" si="692"/>
        <v>1.31294942811304E-4</v>
      </c>
      <c r="AH444" s="13">
        <f t="shared" si="693"/>
        <v>3.3576398725041335E-3</v>
      </c>
      <c r="AI444" s="13">
        <f t="shared" si="694"/>
        <v>2.1799406112188815E-3</v>
      </c>
      <c r="AJ444" s="13">
        <f t="shared" si="695"/>
        <v>7.0766092387644836E-4</v>
      </c>
      <c r="AK444" s="13">
        <f t="shared" si="696"/>
        <v>1.5314912115936422E-4</v>
      </c>
      <c r="AL444" s="13">
        <f t="shared" si="697"/>
        <v>4.8889170128948829E-7</v>
      </c>
      <c r="AM444" s="13">
        <f t="shared" si="698"/>
        <v>2.3550960029373688E-4</v>
      </c>
      <c r="AN444" s="13">
        <f t="shared" si="699"/>
        <v>1.7835515841256293E-4</v>
      </c>
      <c r="AO444" s="13">
        <f t="shared" si="700"/>
        <v>6.75355961979788E-5</v>
      </c>
      <c r="AP444" s="13">
        <f t="shared" si="701"/>
        <v>1.7048592984962531E-5</v>
      </c>
      <c r="AQ444" s="13">
        <f t="shared" si="702"/>
        <v>3.2277925175362423E-6</v>
      </c>
      <c r="AR444" s="13">
        <f t="shared" si="703"/>
        <v>5.085587938715876E-4</v>
      </c>
      <c r="AS444" s="13">
        <f t="shared" si="704"/>
        <v>3.30180725167035E-4</v>
      </c>
      <c r="AT444" s="13">
        <f t="shared" si="705"/>
        <v>1.0718456999030555E-4</v>
      </c>
      <c r="AU444" s="13">
        <f t="shared" si="706"/>
        <v>2.3196452060599603E-5</v>
      </c>
      <c r="AV444" s="13">
        <f t="shared" si="707"/>
        <v>3.7650619038381346E-6</v>
      </c>
      <c r="AW444" s="13">
        <f t="shared" si="708"/>
        <v>6.6772520856839919E-9</v>
      </c>
      <c r="AX444" s="13">
        <f t="shared" si="709"/>
        <v>2.5484018611628262E-5</v>
      </c>
      <c r="AY444" s="13">
        <f t="shared" si="710"/>
        <v>1.9299451787938582E-5</v>
      </c>
      <c r="AZ444" s="13">
        <f t="shared" si="711"/>
        <v>7.3078905841210119E-6</v>
      </c>
      <c r="BA444" s="13">
        <f t="shared" si="712"/>
        <v>1.8447938444504011E-6</v>
      </c>
      <c r="BB444" s="13">
        <f t="shared" si="713"/>
        <v>3.4927291494178458E-7</v>
      </c>
      <c r="BC444" s="13">
        <f t="shared" si="714"/>
        <v>5.2901984459201079E-8</v>
      </c>
      <c r="BD444" s="13">
        <f t="shared" si="715"/>
        <v>6.4189941110637803E-5</v>
      </c>
      <c r="BE444" s="13">
        <f t="shared" si="716"/>
        <v>4.1675183990017236E-5</v>
      </c>
      <c r="BF444" s="13">
        <f t="shared" si="717"/>
        <v>1.3528762688909497E-5</v>
      </c>
      <c r="BG444" s="13">
        <f t="shared" si="718"/>
        <v>2.9278402216000075E-6</v>
      </c>
      <c r="BH444" s="13">
        <f t="shared" si="719"/>
        <v>4.7522352341094376E-7</v>
      </c>
      <c r="BI444" s="13">
        <f t="shared" si="720"/>
        <v>6.1707574214468903E-8</v>
      </c>
      <c r="BJ444" s="14">
        <f t="shared" si="721"/>
        <v>0.27702648459856805</v>
      </c>
      <c r="BK444" s="14">
        <f t="shared" si="722"/>
        <v>0.38109867936811503</v>
      </c>
      <c r="BL444" s="14">
        <f t="shared" si="723"/>
        <v>0.32413955996523663</v>
      </c>
      <c r="BM444" s="14">
        <f t="shared" si="724"/>
        <v>0.1680705692999131</v>
      </c>
      <c r="BN444" s="14">
        <f t="shared" si="725"/>
        <v>0.83190928414930299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1.5088999999999999</v>
      </c>
      <c r="F445" s="10">
        <f>VLOOKUP(B445,home!$B$2:$E$405,3,FALSE)</f>
        <v>1.4200999999999999</v>
      </c>
      <c r="G445" s="10">
        <f>VLOOKUP(C445,away!$B$2:$E$405,4,FALSE)</f>
        <v>0.75739999999999996</v>
      </c>
      <c r="H445" s="10">
        <f>VLOOKUP(A445,away!$A$2:$E$405,3,FALSE)</f>
        <v>1.1115999999999999</v>
      </c>
      <c r="I445" s="10">
        <f>VLOOKUP(C445,away!$B$2:$E$405,3,FALSE)</f>
        <v>1.4137</v>
      </c>
      <c r="J445" s="10">
        <f>VLOOKUP(B445,home!$B$2:$E$405,4,FALSE)</f>
        <v>1.0281</v>
      </c>
      <c r="K445" s="12">
        <f t="shared" si="670"/>
        <v>1.6229483052859999</v>
      </c>
      <c r="L445" s="12">
        <f t="shared" si="671"/>
        <v>1.6156271966519999</v>
      </c>
      <c r="M445" s="13">
        <f t="shared" si="672"/>
        <v>3.9219723746115182E-2</v>
      </c>
      <c r="N445" s="13">
        <f t="shared" si="673"/>
        <v>6.3651584187542715E-2</v>
      </c>
      <c r="O445" s="13">
        <f t="shared" si="674"/>
        <v>6.3364452329401938E-2</v>
      </c>
      <c r="P445" s="13">
        <f t="shared" si="675"/>
        <v>0.1028372305233784</v>
      </c>
      <c r="Q445" s="13">
        <f t="shared" si="676"/>
        <v>5.1651615342970809E-2</v>
      </c>
      <c r="R445" s="13">
        <f t="shared" si="677"/>
        <v>5.1186666242170484E-2</v>
      </c>
      <c r="S445" s="13">
        <f t="shared" si="678"/>
        <v>6.7411846461348471E-2</v>
      </c>
      <c r="T445" s="13">
        <f t="shared" si="679"/>
        <v>8.344975449911135E-2</v>
      </c>
      <c r="U445" s="13">
        <f t="shared" si="680"/>
        <v>8.3073313230970683E-2</v>
      </c>
      <c r="V445" s="13">
        <f t="shared" si="681"/>
        <v>1.9639912813678374E-2</v>
      </c>
      <c r="W445" s="13">
        <f t="shared" si="682"/>
        <v>2.7942633862052941E-2</v>
      </c>
      <c r="X445" s="13">
        <f t="shared" si="683"/>
        <v>4.5144879213621841E-2</v>
      </c>
      <c r="Y445" s="13">
        <f t="shared" si="684"/>
        <v>3.6468647323548507E-2</v>
      </c>
      <c r="Z445" s="13">
        <f t="shared" si="685"/>
        <v>2.7566190028933148E-2</v>
      </c>
      <c r="AA445" s="13">
        <f t="shared" si="686"/>
        <v>4.4738501390648881E-2</v>
      </c>
      <c r="AB445" s="13">
        <f t="shared" si="687"/>
        <v>3.6304137506494485E-2</v>
      </c>
      <c r="AC445" s="13">
        <f t="shared" si="688"/>
        <v>3.218588200916628E-3</v>
      </c>
      <c r="AD445" s="13">
        <f t="shared" si="689"/>
        <v>1.1337362567911496E-2</v>
      </c>
      <c r="AE445" s="13">
        <f t="shared" si="690"/>
        <v>1.8316951303022171E-2</v>
      </c>
      <c r="AF445" s="13">
        <f t="shared" si="691"/>
        <v>1.4796682342456458E-2</v>
      </c>
      <c r="AG445" s="13">
        <f t="shared" si="692"/>
        <v>7.9686408042310228E-3</v>
      </c>
      <c r="AH445" s="13">
        <f t="shared" si="693"/>
        <v>1.1134171579705398E-2</v>
      </c>
      <c r="AI445" s="13">
        <f t="shared" si="694"/>
        <v>1.8070184896046421E-2</v>
      </c>
      <c r="AJ445" s="13">
        <f t="shared" si="695"/>
        <v>1.4663487976621608E-2</v>
      </c>
      <c r="AK445" s="13">
        <f t="shared" si="696"/>
        <v>7.9326943204132243E-3</v>
      </c>
      <c r="AL445" s="13">
        <f t="shared" si="697"/>
        <v>3.3757575542359548E-4</v>
      </c>
      <c r="AM445" s="13">
        <f t="shared" si="698"/>
        <v>3.6799906732009786E-3</v>
      </c>
      <c r="AN445" s="13">
        <f t="shared" si="699"/>
        <v>5.9454930150492037E-3</v>
      </c>
      <c r="AO445" s="13">
        <f t="shared" si="700"/>
        <v>4.8028501063089972E-3</v>
      </c>
      <c r="AP445" s="13">
        <f t="shared" si="701"/>
        <v>2.5865384177319213E-3</v>
      </c>
      <c r="AQ445" s="13">
        <f t="shared" si="702"/>
        <v>1.0447204532182312E-3</v>
      </c>
      <c r="AR445" s="13">
        <f t="shared" si="703"/>
        <v>3.5977340832723599E-3</v>
      </c>
      <c r="AS445" s="13">
        <f t="shared" si="704"/>
        <v>5.8389364333165565E-3</v>
      </c>
      <c r="AT445" s="13">
        <f t="shared" si="705"/>
        <v>4.7381459945618938E-3</v>
      </c>
      <c r="AU445" s="13">
        <f t="shared" si="706"/>
        <v>2.5632553373572914E-3</v>
      </c>
      <c r="AV445" s="13">
        <f t="shared" si="707"/>
        <v>1.0400077264448269E-3</v>
      </c>
      <c r="AW445" s="13">
        <f t="shared" si="708"/>
        <v>2.458751225696072E-5</v>
      </c>
      <c r="AX445" s="13">
        <f t="shared" si="709"/>
        <v>9.9540577108996921E-4</v>
      </c>
      <c r="AY445" s="13">
        <f t="shared" si="710"/>
        <v>1.6082046354773095E-3</v>
      </c>
      <c r="AZ445" s="13">
        <f t="shared" si="711"/>
        <v>1.2991295734294788E-3</v>
      </c>
      <c r="BA445" s="13">
        <f t="shared" si="712"/>
        <v>6.9963635693585902E-4</v>
      </c>
      <c r="BB445" s="13">
        <f t="shared" si="713"/>
        <v>2.825878815080251E-4</v>
      </c>
      <c r="BC445" s="13">
        <f t="shared" si="714"/>
        <v>9.1311333361727593E-5</v>
      </c>
      <c r="BD445" s="13">
        <f t="shared" si="715"/>
        <v>9.6876617187611341E-4</v>
      </c>
      <c r="BE445" s="13">
        <f t="shared" si="716"/>
        <v>1.5722574168647438E-3</v>
      </c>
      <c r="BF445" s="13">
        <f t="shared" si="717"/>
        <v>1.2758462550869901E-3</v>
      </c>
      <c r="BG445" s="13">
        <f t="shared" si="718"/>
        <v>6.9021083916630667E-4</v>
      </c>
      <c r="BH445" s="13">
        <f t="shared" si="719"/>
        <v>2.8004412792874617E-4</v>
      </c>
      <c r="BI445" s="13">
        <f t="shared" si="720"/>
        <v>9.0899428565450866E-5</v>
      </c>
      <c r="BJ445" s="14">
        <f t="shared" si="721"/>
        <v>0.383764619663781</v>
      </c>
      <c r="BK445" s="14">
        <f t="shared" si="722"/>
        <v>0.23427308213633799</v>
      </c>
      <c r="BL445" s="14">
        <f t="shared" si="723"/>
        <v>0.35312371328691444</v>
      </c>
      <c r="BM445" s="14">
        <f t="shared" si="724"/>
        <v>0.62523271562116656</v>
      </c>
      <c r="BN445" s="14">
        <f t="shared" si="725"/>
        <v>0.3719112723715795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1.5088999999999999</v>
      </c>
      <c r="F446" s="10">
        <f>VLOOKUP(B446,home!$B$2:$E$405,3,FALSE)</f>
        <v>0.85209999999999997</v>
      </c>
      <c r="G446" s="10">
        <f>VLOOKUP(C446,away!$B$2:$E$405,4,FALSE)</f>
        <v>0.94679999999999997</v>
      </c>
      <c r="H446" s="10">
        <f>VLOOKUP(A446,away!$A$2:$E$405,3,FALSE)</f>
        <v>1.1115999999999999</v>
      </c>
      <c r="I446" s="10">
        <f>VLOOKUP(C446,away!$B$2:$E$405,3,FALSE)</f>
        <v>1.0281</v>
      </c>
      <c r="J446" s="10">
        <f>VLOOKUP(B446,home!$B$2:$E$405,4,FALSE)</f>
        <v>1.4137</v>
      </c>
      <c r="K446" s="12">
        <f t="shared" si="670"/>
        <v>1.2173326576919998</v>
      </c>
      <c r="L446" s="12">
        <f t="shared" si="671"/>
        <v>1.6156271966519999</v>
      </c>
      <c r="M446" s="13">
        <f t="shared" si="672"/>
        <v>5.8838442461379314E-2</v>
      </c>
      <c r="N446" s="13">
        <f t="shared" si="673"/>
        <v>7.162595753596869E-2</v>
      </c>
      <c r="O446" s="13">
        <f t="shared" si="674"/>
        <v>9.5060987849248268E-2</v>
      </c>
      <c r="P446" s="13">
        <f t="shared" si="675"/>
        <v>0.11572084498135228</v>
      </c>
      <c r="Q446" s="13">
        <f t="shared" si="676"/>
        <v>4.3596308623497552E-2</v>
      </c>
      <c r="R446" s="13">
        <f t="shared" si="677"/>
        <v>7.6791558654925415E-2</v>
      </c>
      <c r="S446" s="13">
        <f t="shared" si="678"/>
        <v>5.6898659290599139E-2</v>
      </c>
      <c r="T446" s="13">
        <f t="shared" si="679"/>
        <v>7.0435381885756765E-2</v>
      </c>
      <c r="U446" s="13">
        <f t="shared" si="680"/>
        <v>9.3480872185711439E-2</v>
      </c>
      <c r="V446" s="13">
        <f t="shared" si="681"/>
        <v>1.243397391979284E-2</v>
      </c>
      <c r="W446" s="13">
        <f t="shared" si="682"/>
        <v>1.7690403414067631E-2</v>
      </c>
      <c r="X446" s="13">
        <f t="shared" si="683"/>
        <v>2.8581096875513055E-2</v>
      </c>
      <c r="Y446" s="13">
        <f t="shared" si="684"/>
        <v>2.3088198711112201E-2</v>
      </c>
      <c r="Z446" s="13">
        <f t="shared" si="685"/>
        <v>4.1355510212064919E-2</v>
      </c>
      <c r="AA446" s="13">
        <f t="shared" si="686"/>
        <v>5.0343413156661625E-2</v>
      </c>
      <c r="AB446" s="13">
        <f t="shared" si="687"/>
        <v>3.0642340467642647E-2</v>
      </c>
      <c r="AC446" s="13">
        <f t="shared" si="688"/>
        <v>1.5284118557129757E-3</v>
      </c>
      <c r="AD446" s="13">
        <f t="shared" si="689"/>
        <v>5.3837764509226489E-3</v>
      </c>
      <c r="AE446" s="13">
        <f t="shared" si="690"/>
        <v>8.6981756548052125E-3</v>
      </c>
      <c r="AF446" s="13">
        <f t="shared" si="691"/>
        <v>7.0265045745798119E-3</v>
      </c>
      <c r="AG446" s="13">
        <f t="shared" si="692"/>
        <v>3.7840706293636112E-3</v>
      </c>
      <c r="AH446" s="13">
        <f t="shared" si="693"/>
        <v>1.6703771757507906E-2</v>
      </c>
      <c r="AI446" s="13">
        <f t="shared" si="694"/>
        <v>2.0334046867047664E-2</v>
      </c>
      <c r="AJ446" s="13">
        <f t="shared" si="695"/>
        <v>1.237664965714841E-2</v>
      </c>
      <c r="AK446" s="13">
        <f t="shared" si="696"/>
        <v>5.0221666068197479E-3</v>
      </c>
      <c r="AL446" s="13">
        <f t="shared" si="697"/>
        <v>1.202405121710803E-4</v>
      </c>
      <c r="AM446" s="13">
        <f t="shared" si="698"/>
        <v>1.310769379084254E-3</v>
      </c>
      <c r="AN446" s="13">
        <f t="shared" si="699"/>
        <v>2.1177146573871761E-3</v>
      </c>
      <c r="AO446" s="13">
        <f t="shared" si="700"/>
        <v>1.7107186976116474E-3</v>
      </c>
      <c r="AP446" s="13">
        <f t="shared" si="701"/>
        <v>9.2129455122748859E-4</v>
      </c>
      <c r="AQ446" s="13">
        <f t="shared" si="702"/>
        <v>3.7211713327260756E-4</v>
      </c>
      <c r="AR446" s="13">
        <f t="shared" si="703"/>
        <v>5.3974135876194689E-3</v>
      </c>
      <c r="AS446" s="13">
        <f t="shared" si="704"/>
        <v>6.5704478272797188E-3</v>
      </c>
      <c r="AT446" s="13">
        <f t="shared" si="705"/>
        <v>3.9992103579045242E-3</v>
      </c>
      <c r="AU446" s="13">
        <f t="shared" si="706"/>
        <v>1.6227897912190949E-3</v>
      </c>
      <c r="AV446" s="13">
        <f t="shared" si="707"/>
        <v>4.9386875235504703E-4</v>
      </c>
      <c r="AW446" s="13">
        <f t="shared" si="708"/>
        <v>6.5689921831109167E-6</v>
      </c>
      <c r="AX446" s="13">
        <f t="shared" si="709"/>
        <v>2.6594039531032125E-4</v>
      </c>
      <c r="AY446" s="13">
        <f t="shared" si="710"/>
        <v>4.2966053535173902E-4</v>
      </c>
      <c r="AZ446" s="13">
        <f t="shared" si="711"/>
        <v>3.4708562312116389E-4</v>
      </c>
      <c r="BA446" s="13">
        <f t="shared" si="712"/>
        <v>1.869203240938195E-4</v>
      </c>
      <c r="BB446" s="13">
        <f t="shared" si="713"/>
        <v>7.5498389803245252E-5</v>
      </c>
      <c r="BC446" s="13">
        <f t="shared" si="714"/>
        <v>2.4395450373911406E-5</v>
      </c>
      <c r="BD446" s="13">
        <f t="shared" si="715"/>
        <v>1.4533680306228439E-3</v>
      </c>
      <c r="BE446" s="13">
        <f t="shared" si="716"/>
        <v>1.7692323673226941E-3</v>
      </c>
      <c r="BF446" s="13">
        <f t="shared" si="717"/>
        <v>1.0768721698938221E-3</v>
      </c>
      <c r="BG446" s="13">
        <f t="shared" si="718"/>
        <v>4.369705535237988E-4</v>
      </c>
      <c r="BH446" s="13">
        <f t="shared" si="719"/>
        <v>1.3298463131356769E-4</v>
      </c>
      <c r="BI446" s="13">
        <f t="shared" si="720"/>
        <v>3.2377306933827216E-5</v>
      </c>
      <c r="BJ446" s="14">
        <f t="shared" si="721"/>
        <v>0.28767198949222461</v>
      </c>
      <c r="BK446" s="14">
        <f t="shared" si="722"/>
        <v>0.24597023355635936</v>
      </c>
      <c r="BL446" s="14">
        <f t="shared" si="723"/>
        <v>0.42374134257870155</v>
      </c>
      <c r="BM446" s="14">
        <f t="shared" si="724"/>
        <v>0.53668188418981011</v>
      </c>
      <c r="BN446" s="14">
        <f t="shared" si="725"/>
        <v>0.46163410010637151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1.6352</v>
      </c>
      <c r="F447" s="10">
        <f>VLOOKUP(B447,home!$B$2:$E$405,3,FALSE)</f>
        <v>1.0431999999999999</v>
      </c>
      <c r="G447" s="10">
        <f>VLOOKUP(C447,away!$B$2:$E$405,4,FALSE)</f>
        <v>0.74739999999999995</v>
      </c>
      <c r="H447" s="10">
        <f>VLOOKUP(A447,away!$A$2:$E$405,3,FALSE)</f>
        <v>1.1458999999999999</v>
      </c>
      <c r="I447" s="10">
        <f>VLOOKUP(C447,away!$B$2:$E$405,3,FALSE)</f>
        <v>0.96960000000000002</v>
      </c>
      <c r="J447" s="10">
        <f>VLOOKUP(B447,home!$B$2:$E$405,4,FALSE)</f>
        <v>1.1807000000000001</v>
      </c>
      <c r="K447" s="12">
        <f t="shared" si="670"/>
        <v>1.2749452943359998</v>
      </c>
      <c r="L447" s="12">
        <f t="shared" si="671"/>
        <v>1.3118340204480001</v>
      </c>
      <c r="M447" s="13">
        <f t="shared" si="672"/>
        <v>7.5262045521809526E-2</v>
      </c>
      <c r="N447" s="13">
        <f t="shared" si="673"/>
        <v>9.5954990780132851E-2</v>
      </c>
      <c r="O447" s="13">
        <f t="shared" si="674"/>
        <v>9.8731311764015783E-2</v>
      </c>
      <c r="P447" s="13">
        <f t="shared" si="675"/>
        <v>0.12587702133715248</v>
      </c>
      <c r="Q447" s="13">
        <f t="shared" si="676"/>
        <v>6.116868198159231E-2</v>
      </c>
      <c r="R447" s="13">
        <f t="shared" si="677"/>
        <v>6.4759546827746886E-2</v>
      </c>
      <c r="S447" s="13">
        <f t="shared" si="678"/>
        <v>5.2632852292469084E-2</v>
      </c>
      <c r="T447" s="13">
        <f t="shared" si="679"/>
        <v>8.0243158009417392E-2</v>
      </c>
      <c r="U447" s="13">
        <f t="shared" si="680"/>
        <v>8.2564879491367718E-2</v>
      </c>
      <c r="V447" s="13">
        <f t="shared" si="681"/>
        <v>9.781035528923258E-3</v>
      </c>
      <c r="W447" s="13">
        <f t="shared" si="682"/>
        <v>2.5995574417722132E-2</v>
      </c>
      <c r="X447" s="13">
        <f t="shared" si="683"/>
        <v>3.4101878902255599E-2</v>
      </c>
      <c r="Y447" s="13">
        <f t="shared" si="684"/>
        <v>2.2368002452588402E-2</v>
      </c>
      <c r="Z447" s="13">
        <f t="shared" si="685"/>
        <v>2.8317925559144579E-2</v>
      </c>
      <c r="AA447" s="13">
        <f t="shared" si="686"/>
        <v>3.6103805936988517E-2</v>
      </c>
      <c r="AB447" s="13">
        <f t="shared" si="687"/>
        <v>2.3015188743491819E-2</v>
      </c>
      <c r="AC447" s="13">
        <f t="shared" si="688"/>
        <v>1.0224340248772357E-3</v>
      </c>
      <c r="AD447" s="13">
        <f t="shared" si="689"/>
        <v>8.2857338193590268E-3</v>
      </c>
      <c r="AE447" s="13">
        <f t="shared" si="690"/>
        <v>1.0869507508611716E-2</v>
      </c>
      <c r="AF447" s="13">
        <f t="shared" si="691"/>
        <v>7.1294948676559168E-3</v>
      </c>
      <c r="AG447" s="13">
        <f t="shared" si="692"/>
        <v>3.1175713053334816E-3</v>
      </c>
      <c r="AH447" s="13">
        <f t="shared" si="693"/>
        <v>9.2871045342499577E-3</v>
      </c>
      <c r="AI447" s="13">
        <f t="shared" si="694"/>
        <v>1.1840550223948511E-2</v>
      </c>
      <c r="AJ447" s="13">
        <f t="shared" si="695"/>
        <v>7.5480268951861103E-3</v>
      </c>
      <c r="AK447" s="13">
        <f t="shared" si="696"/>
        <v>3.2077737905130332E-3</v>
      </c>
      <c r="AL447" s="13">
        <f t="shared" si="697"/>
        <v>6.8401515623439844E-5</v>
      </c>
      <c r="AM447" s="13">
        <f t="shared" si="698"/>
        <v>2.1127714686224883E-3</v>
      </c>
      <c r="AN447" s="13">
        <f t="shared" si="699"/>
        <v>2.7716054899708646E-3</v>
      </c>
      <c r="AO447" s="13">
        <f t="shared" si="700"/>
        <v>1.8179431865021143E-3</v>
      </c>
      <c r="AP447" s="13">
        <f t="shared" si="701"/>
        <v>7.949465730983724E-4</v>
      </c>
      <c r="AQ447" s="13">
        <f t="shared" si="702"/>
        <v>2.6070948975724959E-4</v>
      </c>
      <c r="AR447" s="13">
        <f t="shared" si="703"/>
        <v>2.4366279358971933E-3</v>
      </c>
      <c r="AS447" s="13">
        <f t="shared" si="704"/>
        <v>3.1065673209197666E-3</v>
      </c>
      <c r="AT447" s="13">
        <f t="shared" si="705"/>
        <v>1.9803516936723249E-3</v>
      </c>
      <c r="AU447" s="13">
        <f t="shared" si="706"/>
        <v>8.4161335765928615E-4</v>
      </c>
      <c r="AV447" s="13">
        <f t="shared" si="707"/>
        <v>2.6825274749950676E-4</v>
      </c>
      <c r="AW447" s="13">
        <f t="shared" si="708"/>
        <v>3.1778519755464227E-6</v>
      </c>
      <c r="AX447" s="13">
        <f t="shared" si="709"/>
        <v>4.4894467365459999E-4</v>
      </c>
      <c r="AY447" s="13">
        <f t="shared" si="710"/>
        <v>5.889408961990293E-4</v>
      </c>
      <c r="AZ447" s="13">
        <f t="shared" si="711"/>
        <v>3.8629635183351052E-4</v>
      </c>
      <c r="BA447" s="13">
        <f t="shared" si="712"/>
        <v>1.6891889877004976E-4</v>
      </c>
      <c r="BB447" s="13">
        <f t="shared" si="713"/>
        <v>5.5398389525790807E-5</v>
      </c>
      <c r="BC447" s="13">
        <f t="shared" si="714"/>
        <v>1.4534698411592497E-5</v>
      </c>
      <c r="BD447" s="13">
        <f t="shared" si="715"/>
        <v>5.3274190358065419E-4</v>
      </c>
      <c r="BE447" s="13">
        <f t="shared" si="716"/>
        <v>6.7921678306575803E-4</v>
      </c>
      <c r="BF447" s="13">
        <f t="shared" si="717"/>
        <v>4.3298212070186186E-4</v>
      </c>
      <c r="BG447" s="13">
        <f t="shared" si="718"/>
        <v>1.8400950577348693E-4</v>
      </c>
      <c r="BH447" s="13">
        <f t="shared" si="719"/>
        <v>5.8650513374750001E-5</v>
      </c>
      <c r="BI447" s="13">
        <f t="shared" si="720"/>
        <v>1.4955239207505624E-5</v>
      </c>
      <c r="BJ447" s="14">
        <f t="shared" si="721"/>
        <v>0.35865560416101455</v>
      </c>
      <c r="BK447" s="14">
        <f t="shared" si="722"/>
        <v>0.26523273111705398</v>
      </c>
      <c r="BL447" s="14">
        <f t="shared" si="723"/>
        <v>0.34759415732886051</v>
      </c>
      <c r="BM447" s="14">
        <f t="shared" si="724"/>
        <v>0.47746105690940038</v>
      </c>
      <c r="BN447" s="14">
        <f t="shared" si="725"/>
        <v>0.52175359821244982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1.6352</v>
      </c>
      <c r="F448" s="10">
        <f>VLOOKUP(B448,home!$B$2:$E$405,3,FALSE)</f>
        <v>1.325</v>
      </c>
      <c r="G448" s="10">
        <f>VLOOKUP(C448,away!$B$2:$E$405,4,FALSE)</f>
        <v>0.64749999999999996</v>
      </c>
      <c r="H448" s="10">
        <f>VLOOKUP(A448,away!$A$2:$E$405,3,FALSE)</f>
        <v>1.1458999999999999</v>
      </c>
      <c r="I448" s="10">
        <f>VLOOKUP(C448,away!$B$2:$E$405,3,FALSE)</f>
        <v>0.51329999999999998</v>
      </c>
      <c r="J448" s="10">
        <f>VLOOKUP(B448,home!$B$2:$E$405,4,FALSE)</f>
        <v>0.63029999999999997</v>
      </c>
      <c r="K448" s="12">
        <f t="shared" si="670"/>
        <v>1.4028993999999999</v>
      </c>
      <c r="L448" s="12">
        <f t="shared" si="671"/>
        <v>0.37073645324099991</v>
      </c>
      <c r="M448" s="13">
        <f t="shared" si="672"/>
        <v>0.1697148075651089</v>
      </c>
      <c r="N448" s="13">
        <f t="shared" si="673"/>
        <v>0.23809280170420669</v>
      </c>
      <c r="O448" s="13">
        <f t="shared" si="674"/>
        <v>6.2919465819167283E-2</v>
      </c>
      <c r="P448" s="13">
        <f t="shared" si="675"/>
        <v>8.8269680846030277E-2</v>
      </c>
      <c r="Q448" s="13">
        <f t="shared" si="676"/>
        <v>0.16701012432757534</v>
      </c>
      <c r="R448" s="13">
        <f t="shared" si="677"/>
        <v>1.1663269798808201E-2</v>
      </c>
      <c r="S448" s="13">
        <f t="shared" si="678"/>
        <v>1.1477396504826083E-2</v>
      </c>
      <c r="T448" s="13">
        <f t="shared" si="679"/>
        <v>6.1916741148543709E-2</v>
      </c>
      <c r="U448" s="13">
        <f t="shared" si="680"/>
        <v>1.6362394202786144E-2</v>
      </c>
      <c r="V448" s="13">
        <f t="shared" si="681"/>
        <v>6.6327357639254549E-4</v>
      </c>
      <c r="W448" s="13">
        <f t="shared" si="682"/>
        <v>7.8099467737693579E-2</v>
      </c>
      <c r="X448" s="13">
        <f t="shared" si="683"/>
        <v>2.8954319669082417E-2</v>
      </c>
      <c r="Y448" s="13">
        <f t="shared" si="684"/>
        <v>5.3672108900608678E-3</v>
      </c>
      <c r="Z448" s="13">
        <f t="shared" si="685"/>
        <v>1.4413330928010077E-3</v>
      </c>
      <c r="AA448" s="13">
        <f t="shared" si="686"/>
        <v>2.0220453310906775E-3</v>
      </c>
      <c r="AB448" s="13">
        <f t="shared" si="687"/>
        <v>1.4183630908799569E-3</v>
      </c>
      <c r="AC448" s="13">
        <f t="shared" si="688"/>
        <v>2.15607832566828E-5</v>
      </c>
      <c r="AD448" s="13">
        <f t="shared" si="689"/>
        <v>2.739142410738242E-2</v>
      </c>
      <c r="AE448" s="13">
        <f t="shared" si="690"/>
        <v>1.0154999422790979E-2</v>
      </c>
      <c r="AF448" s="13">
        <f t="shared" si="691"/>
        <v>1.8824142343349642E-3</v>
      </c>
      <c r="AG448" s="13">
        <f t="shared" si="692"/>
        <v>2.3262652558923903E-4</v>
      </c>
      <c r="AH448" s="13">
        <f t="shared" si="693"/>
        <v>1.3358867969098166E-4</v>
      </c>
      <c r="AI448" s="13">
        <f t="shared" si="694"/>
        <v>1.8741147858527033E-4</v>
      </c>
      <c r="AJ448" s="13">
        <f t="shared" si="695"/>
        <v>1.3145972543019432E-4</v>
      </c>
      <c r="AK448" s="13">
        <f t="shared" si="696"/>
        <v>6.1474923310061438E-5</v>
      </c>
      <c r="AL448" s="13">
        <f t="shared" si="697"/>
        <v>4.4855566444965674E-7</v>
      </c>
      <c r="AM448" s="13">
        <f t="shared" si="698"/>
        <v>7.6854824890784683E-3</v>
      </c>
      <c r="AN448" s="13">
        <f t="shared" si="699"/>
        <v>2.8492885194467627E-3</v>
      </c>
      <c r="AO448" s="13">
        <f t="shared" si="700"/>
        <v>5.2816755997999625E-4</v>
      </c>
      <c r="AP448" s="13">
        <f t="shared" si="701"/>
        <v>6.5270322634645634E-5</v>
      </c>
      <c r="AQ448" s="13">
        <f t="shared" si="702"/>
        <v>6.0495219788660702E-6</v>
      </c>
      <c r="AR448" s="13">
        <f t="shared" si="703"/>
        <v>9.9052386603565133E-6</v>
      </c>
      <c r="AS448" s="13">
        <f t="shared" si="704"/>
        <v>1.3896053373470954E-5</v>
      </c>
      <c r="AT448" s="13">
        <f t="shared" si="705"/>
        <v>9.7473824700051925E-6</v>
      </c>
      <c r="AU448" s="13">
        <f t="shared" si="706"/>
        <v>4.5581990062469328E-6</v>
      </c>
      <c r="AV448" s="13">
        <f t="shared" si="707"/>
        <v>1.5986736627361042E-6</v>
      </c>
      <c r="AW448" s="13">
        <f t="shared" si="708"/>
        <v>6.4804574723361018E-9</v>
      </c>
      <c r="AX448" s="13">
        <f t="shared" si="709"/>
        <v>1.7969931287731124E-3</v>
      </c>
      <c r="AY448" s="13">
        <f t="shared" si="710"/>
        <v>6.6621085905979106E-4</v>
      </c>
      <c r="AZ448" s="13">
        <f t="shared" si="711"/>
        <v>1.2349432549923329E-4</v>
      </c>
      <c r="BA448" s="13">
        <f t="shared" si="712"/>
        <v>1.5261282743658441E-5</v>
      </c>
      <c r="BB448" s="13">
        <f t="shared" si="713"/>
        <v>1.4144784590730018E-6</v>
      </c>
      <c r="BC448" s="13">
        <f t="shared" si="714"/>
        <v>1.0487974542050397E-7</v>
      </c>
      <c r="BD448" s="13">
        <f t="shared" si="715"/>
        <v>6.1203884157436732E-7</v>
      </c>
      <c r="BE448" s="13">
        <f t="shared" si="716"/>
        <v>8.5862892362137481E-7</v>
      </c>
      <c r="BF448" s="13">
        <f t="shared" si="717"/>
        <v>6.0228500088553647E-7</v>
      </c>
      <c r="BG448" s="13">
        <f t="shared" si="718"/>
        <v>2.8164842212377277E-7</v>
      </c>
      <c r="BH448" s="13">
        <f t="shared" si="719"/>
        <v>9.8781100602096875E-8</v>
      </c>
      <c r="BI448" s="13">
        <f t="shared" si="720"/>
        <v>2.7715989353204277E-8</v>
      </c>
      <c r="BJ448" s="14">
        <f t="shared" si="721"/>
        <v>0.63283986713465923</v>
      </c>
      <c r="BK448" s="14">
        <f t="shared" si="722"/>
        <v>0.27081337869033872</v>
      </c>
      <c r="BL448" s="14">
        <f t="shared" si="723"/>
        <v>9.4941659695199784E-2</v>
      </c>
      <c r="BM448" s="14">
        <f t="shared" si="724"/>
        <v>0.26169988417349965</v>
      </c>
      <c r="BN448" s="14">
        <f t="shared" si="725"/>
        <v>0.73767015006089665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1.6352</v>
      </c>
      <c r="F449" s="10">
        <f>VLOOKUP(B449,home!$B$2:$E$405,3,FALSE)</f>
        <v>0.86339999999999995</v>
      </c>
      <c r="G449" s="10">
        <f>VLOOKUP(C449,away!$B$2:$E$405,4,FALSE)</f>
        <v>0.82740000000000002</v>
      </c>
      <c r="H449" s="10">
        <f>VLOOKUP(A449,away!$A$2:$E$405,3,FALSE)</f>
        <v>1.1458999999999999</v>
      </c>
      <c r="I449" s="10">
        <f>VLOOKUP(C449,away!$B$2:$E$405,3,FALSE)</f>
        <v>1.7454000000000001</v>
      </c>
      <c r="J449" s="10">
        <f>VLOOKUP(B449,home!$B$2:$E$405,4,FALSE)</f>
        <v>1.3859999999999999</v>
      </c>
      <c r="K449" s="12">
        <f t="shared" si="670"/>
        <v>1.1681495320319999</v>
      </c>
      <c r="L449" s="12">
        <f t="shared" si="671"/>
        <v>2.7720746499599995</v>
      </c>
      <c r="M449" s="13">
        <f t="shared" si="672"/>
        <v>1.9443855294536381E-2</v>
      </c>
      <c r="N449" s="13">
        <f t="shared" si="673"/>
        <v>2.2713330463210599E-2</v>
      </c>
      <c r="O449" s="13">
        <f t="shared" si="674"/>
        <v>5.389981835947482E-2</v>
      </c>
      <c r="P449" s="13">
        <f t="shared" si="675"/>
        <v>6.2963047593230306E-2</v>
      </c>
      <c r="Q449" s="13">
        <f t="shared" si="676"/>
        <v>1.3266283175743817E-2</v>
      </c>
      <c r="R449" s="13">
        <f t="shared" si="677"/>
        <v>7.4707160055874369E-2</v>
      </c>
      <c r="S449" s="13">
        <f t="shared" si="678"/>
        <v>5.0971699055759614E-2</v>
      </c>
      <c r="T449" s="13">
        <f t="shared" si="679"/>
        <v>3.677512729067027E-2</v>
      </c>
      <c r="U449" s="13">
        <f t="shared" si="680"/>
        <v>8.7269134058709369E-2</v>
      </c>
      <c r="V449" s="13">
        <f t="shared" si="681"/>
        <v>1.8339604323093783E-2</v>
      </c>
      <c r="W449" s="13">
        <f t="shared" si="682"/>
        <v>5.1656674945163763E-3</v>
      </c>
      <c r="X449" s="13">
        <f t="shared" si="683"/>
        <v>1.4319615911671231E-2</v>
      </c>
      <c r="Y449" s="13">
        <f t="shared" si="684"/>
        <v>1.9847522132953838E-2</v>
      </c>
      <c r="Z449" s="13">
        <f t="shared" si="685"/>
        <v>6.9031274853797869E-2</v>
      </c>
      <c r="AA449" s="13">
        <f t="shared" si="686"/>
        <v>8.0638851416036356E-2</v>
      </c>
      <c r="AB449" s="13">
        <f t="shared" si="687"/>
        <v>4.7099118272620429E-2</v>
      </c>
      <c r="AC449" s="13">
        <f t="shared" si="688"/>
        <v>3.7117040394775637E-3</v>
      </c>
      <c r="AD449" s="13">
        <f t="shared" si="689"/>
        <v>1.5085680165880548E-3</v>
      </c>
      <c r="AE449" s="13">
        <f t="shared" si="690"/>
        <v>4.1818631565241826E-3</v>
      </c>
      <c r="AF449" s="13">
        <f t="shared" si="691"/>
        <v>5.7962184229011973E-3</v>
      </c>
      <c r="AG449" s="13">
        <f t="shared" si="692"/>
        <v>5.3558500519185126E-3</v>
      </c>
      <c r="AH449" s="13">
        <f t="shared" si="693"/>
        <v>4.7839961769158564E-2</v>
      </c>
      <c r="AI449" s="13">
        <f t="shared" si="694"/>
        <v>5.5884228953071345E-2</v>
      </c>
      <c r="AJ449" s="13">
        <f t="shared" si="695"/>
        <v>3.2640567949749726E-2</v>
      </c>
      <c r="AK449" s="13">
        <f t="shared" si="696"/>
        <v>1.2709688058586275E-2</v>
      </c>
      <c r="AL449" s="13">
        <f t="shared" si="697"/>
        <v>4.8076926010713394E-4</v>
      </c>
      <c r="AM449" s="13">
        <f t="shared" si="698"/>
        <v>3.5244660452315546E-4</v>
      </c>
      <c r="AN449" s="13">
        <f t="shared" si="699"/>
        <v>9.7700829786311646E-4</v>
      </c>
      <c r="AO449" s="13">
        <f t="shared" si="700"/>
        <v>1.354169967653457E-3</v>
      </c>
      <c r="AP449" s="13">
        <f t="shared" si="701"/>
        <v>1.2512867463564336E-3</v>
      </c>
      <c r="AQ449" s="13">
        <f t="shared" si="702"/>
        <v>8.6716506735139934E-4</v>
      </c>
      <c r="AR449" s="13">
        <f t="shared" si="703"/>
        <v>2.6523189055067998E-2</v>
      </c>
      <c r="AS449" s="13">
        <f t="shared" si="704"/>
        <v>3.0983050882673942E-2</v>
      </c>
      <c r="AT449" s="13">
        <f t="shared" si="705"/>
        <v>1.8096418194759607E-2</v>
      </c>
      <c r="AU449" s="13">
        <f t="shared" si="706"/>
        <v>7.0464408152212665E-3</v>
      </c>
      <c r="AV449" s="13">
        <f t="shared" si="707"/>
        <v>2.0578241351979767E-3</v>
      </c>
      <c r="AW449" s="13">
        <f t="shared" si="708"/>
        <v>4.3245164299045916E-5</v>
      </c>
      <c r="AX449" s="13">
        <f t="shared" si="709"/>
        <v>6.8618389356665181E-5</v>
      </c>
      <c r="AY449" s="13">
        <f t="shared" si="710"/>
        <v>1.9021529765669655E-4</v>
      </c>
      <c r="AZ449" s="13">
        <f t="shared" si="711"/>
        <v>2.6364550233436216E-4</v>
      </c>
      <c r="BA449" s="13">
        <f t="shared" si="712"/>
        <v>2.4361500453235174E-4</v>
      </c>
      <c r="BB449" s="13">
        <f t="shared" si="713"/>
        <v>1.6882974460350568E-4</v>
      </c>
      <c r="BC449" s="13">
        <f t="shared" si="714"/>
        <v>9.3601731034919814E-5</v>
      </c>
      <c r="BD449" s="13">
        <f t="shared" si="715"/>
        <v>1.2254043335941756E-2</v>
      </c>
      <c r="BE449" s="13">
        <f t="shared" si="716"/>
        <v>1.4314554988380211E-2</v>
      </c>
      <c r="BF449" s="13">
        <f t="shared" si="717"/>
        <v>8.3607703554613375E-3</v>
      </c>
      <c r="BG449" s="13">
        <f t="shared" si="718"/>
        <v>3.2555433260530592E-3</v>
      </c>
      <c r="BH449" s="13">
        <f t="shared" si="719"/>
        <v>9.5074035320969548E-4</v>
      </c>
      <c r="BI449" s="13">
        <f t="shared" si="720"/>
        <v>2.2212137973716867E-4</v>
      </c>
      <c r="BJ449" s="14">
        <f t="shared" si="721"/>
        <v>0.13476064846996416</v>
      </c>
      <c r="BK449" s="14">
        <f t="shared" si="722"/>
        <v>0.15610089486386147</v>
      </c>
      <c r="BL449" s="14">
        <f t="shared" si="723"/>
        <v>0.61675322571498525</v>
      </c>
      <c r="BM449" s="14">
        <f t="shared" si="724"/>
        <v>0.72950557882718092</v>
      </c>
      <c r="BN449" s="14">
        <f t="shared" si="725"/>
        <v>0.24699349494207029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1.6352</v>
      </c>
      <c r="F450" s="10">
        <f>VLOOKUP(B450,home!$B$2:$E$405,3,FALSE)</f>
        <v>0.89929999999999999</v>
      </c>
      <c r="G450" s="10">
        <f>VLOOKUP(C450,away!$B$2:$E$405,4,FALSE)</f>
        <v>0.82740000000000002</v>
      </c>
      <c r="H450" s="10">
        <f>VLOOKUP(A450,away!$A$2:$E$405,3,FALSE)</f>
        <v>1.1458999999999999</v>
      </c>
      <c r="I450" s="10">
        <f>VLOOKUP(C450,away!$B$2:$E$405,3,FALSE)</f>
        <v>1.3347</v>
      </c>
      <c r="J450" s="10">
        <f>VLOOKUP(B450,home!$B$2:$E$405,4,FALSE)</f>
        <v>1.0780000000000001</v>
      </c>
      <c r="K450" s="12">
        <f t="shared" si="670"/>
        <v>1.2167209568640001</v>
      </c>
      <c r="L450" s="12">
        <f t="shared" si="671"/>
        <v>1.64872848294</v>
      </c>
      <c r="M450" s="13">
        <f t="shared" si="672"/>
        <v>5.695752639907084E-2</v>
      </c>
      <c r="N450" s="13">
        <f t="shared" si="673"/>
        <v>6.9301416020884021E-2</v>
      </c>
      <c r="O450" s="13">
        <f t="shared" si="674"/>
        <v>9.3907496091955076E-2</v>
      </c>
      <c r="P450" s="13">
        <f t="shared" si="675"/>
        <v>0.11425921850170592</v>
      </c>
      <c r="Q450" s="13">
        <f t="shared" si="676"/>
        <v>4.2160242606480082E-2</v>
      </c>
      <c r="R450" s="13">
        <f t="shared" si="677"/>
        <v>7.7413981784191552E-2</v>
      </c>
      <c r="S450" s="13">
        <f t="shared" si="678"/>
        <v>5.7302212007724909E-2</v>
      </c>
      <c r="T450" s="13">
        <f t="shared" si="679"/>
        <v>6.9510792832964255E-2</v>
      </c>
      <c r="U450" s="13">
        <f t="shared" si="680"/>
        <v>9.4191213991113812E-2</v>
      </c>
      <c r="V450" s="13">
        <f t="shared" si="681"/>
        <v>1.2772296942322042E-2</v>
      </c>
      <c r="W450" s="13">
        <f t="shared" si="682"/>
        <v>1.709908357525828E-2</v>
      </c>
      <c r="X450" s="13">
        <f t="shared" si="683"/>
        <v>2.8191746122699854E-2</v>
      </c>
      <c r="Y450" s="13">
        <f t="shared" si="684"/>
        <v>2.3240267408154283E-2</v>
      </c>
      <c r="Z450" s="13">
        <f t="shared" si="685"/>
        <v>4.2544878915131625E-2</v>
      </c>
      <c r="AA450" s="13">
        <f t="shared" si="686"/>
        <v>5.1765245783281975E-2</v>
      </c>
      <c r="AB450" s="13">
        <f t="shared" si="687"/>
        <v>3.1491929690867504E-2</v>
      </c>
      <c r="AC450" s="13">
        <f t="shared" si="688"/>
        <v>1.6013606534592804E-3</v>
      </c>
      <c r="AD450" s="13">
        <f t="shared" si="689"/>
        <v>5.2012033322964384E-3</v>
      </c>
      <c r="AE450" s="13">
        <f t="shared" si="690"/>
        <v>8.5753720795195797E-3</v>
      </c>
      <c r="AF450" s="13">
        <f t="shared" si="691"/>
        <v>7.0692300996561767E-3</v>
      </c>
      <c r="AG450" s="13">
        <f t="shared" si="692"/>
        <v>3.8850803392533029E-3</v>
      </c>
      <c r="AH450" s="13">
        <f t="shared" si="693"/>
        <v>1.7536238417652748E-2</v>
      </c>
      <c r="AI450" s="13">
        <f t="shared" si="694"/>
        <v>2.133670878732169E-2</v>
      </c>
      <c r="AJ450" s="13">
        <f t="shared" si="695"/>
        <v>1.2980410366019286E-2</v>
      </c>
      <c r="AK450" s="13">
        <f t="shared" si="696"/>
        <v>5.2645124403434568E-3</v>
      </c>
      <c r="AL450" s="13">
        <f t="shared" si="697"/>
        <v>1.2849590097832844E-4</v>
      </c>
      <c r="AM450" s="13">
        <f t="shared" si="698"/>
        <v>1.2656826190631893E-3</v>
      </c>
      <c r="AN450" s="13">
        <f t="shared" si="699"/>
        <v>2.0867669844115782E-3</v>
      </c>
      <c r="AO450" s="13">
        <f t="shared" si="700"/>
        <v>1.7202560822290904E-3</v>
      </c>
      <c r="AP450" s="13">
        <f t="shared" si="701"/>
        <v>9.4541173357395836E-4</v>
      </c>
      <c r="AQ450" s="13">
        <f t="shared" si="702"/>
        <v>3.896818133122671E-4</v>
      </c>
      <c r="AR450" s="13">
        <f t="shared" si="703"/>
        <v>5.7824991525621504E-3</v>
      </c>
      <c r="AS450" s="13">
        <f t="shared" si="704"/>
        <v>7.0356879019706888E-3</v>
      </c>
      <c r="AT450" s="13">
        <f t="shared" si="705"/>
        <v>4.2802344581411239E-3</v>
      </c>
      <c r="AU450" s="13">
        <f t="shared" si="706"/>
        <v>1.7359503218372443E-3</v>
      </c>
      <c r="AV450" s="13">
        <f t="shared" si="707"/>
        <v>5.2804178416354511E-4</v>
      </c>
      <c r="AW450" s="13">
        <f t="shared" si="708"/>
        <v>7.1602288361275281E-6</v>
      </c>
      <c r="AX450" s="13">
        <f t="shared" si="709"/>
        <v>2.5666376122544961E-4</v>
      </c>
      <c r="AY450" s="13">
        <f t="shared" si="710"/>
        <v>4.2316885367090992E-4</v>
      </c>
      <c r="AZ450" s="13">
        <f t="shared" si="711"/>
        <v>3.4884527107014915E-4</v>
      </c>
      <c r="BA450" s="13">
        <f t="shared" si="712"/>
        <v>1.9171704485075995E-4</v>
      </c>
      <c r="BB450" s="13">
        <f t="shared" si="713"/>
        <v>7.9022338127633386E-5</v>
      </c>
      <c r="BC450" s="13">
        <f t="shared" si="714"/>
        <v>2.6057275931908932E-5</v>
      </c>
      <c r="BD450" s="13">
        <f t="shared" si="715"/>
        <v>1.5889618425676043E-3</v>
      </c>
      <c r="BE450" s="13">
        <f t="shared" si="716"/>
        <v>1.93332317350924E-3</v>
      </c>
      <c r="BF450" s="13">
        <f t="shared" si="717"/>
        <v>1.1761574107997542E-3</v>
      </c>
      <c r="BG450" s="13">
        <f t="shared" si="718"/>
        <v>4.7701845676365392E-4</v>
      </c>
      <c r="BH450" s="13">
        <f t="shared" si="719"/>
        <v>1.4509958828881538E-4</v>
      </c>
      <c r="BI450" s="13">
        <f t="shared" si="720"/>
        <v>3.5309141980667976E-5</v>
      </c>
      <c r="BJ450" s="14">
        <f t="shared" si="721"/>
        <v>0.28196770819463307</v>
      </c>
      <c r="BK450" s="14">
        <f t="shared" si="722"/>
        <v>0.24344427925893222</v>
      </c>
      <c r="BL450" s="14">
        <f t="shared" si="723"/>
        <v>0.43060602058533159</v>
      </c>
      <c r="BM450" s="14">
        <f t="shared" si="724"/>
        <v>0.54414699692490631</v>
      </c>
      <c r="BN450" s="14">
        <f t="shared" si="725"/>
        <v>0.45399988140428749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1.6352</v>
      </c>
      <c r="F451" s="10">
        <f>VLOOKUP(B451,home!$B$2:$E$405,3,FALSE)</f>
        <v>0.75539999999999996</v>
      </c>
      <c r="G451" s="10">
        <f>VLOOKUP(C451,away!$B$2:$E$405,4,FALSE)</f>
        <v>0.75539999999999996</v>
      </c>
      <c r="H451" s="10">
        <f>VLOOKUP(A451,away!$A$2:$E$405,3,FALSE)</f>
        <v>1.1458999999999999</v>
      </c>
      <c r="I451" s="10">
        <f>VLOOKUP(C451,away!$B$2:$E$405,3,FALSE)</f>
        <v>1.0266999999999999</v>
      </c>
      <c r="J451" s="10">
        <f>VLOOKUP(B451,home!$B$2:$E$405,4,FALSE)</f>
        <v>1.1293</v>
      </c>
      <c r="K451" s="12">
        <f t="shared" si="670"/>
        <v>0.93309280243199999</v>
      </c>
      <c r="L451" s="12">
        <f t="shared" si="671"/>
        <v>1.3286164020289999</v>
      </c>
      <c r="M451" s="13">
        <f t="shared" si="672"/>
        <v>0.10417228077761448</v>
      </c>
      <c r="N451" s="13">
        <f t="shared" si="673"/>
        <v>9.720240540651745E-2</v>
      </c>
      <c r="O451" s="13">
        <f t="shared" si="674"/>
        <v>0.13840500087790888</v>
      </c>
      <c r="P451" s="13">
        <f t="shared" si="675"/>
        <v>0.12914471013977141</v>
      </c>
      <c r="Q451" s="13">
        <f t="shared" si="676"/>
        <v>4.5349432431949381E-2</v>
      </c>
      <c r="R451" s="13">
        <f t="shared" si="677"/>
        <v>9.1943577144613958E-2</v>
      </c>
      <c r="S451" s="13">
        <f t="shared" si="678"/>
        <v>4.0025897562640259E-2</v>
      </c>
      <c r="T451" s="13">
        <f t="shared" si="679"/>
        <v>6.0251999751793822E-2</v>
      </c>
      <c r="U451" s="13">
        <f t="shared" si="680"/>
        <v>8.5791890063490625E-2</v>
      </c>
      <c r="V451" s="13">
        <f t="shared" si="681"/>
        <v>5.5134446517349812E-3</v>
      </c>
      <c r="W451" s="13">
        <f t="shared" si="682"/>
        <v>1.4105076332209428E-2</v>
      </c>
      <c r="X451" s="13">
        <f t="shared" si="683"/>
        <v>1.8740235766844488E-2</v>
      </c>
      <c r="Y451" s="13">
        <f t="shared" si="684"/>
        <v>1.2449292308860053E-2</v>
      </c>
      <c r="Z451" s="13">
        <f t="shared" si="685"/>
        <v>4.0719248218517592E-2</v>
      </c>
      <c r="AA451" s="13">
        <f t="shared" si="686"/>
        <v>3.7994837433140805E-2</v>
      </c>
      <c r="AB451" s="13">
        <f t="shared" si="687"/>
        <v>1.7726354669218805E-2</v>
      </c>
      <c r="AC451" s="13">
        <f t="shared" si="688"/>
        <v>4.2719630290855861E-4</v>
      </c>
      <c r="AD451" s="13">
        <f t="shared" si="689"/>
        <v>3.290336300834642E-3</v>
      </c>
      <c r="AE451" s="13">
        <f t="shared" si="690"/>
        <v>4.3715947774803305E-3</v>
      </c>
      <c r="AF451" s="13">
        <f t="shared" si="691"/>
        <v>2.9040862621923422E-3</v>
      </c>
      <c r="AG451" s="13">
        <f t="shared" si="692"/>
        <v>1.2861388802852787E-3</v>
      </c>
      <c r="AH451" s="13">
        <f t="shared" si="693"/>
        <v>1.3525065265353157E-2</v>
      </c>
      <c r="AI451" s="13">
        <f t="shared" si="694"/>
        <v>1.2620141051524078E-2</v>
      </c>
      <c r="AJ451" s="13">
        <f t="shared" si="695"/>
        <v>5.8878813904268646E-3</v>
      </c>
      <c r="AK451" s="13">
        <f t="shared" si="696"/>
        <v>1.8313132489935415E-3</v>
      </c>
      <c r="AL451" s="13">
        <f t="shared" si="697"/>
        <v>2.1184193069434378E-5</v>
      </c>
      <c r="AM451" s="13">
        <f t="shared" si="698"/>
        <v>6.1403782397790739E-4</v>
      </c>
      <c r="AN451" s="13">
        <f t="shared" si="699"/>
        <v>8.1582072440324364E-4</v>
      </c>
      <c r="AO451" s="13">
        <f t="shared" si="700"/>
        <v>5.4195639777866505E-4</v>
      </c>
      <c r="AP451" s="13">
        <f t="shared" si="701"/>
        <v>2.4001738642442913E-4</v>
      </c>
      <c r="AQ451" s="13">
        <f t="shared" si="702"/>
        <v>7.9722759093907327E-5</v>
      </c>
      <c r="AR451" s="13">
        <f t="shared" si="703"/>
        <v>3.5939247100121828E-3</v>
      </c>
      <c r="AS451" s="13">
        <f t="shared" si="704"/>
        <v>3.3534652793948804E-3</v>
      </c>
      <c r="AT451" s="13">
        <f t="shared" si="705"/>
        <v>1.5645471577044896E-3</v>
      </c>
      <c r="AU451" s="13">
        <f t="shared" si="706"/>
        <v>4.8662256397316751E-4</v>
      </c>
      <c r="AV451" s="13">
        <f t="shared" si="707"/>
        <v>1.1351600298609199E-4</v>
      </c>
      <c r="AW451" s="13">
        <f t="shared" si="708"/>
        <v>7.2951440874752492E-7</v>
      </c>
      <c r="AX451" s="13">
        <f t="shared" si="709"/>
        <v>9.5492378995798761E-5</v>
      </c>
      <c r="AY451" s="13">
        <f t="shared" si="710"/>
        <v>1.2687274100258778E-4</v>
      </c>
      <c r="AZ451" s="13">
        <f t="shared" si="711"/>
        <v>8.4282602333207688E-5</v>
      </c>
      <c r="BA451" s="13">
        <f t="shared" si="712"/>
        <v>3.7326415955195799E-5</v>
      </c>
      <c r="BB451" s="13">
        <f t="shared" si="713"/>
        <v>1.2398122116757528E-5</v>
      </c>
      <c r="BC451" s="13">
        <f t="shared" si="714"/>
        <v>3.2944696797365114E-6</v>
      </c>
      <c r="BD451" s="13">
        <f t="shared" si="715"/>
        <v>7.9582455289658278E-4</v>
      </c>
      <c r="BE451" s="13">
        <f t="shared" si="716"/>
        <v>7.4257816230646582E-4</v>
      </c>
      <c r="BF451" s="13">
        <f t="shared" si="717"/>
        <v>3.4644716924567238E-4</v>
      </c>
      <c r="BG451" s="13">
        <f t="shared" si="718"/>
        <v>1.0775578668202596E-4</v>
      </c>
      <c r="BH451" s="13">
        <f t="shared" si="719"/>
        <v>2.5136537243349093E-5</v>
      </c>
      <c r="BI451" s="13">
        <f t="shared" si="720"/>
        <v>4.6909443959665904E-6</v>
      </c>
      <c r="BJ451" s="14">
        <f t="shared" si="721"/>
        <v>0.26260182004072868</v>
      </c>
      <c r="BK451" s="14">
        <f t="shared" si="722"/>
        <v>0.27943158636874171</v>
      </c>
      <c r="BL451" s="14">
        <f t="shared" si="723"/>
        <v>0.41686057001151156</v>
      </c>
      <c r="BM451" s="14">
        <f t="shared" si="724"/>
        <v>0.39326967463453011</v>
      </c>
      <c r="BN451" s="14">
        <f t="shared" si="725"/>
        <v>0.60621740677837554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1.6352</v>
      </c>
      <c r="F452" s="10">
        <f>VLOOKUP(B452,home!$B$2:$E$405,3,FALSE)</f>
        <v>1.0791999999999999</v>
      </c>
      <c r="G452" s="10">
        <f>VLOOKUP(C452,away!$B$2:$E$405,4,FALSE)</f>
        <v>1.1152</v>
      </c>
      <c r="H452" s="10">
        <f>VLOOKUP(A452,away!$A$2:$E$405,3,FALSE)</f>
        <v>1.1458999999999999</v>
      </c>
      <c r="I452" s="10">
        <f>VLOOKUP(C452,away!$B$2:$E$405,3,FALSE)</f>
        <v>0.41070000000000001</v>
      </c>
      <c r="J452" s="10">
        <f>VLOOKUP(B452,home!$B$2:$E$405,4,FALSE)</f>
        <v>1.0780000000000001</v>
      </c>
      <c r="K452" s="12">
        <f t="shared" si="670"/>
        <v>1.9680021831679997</v>
      </c>
      <c r="L452" s="12">
        <f t="shared" si="671"/>
        <v>0.50732957814000001</v>
      </c>
      <c r="M452" s="13">
        <f t="shared" si="672"/>
        <v>8.4135072864788829E-2</v>
      </c>
      <c r="N452" s="13">
        <f t="shared" si="673"/>
        <v>0.16557800707890316</v>
      </c>
      <c r="O452" s="13">
        <f t="shared" si="674"/>
        <v>4.2684211023271475E-2</v>
      </c>
      <c r="P452" s="13">
        <f t="shared" si="675"/>
        <v>8.4002620480601864E-2</v>
      </c>
      <c r="Q452" s="13">
        <f t="shared" si="676"/>
        <v>0.16292893970794398</v>
      </c>
      <c r="R452" s="13">
        <f t="shared" si="677"/>
        <v>1.0827481385837527E-2</v>
      </c>
      <c r="S452" s="13">
        <f t="shared" si="678"/>
        <v>2.0967594153475818E-2</v>
      </c>
      <c r="T452" s="13">
        <f t="shared" si="679"/>
        <v>8.2658670248828711E-2</v>
      </c>
      <c r="U452" s="13">
        <f t="shared" si="680"/>
        <v>2.1308507005539132E-2</v>
      </c>
      <c r="V452" s="13">
        <f t="shared" si="681"/>
        <v>2.3260650260118771E-3</v>
      </c>
      <c r="W452" s="13">
        <f t="shared" si="682"/>
        <v>0.10688150301549371</v>
      </c>
      <c r="X452" s="13">
        <f t="shared" si="683"/>
        <v>5.4224147835819553E-2</v>
      </c>
      <c r="Y452" s="13">
        <f t="shared" si="684"/>
        <v>1.3754757023273664E-2</v>
      </c>
      <c r="Z452" s="13">
        <f t="shared" si="685"/>
        <v>1.831033854598552E-3</v>
      </c>
      <c r="AA452" s="13">
        <f t="shared" si="686"/>
        <v>3.6034786233044682E-3</v>
      </c>
      <c r="AB452" s="13">
        <f t="shared" si="687"/>
        <v>3.5458268988312063E-3</v>
      </c>
      <c r="AC452" s="13">
        <f t="shared" si="688"/>
        <v>1.4515019638962874E-4</v>
      </c>
      <c r="AD452" s="13">
        <f t="shared" si="689"/>
        <v>5.2585757818692222E-2</v>
      </c>
      <c r="AE452" s="13">
        <f t="shared" si="690"/>
        <v>2.6678310330329334E-2</v>
      </c>
      <c r="AF452" s="13">
        <f t="shared" si="691"/>
        <v>6.7673479626869917E-3</v>
      </c>
      <c r="AG452" s="13">
        <f t="shared" si="692"/>
        <v>1.1444252623455267E-3</v>
      </c>
      <c r="AH452" s="13">
        <f t="shared" si="693"/>
        <v>2.3223440825338536E-4</v>
      </c>
      <c r="AI452" s="13">
        <f t="shared" si="694"/>
        <v>4.5703782244939096E-4</v>
      </c>
      <c r="AJ452" s="13">
        <f t="shared" si="695"/>
        <v>4.4972571618537505E-4</v>
      </c>
      <c r="AK452" s="13">
        <f t="shared" si="696"/>
        <v>2.9502039709320343E-4</v>
      </c>
      <c r="AL452" s="13">
        <f t="shared" si="697"/>
        <v>5.7968675582407096E-6</v>
      </c>
      <c r="AM452" s="13">
        <f t="shared" si="698"/>
        <v>2.0697777238146003E-2</v>
      </c>
      <c r="AN452" s="13">
        <f t="shared" si="699"/>
        <v>1.0500594594664306E-2</v>
      </c>
      <c r="AO452" s="13">
        <f t="shared" si="700"/>
        <v>2.6636311129651031E-3</v>
      </c>
      <c r="AP452" s="13">
        <f t="shared" si="701"/>
        <v>4.5044628295372151E-4</v>
      </c>
      <c r="AQ452" s="13">
        <f t="shared" si="702"/>
        <v>5.7131180676410647E-5</v>
      </c>
      <c r="AR452" s="13">
        <f t="shared" si="703"/>
        <v>2.3563876873756516E-5</v>
      </c>
      <c r="AS452" s="13">
        <f t="shared" si="704"/>
        <v>4.637376113145477E-5</v>
      </c>
      <c r="AT452" s="13">
        <f t="shared" si="705"/>
        <v>4.5631831574207163E-5</v>
      </c>
      <c r="AU452" s="13">
        <f t="shared" si="706"/>
        <v>2.9934514719998047E-5</v>
      </c>
      <c r="AV452" s="13">
        <f t="shared" si="707"/>
        <v>1.4727797580257706E-5</v>
      </c>
      <c r="AW452" s="13">
        <f t="shared" si="708"/>
        <v>1.6077060139743454E-7</v>
      </c>
      <c r="AX452" s="13">
        <f t="shared" si="709"/>
        <v>6.7888784652327039E-3</v>
      </c>
      <c r="AY452" s="13">
        <f t="shared" si="710"/>
        <v>3.4441988478102381E-3</v>
      </c>
      <c r="AZ452" s="13">
        <f t="shared" si="711"/>
        <v>8.7367197424492108E-4</v>
      </c>
      <c r="BA452" s="13">
        <f t="shared" si="712"/>
        <v>1.477465447088056E-4</v>
      </c>
      <c r="BB452" s="13">
        <f t="shared" si="713"/>
        <v>1.8739048049690249E-5</v>
      </c>
      <c r="BC452" s="13">
        <f t="shared" si="714"/>
        <v>1.9013746683589096E-6</v>
      </c>
      <c r="BD452" s="13">
        <f t="shared" si="715"/>
        <v>1.992441952284298E-6</v>
      </c>
      <c r="BE452" s="13">
        <f t="shared" si="716"/>
        <v>3.9211301119310104E-6</v>
      </c>
      <c r="BF452" s="13">
        <f t="shared" si="717"/>
        <v>3.858396310383006E-6</v>
      </c>
      <c r="BG452" s="13">
        <f t="shared" si="718"/>
        <v>2.5311107874537031E-6</v>
      </c>
      <c r="BH452" s="13">
        <f t="shared" si="719"/>
        <v>1.2453078888872416E-6</v>
      </c>
      <c r="BI452" s="13">
        <f t="shared" si="720"/>
        <v>4.9015372880928487E-7</v>
      </c>
      <c r="BJ452" s="14">
        <f t="shared" si="721"/>
        <v>0.71884658294843717</v>
      </c>
      <c r="BK452" s="14">
        <f t="shared" si="722"/>
        <v>0.19502649843663653</v>
      </c>
      <c r="BL452" s="14">
        <f t="shared" si="723"/>
        <v>8.3577793603424586E-2</v>
      </c>
      <c r="BM452" s="14">
        <f t="shared" si="724"/>
        <v>0.44568153822454099</v>
      </c>
      <c r="BN452" s="14">
        <f t="shared" si="725"/>
        <v>0.55015633254134688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1.6352</v>
      </c>
      <c r="F453" s="10">
        <f>VLOOKUP(B453,home!$B$2:$E$405,3,FALSE)</f>
        <v>0.89929999999999999</v>
      </c>
      <c r="G453" s="10">
        <f>VLOOKUP(C453,away!$B$2:$E$405,4,FALSE)</f>
        <v>1.0073000000000001</v>
      </c>
      <c r="H453" s="10">
        <f>VLOOKUP(A453,away!$A$2:$E$405,3,FALSE)</f>
        <v>1.1458999999999999</v>
      </c>
      <c r="I453" s="10">
        <f>VLOOKUP(C453,away!$B$2:$E$405,3,FALSE)</f>
        <v>0.97529999999999994</v>
      </c>
      <c r="J453" s="10">
        <f>VLOOKUP(B453,home!$B$2:$E$405,4,FALSE)</f>
        <v>0.71870000000000001</v>
      </c>
      <c r="K453" s="12">
        <f t="shared" si="670"/>
        <v>1.4812702681280001</v>
      </c>
      <c r="L453" s="12">
        <f t="shared" si="671"/>
        <v>0.80321643924899999</v>
      </c>
      <c r="M453" s="13">
        <f t="shared" si="672"/>
        <v>0.10182631539104116</v>
      </c>
      <c r="N453" s="13">
        <f t="shared" si="673"/>
        <v>0.15083229350177385</v>
      </c>
      <c r="O453" s="13">
        <f t="shared" si="674"/>
        <v>8.1788570470237729E-2</v>
      </c>
      <c r="P453" s="13">
        <f t="shared" si="675"/>
        <v>0.12115097771025488</v>
      </c>
      <c r="Q453" s="13">
        <f t="shared" si="676"/>
        <v>0.11171169591886689</v>
      </c>
      <c r="R453" s="13">
        <f t="shared" si="677"/>
        <v>3.2846962172185114E-2</v>
      </c>
      <c r="S453" s="13">
        <f t="shared" si="678"/>
        <v>3.6035771656336549E-2</v>
      </c>
      <c r="T453" s="13">
        <f t="shared" si="679"/>
        <v>8.9728670618419312E-2</v>
      </c>
      <c r="U453" s="13">
        <f t="shared" si="680"/>
        <v>4.8655228463982923E-2</v>
      </c>
      <c r="V453" s="13">
        <f t="shared" si="681"/>
        <v>4.7638514573051906E-3</v>
      </c>
      <c r="W453" s="13">
        <f t="shared" si="682"/>
        <v>5.5158404588924521E-2</v>
      </c>
      <c r="X453" s="13">
        <f t="shared" si="683"/>
        <v>4.4304137328571656E-2</v>
      </c>
      <c r="Y453" s="13">
        <f t="shared" si="684"/>
        <v>1.7792905714527008E-2</v>
      </c>
      <c r="Z453" s="13">
        <f t="shared" si="685"/>
        <v>8.7944066653630453E-3</v>
      </c>
      <c r="AA453" s="13">
        <f t="shared" si="686"/>
        <v>1.3026893119228989E-2</v>
      </c>
      <c r="AB453" s="13">
        <f t="shared" si="687"/>
        <v>9.6481747317975625E-3</v>
      </c>
      <c r="AC453" s="13">
        <f t="shared" si="688"/>
        <v>3.5424613685479357E-4</v>
      </c>
      <c r="AD453" s="13">
        <f t="shared" si="689"/>
        <v>2.0426126188737233E-2</v>
      </c>
      <c r="AE453" s="13">
        <f t="shared" si="690"/>
        <v>1.640660034496827E-2</v>
      </c>
      <c r="AF453" s="13">
        <f t="shared" si="691"/>
        <v>6.5890255546334113E-3</v>
      </c>
      <c r="AG453" s="13">
        <f t="shared" si="692"/>
        <v>1.7641378813711059E-3</v>
      </c>
      <c r="AH453" s="13">
        <f t="shared" si="693"/>
        <v>1.765953001765144E-3</v>
      </c>
      <c r="AI453" s="13">
        <f t="shared" si="694"/>
        <v>2.6158536764261018E-3</v>
      </c>
      <c r="AJ453" s="13">
        <f t="shared" si="695"/>
        <v>1.9373931383316534E-3</v>
      </c>
      <c r="AK453" s="13">
        <f t="shared" si="696"/>
        <v>9.566009511619586E-4</v>
      </c>
      <c r="AL453" s="13">
        <f t="shared" si="697"/>
        <v>1.6859007679979332E-5</v>
      </c>
      <c r="AM453" s="13">
        <f t="shared" si="698"/>
        <v>6.0513226832814354E-3</v>
      </c>
      <c r="AN453" s="13">
        <f t="shared" si="699"/>
        <v>4.860521858412019E-3</v>
      </c>
      <c r="AO453" s="13">
        <f t="shared" si="700"/>
        <v>1.9520255300028162E-3</v>
      </c>
      <c r="AP453" s="13">
        <f t="shared" si="701"/>
        <v>5.2263299851066812E-4</v>
      </c>
      <c r="AQ453" s="13">
        <f t="shared" si="702"/>
        <v>1.0494685402444168E-4</v>
      </c>
      <c r="AR453" s="13">
        <f t="shared" si="703"/>
        <v>2.8368849639177646E-4</v>
      </c>
      <c r="AS453" s="13">
        <f t="shared" si="704"/>
        <v>4.2021933511507593E-4</v>
      </c>
      <c r="AT453" s="13">
        <f t="shared" si="705"/>
        <v>3.112292035992393E-4</v>
      </c>
      <c r="AU453" s="13">
        <f t="shared" si="706"/>
        <v>1.5367152195490302E-4</v>
      </c>
      <c r="AV453" s="13">
        <f t="shared" si="707"/>
        <v>5.6907264132444265E-5</v>
      </c>
      <c r="AW453" s="13">
        <f t="shared" si="708"/>
        <v>5.5718113289566798E-7</v>
      </c>
      <c r="AX453" s="13">
        <f t="shared" si="709"/>
        <v>1.4939407289322219E-3</v>
      </c>
      <c r="AY453" s="13">
        <f t="shared" si="710"/>
        <v>1.1999577527419948E-3</v>
      </c>
      <c r="AZ453" s="13">
        <f t="shared" si="711"/>
        <v>4.8191289670332832E-4</v>
      </c>
      <c r="BA453" s="13">
        <f t="shared" si="712"/>
        <v>1.2902678697273955E-4</v>
      </c>
      <c r="BB453" s="13">
        <f t="shared" si="713"/>
        <v>2.5909109099995777E-5</v>
      </c>
      <c r="BC453" s="13">
        <f t="shared" si="714"/>
        <v>4.1621244710824949E-6</v>
      </c>
      <c r="BD453" s="13">
        <f t="shared" si="715"/>
        <v>3.7977210654617562E-5</v>
      </c>
      <c r="BE453" s="13">
        <f t="shared" si="716"/>
        <v>5.6254513009118903E-5</v>
      </c>
      <c r="BF453" s="13">
        <f t="shared" si="717"/>
        <v>4.1664068784213818E-5</v>
      </c>
      <c r="BG453" s="13">
        <f t="shared" si="718"/>
        <v>2.0571915446431947E-5</v>
      </c>
      <c r="BH453" s="13">
        <f t="shared" si="719"/>
        <v>7.6181416773106996E-6</v>
      </c>
      <c r="BI453" s="13">
        <f t="shared" si="720"/>
        <v>2.2569053529974231E-6</v>
      </c>
      <c r="BJ453" s="14">
        <f t="shared" si="721"/>
        <v>0.53154035696394575</v>
      </c>
      <c r="BK453" s="14">
        <f t="shared" si="722"/>
        <v>0.26534797911221458</v>
      </c>
      <c r="BL453" s="14">
        <f t="shared" si="723"/>
        <v>0.19463368830123534</v>
      </c>
      <c r="BM453" s="14">
        <f t="shared" si="724"/>
        <v>0.39896021530679021</v>
      </c>
      <c r="BN453" s="14">
        <f t="shared" si="725"/>
        <v>0.60015681516435959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1.6352</v>
      </c>
      <c r="F454" s="10">
        <f>VLOOKUP(B454,home!$B$2:$E$405,3,FALSE)</f>
        <v>0.82740000000000002</v>
      </c>
      <c r="G454" s="10">
        <f>VLOOKUP(C454,away!$B$2:$E$405,4,FALSE)</f>
        <v>0.82740000000000002</v>
      </c>
      <c r="H454" s="10">
        <f>VLOOKUP(A454,away!$A$2:$E$405,3,FALSE)</f>
        <v>1.1458999999999999</v>
      </c>
      <c r="I454" s="10">
        <f>VLOOKUP(C454,away!$B$2:$E$405,3,FALSE)</f>
        <v>0.6673</v>
      </c>
      <c r="J454" s="10">
        <f>VLOOKUP(B454,home!$B$2:$E$405,4,FALSE)</f>
        <v>0.92400000000000004</v>
      </c>
      <c r="K454" s="12">
        <f t="shared" si="670"/>
        <v>1.119442810752</v>
      </c>
      <c r="L454" s="12">
        <f t="shared" si="671"/>
        <v>0.70654498068000005</v>
      </c>
      <c r="M454" s="13">
        <f t="shared" si="672"/>
        <v>0.16105847334892726</v>
      </c>
      <c r="N454" s="13">
        <f t="shared" si="673"/>
        <v>0.18029575010114918</v>
      </c>
      <c r="O454" s="13">
        <f t="shared" si="674"/>
        <v>0.11379505594066811</v>
      </c>
      <c r="P454" s="13">
        <f t="shared" si="675"/>
        <v>0.12738705727190255</v>
      </c>
      <c r="Q454" s="13">
        <f t="shared" si="676"/>
        <v>0.10091539062993535</v>
      </c>
      <c r="R454" s="13">
        <f t="shared" si="677"/>
        <v>4.0200662800539431E-2</v>
      </c>
      <c r="S454" s="13">
        <f t="shared" si="678"/>
        <v>2.5188774646520445E-2</v>
      </c>
      <c r="T454" s="13">
        <f t="shared" si="679"/>
        <v>7.1301262722942321E-2</v>
      </c>
      <c r="U454" s="13">
        <f t="shared" si="680"/>
        <v>4.5002342959529228E-2</v>
      </c>
      <c r="V454" s="13">
        <f t="shared" si="681"/>
        <v>2.2136362525744619E-3</v>
      </c>
      <c r="W454" s="13">
        <f t="shared" si="682"/>
        <v>3.765633617830362E-2</v>
      </c>
      <c r="X454" s="13">
        <f t="shared" si="683"/>
        <v>2.660589531757912E-2</v>
      </c>
      <c r="Y454" s="13">
        <f t="shared" si="684"/>
        <v>9.399130896566521E-3</v>
      </c>
      <c r="Z454" s="13">
        <f t="shared" si="685"/>
        <v>9.4678588405767792E-3</v>
      </c>
      <c r="AA454" s="13">
        <f t="shared" si="686"/>
        <v>1.0598726512298439E-2</v>
      </c>
      <c r="AB454" s="13">
        <f t="shared" si="687"/>
        <v>5.9323340986595554E-3</v>
      </c>
      <c r="AC454" s="13">
        <f t="shared" si="688"/>
        <v>1.094278844130358E-4</v>
      </c>
      <c r="AD454" s="13">
        <f t="shared" si="689"/>
        <v>1.0538528703515609E-2</v>
      </c>
      <c r="AE454" s="13">
        <f t="shared" si="690"/>
        <v>7.4459445592210622E-3</v>
      </c>
      <c r="AF454" s="13">
        <f t="shared" si="691"/>
        <v>2.6304473773695984E-3</v>
      </c>
      <c r="AG454" s="13">
        <f t="shared" si="692"/>
        <v>6.1950979714112001E-4</v>
      </c>
      <c r="AH454" s="13">
        <f t="shared" si="693"/>
        <v>1.6723670353990714E-3</v>
      </c>
      <c r="AI454" s="13">
        <f t="shared" si="694"/>
        <v>1.8721192547161258E-3</v>
      </c>
      <c r="AJ454" s="13">
        <f t="shared" si="695"/>
        <v>1.0478652202811801E-3</v>
      </c>
      <c r="AK454" s="13">
        <f t="shared" si="696"/>
        <v>3.910083958269426E-4</v>
      </c>
      <c r="AL454" s="13">
        <f t="shared" si="697"/>
        <v>3.4620211874644251E-6</v>
      </c>
      <c r="AM454" s="13">
        <f t="shared" si="698"/>
        <v>2.3594560386108257E-3</v>
      </c>
      <c r="AN454" s="13">
        <f t="shared" si="699"/>
        <v>1.6670618212155954E-3</v>
      </c>
      <c r="AO454" s="13">
        <f t="shared" si="700"/>
        <v>5.8892708113156918E-4</v>
      </c>
      <c r="AP454" s="13">
        <f t="shared" si="701"/>
        <v>1.3870115772001115E-4</v>
      </c>
      <c r="AQ454" s="13">
        <f t="shared" si="702"/>
        <v>2.4499651700394723E-5</v>
      </c>
      <c r="AR454" s="13">
        <f t="shared" si="703"/>
        <v>2.3632050694318124E-4</v>
      </c>
      <c r="AS454" s="13">
        <f t="shared" si="704"/>
        <v>2.645472925308123E-4</v>
      </c>
      <c r="AT454" s="13">
        <f t="shared" si="705"/>
        <v>1.4807278236376211E-4</v>
      </c>
      <c r="AU454" s="13">
        <f t="shared" si="706"/>
        <v>5.5253003895053009E-5</v>
      </c>
      <c r="AV454" s="13">
        <f t="shared" si="707"/>
        <v>1.5463144495692339E-5</v>
      </c>
      <c r="AW454" s="13">
        <f t="shared" si="708"/>
        <v>7.6062211394737187E-8</v>
      </c>
      <c r="AX454" s="13">
        <f t="shared" si="709"/>
        <v>4.4021268328471385E-4</v>
      </c>
      <c r="AY454" s="13">
        <f t="shared" si="710"/>
        <v>3.1103006180648913E-4</v>
      </c>
      <c r="AZ454" s="13">
        <f t="shared" si="711"/>
        <v>1.0987836450498253E-4</v>
      </c>
      <c r="BA454" s="13">
        <f t="shared" si="712"/>
        <v>2.5878002308774301E-5</v>
      </c>
      <c r="BB454" s="13">
        <f t="shared" si="713"/>
        <v>4.5709931603224821E-6</v>
      </c>
      <c r="BC454" s="13">
        <f t="shared" si="714"/>
        <v>6.4592245482969234E-7</v>
      </c>
      <c r="BD454" s="13">
        <f t="shared" si="715"/>
        <v>2.7828511335409631E-5</v>
      </c>
      <c r="BE454" s="13">
        <f t="shared" si="716"/>
        <v>3.1152426948354847E-5</v>
      </c>
      <c r="BF454" s="13">
        <f t="shared" si="717"/>
        <v>1.7436680192406357E-5</v>
      </c>
      <c r="BG454" s="13">
        <f t="shared" si="718"/>
        <v>6.5064554282570313E-6</v>
      </c>
      <c r="BH454" s="13">
        <f t="shared" si="719"/>
        <v>1.8209011881601649E-6</v>
      </c>
      <c r="BI454" s="13">
        <f t="shared" si="720"/>
        <v>4.0767894883513378E-7</v>
      </c>
      <c r="BJ454" s="14">
        <f t="shared" si="721"/>
        <v>0.45307905806162208</v>
      </c>
      <c r="BK454" s="14">
        <f t="shared" si="722"/>
        <v>0.31627186148733172</v>
      </c>
      <c r="BL454" s="14">
        <f t="shared" si="723"/>
        <v>0.22131729160218802</v>
      </c>
      <c r="BM454" s="14">
        <f t="shared" si="724"/>
        <v>0.27617272589900155</v>
      </c>
      <c r="BN454" s="14">
        <f t="shared" si="725"/>
        <v>0.72365239009312199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1.3391999999999999</v>
      </c>
      <c r="F455" s="10">
        <f>VLOOKUP(B455,home!$B$2:$E$405,3,FALSE)</f>
        <v>0.52270000000000005</v>
      </c>
      <c r="G455" s="10">
        <f>VLOOKUP(C455,away!$B$2:$E$405,4,FALSE)</f>
        <v>1.1201000000000001</v>
      </c>
      <c r="H455" s="10">
        <f>VLOOKUP(A455,away!$A$2:$E$405,3,FALSE)</f>
        <v>1.014</v>
      </c>
      <c r="I455" s="10">
        <f>VLOOKUP(C455,away!$B$2:$E$405,3,FALSE)</f>
        <v>0.69030000000000002</v>
      </c>
      <c r="J455" s="10">
        <f>VLOOKUP(B455,home!$B$2:$E$405,4,FALSE)</f>
        <v>0.78900000000000003</v>
      </c>
      <c r="K455" s="12">
        <f t="shared" si="670"/>
        <v>0.78406982078400012</v>
      </c>
      <c r="L455" s="12">
        <f t="shared" si="671"/>
        <v>0.55227175380000004</v>
      </c>
      <c r="M455" s="13">
        <f t="shared" si="672"/>
        <v>0.26280536584938186</v>
      </c>
      <c r="N455" s="13">
        <f t="shared" si="673"/>
        <v>0.20605775610259847</v>
      </c>
      <c r="O455" s="13">
        <f t="shared" si="674"/>
        <v>0.14513998030568875</v>
      </c>
      <c r="P455" s="13">
        <f t="shared" si="675"/>
        <v>0.1137998783468747</v>
      </c>
      <c r="Q455" s="13">
        <f t="shared" si="676"/>
        <v>8.0781833949258766E-2</v>
      </c>
      <c r="R455" s="13">
        <f t="shared" si="677"/>
        <v>4.0078355734960089E-2</v>
      </c>
      <c r="S455" s="13">
        <f t="shared" si="678"/>
        <v>1.2319394877943221E-2</v>
      </c>
      <c r="T455" s="13">
        <f t="shared" si="679"/>
        <v>4.4613525110337525E-2</v>
      </c>
      <c r="U455" s="13">
        <f t="shared" si="680"/>
        <v>3.1424229198427564E-2</v>
      </c>
      <c r="V455" s="13">
        <f t="shared" si="681"/>
        <v>5.9272662526673749E-4</v>
      </c>
      <c r="W455" s="13">
        <f t="shared" si="682"/>
        <v>2.1112866022399396E-2</v>
      </c>
      <c r="X455" s="13">
        <f t="shared" si="683"/>
        <v>1.1660039545934945E-2</v>
      </c>
      <c r="Y455" s="13">
        <f t="shared" si="684"/>
        <v>3.2197552447054234E-3</v>
      </c>
      <c r="Z455" s="13">
        <f t="shared" si="685"/>
        <v>7.3780479370555664E-3</v>
      </c>
      <c r="AA455" s="13">
        <f t="shared" si="686"/>
        <v>5.7849047237429202E-3</v>
      </c>
      <c r="AB455" s="13">
        <f t="shared" si="687"/>
        <v>2.2678846049988132E-3</v>
      </c>
      <c r="AC455" s="13">
        <f t="shared" si="688"/>
        <v>1.6041390943042588E-5</v>
      </c>
      <c r="AD455" s="13">
        <f t="shared" si="689"/>
        <v>4.1384902696048245E-3</v>
      </c>
      <c r="AE455" s="13">
        <f t="shared" si="690"/>
        <v>2.2855712792788914E-3</v>
      </c>
      <c r="AF455" s="13">
        <f t="shared" si="691"/>
        <v>6.311282294211314E-4</v>
      </c>
      <c r="AG455" s="13">
        <f t="shared" si="692"/>
        <v>1.16184764711699E-4</v>
      </c>
      <c r="AH455" s="13">
        <f t="shared" si="693"/>
        <v>1.0186718684545373E-3</v>
      </c>
      <c r="AI455" s="13">
        <f t="shared" si="694"/>
        <v>7.9870986933685173E-4</v>
      </c>
      <c r="AJ455" s="13">
        <f t="shared" si="695"/>
        <v>3.1312215205467868E-4</v>
      </c>
      <c r="AK455" s="13">
        <f t="shared" si="696"/>
        <v>8.1836543215004127E-5</v>
      </c>
      <c r="AL455" s="13">
        <f t="shared" si="697"/>
        <v>2.7784947722553488E-7</v>
      </c>
      <c r="AM455" s="13">
        <f t="shared" si="698"/>
        <v>6.4897306480107668E-4</v>
      </c>
      <c r="AN455" s="13">
        <f t="shared" si="699"/>
        <v>3.5840949266665169E-4</v>
      </c>
      <c r="AO455" s="13">
        <f t="shared" si="700"/>
        <v>9.896971954678997E-5</v>
      </c>
      <c r="AP455" s="13">
        <f t="shared" si="701"/>
        <v>1.8219393529066616E-5</v>
      </c>
      <c r="AQ455" s="13">
        <f t="shared" si="702"/>
        <v>2.5155141043674973E-6</v>
      </c>
      <c r="AR455" s="13">
        <f t="shared" si="703"/>
        <v>1.1251673986762209E-4</v>
      </c>
      <c r="AS455" s="13">
        <f t="shared" si="704"/>
        <v>8.8220980063206418E-5</v>
      </c>
      <c r="AT455" s="13">
        <f t="shared" si="705"/>
        <v>3.4585704013773543E-5</v>
      </c>
      <c r="AU455" s="13">
        <f t="shared" si="706"/>
        <v>9.0392022492559672E-6</v>
      </c>
      <c r="AV455" s="13">
        <f t="shared" si="707"/>
        <v>1.771841421901114E-6</v>
      </c>
      <c r="AW455" s="13">
        <f t="shared" si="708"/>
        <v>3.3420631573162542E-9</v>
      </c>
      <c r="AX455" s="13">
        <f t="shared" si="709"/>
        <v>8.4806699102037207E-5</v>
      </c>
      <c r="AY455" s="13">
        <f t="shared" si="710"/>
        <v>4.683634444707098E-5</v>
      </c>
      <c r="AZ455" s="13">
        <f t="shared" si="711"/>
        <v>1.2933195044682389E-5</v>
      </c>
      <c r="BA455" s="13">
        <f t="shared" si="712"/>
        <v>2.3808794365214041E-6</v>
      </c>
      <c r="BB455" s="13">
        <f t="shared" si="713"/>
        <v>3.2872311549850792E-7</v>
      </c>
      <c r="BC455" s="13">
        <f t="shared" si="714"/>
        <v>3.6308898302192197E-8</v>
      </c>
      <c r="BD455" s="13">
        <f t="shared" si="715"/>
        <v>1.0356636209758336E-5</v>
      </c>
      <c r="BE455" s="13">
        <f t="shared" si="716"/>
        <v>8.1203258969103071E-6</v>
      </c>
      <c r="BF455" s="13">
        <f t="shared" si="717"/>
        <v>3.183451235349069E-6</v>
      </c>
      <c r="BG455" s="13">
        <f t="shared" si="718"/>
        <v>8.3201601319158286E-7</v>
      </c>
      <c r="BH455" s="13">
        <f t="shared" si="719"/>
        <v>1.6308966158813563E-7</v>
      </c>
      <c r="BI455" s="13">
        <f t="shared" si="720"/>
        <v>2.5574736346626549E-8</v>
      </c>
      <c r="BJ455" s="14">
        <f t="shared" si="721"/>
        <v>0.37589155985294309</v>
      </c>
      <c r="BK455" s="14">
        <f t="shared" si="722"/>
        <v>0.38958052128433379</v>
      </c>
      <c r="BL455" s="14">
        <f t="shared" si="723"/>
        <v>0.22717651056224816</v>
      </c>
      <c r="BM455" s="14">
        <f t="shared" si="724"/>
        <v>0.15131663634543419</v>
      </c>
      <c r="BN455" s="14">
        <f t="shared" si="725"/>
        <v>0.84866317028876259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1.3391999999999999</v>
      </c>
      <c r="F456" s="10">
        <f>VLOOKUP(B456,home!$B$2:$E$405,3,FALSE)</f>
        <v>1.1947000000000001</v>
      </c>
      <c r="G456" s="10">
        <f>VLOOKUP(C456,away!$B$2:$E$405,4,FALSE)</f>
        <v>1.2444999999999999</v>
      </c>
      <c r="H456" s="10">
        <f>VLOOKUP(A456,away!$A$2:$E$405,3,FALSE)</f>
        <v>1.014</v>
      </c>
      <c r="I456" s="10">
        <f>VLOOKUP(C456,away!$B$2:$E$405,3,FALSE)</f>
        <v>0.57530000000000003</v>
      </c>
      <c r="J456" s="10">
        <f>VLOOKUP(B456,home!$B$2:$E$405,4,FALSE)</f>
        <v>0.49309999999999998</v>
      </c>
      <c r="K456" s="12">
        <f t="shared" si="670"/>
        <v>1.99112811768</v>
      </c>
      <c r="L456" s="12">
        <f t="shared" si="671"/>
        <v>0.28765195601999999</v>
      </c>
      <c r="M456" s="13">
        <f t="shared" si="672"/>
        <v>0.1024090620510538</v>
      </c>
      <c r="N456" s="13">
        <f t="shared" si="673"/>
        <v>0.20390956295508902</v>
      </c>
      <c r="O456" s="13">
        <f t="shared" si="674"/>
        <v>2.9458167013159172E-2</v>
      </c>
      <c r="P456" s="13">
        <f t="shared" si="675"/>
        <v>5.865498463521468E-2</v>
      </c>
      <c r="Q456" s="13">
        <f t="shared" si="676"/>
        <v>0.20300503213185897</v>
      </c>
      <c r="R456" s="13">
        <f t="shared" si="677"/>
        <v>4.2368496810495371E-3</v>
      </c>
      <c r="S456" s="13">
        <f t="shared" si="678"/>
        <v>8.3986884403895127E-3</v>
      </c>
      <c r="T456" s="13">
        <f t="shared" si="679"/>
        <v>5.8394794574632182E-2</v>
      </c>
      <c r="U456" s="13">
        <f t="shared" si="680"/>
        <v>8.4361105303212731E-3</v>
      </c>
      <c r="V456" s="13">
        <f t="shared" si="681"/>
        <v>5.3448497141505668E-4</v>
      </c>
      <c r="W456" s="13">
        <f t="shared" si="682"/>
        <v>0.13473634250275876</v>
      </c>
      <c r="X456" s="13">
        <f t="shared" si="683"/>
        <v>3.8757172467899219E-2</v>
      </c>
      <c r="Y456" s="13">
        <f t="shared" si="684"/>
        <v>5.5742882350978485E-3</v>
      </c>
      <c r="Z456" s="13">
        <f t="shared" si="685"/>
        <v>4.0624603270553763E-4</v>
      </c>
      <c r="AA456" s="13">
        <f t="shared" si="686"/>
        <v>8.0888789841594472E-4</v>
      </c>
      <c r="AB456" s="13">
        <f t="shared" si="687"/>
        <v>8.0529971929353564E-4</v>
      </c>
      <c r="AC456" s="13">
        <f t="shared" si="688"/>
        <v>1.9132955105619928E-5</v>
      </c>
      <c r="AD456" s="13">
        <f t="shared" si="689"/>
        <v>6.7069330007651501E-2</v>
      </c>
      <c r="AE456" s="13">
        <f t="shared" si="690"/>
        <v>1.9292623965651835E-2</v>
      </c>
      <c r="AF456" s="13">
        <f t="shared" si="691"/>
        <v>2.7747805102390386E-3</v>
      </c>
      <c r="AG456" s="13">
        <f t="shared" si="692"/>
        <v>2.6605701376547779E-4</v>
      </c>
      <c r="AH456" s="13">
        <f t="shared" si="693"/>
        <v>2.9214366483278182E-5</v>
      </c>
      <c r="AI456" s="13">
        <f t="shared" si="694"/>
        <v>5.8169546545063355E-5</v>
      </c>
      <c r="AJ456" s="13">
        <f t="shared" si="695"/>
        <v>5.7911509859285591E-5</v>
      </c>
      <c r="AK456" s="13">
        <f t="shared" si="696"/>
        <v>3.8436411872708691E-5</v>
      </c>
      <c r="AL456" s="13">
        <f t="shared" si="697"/>
        <v>4.3833745384248096E-7</v>
      </c>
      <c r="AM456" s="13">
        <f t="shared" si="698"/>
        <v>2.6708725762438764E-2</v>
      </c>
      <c r="AN456" s="13">
        <f t="shared" si="699"/>
        <v>7.6828172083672755E-3</v>
      </c>
      <c r="AO456" s="13">
        <f t="shared" si="700"/>
        <v>1.104988698865481E-3</v>
      </c>
      <c r="AP456" s="13">
        <f t="shared" si="701"/>
        <v>1.0595072020288348E-4</v>
      </c>
      <c r="AQ456" s="13">
        <f t="shared" si="702"/>
        <v>7.6192329770217877E-6</v>
      </c>
      <c r="AR456" s="13">
        <f t="shared" si="703"/>
        <v>1.6807139325600194E-6</v>
      </c>
      <c r="AS456" s="13">
        <f t="shared" si="704"/>
        <v>3.3465167688967816E-6</v>
      </c>
      <c r="AT456" s="13">
        <f t="shared" si="705"/>
        <v>3.331671817419003E-6</v>
      </c>
      <c r="AU456" s="13">
        <f t="shared" si="706"/>
        <v>2.2112618115150011E-6</v>
      </c>
      <c r="AV456" s="13">
        <f t="shared" si="707"/>
        <v>1.1007263921148834E-6</v>
      </c>
      <c r="AW456" s="13">
        <f t="shared" si="708"/>
        <v>6.9738502371532609E-9</v>
      </c>
      <c r="AX456" s="13">
        <f t="shared" si="709"/>
        <v>8.8634158088326653E-3</v>
      </c>
      <c r="AY456" s="13">
        <f t="shared" si="710"/>
        <v>2.5495788944293061E-3</v>
      </c>
      <c r="AZ456" s="13">
        <f t="shared" si="711"/>
        <v>3.6669567800494944E-4</v>
      </c>
      <c r="BA456" s="13">
        <f t="shared" si="712"/>
        <v>3.5160243014067937E-5</v>
      </c>
      <c r="BB456" s="13">
        <f t="shared" si="713"/>
        <v>2.5284781692837945E-6</v>
      </c>
      <c r="BC456" s="13">
        <f t="shared" si="714"/>
        <v>1.4546433822967041E-7</v>
      </c>
      <c r="BD456" s="13">
        <f t="shared" si="715"/>
        <v>8.057677503515933E-8</v>
      </c>
      <c r="BE456" s="13">
        <f t="shared" si="716"/>
        <v>1.6043868240448159E-7</v>
      </c>
      <c r="BF456" s="13">
        <f t="shared" si="717"/>
        <v>1.5972698584954743E-7</v>
      </c>
      <c r="BG456" s="13">
        <f t="shared" si="718"/>
        <v>1.0601229755910312E-7</v>
      </c>
      <c r="BH456" s="13">
        <f t="shared" si="719"/>
        <v>5.2771016622447291E-8</v>
      </c>
      <c r="BI456" s="13">
        <f t="shared" si="720"/>
        <v>2.1014770999102687E-8</v>
      </c>
      <c r="BJ456" s="14">
        <f t="shared" si="721"/>
        <v>0.78120761055428378</v>
      </c>
      <c r="BK456" s="14">
        <f t="shared" si="722"/>
        <v>0.1725663702850618</v>
      </c>
      <c r="BL456" s="14">
        <f t="shared" si="723"/>
        <v>4.3941298108250773E-2</v>
      </c>
      <c r="BM456" s="14">
        <f t="shared" si="724"/>
        <v>0.39389829459229775</v>
      </c>
      <c r="BN456" s="14">
        <f t="shared" si="725"/>
        <v>0.60167365846742515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1.242</v>
      </c>
      <c r="F457" s="10">
        <f>VLOOKUP(B457,home!$B$2:$E$405,3,FALSE)</f>
        <v>1.2787999999999999</v>
      </c>
      <c r="G457" s="10">
        <f>VLOOKUP(C457,away!$B$2:$E$405,4,FALSE)</f>
        <v>0.94720000000000004</v>
      </c>
      <c r="H457" s="10">
        <f>VLOOKUP(A457,away!$A$2:$E$405,3,FALSE)</f>
        <v>0.96209999999999996</v>
      </c>
      <c r="I457" s="10">
        <f>VLOOKUP(C457,away!$B$2:$E$405,3,FALSE)</f>
        <v>0.79479999999999995</v>
      </c>
      <c r="J457" s="10">
        <f>VLOOKUP(B457,home!$B$2:$E$405,4,FALSE)</f>
        <v>1.1617</v>
      </c>
      <c r="K457" s="12">
        <f t="shared" si="670"/>
        <v>1.5044089651199999</v>
      </c>
      <c r="L457" s="12">
        <f t="shared" si="671"/>
        <v>0.8883253638359998</v>
      </c>
      <c r="M457" s="13">
        <f t="shared" si="672"/>
        <v>9.1379480404837898E-2</v>
      </c>
      <c r="N457" s="13">
        <f t="shared" si="673"/>
        <v>0.13747210954904546</v>
      </c>
      <c r="O457" s="13">
        <f t="shared" si="674"/>
        <v>8.1174710177772252E-2</v>
      </c>
      <c r="P457" s="13">
        <f t="shared" si="675"/>
        <v>0.12211996173245826</v>
      </c>
      <c r="Q457" s="13">
        <f t="shared" si="676"/>
        <v>0.10340713702977142</v>
      </c>
      <c r="R457" s="13">
        <f t="shared" si="677"/>
        <v>3.6054776976475682E-2</v>
      </c>
      <c r="S457" s="13">
        <f t="shared" si="678"/>
        <v>4.0800420913608963E-2</v>
      </c>
      <c r="T457" s="13">
        <f t="shared" si="679"/>
        <v>9.1859182625210797E-2</v>
      </c>
      <c r="U457" s="13">
        <f t="shared" si="680"/>
        <v>5.4241129718812169E-2</v>
      </c>
      <c r="V457" s="13">
        <f t="shared" si="681"/>
        <v>6.0584302084304266E-3</v>
      </c>
      <c r="W457" s="13">
        <f t="shared" si="682"/>
        <v>5.1855541334993469E-2</v>
      </c>
      <c r="X457" s="13">
        <f t="shared" si="683"/>
        <v>4.6064592623320806E-2</v>
      </c>
      <c r="Y457" s="13">
        <f t="shared" si="684"/>
        <v>2.0460173001034282E-2</v>
      </c>
      <c r="Z457" s="13">
        <f t="shared" si="685"/>
        <v>1.0676124291884531E-2</v>
      </c>
      <c r="AA457" s="13">
        <f t="shared" si="686"/>
        <v>1.6061257097446494E-2</v>
      </c>
      <c r="AB457" s="13">
        <f t="shared" si="687"/>
        <v>1.2081349584247874E-2</v>
      </c>
      <c r="AC457" s="13">
        <f t="shared" si="688"/>
        <v>5.0603214059553989E-4</v>
      </c>
      <c r="AD457" s="13">
        <f t="shared" si="689"/>
        <v>1.9502985318878736E-2</v>
      </c>
      <c r="AE457" s="13">
        <f t="shared" si="690"/>
        <v>1.7324996529281118E-2</v>
      </c>
      <c r="AF457" s="13">
        <f t="shared" si="691"/>
        <v>7.6951169226655404E-3</v>
      </c>
      <c r="AG457" s="13">
        <f t="shared" si="692"/>
        <v>2.2785891800291419E-3</v>
      </c>
      <c r="AH457" s="13">
        <f t="shared" si="693"/>
        <v>2.3709679989866697E-3</v>
      </c>
      <c r="AI457" s="13">
        <f t="shared" si="694"/>
        <v>3.5669055136881718E-3</v>
      </c>
      <c r="AJ457" s="13">
        <f t="shared" si="695"/>
        <v>2.6830423162642232E-3</v>
      </c>
      <c r="AK457" s="13">
        <f t="shared" si="696"/>
        <v>1.3454643047947424E-3</v>
      </c>
      <c r="AL457" s="13">
        <f t="shared" si="697"/>
        <v>2.7050548053521009E-5</v>
      </c>
      <c r="AM457" s="13">
        <f t="shared" si="698"/>
        <v>5.8680931920649755E-3</v>
      </c>
      <c r="AN457" s="13">
        <f t="shared" si="699"/>
        <v>5.2127760198646738E-3</v>
      </c>
      <c r="AO457" s="13">
        <f t="shared" si="700"/>
        <v>2.3153205772209304E-3</v>
      </c>
      <c r="AP457" s="13">
        <f t="shared" si="701"/>
        <v>6.8558599805225342E-4</v>
      </c>
      <c r="AQ457" s="13">
        <f t="shared" si="702"/>
        <v>1.5225585779015871E-4</v>
      </c>
      <c r="AR457" s="13">
        <f t="shared" si="703"/>
        <v>4.2123820206866935E-4</v>
      </c>
      <c r="AS457" s="13">
        <f t="shared" si="704"/>
        <v>6.3371452764313617E-4</v>
      </c>
      <c r="AT457" s="13">
        <f t="shared" si="705"/>
        <v>4.7668290835656019E-4</v>
      </c>
      <c r="AU457" s="13">
        <f t="shared" si="706"/>
        <v>2.390420136170281E-4</v>
      </c>
      <c r="AV457" s="13">
        <f t="shared" si="707"/>
        <v>8.9904237081448601E-5</v>
      </c>
      <c r="AW457" s="13">
        <f t="shared" si="708"/>
        <v>1.0041799435663856E-6</v>
      </c>
      <c r="AX457" s="13">
        <f t="shared" si="709"/>
        <v>1.4713353343836976E-3</v>
      </c>
      <c r="AY457" s="13">
        <f t="shared" si="710"/>
        <v>1.3070244962411607E-3</v>
      </c>
      <c r="AZ457" s="13">
        <f t="shared" si="711"/>
        <v>5.805315055829966E-4</v>
      </c>
      <c r="BA457" s="13">
        <f t="shared" si="712"/>
        <v>1.7190028697175878E-4</v>
      </c>
      <c r="BB457" s="13">
        <f t="shared" si="713"/>
        <v>3.8175846241925085E-5</v>
      </c>
      <c r="BC457" s="13">
        <f t="shared" si="714"/>
        <v>6.7825145005210603E-6</v>
      </c>
      <c r="BD457" s="13">
        <f t="shared" si="715"/>
        <v>6.2366096519045501E-5</v>
      </c>
      <c r="BE457" s="13">
        <f t="shared" si="716"/>
        <v>9.3824114722791246E-5</v>
      </c>
      <c r="BF457" s="13">
        <f t="shared" si="717"/>
        <v>7.0574919666707296E-5</v>
      </c>
      <c r="BG457" s="13">
        <f t="shared" si="718"/>
        <v>3.5391180619739407E-5</v>
      </c>
      <c r="BH457" s="13">
        <f t="shared" si="719"/>
        <v>1.3310702352629296E-5</v>
      </c>
      <c r="BI457" s="13">
        <f t="shared" si="720"/>
        <v>4.0049479902678735E-6</v>
      </c>
      <c r="BJ457" s="14">
        <f t="shared" si="721"/>
        <v>0.51573020574314588</v>
      </c>
      <c r="BK457" s="14">
        <f t="shared" si="722"/>
        <v>0.26219840044422577</v>
      </c>
      <c r="BL457" s="14">
        <f t="shared" si="723"/>
        <v>0.21171965753912628</v>
      </c>
      <c r="BM457" s="14">
        <f t="shared" si="724"/>
        <v>0.42741019183172396</v>
      </c>
      <c r="BN457" s="14">
        <f t="shared" si="725"/>
        <v>0.57160817587036095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1.4896</v>
      </c>
      <c r="F458" s="10">
        <f>VLOOKUP(B458,home!$B$2:$E$405,3,FALSE)</f>
        <v>0.83919999999999995</v>
      </c>
      <c r="G458" s="10">
        <f>VLOOKUP(C458,away!$B$2:$E$405,4,FALSE)</f>
        <v>0.67130000000000001</v>
      </c>
      <c r="H458" s="10">
        <f>VLOOKUP(A458,away!$A$2:$E$405,3,FALSE)</f>
        <v>1.2811999999999999</v>
      </c>
      <c r="I458" s="10">
        <f>VLOOKUP(C458,away!$B$2:$E$405,3,FALSE)</f>
        <v>1.1274</v>
      </c>
      <c r="J458" s="10">
        <f>VLOOKUP(B458,home!$B$2:$E$405,4,FALSE)</f>
        <v>1.4635</v>
      </c>
      <c r="K458" s="12">
        <f t="shared" si="670"/>
        <v>0.83917354841599989</v>
      </c>
      <c r="L458" s="12">
        <f t="shared" si="671"/>
        <v>2.1139158118800001</v>
      </c>
      <c r="M458" s="13">
        <f t="shared" si="672"/>
        <v>5.2178259250885546E-2</v>
      </c>
      <c r="N458" s="13">
        <f t="shared" si="673"/>
        <v>4.3786614965735597E-2</v>
      </c>
      <c r="O458" s="13">
        <f t="shared" si="674"/>
        <v>0.11030044726682084</v>
      </c>
      <c r="P458" s="13">
        <f t="shared" si="675"/>
        <v>9.2561217724769912E-2</v>
      </c>
      <c r="Q458" s="13">
        <f t="shared" si="676"/>
        <v>1.8372284526960731E-2</v>
      </c>
      <c r="R458" s="13">
        <f t="shared" si="677"/>
        <v>0.11658292976738441</v>
      </c>
      <c r="S458" s="13">
        <f t="shared" si="678"/>
        <v>4.104956331284116E-2</v>
      </c>
      <c r="T458" s="13">
        <f t="shared" si="679"/>
        <v>3.8837462761900553E-2</v>
      </c>
      <c r="U458" s="13">
        <f t="shared" si="680"/>
        <v>9.7833310857629266E-2</v>
      </c>
      <c r="V458" s="13">
        <f t="shared" si="681"/>
        <v>8.0910615558978816E-3</v>
      </c>
      <c r="W458" s="13">
        <f t="shared" si="682"/>
        <v>5.139178399666002E-3</v>
      </c>
      <c r="X458" s="13">
        <f t="shared" si="683"/>
        <v>1.0863790479126115E-2</v>
      </c>
      <c r="Y458" s="13">
        <f t="shared" si="684"/>
        <v>1.1482569235388054E-2</v>
      </c>
      <c r="Z458" s="13">
        <f t="shared" si="685"/>
        <v>8.2148832876856454E-2</v>
      </c>
      <c r="AA458" s="13">
        <f t="shared" si="686"/>
        <v>6.8937127583504579E-2</v>
      </c>
      <c r="AB458" s="13">
        <f t="shared" si="687"/>
        <v>2.8925106985928019E-2</v>
      </c>
      <c r="AC458" s="13">
        <f t="shared" si="688"/>
        <v>8.9706723769161247E-4</v>
      </c>
      <c r="AD458" s="13">
        <f t="shared" si="689"/>
        <v>1.0781656433976445E-3</v>
      </c>
      <c r="AE458" s="13">
        <f t="shared" si="690"/>
        <v>2.2791514014040542E-3</v>
      </c>
      <c r="AF458" s="13">
        <f t="shared" si="691"/>
        <v>2.4089670925482465E-3</v>
      </c>
      <c r="AG458" s="13">
        <f t="shared" si="692"/>
        <v>1.6974512090787764E-3</v>
      </c>
      <c r="AH458" s="13">
        <f t="shared" si="693"/>
        <v>4.3413929186468622E-2</v>
      </c>
      <c r="AI458" s="13">
        <f t="shared" si="694"/>
        <v>3.6431821006089812E-2</v>
      </c>
      <c r="AJ458" s="13">
        <f t="shared" si="695"/>
        <v>1.5286310254468475E-2</v>
      </c>
      <c r="AK458" s="13">
        <f t="shared" si="696"/>
        <v>4.2759557394767321E-3</v>
      </c>
      <c r="AL458" s="13">
        <f t="shared" si="697"/>
        <v>6.3653818347971875E-5</v>
      </c>
      <c r="AM458" s="13">
        <f t="shared" si="698"/>
        <v>1.8095361775004426E-4</v>
      </c>
      <c r="AN458" s="13">
        <f t="shared" si="699"/>
        <v>3.8252071377870798E-4</v>
      </c>
      <c r="AO458" s="13">
        <f t="shared" si="700"/>
        <v>4.0430829261421745E-4</v>
      </c>
      <c r="AP458" s="13">
        <f t="shared" si="701"/>
        <v>2.8489123087713334E-4</v>
      </c>
      <c r="AQ458" s="13">
        <f t="shared" si="702"/>
        <v>1.5055901940428198E-4</v>
      </c>
      <c r="AR458" s="13">
        <f t="shared" si="703"/>
        <v>1.8354678272622927E-2</v>
      </c>
      <c r="AS458" s="13">
        <f t="shared" si="704"/>
        <v>1.5402760496071036E-2</v>
      </c>
      <c r="AT458" s="13">
        <f t="shared" si="705"/>
        <v>6.4627945904448588E-3</v>
      </c>
      <c r="AU458" s="13">
        <f t="shared" si="706"/>
        <v>1.8078020897157804E-3</v>
      </c>
      <c r="AV458" s="13">
        <f t="shared" si="707"/>
        <v>3.7926492361516274E-4</v>
      </c>
      <c r="AW458" s="13">
        <f t="shared" si="708"/>
        <v>3.1366165737034245E-6</v>
      </c>
      <c r="AX458" s="13">
        <f t="shared" si="709"/>
        <v>2.5308581584336177E-5</v>
      </c>
      <c r="AY458" s="13">
        <f t="shared" si="710"/>
        <v>5.3500210787383221E-5</v>
      </c>
      <c r="AZ458" s="13">
        <f t="shared" si="711"/>
        <v>5.6547470761181196E-5</v>
      </c>
      <c r="BA458" s="13">
        <f t="shared" si="712"/>
        <v>3.9845530854627626E-5</v>
      </c>
      <c r="BB458" s="13">
        <f t="shared" si="713"/>
        <v>2.1057524426587441E-5</v>
      </c>
      <c r="BC458" s="13">
        <f t="shared" si="714"/>
        <v>8.9027667688825036E-6</v>
      </c>
      <c r="BD458" s="13">
        <f t="shared" si="715"/>
        <v>6.4667074370779827E-3</v>
      </c>
      <c r="BE458" s="13">
        <f t="shared" si="716"/>
        <v>5.4266898265408672E-3</v>
      </c>
      <c r="BF458" s="13">
        <f t="shared" si="717"/>
        <v>2.276967278945653E-3</v>
      </c>
      <c r="BG458" s="13">
        <f t="shared" si="718"/>
        <v>6.3692357036664916E-4</v>
      </c>
      <c r="BH458" s="13">
        <f t="shared" si="719"/>
        <v>1.3362235315359219E-4</v>
      </c>
      <c r="BI458" s="13">
        <f t="shared" si="720"/>
        <v>2.2426468848719172E-5</v>
      </c>
      <c r="BJ458" s="14">
        <f t="shared" si="721"/>
        <v>0.13755403067481312</v>
      </c>
      <c r="BK458" s="14">
        <f t="shared" si="722"/>
        <v>0.19489432311122146</v>
      </c>
      <c r="BL458" s="14">
        <f t="shared" si="723"/>
        <v>0.5793575759551739</v>
      </c>
      <c r="BM458" s="14">
        <f t="shared" si="724"/>
        <v>0.56012264552129454</v>
      </c>
      <c r="BN458" s="14">
        <f t="shared" si="725"/>
        <v>0.43378175350255699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1.5455000000000001</v>
      </c>
      <c r="F460" s="10">
        <f>VLOOKUP(B460,home!$B$2:$E$405,3,FALSE)</f>
        <v>1.0784</v>
      </c>
      <c r="G460" s="10">
        <f>VLOOKUP(C460,away!$B$2:$E$405,4,FALSE)</f>
        <v>1.0784</v>
      </c>
      <c r="H460" s="10">
        <f>VLOOKUP(A460,away!$A$2:$E$405,3,FALSE)</f>
        <v>1.1894</v>
      </c>
      <c r="I460" s="10">
        <f>VLOOKUP(C460,away!$B$2:$E$405,3,FALSE)</f>
        <v>0.98089999999999999</v>
      </c>
      <c r="J460" s="10">
        <f>VLOOKUP(B460,home!$B$2:$E$405,4,FALSE)</f>
        <v>0.93420000000000003</v>
      </c>
      <c r="K460" s="12">
        <f t="shared" si="670"/>
        <v>1.7973339084800004</v>
      </c>
      <c r="L460" s="12">
        <f t="shared" si="671"/>
        <v>1.089914754132</v>
      </c>
      <c r="M460" s="13">
        <f t="shared" si="672"/>
        <v>5.5729332068176443E-2</v>
      </c>
      <c r="N460" s="13">
        <f t="shared" si="673"/>
        <v>0.10016421822307539</v>
      </c>
      <c r="O460" s="13">
        <f t="shared" si="674"/>
        <v>6.0740221259027116E-2</v>
      </c>
      <c r="P460" s="13">
        <f t="shared" si="675"/>
        <v>0.10917045927742722</v>
      </c>
      <c r="Q460" s="13">
        <f t="shared" si="676"/>
        <v>9.0014272914361898E-2</v>
      </c>
      <c r="R460" s="13">
        <f t="shared" si="677"/>
        <v>3.3100831659727908E-2</v>
      </c>
      <c r="S460" s="13">
        <f t="shared" si="678"/>
        <v>5.3464615205975757E-2</v>
      </c>
      <c r="T460" s="13">
        <f t="shared" si="679"/>
        <v>9.81078841318275E-2</v>
      </c>
      <c r="U460" s="13">
        <f t="shared" si="680"/>
        <v>5.9493247140917298E-2</v>
      </c>
      <c r="V460" s="13">
        <f t="shared" si="681"/>
        <v>1.1637112571141969E-2</v>
      </c>
      <c r="W460" s="13">
        <f t="shared" si="682"/>
        <v>5.3928568318718499E-2</v>
      </c>
      <c r="X460" s="13">
        <f t="shared" si="683"/>
        <v>5.8777542279786842E-2</v>
      </c>
      <c r="Y460" s="13">
        <f t="shared" si="684"/>
        <v>3.2031255271178553E-2</v>
      </c>
      <c r="Z460" s="13">
        <f t="shared" si="685"/>
        <v>1.2025694933325688E-2</v>
      </c>
      <c r="AA460" s="13">
        <f t="shared" si="686"/>
        <v>2.1614189276702396E-2</v>
      </c>
      <c r="AB460" s="13">
        <f t="shared" si="687"/>
        <v>1.942395764566102E-2</v>
      </c>
      <c r="AC460" s="13">
        <f t="shared" si="688"/>
        <v>1.424775873076713E-3</v>
      </c>
      <c r="AD460" s="13">
        <f t="shared" si="689"/>
        <v>2.4231911118753266E-2</v>
      </c>
      <c r="AE460" s="13">
        <f t="shared" si="690"/>
        <v>2.6410717449144444E-2</v>
      </c>
      <c r="AF460" s="13">
        <f t="shared" si="691"/>
        <v>1.4392715307516993E-2</v>
      </c>
      <c r="AG460" s="13">
        <f t="shared" si="692"/>
        <v>5.2289442552280853E-3</v>
      </c>
      <c r="AH460" s="13">
        <f t="shared" si="693"/>
        <v>3.2767455841305258E-3</v>
      </c>
      <c r="AI460" s="13">
        <f t="shared" si="694"/>
        <v>5.8894059478199002E-3</v>
      </c>
      <c r="AJ460" s="13">
        <f t="shared" si="695"/>
        <v>5.292614505410252E-3</v>
      </c>
      <c r="AK460" s="13">
        <f t="shared" si="696"/>
        <v>3.1708651716956509E-3</v>
      </c>
      <c r="AL460" s="13">
        <f t="shared" si="697"/>
        <v>1.1164206040790017E-4</v>
      </c>
      <c r="AM460" s="13">
        <f t="shared" si="698"/>
        <v>8.7105671042017538E-3</v>
      </c>
      <c r="AN460" s="13">
        <f t="shared" si="699"/>
        <v>9.4937756037263409E-3</v>
      </c>
      <c r="AO460" s="13">
        <f t="shared" si="700"/>
        <v>5.1737030514598875E-3</v>
      </c>
      <c r="AP460" s="13">
        <f t="shared" si="701"/>
        <v>1.8796317630946273E-3</v>
      </c>
      <c r="AQ460" s="13">
        <f t="shared" si="702"/>
        <v>5.1215959773299449E-4</v>
      </c>
      <c r="AR460" s="13">
        <f t="shared" si="703"/>
        <v>7.1427467153614796E-4</v>
      </c>
      <c r="AS460" s="13">
        <f t="shared" si="704"/>
        <v>1.2837900871203332E-3</v>
      </c>
      <c r="AT460" s="13">
        <f t="shared" si="705"/>
        <v>1.1536997274759345E-3</v>
      </c>
      <c r="AU460" s="13">
        <f t="shared" si="706"/>
        <v>6.9119454679887756E-4</v>
      </c>
      <c r="AV460" s="13">
        <f t="shared" si="707"/>
        <v>3.1057684907952231E-4</v>
      </c>
      <c r="AW460" s="13">
        <f t="shared" si="708"/>
        <v>6.075005027323913E-6</v>
      </c>
      <c r="AX460" s="13">
        <f t="shared" si="709"/>
        <v>2.6092996030787079E-3</v>
      </c>
      <c r="AY460" s="13">
        <f t="shared" si="710"/>
        <v>2.8439141353462554E-3</v>
      </c>
      <c r="AZ460" s="13">
        <f t="shared" si="711"/>
        <v>1.5498119877992167E-3</v>
      </c>
      <c r="BA460" s="13">
        <f t="shared" si="712"/>
        <v>5.6305431721100313E-4</v>
      </c>
      <c r="BB460" s="13">
        <f t="shared" si="713"/>
        <v>1.5342030192649789E-4</v>
      </c>
      <c r="BC460" s="13">
        <f t="shared" si="714"/>
        <v>3.3443010130615237E-5</v>
      </c>
      <c r="BD460" s="13">
        <f t="shared" si="715"/>
        <v>1.2974975050167258E-4</v>
      </c>
      <c r="BE460" s="13">
        <f t="shared" si="716"/>
        <v>2.3320362619347608E-4</v>
      </c>
      <c r="BF460" s="13">
        <f t="shared" si="717"/>
        <v>2.0957239246901472E-4</v>
      </c>
      <c r="BG460" s="13">
        <f t="shared" si="718"/>
        <v>1.2555718908861295E-4</v>
      </c>
      <c r="BH460" s="13">
        <f t="shared" si="719"/>
        <v>5.6417048350599795E-5</v>
      </c>
      <c r="BI460" s="13">
        <f t="shared" si="720"/>
        <v>2.028005480337773E-5</v>
      </c>
      <c r="BJ460" s="14">
        <f t="shared" si="721"/>
        <v>0.53681080974529938</v>
      </c>
      <c r="BK460" s="14">
        <f t="shared" si="722"/>
        <v>0.23438185119155228</v>
      </c>
      <c r="BL460" s="14">
        <f t="shared" si="723"/>
        <v>0.21693039413450962</v>
      </c>
      <c r="BM460" s="14">
        <f t="shared" si="724"/>
        <v>0.548391575472572</v>
      </c>
      <c r="BN460" s="14">
        <f t="shared" si="725"/>
        <v>0.44891933540179596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1.25</v>
      </c>
      <c r="F461" s="10">
        <f>VLOOKUP(B461,home!$B$2:$E$405,3,FALSE)</f>
        <v>0.7</v>
      </c>
      <c r="G461" s="10">
        <f>VLOOKUP(C461,away!$B$2:$E$405,4,FALSE)</f>
        <v>0.71109999999999995</v>
      </c>
      <c r="H461" s="10">
        <f>VLOOKUP(A461,away!$A$2:$E$405,3,FALSE)</f>
        <v>0.89839999999999998</v>
      </c>
      <c r="I461" s="10">
        <f>VLOOKUP(C461,away!$B$2:$E$405,3,FALSE)</f>
        <v>1.3604000000000001</v>
      </c>
      <c r="J461" s="10">
        <f>VLOOKUP(B461,home!$B$2:$E$405,4,FALSE)</f>
        <v>1.1131</v>
      </c>
      <c r="K461" s="12">
        <f t="shared" si="670"/>
        <v>0.62221249999999995</v>
      </c>
      <c r="L461" s="12">
        <f t="shared" si="671"/>
        <v>1.3604122980160001</v>
      </c>
      <c r="M461" s="13">
        <f t="shared" si="672"/>
        <v>0.13770730865333392</v>
      </c>
      <c r="N461" s="13">
        <f t="shared" si="673"/>
        <v>8.5683208785462511E-2</v>
      </c>
      <c r="O461" s="13">
        <f t="shared" si="674"/>
        <v>0.18733871621868059</v>
      </c>
      <c r="P461" s="13">
        <f t="shared" si="675"/>
        <v>0.11656449096521579</v>
      </c>
      <c r="Q461" s="13">
        <f t="shared" si="676"/>
        <v>2.6656581773212291E-2</v>
      </c>
      <c r="R461" s="13">
        <f t="shared" si="677"/>
        <v>0.12742894671921132</v>
      </c>
      <c r="S461" s="13">
        <f t="shared" si="678"/>
        <v>2.4666956109396964E-2</v>
      </c>
      <c r="T461" s="13">
        <f t="shared" si="679"/>
        <v>3.6263941667347151E-2</v>
      </c>
      <c r="U461" s="13">
        <f t="shared" si="680"/>
        <v>7.9287883510527263E-2</v>
      </c>
      <c r="V461" s="13">
        <f t="shared" si="681"/>
        <v>2.3199698054205608E-3</v>
      </c>
      <c r="W461" s="13">
        <f t="shared" si="682"/>
        <v>5.5286861288549516E-3</v>
      </c>
      <c r="X461" s="13">
        <f t="shared" si="683"/>
        <v>7.5212926015647474E-3</v>
      </c>
      <c r="Y461" s="13">
        <f t="shared" si="684"/>
        <v>5.1160294760727205E-3</v>
      </c>
      <c r="Z461" s="13">
        <f t="shared" si="685"/>
        <v>5.7785302080013569E-2</v>
      </c>
      <c r="AA461" s="13">
        <f t="shared" si="686"/>
        <v>3.5954737270460439E-2</v>
      </c>
      <c r="AB461" s="13">
        <f t="shared" si="687"/>
        <v>1.1185743481948181E-2</v>
      </c>
      <c r="AC461" s="13">
        <f t="shared" si="688"/>
        <v>1.2273590544506442E-4</v>
      </c>
      <c r="AD461" s="13">
        <f t="shared" si="689"/>
        <v>8.6000440448754008E-4</v>
      </c>
      <c r="AE461" s="13">
        <f t="shared" si="690"/>
        <v>1.1699605682127759E-3</v>
      </c>
      <c r="AF461" s="13">
        <f t="shared" si="691"/>
        <v>7.9581437259522404E-4</v>
      </c>
      <c r="AG461" s="13">
        <f t="shared" si="692"/>
        <v>3.6087855313881006E-4</v>
      </c>
      <c r="AH461" s="13">
        <f t="shared" si="693"/>
        <v>1.9652958898554999E-2</v>
      </c>
      <c r="AI461" s="13">
        <f t="shared" si="694"/>
        <v>1.2228316688667151E-2</v>
      </c>
      <c r="AJ461" s="13">
        <f t="shared" si="695"/>
        <v>3.8043057488236541E-3</v>
      </c>
      <c r="AK461" s="13">
        <f t="shared" si="696"/>
        <v>7.8902886357997933E-4</v>
      </c>
      <c r="AL461" s="13">
        <f t="shared" si="697"/>
        <v>4.1556685643677857E-6</v>
      </c>
      <c r="AM461" s="13">
        <f t="shared" si="698"/>
        <v>1.0702109810544075E-4</v>
      </c>
      <c r="AN461" s="13">
        <f t="shared" si="699"/>
        <v>1.4559281800981844E-4</v>
      </c>
      <c r="AO461" s="13">
        <f t="shared" si="700"/>
        <v>9.9033130061681218E-5</v>
      </c>
      <c r="AP461" s="13">
        <f t="shared" si="701"/>
        <v>4.4908629348976393E-5</v>
      </c>
      <c r="AQ461" s="13">
        <f t="shared" si="702"/>
        <v>1.5273562913347436E-5</v>
      </c>
      <c r="AR461" s="13">
        <f t="shared" si="703"/>
        <v>5.3472253955994383E-3</v>
      </c>
      <c r="AS461" s="13">
        <f t="shared" si="704"/>
        <v>3.3271104814594152E-3</v>
      </c>
      <c r="AT461" s="13">
        <f t="shared" si="705"/>
        <v>1.0350848652225329E-3</v>
      </c>
      <c r="AU461" s="13">
        <f t="shared" si="706"/>
        <v>2.1468091390075845E-4</v>
      </c>
      <c r="AV461" s="13">
        <f t="shared" si="707"/>
        <v>3.3394287035118905E-5</v>
      </c>
      <c r="AW461" s="13">
        <f t="shared" si="708"/>
        <v>9.7711950634596911E-8</v>
      </c>
      <c r="AX461" s="13">
        <f t="shared" si="709"/>
        <v>1.1098310834155252E-5</v>
      </c>
      <c r="AY461" s="13">
        <f t="shared" si="710"/>
        <v>1.5098278545989015E-5</v>
      </c>
      <c r="AZ461" s="13">
        <f t="shared" si="711"/>
        <v>1.0269941906417297E-5</v>
      </c>
      <c r="BA461" s="13">
        <f t="shared" si="712"/>
        <v>4.6571184231333258E-6</v>
      </c>
      <c r="BB461" s="13">
        <f t="shared" si="713"/>
        <v>1.5839002940368644E-6</v>
      </c>
      <c r="BC461" s="13">
        <f t="shared" si="714"/>
        <v>4.3095148776778155E-7</v>
      </c>
      <c r="BD461" s="13">
        <f t="shared" si="715"/>
        <v>1.2124051980728235E-3</v>
      </c>
      <c r="BE461" s="13">
        <f t="shared" si="716"/>
        <v>7.5437366930588667E-4</v>
      </c>
      <c r="BF461" s="13">
        <f t="shared" si="717"/>
        <v>2.3469036335649446E-4</v>
      </c>
      <c r="BG461" s="13">
        <f t="shared" si="718"/>
        <v>4.8675759236650936E-5</v>
      </c>
      <c r="BH461" s="13">
        <f t="shared" si="719"/>
        <v>7.5716664610086652E-6</v>
      </c>
      <c r="BI461" s="13">
        <f t="shared" si="720"/>
        <v>9.4223710357407126E-7</v>
      </c>
      <c r="BJ461" s="14">
        <f t="shared" si="721"/>
        <v>0.17041136607087951</v>
      </c>
      <c r="BK461" s="14">
        <f t="shared" si="722"/>
        <v>0.28140071538592265</v>
      </c>
      <c r="BL461" s="14">
        <f t="shared" si="723"/>
        <v>0.48988679223720727</v>
      </c>
      <c r="BM461" s="14">
        <f t="shared" si="724"/>
        <v>0.31808992209231118</v>
      </c>
      <c r="BN461" s="14">
        <f t="shared" si="725"/>
        <v>0.68137925311511649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1.25</v>
      </c>
      <c r="F462" s="10">
        <f>VLOOKUP(B462,home!$B$2:$E$405,3,FALSE)</f>
        <v>1</v>
      </c>
      <c r="G462" s="10">
        <f>VLOOKUP(C462,away!$B$2:$E$405,4,FALSE)</f>
        <v>1.7</v>
      </c>
      <c r="H462" s="10">
        <f>VLOOKUP(A462,away!$A$2:$E$405,3,FALSE)</f>
        <v>0.89839999999999998</v>
      </c>
      <c r="I462" s="10">
        <f>VLOOKUP(C462,away!$B$2:$E$405,3,FALSE)</f>
        <v>0.97399999999999998</v>
      </c>
      <c r="J462" s="10">
        <f>VLOOKUP(B462,home!$B$2:$E$405,4,FALSE)</f>
        <v>1.9479</v>
      </c>
      <c r="K462" s="12">
        <f t="shared" si="670"/>
        <v>2.125</v>
      </c>
      <c r="L462" s="12">
        <f t="shared" si="671"/>
        <v>1.7044935326399999</v>
      </c>
      <c r="M462" s="13">
        <f t="shared" si="672"/>
        <v>2.1720613626391286E-2</v>
      </c>
      <c r="N462" s="13">
        <f t="shared" si="673"/>
        <v>4.6156303956081488E-2</v>
      </c>
      <c r="O462" s="13">
        <f t="shared" si="674"/>
        <v>3.7022645451156196E-2</v>
      </c>
      <c r="P462" s="13">
        <f t="shared" si="675"/>
        <v>7.8673121583706929E-2</v>
      </c>
      <c r="Q462" s="13">
        <f t="shared" si="676"/>
        <v>4.9041072953336588E-2</v>
      </c>
      <c r="R462" s="13">
        <f t="shared" si="677"/>
        <v>3.1552429866359734E-2</v>
      </c>
      <c r="S462" s="13">
        <f t="shared" si="678"/>
        <v>7.1239470557640364E-2</v>
      </c>
      <c r="T462" s="13">
        <f t="shared" si="679"/>
        <v>8.3590191682688636E-2</v>
      </c>
      <c r="U462" s="13">
        <f t="shared" si="680"/>
        <v>6.7048913466014451E-2</v>
      </c>
      <c r="V462" s="13">
        <f t="shared" si="681"/>
        <v>2.8670315085851755E-2</v>
      </c>
      <c r="W462" s="13">
        <f t="shared" si="682"/>
        <v>3.4737426675280077E-2</v>
      </c>
      <c r="X462" s="13">
        <f t="shared" si="683"/>
        <v>5.9209719108571097E-2</v>
      </c>
      <c r="Y462" s="13">
        <f t="shared" si="684"/>
        <v>5.0461291644995236E-2</v>
      </c>
      <c r="Z462" s="13">
        <f t="shared" si="685"/>
        <v>1.7926970882095786E-2</v>
      </c>
      <c r="AA462" s="13">
        <f t="shared" si="686"/>
        <v>3.809481312445355E-2</v>
      </c>
      <c r="AB462" s="13">
        <f t="shared" si="687"/>
        <v>4.0475738944731901E-2</v>
      </c>
      <c r="AC462" s="13">
        <f t="shared" si="688"/>
        <v>6.4903299447183647E-3</v>
      </c>
      <c r="AD462" s="13">
        <f t="shared" si="689"/>
        <v>1.8454257921242542E-2</v>
      </c>
      <c r="AE462" s="13">
        <f t="shared" si="690"/>
        <v>3.1455163276428395E-2</v>
      </c>
      <c r="AF462" s="13">
        <f t="shared" si="691"/>
        <v>2.6807561186403723E-2</v>
      </c>
      <c r="AG462" s="13">
        <f t="shared" si="692"/>
        <v>1.5231104889358747E-2</v>
      </c>
      <c r="AH462" s="13">
        <f t="shared" si="693"/>
        <v>7.6391014820894635E-3</v>
      </c>
      <c r="AI462" s="13">
        <f t="shared" si="694"/>
        <v>1.6233090649440111E-2</v>
      </c>
      <c r="AJ462" s="13">
        <f t="shared" si="695"/>
        <v>1.7247658815030122E-2</v>
      </c>
      <c r="AK462" s="13">
        <f t="shared" si="696"/>
        <v>1.2217091660646332E-2</v>
      </c>
      <c r="AL462" s="13">
        <f t="shared" si="697"/>
        <v>9.4033166031513426E-4</v>
      </c>
      <c r="AM462" s="13">
        <f t="shared" si="698"/>
        <v>7.8430596165280746E-3</v>
      </c>
      <c r="AN462" s="13">
        <f t="shared" si="699"/>
        <v>1.3368444392482061E-2</v>
      </c>
      <c r="AO462" s="13">
        <f t="shared" si="700"/>
        <v>1.1393213504221575E-2</v>
      </c>
      <c r="AP462" s="13">
        <f t="shared" si="701"/>
        <v>6.4732195779774633E-3</v>
      </c>
      <c r="AQ462" s="13">
        <f t="shared" si="702"/>
        <v>2.7583902265053031E-3</v>
      </c>
      <c r="AR462" s="13">
        <f t="shared" si="703"/>
        <v>2.6041598142804243E-3</v>
      </c>
      <c r="AS462" s="13">
        <f t="shared" si="704"/>
        <v>5.5338396053459023E-3</v>
      </c>
      <c r="AT462" s="13">
        <f t="shared" si="705"/>
        <v>5.8797045806800218E-3</v>
      </c>
      <c r="AU462" s="13">
        <f t="shared" si="706"/>
        <v>4.164790744648348E-3</v>
      </c>
      <c r="AV462" s="13">
        <f t="shared" si="707"/>
        <v>2.2125450830944348E-3</v>
      </c>
      <c r="AW462" s="13">
        <f t="shared" si="708"/>
        <v>9.460908670223708E-5</v>
      </c>
      <c r="AX462" s="13">
        <f t="shared" si="709"/>
        <v>2.7777502808536921E-3</v>
      </c>
      <c r="AY462" s="13">
        <f t="shared" si="710"/>
        <v>4.7346573890040614E-3</v>
      </c>
      <c r="AZ462" s="13">
        <f t="shared" si="711"/>
        <v>4.0350964494118065E-3</v>
      </c>
      <c r="BA462" s="13">
        <f t="shared" si="712"/>
        <v>2.2925986005336843E-3</v>
      </c>
      <c r="BB462" s="13">
        <f t="shared" si="713"/>
        <v>9.7692987188729465E-4</v>
      </c>
      <c r="BC462" s="13">
        <f t="shared" si="714"/>
        <v>3.3303412969494327E-4</v>
      </c>
      <c r="BD462" s="13">
        <f t="shared" si="715"/>
        <v>7.3979559356699527E-4</v>
      </c>
      <c r="BE462" s="13">
        <f t="shared" si="716"/>
        <v>1.5720656363298652E-3</v>
      </c>
      <c r="BF462" s="13">
        <f t="shared" si="717"/>
        <v>1.670319738600482E-3</v>
      </c>
      <c r="BG462" s="13">
        <f t="shared" si="718"/>
        <v>1.1831431481753411E-3</v>
      </c>
      <c r="BH462" s="13">
        <f t="shared" si="719"/>
        <v>6.2854479746814998E-4</v>
      </c>
      <c r="BI462" s="13">
        <f t="shared" si="720"/>
        <v>2.671315389239636E-4</v>
      </c>
      <c r="BJ462" s="14">
        <f t="shared" si="721"/>
        <v>0.4721304873334865</v>
      </c>
      <c r="BK462" s="14">
        <f t="shared" si="722"/>
        <v>0.21246883984762788</v>
      </c>
      <c r="BL462" s="14">
        <f t="shared" si="723"/>
        <v>0.29398752374103587</v>
      </c>
      <c r="BM462" s="14">
        <f t="shared" si="724"/>
        <v>0.7277075860649117</v>
      </c>
      <c r="BN462" s="14">
        <f t="shared" si="725"/>
        <v>0.26416618743703224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1.4825999999999999</v>
      </c>
      <c r="G463" s="10">
        <f>VLOOKUP(C463,away!$B$2:$E$405,4,FALSE)</f>
        <v>1.2972999999999999</v>
      </c>
      <c r="H463" s="10">
        <f>VLOOKUP(A463,away!$A$2:$E$405,3,FALSE)</f>
        <v>1.125</v>
      </c>
      <c r="I463" s="10">
        <f>VLOOKUP(C463,away!$B$2:$E$405,3,FALSE)</f>
        <v>0.55559999999999998</v>
      </c>
      <c r="J463" s="10">
        <f>VLOOKUP(B463,home!$B$2:$E$405,4,FALSE)</f>
        <v>0.88890000000000002</v>
      </c>
      <c r="K463" s="12">
        <f t="shared" si="670"/>
        <v>2.9652702900659995</v>
      </c>
      <c r="L463" s="12">
        <f t="shared" si="671"/>
        <v>0.55560694499999996</v>
      </c>
      <c r="M463" s="13">
        <f t="shared" si="672"/>
        <v>2.9573480891094215E-2</v>
      </c>
      <c r="N463" s="13">
        <f t="shared" si="673"/>
        <v>8.7693364260196249E-2</v>
      </c>
      <c r="O463" s="13">
        <f t="shared" si="674"/>
        <v>1.6431231370916732E-2</v>
      </c>
      <c r="P463" s="13">
        <f t="shared" si="675"/>
        <v>4.8723042213379815E-2</v>
      </c>
      <c r="Q463" s="13">
        <f t="shared" si="676"/>
        <v>0.13001726383834775</v>
      </c>
      <c r="R463" s="13">
        <f t="shared" si="677"/>
        <v>4.5646531322916031E-3</v>
      </c>
      <c r="S463" s="13">
        <f t="shared" si="678"/>
        <v>2.006810469207972E-2</v>
      </c>
      <c r="T463" s="13">
        <f t="shared" si="679"/>
        <v>7.223849475848336E-2</v>
      </c>
      <c r="U463" s="13">
        <f t="shared" si="680"/>
        <v>1.3535430317640996E-2</v>
      </c>
      <c r="V463" s="13">
        <f t="shared" si="681"/>
        <v>3.6736332784671551E-3</v>
      </c>
      <c r="W463" s="13">
        <f t="shared" si="682"/>
        <v>0.128512109885175</v>
      </c>
      <c r="X463" s="13">
        <f t="shared" si="683"/>
        <v>7.1402220768806368E-2</v>
      </c>
      <c r="Y463" s="13">
        <f t="shared" si="684"/>
        <v>1.9835784873786025E-2</v>
      </c>
      <c r="Z463" s="13">
        <f t="shared" si="685"/>
        <v>8.4538432727240614E-4</v>
      </c>
      <c r="AA463" s="13">
        <f t="shared" si="686"/>
        <v>2.5067930293482979E-3</v>
      </c>
      <c r="AB463" s="13">
        <f t="shared" si="687"/>
        <v>3.7166594466355269E-3</v>
      </c>
      <c r="AC463" s="13">
        <f t="shared" si="688"/>
        <v>3.7827511318834435E-4</v>
      </c>
      <c r="AD463" s="13">
        <f t="shared" si="689"/>
        <v>9.5268285339051642E-2</v>
      </c>
      <c r="AE463" s="13">
        <f t="shared" si="690"/>
        <v>5.2931720972618765E-2</v>
      </c>
      <c r="AF463" s="13">
        <f t="shared" si="691"/>
        <v>1.4704615891594566E-2</v>
      </c>
      <c r="AG463" s="13">
        <f t="shared" si="692"/>
        <v>2.723328904309103E-3</v>
      </c>
      <c r="AH463" s="13">
        <f t="shared" si="693"/>
        <v>1.174253508566754E-4</v>
      </c>
      <c r="AI463" s="13">
        <f t="shared" si="694"/>
        <v>3.4819790419587563E-4</v>
      </c>
      <c r="AJ463" s="13">
        <f t="shared" si="695"/>
        <v>5.1625045018763869E-4</v>
      </c>
      <c r="AK463" s="13">
        <f t="shared" si="696"/>
        <v>5.1027404072486739E-4</v>
      </c>
      <c r="AL463" s="13">
        <f t="shared" si="697"/>
        <v>2.4928704708138658E-5</v>
      </c>
      <c r="AM463" s="13">
        <f t="shared" si="698"/>
        <v>5.6499243220283997E-2</v>
      </c>
      <c r="AN463" s="13">
        <f t="shared" si="699"/>
        <v>3.1391371920433946E-2</v>
      </c>
      <c r="AO463" s="13">
        <f t="shared" si="700"/>
        <v>8.7206321260355438E-3</v>
      </c>
      <c r="AP463" s="13">
        <f t="shared" si="701"/>
        <v>1.6150812580051545E-3</v>
      </c>
      <c r="AQ463" s="13">
        <f t="shared" si="702"/>
        <v>2.2433759092175008E-4</v>
      </c>
      <c r="AR463" s="13">
        <f t="shared" si="703"/>
        <v>1.3048468091006109E-5</v>
      </c>
      <c r="AS463" s="13">
        <f t="shared" si="704"/>
        <v>3.8692234761134626E-5</v>
      </c>
      <c r="AT463" s="13">
        <f t="shared" si="705"/>
        <v>5.7366467096725718E-5</v>
      </c>
      <c r="AU463" s="13">
        <f t="shared" si="706"/>
        <v>5.6702360175989823E-5</v>
      </c>
      <c r="AV463" s="13">
        <f t="shared" si="707"/>
        <v>4.2034456001621043E-5</v>
      </c>
      <c r="AW463" s="13">
        <f t="shared" si="708"/>
        <v>1.1408516226378177E-6</v>
      </c>
      <c r="AX463" s="13">
        <f t="shared" si="709"/>
        <v>2.7922587888720162E-2</v>
      </c>
      <c r="AY463" s="13">
        <f t="shared" si="710"/>
        <v>1.5513983753345806E-2</v>
      </c>
      <c r="AZ463" s="13">
        <f t="shared" si="711"/>
        <v>4.3098385589880476E-3</v>
      </c>
      <c r="BA463" s="13">
        <f t="shared" si="712"/>
        <v>7.9819207840085057E-4</v>
      </c>
      <c r="BB463" s="13">
        <f t="shared" si="713"/>
        <v>1.1087026555087422E-4</v>
      </c>
      <c r="BC463" s="13">
        <f t="shared" si="714"/>
        <v>1.2320057906811994E-5</v>
      </c>
      <c r="BD463" s="13">
        <f t="shared" si="715"/>
        <v>1.2083032488289808E-6</v>
      </c>
      <c r="BE463" s="13">
        <f t="shared" si="716"/>
        <v>3.5829457251428023E-6</v>
      </c>
      <c r="BF463" s="13">
        <f t="shared" si="717"/>
        <v>5.3122012548424651E-6</v>
      </c>
      <c r="BG463" s="13">
        <f t="shared" si="718"/>
        <v>5.250704185278561E-6</v>
      </c>
      <c r="BH463" s="13">
        <f t="shared" si="719"/>
        <v>3.8924392806329305E-6</v>
      </c>
      <c r="BI463" s="13">
        <f t="shared" si="720"/>
        <v>2.3084269109493391E-6</v>
      </c>
      <c r="BJ463" s="14">
        <f t="shared" si="721"/>
        <v>0.82244564821096189</v>
      </c>
      <c r="BK463" s="14">
        <f t="shared" si="722"/>
        <v>0.1179554486462632</v>
      </c>
      <c r="BL463" s="14">
        <f t="shared" si="723"/>
        <v>4.247631404953036E-2</v>
      </c>
      <c r="BM463" s="14">
        <f t="shared" si="724"/>
        <v>0.65120691662607832</v>
      </c>
      <c r="BN463" s="14">
        <f t="shared" si="725"/>
        <v>0.31700303570622634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1.5088999999999999</v>
      </c>
      <c r="F464" s="10">
        <f>VLOOKUP(B464,home!$B$2:$E$405,3,FALSE)</f>
        <v>0.85209999999999997</v>
      </c>
      <c r="G464" s="10">
        <f>VLOOKUP(C464,away!$B$2:$E$405,4,FALSE)</f>
        <v>0.71009999999999995</v>
      </c>
      <c r="H464" s="10">
        <f>VLOOKUP(A464,away!$A$2:$E$405,3,FALSE)</f>
        <v>1.1115999999999999</v>
      </c>
      <c r="I464" s="10">
        <f>VLOOKUP(C464,away!$B$2:$E$405,3,FALSE)</f>
        <v>0.77110000000000001</v>
      </c>
      <c r="J464" s="10">
        <f>VLOOKUP(B464,home!$B$2:$E$405,4,FALSE)</f>
        <v>1.2209000000000001</v>
      </c>
      <c r="K464" s="12">
        <f t="shared" si="670"/>
        <v>0.91299949326899976</v>
      </c>
      <c r="L464" s="12">
        <f t="shared" si="671"/>
        <v>1.0465002464839999</v>
      </c>
      <c r="M464" s="13">
        <f t="shared" si="672"/>
        <v>0.14092890441806291</v>
      </c>
      <c r="N464" s="13">
        <f t="shared" si="673"/>
        <v>0.12866801832064675</v>
      </c>
      <c r="O464" s="13">
        <f t="shared" si="674"/>
        <v>0.14748213321022288</v>
      </c>
      <c r="P464" s="13">
        <f t="shared" si="675"/>
        <v>0.13465111288716461</v>
      </c>
      <c r="Q464" s="13">
        <f t="shared" si="676"/>
        <v>5.8736917763338413E-2</v>
      </c>
      <c r="R464" s="13">
        <f t="shared" si="677"/>
        <v>7.7170044378242167E-2</v>
      </c>
      <c r="S464" s="13">
        <f t="shared" si="678"/>
        <v>3.216324265880708E-2</v>
      </c>
      <c r="T464" s="13">
        <f t="shared" si="679"/>
        <v>6.1468198917044074E-2</v>
      </c>
      <c r="U464" s="13">
        <f t="shared" si="680"/>
        <v>7.0456211412881331E-2</v>
      </c>
      <c r="V464" s="13">
        <f t="shared" si="681"/>
        <v>3.4145005683314995E-3</v>
      </c>
      <c r="W464" s="13">
        <f t="shared" si="682"/>
        <v>1.78755920513703E-2</v>
      </c>
      <c r="X464" s="13">
        <f t="shared" si="683"/>
        <v>1.8706811487806445E-2</v>
      </c>
      <c r="Y464" s="13">
        <f t="shared" si="684"/>
        <v>9.7883414164595828E-3</v>
      </c>
      <c r="Z464" s="13">
        <f t="shared" si="685"/>
        <v>2.6919490154337214E-2</v>
      </c>
      <c r="AA464" s="13">
        <f t="shared" si="686"/>
        <v>2.457748086996971E-2</v>
      </c>
      <c r="AB464" s="13">
        <f t="shared" si="687"/>
        <v>1.1219613790055436E-2</v>
      </c>
      <c r="AC464" s="13">
        <f t="shared" si="688"/>
        <v>2.0389993068588525E-4</v>
      </c>
      <c r="AD464" s="13">
        <f t="shared" si="689"/>
        <v>4.0801016211961102E-3</v>
      </c>
      <c r="AE464" s="13">
        <f t="shared" si="690"/>
        <v>4.2698273522614955E-3</v>
      </c>
      <c r="AF464" s="13">
        <f t="shared" si="691"/>
        <v>2.23418768829289E-3</v>
      </c>
      <c r="AG464" s="13">
        <f t="shared" si="692"/>
        <v>7.7935932216334253E-4</v>
      </c>
      <c r="AH464" s="13">
        <f t="shared" si="693"/>
        <v>7.0428132704343756E-3</v>
      </c>
      <c r="AI464" s="13">
        <f t="shared" si="694"/>
        <v>6.4300849470947732E-3</v>
      </c>
      <c r="AJ464" s="13">
        <f t="shared" si="695"/>
        <v>2.9353321491870747E-3</v>
      </c>
      <c r="AK464" s="13">
        <f t="shared" si="696"/>
        <v>8.9331892159466792E-4</v>
      </c>
      <c r="AL464" s="13">
        <f t="shared" si="697"/>
        <v>7.7926817632880793E-6</v>
      </c>
      <c r="AM464" s="13">
        <f t="shared" si="698"/>
        <v>7.450261425276148E-4</v>
      </c>
      <c r="AN464" s="13">
        <f t="shared" si="699"/>
        <v>7.7967004179217247E-4</v>
      </c>
      <c r="AO464" s="13">
        <f t="shared" si="700"/>
        <v>4.079624454558495E-4</v>
      </c>
      <c r="AP464" s="13">
        <f t="shared" si="701"/>
        <v>1.4231093324192063E-4</v>
      </c>
      <c r="AQ464" s="13">
        <f t="shared" si="702"/>
        <v>3.7232106678759493E-5</v>
      </c>
      <c r="AR464" s="13">
        <f t="shared" si="703"/>
        <v>1.4740611646900724E-3</v>
      </c>
      <c r="AS464" s="13">
        <f t="shared" si="704"/>
        <v>1.3458170964095477E-3</v>
      </c>
      <c r="AT464" s="13">
        <f t="shared" si="705"/>
        <v>6.1436516352733671E-4</v>
      </c>
      <c r="AU464" s="13">
        <f t="shared" si="706"/>
        <v>1.8697169432752825E-4</v>
      </c>
      <c r="AV464" s="13">
        <f t="shared" si="707"/>
        <v>4.2676265544169894E-5</v>
      </c>
      <c r="AW464" s="13">
        <f t="shared" si="708"/>
        <v>2.06820846640347E-7</v>
      </c>
      <c r="AX464" s="13">
        <f t="shared" si="709"/>
        <v>1.1336808176664493E-4</v>
      </c>
      <c r="AY464" s="13">
        <f t="shared" si="710"/>
        <v>1.1863972551221216E-4</v>
      </c>
      <c r="AZ464" s="13">
        <f t="shared" si="711"/>
        <v>6.2078250995662064E-5</v>
      </c>
      <c r="BA464" s="13">
        <f t="shared" si="712"/>
        <v>2.1654968322751985E-5</v>
      </c>
      <c r="BB464" s="13">
        <f t="shared" si="713"/>
        <v>5.665482421840791E-6</v>
      </c>
      <c r="BC464" s="13">
        <f t="shared" si="714"/>
        <v>1.1857857501814316E-6</v>
      </c>
      <c r="BD464" s="13">
        <f t="shared" si="715"/>
        <v>2.5710089536344193E-4</v>
      </c>
      <c r="BE464" s="13">
        <f t="shared" si="716"/>
        <v>2.3473298718582866E-4</v>
      </c>
      <c r="BF464" s="13">
        <f t="shared" si="717"/>
        <v>1.0715554917709006E-4</v>
      </c>
      <c r="BG464" s="13">
        <f t="shared" si="718"/>
        <v>3.261098736654821E-5</v>
      </c>
      <c r="BH464" s="13">
        <f t="shared" si="719"/>
        <v>7.4434537351650659E-6</v>
      </c>
      <c r="BI464" s="13">
        <f t="shared" si="720"/>
        <v>1.3591738976753903E-6</v>
      </c>
      <c r="BJ464" s="14">
        <f t="shared" si="721"/>
        <v>0.30904214990504508</v>
      </c>
      <c r="BK464" s="14">
        <f t="shared" si="722"/>
        <v>0.31148809287032747</v>
      </c>
      <c r="BL464" s="14">
        <f t="shared" si="723"/>
        <v>0.35251132738090685</v>
      </c>
      <c r="BM464" s="14">
        <f t="shared" si="724"/>
        <v>0.31220549642827328</v>
      </c>
      <c r="BN464" s="14">
        <f t="shared" si="725"/>
        <v>0.68763713097767776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1.5088999999999999</v>
      </c>
      <c r="F465" s="10">
        <f>VLOOKUP(B465,home!$B$2:$E$405,3,FALSE)</f>
        <v>0.71009999999999995</v>
      </c>
      <c r="G465" s="10">
        <f>VLOOKUP(C465,away!$B$2:$E$405,4,FALSE)</f>
        <v>1.6094999999999999</v>
      </c>
      <c r="H465" s="10">
        <f>VLOOKUP(A465,away!$A$2:$E$405,3,FALSE)</f>
        <v>1.1115999999999999</v>
      </c>
      <c r="I465" s="10">
        <f>VLOOKUP(C465,away!$B$2:$E$405,3,FALSE)</f>
        <v>0.64259999999999995</v>
      </c>
      <c r="J465" s="10">
        <f>VLOOKUP(B465,home!$B$2:$E$405,4,FALSE)</f>
        <v>0.89959999999999996</v>
      </c>
      <c r="K465" s="12">
        <f t="shared" si="670"/>
        <v>1.7245307879549998</v>
      </c>
      <c r="L465" s="12">
        <f t="shared" si="671"/>
        <v>0.64259701833599991</v>
      </c>
      <c r="M465" s="13">
        <f t="shared" si="672"/>
        <v>9.3749606985881639E-2</v>
      </c>
      <c r="N465" s="13">
        <f t="shared" si="673"/>
        <v>0.16167408360583402</v>
      </c>
      <c r="O465" s="13">
        <f t="shared" si="674"/>
        <v>6.0243217919299367E-2</v>
      </c>
      <c r="P465" s="13">
        <f t="shared" si="675"/>
        <v>0.1038912840673141</v>
      </c>
      <c r="Q465" s="13">
        <f t="shared" si="676"/>
        <v>0.13940596739633576</v>
      </c>
      <c r="R465" s="13">
        <f t="shared" si="677"/>
        <v>1.9356056104953827E-2</v>
      </c>
      <c r="S465" s="13">
        <f t="shared" si="678"/>
        <v>2.8782517741063177E-2</v>
      </c>
      <c r="T465" s="13">
        <f t="shared" si="679"/>
        <v>8.9581858987130961E-2</v>
      </c>
      <c r="U465" s="13">
        <f t="shared" si="680"/>
        <v>3.3380114686377207E-2</v>
      </c>
      <c r="V465" s="13">
        <f t="shared" si="681"/>
        <v>3.5440180888315314E-3</v>
      </c>
      <c r="W465" s="13">
        <f t="shared" si="682"/>
        <v>8.0136627599877289E-2</v>
      </c>
      <c r="X465" s="13">
        <f t="shared" si="683"/>
        <v>5.1495557955183541E-2</v>
      </c>
      <c r="Y465" s="13">
        <f t="shared" si="684"/>
        <v>1.654544599977481E-2</v>
      </c>
      <c r="Z465" s="13">
        <f t="shared" si="685"/>
        <v>4.1460479799292202E-3</v>
      </c>
      <c r="AA465" s="13">
        <f t="shared" si="686"/>
        <v>7.1499873897265731E-3</v>
      </c>
      <c r="AB465" s="13">
        <f t="shared" si="687"/>
        <v>6.1651866935367406E-3</v>
      </c>
      <c r="AC465" s="13">
        <f t="shared" si="688"/>
        <v>2.4546275568783512E-4</v>
      </c>
      <c r="AD465" s="13">
        <f t="shared" si="689"/>
        <v>3.4549520384718209E-2</v>
      </c>
      <c r="AE465" s="13">
        <f t="shared" si="690"/>
        <v>2.220141878415877E-2</v>
      </c>
      <c r="AF465" s="13">
        <f t="shared" si="691"/>
        <v>7.1332827567646426E-3</v>
      </c>
      <c r="AG465" s="13">
        <f t="shared" si="692"/>
        <v>1.5279420768148542E-3</v>
      </c>
      <c r="AH465" s="13">
        <f t="shared" si="693"/>
        <v>6.6605951744512807E-4</v>
      </c>
      <c r="AI465" s="13">
        <f t="shared" si="694"/>
        <v>1.1486401444445735E-3</v>
      </c>
      <c r="AJ465" s="13">
        <f t="shared" si="695"/>
        <v>9.9043264668787281E-4</v>
      </c>
      <c r="AK465" s="13">
        <f t="shared" si="696"/>
        <v>5.6934386420299762E-4</v>
      </c>
      <c r="AL465" s="13">
        <f t="shared" si="697"/>
        <v>1.0880660388454122E-5</v>
      </c>
      <c r="AM465" s="13">
        <f t="shared" si="698"/>
        <v>1.1916342322505082E-2</v>
      </c>
      <c r="AN465" s="13">
        <f t="shared" si="699"/>
        <v>7.6574060459128493E-3</v>
      </c>
      <c r="AO465" s="13">
        <f t="shared" si="700"/>
        <v>2.4603131466458279E-3</v>
      </c>
      <c r="AP465" s="13">
        <f t="shared" si="701"/>
        <v>5.2699663073582377E-4</v>
      </c>
      <c r="AQ465" s="13">
        <f t="shared" si="702"/>
        <v>8.4661615895989558E-5</v>
      </c>
      <c r="AR465" s="13">
        <f t="shared" si="703"/>
        <v>8.5601571988910889E-5</v>
      </c>
      <c r="AS465" s="13">
        <f t="shared" si="704"/>
        <v>1.4762254639222311E-4</v>
      </c>
      <c r="AT465" s="13">
        <f t="shared" si="705"/>
        <v>1.2728981312485206E-4</v>
      </c>
      <c r="AU465" s="13">
        <f t="shared" si="706"/>
        <v>7.3171733908948582E-5</v>
      </c>
      <c r="AV465" s="13">
        <f t="shared" si="707"/>
        <v>3.1546726983508188E-5</v>
      </c>
      <c r="AW465" s="13">
        <f t="shared" si="708"/>
        <v>3.3493644980977376E-7</v>
      </c>
      <c r="AX465" s="13">
        <f t="shared" si="709"/>
        <v>3.4250165358285347E-3</v>
      </c>
      <c r="AY465" s="13">
        <f t="shared" si="710"/>
        <v>2.2009054136749116E-3</v>
      </c>
      <c r="AZ465" s="13">
        <f t="shared" si="711"/>
        <v>7.0714762823352931E-4</v>
      </c>
      <c r="BA465" s="13">
        <f t="shared" si="712"/>
        <v>1.5147031914208007E-4</v>
      </c>
      <c r="BB465" s="13">
        <f t="shared" si="713"/>
        <v>2.4333593861775743E-5</v>
      </c>
      <c r="BC465" s="13">
        <f t="shared" si="714"/>
        <v>3.1273389721952581E-6</v>
      </c>
      <c r="BD465" s="13">
        <f t="shared" si="715"/>
        <v>9.1678858208247616E-6</v>
      </c>
      <c r="BE465" s="13">
        <f t="shared" si="716"/>
        <v>1.5810301358468395E-5</v>
      </c>
      <c r="BF465" s="13">
        <f t="shared" si="717"/>
        <v>1.3632675729762754E-5</v>
      </c>
      <c r="BG465" s="13">
        <f t="shared" si="718"/>
        <v>7.836656339394254E-6</v>
      </c>
      <c r="BH465" s="13">
        <f t="shared" si="719"/>
        <v>3.3786387829770309E-6</v>
      </c>
      <c r="BI465" s="13">
        <f t="shared" si="720"/>
        <v>1.1653133205245399E-6</v>
      </c>
      <c r="BJ465" s="14">
        <f t="shared" si="721"/>
        <v>0.63340942613800155</v>
      </c>
      <c r="BK465" s="14">
        <f t="shared" si="722"/>
        <v>0.23242467571284167</v>
      </c>
      <c r="BL465" s="14">
        <f t="shared" si="723"/>
        <v>0.13018526283042467</v>
      </c>
      <c r="BM465" s="14">
        <f t="shared" si="724"/>
        <v>0.41964462610435316</v>
      </c>
      <c r="BN465" s="14">
        <f t="shared" si="725"/>
        <v>0.5783202160796187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1.6352</v>
      </c>
      <c r="F466" s="10">
        <f>VLOOKUP(B466,home!$B$2:$E$405,3,FALSE)</f>
        <v>1.2909999999999999</v>
      </c>
      <c r="G466" s="10">
        <f>VLOOKUP(C466,away!$B$2:$E$405,4,FALSE)</f>
        <v>1.331</v>
      </c>
      <c r="H466" s="10">
        <f>VLOOKUP(A466,away!$A$2:$E$405,3,FALSE)</f>
        <v>1.1458999999999999</v>
      </c>
      <c r="I466" s="10">
        <f>VLOOKUP(C466,away!$B$2:$E$405,3,FALSE)</f>
        <v>1.232</v>
      </c>
      <c r="J466" s="10">
        <f>VLOOKUP(B466,home!$B$2:$E$405,4,FALSE)</f>
        <v>0.92120000000000002</v>
      </c>
      <c r="K466" s="12">
        <f t="shared" si="670"/>
        <v>2.8097984991999994</v>
      </c>
      <c r="L466" s="12">
        <f t="shared" si="671"/>
        <v>1.3005029945599997</v>
      </c>
      <c r="M466" s="13">
        <f t="shared" si="672"/>
        <v>1.6402828430303506E-2</v>
      </c>
      <c r="N466" s="13">
        <f t="shared" si="673"/>
        <v>4.6088642706101871E-2</v>
      </c>
      <c r="O466" s="13">
        <f t="shared" si="674"/>
        <v>2.1331927492863608E-2</v>
      </c>
      <c r="P466" s="13">
        <f t="shared" si="675"/>
        <v>5.9938417854491374E-2</v>
      </c>
      <c r="Q466" s="13">
        <f t="shared" si="676"/>
        <v>6.4749899552885029E-2</v>
      </c>
      <c r="R466" s="13">
        <f t="shared" si="677"/>
        <v>1.3871117792102957E-2</v>
      </c>
      <c r="S466" s="13">
        <f t="shared" si="678"/>
        <v>5.4756012814570668E-2</v>
      </c>
      <c r="T466" s="13">
        <f t="shared" si="679"/>
        <v>8.4207438265986173E-2</v>
      </c>
      <c r="U466" s="13">
        <f t="shared" si="680"/>
        <v>3.8975045954477296E-2</v>
      </c>
      <c r="V466" s="13">
        <f t="shared" si="681"/>
        <v>2.2231862091284815E-2</v>
      </c>
      <c r="W466" s="13">
        <f t="shared" si="682"/>
        <v>6.0644723529015683E-2</v>
      </c>
      <c r="X466" s="13">
        <f t="shared" si="683"/>
        <v>7.8868644553748174E-2</v>
      </c>
      <c r="Y466" s="13">
        <f t="shared" si="684"/>
        <v>5.1284454209518861E-2</v>
      </c>
      <c r="Z466" s="13">
        <f t="shared" si="685"/>
        <v>6.0131434088414601E-3</v>
      </c>
      <c r="AA466" s="13">
        <f t="shared" si="686"/>
        <v>1.6895721325637103E-2</v>
      </c>
      <c r="AB466" s="13">
        <f t="shared" si="687"/>
        <v>2.3736786211838286E-2</v>
      </c>
      <c r="AC466" s="13">
        <f t="shared" si="688"/>
        <v>5.077411821735889E-3</v>
      </c>
      <c r="AD466" s="13">
        <f t="shared" si="689"/>
        <v>4.2599863289056794E-2</v>
      </c>
      <c r="AE466" s="13">
        <f t="shared" si="690"/>
        <v>5.5401249775264963E-2</v>
      </c>
      <c r="AF466" s="13">
        <f t="shared" si="691"/>
        <v>3.60247456175493E-2</v>
      </c>
      <c r="AG466" s="13">
        <f t="shared" si="692"/>
        <v>1.561676318462836E-2</v>
      </c>
      <c r="AH466" s="13">
        <f t="shared" si="693"/>
        <v>1.9550277524792623E-3</v>
      </c>
      <c r="AI466" s="13">
        <f t="shared" si="694"/>
        <v>5.4932340448105793E-3</v>
      </c>
      <c r="AJ466" s="13">
        <f t="shared" si="695"/>
        <v>7.7174403874315563E-3</v>
      </c>
      <c r="AK466" s="13">
        <f t="shared" si="696"/>
        <v>7.2281508060902154E-3</v>
      </c>
      <c r="AL466" s="13">
        <f t="shared" si="697"/>
        <v>7.4214525301819119E-4</v>
      </c>
      <c r="AM466" s="13">
        <f t="shared" si="698"/>
        <v>2.3939406387143373E-2</v>
      </c>
      <c r="AN466" s="13">
        <f t="shared" si="699"/>
        <v>3.1133269694468745E-2</v>
      </c>
      <c r="AO466" s="13">
        <f t="shared" si="700"/>
        <v>2.0244455234050347E-2</v>
      </c>
      <c r="AP466" s="13">
        <f t="shared" si="701"/>
        <v>8.7759915517061082E-3</v>
      </c>
      <c r="AQ466" s="13">
        <f t="shared" si="702"/>
        <v>2.8533008233067657E-3</v>
      </c>
      <c r="AR466" s="13">
        <f t="shared" si="703"/>
        <v>5.0850388930943663E-4</v>
      </c>
      <c r="AS466" s="13">
        <f t="shared" si="704"/>
        <v>1.4287934650190175E-3</v>
      </c>
      <c r="AT466" s="13">
        <f t="shared" si="705"/>
        <v>2.0073108668386018E-3</v>
      </c>
      <c r="AU466" s="13">
        <f t="shared" si="706"/>
        <v>1.8800463536903173E-3</v>
      </c>
      <c r="AV466" s="13">
        <f t="shared" si="707"/>
        <v>1.3206378557563715E-3</v>
      </c>
      <c r="AW466" s="13">
        <f t="shared" si="708"/>
        <v>7.5330863537655227E-5</v>
      </c>
      <c r="AX466" s="13">
        <f t="shared" si="709"/>
        <v>1.1210818023055728E-2</v>
      </c>
      <c r="AY466" s="13">
        <f t="shared" si="710"/>
        <v>1.4579702410451192E-2</v>
      </c>
      <c r="AZ466" s="13">
        <f t="shared" si="711"/>
        <v>9.4804733222927113E-3</v>
      </c>
      <c r="BA466" s="13">
        <f t="shared" si="712"/>
        <v>4.1097946484959522E-3</v>
      </c>
      <c r="BB466" s="13">
        <f t="shared" si="713"/>
        <v>1.336200061848913E-3</v>
      </c>
      <c r="BC466" s="13">
        <f t="shared" si="714"/>
        <v>3.4754643635315311E-4</v>
      </c>
      <c r="BD466" s="13">
        <f t="shared" si="715"/>
        <v>1.1021847179872136E-4</v>
      </c>
      <c r="BE466" s="13">
        <f t="shared" si="716"/>
        <v>3.0969169664416468E-4</v>
      </c>
      <c r="BF466" s="13">
        <f t="shared" si="717"/>
        <v>4.3508563222273785E-4</v>
      </c>
      <c r="BG466" s="13">
        <f t="shared" si="718"/>
        <v>4.0750098548097719E-4</v>
      </c>
      <c r="BH466" s="13">
        <f t="shared" si="719"/>
        <v>2.8624891435674262E-4</v>
      </c>
      <c r="BI466" s="13">
        <f t="shared" si="720"/>
        <v>1.6086035399144084E-4</v>
      </c>
      <c r="BJ466" s="14">
        <f t="shared" si="721"/>
        <v>0.6634973832769282</v>
      </c>
      <c r="BK466" s="14">
        <f t="shared" si="722"/>
        <v>0.17372838067585561</v>
      </c>
      <c r="BL466" s="14">
        <f t="shared" si="723"/>
        <v>0.14605935025283939</v>
      </c>
      <c r="BM466" s="14">
        <f t="shared" si="724"/>
        <v>0.75241105223880267</v>
      </c>
      <c r="BN466" s="14">
        <f t="shared" si="725"/>
        <v>0.22238283382874832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1.6352</v>
      </c>
      <c r="F467" s="10">
        <f>VLOOKUP(B467,home!$B$2:$E$405,3,FALSE)</f>
        <v>1.2909999999999999</v>
      </c>
      <c r="G467" s="10">
        <f>VLOOKUP(C467,away!$B$2:$E$405,4,FALSE)</f>
        <v>0.64749999999999996</v>
      </c>
      <c r="H467" s="10">
        <f>VLOOKUP(A467,away!$A$2:$E$405,3,FALSE)</f>
        <v>1.1458999999999999</v>
      </c>
      <c r="I467" s="10">
        <f>VLOOKUP(C467,away!$B$2:$E$405,3,FALSE)</f>
        <v>1.2833000000000001</v>
      </c>
      <c r="J467" s="10">
        <f>VLOOKUP(B467,home!$B$2:$E$405,4,FALSE)</f>
        <v>1.1151</v>
      </c>
      <c r="K467" s="12">
        <f t="shared" si="670"/>
        <v>1.3669004719999998</v>
      </c>
      <c r="L467" s="12">
        <f t="shared" si="671"/>
        <v>1.6397918723970002</v>
      </c>
      <c r="M467" s="13">
        <f t="shared" si="672"/>
        <v>4.9454988595348595E-2</v>
      </c>
      <c r="N467" s="13">
        <f t="shared" si="673"/>
        <v>6.7600047253736611E-2</v>
      </c>
      <c r="O467" s="13">
        <f t="shared" si="674"/>
        <v>8.1095888348138967E-2</v>
      </c>
      <c r="P467" s="13">
        <f t="shared" si="675"/>
        <v>0.11085000806033045</v>
      </c>
      <c r="Q467" s="13">
        <f t="shared" si="676"/>
        <v>4.6201268249177439E-2</v>
      </c>
      <c r="R467" s="13">
        <f t="shared" si="677"/>
        <v>6.6490189299046459E-2</v>
      </c>
      <c r="S467" s="13">
        <f t="shared" si="678"/>
        <v>6.2115696697031646E-2</v>
      </c>
      <c r="T467" s="13">
        <f t="shared" si="679"/>
        <v>7.5760464169434744E-2</v>
      </c>
      <c r="U467" s="13">
        <f t="shared" si="680"/>
        <v>9.0885471136235949E-2</v>
      </c>
      <c r="V467" s="13">
        <f t="shared" si="681"/>
        <v>1.5469791993590715E-2</v>
      </c>
      <c r="W467" s="13">
        <f t="shared" si="682"/>
        <v>2.1050845125599741E-2</v>
      </c>
      <c r="X467" s="13">
        <f t="shared" si="683"/>
        <v>3.4519004744046469E-2</v>
      </c>
      <c r="Y467" s="13">
        <f t="shared" si="684"/>
        <v>2.8301991711260452E-2</v>
      </c>
      <c r="Z467" s="13">
        <f t="shared" si="685"/>
        <v>3.6343357335571445E-2</v>
      </c>
      <c r="AA467" s="13">
        <f t="shared" si="686"/>
        <v>4.9677752296057268E-2</v>
      </c>
      <c r="AB467" s="13">
        <f t="shared" si="687"/>
        <v>3.395227153068988E-2</v>
      </c>
      <c r="AC467" s="13">
        <f t="shared" si="688"/>
        <v>2.1671557004241887E-3</v>
      </c>
      <c r="AD467" s="13">
        <f t="shared" si="689"/>
        <v>7.1936025345452998E-3</v>
      </c>
      <c r="AE467" s="13">
        <f t="shared" si="690"/>
        <v>1.1796010969401844E-2</v>
      </c>
      <c r="AF467" s="13">
        <f t="shared" si="691"/>
        <v>9.6715014571655041E-3</v>
      </c>
      <c r="AG467" s="13">
        <f t="shared" si="692"/>
        <v>5.2864164944452447E-3</v>
      </c>
      <c r="AH467" s="13">
        <f t="shared" si="693"/>
        <v>1.4898885493622491E-2</v>
      </c>
      <c r="AI467" s="13">
        <f t="shared" si="694"/>
        <v>2.0365293613506537E-2</v>
      </c>
      <c r="AJ467" s="13">
        <f t="shared" si="695"/>
        <v>1.3918664726360334E-2</v>
      </c>
      <c r="AK467" s="13">
        <f t="shared" si="696"/>
        <v>6.3418097946905611E-3</v>
      </c>
      <c r="AL467" s="13">
        <f t="shared" si="697"/>
        <v>1.9430131008672921E-4</v>
      </c>
      <c r="AM467" s="13">
        <f t="shared" si="698"/>
        <v>1.9665877399700706E-3</v>
      </c>
      <c r="AN467" s="13">
        <f t="shared" si="699"/>
        <v>3.2247945923585069E-3</v>
      </c>
      <c r="AO467" s="13">
        <f t="shared" si="700"/>
        <v>2.6439959813496393E-3</v>
      </c>
      <c r="AP467" s="13">
        <f t="shared" si="701"/>
        <v>1.4452010402891558E-3</v>
      </c>
      <c r="AQ467" s="13">
        <f t="shared" si="702"/>
        <v>5.9245722996146199E-4</v>
      </c>
      <c r="AR467" s="13">
        <f t="shared" si="703"/>
        <v>4.8862142680431465E-3</v>
      </c>
      <c r="AS467" s="13">
        <f t="shared" si="704"/>
        <v>6.6789685892813117E-3</v>
      </c>
      <c r="AT467" s="13">
        <f t="shared" si="705"/>
        <v>4.5647426585808991E-3</v>
      </c>
      <c r="AU467" s="13">
        <f t="shared" si="706"/>
        <v>2.0798496315242547E-3</v>
      </c>
      <c r="AV467" s="13">
        <f t="shared" si="707"/>
        <v>7.1073686075488274E-4</v>
      </c>
      <c r="AW467" s="13">
        <f t="shared" si="708"/>
        <v>1.2097589703391004E-5</v>
      </c>
      <c r="AX467" s="13">
        <f t="shared" si="709"/>
        <v>4.4802161833241733E-4</v>
      </c>
      <c r="AY467" s="13">
        <f t="shared" si="710"/>
        <v>7.3466220839964885E-4</v>
      </c>
      <c r="AZ467" s="13">
        <f t="shared" si="711"/>
        <v>6.0234655914548785E-4</v>
      </c>
      <c r="BA467" s="13">
        <f t="shared" si="712"/>
        <v>3.2924099735102323E-4</v>
      </c>
      <c r="BB467" s="13">
        <f t="shared" si="713"/>
        <v>1.3497167787902256E-4</v>
      </c>
      <c r="BC467" s="13">
        <f t="shared" si="714"/>
        <v>4.4265092077961443E-5</v>
      </c>
      <c r="BD467" s="13">
        <f t="shared" si="715"/>
        <v>1.3353957405879016E-3</v>
      </c>
      <c r="BE467" s="13">
        <f t="shared" si="716"/>
        <v>1.8253530681163923E-3</v>
      </c>
      <c r="BF467" s="13">
        <f t="shared" si="717"/>
        <v>1.2475379851874724E-3</v>
      </c>
      <c r="BG467" s="13">
        <f t="shared" si="718"/>
        <v>5.6842008693022813E-4</v>
      </c>
      <c r="BH467" s="13">
        <f t="shared" si="719"/>
        <v>1.9424342127980252E-4</v>
      </c>
      <c r="BI467" s="13">
        <f t="shared" si="720"/>
        <v>5.3102284846051308E-5</v>
      </c>
      <c r="BJ467" s="14">
        <f t="shared" si="721"/>
        <v>0.31954769744592776</v>
      </c>
      <c r="BK467" s="14">
        <f t="shared" si="722"/>
        <v>0.24098660456521201</v>
      </c>
      <c r="BL467" s="14">
        <f t="shared" si="723"/>
        <v>0.40177079083348077</v>
      </c>
      <c r="BM467" s="14">
        <f t="shared" si="724"/>
        <v>0.57623349575571725</v>
      </c>
      <c r="BN467" s="14">
        <f t="shared" si="725"/>
        <v>0.4216923898057785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1.3391999999999999</v>
      </c>
      <c r="F468" s="10">
        <f>VLOOKUP(B468,home!$B$2:$E$405,3,FALSE)</f>
        <v>1.5681</v>
      </c>
      <c r="G468" s="10">
        <f>VLOOKUP(C468,away!$B$2:$E$405,4,FALSE)</f>
        <v>1.0454000000000001</v>
      </c>
      <c r="H468" s="10">
        <f>VLOOKUP(A468,away!$A$2:$E$405,3,FALSE)</f>
        <v>1.014</v>
      </c>
      <c r="I468" s="10">
        <f>VLOOKUP(C468,away!$B$2:$E$405,3,FALSE)</f>
        <v>0.69030000000000002</v>
      </c>
      <c r="J468" s="10">
        <f>VLOOKUP(B468,home!$B$2:$E$405,4,FALSE)</f>
        <v>0.88759999999999994</v>
      </c>
      <c r="K468" s="12">
        <f t="shared" si="670"/>
        <v>2.1953394982079999</v>
      </c>
      <c r="L468" s="12">
        <f t="shared" si="671"/>
        <v>0.62128822392000005</v>
      </c>
      <c r="M468" s="13">
        <f t="shared" si="672"/>
        <v>5.9807289818964035E-2</v>
      </c>
      <c r="N468" s="13">
        <f t="shared" si="673"/>
        <v>0.13129730562034492</v>
      </c>
      <c r="O468" s="13">
        <f t="shared" si="674"/>
        <v>3.7157564869092871E-2</v>
      </c>
      <c r="P468" s="13">
        <f t="shared" si="675"/>
        <v>8.1573469814345545E-2</v>
      </c>
      <c r="Q468" s="13">
        <f t="shared" si="676"/>
        <v>0.14412108051831524</v>
      </c>
      <c r="R468" s="13">
        <f t="shared" si="677"/>
        <v>1.1542778741355448E-2</v>
      </c>
      <c r="S468" s="13">
        <f t="shared" si="678"/>
        <v>2.781530060003648E-2</v>
      </c>
      <c r="T468" s="13">
        <f t="shared" si="679"/>
        <v>8.9540730144655412E-2</v>
      </c>
      <c r="U468" s="13">
        <f t="shared" si="680"/>
        <v>2.5340318089973234E-2</v>
      </c>
      <c r="V468" s="13">
        <f t="shared" si="681"/>
        <v>4.2153735044344201E-3</v>
      </c>
      <c r="W468" s="13">
        <f t="shared" si="682"/>
        <v>0.10546490019542429</v>
      </c>
      <c r="X468" s="13">
        <f t="shared" si="683"/>
        <v>6.5524100528315227E-2</v>
      </c>
      <c r="Y468" s="13">
        <f t="shared" si="684"/>
        <v>2.0354676020596253E-2</v>
      </c>
      <c r="Z468" s="13">
        <f t="shared" si="685"/>
        <v>2.3904641677727533E-3</v>
      </c>
      <c r="AA468" s="13">
        <f t="shared" si="686"/>
        <v>5.2478804065624399E-3</v>
      </c>
      <c r="AB468" s="13">
        <f t="shared" si="687"/>
        <v>5.7604395691991921E-3</v>
      </c>
      <c r="AC468" s="13">
        <f t="shared" si="688"/>
        <v>3.593444088933822E-4</v>
      </c>
      <c r="AD468" s="13">
        <f t="shared" si="689"/>
        <v>5.7882815268394908E-2</v>
      </c>
      <c r="AE468" s="13">
        <f t="shared" si="690"/>
        <v>3.5961911493590536E-2</v>
      </c>
      <c r="AF468" s="13">
        <f t="shared" si="691"/>
        <v>1.1171356060310549E-2</v>
      </c>
      <c r="AG468" s="13">
        <f t="shared" si="692"/>
        <v>2.31354398849609E-3</v>
      </c>
      <c r="AH468" s="13">
        <f t="shared" si="693"/>
        <v>3.7129180928498375E-4</v>
      </c>
      <c r="AI468" s="13">
        <f t="shared" si="694"/>
        <v>8.151115742844365E-4</v>
      </c>
      <c r="AJ468" s="13">
        <f t="shared" si="695"/>
        <v>8.947233172365641E-4</v>
      </c>
      <c r="AK468" s="13">
        <f t="shared" si="696"/>
        <v>6.5474047943237174E-4</v>
      </c>
      <c r="AL468" s="13">
        <f t="shared" si="697"/>
        <v>1.9604948079438589E-5</v>
      </c>
      <c r="AM468" s="13">
        <f t="shared" si="698"/>
        <v>2.5414486125236883E-2</v>
      </c>
      <c r="AN468" s="13">
        <f t="shared" si="699"/>
        <v>1.5789720946587909E-2</v>
      </c>
      <c r="AO468" s="13">
        <f t="shared" si="700"/>
        <v>4.9049838415490109E-3</v>
      </c>
      <c r="AP468" s="13">
        <f t="shared" si="701"/>
        <v>1.0158028997574282E-3</v>
      </c>
      <c r="AQ468" s="13">
        <f t="shared" si="702"/>
        <v>1.5777659486076957E-4</v>
      </c>
      <c r="AR468" s="13">
        <f t="shared" si="703"/>
        <v>4.6135845749342187E-5</v>
      </c>
      <c r="AS468" s="13">
        <f t="shared" si="704"/>
        <v>1.0128384445676255E-4</v>
      </c>
      <c r="AT468" s="13">
        <f t="shared" si="705"/>
        <v>1.1117621213314313E-4</v>
      </c>
      <c r="AU468" s="13">
        <f t="shared" si="706"/>
        <v>8.135650991901352E-5</v>
      </c>
      <c r="AV468" s="13">
        <f t="shared" si="707"/>
        <v>4.4651289915390336E-5</v>
      </c>
      <c r="AW468" s="13">
        <f t="shared" si="708"/>
        <v>7.4277625000545112E-7</v>
      </c>
      <c r="AX468" s="13">
        <f t="shared" si="709"/>
        <v>9.2989042028986182E-3</v>
      </c>
      <c r="AY468" s="13">
        <f t="shared" si="710"/>
        <v>5.7772996766211069E-3</v>
      </c>
      <c r="AZ468" s="13">
        <f t="shared" si="711"/>
        <v>1.7946841275707588E-3</v>
      </c>
      <c r="BA468" s="13">
        <f t="shared" si="712"/>
        <v>3.7167203803861721E-4</v>
      </c>
      <c r="BB468" s="13">
        <f t="shared" si="713"/>
        <v>5.7728865098434796E-5</v>
      </c>
      <c r="BC468" s="13">
        <f t="shared" si="714"/>
        <v>7.1732528131847669E-6</v>
      </c>
      <c r="BD468" s="13">
        <f t="shared" si="715"/>
        <v>4.7772762774426478E-6</v>
      </c>
      <c r="BE468" s="13">
        <f t="shared" si="716"/>
        <v>1.0487743305721923E-5</v>
      </c>
      <c r="BF468" s="13">
        <f t="shared" si="717"/>
        <v>1.151207856305894E-5</v>
      </c>
      <c r="BG468" s="13">
        <f t="shared" si="718"/>
        <v>8.4243069253189608E-6</v>
      </c>
      <c r="BH468" s="13">
        <f t="shared" si="719"/>
        <v>4.623553434544978E-6</v>
      </c>
      <c r="BI468" s="13">
        <f t="shared" si="720"/>
        <v>2.030053895386369E-6</v>
      </c>
      <c r="BJ468" s="14">
        <f t="shared" si="721"/>
        <v>0.72822265240947603</v>
      </c>
      <c r="BK468" s="14">
        <f t="shared" si="722"/>
        <v>0.17956768277137442</v>
      </c>
      <c r="BL468" s="14">
        <f t="shared" si="723"/>
        <v>8.8211307570996697E-2</v>
      </c>
      <c r="BM468" s="14">
        <f t="shared" si="724"/>
        <v>0.52711606063683081</v>
      </c>
      <c r="BN468" s="14">
        <f t="shared" si="725"/>
        <v>0.46549948938241809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1.3391999999999999</v>
      </c>
      <c r="F469" s="10">
        <f>VLOOKUP(B469,home!$B$2:$E$405,3,FALSE)</f>
        <v>1.369</v>
      </c>
      <c r="G469" s="10">
        <f>VLOOKUP(C469,away!$B$2:$E$405,4,FALSE)</f>
        <v>0.97070000000000001</v>
      </c>
      <c r="H469" s="10">
        <f>VLOOKUP(A469,away!$A$2:$E$405,3,FALSE)</f>
        <v>1.014</v>
      </c>
      <c r="I469" s="10">
        <f>VLOOKUP(C469,away!$B$2:$E$405,3,FALSE)</f>
        <v>1.1834</v>
      </c>
      <c r="J469" s="10">
        <f>VLOOKUP(B469,home!$B$2:$E$405,4,FALSE)</f>
        <v>1.5615000000000001</v>
      </c>
      <c r="K469" s="12">
        <f t="shared" si="670"/>
        <v>1.7796472113599999</v>
      </c>
      <c r="L469" s="12">
        <f t="shared" si="671"/>
        <v>1.8737494074000001</v>
      </c>
      <c r="M469" s="13">
        <f t="shared" si="672"/>
        <v>2.5902996583617416E-2</v>
      </c>
      <c r="N469" s="13">
        <f t="shared" si="673"/>
        <v>4.6098195635902339E-2</v>
      </c>
      <c r="O469" s="13">
        <f t="shared" si="674"/>
        <v>4.8535724498437356E-2</v>
      </c>
      <c r="P469" s="13">
        <f t="shared" si="675"/>
        <v>8.6376466754981271E-2</v>
      </c>
      <c r="Q469" s="13">
        <f t="shared" si="676"/>
        <v>4.1019262656080663E-2</v>
      </c>
      <c r="R469" s="13">
        <f t="shared" si="677"/>
        <v>4.5471892508338337E-2</v>
      </c>
      <c r="S469" s="13">
        <f t="shared" si="678"/>
        <v>7.2008020239954576E-2</v>
      </c>
      <c r="T469" s="13">
        <f t="shared" si="679"/>
        <v>7.6859819093816104E-2</v>
      </c>
      <c r="U469" s="13">
        <f t="shared" si="680"/>
        <v>8.0923926697725995E-2</v>
      </c>
      <c r="V469" s="13">
        <f t="shared" si="681"/>
        <v>2.6679874860854359E-2</v>
      </c>
      <c r="W469" s="13">
        <f t="shared" si="682"/>
        <v>2.4333272132645779E-2</v>
      </c>
      <c r="X469" s="13">
        <f t="shared" si="683"/>
        <v>4.5594454238647962E-2</v>
      </c>
      <c r="Y469" s="13">
        <f t="shared" si="684"/>
        <v>4.2716290805196531E-2</v>
      </c>
      <c r="Z469" s="13">
        <f t="shared" si="685"/>
        <v>2.8400977213618492E-2</v>
      </c>
      <c r="AA469" s="13">
        <f t="shared" si="686"/>
        <v>5.0543719898115055E-2</v>
      </c>
      <c r="AB469" s="13">
        <f t="shared" si="687"/>
        <v>4.4974995084220704E-2</v>
      </c>
      <c r="AC469" s="13">
        <f t="shared" si="688"/>
        <v>5.560440942871352E-3</v>
      </c>
      <c r="AD469" s="13">
        <f t="shared" si="689"/>
        <v>1.0826159973531769E-2</v>
      </c>
      <c r="AE469" s="13">
        <f t="shared" si="690"/>
        <v>2.0285510834822752E-2</v>
      </c>
      <c r="AF469" s="13">
        <f t="shared" si="691"/>
        <v>1.9004981952777708E-2</v>
      </c>
      <c r="AG469" s="13">
        <f t="shared" si="692"/>
        <v>1.1870191223888311E-2</v>
      </c>
      <c r="AH469" s="13">
        <f t="shared" si="693"/>
        <v>1.3304078555899641E-2</v>
      </c>
      <c r="AI469" s="13">
        <f t="shared" si="694"/>
        <v>2.3676566301721172E-2</v>
      </c>
      <c r="AJ469" s="13">
        <f t="shared" si="695"/>
        <v>2.1067967596719119E-2</v>
      </c>
      <c r="AK469" s="13">
        <f t="shared" si="696"/>
        <v>1.2497849927508006E-2</v>
      </c>
      <c r="AL469" s="13">
        <f t="shared" si="697"/>
        <v>7.4167672561672375E-4</v>
      </c>
      <c r="AM469" s="13">
        <f t="shared" si="698"/>
        <v>3.8533490813266115E-3</v>
      </c>
      <c r="AN469" s="13">
        <f t="shared" si="699"/>
        <v>7.2202105576410734E-3</v>
      </c>
      <c r="AO469" s="13">
        <f t="shared" si="700"/>
        <v>6.7644326268415933E-3</v>
      </c>
      <c r="AP469" s="13">
        <f t="shared" si="701"/>
        <v>4.2249505419805549E-3</v>
      </c>
      <c r="AQ469" s="13">
        <f t="shared" si="702"/>
        <v>1.9791246435825935E-3</v>
      </c>
      <c r="AR469" s="13">
        <f t="shared" si="703"/>
        <v>4.9857018620239968E-3</v>
      </c>
      <c r="AS469" s="13">
        <f t="shared" si="704"/>
        <v>8.872790415423366E-3</v>
      </c>
      <c r="AT469" s="13">
        <f t="shared" si="705"/>
        <v>7.8952183598949652E-3</v>
      </c>
      <c r="AU469" s="13">
        <f t="shared" si="706"/>
        <v>4.6835677790884496E-3</v>
      </c>
      <c r="AV469" s="13">
        <f t="shared" si="707"/>
        <v>2.0837745843175774E-3</v>
      </c>
      <c r="AW469" s="13">
        <f t="shared" si="708"/>
        <v>6.8700132848822793E-5</v>
      </c>
      <c r="AX469" s="13">
        <f t="shared" si="709"/>
        <v>1.1429336578299202E-3</v>
      </c>
      <c r="AY469" s="13">
        <f t="shared" si="710"/>
        <v>2.1415712640563273E-3</v>
      </c>
      <c r="AZ469" s="13">
        <f t="shared" si="711"/>
        <v>2.0063839434652062E-3</v>
      </c>
      <c r="BA469" s="13">
        <f t="shared" si="712"/>
        <v>1.2531535750282688E-3</v>
      </c>
      <c r="BB469" s="13">
        <f t="shared" si="713"/>
        <v>5.8702394214760266E-4</v>
      </c>
      <c r="BC469" s="13">
        <f t="shared" si="714"/>
        <v>2.1998715274573633E-4</v>
      </c>
      <c r="BD469" s="13">
        <f t="shared" si="715"/>
        <v>1.5569926515734236E-3</v>
      </c>
      <c r="BE469" s="13">
        <f t="shared" si="716"/>
        <v>2.7708976304806556E-3</v>
      </c>
      <c r="BF469" s="13">
        <f t="shared" si="717"/>
        <v>2.4656101205244654E-3</v>
      </c>
      <c r="BG469" s="13">
        <f t="shared" si="718"/>
        <v>1.4626387250974526E-3</v>
      </c>
      <c r="BH469" s="13">
        <f t="shared" si="719"/>
        <v>6.5074523208670705E-4</v>
      </c>
      <c r="BI469" s="13">
        <f t="shared" si="720"/>
        <v>2.3161938751778478E-4</v>
      </c>
      <c r="BJ469" s="14">
        <f t="shared" si="721"/>
        <v>0.37000125953395535</v>
      </c>
      <c r="BK469" s="14">
        <f t="shared" si="722"/>
        <v>0.21941104737195205</v>
      </c>
      <c r="BL469" s="14">
        <f t="shared" si="723"/>
        <v>0.3786562778167144</v>
      </c>
      <c r="BM469" s="14">
        <f t="shared" si="724"/>
        <v>0.70099215216767552</v>
      </c>
      <c r="BN469" s="14">
        <f t="shared" si="725"/>
        <v>0.29340453863735738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1.242</v>
      </c>
      <c r="F470" s="15">
        <f>VLOOKUP(B470,home!$B$2:$E$405,3,FALSE)</f>
        <v>0.61570000000000003</v>
      </c>
      <c r="G470" s="15">
        <f>VLOOKUP(C470,away!$B$2:$E$405,4,FALSE)</f>
        <v>1.1839999999999999</v>
      </c>
      <c r="H470" s="15">
        <f>VLOOKUP(A470,away!$A$2:$E$405,3,FALSE)</f>
        <v>0.96209999999999996</v>
      </c>
      <c r="I470" s="15">
        <f>VLOOKUP(C470,away!$B$2:$E$405,3,FALSE)</f>
        <v>1.1005</v>
      </c>
      <c r="J470" s="15">
        <f>VLOOKUP(B470,home!$B$2:$E$405,4,FALSE)</f>
        <v>1.8342000000000001</v>
      </c>
      <c r="K470" s="16">
        <f t="shared" si="670"/>
        <v>0.90540408959999996</v>
      </c>
      <c r="L470" s="16">
        <f t="shared" si="671"/>
        <v>1.94203454391</v>
      </c>
      <c r="M470" s="17">
        <f t="shared" si="672"/>
        <v>5.7992671288747959E-2</v>
      </c>
      <c r="N470" s="17">
        <f t="shared" si="673"/>
        <v>5.2506801751660899E-2</v>
      </c>
      <c r="O470" s="17">
        <f t="shared" si="674"/>
        <v>0.11262377093636618</v>
      </c>
      <c r="P470" s="17">
        <f t="shared" si="675"/>
        <v>0.10197002279195956</v>
      </c>
      <c r="Q470" s="17">
        <f t="shared" si="676"/>
        <v>2.3769936518885103E-2</v>
      </c>
      <c r="R470" s="17">
        <f t="shared" si="677"/>
        <v>0.10935962681191512</v>
      </c>
      <c r="S470" s="17">
        <f t="shared" si="678"/>
        <v>4.4824136037902279E-2</v>
      </c>
      <c r="T470" s="17">
        <f t="shared" si="679"/>
        <v>4.6162037826222684E-2</v>
      </c>
      <c r="U470" s="17">
        <f t="shared" si="680"/>
        <v>9.901465335263776E-2</v>
      </c>
      <c r="V470" s="17">
        <f t="shared" si="681"/>
        <v>8.757271626534004E-3</v>
      </c>
      <c r="W470" s="17">
        <f t="shared" si="682"/>
        <v>7.1737992445769878E-3</v>
      </c>
      <c r="X470" s="17">
        <f t="shared" si="683"/>
        <v>1.3931765944043972E-2</v>
      </c>
      <c r="Y470" s="17">
        <f t="shared" si="684"/>
        <v>1.3527985360501154E-2</v>
      </c>
      <c r="Z470" s="17">
        <f t="shared" si="685"/>
        <v>7.0793390992615113E-2</v>
      </c>
      <c r="AA470" s="17">
        <f t="shared" si="686"/>
        <v>6.4096625721365527E-2</v>
      </c>
      <c r="AB470" s="17">
        <f t="shared" si="687"/>
        <v>2.9016673528842442E-2</v>
      </c>
      <c r="AC470" s="17">
        <f t="shared" si="688"/>
        <v>9.6238365933653115E-4</v>
      </c>
      <c r="AD470" s="17">
        <f t="shared" si="689"/>
        <v>1.6237967935023485E-3</v>
      </c>
      <c r="AE470" s="17">
        <f t="shared" si="690"/>
        <v>3.1534694652718535E-3</v>
      </c>
      <c r="AF470" s="17">
        <f t="shared" si="691"/>
        <v>3.0620733173616684E-3</v>
      </c>
      <c r="AG470" s="17">
        <f t="shared" si="692"/>
        <v>1.9822173861004824E-3</v>
      </c>
      <c r="AH470" s="17">
        <f t="shared" si="693"/>
        <v>3.4370802697046413E-2</v>
      </c>
      <c r="AI470" s="17">
        <f t="shared" si="694"/>
        <v>3.1119465324740535E-2</v>
      </c>
      <c r="AJ470" s="17">
        <f t="shared" si="695"/>
        <v>1.4087845585592732E-2</v>
      </c>
      <c r="AK470" s="17">
        <f t="shared" si="696"/>
        <v>4.2517310022829888E-3</v>
      </c>
      <c r="AL470" s="17">
        <f t="shared" si="697"/>
        <v>6.7687369108100425E-5</v>
      </c>
      <c r="AM470" s="17">
        <f t="shared" si="698"/>
        <v>2.9403845150327871E-4</v>
      </c>
      <c r="AN470" s="17">
        <f t="shared" si="699"/>
        <v>5.7103283005717248E-4</v>
      </c>
      <c r="AO470" s="17">
        <f t="shared" si="700"/>
        <v>5.5448274083885881E-4</v>
      </c>
      <c r="AP470" s="17">
        <f t="shared" si="701"/>
        <v>3.5894154557031992E-4</v>
      </c>
      <c r="AQ470" s="17">
        <f t="shared" si="702"/>
        <v>1.7426922018550176E-4</v>
      </c>
      <c r="AR470" s="17">
        <f t="shared" si="703"/>
        <v>1.334985722791582E-2</v>
      </c>
      <c r="AS470" s="17">
        <f t="shared" si="704"/>
        <v>1.2087015329731101E-2</v>
      </c>
      <c r="AT470" s="17">
        <f t="shared" si="705"/>
        <v>5.4718165552982145E-3</v>
      </c>
      <c r="AU470" s="17">
        <f t="shared" si="706"/>
        <v>1.6514016955693294E-3</v>
      </c>
      <c r="AV470" s="17">
        <f t="shared" si="707"/>
        <v>3.7379646218521119E-4</v>
      </c>
      <c r="AW470" s="17">
        <f t="shared" si="708"/>
        <v>3.3060128390644282E-6</v>
      </c>
      <c r="AX470" s="17">
        <f t="shared" si="709"/>
        <v>4.4370602748453285E-5</v>
      </c>
      <c r="AY470" s="17">
        <f t="shared" si="710"/>
        <v>8.6169243271604258E-5</v>
      </c>
      <c r="AZ470" s="17">
        <f t="shared" si="711"/>
        <v>8.3671823528019926E-5</v>
      </c>
      <c r="BA470" s="17">
        <f t="shared" si="712"/>
        <v>5.4164523881118721E-5</v>
      </c>
      <c r="BB470" s="17">
        <f t="shared" si="713"/>
        <v>2.6297344107892685E-5</v>
      </c>
      <c r="BC470" s="17">
        <f t="shared" si="714"/>
        <v>1.0214070134123133E-5</v>
      </c>
      <c r="BD470" s="17">
        <f t="shared" si="715"/>
        <v>4.3209806488131849E-3</v>
      </c>
      <c r="BE470" s="17">
        <f t="shared" si="716"/>
        <v>3.9122335505179188E-3</v>
      </c>
      <c r="BF470" s="17">
        <f t="shared" si="717"/>
        <v>1.7710761280546256E-3</v>
      </c>
      <c r="BG470" s="17">
        <f t="shared" si="718"/>
        <v>5.345131897778638E-4</v>
      </c>
      <c r="BH470" s="17">
        <f t="shared" si="719"/>
        <v>1.2098760699250468E-4</v>
      </c>
      <c r="BI470" s="17">
        <f t="shared" si="720"/>
        <v>2.1908534832386265E-5</v>
      </c>
      <c r="BJ470" s="18">
        <f t="shared" si="721"/>
        <v>0.16915153600395347</v>
      </c>
      <c r="BK470" s="18">
        <f t="shared" si="722"/>
        <v>0.21466034201686002</v>
      </c>
      <c r="BL470" s="18">
        <f t="shared" si="723"/>
        <v>0.54155678189047773</v>
      </c>
      <c r="BM470" s="18">
        <f t="shared" si="724"/>
        <v>0.53785635757393901</v>
      </c>
      <c r="BN470" s="18">
        <f t="shared" si="725"/>
        <v>0.45822283009953479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1.242</v>
      </c>
      <c r="F472" s="10">
        <f>VLOOKUP(B472,home!$B$2:$E$405,3,FALSE)</f>
        <v>0.75780000000000003</v>
      </c>
      <c r="G472" s="10">
        <f>VLOOKUP(C472,away!$B$2:$E$405,4,FALSE)</f>
        <v>1.2314000000000001</v>
      </c>
      <c r="H472" s="10">
        <f>VLOOKUP(A472,away!$A$2:$E$405,3,FALSE)</f>
        <v>0.96209999999999996</v>
      </c>
      <c r="I472" s="10">
        <f>VLOOKUP(C472,away!$B$2:$E$405,3,FALSE)</f>
        <v>0.79479999999999995</v>
      </c>
      <c r="J472" s="10">
        <f>VLOOKUP(B472,home!$B$2:$E$405,4,FALSE)</f>
        <v>1.0394000000000001</v>
      </c>
      <c r="K472" s="12">
        <f t="shared" si="726"/>
        <v>1.1589784106400001</v>
      </c>
      <c r="L472" s="12">
        <f t="shared" si="727"/>
        <v>0.79480535695199994</v>
      </c>
      <c r="M472" s="13">
        <f t="shared" si="728"/>
        <v>0.14173675674356398</v>
      </c>
      <c r="N472" s="13">
        <f t="shared" si="729"/>
        <v>0.16426984105992409</v>
      </c>
      <c r="O472" s="13">
        <f t="shared" si="730"/>
        <v>0.11265313353678715</v>
      </c>
      <c r="P472" s="13">
        <f t="shared" si="731"/>
        <v>0.13056254966008124</v>
      </c>
      <c r="Q472" s="13">
        <f t="shared" si="732"/>
        <v>9.5192599653858151E-2</v>
      </c>
      <c r="R472" s="13">
        <f t="shared" si="733"/>
        <v>4.4768657006233711E-2</v>
      </c>
      <c r="S472" s="13">
        <f t="shared" si="734"/>
        <v>3.0067322982038049E-2</v>
      </c>
      <c r="T472" s="13">
        <f t="shared" si="735"/>
        <v>7.5659588147073548E-2</v>
      </c>
      <c r="U472" s="13">
        <f t="shared" si="736"/>
        <v>5.1885906943572049E-2</v>
      </c>
      <c r="V472" s="13">
        <f t="shared" si="737"/>
        <v>3.0774314300688844E-3</v>
      </c>
      <c r="W472" s="13">
        <f t="shared" si="738"/>
        <v>3.6775389283839437E-2</v>
      </c>
      <c r="X472" s="13">
        <f t="shared" si="739"/>
        <v>2.9229276406790752E-2</v>
      </c>
      <c r="Y472" s="13">
        <f t="shared" si="740"/>
        <v>1.1615792733973998E-2</v>
      </c>
      <c r="Z472" s="13">
        <f t="shared" si="741"/>
        <v>1.1860789470700416E-2</v>
      </c>
      <c r="AA472" s="13">
        <f t="shared" si="742"/>
        <v>1.3746398929688014E-2</v>
      </c>
      <c r="AB472" s="13">
        <f t="shared" si="743"/>
        <v>7.9658897917766099E-3</v>
      </c>
      <c r="AC472" s="13">
        <f t="shared" si="744"/>
        <v>1.7717585364995152E-4</v>
      </c>
      <c r="AD472" s="13">
        <f t="shared" si="745"/>
        <v>1.065547055571288E-2</v>
      </c>
      <c r="AE472" s="13">
        <f t="shared" si="746"/>
        <v>8.4690250785248999E-3</v>
      </c>
      <c r="AF472" s="13">
        <f t="shared" si="747"/>
        <v>3.3656132502862114E-3</v>
      </c>
      <c r="AG472" s="13">
        <f t="shared" si="748"/>
        <v>8.9166914691870451E-4</v>
      </c>
      <c r="AH472" s="13">
        <f t="shared" si="749"/>
        <v>2.3567547522481409E-3</v>
      </c>
      <c r="AI472" s="13">
        <f t="shared" si="750"/>
        <v>2.7314278770288174E-3</v>
      </c>
      <c r="AJ472" s="13">
        <f t="shared" si="751"/>
        <v>1.5828329698483246E-3</v>
      </c>
      <c r="AK472" s="13">
        <f t="shared" si="752"/>
        <v>6.1148974656780064E-4</v>
      </c>
      <c r="AL472" s="13">
        <f t="shared" si="753"/>
        <v>6.5283083152781407E-6</v>
      </c>
      <c r="AM472" s="13">
        <f t="shared" si="754"/>
        <v>2.4698920658562866E-3</v>
      </c>
      <c r="AN472" s="13">
        <f t="shared" si="755"/>
        <v>1.9630834450358181E-3</v>
      </c>
      <c r="AO472" s="13">
        <f t="shared" si="756"/>
        <v>7.8013461912912767E-4</v>
      </c>
      <c r="AP472" s="13">
        <f t="shared" si="757"/>
        <v>2.0668505814251298E-4</v>
      </c>
      <c r="AQ472" s="13">
        <f t="shared" si="758"/>
        <v>4.1068597853401219E-5</v>
      </c>
      <c r="AR472" s="13">
        <f t="shared" si="759"/>
        <v>3.7463226042178127E-4</v>
      </c>
      <c r="AS472" s="13">
        <f t="shared" si="760"/>
        <v>4.3419070175810664E-4</v>
      </c>
      <c r="AT472" s="13">
        <f t="shared" si="761"/>
        <v>2.5160882471913847E-4</v>
      </c>
      <c r="AU472" s="13">
        <f t="shared" si="762"/>
        <v>9.720306525866178E-5</v>
      </c>
      <c r="AV472" s="13">
        <f t="shared" si="763"/>
        <v>2.8164063520705013E-5</v>
      </c>
      <c r="AW472" s="13">
        <f t="shared" si="764"/>
        <v>1.6704531034088755E-7</v>
      </c>
      <c r="AX472" s="13">
        <f t="shared" si="765"/>
        <v>4.7709193015641073E-4</v>
      </c>
      <c r="AY472" s="13">
        <f t="shared" si="766"/>
        <v>3.7919522184688464E-4</v>
      </c>
      <c r="AZ472" s="13">
        <f t="shared" si="767"/>
        <v>1.5069319682725298E-4</v>
      </c>
      <c r="BA472" s="13">
        <f t="shared" si="768"/>
        <v>3.9923920031507607E-5</v>
      </c>
      <c r="BB472" s="13">
        <f t="shared" si="769"/>
        <v>7.9329363778913743E-6</v>
      </c>
      <c r="BC472" s="13">
        <f t="shared" si="770"/>
        <v>1.261028065901492E-6</v>
      </c>
      <c r="BD472" s="13">
        <f t="shared" si="771"/>
        <v>4.9626621245044735E-5</v>
      </c>
      <c r="BE472" s="13">
        <f t="shared" si="772"/>
        <v>5.7516182616015208E-5</v>
      </c>
      <c r="BF472" s="13">
        <f t="shared" si="773"/>
        <v>3.3330006957194662E-5</v>
      </c>
      <c r="BG472" s="13">
        <f t="shared" si="774"/>
        <v>1.2876252829956535E-5</v>
      </c>
      <c r="BH472" s="13">
        <f t="shared" si="775"/>
        <v>3.7308247599654571E-6</v>
      </c>
      <c r="BI472" s="13">
        <f t="shared" si="776"/>
        <v>8.6478907013622504E-7</v>
      </c>
      <c r="BJ472" s="14">
        <f t="shared" si="777"/>
        <v>0.44264122733622568</v>
      </c>
      <c r="BK472" s="14">
        <f t="shared" si="778"/>
        <v>0.30600696019956425</v>
      </c>
      <c r="BL472" s="14">
        <f t="shared" si="779"/>
        <v>0.23964623514690728</v>
      </c>
      <c r="BM472" s="14">
        <f t="shared" si="780"/>
        <v>0.31059264631641281</v>
      </c>
      <c r="BN472" s="14">
        <f t="shared" si="781"/>
        <v>0.68918353766044826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1.6352</v>
      </c>
      <c r="F476" s="10">
        <f>VLOOKUP(B476,home!$B$2:$E$405,3,FALSE)</f>
        <v>1.0431999999999999</v>
      </c>
      <c r="G476" s="10">
        <f>VLOOKUP(C476,away!$B$2:$E$405,4,FALSE)</f>
        <v>0.75539999999999996</v>
      </c>
      <c r="H476" s="10">
        <f>VLOOKUP(A476,away!$A$2:$E$405,3,FALSE)</f>
        <v>1.1458999999999999</v>
      </c>
      <c r="I476" s="10">
        <f>VLOOKUP(C476,away!$B$2:$E$405,3,FALSE)</f>
        <v>1.0266999999999999</v>
      </c>
      <c r="J476" s="10">
        <f>VLOOKUP(B476,home!$B$2:$E$405,4,FALSE)</f>
        <v>1.1293</v>
      </c>
      <c r="K476" s="12">
        <f t="shared" si="726"/>
        <v>1.2885920194559999</v>
      </c>
      <c r="L476" s="12">
        <f t="shared" si="727"/>
        <v>1.3286164020289999</v>
      </c>
      <c r="M476" s="13">
        <f t="shared" si="728"/>
        <v>7.3006381672385656E-2</v>
      </c>
      <c r="N476" s="13">
        <f t="shared" si="729"/>
        <v>9.4075440792394938E-2</v>
      </c>
      <c r="O476" s="13">
        <f t="shared" si="730"/>
        <v>9.6997476142720945E-2</v>
      </c>
      <c r="P476" s="13">
        <f t="shared" si="731"/>
        <v>0.12499017366488395</v>
      </c>
      <c r="Q476" s="13">
        <f t="shared" si="732"/>
        <v>6.0612431115942778E-2</v>
      </c>
      <c r="R476" s="13">
        <f t="shared" si="733"/>
        <v>6.4436218879317844E-2</v>
      </c>
      <c r="S476" s="13">
        <f t="shared" si="734"/>
        <v>5.3497184612174169E-2</v>
      </c>
      <c r="T476" s="13">
        <f t="shared" si="735"/>
        <v>8.0530670147494487E-2</v>
      </c>
      <c r="U476" s="13">
        <f t="shared" si="736"/>
        <v>8.3031997411809E-2</v>
      </c>
      <c r="V476" s="13">
        <f t="shared" si="737"/>
        <v>1.0176617809269907E-2</v>
      </c>
      <c r="W476" s="13">
        <f t="shared" si="738"/>
        <v>2.603489833861012E-2</v>
      </c>
      <c r="X476" s="13">
        <f t="shared" si="739"/>
        <v>3.4590392957834962E-2</v>
      </c>
      <c r="Y476" s="13">
        <f t="shared" si="740"/>
        <v>2.2978681718203976E-2</v>
      </c>
      <c r="Z476" s="13">
        <f t="shared" si="741"/>
        <v>2.8537005762597462E-2</v>
      </c>
      <c r="AA476" s="13">
        <f t="shared" si="742"/>
        <v>3.6772557884852966E-2</v>
      </c>
      <c r="AB476" s="13">
        <f t="shared" si="743"/>
        <v>2.3692412312702672E-2</v>
      </c>
      <c r="AC476" s="13">
        <f t="shared" si="744"/>
        <v>1.0889264045862493E-3</v>
      </c>
      <c r="AD476" s="13">
        <f t="shared" si="745"/>
        <v>8.3870905566203226E-3</v>
      </c>
      <c r="AE476" s="13">
        <f t="shared" si="746"/>
        <v>1.1143226078828294E-2</v>
      </c>
      <c r="AF476" s="13">
        <f t="shared" si="747"/>
        <v>7.4025364699242856E-3</v>
      </c>
      <c r="AG476" s="13">
        <f t="shared" si="748"/>
        <v>3.2783771235197529E-3</v>
      </c>
      <c r="AH476" s="13">
        <f t="shared" si="749"/>
        <v>9.4786834802457719E-3</v>
      </c>
      <c r="AI476" s="13">
        <f t="shared" si="750"/>
        <v>1.2214155887594124E-2</v>
      </c>
      <c r="AJ476" s="13">
        <f t="shared" si="751"/>
        <v>7.8695319005726537E-3</v>
      </c>
      <c r="AK476" s="13">
        <f t="shared" si="752"/>
        <v>3.3802053346441078E-3</v>
      </c>
      <c r="AL476" s="13">
        <f t="shared" si="753"/>
        <v>7.4571618151564415E-5</v>
      </c>
      <c r="AM476" s="13">
        <f t="shared" si="754"/>
        <v>2.1615075915431426E-3</v>
      </c>
      <c r="AN476" s="13">
        <f t="shared" si="755"/>
        <v>2.8718144392344187E-3</v>
      </c>
      <c r="AO476" s="13">
        <f t="shared" si="756"/>
        <v>1.9077698837752823E-3</v>
      </c>
      <c r="AP476" s="13">
        <f t="shared" si="757"/>
        <v>8.4489811962693289E-4</v>
      </c>
      <c r="AQ476" s="13">
        <f t="shared" si="758"/>
        <v>2.8063637494495086E-4</v>
      </c>
      <c r="AR476" s="13">
        <f t="shared" si="759"/>
        <v>2.5187068682991716E-3</v>
      </c>
      <c r="AS476" s="13">
        <f t="shared" si="760"/>
        <v>3.2455855698393268E-3</v>
      </c>
      <c r="AT476" s="13">
        <f t="shared" si="761"/>
        <v>2.0911178318782555E-3</v>
      </c>
      <c r="AU476" s="13">
        <f t="shared" si="762"/>
        <v>8.9819924996681734E-4</v>
      </c>
      <c r="AV476" s="13">
        <f t="shared" si="763"/>
        <v>2.8935309634715156E-4</v>
      </c>
      <c r="AW476" s="13">
        <f t="shared" si="764"/>
        <v>3.5463868932954458E-6</v>
      </c>
      <c r="AX476" s="13">
        <f t="shared" si="765"/>
        <v>4.6421690540934232E-4</v>
      </c>
      <c r="AY476" s="13">
        <f t="shared" si="766"/>
        <v>6.1676619462599689E-4</v>
      </c>
      <c r="AZ476" s="13">
        <f t="shared" si="767"/>
        <v>4.0972284119855505E-4</v>
      </c>
      <c r="BA476" s="13">
        <f t="shared" si="768"/>
        <v>1.814548290341078E-4</v>
      </c>
      <c r="BB476" s="13">
        <f t="shared" si="769"/>
        <v>6.0270965520520933E-5</v>
      </c>
      <c r="BC476" s="13">
        <f t="shared" si="770"/>
        <v>1.6015398671337687E-5</v>
      </c>
      <c r="BD476" s="13">
        <f t="shared" si="771"/>
        <v>5.5773254285422849E-4</v>
      </c>
      <c r="BE476" s="13">
        <f t="shared" si="772"/>
        <v>7.1868970371286034E-4</v>
      </c>
      <c r="BF476" s="13">
        <f t="shared" si="773"/>
        <v>4.6304890833479451E-4</v>
      </c>
      <c r="BG476" s="13">
        <f t="shared" si="774"/>
        <v>1.9889370929934293E-4</v>
      </c>
      <c r="BH476" s="13">
        <f t="shared" si="775"/>
        <v>6.4073211630783761E-5</v>
      </c>
      <c r="BI476" s="13">
        <f t="shared" si="776"/>
        <v>1.651284583366864E-5</v>
      </c>
      <c r="BJ476" s="14">
        <f t="shared" si="777"/>
        <v>0.35884881884295849</v>
      </c>
      <c r="BK476" s="14">
        <f t="shared" si="778"/>
        <v>0.26345062197607749</v>
      </c>
      <c r="BL476" s="14">
        <f t="shared" si="779"/>
        <v>0.34893515277245651</v>
      </c>
      <c r="BM476" s="14">
        <f t="shared" si="780"/>
        <v>0.4850402572787112</v>
      </c>
      <c r="BN476" s="14">
        <f t="shared" si="781"/>
        <v>0.51411812226764619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1.6352</v>
      </c>
      <c r="F477" s="10">
        <f>VLOOKUP(B477,home!$B$2:$E$405,3,FALSE)</f>
        <v>0.89929999999999999</v>
      </c>
      <c r="G477" s="10">
        <f>VLOOKUP(C477,away!$B$2:$E$405,4,FALSE)</f>
        <v>1.1212</v>
      </c>
      <c r="H477" s="10">
        <f>VLOOKUP(A477,away!$A$2:$E$405,3,FALSE)</f>
        <v>1.1458999999999999</v>
      </c>
      <c r="I477" s="10">
        <f>VLOOKUP(C477,away!$B$2:$E$405,3,FALSE)</f>
        <v>0.92120000000000002</v>
      </c>
      <c r="J477" s="10">
        <f>VLOOKUP(B477,home!$B$2:$E$405,4,FALSE)</f>
        <v>1.232</v>
      </c>
      <c r="K477" s="12">
        <f t="shared" si="726"/>
        <v>1.648764245632</v>
      </c>
      <c r="L477" s="12">
        <f t="shared" si="727"/>
        <v>1.30050299456</v>
      </c>
      <c r="M477" s="13">
        <f t="shared" si="728"/>
        <v>5.2378072436307398E-2</v>
      </c>
      <c r="N477" s="13">
        <f t="shared" si="729"/>
        <v>8.6359093088106603E-2</v>
      </c>
      <c r="O477" s="13">
        <f t="shared" si="730"/>
        <v>6.8117840052698372E-2</v>
      </c>
      <c r="P477" s="13">
        <f t="shared" si="731"/>
        <v>0.11231025916856845</v>
      </c>
      <c r="Q477" s="13">
        <f t="shared" si="732"/>
        <v>7.11928924844379E-2</v>
      </c>
      <c r="R477" s="13">
        <f t="shared" si="733"/>
        <v>4.429372748574667E-2</v>
      </c>
      <c r="S477" s="13">
        <f t="shared" si="734"/>
        <v>6.0204555684295925E-2</v>
      </c>
      <c r="T477" s="13">
        <f t="shared" si="735"/>
        <v>9.2586569867399604E-2</v>
      </c>
      <c r="U477" s="13">
        <f t="shared" si="736"/>
        <v>7.3029914184266478E-2</v>
      </c>
      <c r="V477" s="13">
        <f t="shared" si="737"/>
        <v>1.4343553699571061E-2</v>
      </c>
      <c r="W477" s="13">
        <f t="shared" si="738"/>
        <v>3.9126765223821434E-2</v>
      </c>
      <c r="X477" s="13">
        <f t="shared" si="739"/>
        <v>5.0884475341025845E-2</v>
      </c>
      <c r="Y477" s="13">
        <f t="shared" si="740"/>
        <v>3.3087706278809297E-2</v>
      </c>
      <c r="Z477" s="13">
        <f t="shared" si="741"/>
        <v>1.9201375078479365E-2</v>
      </c>
      <c r="AA477" s="13">
        <f t="shared" si="742"/>
        <v>3.1658540696366116E-2</v>
      </c>
      <c r="AB477" s="13">
        <f t="shared" si="743"/>
        <v>2.6098734984527031E-2</v>
      </c>
      <c r="AC477" s="13">
        <f t="shared" si="744"/>
        <v>1.9222359644821101E-3</v>
      </c>
      <c r="AD477" s="13">
        <f t="shared" si="745"/>
        <v>1.6127702887068586E-2</v>
      </c>
      <c r="AE477" s="13">
        <f t="shared" si="746"/>
        <v>2.0974125900006656E-2</v>
      </c>
      <c r="AF477" s="13">
        <f t="shared" si="747"/>
        <v>1.3638456770618555E-2</v>
      </c>
      <c r="AG477" s="13">
        <f t="shared" si="748"/>
        <v>5.9122846237888438E-3</v>
      </c>
      <c r="AH477" s="13">
        <f t="shared" si="749"/>
        <v>6.2428614473080471E-3</v>
      </c>
      <c r="AI477" s="13">
        <f t="shared" si="750"/>
        <v>1.0293006744755947E-2</v>
      </c>
      <c r="AJ477" s="13">
        <f t="shared" si="751"/>
        <v>8.4853707504013165E-3</v>
      </c>
      <c r="AK477" s="13">
        <f t="shared" si="752"/>
        <v>4.6634586347310868E-3</v>
      </c>
      <c r="AL477" s="13">
        <f t="shared" si="753"/>
        <v>1.6486809026174118E-4</v>
      </c>
      <c r="AM477" s="13">
        <f t="shared" si="754"/>
        <v>5.3181559768749297E-3</v>
      </c>
      <c r="AN477" s="13">
        <f t="shared" si="755"/>
        <v>6.9162777734630091E-3</v>
      </c>
      <c r="AO477" s="13">
        <f t="shared" si="756"/>
        <v>4.4973199777987062E-3</v>
      </c>
      <c r="AP477" s="13">
        <f t="shared" si="757"/>
        <v>1.9495926995405761E-3</v>
      </c>
      <c r="AQ477" s="13">
        <f t="shared" si="758"/>
        <v>6.3386278598120884E-4</v>
      </c>
      <c r="AR477" s="13">
        <f t="shared" si="759"/>
        <v>1.6237720013694572E-3</v>
      </c>
      <c r="AS477" s="13">
        <f t="shared" si="760"/>
        <v>2.6772172189162757E-3</v>
      </c>
      <c r="AT477" s="13">
        <f t="shared" si="761"/>
        <v>2.2070500141697477E-3</v>
      </c>
      <c r="AU477" s="13">
        <f t="shared" si="762"/>
        <v>1.2129683838948927E-3</v>
      </c>
      <c r="AV477" s="13">
        <f t="shared" si="763"/>
        <v>4.9997472561198243E-4</v>
      </c>
      <c r="AW477" s="13">
        <f t="shared" si="764"/>
        <v>9.8198312367574505E-6</v>
      </c>
      <c r="AX477" s="13">
        <f t="shared" si="765"/>
        <v>1.4613975712275842E-3</v>
      </c>
      <c r="AY477" s="13">
        <f t="shared" si="766"/>
        <v>1.9005519176241842E-3</v>
      </c>
      <c r="AZ477" s="13">
        <f t="shared" si="767"/>
        <v>1.235836730093501E-3</v>
      </c>
      <c r="BA477" s="13">
        <f t="shared" si="768"/>
        <v>5.3573645609127866E-4</v>
      </c>
      <c r="BB477" s="13">
        <f t="shared" si="769"/>
        <v>1.7418171636041758E-4</v>
      </c>
      <c r="BC477" s="13">
        <f t="shared" si="770"/>
        <v>4.5304768744864693E-5</v>
      </c>
      <c r="BD477" s="13">
        <f t="shared" si="771"/>
        <v>3.5195339171060981E-4</v>
      </c>
      <c r="BE477" s="13">
        <f t="shared" si="772"/>
        <v>5.8028816838136732E-4</v>
      </c>
      <c r="BF477" s="13">
        <f t="shared" si="773"/>
        <v>4.7837919209524024E-4</v>
      </c>
      <c r="BG477" s="13">
        <f t="shared" si="774"/>
        <v>2.6291150259365138E-4</v>
      </c>
      <c r="BH477" s="13">
        <f t="shared" si="775"/>
        <v>1.0836977131044935E-4</v>
      </c>
      <c r="BI477" s="13">
        <f t="shared" si="776"/>
        <v>3.5735240848797052E-5</v>
      </c>
      <c r="BJ477" s="14">
        <f t="shared" si="777"/>
        <v>0.45455829083888355</v>
      </c>
      <c r="BK477" s="14">
        <f t="shared" si="778"/>
        <v>0.24322409696111083</v>
      </c>
      <c r="BL477" s="14">
        <f t="shared" si="779"/>
        <v>0.28292207459170365</v>
      </c>
      <c r="BM477" s="14">
        <f t="shared" si="780"/>
        <v>0.56336322066792421</v>
      </c>
      <c r="BN477" s="14">
        <f t="shared" si="781"/>
        <v>0.43465188471586541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1.6352</v>
      </c>
      <c r="F482" s="10">
        <f>VLOOKUP(B482,home!$B$2:$E$405,3,FALSE)</f>
        <v>0.89929999999999999</v>
      </c>
      <c r="G482" s="10">
        <f>VLOOKUP(C482,away!$B$2:$E$405,4,FALSE)</f>
        <v>1.403</v>
      </c>
      <c r="H482" s="10">
        <f>VLOOKUP(A482,away!$A$2:$E$405,3,FALSE)</f>
        <v>1.1458999999999999</v>
      </c>
      <c r="I482" s="10">
        <f>VLOOKUP(C482,away!$B$2:$E$405,3,FALSE)</f>
        <v>0.77</v>
      </c>
      <c r="J482" s="10">
        <f>VLOOKUP(B482,home!$B$2:$E$405,4,FALSE)</f>
        <v>0.71870000000000001</v>
      </c>
      <c r="K482" s="12">
        <f t="shared" si="726"/>
        <v>2.0631611100799998</v>
      </c>
      <c r="L482" s="12">
        <f t="shared" si="727"/>
        <v>0.63413991410000004</v>
      </c>
      <c r="M482" s="13">
        <f t="shared" si="728"/>
        <v>6.7387143792257354E-2</v>
      </c>
      <c r="N482" s="13">
        <f t="shared" si="729"/>
        <v>0.13903053439155424</v>
      </c>
      <c r="O482" s="13">
        <f t="shared" si="730"/>
        <v>4.2732877575866426E-2</v>
      </c>
      <c r="P482" s="13">
        <f t="shared" si="731"/>
        <v>8.8164811136337298E-2</v>
      </c>
      <c r="Q482" s="13">
        <f t="shared" si="732"/>
        <v>0.14342119583514734</v>
      </c>
      <c r="R482" s="13">
        <f t="shared" si="733"/>
        <v>1.3549311657602875E-2</v>
      </c>
      <c r="S482" s="13">
        <f t="shared" si="734"/>
        <v>2.8837228754897654E-2</v>
      </c>
      <c r="T482" s="13">
        <f t="shared" si="735"/>
        <v>9.0949104807019607E-2</v>
      </c>
      <c r="U482" s="13">
        <f t="shared" si="736"/>
        <v>2.7954412880319829E-2</v>
      </c>
      <c r="V482" s="13">
        <f t="shared" si="737"/>
        <v>4.1920769449053721E-3</v>
      </c>
      <c r="W482" s="13">
        <f t="shared" si="738"/>
        <v>9.8633677869414529E-2</v>
      </c>
      <c r="X482" s="13">
        <f t="shared" si="739"/>
        <v>6.2547552011477589E-2</v>
      </c>
      <c r="Y482" s="13">
        <f t="shared" si="740"/>
        <v>1.9831949629861841E-2</v>
      </c>
      <c r="Z482" s="13">
        <f t="shared" si="741"/>
        <v>2.8640531102221388E-3</v>
      </c>
      <c r="AA482" s="13">
        <f t="shared" si="742"/>
        <v>5.9090029942139837E-3</v>
      </c>
      <c r="AB482" s="13">
        <f t="shared" si="743"/>
        <v>6.0956125885042838E-3</v>
      </c>
      <c r="AC482" s="13">
        <f t="shared" si="744"/>
        <v>3.4278948783610715E-4</v>
      </c>
      <c r="AD482" s="13">
        <f t="shared" si="745"/>
        <v>5.0874292081083614E-2</v>
      </c>
      <c r="AE482" s="13">
        <f t="shared" si="746"/>
        <v>3.2261419210196665E-2</v>
      </c>
      <c r="AF482" s="13">
        <f t="shared" si="747"/>
        <v>1.0229126803349102E-2</v>
      </c>
      <c r="AG482" s="13">
        <f t="shared" si="748"/>
        <v>2.162232530797936E-3</v>
      </c>
      <c r="AH482" s="13">
        <f t="shared" si="749"/>
        <v>4.5405259832352618E-4</v>
      </c>
      <c r="AI482" s="13">
        <f t="shared" si="750"/>
        <v>9.367836627918745E-4</v>
      </c>
      <c r="AJ482" s="13">
        <f t="shared" si="751"/>
        <v>9.6636781081524609E-4</v>
      </c>
      <c r="AK482" s="13">
        <f t="shared" si="752"/>
        <v>6.6459082843572069E-4</v>
      </c>
      <c r="AL482" s="13">
        <f t="shared" si="753"/>
        <v>1.7939309342304931E-5</v>
      </c>
      <c r="AM482" s="13">
        <f t="shared" si="754"/>
        <v>2.0992372184908528E-2</v>
      </c>
      <c r="AN482" s="13">
        <f t="shared" si="755"/>
        <v>1.3312101094093122E-2</v>
      </c>
      <c r="AO482" s="13">
        <f t="shared" si="756"/>
        <v>4.2208673221493642E-3</v>
      </c>
      <c r="AP482" s="13">
        <f t="shared" si="757"/>
        <v>8.9220681369843176E-4</v>
      </c>
      <c r="AQ482" s="13">
        <f t="shared" si="758"/>
        <v>1.4144598804953954E-4</v>
      </c>
      <c r="AR482" s="13">
        <f t="shared" si="759"/>
        <v>5.7586575139552561E-5</v>
      </c>
      <c r="AS482" s="13">
        <f t="shared" si="760"/>
        <v>1.1881038229062458E-4</v>
      </c>
      <c r="AT482" s="13">
        <f t="shared" si="761"/>
        <v>1.2256248010787709E-4</v>
      </c>
      <c r="AU482" s="13">
        <f t="shared" si="762"/>
        <v>8.4288714171175191E-5</v>
      </c>
      <c r="AV482" s="13">
        <f t="shared" si="763"/>
        <v>4.3475299274154415E-5</v>
      </c>
      <c r="AW482" s="13">
        <f t="shared" si="764"/>
        <v>6.5196074959725202E-7</v>
      </c>
      <c r="AX482" s="13">
        <f t="shared" si="765"/>
        <v>7.2184409833713978E-3</v>
      </c>
      <c r="AY482" s="13">
        <f t="shared" si="766"/>
        <v>4.5775015451310569E-3</v>
      </c>
      <c r="AZ482" s="13">
        <f t="shared" si="767"/>
        <v>1.4513882183110128E-3</v>
      </c>
      <c r="BA482" s="13">
        <f t="shared" si="768"/>
        <v>3.067944000284993E-4</v>
      </c>
      <c r="BB482" s="13">
        <f t="shared" si="769"/>
        <v>4.863764362010839E-5</v>
      </c>
      <c r="BC482" s="13">
        <f t="shared" si="770"/>
        <v>6.1686142294563919E-6</v>
      </c>
      <c r="BD482" s="13">
        <f t="shared" si="771"/>
        <v>6.0863243020515063E-6</v>
      </c>
      <c r="BE482" s="13">
        <f t="shared" si="772"/>
        <v>1.2557067603327465E-5</v>
      </c>
      <c r="BF482" s="13">
        <f t="shared" si="773"/>
        <v>1.2953626767915351E-5</v>
      </c>
      <c r="BG482" s="13">
        <f t="shared" si="774"/>
        <v>8.9084729940180761E-6</v>
      </c>
      <c r="BH482" s="13">
        <f t="shared" si="775"/>
        <v>4.5949037578640098E-6</v>
      </c>
      <c r="BI482" s="13">
        <f t="shared" si="776"/>
        <v>1.8960053475570952E-6</v>
      </c>
      <c r="BJ482" s="14">
        <f t="shared" si="777"/>
        <v>0.7031090099774927</v>
      </c>
      <c r="BK482" s="14">
        <f t="shared" si="778"/>
        <v>0.19351949097070714</v>
      </c>
      <c r="BL482" s="14">
        <f t="shared" si="779"/>
        <v>9.9736732448629878E-2</v>
      </c>
      <c r="BM482" s="14">
        <f t="shared" si="780"/>
        <v>0.50036656253390521</v>
      </c>
      <c r="BN482" s="14">
        <f t="shared" si="781"/>
        <v>0.49428587438876553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1.6352</v>
      </c>
      <c r="F483" s="10">
        <f>VLOOKUP(B483,home!$B$2:$E$405,3,FALSE)</f>
        <v>1.1152</v>
      </c>
      <c r="G483" s="10">
        <f>VLOOKUP(C483,away!$B$2:$E$405,4,FALSE)</f>
        <v>1.331</v>
      </c>
      <c r="H483" s="10">
        <f>VLOOKUP(A483,away!$A$2:$E$405,3,FALSE)</f>
        <v>1.1458999999999999</v>
      </c>
      <c r="I483" s="10">
        <f>VLOOKUP(C483,away!$B$2:$E$405,3,FALSE)</f>
        <v>1.232</v>
      </c>
      <c r="J483" s="10">
        <f>VLOOKUP(B483,home!$B$2:$E$405,4,FALSE)</f>
        <v>0.92400000000000004</v>
      </c>
      <c r="K483" s="12">
        <f t="shared" si="726"/>
        <v>2.4271783782399998</v>
      </c>
      <c r="L483" s="12">
        <f t="shared" si="727"/>
        <v>1.3044558911999999</v>
      </c>
      <c r="M483" s="13">
        <f t="shared" si="728"/>
        <v>2.395365710134726E-2</v>
      </c>
      <c r="N483" s="13">
        <f t="shared" si="729"/>
        <v>5.8139798596165096E-2</v>
      </c>
      <c r="O483" s="13">
        <f t="shared" si="730"/>
        <v>3.1246489121637151E-2</v>
      </c>
      <c r="P483" s="13">
        <f t="shared" si="731"/>
        <v>7.5840802791949047E-2</v>
      </c>
      <c r="Q483" s="13">
        <f t="shared" si="732"/>
        <v>7.0557831033920118E-2</v>
      </c>
      <c r="R483" s="13">
        <f t="shared" si="733"/>
        <v>2.0379833407018148E-2</v>
      </c>
      <c r="S483" s="13">
        <f t="shared" si="734"/>
        <v>6.0030785109257905E-2</v>
      </c>
      <c r="T483" s="13">
        <f t="shared" si="735"/>
        <v>9.2039578362491284E-2</v>
      </c>
      <c r="U483" s="13">
        <f t="shared" si="736"/>
        <v>4.9465490997647674E-2</v>
      </c>
      <c r="V483" s="13">
        <f t="shared" si="737"/>
        <v>2.1118477583863062E-2</v>
      </c>
      <c r="W483" s="13">
        <f t="shared" si="738"/>
        <v>5.708548063368072E-2</v>
      </c>
      <c r="X483" s="13">
        <f t="shared" si="739"/>
        <v>7.4465491514588325E-2</v>
      </c>
      <c r="Y483" s="13">
        <f t="shared" si="740"/>
        <v>4.8568474548654178E-2</v>
      </c>
      <c r="Z483" s="13">
        <f t="shared" si="741"/>
        <v>8.8615312498197939E-3</v>
      </c>
      <c r="AA483" s="13">
        <f t="shared" si="742"/>
        <v>2.1508517047660686E-2</v>
      </c>
      <c r="AB483" s="13">
        <f t="shared" si="743"/>
        <v>2.6102503763044231E-2</v>
      </c>
      <c r="AC483" s="13">
        <f t="shared" si="744"/>
        <v>4.1790129554316385E-3</v>
      </c>
      <c r="AD483" s="13">
        <f t="shared" si="745"/>
        <v>3.4639161076377038E-2</v>
      </c>
      <c r="AE483" s="13">
        <f t="shared" si="746"/>
        <v>4.5185257732305757E-2</v>
      </c>
      <c r="AF483" s="13">
        <f t="shared" si="747"/>
        <v>2.9471087822148297E-2</v>
      </c>
      <c r="AG483" s="13">
        <f t="shared" si="748"/>
        <v>1.2814578043224639E-2</v>
      </c>
      <c r="AH483" s="13">
        <f t="shared" si="749"/>
        <v>2.8898691609700838E-3</v>
      </c>
      <c r="AI483" s="13">
        <f t="shared" si="750"/>
        <v>7.0142279434491561E-3</v>
      </c>
      <c r="AJ483" s="13">
        <f t="shared" si="751"/>
        <v>8.5123912021933066E-3</v>
      </c>
      <c r="AK483" s="13">
        <f t="shared" si="752"/>
        <v>6.8870306243613314E-3</v>
      </c>
      <c r="AL483" s="13">
        <f t="shared" si="753"/>
        <v>5.2925479575319549E-4</v>
      </c>
      <c r="AM483" s="13">
        <f t="shared" si="754"/>
        <v>1.6815084560990973E-2</v>
      </c>
      <c r="AN483" s="13">
        <f t="shared" si="755"/>
        <v>2.1934536116610844E-2</v>
      </c>
      <c r="AO483" s="13">
        <f t="shared" si="756"/>
        <v>1.4306317429026091E-2</v>
      </c>
      <c r="AP483" s="13">
        <f t="shared" si="757"/>
        <v>6.2206533505567733E-3</v>
      </c>
      <c r="AQ483" s="13">
        <f t="shared" si="758"/>
        <v>2.0286419775617012E-3</v>
      </c>
      <c r="AR483" s="13">
        <f t="shared" si="759"/>
        <v>7.5394137036492476E-4</v>
      </c>
      <c r="AS483" s="13">
        <f t="shared" si="760"/>
        <v>1.8299501926103811E-3</v>
      </c>
      <c r="AT483" s="13">
        <f t="shared" si="761"/>
        <v>2.2208077703800202E-3</v>
      </c>
      <c r="AU483" s="13">
        <f t="shared" si="762"/>
        <v>1.7967655341645892E-3</v>
      </c>
      <c r="AV483" s="13">
        <f t="shared" si="763"/>
        <v>1.0902676138227841E-3</v>
      </c>
      <c r="AW483" s="13">
        <f t="shared" si="764"/>
        <v>4.6547182083006652E-5</v>
      </c>
      <c r="AX483" s="13">
        <f t="shared" si="765"/>
        <v>6.8022016124524307E-3</v>
      </c>
      <c r="AY483" s="13">
        <f t="shared" si="766"/>
        <v>8.8731719664937123E-3</v>
      </c>
      <c r="AZ483" s="13">
        <f t="shared" si="767"/>
        <v>5.7873307226617068E-3</v>
      </c>
      <c r="BA483" s="13">
        <f t="shared" si="768"/>
        <v>2.5164392184996048E-3</v>
      </c>
      <c r="BB483" s="13">
        <f t="shared" si="769"/>
        <v>8.2064599085463375E-4</v>
      </c>
      <c r="BC483" s="13">
        <f t="shared" si="770"/>
        <v>2.140992994719975E-4</v>
      </c>
      <c r="BD483" s="13">
        <f t="shared" si="771"/>
        <v>1.6391387703198771E-4</v>
      </c>
      <c r="BE483" s="13">
        <f t="shared" si="772"/>
        <v>3.9784821822553065E-4</v>
      </c>
      <c r="BF483" s="13">
        <f t="shared" si="773"/>
        <v>4.8282429654915863E-4</v>
      </c>
      <c r="BG483" s="13">
        <f t="shared" si="774"/>
        <v>3.9063356435768519E-4</v>
      </c>
      <c r="BH483" s="13">
        <f t="shared" si="775"/>
        <v>2.370343353059493E-4</v>
      </c>
      <c r="BI483" s="13">
        <f t="shared" si="776"/>
        <v>1.1506492271101798E-4</v>
      </c>
      <c r="BJ483" s="14">
        <f t="shared" si="777"/>
        <v>0.6092858616087361</v>
      </c>
      <c r="BK483" s="14">
        <f t="shared" si="778"/>
        <v>0.19452516230409581</v>
      </c>
      <c r="BL483" s="14">
        <f t="shared" si="779"/>
        <v>0.18348540496350577</v>
      </c>
      <c r="BM483" s="14">
        <f t="shared" si="780"/>
        <v>0.70721292328970997</v>
      </c>
      <c r="BN483" s="14">
        <f t="shared" si="781"/>
        <v>0.2801184120520368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1.6352</v>
      </c>
      <c r="F484" s="10">
        <f>VLOOKUP(B484,home!$B$2:$E$405,3,FALSE)</f>
        <v>0.61150000000000004</v>
      </c>
      <c r="G484" s="10">
        <f>VLOOKUP(C484,away!$B$2:$E$405,4,FALSE)</f>
        <v>0.75539999999999996</v>
      </c>
      <c r="H484" s="10">
        <f>VLOOKUP(A484,away!$A$2:$E$405,3,FALSE)</f>
        <v>1.1458999999999999</v>
      </c>
      <c r="I484" s="10">
        <f>VLOOKUP(C484,away!$B$2:$E$405,3,FALSE)</f>
        <v>0.87270000000000003</v>
      </c>
      <c r="J484" s="10">
        <f>VLOOKUP(B484,home!$B$2:$E$405,4,FALSE)</f>
        <v>1.4886999999999999</v>
      </c>
      <c r="K484" s="12">
        <f t="shared" si="726"/>
        <v>0.75534319392000004</v>
      </c>
      <c r="L484" s="12">
        <f t="shared" si="727"/>
        <v>1.4887400906909998</v>
      </c>
      <c r="M484" s="13">
        <f t="shared" si="728"/>
        <v>0.10602469030253875</v>
      </c>
      <c r="N484" s="13">
        <f t="shared" si="729"/>
        <v>8.0085028207498479E-2</v>
      </c>
      <c r="O484" s="13">
        <f t="shared" si="730"/>
        <v>0.15784320705648672</v>
      </c>
      <c r="P484" s="13">
        <f t="shared" si="731"/>
        <v>0.11922579215662256</v>
      </c>
      <c r="Q484" s="13">
        <f t="shared" si="732"/>
        <v>3.0245840495712596E-2</v>
      </c>
      <c r="R484" s="13">
        <f t="shared" si="733"/>
        <v>0.11749375519411617</v>
      </c>
      <c r="S484" s="13">
        <f t="shared" si="734"/>
        <v>3.3517639794119237E-2</v>
      </c>
      <c r="T484" s="13">
        <f t="shared" si="735"/>
        <v>4.5028195322612687E-2</v>
      </c>
      <c r="U484" s="13">
        <f t="shared" si="736"/>
        <v>8.8748108313978294E-2</v>
      </c>
      <c r="V484" s="13">
        <f t="shared" si="737"/>
        <v>4.1878789891834937E-3</v>
      </c>
      <c r="W484" s="13">
        <f t="shared" si="738"/>
        <v>7.6153299209421434E-3</v>
      </c>
      <c r="X484" s="13">
        <f t="shared" si="739"/>
        <v>1.1337246957145291E-2</v>
      </c>
      <c r="Y484" s="13">
        <f t="shared" si="740"/>
        <v>8.4391070315833726E-3</v>
      </c>
      <c r="Z484" s="13">
        <f t="shared" si="741"/>
        <v>5.8305887921104867E-2</v>
      </c>
      <c r="AA484" s="13">
        <f t="shared" si="742"/>
        <v>4.4040955606668902E-2</v>
      </c>
      <c r="AB484" s="13">
        <f t="shared" si="743"/>
        <v>1.6633018035615111E-2</v>
      </c>
      <c r="AC484" s="13">
        <f t="shared" si="744"/>
        <v>2.9433190780652651E-4</v>
      </c>
      <c r="AD484" s="13">
        <f t="shared" si="745"/>
        <v>1.4380469063097444E-3</v>
      </c>
      <c r="AE484" s="13">
        <f t="shared" si="746"/>
        <v>2.1408780817174806E-3</v>
      </c>
      <c r="AF484" s="13">
        <f t="shared" si="747"/>
        <v>1.5936055147672283E-3</v>
      </c>
      <c r="AG484" s="13">
        <f t="shared" si="748"/>
        <v>7.9082147286008012E-4</v>
      </c>
      <c r="AH484" s="13">
        <f t="shared" si="749"/>
        <v>2.1700578217871237E-2</v>
      </c>
      <c r="AI484" s="13">
        <f t="shared" si="750"/>
        <v>1.6391384060997643E-2</v>
      </c>
      <c r="AJ484" s="13">
        <f t="shared" si="751"/>
        <v>6.1905601947016701E-3</v>
      </c>
      <c r="AK484" s="13">
        <f t="shared" si="752"/>
        <v>1.5586658365399921E-3</v>
      </c>
      <c r="AL484" s="13">
        <f t="shared" si="753"/>
        <v>1.3239163355278533E-5</v>
      </c>
      <c r="AM484" s="13">
        <f t="shared" si="754"/>
        <v>2.1724378864375557E-4</v>
      </c>
      <c r="AN484" s="13">
        <f t="shared" si="755"/>
        <v>3.2341953760756109E-4</v>
      </c>
      <c r="AO484" s="13">
        <f t="shared" si="756"/>
        <v>2.4074381587456091E-4</v>
      </c>
      <c r="AP484" s="13">
        <f t="shared" si="757"/>
        <v>1.1946832342613036E-4</v>
      </c>
      <c r="AQ484" s="13">
        <f t="shared" si="758"/>
        <v>4.4464320663029766E-5</v>
      </c>
      <c r="AR484" s="13">
        <f t="shared" si="759"/>
        <v>6.4613041568241563E-3</v>
      </c>
      <c r="AS484" s="13">
        <f t="shared" si="760"/>
        <v>4.8805021187041308E-3</v>
      </c>
      <c r="AT484" s="13">
        <f t="shared" si="761"/>
        <v>1.8432270291376526E-3</v>
      </c>
      <c r="AU484" s="13">
        <f t="shared" si="762"/>
        <v>4.6408966376950246E-4</v>
      </c>
      <c r="AV484" s="13">
        <f t="shared" si="763"/>
        <v>8.7636742224228705E-5</v>
      </c>
      <c r="AW484" s="13">
        <f t="shared" si="764"/>
        <v>4.1354354297096723E-7</v>
      </c>
      <c r="AX484" s="13">
        <f t="shared" si="765"/>
        <v>2.7348936195575957E-5</v>
      </c>
      <c r="AY484" s="13">
        <f t="shared" si="766"/>
        <v>4.0715457752104117E-5</v>
      </c>
      <c r="AZ484" s="13">
        <f t="shared" si="767"/>
        <v>3.0307367133196531E-5</v>
      </c>
      <c r="BA484" s="13">
        <f t="shared" si="768"/>
        <v>1.5039930831493474E-5</v>
      </c>
      <c r="BB484" s="13">
        <f t="shared" si="769"/>
        <v>5.5976369975159911E-6</v>
      </c>
      <c r="BC484" s="13">
        <f t="shared" si="770"/>
        <v>1.6666853222674515E-6</v>
      </c>
      <c r="BD484" s="13">
        <f t="shared" si="771"/>
        <v>1.6032004227354208E-3</v>
      </c>
      <c r="BE484" s="13">
        <f t="shared" si="772"/>
        <v>1.2109665278028671E-3</v>
      </c>
      <c r="BF484" s="13">
        <f t="shared" si="773"/>
        <v>4.5734766242041505E-4</v>
      </c>
      <c r="BG484" s="13">
        <f t="shared" si="774"/>
        <v>1.1515148135482743E-4</v>
      </c>
      <c r="BH484" s="13">
        <f t="shared" si="775"/>
        <v>2.1744721927793662E-5</v>
      </c>
      <c r="BI484" s="13">
        <f t="shared" si="776"/>
        <v>3.2849455423683864E-6</v>
      </c>
      <c r="BJ484" s="14">
        <f t="shared" si="777"/>
        <v>0.18978011571159625</v>
      </c>
      <c r="BK484" s="14">
        <f t="shared" si="778"/>
        <v>0.26330428777137793</v>
      </c>
      <c r="BL484" s="14">
        <f t="shared" si="779"/>
        <v>0.48774868798941906</v>
      </c>
      <c r="BM484" s="14">
        <f t="shared" si="780"/>
        <v>0.38818036406631379</v>
      </c>
      <c r="BN484" s="14">
        <f t="shared" si="781"/>
        <v>0.6109183134129752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1.6352</v>
      </c>
      <c r="F485" s="10">
        <f>VLOOKUP(B485,home!$B$2:$E$405,3,FALSE)</f>
        <v>0.93530000000000002</v>
      </c>
      <c r="G485" s="10">
        <f>VLOOKUP(C485,away!$B$2:$E$405,4,FALSE)</f>
        <v>1.2949999999999999</v>
      </c>
      <c r="H485" s="10">
        <f>VLOOKUP(A485,away!$A$2:$E$405,3,FALSE)</f>
        <v>1.1458999999999999</v>
      </c>
      <c r="I485" s="10">
        <f>VLOOKUP(C485,away!$B$2:$E$405,3,FALSE)</f>
        <v>0.6673</v>
      </c>
      <c r="J485" s="10">
        <f>VLOOKUP(B485,home!$B$2:$E$405,4,FALSE)</f>
        <v>1.7967</v>
      </c>
      <c r="K485" s="12">
        <f t="shared" si="726"/>
        <v>1.9805763152</v>
      </c>
      <c r="L485" s="12">
        <f t="shared" si="727"/>
        <v>1.3738629510689999</v>
      </c>
      <c r="M485" s="13">
        <f t="shared" si="728"/>
        <v>3.4928950505297963E-2</v>
      </c>
      <c r="N485" s="13">
        <f t="shared" si="729"/>
        <v>6.9179452085586221E-2</v>
      </c>
      <c r="O485" s="13">
        <f t="shared" si="730"/>
        <v>4.7987591018951697E-2</v>
      </c>
      <c r="P485" s="13">
        <f t="shared" si="731"/>
        <v>9.5043086195639961E-2</v>
      </c>
      <c r="Q485" s="13">
        <f t="shared" si="732"/>
        <v>6.8507592149612662E-2</v>
      </c>
      <c r="R485" s="13">
        <f t="shared" si="733"/>
        <v>3.2964186705994616E-2</v>
      </c>
      <c r="S485" s="13">
        <f t="shared" si="734"/>
        <v>6.465401982391164E-2</v>
      </c>
      <c r="T485" s="13">
        <f t="shared" si="735"/>
        <v>9.4120042721298314E-2</v>
      </c>
      <c r="U485" s="13">
        <f t="shared" si="736"/>
        <v>6.5288087439723641E-2</v>
      </c>
      <c r="V485" s="13">
        <f t="shared" si="737"/>
        <v>1.9547355703899538E-2</v>
      </c>
      <c r="W485" s="13">
        <f t="shared" si="738"/>
        <v>4.5228171474301422E-2</v>
      </c>
      <c r="X485" s="13">
        <f t="shared" si="739"/>
        <v>6.2137309133138516E-2</v>
      </c>
      <c r="Y485" s="13">
        <f t="shared" si="740"/>
        <v>4.2684073448570212E-2</v>
      </c>
      <c r="Z485" s="13">
        <f t="shared" si="741"/>
        <v>1.5096091609162419E-2</v>
      </c>
      <c r="AA485" s="13">
        <f t="shared" si="742"/>
        <v>2.9898961493196541E-2</v>
      </c>
      <c r="AB485" s="13">
        <f t="shared" si="743"/>
        <v>2.9608587491250955E-2</v>
      </c>
      <c r="AC485" s="13">
        <f t="shared" si="744"/>
        <v>3.3243215623898511E-3</v>
      </c>
      <c r="AD485" s="13">
        <f t="shared" si="745"/>
        <v>2.2394461300451411E-2</v>
      </c>
      <c r="AE485" s="13">
        <f t="shared" si="746"/>
        <v>3.0766920689838689E-2</v>
      </c>
      <c r="AF485" s="13">
        <f t="shared" si="747"/>
        <v>2.1134766227123829E-2</v>
      </c>
      <c r="AG485" s="13">
        <f t="shared" si="748"/>
        <v>9.67875743298326E-3</v>
      </c>
      <c r="AH485" s="13">
        <f t="shared" si="749"/>
        <v>5.1849902419429644E-3</v>
      </c>
      <c r="AI485" s="13">
        <f t="shared" si="750"/>
        <v>1.0269268867735352E-2</v>
      </c>
      <c r="AJ485" s="13">
        <f t="shared" si="751"/>
        <v>1.0169535346928682E-2</v>
      </c>
      <c r="AK485" s="13">
        <f t="shared" si="752"/>
        <v>6.7138469482387192E-3</v>
      </c>
      <c r="AL485" s="13">
        <f t="shared" si="753"/>
        <v>3.6182453377557952E-4</v>
      </c>
      <c r="AM485" s="13">
        <f t="shared" si="754"/>
        <v>8.8707879286674153E-3</v>
      </c>
      <c r="AN485" s="13">
        <f t="shared" si="755"/>
        <v>1.2187246881986276E-2</v>
      </c>
      <c r="AO485" s="13">
        <f t="shared" si="756"/>
        <v>8.3718034833460686E-3</v>
      </c>
      <c r="AP485" s="13">
        <f t="shared" si="757"/>
        <v>3.833903546466521E-3</v>
      </c>
      <c r="AQ485" s="13">
        <f t="shared" si="758"/>
        <v>1.3168145101156003E-3</v>
      </c>
      <c r="AR485" s="13">
        <f t="shared" si="759"/>
        <v>1.4246931990119453E-3</v>
      </c>
      <c r="AS485" s="13">
        <f t="shared" si="760"/>
        <v>2.8217136063895787E-3</v>
      </c>
      <c r="AT485" s="13">
        <f t="shared" si="761"/>
        <v>2.7943095685463884E-3</v>
      </c>
      <c r="AU485" s="13">
        <f t="shared" si="762"/>
        <v>1.8447811162665686E-3</v>
      </c>
      <c r="AV485" s="13">
        <f t="shared" si="763"/>
        <v>9.1343244640144559E-4</v>
      </c>
      <c r="AW485" s="13">
        <f t="shared" si="764"/>
        <v>2.7348310605325632E-5</v>
      </c>
      <c r="AX485" s="13">
        <f t="shared" si="765"/>
        <v>2.928212078113457E-3</v>
      </c>
      <c r="AY485" s="13">
        <f t="shared" si="766"/>
        <v>4.0229620869928432E-3</v>
      </c>
      <c r="AZ485" s="13">
        <f t="shared" si="767"/>
        <v>2.7634992824373456E-3</v>
      </c>
      <c r="BA485" s="13">
        <f t="shared" si="768"/>
        <v>1.2655564264821451E-3</v>
      </c>
      <c r="BB485" s="13">
        <f t="shared" si="769"/>
        <v>4.3467527170777459E-4</v>
      </c>
      <c r="BC485" s="13">
        <f t="shared" si="770"/>
        <v>1.1943685030903248E-4</v>
      </c>
      <c r="BD485" s="13">
        <f t="shared" si="771"/>
        <v>3.2622220046041425E-4</v>
      </c>
      <c r="BE485" s="13">
        <f t="shared" si="772"/>
        <v>6.4610796372432304E-4</v>
      </c>
      <c r="BF485" s="13">
        <f t="shared" si="773"/>
        <v>6.3983306500724766E-4</v>
      </c>
      <c r="BG485" s="13">
        <f t="shared" si="774"/>
        <v>4.2241273807839207E-4</v>
      </c>
      <c r="BH485" s="13">
        <f t="shared" si="775"/>
        <v>2.0915516606921108E-4</v>
      </c>
      <c r="BI485" s="13">
        <f t="shared" si="776"/>
        <v>8.2849553623680461E-5</v>
      </c>
      <c r="BJ485" s="14">
        <f t="shared" si="777"/>
        <v>0.51194644500952902</v>
      </c>
      <c r="BK485" s="14">
        <f t="shared" si="778"/>
        <v>0.2218825204119074</v>
      </c>
      <c r="BL485" s="14">
        <f t="shared" si="779"/>
        <v>0.25021056617754245</v>
      </c>
      <c r="BM485" s="14">
        <f t="shared" si="780"/>
        <v>0.64652915077067075</v>
      </c>
      <c r="BN485" s="14">
        <f t="shared" si="781"/>
        <v>0.3486108586610831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1.6352</v>
      </c>
      <c r="F486" s="10">
        <f>VLOOKUP(B486,home!$B$2:$E$405,3,FALSE)</f>
        <v>0.84940000000000004</v>
      </c>
      <c r="G486" s="10">
        <f>VLOOKUP(C486,away!$B$2:$E$405,4,FALSE)</f>
        <v>0.82740000000000002</v>
      </c>
      <c r="H486" s="10">
        <f>VLOOKUP(A486,away!$A$2:$E$405,3,FALSE)</f>
        <v>1.1458999999999999</v>
      </c>
      <c r="I486" s="10">
        <f>VLOOKUP(C486,away!$B$2:$E$405,3,FALSE)</f>
        <v>0.97529999999999994</v>
      </c>
      <c r="J486" s="10">
        <f>VLOOKUP(B486,home!$B$2:$E$405,4,FALSE)</f>
        <v>0.48480000000000001</v>
      </c>
      <c r="K486" s="12">
        <f t="shared" si="726"/>
        <v>1.1492080293119999</v>
      </c>
      <c r="L486" s="12">
        <f t="shared" si="727"/>
        <v>0.54181067169599995</v>
      </c>
      <c r="M486" s="13">
        <f t="shared" si="728"/>
        <v>0.18433164947812805</v>
      </c>
      <c r="N486" s="13">
        <f t="shared" si="729"/>
        <v>0.21183541163658987</v>
      </c>
      <c r="O486" s="13">
        <f t="shared" si="730"/>
        <v>9.9872854818576176E-2</v>
      </c>
      <c r="P486" s="13">
        <f t="shared" si="731"/>
        <v>0.1147746866678194</v>
      </c>
      <c r="Q486" s="13">
        <f t="shared" si="732"/>
        <v>0.12172147797269091</v>
      </c>
      <c r="R486" s="13">
        <f t="shared" si="733"/>
        <v>2.7056089276724916E-2</v>
      </c>
      <c r="S486" s="13">
        <f t="shared" si="734"/>
        <v>1.7866205745176708E-2</v>
      </c>
      <c r="T486" s="13">
        <f t="shared" si="735"/>
        <v>6.5949995740213513E-2</v>
      </c>
      <c r="U486" s="13">
        <f t="shared" si="736"/>
        <v>3.1093075038594573E-2</v>
      </c>
      <c r="V486" s="13">
        <f t="shared" si="737"/>
        <v>1.2360499688414811E-3</v>
      </c>
      <c r="W486" s="13">
        <f t="shared" si="738"/>
        <v>4.6627766608646683E-2</v>
      </c>
      <c r="X486" s="13">
        <f t="shared" si="739"/>
        <v>2.5263421545915172E-2</v>
      </c>
      <c r="Y486" s="13">
        <f t="shared" si="740"/>
        <v>6.8439956985657472E-3</v>
      </c>
      <c r="Z486" s="13">
        <f t="shared" si="741"/>
        <v>4.8864259681630912E-3</v>
      </c>
      <c r="AA486" s="13">
        <f t="shared" si="742"/>
        <v>5.6155199572516861E-3</v>
      </c>
      <c r="AB486" s="13">
        <f t="shared" si="743"/>
        <v>3.2267003118177091E-3</v>
      </c>
      <c r="AC486" s="13">
        <f t="shared" si="744"/>
        <v>4.8101902291738022E-5</v>
      </c>
      <c r="AD486" s="13">
        <f t="shared" si="745"/>
        <v>1.3396250943885695E-2</v>
      </c>
      <c r="AE486" s="13">
        <f t="shared" si="746"/>
        <v>7.2582317221148813E-3</v>
      </c>
      <c r="AF486" s="13">
        <f t="shared" si="747"/>
        <v>1.9662937023421389E-3</v>
      </c>
      <c r="AG486" s="13">
        <f t="shared" si="748"/>
        <v>3.5511963720586971E-4</v>
      </c>
      <c r="AH486" s="13">
        <f t="shared" si="749"/>
        <v>6.6187943400080522E-4</v>
      </c>
      <c r="AI486" s="13">
        <f t="shared" si="750"/>
        <v>7.6063715999020727E-4</v>
      </c>
      <c r="AJ486" s="13">
        <f t="shared" si="751"/>
        <v>4.3706516582691138E-4</v>
      </c>
      <c r="AK486" s="13">
        <f t="shared" si="752"/>
        <v>1.6742626596695566E-4</v>
      </c>
      <c r="AL486" s="13">
        <f t="shared" si="753"/>
        <v>1.1980320860342281E-6</v>
      </c>
      <c r="AM486" s="13">
        <f t="shared" si="754"/>
        <v>3.0790158294783801E-3</v>
      </c>
      <c r="AN486" s="13">
        <f t="shared" si="755"/>
        <v>1.6682436347322973E-3</v>
      </c>
      <c r="AO486" s="13">
        <f t="shared" si="756"/>
        <v>4.5193610214344112E-4</v>
      </c>
      <c r="AP486" s="13">
        <f t="shared" si="757"/>
        <v>8.1621267688669987E-5</v>
      </c>
      <c r="AQ486" s="13">
        <f t="shared" si="758"/>
        <v>1.1055818467769325E-5</v>
      </c>
      <c r="AR486" s="13">
        <f t="shared" si="759"/>
        <v>7.1722668143548926E-5</v>
      </c>
      <c r="AS486" s="13">
        <f t="shared" si="760"/>
        <v>8.2424266114246411E-5</v>
      </c>
      <c r="AT486" s="13">
        <f t="shared" si="761"/>
        <v>4.73613142143205E-5</v>
      </c>
      <c r="AU486" s="13">
        <f t="shared" si="762"/>
        <v>1.8142667524621882E-5</v>
      </c>
      <c r="AV486" s="13">
        <f t="shared" si="763"/>
        <v>5.2124247981083887E-6</v>
      </c>
      <c r="AW486" s="13">
        <f t="shared" si="764"/>
        <v>2.0721068923846301E-8</v>
      </c>
      <c r="AX486" s="13">
        <f t="shared" si="765"/>
        <v>5.8973828560254999E-4</v>
      </c>
      <c r="AY486" s="13">
        <f t="shared" si="766"/>
        <v>3.1952649664716501E-4</v>
      </c>
      <c r="AZ486" s="13">
        <f t="shared" si="767"/>
        <v>8.6561432886535062E-5</v>
      </c>
      <c r="BA486" s="13">
        <f t="shared" si="768"/>
        <v>1.5633302698407265E-5</v>
      </c>
      <c r="BB486" s="13">
        <f t="shared" si="769"/>
        <v>2.1175725589627322E-6</v>
      </c>
      <c r="BC486" s="13">
        <f t="shared" si="770"/>
        <v>2.2946468210732313E-7</v>
      </c>
      <c r="BD486" s="13">
        <f t="shared" si="771"/>
        <v>6.4766845004475894E-6</v>
      </c>
      <c r="BE486" s="13">
        <f t="shared" si="772"/>
        <v>7.4430578312349483E-6</v>
      </c>
      <c r="BF486" s="13">
        <f t="shared" si="773"/>
        <v>4.2768109111443824E-6</v>
      </c>
      <c r="BG486" s="13">
        <f t="shared" si="774"/>
        <v>1.6383151463120973E-6</v>
      </c>
      <c r="BH486" s="13">
        <f t="shared" si="775"/>
        <v>4.70691230171332E-7</v>
      </c>
      <c r="BI486" s="13">
        <f t="shared" si="776"/>
        <v>1.0818442820792749E-7</v>
      </c>
      <c r="BJ486" s="14">
        <f t="shared" si="777"/>
        <v>0.5075236444157567</v>
      </c>
      <c r="BK486" s="14">
        <f t="shared" si="778"/>
        <v>0.31857741829099062</v>
      </c>
      <c r="BL486" s="14">
        <f t="shared" si="779"/>
        <v>0.16913652451359229</v>
      </c>
      <c r="BM486" s="14">
        <f t="shared" si="780"/>
        <v>0.24021233756239518</v>
      </c>
      <c r="BN486" s="14">
        <f t="shared" si="781"/>
        <v>0.75959216985052924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1.6352</v>
      </c>
      <c r="F487" s="10">
        <f>VLOOKUP(B487,home!$B$2:$E$405,3,FALSE)</f>
        <v>0.6835</v>
      </c>
      <c r="G487" s="10">
        <f>VLOOKUP(C487,away!$B$2:$E$405,4,FALSE)</f>
        <v>0.82740000000000002</v>
      </c>
      <c r="H487" s="10">
        <f>VLOOKUP(A487,away!$A$2:$E$405,3,FALSE)</f>
        <v>1.1458999999999999</v>
      </c>
      <c r="I487" s="10">
        <f>VLOOKUP(C487,away!$B$2:$E$405,3,FALSE)</f>
        <v>0.6673</v>
      </c>
      <c r="J487" s="10">
        <f>VLOOKUP(B487,home!$B$2:$E$405,4,FALSE)</f>
        <v>0.56469999999999998</v>
      </c>
      <c r="K487" s="12">
        <f t="shared" si="726"/>
        <v>0.92475122208000005</v>
      </c>
      <c r="L487" s="12">
        <f t="shared" si="727"/>
        <v>0.43180297682899998</v>
      </c>
      <c r="M487" s="13">
        <f t="shared" si="728"/>
        <v>0.2575467044271354</v>
      </c>
      <c r="N487" s="13">
        <f t="shared" si="729"/>
        <v>0.23816662966166999</v>
      </c>
      <c r="O487" s="13">
        <f t="shared" si="730"/>
        <v>0.11120943364413564</v>
      </c>
      <c r="P487" s="13">
        <f t="shared" si="731"/>
        <v>0.10284105966923911</v>
      </c>
      <c r="Q487" s="13">
        <f t="shared" si="732"/>
        <v>0.11012244091915206</v>
      </c>
      <c r="R487" s="13">
        <f t="shared" si="733"/>
        <v>2.4010282249502454E-2</v>
      </c>
      <c r="S487" s="13">
        <f t="shared" si="734"/>
        <v>1.0266374381898003E-2</v>
      </c>
      <c r="T487" s="13">
        <f t="shared" si="735"/>
        <v>4.7551197804565536E-2</v>
      </c>
      <c r="U487" s="13">
        <f t="shared" si="736"/>
        <v>2.2203537852713125E-2</v>
      </c>
      <c r="V487" s="13">
        <f t="shared" si="737"/>
        <v>4.5549659418687272E-4</v>
      </c>
      <c r="W487" s="13">
        <f t="shared" si="738"/>
        <v>3.3945287272806157E-2</v>
      </c>
      <c r="X487" s="13">
        <f t="shared" si="739"/>
        <v>1.4657676093713264E-2</v>
      </c>
      <c r="Y487" s="13">
        <f t="shared" si="740"/>
        <v>3.1646140853303275E-3</v>
      </c>
      <c r="Z487" s="13">
        <f t="shared" si="741"/>
        <v>3.4559037832798851E-3</v>
      </c>
      <c r="AA487" s="13">
        <f t="shared" si="742"/>
        <v>3.1958512469789694E-3</v>
      </c>
      <c r="AB487" s="13">
        <f t="shared" si="743"/>
        <v>1.4776836731148471E-3</v>
      </c>
      <c r="AC487" s="13">
        <f t="shared" si="744"/>
        <v>1.1367780973479779E-5</v>
      </c>
      <c r="AD487" s="13">
        <f t="shared" si="745"/>
        <v>7.8477364723460383E-3</v>
      </c>
      <c r="AE487" s="13">
        <f t="shared" si="746"/>
        <v>3.3886759701285346E-3</v>
      </c>
      <c r="AF487" s="13">
        <f t="shared" si="747"/>
        <v>7.3162018570520023E-4</v>
      </c>
      <c r="AG487" s="13">
        <f t="shared" si="748"/>
        <v>1.0530525803189706E-4</v>
      </c>
      <c r="AH487" s="13">
        <f t="shared" si="749"/>
        <v>3.7306738531371446E-4</v>
      </c>
      <c r="AI487" s="13">
        <f t="shared" si="750"/>
        <v>3.4499452048704772E-4</v>
      </c>
      <c r="AJ487" s="13">
        <f t="shared" si="751"/>
        <v>1.595170522156505E-4</v>
      </c>
      <c r="AK487" s="13">
        <f t="shared" si="752"/>
        <v>4.9171196326340663E-5</v>
      </c>
      <c r="AL487" s="13">
        <f t="shared" si="753"/>
        <v>1.8157089511214904E-7</v>
      </c>
      <c r="AM487" s="13">
        <f t="shared" si="754"/>
        <v>1.4514407786727582E-3</v>
      </c>
      <c r="AN487" s="13">
        <f t="shared" si="755"/>
        <v>6.267364489218987E-4</v>
      </c>
      <c r="AO487" s="13">
        <f t="shared" si="756"/>
        <v>1.3531333216585615E-4</v>
      </c>
      <c r="AP487" s="13">
        <f t="shared" si="757"/>
        <v>1.9476233211289318E-5</v>
      </c>
      <c r="AQ487" s="13">
        <f t="shared" si="758"/>
        <v>2.1024738695126406E-6</v>
      </c>
      <c r="AR487" s="13">
        <f t="shared" si="759"/>
        <v>3.2218321507254707E-5</v>
      </c>
      <c r="AS487" s="13">
        <f t="shared" si="760"/>
        <v>2.979393218720014E-5</v>
      </c>
      <c r="AT487" s="13">
        <f t="shared" si="761"/>
        <v>1.3775987600340989E-5</v>
      </c>
      <c r="AU487" s="13">
        <f t="shared" si="762"/>
        <v>4.2464537895914195E-6</v>
      </c>
      <c r="AV487" s="13">
        <f t="shared" si="763"/>
        <v>9.8172833285772772E-7</v>
      </c>
      <c r="AW487" s="13">
        <f t="shared" si="764"/>
        <v>2.013975948336582E-9</v>
      </c>
      <c r="AX487" s="13">
        <f t="shared" si="765"/>
        <v>2.2370360564239659E-4</v>
      </c>
      <c r="AY487" s="13">
        <f t="shared" si="766"/>
        <v>9.6595882843767525E-5</v>
      </c>
      <c r="AZ487" s="13">
        <f t="shared" si="767"/>
        <v>2.085519488068207E-5</v>
      </c>
      <c r="BA487" s="13">
        <f t="shared" si="768"/>
        <v>3.0017784106091455E-6</v>
      </c>
      <c r="BB487" s="13">
        <f t="shared" si="769"/>
        <v>3.2404421337051335E-7</v>
      </c>
      <c r="BC487" s="13">
        <f t="shared" si="770"/>
        <v>2.7984651191519877E-8</v>
      </c>
      <c r="BD487" s="13">
        <f t="shared" si="771"/>
        <v>2.3186611892110603E-6</v>
      </c>
      <c r="BE487" s="13">
        <f t="shared" si="772"/>
        <v>2.1441847683123942E-6</v>
      </c>
      <c r="BF487" s="13">
        <f t="shared" si="773"/>
        <v>9.9141874243110415E-7</v>
      </c>
      <c r="BG487" s="13">
        <f t="shared" si="774"/>
        <v>3.0560523121872684E-7</v>
      </c>
      <c r="BH487" s="13">
        <f t="shared" si="775"/>
        <v>7.0652202760889625E-8</v>
      </c>
      <c r="BI487" s="13">
        <f t="shared" si="776"/>
        <v>1.3067142169155333E-8</v>
      </c>
      <c r="BJ487" s="14">
        <f t="shared" si="777"/>
        <v>0.46226076148093237</v>
      </c>
      <c r="BK487" s="14">
        <f t="shared" si="778"/>
        <v>0.37121778030717173</v>
      </c>
      <c r="BL487" s="14">
        <f t="shared" si="779"/>
        <v>0.16311039883348113</v>
      </c>
      <c r="BM487" s="14">
        <f t="shared" si="780"/>
        <v>0.15605169996516269</v>
      </c>
      <c r="BN487" s="14">
        <f t="shared" si="781"/>
        <v>0.84389655057083446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1.6352</v>
      </c>
      <c r="F488" s="10">
        <f>VLOOKUP(B488,home!$B$2:$E$405,3,FALSE)</f>
        <v>0.89929999999999999</v>
      </c>
      <c r="G488" s="10">
        <f>VLOOKUP(C488,away!$B$2:$E$405,4,FALSE)</f>
        <v>0.64749999999999996</v>
      </c>
      <c r="H488" s="10">
        <f>VLOOKUP(A488,away!$A$2:$E$405,3,FALSE)</f>
        <v>1.1458999999999999</v>
      </c>
      <c r="I488" s="10">
        <f>VLOOKUP(C488,away!$B$2:$E$405,3,FALSE)</f>
        <v>1.2833000000000001</v>
      </c>
      <c r="J488" s="10">
        <f>VLOOKUP(B488,home!$B$2:$E$405,4,FALSE)</f>
        <v>1.0780000000000001</v>
      </c>
      <c r="K488" s="12">
        <f t="shared" si="726"/>
        <v>0.95217164559999989</v>
      </c>
      <c r="L488" s="12">
        <f t="shared" si="727"/>
        <v>1.5852350806600002</v>
      </c>
      <c r="M488" s="13">
        <f t="shared" si="728"/>
        <v>7.9071187374584712E-2</v>
      </c>
      <c r="N488" s="13">
        <f t="shared" si="729"/>
        <v>7.5289342602004261E-2</v>
      </c>
      <c r="O488" s="13">
        <f t="shared" si="730"/>
        <v>0.12534642009563179</v>
      </c>
      <c r="P488" s="13">
        <f t="shared" si="731"/>
        <v>0.11935130709252663</v>
      </c>
      <c r="Q488" s="13">
        <f t="shared" si="732"/>
        <v>3.5844188620746287E-2</v>
      </c>
      <c r="R488" s="13">
        <f t="shared" si="733"/>
        <v>9.9351771185370599E-2</v>
      </c>
      <c r="S488" s="13">
        <f t="shared" si="734"/>
        <v>4.5037690016000637E-2</v>
      </c>
      <c r="T488" s="13">
        <f t="shared" si="735"/>
        <v>5.6821465239401001E-2</v>
      </c>
      <c r="U488" s="13">
        <f t="shared" si="736"/>
        <v>9.4599939462848975E-2</v>
      </c>
      <c r="V488" s="13">
        <f t="shared" si="737"/>
        <v>7.5534005781021625E-3</v>
      </c>
      <c r="W488" s="13">
        <f t="shared" si="738"/>
        <v>1.1376606688070929E-2</v>
      </c>
      <c r="X488" s="13">
        <f t="shared" si="739"/>
        <v>1.8034596020801218E-2</v>
      </c>
      <c r="Y488" s="13">
        <f t="shared" si="740"/>
        <v>1.4294537138852672E-2</v>
      </c>
      <c r="Z488" s="13">
        <f t="shared" si="741"/>
        <v>5.2498637669584951E-2</v>
      </c>
      <c r="AA488" s="13">
        <f t="shared" si="742"/>
        <v>4.9987714221606847E-2</v>
      </c>
      <c r="AB488" s="13">
        <f t="shared" si="743"/>
        <v>2.3798442055084953E-2</v>
      </c>
      <c r="AC488" s="13">
        <f t="shared" si="744"/>
        <v>7.1257643106395951E-4</v>
      </c>
      <c r="AD488" s="13">
        <f t="shared" si="745"/>
        <v>2.708120577881115E-3</v>
      </c>
      <c r="AE488" s="13">
        <f t="shared" si="746"/>
        <v>4.2930077427143758E-3</v>
      </c>
      <c r="AF488" s="13">
        <f t="shared" si="747"/>
        <v>3.4027132376479152E-3</v>
      </c>
      <c r="AG488" s="13">
        <f t="shared" si="748"/>
        <v>1.7980334645818813E-3</v>
      </c>
      <c r="AH488" s="13">
        <f t="shared" si="749"/>
        <v>2.0805670530171155E-2</v>
      </c>
      <c r="AI488" s="13">
        <f t="shared" si="750"/>
        <v>1.9810569546524492E-2</v>
      </c>
      <c r="AJ488" s="13">
        <f t="shared" si="751"/>
        <v>9.4315313026937329E-3</v>
      </c>
      <c r="AK488" s="13">
        <f t="shared" si="752"/>
        <v>2.993478893671268E-3</v>
      </c>
      <c r="AL488" s="13">
        <f t="shared" si="753"/>
        <v>4.3022967669837884E-5</v>
      </c>
      <c r="AM488" s="13">
        <f t="shared" si="754"/>
        <v>5.157191254248569E-4</v>
      </c>
      <c r="AN488" s="13">
        <f t="shared" si="755"/>
        <v>8.1753604939077771E-4</v>
      </c>
      <c r="AO488" s="13">
        <f t="shared" si="756"/>
        <v>6.4799341259922391E-4</v>
      </c>
      <c r="AP488" s="13">
        <f t="shared" si="757"/>
        <v>3.4240729656295988E-4</v>
      </c>
      <c r="AQ488" s="13">
        <f t="shared" si="758"/>
        <v>1.3569901459638907E-4</v>
      </c>
      <c r="AR488" s="13">
        <f t="shared" si="759"/>
        <v>6.5963757602162543E-3</v>
      </c>
      <c r="AS488" s="13">
        <f t="shared" si="760"/>
        <v>6.2808819626010608E-3</v>
      </c>
      <c r="AT488" s="13">
        <f t="shared" si="761"/>
        <v>2.9902388570746041E-3</v>
      </c>
      <c r="AU488" s="13">
        <f t="shared" si="762"/>
        <v>9.490735510925964E-4</v>
      </c>
      <c r="AV488" s="13">
        <f t="shared" si="763"/>
        <v>2.2592023123481825E-4</v>
      </c>
      <c r="AW488" s="13">
        <f t="shared" si="764"/>
        <v>1.8038764241326039E-6</v>
      </c>
      <c r="AX488" s="13">
        <f t="shared" si="765"/>
        <v>8.1842188053863084E-5</v>
      </c>
      <c r="AY488" s="13">
        <f t="shared" si="766"/>
        <v>1.2973910758095657E-4</v>
      </c>
      <c r="AZ488" s="13">
        <f t="shared" si="767"/>
        <v>1.0283349233542709E-4</v>
      </c>
      <c r="BA488" s="13">
        <f t="shared" si="768"/>
        <v>5.4338419838966761E-5</v>
      </c>
      <c r="BB488" s="13">
        <f t="shared" si="769"/>
        <v>2.1534792339090356E-5</v>
      </c>
      <c r="BC488" s="13">
        <f t="shared" si="770"/>
        <v>6.827541654130853E-6</v>
      </c>
      <c r="BD488" s="13">
        <f t="shared" si="771"/>
        <v>1.7428010433850121E-3</v>
      </c>
      <c r="BE488" s="13">
        <f t="shared" si="772"/>
        <v>1.6594457374333039E-3</v>
      </c>
      <c r="BF488" s="13">
        <f t="shared" si="773"/>
        <v>7.9003858929788714E-4</v>
      </c>
      <c r="BG488" s="13">
        <f t="shared" si="774"/>
        <v>2.5075078121975723E-4</v>
      </c>
      <c r="BH488" s="13">
        <f t="shared" si="775"/>
        <v>5.9689445997375442E-5</v>
      </c>
      <c r="BI488" s="13">
        <f t="shared" si="776"/>
        <v>1.1366919604054662E-5</v>
      </c>
      <c r="BJ488" s="14">
        <f t="shared" si="777"/>
        <v>0.22671908177307828</v>
      </c>
      <c r="BK488" s="14">
        <f t="shared" si="778"/>
        <v>0.25189892356752891</v>
      </c>
      <c r="BL488" s="14">
        <f t="shared" si="779"/>
        <v>0.46768212017276062</v>
      </c>
      <c r="BM488" s="14">
        <f t="shared" si="780"/>
        <v>0.46441661098093173</v>
      </c>
      <c r="BN488" s="14">
        <f t="shared" si="781"/>
        <v>0.53425421697086428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1.6352</v>
      </c>
      <c r="F489" s="10">
        <f>VLOOKUP(B489,home!$B$2:$E$405,3,FALSE)</f>
        <v>1.2909999999999999</v>
      </c>
      <c r="G489" s="10">
        <f>VLOOKUP(C489,away!$B$2:$E$405,4,FALSE)</f>
        <v>1.1212</v>
      </c>
      <c r="H489" s="10">
        <f>VLOOKUP(A489,away!$A$2:$E$405,3,FALSE)</f>
        <v>1.1458999999999999</v>
      </c>
      <c r="I489" s="10">
        <f>VLOOKUP(C489,away!$B$2:$E$405,3,FALSE)</f>
        <v>1.0666</v>
      </c>
      <c r="J489" s="10">
        <f>VLOOKUP(B489,home!$B$2:$E$405,4,FALSE)</f>
        <v>0.92120000000000002</v>
      </c>
      <c r="K489" s="12">
        <f t="shared" si="726"/>
        <v>2.3669016358399997</v>
      </c>
      <c r="L489" s="12">
        <f t="shared" si="727"/>
        <v>1.1259062451279997</v>
      </c>
      <c r="M489" s="13">
        <f t="shared" si="728"/>
        <v>3.0415349477702067E-2</v>
      </c>
      <c r="N489" s="13">
        <f t="shared" si="729"/>
        <v>7.1990140433418309E-2</v>
      </c>
      <c r="O489" s="13">
        <f t="shared" si="730"/>
        <v>3.42448319246954E-2</v>
      </c>
      <c r="P489" s="13">
        <f t="shared" si="731"/>
        <v>8.1054148701627388E-2</v>
      </c>
      <c r="Q489" s="13">
        <f t="shared" si="732"/>
        <v>8.5196790578104559E-2</v>
      </c>
      <c r="R489" s="13">
        <f t="shared" si="733"/>
        <v>1.927823506368663E-2</v>
      </c>
      <c r="S489" s="13">
        <f t="shared" si="734"/>
        <v>5.4000489346357219E-2</v>
      </c>
      <c r="T489" s="13">
        <f t="shared" si="735"/>
        <v>9.5923598576750244E-2</v>
      </c>
      <c r="U489" s="13">
        <f t="shared" si="736"/>
        <v>4.5629686108347924E-2</v>
      </c>
      <c r="V489" s="13">
        <f t="shared" si="737"/>
        <v>1.5989600896339443E-2</v>
      </c>
      <c r="W489" s="13">
        <f t="shared" si="738"/>
        <v>6.7217474329211185E-2</v>
      </c>
      <c r="X489" s="13">
        <f t="shared" si="739"/>
        <v>7.5680574128989875E-2</v>
      </c>
      <c r="Y489" s="13">
        <f t="shared" si="740"/>
        <v>4.2604615523351125E-2</v>
      </c>
      <c r="Z489" s="13">
        <f t="shared" si="741"/>
        <v>7.2351617510834493E-3</v>
      </c>
      <c r="AA489" s="13">
        <f t="shared" si="742"/>
        <v>1.7124916184206411E-2</v>
      </c>
      <c r="AB489" s="13">
        <f t="shared" si="743"/>
        <v>2.0266496065010527E-2</v>
      </c>
      <c r="AC489" s="13">
        <f t="shared" si="744"/>
        <v>2.6631772916206877E-3</v>
      </c>
      <c r="AD489" s="13">
        <f t="shared" si="745"/>
        <v>3.9774287486710781E-2</v>
      </c>
      <c r="AE489" s="13">
        <f t="shared" si="746"/>
        <v>4.4782118676804122E-2</v>
      </c>
      <c r="AF489" s="13">
        <f t="shared" si="747"/>
        <v>2.5210233544138504E-2</v>
      </c>
      <c r="AG489" s="13">
        <f t="shared" si="748"/>
        <v>9.4614531294936379E-3</v>
      </c>
      <c r="AH489" s="13">
        <f t="shared" si="749"/>
        <v>2.0365284500140236E-3</v>
      </c>
      <c r="AI489" s="13">
        <f t="shared" si="750"/>
        <v>4.8202625197728919E-3</v>
      </c>
      <c r="AJ489" s="13">
        <f t="shared" si="751"/>
        <v>5.7045436216143497E-3</v>
      </c>
      <c r="AK489" s="13">
        <f t="shared" si="752"/>
        <v>4.500697876573213E-3</v>
      </c>
      <c r="AL489" s="13">
        <f t="shared" si="753"/>
        <v>2.8388504083712291E-4</v>
      </c>
      <c r="AM489" s="13">
        <f t="shared" si="754"/>
        <v>1.8828365223333244E-2</v>
      </c>
      <c r="AN489" s="13">
        <f t="shared" si="755"/>
        <v>2.1198973990501743E-2</v>
      </c>
      <c r="AO489" s="13">
        <f t="shared" si="756"/>
        <v>1.1934028603105976E-2</v>
      </c>
      <c r="AP489" s="13">
        <f t="shared" si="757"/>
        <v>4.4788657779243971E-3</v>
      </c>
      <c r="AQ489" s="13">
        <f t="shared" si="758"/>
        <v>1.2606957376137895E-3</v>
      </c>
      <c r="AR489" s="13">
        <f t="shared" si="759"/>
        <v>4.5858802005032653E-4</v>
      </c>
      <c r="AS489" s="13">
        <f t="shared" si="760"/>
        <v>1.0854327348337445E-3</v>
      </c>
      <c r="AT489" s="13">
        <f t="shared" si="761"/>
        <v>1.2845562578361375E-3</v>
      </c>
      <c r="AU489" s="13">
        <f t="shared" si="762"/>
        <v>1.0134727693336208E-3</v>
      </c>
      <c r="AV489" s="13">
        <f t="shared" si="763"/>
        <v>5.9969758890376034E-4</v>
      </c>
      <c r="AW489" s="13">
        <f t="shared" si="764"/>
        <v>2.1014663748287089E-5</v>
      </c>
      <c r="AX489" s="13">
        <f t="shared" si="765"/>
        <v>7.4274814078834029E-3</v>
      </c>
      <c r="AY489" s="13">
        <f t="shared" si="766"/>
        <v>8.3626477027080297E-3</v>
      </c>
      <c r="AZ489" s="13">
        <f t="shared" si="767"/>
        <v>4.7077786371421473E-3</v>
      </c>
      <c r="BA489" s="13">
        <f t="shared" si="768"/>
        <v>1.7668391227461746E-3</v>
      </c>
      <c r="BB489" s="13">
        <f t="shared" si="769"/>
        <v>4.9732380060909902E-4</v>
      </c>
      <c r="BC489" s="13">
        <f t="shared" si="770"/>
        <v>1.1198799459131523E-4</v>
      </c>
      <c r="BD489" s="13">
        <f t="shared" si="771"/>
        <v>8.6054519285924536E-5</v>
      </c>
      <c r="BE489" s="13">
        <f t="shared" si="772"/>
        <v>2.036825824692796E-4</v>
      </c>
      <c r="BF489" s="13">
        <f t="shared" si="773"/>
        <v>2.4104831881932684E-4</v>
      </c>
      <c r="BG489" s="13">
        <f t="shared" si="774"/>
        <v>1.9017922004331547E-4</v>
      </c>
      <c r="BH489" s="13">
        <f t="shared" si="775"/>
        <v>1.1253387675582465E-4</v>
      </c>
      <c r="BI489" s="13">
        <f t="shared" si="776"/>
        <v>5.3271323396155679E-5</v>
      </c>
      <c r="BJ489" s="14">
        <f t="shared" si="777"/>
        <v>0.63841627440513171</v>
      </c>
      <c r="BK489" s="14">
        <f t="shared" si="778"/>
        <v>0.19276929845719196</v>
      </c>
      <c r="BL489" s="14">
        <f t="shared" si="779"/>
        <v>0.15893471502564877</v>
      </c>
      <c r="BM489" s="14">
        <f t="shared" si="780"/>
        <v>0.66683432042086166</v>
      </c>
      <c r="BN489" s="14">
        <f t="shared" si="781"/>
        <v>0.32217949617923436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1.6352</v>
      </c>
      <c r="F490" s="10">
        <f>VLOOKUP(B490,home!$B$2:$E$405,3,FALSE)</f>
        <v>1.1891</v>
      </c>
      <c r="G490" s="10">
        <f>VLOOKUP(C490,away!$B$2:$E$405,4,FALSE)</f>
        <v>1.0192000000000001</v>
      </c>
      <c r="H490" s="10">
        <f>VLOOKUP(A490,away!$A$2:$E$405,3,FALSE)</f>
        <v>1.1458999999999999</v>
      </c>
      <c r="I490" s="10">
        <f>VLOOKUP(C490,away!$B$2:$E$405,3,FALSE)</f>
        <v>1.0666</v>
      </c>
      <c r="J490" s="10">
        <f>VLOOKUP(B490,home!$B$2:$E$405,4,FALSE)</f>
        <v>0.87270000000000003</v>
      </c>
      <c r="K490" s="12">
        <f t="shared" si="726"/>
        <v>1.9817491133440002</v>
      </c>
      <c r="L490" s="12">
        <f t="shared" si="727"/>
        <v>1.0666287235379999</v>
      </c>
      <c r="M490" s="13">
        <f t="shared" si="728"/>
        <v>4.7435810635751564E-2</v>
      </c>
      <c r="N490" s="13">
        <f t="shared" si="729"/>
        <v>9.4005875668154548E-2</v>
      </c>
      <c r="O490" s="13">
        <f t="shared" si="730"/>
        <v>5.0596398148401972E-2</v>
      </c>
      <c r="P490" s="13">
        <f t="shared" si="731"/>
        <v>0.10026936716899561</v>
      </c>
      <c r="Q490" s="13">
        <f t="shared" si="732"/>
        <v>9.3148030377245825E-2</v>
      </c>
      <c r="R490" s="13">
        <f t="shared" si="733"/>
        <v>2.6983785786325203E-2</v>
      </c>
      <c r="S490" s="13">
        <f t="shared" si="734"/>
        <v>5.2987109621003121E-2</v>
      </c>
      <c r="T490" s="13">
        <f t="shared" si="735"/>
        <v>9.9354364741360557E-2</v>
      </c>
      <c r="U490" s="13">
        <f t="shared" si="736"/>
        <v>5.3475093556714398E-2</v>
      </c>
      <c r="V490" s="13">
        <f t="shared" si="737"/>
        <v>1.2444850041926102E-2</v>
      </c>
      <c r="W490" s="13">
        <f t="shared" si="738"/>
        <v>6.1532008869948966E-2</v>
      </c>
      <c r="X490" s="13">
        <f t="shared" si="739"/>
        <v>6.5631808077682555E-2</v>
      </c>
      <c r="Y490" s="13">
        <f t="shared" si="740"/>
        <v>3.5002385836694759E-2</v>
      </c>
      <c r="Z490" s="13">
        <f t="shared" si="741"/>
        <v>9.5938936631636273E-3</v>
      </c>
      <c r="AA490" s="13">
        <f t="shared" si="742"/>
        <v>1.9012690260491138E-2</v>
      </c>
      <c r="AB490" s="13">
        <f t="shared" si="743"/>
        <v>1.8839191033006214E-2</v>
      </c>
      <c r="AC490" s="13">
        <f t="shared" si="744"/>
        <v>1.6441128831427942E-3</v>
      </c>
      <c r="AD490" s="13">
        <f t="shared" si="745"/>
        <v>3.0485251005074123E-2</v>
      </c>
      <c r="AE490" s="13">
        <f t="shared" si="746"/>
        <v>3.2516444366277736E-2</v>
      </c>
      <c r="AF490" s="13">
        <f t="shared" si="747"/>
        <v>1.7341486774198604E-2</v>
      </c>
      <c r="AG490" s="13">
        <f t="shared" si="748"/>
        <v>6.1656426340715217E-3</v>
      </c>
      <c r="AH490" s="13">
        <f t="shared" si="749"/>
        <v>2.5582806379248805E-3</v>
      </c>
      <c r="AI490" s="13">
        <f t="shared" si="750"/>
        <v>5.0698703858927541E-3</v>
      </c>
      <c r="AJ490" s="13">
        <f t="shared" si="751"/>
        <v>5.0236055710059868E-3</v>
      </c>
      <c r="AK490" s="13">
        <f t="shared" si="752"/>
        <v>3.3185086287103645E-3</v>
      </c>
      <c r="AL490" s="13">
        <f t="shared" si="753"/>
        <v>1.3901240951735583E-4</v>
      </c>
      <c r="AM490" s="13">
        <f t="shared" si="754"/>
        <v>1.2082823829874993E-2</v>
      </c>
      <c r="AN490" s="13">
        <f t="shared" si="755"/>
        <v>1.2887886958394091E-2</v>
      </c>
      <c r="AO490" s="13">
        <f t="shared" si="756"/>
        <v>6.8732952077669614E-3</v>
      </c>
      <c r="AP490" s="13">
        <f t="shared" si="757"/>
        <v>2.4437513646534421E-3</v>
      </c>
      <c r="AQ490" s="13">
        <f t="shared" si="758"/>
        <v>6.5164384968113636E-4</v>
      </c>
      <c r="AR490" s="13">
        <f t="shared" si="759"/>
        <v>5.4574712225635941E-4</v>
      </c>
      <c r="AS490" s="13">
        <f t="shared" si="760"/>
        <v>1.0815338756415796E-3</v>
      </c>
      <c r="AT490" s="13">
        <f t="shared" si="761"/>
        <v>1.0716643995521006E-3</v>
      </c>
      <c r="AU490" s="13">
        <f t="shared" si="762"/>
        <v>7.0792332453823521E-4</v>
      </c>
      <c r="AV490" s="13">
        <f t="shared" si="763"/>
        <v>3.5073160517979605E-4</v>
      </c>
      <c r="AW490" s="13">
        <f t="shared" si="764"/>
        <v>8.1623087331252338E-6</v>
      </c>
      <c r="AX490" s="13">
        <f t="shared" si="765"/>
        <v>3.9908542352577511E-3</v>
      </c>
      <c r="AY490" s="13">
        <f t="shared" si="766"/>
        <v>4.2567597587791954E-3</v>
      </c>
      <c r="AZ490" s="13">
        <f t="shared" si="767"/>
        <v>2.2701911139572884E-3</v>
      </c>
      <c r="BA490" s="13">
        <f t="shared" si="768"/>
        <v>8.0715035002252439E-4</v>
      </c>
      <c r="BB490" s="13">
        <f t="shared" si="769"/>
        <v>2.1523243688694368E-4</v>
      </c>
      <c r="BC490" s="13">
        <f t="shared" si="770"/>
        <v>4.5914619884138792E-5</v>
      </c>
      <c r="BD490" s="13">
        <f t="shared" si="771"/>
        <v>9.7018259397806158E-5</v>
      </c>
      <c r="BE490" s="13">
        <f t="shared" si="772"/>
        <v>1.9226584953978054E-4</v>
      </c>
      <c r="BF490" s="13">
        <f t="shared" si="773"/>
        <v>1.9051133842589558E-4</v>
      </c>
      <c r="BG490" s="13">
        <f t="shared" si="774"/>
        <v>1.2584855866916577E-4</v>
      </c>
      <c r="BH490" s="13">
        <f t="shared" si="775"/>
        <v>6.23500673895599E-5</v>
      </c>
      <c r="BI490" s="13">
        <f t="shared" si="776"/>
        <v>2.4712438153239808E-5</v>
      </c>
      <c r="BJ490" s="14">
        <f t="shared" si="777"/>
        <v>0.5817088020758675</v>
      </c>
      <c r="BK490" s="14">
        <f t="shared" si="778"/>
        <v>0.21917702251911575</v>
      </c>
      <c r="BL490" s="14">
        <f t="shared" si="779"/>
        <v>0.18932773084721644</v>
      </c>
      <c r="BM490" s="14">
        <f t="shared" si="780"/>
        <v>0.5831195838704426</v>
      </c>
      <c r="BN490" s="14">
        <f t="shared" si="781"/>
        <v>0.41243926778487472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1.6352</v>
      </c>
      <c r="F491" s="10">
        <f>VLOOKUP(B491,home!$B$2:$E$405,3,FALSE)</f>
        <v>0.97130000000000005</v>
      </c>
      <c r="G491" s="10">
        <f>VLOOKUP(C491,away!$B$2:$E$405,4,FALSE)</f>
        <v>1.0531999999999999</v>
      </c>
      <c r="H491" s="10">
        <f>VLOOKUP(A491,away!$A$2:$E$405,3,FALSE)</f>
        <v>1.1458999999999999</v>
      </c>
      <c r="I491" s="10">
        <f>VLOOKUP(C491,away!$B$2:$E$405,3,FALSE)</f>
        <v>1.0181</v>
      </c>
      <c r="J491" s="10">
        <f>VLOOKUP(B491,home!$B$2:$E$405,4,FALSE)</f>
        <v>1.2833000000000001</v>
      </c>
      <c r="K491" s="12">
        <f t="shared" si="726"/>
        <v>1.6727657112319998</v>
      </c>
      <c r="L491" s="12">
        <f t="shared" si="727"/>
        <v>1.4971501258070001</v>
      </c>
      <c r="M491" s="13">
        <f t="shared" si="728"/>
        <v>4.2007133199386162E-2</v>
      </c>
      <c r="N491" s="13">
        <f t="shared" si="729"/>
        <v>7.0268092043088523E-2</v>
      </c>
      <c r="O491" s="13">
        <f t="shared" si="730"/>
        <v>6.2890984754252394E-2</v>
      </c>
      <c r="P491" s="13">
        <f t="shared" si="731"/>
        <v>0.10520188284252784</v>
      </c>
      <c r="Q491" s="13">
        <f t="shared" si="732"/>
        <v>5.8771027481686319E-2</v>
      </c>
      <c r="R491" s="13">
        <f t="shared" si="733"/>
        <v>4.7078622868477561E-2</v>
      </c>
      <c r="S491" s="13">
        <f t="shared" si="734"/>
        <v>6.5866409527886374E-2</v>
      </c>
      <c r="T491" s="13">
        <f t="shared" si="735"/>
        <v>8.7989051188013326E-2</v>
      </c>
      <c r="U491" s="13">
        <f t="shared" si="736"/>
        <v>7.8751506066411944E-2</v>
      </c>
      <c r="V491" s="13">
        <f t="shared" si="737"/>
        <v>1.8328290064242719E-2</v>
      </c>
      <c r="W491" s="13">
        <f t="shared" si="738"/>
        <v>3.2770053195079481E-2</v>
      </c>
      <c r="X491" s="13">
        <f t="shared" si="739"/>
        <v>4.9061689263715326E-2</v>
      </c>
      <c r="Y491" s="13">
        <f t="shared" si="740"/>
        <v>3.6726357126737684E-2</v>
      </c>
      <c r="Z491" s="13">
        <f t="shared" si="741"/>
        <v>2.3494588716787175E-2</v>
      </c>
      <c r="AA491" s="13">
        <f t="shared" si="742"/>
        <v>3.9300942404939802E-2</v>
      </c>
      <c r="AB491" s="13">
        <f t="shared" si="743"/>
        <v>3.2870634437043501E-2</v>
      </c>
      <c r="AC491" s="13">
        <f t="shared" si="744"/>
        <v>2.868814289959846E-3</v>
      </c>
      <c r="AD491" s="13">
        <f t="shared" si="745"/>
        <v>1.3704155334994403E-2</v>
      </c>
      <c r="AE491" s="13">
        <f t="shared" si="746"/>
        <v>2.0517177883865541E-2</v>
      </c>
      <c r="AF491" s="13">
        <f t="shared" si="747"/>
        <v>1.5358647725016952E-2</v>
      </c>
      <c r="AG491" s="13">
        <f t="shared" si="748"/>
        <v>7.6647337912448448E-3</v>
      </c>
      <c r="AH491" s="13">
        <f t="shared" si="749"/>
        <v>8.7937316132804099E-3</v>
      </c>
      <c r="AI491" s="13">
        <f t="shared" si="750"/>
        <v>1.4709852716472323E-2</v>
      </c>
      <c r="AJ491" s="13">
        <f t="shared" si="751"/>
        <v>1.2303068620693898E-2</v>
      </c>
      <c r="AK491" s="13">
        <f t="shared" si="752"/>
        <v>6.8600504438770431E-3</v>
      </c>
      <c r="AL491" s="13">
        <f t="shared" si="753"/>
        <v>2.8738420534133038E-4</v>
      </c>
      <c r="AM491" s="13">
        <f t="shared" si="754"/>
        <v>4.5847682291551405E-3</v>
      </c>
      <c r="AN491" s="13">
        <f t="shared" si="755"/>
        <v>6.8640863310755551E-3</v>
      </c>
      <c r="AO491" s="13">
        <f t="shared" si="756"/>
        <v>5.1382838570599399E-3</v>
      </c>
      <c r="AP491" s="13">
        <f t="shared" si="757"/>
        <v>2.5642607743431231E-3</v>
      </c>
      <c r="AQ491" s="13">
        <f t="shared" si="758"/>
        <v>9.5977083522744047E-4</v>
      </c>
      <c r="AR491" s="13">
        <f t="shared" si="759"/>
        <v>2.6331072782271514E-3</v>
      </c>
      <c r="AS491" s="13">
        <f t="shared" si="760"/>
        <v>4.4045715690137948E-3</v>
      </c>
      <c r="AT491" s="13">
        <f t="shared" si="761"/>
        <v>3.6839081466568039E-3</v>
      </c>
      <c r="AU491" s="13">
        <f t="shared" si="762"/>
        <v>2.0541050770185761E-3</v>
      </c>
      <c r="AV491" s="13">
        <f t="shared" si="763"/>
        <v>8.5900913502606031E-4</v>
      </c>
      <c r="AW491" s="13">
        <f t="shared" si="764"/>
        <v>1.9992212696624014E-5</v>
      </c>
      <c r="AX491" s="13">
        <f t="shared" si="765"/>
        <v>1.2782071812794294E-3</v>
      </c>
      <c r="AY491" s="13">
        <f t="shared" si="766"/>
        <v>1.9136680422599086E-3</v>
      </c>
      <c r="AZ491" s="13">
        <f t="shared" si="767"/>
        <v>1.4325241751111293E-3</v>
      </c>
      <c r="BA491" s="13">
        <f t="shared" si="768"/>
        <v>7.149012496630656E-4</v>
      </c>
      <c r="BB491" s="13">
        <f t="shared" si="769"/>
        <v>2.6757862396816005E-4</v>
      </c>
      <c r="BC491" s="13">
        <f t="shared" si="770"/>
        <v>8.0121074107438936E-5</v>
      </c>
      <c r="BD491" s="13">
        <f t="shared" si="771"/>
        <v>6.5702614881018402E-4</v>
      </c>
      <c r="BE491" s="13">
        <f t="shared" si="772"/>
        <v>1.0990508131124889E-3</v>
      </c>
      <c r="BF491" s="13">
        <f t="shared" si="773"/>
        <v>9.1922725753811041E-4</v>
      </c>
      <c r="BG491" s="13">
        <f t="shared" si="774"/>
        <v>5.1255061241319271E-4</v>
      </c>
      <c r="BH491" s="13">
        <f t="shared" si="775"/>
        <v>2.1434427242893794E-4</v>
      </c>
      <c r="BI491" s="13">
        <f t="shared" si="776"/>
        <v>7.1709549863619522E-5</v>
      </c>
      <c r="BJ491" s="14">
        <f t="shared" si="777"/>
        <v>0.41862915540669265</v>
      </c>
      <c r="BK491" s="14">
        <f t="shared" si="778"/>
        <v>0.23647358217160416</v>
      </c>
      <c r="BL491" s="14">
        <f t="shared" si="779"/>
        <v>0.32066800378555793</v>
      </c>
      <c r="BM491" s="14">
        <f t="shared" si="780"/>
        <v>0.61115391106165984</v>
      </c>
      <c r="BN491" s="14">
        <f t="shared" si="781"/>
        <v>0.38621774318941882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1.6352</v>
      </c>
      <c r="F492" s="15">
        <f>VLOOKUP(B492,home!$B$2:$E$405,3,FALSE)</f>
        <v>1.0791999999999999</v>
      </c>
      <c r="G492" s="15">
        <f>VLOOKUP(C492,away!$B$2:$E$405,4,FALSE)</f>
        <v>1.1511</v>
      </c>
      <c r="H492" s="15">
        <f>VLOOKUP(A492,away!$A$2:$E$405,3,FALSE)</f>
        <v>1.1458999999999999</v>
      </c>
      <c r="I492" s="15">
        <f>VLOOKUP(C492,away!$B$2:$E$405,3,FALSE)</f>
        <v>0.77</v>
      </c>
      <c r="J492" s="15">
        <f>VLOOKUP(B492,home!$B$2:$E$405,4,FALSE)</f>
        <v>1.0780000000000001</v>
      </c>
      <c r="K492" s="16">
        <f t="shared" si="726"/>
        <v>2.0313551946239996</v>
      </c>
      <c r="L492" s="16">
        <f t="shared" si="727"/>
        <v>0.95116575400000003</v>
      </c>
      <c r="M492" s="17">
        <f t="shared" si="728"/>
        <v>5.0664949003567973E-2</v>
      </c>
      <c r="N492" s="17">
        <f t="shared" si="729"/>
        <v>0.10291850734375782</v>
      </c>
      <c r="O492" s="17">
        <f t="shared" si="730"/>
        <v>4.8190764420350286E-2</v>
      </c>
      <c r="P492" s="17">
        <f t="shared" si="731"/>
        <v>9.7892559638179943E-2</v>
      </c>
      <c r="Q492" s="17">
        <f t="shared" si="732"/>
        <v>0.10453202225784537</v>
      </c>
      <c r="R492" s="17">
        <f t="shared" si="733"/>
        <v>2.2918702387859421E-2</v>
      </c>
      <c r="S492" s="17">
        <f t="shared" si="734"/>
        <v>4.7285911764362774E-2</v>
      </c>
      <c r="T492" s="17">
        <f t="shared" si="735"/>
        <v>9.9427279768028273E-2</v>
      </c>
      <c r="U492" s="17">
        <f t="shared" si="736"/>
        <v>4.6556025149619693E-2</v>
      </c>
      <c r="V492" s="17">
        <f t="shared" si="737"/>
        <v>1.0151526029722607E-2</v>
      </c>
      <c r="W492" s="17">
        <f t="shared" si="738"/>
        <v>7.0780555472675241E-2</v>
      </c>
      <c r="X492" s="17">
        <f t="shared" si="739"/>
        <v>6.732404041470598E-2</v>
      </c>
      <c r="Y492" s="17">
        <f t="shared" si="740"/>
        <v>3.2018160831690137E-2</v>
      </c>
      <c r="Z492" s="17">
        <f t="shared" si="741"/>
        <v>7.2664949458166369E-3</v>
      </c>
      <c r="AA492" s="17">
        <f t="shared" si="742"/>
        <v>1.4760832254893662E-2</v>
      </c>
      <c r="AB492" s="17">
        <f t="shared" si="743"/>
        <v>1.4992246638975866E-2</v>
      </c>
      <c r="AC492" s="17">
        <f t="shared" si="744"/>
        <v>1.2258954252736603E-3</v>
      </c>
      <c r="AD492" s="17">
        <f t="shared" si="745"/>
        <v>3.5945112259447756E-2</v>
      </c>
      <c r="AE492" s="17">
        <f t="shared" si="746"/>
        <v>3.4189759804872266E-2</v>
      </c>
      <c r="AF492" s="17">
        <f t="shared" si="747"/>
        <v>1.6260064331940109E-2</v>
      </c>
      <c r="AG492" s="17">
        <f t="shared" si="748"/>
        <v>5.1553387834594412E-3</v>
      </c>
      <c r="AH492" s="17">
        <f t="shared" si="749"/>
        <v>1.7279102860187172E-3</v>
      </c>
      <c r="AI492" s="17">
        <f t="shared" si="750"/>
        <v>3.5099995353483618E-3</v>
      </c>
      <c r="AJ492" s="17">
        <f t="shared" si="751"/>
        <v>3.5650278946288607E-3</v>
      </c>
      <c r="AK492" s="17">
        <f t="shared" si="752"/>
        <v>2.413945977577932E-3</v>
      </c>
      <c r="AL492" s="17">
        <f t="shared" si="753"/>
        <v>9.4744823306008044E-5</v>
      </c>
      <c r="AM492" s="17">
        <f t="shared" si="754"/>
        <v>1.4603458101914412E-2</v>
      </c>
      <c r="AN492" s="17">
        <f t="shared" si="755"/>
        <v>1.389030923651483E-2</v>
      </c>
      <c r="AO492" s="17">
        <f t="shared" si="756"/>
        <v>6.6059932291213956E-3</v>
      </c>
      <c r="AP492" s="17">
        <f t="shared" si="757"/>
        <v>2.0944648435653828E-3</v>
      </c>
      <c r="AQ492" s="17">
        <f t="shared" si="758"/>
        <v>4.9804580803908976E-4</v>
      </c>
      <c r="AR492" s="17">
        <f t="shared" si="759"/>
        <v>3.2870581800906992E-4</v>
      </c>
      <c r="AS492" s="17">
        <f t="shared" si="760"/>
        <v>6.6771827091585516E-4</v>
      </c>
      <c r="AT492" s="17">
        <f t="shared" si="761"/>
        <v>6.7818648908513882E-4</v>
      </c>
      <c r="AU492" s="17">
        <f t="shared" si="762"/>
        <v>4.5921254917563641E-4</v>
      </c>
      <c r="AV492" s="17">
        <f t="shared" si="763"/>
        <v>2.3320594930111444E-4</v>
      </c>
      <c r="AW492" s="17">
        <f t="shared" si="764"/>
        <v>5.0850480834826382E-6</v>
      </c>
      <c r="AX492" s="17">
        <f t="shared" si="765"/>
        <v>4.9441350791329568E-3</v>
      </c>
      <c r="AY492" s="17">
        <f t="shared" si="766"/>
        <v>4.7026919704213485E-3</v>
      </c>
      <c r="AZ492" s="17">
        <f t="shared" si="767"/>
        <v>2.2365197769377834E-3</v>
      </c>
      <c r="BA492" s="17">
        <f t="shared" si="768"/>
        <v>7.0910033998897973E-4</v>
      </c>
      <c r="BB492" s="17">
        <f t="shared" si="769"/>
        <v>1.6861798988681854E-4</v>
      </c>
      <c r="BC492" s="17">
        <f t="shared" si="770"/>
        <v>3.2076731497732039E-5</v>
      </c>
      <c r="BD492" s="17">
        <f t="shared" si="771"/>
        <v>5.2108952871797271E-5</v>
      </c>
      <c r="BE492" s="17">
        <f t="shared" si="772"/>
        <v>1.0585179210254256E-4</v>
      </c>
      <c r="BF492" s="17">
        <f t="shared" si="773"/>
        <v>1.0751129387387976E-4</v>
      </c>
      <c r="BG492" s="17">
        <f t="shared" si="774"/>
        <v>7.2797875097151008E-5</v>
      </c>
      <c r="BH492" s="17">
        <f t="shared" si="775"/>
        <v>3.6969585434046697E-5</v>
      </c>
      <c r="BI492" s="17">
        <f t="shared" si="776"/>
        <v>1.5019671882909314E-5</v>
      </c>
      <c r="BJ492" s="18">
        <f t="shared" si="777"/>
        <v>0.61903625437544307</v>
      </c>
      <c r="BK492" s="18">
        <f t="shared" si="778"/>
        <v>0.2120182786548343</v>
      </c>
      <c r="BL492" s="18">
        <f t="shared" si="779"/>
        <v>0.16139274279302193</v>
      </c>
      <c r="BM492" s="18">
        <f t="shared" si="780"/>
        <v>0.56789865879521717</v>
      </c>
      <c r="BN492" s="18">
        <f t="shared" si="781"/>
        <v>0.42711750505156082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1.3391999999999999</v>
      </c>
      <c r="F493" s="10">
        <f>VLOOKUP(B493,home!$B$2:$E$405,3,FALSE)</f>
        <v>0.87119999999999997</v>
      </c>
      <c r="G493" s="10">
        <f>VLOOKUP(C493,away!$B$2:$E$405,4,FALSE)</f>
        <v>1.0861000000000001</v>
      </c>
      <c r="H493" s="10">
        <f>VLOOKUP(A493,away!$A$2:$E$405,3,FALSE)</f>
        <v>1.014</v>
      </c>
      <c r="I493" s="10">
        <f>VLOOKUP(C493,away!$B$2:$E$405,3,FALSE)</f>
        <v>0.80689999999999995</v>
      </c>
      <c r="J493" s="10">
        <f>VLOOKUP(B493,home!$B$2:$E$405,4,FALSE)</f>
        <v>1.6436999999999999</v>
      </c>
      <c r="K493" s="12">
        <f t="shared" ref="K493:K556" si="782">E493*F493*G493</f>
        <v>1.2671648605439998</v>
      </c>
      <c r="L493" s="12">
        <f t="shared" ref="L493:L556" si="783">H493*I493*J493</f>
        <v>1.3448697514199999</v>
      </c>
      <c r="M493" s="13">
        <f t="shared" ref="M493:M556" si="784">_xlfn.POISSON.DIST(0,K493,FALSE) * _xlfn.POISSON.DIST(0,L493,FALSE)</f>
        <v>7.3385081600861227E-2</v>
      </c>
      <c r="N493" s="13">
        <f t="shared" ref="N493:N556" si="785">_xlfn.POISSON.DIST(1,K493,FALSE) * _xlfn.POISSON.DIST(0,L493,FALSE)</f>
        <v>9.2990996692765365E-2</v>
      </c>
      <c r="O493" s="13">
        <f t="shared" ref="O493:O556" si="786">_xlfn.POISSON.DIST(0,K493,FALSE) * _xlfn.POISSON.DIST(1,L493,FALSE)</f>
        <v>9.8693376450486647E-2</v>
      </c>
      <c r="P493" s="13">
        <f t="shared" ref="P493:P556" si="787">_xlfn.POISSON.DIST(1,K493,FALSE) * _xlfn.POISSON.DIST(1,L493,FALSE)</f>
        <v>0.12506077860649739</v>
      </c>
      <c r="Q493" s="13">
        <f t="shared" ref="Q493:Q556" si="788">_xlfn.POISSON.DIST(2,K493,FALSE) * _xlfn.POISSON.DIST(0,L493,FALSE)</f>
        <v>5.8917461678017792E-2</v>
      </c>
      <c r="R493" s="13">
        <f t="shared" ref="R493:R556" si="789">_xlfn.POISSON.DIST(0,K493,FALSE) * _xlfn.POISSON.DIST(2,L493,FALSE)</f>
        <v>6.6364868326883236E-2</v>
      </c>
      <c r="S493" s="13">
        <f t="shared" ref="S493:S556" si="790">_xlfn.POISSON.DIST(2,K493,FALSE) * _xlfn.POISSON.DIST(2,L493,FALSE)</f>
        <v>5.3281259639151944E-2</v>
      </c>
      <c r="T493" s="13">
        <f t="shared" ref="T493:T556" si="791">_xlfn.POISSON.DIST(2,K493,FALSE) * _xlfn.POISSON.DIST(1,L493,FALSE)</f>
        <v>7.9236312041213147E-2</v>
      </c>
      <c r="U493" s="13">
        <f t="shared" ref="U493:U556" si="792">_xlfn.POISSON.DIST(1,K493,FALSE) * _xlfn.POISSON.DIST(2,L493,FALSE)</f>
        <v>8.4095229118455891E-2</v>
      </c>
      <c r="V493" s="13">
        <f t="shared" ref="V493:V556" si="793">_xlfn.POISSON.DIST(3,K493,FALSE) * _xlfn.POISSON.DIST(3,L493,FALSE)</f>
        <v>1.0088934926476464E-2</v>
      </c>
      <c r="W493" s="13">
        <f t="shared" ref="W493:W556" si="794">_xlfn.POISSON.DIST(3,K493,FALSE) * _xlfn.POISSON.DIST(0,L493,FALSE)</f>
        <v>2.488604570361062E-2</v>
      </c>
      <c r="X493" s="13">
        <f t="shared" ref="X493:X556" si="795">_xlfn.POISSON.DIST(3,K493,FALSE) * _xlfn.POISSON.DIST(1,L493,FALSE)</f>
        <v>3.346849009924157E-2</v>
      </c>
      <c r="Y493" s="13">
        <f t="shared" ref="Y493:Y556" si="796">_xlfn.POISSON.DIST(3,K493,FALSE) * _xlfn.POISSON.DIST(2,L493,FALSE)</f>
        <v>2.2505379980084873E-2</v>
      </c>
      <c r="Z493" s="13">
        <f t="shared" ref="Z493:Z556" si="797">_xlfn.POISSON.DIST(0,K493,FALSE) * _xlfn.POISSON.DIST(3,L493,FALSE)</f>
        <v>2.9750701323265499E-2</v>
      </c>
      <c r="AA493" s="13">
        <f t="shared" ref="AA493:AA556" si="798">_xlfn.POISSON.DIST(1,K493,FALSE) * _xlfn.POISSON.DIST(3,L493,FALSE)</f>
        <v>3.7699043293381918E-2</v>
      </c>
      <c r="AB493" s="13">
        <f t="shared" ref="AB493:AB556" si="799">_xlfn.POISSON.DIST(2,K493,FALSE) * _xlfn.POISSON.DIST(3,L493,FALSE)</f>
        <v>2.3885451468750256E-2</v>
      </c>
      <c r="AC493" s="13">
        <f t="shared" ref="AC493:AC556" si="800">_xlfn.POISSON.DIST(4,K493,FALSE) * _xlfn.POISSON.DIST(4,L493,FALSE)</f>
        <v>1.0745798308826717E-3</v>
      </c>
      <c r="AD493" s="13">
        <f t="shared" ref="AD493:AD556" si="801">_xlfn.POISSON.DIST(4,K493,FALSE) * _xlfn.POISSON.DIST(0,L493,FALSE)</f>
        <v>7.8836806583768432E-3</v>
      </c>
      <c r="AE493" s="13">
        <f t="shared" ref="AE493:AE556" si="802">_xlfn.POISSON.DIST(4,K493,FALSE) * _xlfn.POISSON.DIST(1,L493,FALSE)</f>
        <v>1.0602523647305925E-2</v>
      </c>
      <c r="AF493" s="13">
        <f t="shared" ref="AF493:AF556" si="803">_xlfn.POISSON.DIST(4,K493,FALSE) * _xlfn.POISSON.DIST(2,L493,FALSE)</f>
        <v>7.1295066709884955E-3</v>
      </c>
      <c r="AG493" s="13">
        <f t="shared" ref="AG493:AG556" si="804">_xlfn.POISSON.DIST(4,K493,FALSE) * _xlfn.POISSON.DIST(3,L493,FALSE)</f>
        <v>3.1960859547865103E-3</v>
      </c>
      <c r="AH493" s="13">
        <f t="shared" ref="AH493:AH556" si="805">_xlfn.POISSON.DIST(0,K493,FALSE) * _xlfn.POISSON.DIST(4,L493,FALSE)</f>
        <v>1.0002704573297681E-2</v>
      </c>
      <c r="AI493" s="13">
        <f t="shared" ref="AI493:AI556" si="806">_xlfn.POISSON.DIST(1,K493,FALSE) * _xlfn.POISSON.DIST(4,L493,FALSE)</f>
        <v>1.2675075745685585E-2</v>
      </c>
      <c r="AJ493" s="13">
        <f t="shared" ref="AJ493:AJ556" si="807">_xlfn.POISSON.DIST(2,K493,FALSE) * _xlfn.POISSON.DIST(4,L493,FALSE)</f>
        <v>8.0307052948331552E-3</v>
      </c>
      <c r="AK493" s="13">
        <f t="shared" ref="AK493:AK556" si="808">_xlfn.POISSON.DIST(3,K493,FALSE) * _xlfn.POISSON.DIST(4,L493,FALSE)</f>
        <v>3.3920758516657384E-3</v>
      </c>
      <c r="AL493" s="13">
        <f t="shared" ref="AL493:AL556" si="809">_xlfn.POISSON.DIST(5,K493,FALSE) * _xlfn.POISSON.DIST(5,L493,FALSE)</f>
        <v>7.3250741100735093E-5</v>
      </c>
      <c r="AM493" s="13">
        <f t="shared" ref="AM493:AM556" si="810">_xlfn.POISSON.DIST(5,K493,FALSE) * _xlfn.POISSON.DIST(0,L493,FALSE)</f>
        <v>1.9979846204091043E-3</v>
      </c>
      <c r="AN493" s="13">
        <f t="shared" ref="AN493:AN556" si="811">_xlfn.POISSON.DIST(5,K493,FALSE) * _xlfn.POISSON.DIST(1,L493,FALSE)</f>
        <v>2.6870290797905748E-3</v>
      </c>
      <c r="AO493" s="13">
        <f t="shared" ref="AO493:AO556" si="812">_xlfn.POISSON.DIST(5,K493,FALSE) * _xlfn.POISSON.DIST(2,L493,FALSE)</f>
        <v>1.8068520652981311E-3</v>
      </c>
      <c r="AP493" s="13">
        <f t="shared" ref="AP493:AP556" si="813">_xlfn.POISSON.DIST(5,K493,FALSE) * _xlfn.POISSON.DIST(3,L493,FALSE)</f>
        <v>8.0999356263673718E-4</v>
      </c>
      <c r="AQ493" s="13">
        <f t="shared" ref="AQ493:AQ556" si="814">_xlfn.POISSON.DIST(5,K493,FALSE) * _xlfn.POISSON.DIST(4,L493,FALSE)</f>
        <v>2.7233396030876717E-4</v>
      </c>
      <c r="AR493" s="13">
        <f t="shared" ref="AR493:AR556" si="815">_xlfn.POISSON.DIST(0,K493,FALSE) * _xlfn.POISSON.DIST(5,L493,FALSE)</f>
        <v>2.6904669626037071E-3</v>
      </c>
      <c r="AS493" s="13">
        <f t="shared" ref="AS493:AS556" si="816">_xlfn.POISSON.DIST(1,K493,FALSE) * _xlfn.POISSON.DIST(5,L493,FALSE)</f>
        <v>3.4092651934659653E-3</v>
      </c>
      <c r="AT493" s="13">
        <f t="shared" ref="AT493:AT556" si="817">_xlfn.POISSON.DIST(2,K493,FALSE) * _xlfn.POISSON.DIST(5,L493,FALSE)</f>
        <v>2.1600505267179064E-3</v>
      </c>
      <c r="AU493" s="13">
        <f t="shared" ref="AU493:AU556" si="818">_xlfn.POISSON.DIST(3,K493,FALSE) * _xlfn.POISSON.DIST(5,L493,FALSE)</f>
        <v>9.1238004148549642E-4</v>
      </c>
      <c r="AV493" s="13">
        <f t="shared" ref="AV493:AV556" si="819">_xlfn.POISSON.DIST(4,K493,FALSE) * _xlfn.POISSON.DIST(5,L493,FALSE)</f>
        <v>2.8903398200802455E-4</v>
      </c>
      <c r="AW493" s="13">
        <f t="shared" ref="AW493:AW556" si="820">_xlfn.POISSON.DIST(6,K493,FALSE) * _xlfn.POISSON.DIST(6,L493,FALSE)</f>
        <v>3.4675510924785161E-6</v>
      </c>
      <c r="AX493" s="13">
        <f t="shared" ref="AX493:AX556" si="821">_xlfn.POISSON.DIST(6,K493,FALSE) * _xlfn.POISSON.DIST(0,L493,FALSE)</f>
        <v>4.219626504816262E-4</v>
      </c>
      <c r="AY493" s="13">
        <f t="shared" ref="AY493:AY556" si="822">_xlfn.POISSON.DIST(6,K493,FALSE) * _xlfn.POISSON.DIST(1,L493,FALSE)</f>
        <v>5.6748480486174891E-4</v>
      </c>
      <c r="AZ493" s="13">
        <f t="shared" ref="AZ493:AZ556" si="823">_xlfn.POISSON.DIST(6,K493,FALSE) * _xlfn.POISSON.DIST(2,L493,FALSE)</f>
        <v>3.8159657422452372E-4</v>
      </c>
      <c r="BA493" s="13">
        <f t="shared" ref="BA493:BA556" si="824">_xlfn.POISSON.DIST(6,K493,FALSE) * _xlfn.POISSON.DIST(3,L493,FALSE)</f>
        <v>1.7106589664001964E-4</v>
      </c>
      <c r="BB493" s="13">
        <f t="shared" ref="BB493:BB556" si="825">_xlfn.POISSON.DIST(6,K493,FALSE) * _xlfn.POISSON.DIST(4,L493,FALSE)</f>
        <v>5.7515337472675639E-5</v>
      </c>
      <c r="BC493" s="13">
        <f t="shared" ref="BC493:BC556" si="826">_xlfn.POISSON.DIST(6,K493,FALSE) * _xlfn.POISSON.DIST(5,L493,FALSE)</f>
        <v>1.5470127521942922E-5</v>
      </c>
      <c r="BD493" s="13">
        <f t="shared" ref="BD493:BD556" si="827">_xlfn.POISSON.DIST(0,K493,FALSE) * _xlfn.POISSON.DIST(6,L493,FALSE)</f>
        <v>6.0305460586676215E-4</v>
      </c>
      <c r="BE493" s="13">
        <f t="shared" ref="BE493:BE556" si="828">_xlfn.POISSON.DIST(1,K493,FALSE) * _xlfn.POISSON.DIST(6,L493,FALSE)</f>
        <v>7.6416960554357241E-4</v>
      </c>
      <c r="BF493" s="13">
        <f t="shared" ref="BF493:BF556" si="829">_xlfn.POISSON.DIST(2,K493,FALSE) * _xlfn.POISSON.DIST(6,L493,FALSE)</f>
        <v>4.8416443582029222E-4</v>
      </c>
      <c r="BG493" s="13">
        <f t="shared" ref="BG493:BG556" si="830">_xlfn.POISSON.DIST(3,K493,FALSE) * _xlfn.POISSON.DIST(6,L493,FALSE)</f>
        <v>2.0450538659886163E-4</v>
      </c>
      <c r="BH493" s="13">
        <f t="shared" ref="BH493:BH556" si="831">_xlfn.POISSON.DIST(4,K493,FALSE) * _xlfn.POISSON.DIST(6,L493,FALSE)</f>
        <v>6.4785509922510843E-5</v>
      </c>
      <c r="BI493" s="13">
        <f t="shared" ref="BI493:BI556" si="832">_xlfn.POISSON.DIST(5,K493,FALSE) * _xlfn.POISSON.DIST(6,L493,FALSE)</f>
        <v>1.6418784329246076E-5</v>
      </c>
      <c r="BJ493" s="14">
        <f t="shared" ref="BJ493:BJ556" si="833">SUM(N493,Q493,T493,W493,X493,Y493,AD493,AE493,AF493,AG493,AM493,AN493,AO493,AP493,AQ493,AX493,AY493,AZ493,BA493,BB493,BC493)</f>
        <v>0.35000577180603698</v>
      </c>
      <c r="BK493" s="14">
        <f t="shared" ref="BK493:BK556" si="834">SUM(M493,P493,S493,V493,AC493,AL493,AY493)</f>
        <v>0.26353137014983213</v>
      </c>
      <c r="BL493" s="14">
        <f t="shared" ref="BL493:BL556" si="835">SUM(O493,R493,U493,AA493,AB493,AH493,AI493,AJ493,AK493,AR493,AS493,AT493,AU493,AV493,BD493,BE493,BF493,BG493,BH493,BI493)</f>
        <v>0.35643682515780239</v>
      </c>
      <c r="BM493" s="14">
        <f t="shared" ref="BM493:BM556" si="836">SUM(S493:BI493)</f>
        <v>0.48374808782765621</v>
      </c>
      <c r="BN493" s="14">
        <f t="shared" ref="BN493:BN556" si="837">SUM(M493:R493)</f>
        <v>0.51541256335551167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1.3391999999999999</v>
      </c>
      <c r="F494" s="10">
        <f>VLOOKUP(B494,home!$B$2:$E$405,3,FALSE)</f>
        <v>0.67200000000000004</v>
      </c>
      <c r="G494" s="10">
        <f>VLOOKUP(C494,away!$B$2:$E$405,4,FALSE)</f>
        <v>0.99560000000000004</v>
      </c>
      <c r="H494" s="10">
        <f>VLOOKUP(A494,away!$A$2:$E$405,3,FALSE)</f>
        <v>1.014</v>
      </c>
      <c r="I494" s="10">
        <f>VLOOKUP(C494,away!$B$2:$E$405,3,FALSE)</f>
        <v>1.5615000000000001</v>
      </c>
      <c r="J494" s="10">
        <f>VLOOKUP(B494,home!$B$2:$E$405,4,FALSE)</f>
        <v>1.5779000000000001</v>
      </c>
      <c r="K494" s="12">
        <f t="shared" si="782"/>
        <v>0.89598265344000005</v>
      </c>
      <c r="L494" s="12">
        <f t="shared" si="783"/>
        <v>2.4983853219000003</v>
      </c>
      <c r="M494" s="13">
        <f t="shared" si="784"/>
        <v>3.3561759329880918E-2</v>
      </c>
      <c r="N494" s="13">
        <f t="shared" si="785"/>
        <v>3.0070754178501378E-2</v>
      </c>
      <c r="O494" s="13">
        <f t="shared" si="786"/>
        <v>8.3850206886914858E-2</v>
      </c>
      <c r="P494" s="13">
        <f t="shared" si="787"/>
        <v>7.5128330858030931E-2</v>
      </c>
      <c r="Q494" s="13">
        <f t="shared" si="788"/>
        <v>1.3471437059897819E-2</v>
      </c>
      <c r="R494" s="13">
        <f t="shared" si="789"/>
        <v>0.10474506306227323</v>
      </c>
      <c r="S494" s="13">
        <f t="shared" si="790"/>
        <v>4.204387828745712E-2</v>
      </c>
      <c r="T494" s="13">
        <f t="shared" si="791"/>
        <v>3.3656840615348398E-2</v>
      </c>
      <c r="U494" s="13">
        <f t="shared" si="792"/>
        <v>9.3849759537275701E-2</v>
      </c>
      <c r="V494" s="13">
        <f t="shared" si="793"/>
        <v>1.0457293133625716E-2</v>
      </c>
      <c r="W494" s="13">
        <f t="shared" si="794"/>
        <v>4.0233913075257335E-3</v>
      </c>
      <c r="X494" s="13">
        <f t="shared" si="795"/>
        <v>1.0051981786982342E-2</v>
      </c>
      <c r="Y494" s="13">
        <f t="shared" si="796"/>
        <v>1.2556861876301412E-2</v>
      </c>
      <c r="Z494" s="13">
        <f t="shared" si="797"/>
        <v>8.7231176032091115E-2</v>
      </c>
      <c r="AA494" s="13">
        <f t="shared" si="798"/>
        <v>7.8157620563924723E-2</v>
      </c>
      <c r="AB494" s="13">
        <f t="shared" si="799"/>
        <v>3.5013936129711001E-2</v>
      </c>
      <c r="AC494" s="13">
        <f t="shared" si="800"/>
        <v>1.4630471444828524E-3</v>
      </c>
      <c r="AD494" s="13">
        <f t="shared" si="801"/>
        <v>9.0122220488608447E-4</v>
      </c>
      <c r="AE494" s="13">
        <f t="shared" si="802"/>
        <v>2.2516003284577478E-3</v>
      </c>
      <c r="AF494" s="13">
        <f t="shared" si="803"/>
        <v>2.8126826057020293E-3</v>
      </c>
      <c r="AG494" s="13">
        <f t="shared" si="804"/>
        <v>2.3423883124164655E-3</v>
      </c>
      <c r="AH494" s="13">
        <f t="shared" si="805"/>
        <v>5.4484272452662894E-2</v>
      </c>
      <c r="AI494" s="13">
        <f t="shared" si="806"/>
        <v>4.8816963002884795E-2</v>
      </c>
      <c r="AJ494" s="13">
        <f t="shared" si="807"/>
        <v>2.1869576022103519E-2</v>
      </c>
      <c r="AK494" s="13">
        <f t="shared" si="808"/>
        <v>6.5315869179640371E-3</v>
      </c>
      <c r="AL494" s="13">
        <f t="shared" si="809"/>
        <v>1.3100182127072677E-4</v>
      </c>
      <c r="AM494" s="13">
        <f t="shared" si="810"/>
        <v>1.6149589249457629E-4</v>
      </c>
      <c r="AN494" s="13">
        <f t="shared" si="811"/>
        <v>4.0347896735558976E-4</v>
      </c>
      <c r="AO494" s="13">
        <f t="shared" si="812"/>
        <v>5.040229648682875E-4</v>
      </c>
      <c r="AP494" s="13">
        <f t="shared" si="813"/>
        <v>4.197478591091497E-4</v>
      </c>
      <c r="AQ494" s="13">
        <f t="shared" si="814"/>
        <v>2.6217297252431224E-4</v>
      </c>
      <c r="AR494" s="13">
        <f t="shared" si="815"/>
        <v>2.7224541314026702E-2</v>
      </c>
      <c r="AS494" s="13">
        <f t="shared" si="816"/>
        <v>2.4392716765228546E-2</v>
      </c>
      <c r="AT494" s="13">
        <f t="shared" si="817"/>
        <v>1.0927725545959926E-2</v>
      </c>
      <c r="AU494" s="13">
        <f t="shared" si="818"/>
        <v>3.2636841769110828E-3</v>
      </c>
      <c r="AV494" s="13">
        <f t="shared" si="819"/>
        <v>7.3105110220473353E-4</v>
      </c>
      <c r="AW494" s="13">
        <f t="shared" si="820"/>
        <v>8.1458020874082941E-6</v>
      </c>
      <c r="AX494" s="13">
        <f t="shared" si="821"/>
        <v>2.4116253046158565E-5</v>
      </c>
      <c r="AY494" s="13">
        <f t="shared" si="822"/>
        <v>6.0251692629748724E-5</v>
      </c>
      <c r="AZ494" s="13">
        <f t="shared" si="823"/>
        <v>7.5265972242897347E-5</v>
      </c>
      <c r="BA494" s="13">
        <f t="shared" si="824"/>
        <v>6.2681133430062523E-5</v>
      </c>
      <c r="BB494" s="13">
        <f t="shared" si="825"/>
        <v>3.9150405930430907E-5</v>
      </c>
      <c r="BC494" s="13">
        <f t="shared" si="826"/>
        <v>1.9562559904603062E-5</v>
      </c>
      <c r="BD494" s="13">
        <f t="shared" si="827"/>
        <v>1.1336232402404075E-2</v>
      </c>
      <c r="BE494" s="13">
        <f t="shared" si="828"/>
        <v>1.015706758791851E-2</v>
      </c>
      <c r="BF494" s="13">
        <f t="shared" si="829"/>
        <v>4.5502781842963235E-3</v>
      </c>
      <c r="BG494" s="13">
        <f t="shared" si="830"/>
        <v>1.3589901071519887E-3</v>
      </c>
      <c r="BH494" s="13">
        <f t="shared" si="831"/>
        <v>3.0440789055118718E-4</v>
      </c>
      <c r="BI494" s="13">
        <f t="shared" si="832"/>
        <v>5.4548837900825167E-5</v>
      </c>
      <c r="BJ494" s="14">
        <f t="shared" si="833"/>
        <v>0.11417110694955523</v>
      </c>
      <c r="BK494" s="14">
        <f t="shared" si="834"/>
        <v>0.16284556226737804</v>
      </c>
      <c r="BL494" s="14">
        <f t="shared" si="835"/>
        <v>0.62162022849026866</v>
      </c>
      <c r="BM494" s="14">
        <f t="shared" si="836"/>
        <v>0.64498841647325167</v>
      </c>
      <c r="BN494" s="14">
        <f t="shared" si="837"/>
        <v>0.34082755137549914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1.3391999999999999</v>
      </c>
      <c r="F495" s="10">
        <f>VLOOKUP(B495,home!$B$2:$E$405,3,FALSE)</f>
        <v>0.93340000000000001</v>
      </c>
      <c r="G495" s="10">
        <f>VLOOKUP(C495,away!$B$2:$E$405,4,FALSE)</f>
        <v>1.6292</v>
      </c>
      <c r="H495" s="10">
        <f>VLOOKUP(A495,away!$A$2:$E$405,3,FALSE)</f>
        <v>1.014</v>
      </c>
      <c r="I495" s="10">
        <f>VLOOKUP(C495,away!$B$2:$E$405,3,FALSE)</f>
        <v>0.80689999999999995</v>
      </c>
      <c r="J495" s="10">
        <f>VLOOKUP(B495,home!$B$2:$E$405,4,FALSE)</f>
        <v>1.1506000000000001</v>
      </c>
      <c r="K495" s="12">
        <f t="shared" si="782"/>
        <v>2.0365151189759998</v>
      </c>
      <c r="L495" s="12">
        <f t="shared" si="783"/>
        <v>0.94141700795999994</v>
      </c>
      <c r="M495" s="13">
        <f t="shared" si="784"/>
        <v>5.0897975670379299E-2</v>
      </c>
      <c r="N495" s="13">
        <f t="shared" si="785"/>
        <v>0.10365449697800004</v>
      </c>
      <c r="O495" s="13">
        <f t="shared" si="786"/>
        <v>4.7916219966829342E-2</v>
      </c>
      <c r="P495" s="13">
        <f t="shared" si="787"/>
        <v>9.758210640662765E-2</v>
      </c>
      <c r="Q495" s="13">
        <f t="shared" si="788"/>
        <v>0.10554697512277461</v>
      </c>
      <c r="R495" s="13">
        <f t="shared" si="789"/>
        <v>2.2554572216962842E-2</v>
      </c>
      <c r="S495" s="13">
        <f t="shared" si="790"/>
        <v>4.6771346823406196E-2</v>
      </c>
      <c r="T495" s="13">
        <f t="shared" si="791"/>
        <v>9.9363717519311015E-2</v>
      </c>
      <c r="U495" s="13">
        <f t="shared" si="792"/>
        <v>4.5932727321880862E-2</v>
      </c>
      <c r="V495" s="13">
        <f t="shared" si="793"/>
        <v>9.9633880487597845E-3</v>
      </c>
      <c r="W495" s="13">
        <f t="shared" si="794"/>
        <v>7.1649336866571406E-2</v>
      </c>
      <c r="X495" s="13">
        <f t="shared" si="795"/>
        <v>6.7451904335245769E-2</v>
      </c>
      <c r="Y495" s="13">
        <f t="shared" si="796"/>
        <v>3.1750184980245601E-2</v>
      </c>
      <c r="Z495" s="13">
        <f t="shared" si="797"/>
        <v>7.0777526307703011E-3</v>
      </c>
      <c r="AA495" s="13">
        <f t="shared" si="798"/>
        <v>1.4413950240935877E-2</v>
      </c>
      <c r="AB495" s="13">
        <f t="shared" si="799"/>
        <v>1.4677113794916838E-2</v>
      </c>
      <c r="AC495" s="13">
        <f t="shared" si="800"/>
        <v>1.1938691813611897E-3</v>
      </c>
      <c r="AD495" s="13">
        <f t="shared" si="801"/>
        <v>3.6478739448344302E-2</v>
      </c>
      <c r="AE495" s="13">
        <f t="shared" si="802"/>
        <v>3.4341705745612711E-2</v>
      </c>
      <c r="AF495" s="13">
        <f t="shared" si="803"/>
        <v>1.6164932935638726E-2</v>
      </c>
      <c r="AG495" s="13">
        <f t="shared" si="804"/>
        <v>5.0726475993810227E-3</v>
      </c>
      <c r="AH495" s="13">
        <f t="shared" si="805"/>
        <v>1.6657791761851989E-3</v>
      </c>
      <c r="AI495" s="13">
        <f t="shared" si="806"/>
        <v>3.3923844771765431E-3</v>
      </c>
      <c r="AJ495" s="13">
        <f t="shared" si="807"/>
        <v>3.4543211385747621E-3</v>
      </c>
      <c r="AK495" s="13">
        <f t="shared" si="808"/>
        <v>2.3449257415019643E-3</v>
      </c>
      <c r="AL495" s="13">
        <f t="shared" si="809"/>
        <v>9.1555915893904474E-5</v>
      </c>
      <c r="AM495" s="13">
        <f t="shared" si="810"/>
        <v>1.4857900881547875E-2</v>
      </c>
      <c r="AN495" s="13">
        <f t="shared" si="811"/>
        <v>1.3987480592473045E-2</v>
      </c>
      <c r="AO495" s="13">
        <f t="shared" si="812"/>
        <v>6.5840260641322696E-3</v>
      </c>
      <c r="AP495" s="13">
        <f t="shared" si="813"/>
        <v>2.0661047058753521E-3</v>
      </c>
      <c r="AQ495" s="13">
        <f t="shared" si="814"/>
        <v>4.8626652758431246E-4</v>
      </c>
      <c r="AR495" s="13">
        <f t="shared" si="815"/>
        <v>3.136385695932688E-4</v>
      </c>
      <c r="AS495" s="13">
        <f t="shared" si="816"/>
        <v>6.3872968887069821E-4</v>
      </c>
      <c r="AT495" s="13">
        <f t="shared" si="817"/>
        <v>6.5039133416200682E-4</v>
      </c>
      <c r="AU495" s="13">
        <f t="shared" si="818"/>
        <v>4.4151059509063285E-4</v>
      </c>
      <c r="AV495" s="13">
        <f t="shared" si="819"/>
        <v>2.2478575052254122E-4</v>
      </c>
      <c r="AW495" s="13">
        <f t="shared" si="820"/>
        <v>4.8758865211578614E-6</v>
      </c>
      <c r="AX495" s="13">
        <f t="shared" si="821"/>
        <v>5.043056630253181E-3</v>
      </c>
      <c r="AY495" s="13">
        <f t="shared" si="822"/>
        <v>4.7476192838257891E-3</v>
      </c>
      <c r="AZ495" s="13">
        <f t="shared" si="823"/>
        <v>2.2347447705562355E-3</v>
      </c>
      <c r="BA495" s="13">
        <f t="shared" si="824"/>
        <v>7.0127557848376947E-4</v>
      </c>
      <c r="BB495" s="13">
        <f t="shared" si="825"/>
        <v>1.6504818921290207E-4</v>
      </c>
      <c r="BC495" s="13">
        <f t="shared" si="826"/>
        <v>3.1075834491605249E-5</v>
      </c>
      <c r="BD495" s="13">
        <f t="shared" si="827"/>
        <v>4.9210780627891529E-5</v>
      </c>
      <c r="BE495" s="13">
        <f t="shared" si="828"/>
        <v>1.0021849876531234E-4</v>
      </c>
      <c r="BF495" s="13">
        <f t="shared" si="829"/>
        <v>1.0204824396831811E-4</v>
      </c>
      <c r="BG495" s="13">
        <f t="shared" si="830"/>
        <v>6.9274263902143737E-5</v>
      </c>
      <c r="BH495" s="13">
        <f t="shared" si="831"/>
        <v>3.5269521448162275E-5</v>
      </c>
      <c r="BI495" s="13">
        <f t="shared" si="832"/>
        <v>1.4365382733646151E-5</v>
      </c>
      <c r="BJ495" s="14">
        <f t="shared" si="833"/>
        <v>0.6223792405895614</v>
      </c>
      <c r="BK495" s="14">
        <f t="shared" si="834"/>
        <v>0.21124786133025381</v>
      </c>
      <c r="BL495" s="14">
        <f t="shared" si="835"/>
        <v>0.15899143670464883</v>
      </c>
      <c r="BM495" s="14">
        <f t="shared" si="836"/>
        <v>0.56680120149635604</v>
      </c>
      <c r="BN495" s="14">
        <f t="shared" si="837"/>
        <v>0.42815234636157379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1.4896</v>
      </c>
      <c r="F496" s="10">
        <f>VLOOKUP(B496,home!$B$2:$E$405,3,FALSE)</f>
        <v>1.5944</v>
      </c>
      <c r="G496" s="10">
        <f>VLOOKUP(C496,away!$B$2:$E$405,4,FALSE)</f>
        <v>0.75519999999999998</v>
      </c>
      <c r="H496" s="10">
        <f>VLOOKUP(A496,away!$A$2:$E$405,3,FALSE)</f>
        <v>1.2811999999999999</v>
      </c>
      <c r="I496" s="10">
        <f>VLOOKUP(C496,away!$B$2:$E$405,3,FALSE)</f>
        <v>1.3658999999999999</v>
      </c>
      <c r="J496" s="10">
        <f>VLOOKUP(B496,home!$B$2:$E$405,4,FALSE)</f>
        <v>0.68300000000000005</v>
      </c>
      <c r="K496" s="12">
        <f t="shared" si="782"/>
        <v>1.7936137748480001</v>
      </c>
      <c r="L496" s="12">
        <f t="shared" si="783"/>
        <v>1.1952439076399999</v>
      </c>
      <c r="M496" s="13">
        <f t="shared" si="784"/>
        <v>5.034491376546045E-2</v>
      </c>
      <c r="N496" s="13">
        <f t="shared" si="785"/>
        <v>9.0299330823264565E-2</v>
      </c>
      <c r="O496" s="13">
        <f t="shared" si="786"/>
        <v>6.0174451458827771E-2</v>
      </c>
      <c r="P496" s="13">
        <f t="shared" si="787"/>
        <v>0.10792972503047582</v>
      </c>
      <c r="Q496" s="13">
        <f t="shared" si="788"/>
        <v>8.0981061812081978E-2</v>
      </c>
      <c r="R496" s="13">
        <f t="shared" si="789"/>
        <v>3.5961573250871411E-2</v>
      </c>
      <c r="S496" s="13">
        <f t="shared" si="790"/>
        <v>5.784509632602599E-2</v>
      </c>
      <c r="T496" s="13">
        <f t="shared" si="791"/>
        <v>9.6792120765109235E-2</v>
      </c>
      <c r="U496" s="13">
        <f t="shared" si="792"/>
        <v>6.4501173147968341E-2</v>
      </c>
      <c r="V496" s="13">
        <f t="shared" si="793"/>
        <v>1.3778740103638555E-2</v>
      </c>
      <c r="W496" s="13">
        <f t="shared" si="794"/>
        <v>4.8416249322655855E-2</v>
      </c>
      <c r="X496" s="13">
        <f t="shared" si="795"/>
        <v>5.7869227033683683E-2</v>
      </c>
      <c r="Y496" s="13">
        <f t="shared" si="796"/>
        <v>3.4583920525923219E-2</v>
      </c>
      <c r="Z496" s="13">
        <f t="shared" si="797"/>
        <v>1.432761711241788E-2</v>
      </c>
      <c r="AA496" s="13">
        <f t="shared" si="798"/>
        <v>2.5698211413580637E-2</v>
      </c>
      <c r="AB496" s="13">
        <f t="shared" si="799"/>
        <v>2.3046332990177169E-2</v>
      </c>
      <c r="AC496" s="13">
        <f t="shared" si="800"/>
        <v>1.8461840524498533E-3</v>
      </c>
      <c r="AD496" s="13">
        <f t="shared" si="801"/>
        <v>2.171001292789768E-2</v>
      </c>
      <c r="AE496" s="13">
        <f t="shared" si="802"/>
        <v>2.5948760686855334E-2</v>
      </c>
      <c r="AF496" s="13">
        <f t="shared" si="803"/>
        <v>1.5507549060886095E-2</v>
      </c>
      <c r="AG496" s="13">
        <f t="shared" si="804"/>
        <v>6.1784345124841688E-3</v>
      </c>
      <c r="AH496" s="13">
        <f t="shared" si="805"/>
        <v>4.2812492661540181E-3</v>
      </c>
      <c r="AI496" s="13">
        <f t="shared" si="806"/>
        <v>7.678907657331739E-3</v>
      </c>
      <c r="AJ496" s="13">
        <f t="shared" si="807"/>
        <v>6.8864972749879986E-3</v>
      </c>
      <c r="AK496" s="13">
        <f t="shared" si="808"/>
        <v>4.1172387909572299E-3</v>
      </c>
      <c r="AL496" s="13">
        <f t="shared" si="809"/>
        <v>1.583144133008843E-4</v>
      </c>
      <c r="AM496" s="13">
        <f t="shared" si="810"/>
        <v>7.7878756479210828E-3</v>
      </c>
      <c r="AN496" s="13">
        <f t="shared" si="811"/>
        <v>9.3084109216355904E-3</v>
      </c>
      <c r="AO496" s="13">
        <f t="shared" si="812"/>
        <v>5.5629107219472909E-3</v>
      </c>
      <c r="AP496" s="13">
        <f t="shared" si="813"/>
        <v>2.2163450497175775E-3</v>
      </c>
      <c r="AQ496" s="13">
        <f t="shared" si="814"/>
        <v>6.6226822947575159E-4</v>
      </c>
      <c r="AR496" s="13">
        <f t="shared" si="815"/>
        <v>1.0234274204917622E-3</v>
      </c>
      <c r="AS496" s="13">
        <f t="shared" si="816"/>
        <v>1.835633518951181E-3</v>
      </c>
      <c r="AT496" s="13">
        <f t="shared" si="817"/>
        <v>1.6462087825817732E-3</v>
      </c>
      <c r="AU496" s="13">
        <f t="shared" si="818"/>
        <v>9.8422091623814162E-4</v>
      </c>
      <c r="AV496" s="13">
        <f t="shared" si="819"/>
        <v>4.4132804821456266E-4</v>
      </c>
      <c r="AW496" s="13">
        <f t="shared" si="820"/>
        <v>9.4276494209563928E-6</v>
      </c>
      <c r="AX496" s="13">
        <f t="shared" si="821"/>
        <v>2.3280735064857591E-3</v>
      </c>
      <c r="AY496" s="13">
        <f t="shared" si="822"/>
        <v>2.782615675165195E-3</v>
      </c>
      <c r="AZ496" s="13">
        <f t="shared" si="823"/>
        <v>1.6629522165223828E-3</v>
      </c>
      <c r="BA496" s="13">
        <f t="shared" si="824"/>
        <v>6.6254450183160399E-4</v>
      </c>
      <c r="BB496" s="13">
        <f t="shared" si="825"/>
        <v>1.9797556983865079E-4</v>
      </c>
      <c r="BC496" s="13">
        <f t="shared" si="826"/>
        <v>4.7325818742240941E-5</v>
      </c>
      <c r="BD496" s="13">
        <f t="shared" si="827"/>
        <v>2.0387423154241636E-4</v>
      </c>
      <c r="BE496" s="13">
        <f t="shared" si="828"/>
        <v>3.6567163003102863E-4</v>
      </c>
      <c r="BF496" s="13">
        <f t="shared" si="829"/>
        <v>3.2793683634738731E-4</v>
      </c>
      <c r="BG496" s="13">
        <f t="shared" si="830"/>
        <v>1.9606400898424941E-4</v>
      </c>
      <c r="BH496" s="13">
        <f t="shared" si="831"/>
        <v>8.7915776816517959E-5</v>
      </c>
      <c r="BI496" s="13">
        <f t="shared" si="832"/>
        <v>3.1537389664913793E-5</v>
      </c>
      <c r="BJ496" s="14">
        <f t="shared" si="833"/>
        <v>0.51150596533012505</v>
      </c>
      <c r="BK496" s="14">
        <f t="shared" si="834"/>
        <v>0.23468558936651676</v>
      </c>
      <c r="BL496" s="14">
        <f t="shared" si="835"/>
        <v>0.23948945381072026</v>
      </c>
      <c r="BM496" s="14">
        <f t="shared" si="836"/>
        <v>0.57154438145305364</v>
      </c>
      <c r="BN496" s="14">
        <f t="shared" si="837"/>
        <v>0.42569105614098196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1.3568</v>
      </c>
      <c r="F498" s="10">
        <f>VLOOKUP(B498,home!$B$2:$E$405,3,FALSE)</f>
        <v>0.98270000000000002</v>
      </c>
      <c r="G498" s="10">
        <f>VLOOKUP(C498,away!$B$2:$E$405,4,FALSE)</f>
        <v>1.0646</v>
      </c>
      <c r="H498" s="10">
        <f>VLOOKUP(A498,away!$A$2:$E$405,3,FALSE)</f>
        <v>1.1676</v>
      </c>
      <c r="I498" s="10">
        <f>VLOOKUP(C498,away!$B$2:$E$405,3,FALSE)</f>
        <v>1.0944</v>
      </c>
      <c r="J498" s="10">
        <f>VLOOKUP(B498,home!$B$2:$E$405,4,FALSE)</f>
        <v>1.0468</v>
      </c>
      <c r="K498" s="12">
        <f t="shared" si="782"/>
        <v>1.4194603074559999</v>
      </c>
      <c r="L498" s="12">
        <f t="shared" si="783"/>
        <v>1.337623483392</v>
      </c>
      <c r="M498" s="13">
        <f t="shared" si="784"/>
        <v>6.3476609780904372E-2</v>
      </c>
      <c r="N498" s="13">
        <f t="shared" si="785"/>
        <v>9.0102528035867047E-2</v>
      </c>
      <c r="O498" s="13">
        <f t="shared" si="786"/>
        <v>8.490780388904802E-2</v>
      </c>
      <c r="P498" s="13">
        <f t="shared" si="787"/>
        <v>0.12052325741376184</v>
      </c>
      <c r="Q498" s="13">
        <f t="shared" si="788"/>
        <v>6.394848107417736E-2</v>
      </c>
      <c r="R498" s="13">
        <f t="shared" si="789"/>
        <v>5.6787336202616605E-2</v>
      </c>
      <c r="S498" s="13">
        <f t="shared" si="790"/>
        <v>5.7209480892888291E-2</v>
      </c>
      <c r="T498" s="13">
        <f t="shared" si="791"/>
        <v>8.5538990012068522E-2</v>
      </c>
      <c r="U498" s="13">
        <f t="shared" si="792"/>
        <v>8.0607369705773396E-2</v>
      </c>
      <c r="V498" s="13">
        <f t="shared" si="793"/>
        <v>1.2069315358768937E-2</v>
      </c>
      <c r="W498" s="13">
        <f t="shared" si="794"/>
        <v>3.0257443535632006E-2</v>
      </c>
      <c r="X498" s="13">
        <f t="shared" si="795"/>
        <v>4.0473067020668843E-2</v>
      </c>
      <c r="Y498" s="13">
        <f t="shared" si="796"/>
        <v>2.7068862445872467E-2</v>
      </c>
      <c r="Z498" s="13">
        <f t="shared" si="797"/>
        <v>2.5320024821298876E-2</v>
      </c>
      <c r="AA498" s="13">
        <f t="shared" si="798"/>
        <v>3.5940770217634456E-2</v>
      </c>
      <c r="AB498" s="13">
        <f t="shared" si="799"/>
        <v>2.5508248371664426E-2</v>
      </c>
      <c r="AC498" s="13">
        <f t="shared" si="800"/>
        <v>1.4322531626350078E-3</v>
      </c>
      <c r="AD498" s="13">
        <f t="shared" si="801"/>
        <v>1.0737310025980185E-2</v>
      </c>
      <c r="AE498" s="13">
        <f t="shared" si="802"/>
        <v>1.4362478039211462E-2</v>
      </c>
      <c r="AF498" s="13">
        <f t="shared" si="803"/>
        <v>9.6057939524755685E-3</v>
      </c>
      <c r="AG498" s="13">
        <f t="shared" si="804"/>
        <v>4.2829785224853915E-3</v>
      </c>
      <c r="AH498" s="13">
        <f t="shared" si="805"/>
        <v>8.4671649502594259E-3</v>
      </c>
      <c r="AI498" s="13">
        <f t="shared" si="806"/>
        <v>1.2018804563575911E-2</v>
      </c>
      <c r="AJ498" s="13">
        <f t="shared" si="807"/>
        <v>8.53010801053352E-3</v>
      </c>
      <c r="AK498" s="13">
        <f t="shared" si="808"/>
        <v>4.0360499130882681E-3</v>
      </c>
      <c r="AL498" s="13">
        <f t="shared" si="809"/>
        <v>1.0877696033089814E-4</v>
      </c>
      <c r="AM498" s="13">
        <f t="shared" si="810"/>
        <v>3.0482370781456446E-3</v>
      </c>
      <c r="AN498" s="13">
        <f t="shared" si="811"/>
        <v>4.07739349867383E-3</v>
      </c>
      <c r="AO498" s="13">
        <f t="shared" si="812"/>
        <v>2.7270086474279909E-3</v>
      </c>
      <c r="AP498" s="13">
        <f t="shared" si="813"/>
        <v>1.2159036020709115E-3</v>
      </c>
      <c r="AQ498" s="13">
        <f t="shared" si="814"/>
        <v>4.0660530291774323E-4</v>
      </c>
      <c r="AR498" s="13">
        <f t="shared" si="815"/>
        <v>2.2651757350441314E-3</v>
      </c>
      <c r="AS498" s="13">
        <f t="shared" si="816"/>
        <v>3.2153270453076132E-3</v>
      </c>
      <c r="AT498" s="13">
        <f t="shared" si="817"/>
        <v>2.2820145581519684E-3</v>
      </c>
      <c r="AU498" s="13">
        <f t="shared" si="818"/>
        <v>1.0797430287778208E-3</v>
      </c>
      <c r="AV498" s="13">
        <f t="shared" si="819"/>
        <v>3.8316309290060925E-4</v>
      </c>
      <c r="AW498" s="13">
        <f t="shared" si="820"/>
        <v>5.7370885800377414E-6</v>
      </c>
      <c r="AX498" s="13">
        <f t="shared" si="821"/>
        <v>7.2114192335723248E-4</v>
      </c>
      <c r="AY498" s="13">
        <f t="shared" si="822"/>
        <v>9.6461637154110816E-4</v>
      </c>
      <c r="AZ498" s="13">
        <f t="shared" si="823"/>
        <v>6.4514675551888441E-4</v>
      </c>
      <c r="BA498" s="13">
        <f t="shared" si="824"/>
        <v>2.8765448347207231E-4</v>
      </c>
      <c r="BB498" s="13">
        <f t="shared" si="825"/>
        <v>9.6193348048809966E-5</v>
      </c>
      <c r="BC498" s="13">
        <f t="shared" si="826"/>
        <v>2.5734096259237626E-5</v>
      </c>
      <c r="BD498" s="13">
        <f t="shared" si="827"/>
        <v>5.0499204286746046E-4</v>
      </c>
      <c r="BE498" s="13">
        <f t="shared" si="828"/>
        <v>7.1681616043147898E-4</v>
      </c>
      <c r="BF498" s="13">
        <f t="shared" si="829"/>
        <v>5.0874604373774837E-4</v>
      </c>
      <c r="BG498" s="13">
        <f t="shared" si="830"/>
        <v>2.4071493855366938E-4</v>
      </c>
      <c r="BH498" s="13">
        <f t="shared" si="831"/>
        <v>8.5421325172160853E-5</v>
      </c>
      <c r="BI498" s="13">
        <f t="shared" si="832"/>
        <v>2.4250436098434877E-5</v>
      </c>
      <c r="BJ498" s="14">
        <f t="shared" si="833"/>
        <v>0.39059356777187237</v>
      </c>
      <c r="BK498" s="14">
        <f t="shared" si="834"/>
        <v>0.25578430994083046</v>
      </c>
      <c r="BL498" s="14">
        <f t="shared" si="835"/>
        <v>0.32811002023123709</v>
      </c>
      <c r="BM498" s="14">
        <f t="shared" si="836"/>
        <v>0.51910302708590261</v>
      </c>
      <c r="BN498" s="14">
        <f t="shared" si="837"/>
        <v>0.47974601639637521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1.3568</v>
      </c>
      <c r="F499" s="10">
        <f>VLOOKUP(B499,home!$B$2:$E$405,3,FALSE)</f>
        <v>0.81889999999999996</v>
      </c>
      <c r="G499" s="10">
        <f>VLOOKUP(C499,away!$B$2:$E$405,4,FALSE)</f>
        <v>1.5969</v>
      </c>
      <c r="H499" s="10">
        <f>VLOOKUP(A499,away!$A$2:$E$405,3,FALSE)</f>
        <v>1.1676</v>
      </c>
      <c r="I499" s="10">
        <f>VLOOKUP(C499,away!$B$2:$E$405,3,FALSE)</f>
        <v>0.52339999999999998</v>
      </c>
      <c r="J499" s="10">
        <f>VLOOKUP(B499,home!$B$2:$E$405,4,FALSE)</f>
        <v>1.3797999999999999</v>
      </c>
      <c r="K499" s="12">
        <f t="shared" si="782"/>
        <v>1.774289273088</v>
      </c>
      <c r="L499" s="12">
        <f t="shared" si="783"/>
        <v>0.84322591483199982</v>
      </c>
      <c r="M499" s="13">
        <f t="shared" si="784"/>
        <v>7.2983989199752866E-2</v>
      </c>
      <c r="N499" s="13">
        <f t="shared" si="785"/>
        <v>0.12949470914429195</v>
      </c>
      <c r="O499" s="13">
        <f t="shared" si="786"/>
        <v>6.1541991061050412E-2</v>
      </c>
      <c r="P499" s="13">
        <f t="shared" si="787"/>
        <v>0.10919329458409933</v>
      </c>
      <c r="Q499" s="13">
        <f t="shared" si="788"/>
        <v>0.11488053667818389</v>
      </c>
      <c r="R499" s="13">
        <f t="shared" si="789"/>
        <v>2.5946900856518493E-2</v>
      </c>
      <c r="S499" s="13">
        <f t="shared" si="790"/>
        <v>4.0841750748567836E-2</v>
      </c>
      <c r="T499" s="13">
        <f t="shared" si="791"/>
        <v>9.6870245636852731E-2</v>
      </c>
      <c r="U499" s="13">
        <f t="shared" si="792"/>
        <v>4.60373078595986E-2</v>
      </c>
      <c r="V499" s="13">
        <f t="shared" si="793"/>
        <v>6.789381509435418E-3</v>
      </c>
      <c r="W499" s="13">
        <f t="shared" si="794"/>
        <v>6.7943767971564747E-2</v>
      </c>
      <c r="X499" s="13">
        <f t="shared" si="795"/>
        <v>5.7291945904955816E-2</v>
      </c>
      <c r="Y499" s="13">
        <f t="shared" si="796"/>
        <v>2.4155026749105905E-2</v>
      </c>
      <c r="Z499" s="13">
        <f t="shared" si="797"/>
        <v>7.2930330705976692E-3</v>
      </c>
      <c r="AA499" s="13">
        <f t="shared" si="798"/>
        <v>1.2939950345437483E-2</v>
      </c>
      <c r="AB499" s="13">
        <f t="shared" si="799"/>
        <v>1.1479607546100544E-2</v>
      </c>
      <c r="AC499" s="13">
        <f t="shared" si="800"/>
        <v>6.3486093262744066E-4</v>
      </c>
      <c r="AD499" s="13">
        <f t="shared" si="801"/>
        <v>3.0137974671281844E-2</v>
      </c>
      <c r="AE499" s="13">
        <f t="shared" si="802"/>
        <v>2.5413121263375273E-2</v>
      </c>
      <c r="AF499" s="13">
        <f t="shared" si="803"/>
        <v>1.0714501213023081E-2</v>
      </c>
      <c r="AG499" s="13">
        <f t="shared" si="804"/>
        <v>3.0115816957733202E-3</v>
      </c>
      <c r="AH499" s="13">
        <f t="shared" si="805"/>
        <v>1.5374186207136869E-3</v>
      </c>
      <c r="AI499" s="13">
        <f t="shared" si="806"/>
        <v>2.7278253669780431E-3</v>
      </c>
      <c r="AJ499" s="13">
        <f t="shared" si="807"/>
        <v>2.4199756437432397E-3</v>
      </c>
      <c r="AK499" s="13">
        <f t="shared" si="808"/>
        <v>1.4312456086092858E-3</v>
      </c>
      <c r="AL499" s="13">
        <f t="shared" si="809"/>
        <v>3.799329556875407E-5</v>
      </c>
      <c r="AM499" s="13">
        <f t="shared" si="810"/>
        <v>1.0694697034370638E-2</v>
      </c>
      <c r="AN499" s="13">
        <f t="shared" si="811"/>
        <v>9.0180456906582569E-3</v>
      </c>
      <c r="AO499" s="13">
        <f t="shared" si="812"/>
        <v>3.802124913751041E-3</v>
      </c>
      <c r="AP499" s="13">
        <f t="shared" si="813"/>
        <v>1.0686834195677533E-3</v>
      </c>
      <c r="AQ499" s="13">
        <f t="shared" si="814"/>
        <v>2.2528538853270217E-4</v>
      </c>
      <c r="AR499" s="13">
        <f t="shared" si="815"/>
        <v>2.5927824458621006E-4</v>
      </c>
      <c r="AS499" s="13">
        <f t="shared" si="816"/>
        <v>4.6003460811439934E-4</v>
      </c>
      <c r="AT499" s="13">
        <f t="shared" si="817"/>
        <v>4.081172352133103E-4</v>
      </c>
      <c r="AU499" s="13">
        <f t="shared" si="818"/>
        <v>2.4137267753376957E-4</v>
      </c>
      <c r="AV499" s="13">
        <f t="shared" si="819"/>
        <v>1.0706623814117409E-4</v>
      </c>
      <c r="AW499" s="13">
        <f t="shared" si="820"/>
        <v>1.5789662152647736E-6</v>
      </c>
      <c r="AX499" s="13">
        <f t="shared" si="821"/>
        <v>3.1625810378349806E-3</v>
      </c>
      <c r="AY499" s="13">
        <f t="shared" si="822"/>
        <v>2.6667702888587374E-3</v>
      </c>
      <c r="AZ499" s="13">
        <f t="shared" si="823"/>
        <v>1.1243449082348526E-3</v>
      </c>
      <c r="BA499" s="13">
        <f t="shared" si="824"/>
        <v>3.1602558794434485E-4</v>
      </c>
      <c r="BB499" s="13">
        <f t="shared" si="825"/>
        <v>6.662024137617268E-5</v>
      </c>
      <c r="BC499" s="13">
        <f t="shared" si="826"/>
        <v>1.1235182796150377E-5</v>
      </c>
      <c r="BD499" s="13">
        <f t="shared" si="827"/>
        <v>3.643835583120698E-5</v>
      </c>
      <c r="BE499" s="13">
        <f t="shared" si="828"/>
        <v>6.4652183880274116E-5</v>
      </c>
      <c r="BF499" s="13">
        <f t="shared" si="829"/>
        <v>5.7355838170241643E-5</v>
      </c>
      <c r="BG499" s="13">
        <f t="shared" si="830"/>
        <v>3.3921949471477002E-5</v>
      </c>
      <c r="BH499" s="13">
        <f t="shared" si="831"/>
        <v>1.5046837767368705E-5</v>
      </c>
      <c r="BI499" s="13">
        <f t="shared" si="832"/>
        <v>5.3394885689075335E-6</v>
      </c>
      <c r="BJ499" s="14">
        <f t="shared" si="833"/>
        <v>0.59206982462233415</v>
      </c>
      <c r="BK499" s="14">
        <f t="shared" si="834"/>
        <v>0.23314804055891036</v>
      </c>
      <c r="BL499" s="14">
        <f t="shared" si="835"/>
        <v>0.16775084656602812</v>
      </c>
      <c r="BM499" s="14">
        <f t="shared" si="836"/>
        <v>0.48355513197133004</v>
      </c>
      <c r="BN499" s="14">
        <f t="shared" si="837"/>
        <v>0.51404142152389687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1.3568</v>
      </c>
      <c r="F500" s="10">
        <f>VLOOKUP(B500,home!$B$2:$E$405,3,FALSE)</f>
        <v>0.94179999999999997</v>
      </c>
      <c r="G500" s="10">
        <f>VLOOKUP(C500,away!$B$2:$E$405,4,FALSE)</f>
        <v>0.98270000000000002</v>
      </c>
      <c r="H500" s="10">
        <f>VLOOKUP(A500,away!$A$2:$E$405,3,FALSE)</f>
        <v>1.1676</v>
      </c>
      <c r="I500" s="10">
        <f>VLOOKUP(C500,away!$B$2:$E$405,3,FALSE)</f>
        <v>1.2371000000000001</v>
      </c>
      <c r="J500" s="10">
        <f>VLOOKUP(B500,home!$B$2:$E$405,4,FALSE)</f>
        <v>1.0468</v>
      </c>
      <c r="K500" s="12">
        <f t="shared" si="782"/>
        <v>1.255727707648</v>
      </c>
      <c r="L500" s="12">
        <f t="shared" si="783"/>
        <v>1.512037656528</v>
      </c>
      <c r="M500" s="13">
        <f t="shared" si="784"/>
        <v>6.2802188073766085E-2</v>
      </c>
      <c r="N500" s="13">
        <f t="shared" si="785"/>
        <v>7.8862447665148827E-2</v>
      </c>
      <c r="O500" s="13">
        <f t="shared" si="786"/>
        <v>9.4959273279887971E-2</v>
      </c>
      <c r="P500" s="13">
        <f t="shared" si="787"/>
        <v>0.11924299055567368</v>
      </c>
      <c r="Q500" s="13">
        <f t="shared" si="788"/>
        <v>4.9514880313033867E-2</v>
      </c>
      <c r="R500" s="13">
        <f t="shared" si="789"/>
        <v>7.1790998517861887E-2</v>
      </c>
      <c r="S500" s="13">
        <f t="shared" si="790"/>
        <v>5.6601892516703771E-2</v>
      </c>
      <c r="T500" s="13">
        <f t="shared" si="791"/>
        <v>7.4868363591784129E-2</v>
      </c>
      <c r="U500" s="13">
        <f t="shared" si="792"/>
        <v>9.0149945998595646E-2</v>
      </c>
      <c r="V500" s="13">
        <f t="shared" si="793"/>
        <v>1.1941160264591237E-2</v>
      </c>
      <c r="W500" s="13">
        <f t="shared" si="794"/>
        <v>2.0725735716650373E-2</v>
      </c>
      <c r="X500" s="13">
        <f t="shared" si="795"/>
        <v>3.13380928628227E-2</v>
      </c>
      <c r="Y500" s="13">
        <f t="shared" si="796"/>
        <v>2.3692188246179642E-2</v>
      </c>
      <c r="Z500" s="13">
        <f t="shared" si="797"/>
        <v>3.6183564386251019E-2</v>
      </c>
      <c r="AA500" s="13">
        <f t="shared" si="798"/>
        <v>4.5436704361280791E-2</v>
      </c>
      <c r="AB500" s="13">
        <f t="shared" si="799"/>
        <v>2.8528064305335516E-2</v>
      </c>
      <c r="AC500" s="13">
        <f t="shared" si="800"/>
        <v>1.4170482195042669E-3</v>
      </c>
      <c r="AD500" s="13">
        <f t="shared" si="801"/>
        <v>6.5064701501969116E-3</v>
      </c>
      <c r="AE500" s="13">
        <f t="shared" si="802"/>
        <v>9.838027878173122E-3</v>
      </c>
      <c r="AF500" s="13">
        <f t="shared" si="803"/>
        <v>7.4377343088850119E-3</v>
      </c>
      <c r="AG500" s="13">
        <f t="shared" si="804"/>
        <v>3.7487114514281341E-3</v>
      </c>
      <c r="AH500" s="13">
        <f t="shared" si="805"/>
        <v>1.3677727974854234E-2</v>
      </c>
      <c r="AI500" s="13">
        <f t="shared" si="806"/>
        <v>1.7175501995696625E-2</v>
      </c>
      <c r="AJ500" s="13">
        <f t="shared" si="807"/>
        <v>1.0783876874379891E-2</v>
      </c>
      <c r="AK500" s="13">
        <f t="shared" si="808"/>
        <v>4.5138709956744471E-3</v>
      </c>
      <c r="AL500" s="13">
        <f t="shared" si="809"/>
        <v>1.0762240784146533E-4</v>
      </c>
      <c r="AM500" s="13">
        <f t="shared" si="810"/>
        <v>1.6340709693173814E-3</v>
      </c>
      <c r="AN500" s="13">
        <f t="shared" si="811"/>
        <v>2.4707768390470905E-3</v>
      </c>
      <c r="AO500" s="13">
        <f t="shared" si="812"/>
        <v>1.8679538107582115E-3</v>
      </c>
      <c r="AP500" s="13">
        <f t="shared" si="813"/>
        <v>9.4147216750713159E-4</v>
      </c>
      <c r="AQ500" s="13">
        <f t="shared" si="814"/>
        <v>3.5588534246095463E-4</v>
      </c>
      <c r="AR500" s="13">
        <f t="shared" si="815"/>
        <v>4.1362479507452135E-3</v>
      </c>
      <c r="AS500" s="13">
        <f t="shared" si="816"/>
        <v>5.1940011574530239E-3</v>
      </c>
      <c r="AT500" s="13">
        <f t="shared" si="817"/>
        <v>3.2611255834847732E-3</v>
      </c>
      <c r="AU500" s="13">
        <f t="shared" si="818"/>
        <v>1.3650285844338606E-3</v>
      </c>
      <c r="AV500" s="13">
        <f t="shared" si="819"/>
        <v>4.2852605380128145E-4</v>
      </c>
      <c r="AW500" s="13">
        <f t="shared" si="820"/>
        <v>5.6762078216593265E-6</v>
      </c>
      <c r="AX500" s="13">
        <f t="shared" si="821"/>
        <v>3.4199136540584316E-4</v>
      </c>
      <c r="AY500" s="13">
        <f t="shared" si="822"/>
        <v>5.1710382270106199E-4</v>
      </c>
      <c r="AZ500" s="13">
        <f t="shared" si="823"/>
        <v>3.9094022612929221E-4</v>
      </c>
      <c r="BA500" s="13">
        <f t="shared" si="824"/>
        <v>1.9703878111968721E-4</v>
      </c>
      <c r="BB500" s="13">
        <f t="shared" si="825"/>
        <v>7.4482514212336281E-5</v>
      </c>
      <c r="BC500" s="13">
        <f t="shared" si="826"/>
        <v>2.2524073248386885E-5</v>
      </c>
      <c r="BD500" s="13">
        <f t="shared" si="827"/>
        <v>1.0423604430439238E-3</v>
      </c>
      <c r="BE500" s="13">
        <f t="shared" si="828"/>
        <v>1.3089208896864997E-3</v>
      </c>
      <c r="BF500" s="13">
        <f t="shared" si="829"/>
        <v>8.2182411414930478E-4</v>
      </c>
      <c r="BG500" s="13">
        <f t="shared" si="830"/>
        <v>3.4399577031685164E-4</v>
      </c>
      <c r="BH500" s="13">
        <f t="shared" si="831"/>
        <v>1.0799125502514699E-4</v>
      </c>
      <c r="BI500" s="13">
        <f t="shared" si="832"/>
        <v>2.7121522223751679E-5</v>
      </c>
      <c r="BJ500" s="14">
        <f t="shared" si="833"/>
        <v>0.31534689209621003</v>
      </c>
      <c r="BK500" s="14">
        <f t="shared" si="834"/>
        <v>0.25263000586078155</v>
      </c>
      <c r="BL500" s="14">
        <f t="shared" si="835"/>
        <v>0.39505310762793056</v>
      </c>
      <c r="BM500" s="14">
        <f t="shared" si="836"/>
        <v>0.52152936395092175</v>
      </c>
      <c r="BN500" s="14">
        <f t="shared" si="837"/>
        <v>0.47717277840537231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1.5455000000000001</v>
      </c>
      <c r="F501" s="10">
        <f>VLOOKUP(B501,home!$B$2:$E$405,3,FALSE)</f>
        <v>1.2016</v>
      </c>
      <c r="G501" s="10">
        <f>VLOOKUP(C501,away!$B$2:$E$405,4,FALSE)</f>
        <v>1.2016</v>
      </c>
      <c r="H501" s="10">
        <f>VLOOKUP(A501,away!$A$2:$E$405,3,FALSE)</f>
        <v>1.1894</v>
      </c>
      <c r="I501" s="10">
        <f>VLOOKUP(C501,away!$B$2:$E$405,3,FALSE)</f>
        <v>0.72070000000000001</v>
      </c>
      <c r="J501" s="10">
        <f>VLOOKUP(B501,home!$B$2:$E$405,4,FALSE)</f>
        <v>0.2402</v>
      </c>
      <c r="K501" s="12">
        <f t="shared" si="782"/>
        <v>2.23145867648</v>
      </c>
      <c r="L501" s="12">
        <f t="shared" si="783"/>
        <v>0.205899579316</v>
      </c>
      <c r="M501" s="13">
        <f t="shared" si="784"/>
        <v>8.7391412543760566E-2</v>
      </c>
      <c r="N501" s="13">
        <f t="shared" si="785"/>
        <v>0.19501032577061761</v>
      </c>
      <c r="O501" s="13">
        <f t="shared" si="786"/>
        <v>1.7993855078591303E-2</v>
      </c>
      <c r="P501" s="13">
        <f t="shared" si="787"/>
        <v>4.0152544038446272E-2</v>
      </c>
      <c r="Q501" s="13">
        <f t="shared" si="788"/>
        <v>0.21757874172201802</v>
      </c>
      <c r="R501" s="13">
        <f t="shared" si="789"/>
        <v>1.8524635954775095E-3</v>
      </c>
      <c r="S501" s="13">
        <f t="shared" si="790"/>
        <v>4.6120858612740063E-3</v>
      </c>
      <c r="T501" s="13">
        <f t="shared" si="791"/>
        <v>4.4799371388668123E-2</v>
      </c>
      <c r="U501" s="13">
        <f t="shared" si="792"/>
        <v>4.1336959629916254E-3</v>
      </c>
      <c r="V501" s="13">
        <f t="shared" si="793"/>
        <v>2.3545026433190126E-4</v>
      </c>
      <c r="W501" s="13">
        <f t="shared" si="794"/>
        <v>0.16183932367773271</v>
      </c>
      <c r="X501" s="13">
        <f t="shared" si="795"/>
        <v>3.3322648662031114E-2</v>
      </c>
      <c r="Y501" s="13">
        <f t="shared" si="796"/>
        <v>3.4305596706035381E-3</v>
      </c>
      <c r="Z501" s="13">
        <f t="shared" si="797"/>
        <v>1.2714049166900795E-4</v>
      </c>
      <c r="AA501" s="13">
        <f t="shared" si="798"/>
        <v>2.8370875326674095E-4</v>
      </c>
      <c r="AB501" s="13">
        <f t="shared" si="799"/>
        <v>3.1654217953519634E-4</v>
      </c>
      <c r="AC501" s="13">
        <f t="shared" si="800"/>
        <v>6.7611957172540449E-6</v>
      </c>
      <c r="AD501" s="13">
        <f t="shared" si="801"/>
        <v>9.0284440754082929E-2</v>
      </c>
      <c r="AE501" s="13">
        <f t="shared" si="802"/>
        <v>1.8589528370045998E-2</v>
      </c>
      <c r="AF501" s="13">
        <f t="shared" si="803"/>
        <v>1.9137880355376588E-3</v>
      </c>
      <c r="AG501" s="13">
        <f t="shared" si="804"/>
        <v>1.3134938380573262E-4</v>
      </c>
      <c r="AH501" s="13">
        <f t="shared" si="805"/>
        <v>6.5445434371695376E-6</v>
      </c>
      <c r="AI501" s="13">
        <f t="shared" si="806"/>
        <v>1.4603878236472204E-5</v>
      </c>
      <c r="AJ501" s="13">
        <f t="shared" si="807"/>
        <v>1.6293975400516675E-5</v>
      </c>
      <c r="AK501" s="13">
        <f t="shared" si="808"/>
        <v>1.211977759394487E-5</v>
      </c>
      <c r="AL501" s="13">
        <f t="shared" si="809"/>
        <v>1.2425898650106226E-7</v>
      </c>
      <c r="AM501" s="13">
        <f t="shared" si="810"/>
        <v>4.0293199734368589E-2</v>
      </c>
      <c r="AN501" s="13">
        <f t="shared" si="811"/>
        <v>8.2963528746020539E-3</v>
      </c>
      <c r="AO501" s="13">
        <f t="shared" si="812"/>
        <v>8.5410778336882499E-4</v>
      </c>
      <c r="AP501" s="13">
        <f t="shared" si="813"/>
        <v>5.8620144428720758E-5</v>
      </c>
      <c r="AQ501" s="13">
        <f t="shared" si="814"/>
        <v>3.0174657693291919E-6</v>
      </c>
      <c r="AR501" s="13">
        <f t="shared" si="815"/>
        <v>2.6950374810569946E-7</v>
      </c>
      <c r="AS501" s="13">
        <f t="shared" si="816"/>
        <v>6.0138647705434335E-7</v>
      </c>
      <c r="AT501" s="13">
        <f t="shared" si="817"/>
        <v>6.7098453607032759E-7</v>
      </c>
      <c r="AU501" s="13">
        <f t="shared" si="818"/>
        <v>4.9909142159934667E-7</v>
      </c>
      <c r="AV501" s="13">
        <f t="shared" si="819"/>
        <v>2.7842547077114993E-7</v>
      </c>
      <c r="AW501" s="13">
        <f t="shared" si="820"/>
        <v>1.5858774151923272E-9</v>
      </c>
      <c r="AX501" s="13">
        <f t="shared" si="821"/>
        <v>1.498543502506639E-2</v>
      </c>
      <c r="AY501" s="13">
        <f t="shared" si="822"/>
        <v>3.0854947675284209E-3</v>
      </c>
      <c r="AZ501" s="13">
        <f t="shared" si="823"/>
        <v>3.1765103730791052E-4</v>
      </c>
      <c r="BA501" s="13">
        <f t="shared" si="824"/>
        <v>2.180140498366326E-5</v>
      </c>
      <c r="BB501" s="13">
        <f t="shared" si="825"/>
        <v>1.1222250286585031E-6</v>
      </c>
      <c r="BC501" s="13">
        <f t="shared" si="826"/>
        <v>4.6213132259734389E-8</v>
      </c>
      <c r="BD501" s="13">
        <f t="shared" si="827"/>
        <v>9.2484513931747751E-9</v>
      </c>
      <c r="BE501" s="13">
        <f t="shared" si="828"/>
        <v>2.0637537105303395E-8</v>
      </c>
      <c r="BF501" s="13">
        <f t="shared" si="829"/>
        <v>2.3025905617403606E-8</v>
      </c>
      <c r="BG501" s="13">
        <f t="shared" si="830"/>
        <v>1.7127118957921617E-8</v>
      </c>
      <c r="BH501" s="13">
        <f t="shared" si="831"/>
        <v>9.5546145504398208E-9</v>
      </c>
      <c r="BI501" s="13">
        <f t="shared" si="832"/>
        <v>4.2641455078002001E-9</v>
      </c>
      <c r="BJ501" s="14">
        <f t="shared" si="833"/>
        <v>0.83481692611072844</v>
      </c>
      <c r="BK501" s="14">
        <f t="shared" si="834"/>
        <v>0.13548387293004491</v>
      </c>
      <c r="BL501" s="14">
        <f t="shared" si="835"/>
        <v>2.4632230993957224E-2</v>
      </c>
      <c r="BM501" s="14">
        <f t="shared" si="836"/>
        <v>0.431995334595837</v>
      </c>
      <c r="BN501" s="14">
        <f t="shared" si="837"/>
        <v>0.55997934274891126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1.5455000000000001</v>
      </c>
      <c r="F502" s="10">
        <f>VLOOKUP(B502,home!$B$2:$E$405,3,FALSE)</f>
        <v>1.0167999999999999</v>
      </c>
      <c r="G502" s="10">
        <f>VLOOKUP(C502,away!$B$2:$E$405,4,FALSE)</f>
        <v>0.83189999999999997</v>
      </c>
      <c r="H502" s="10">
        <f>VLOOKUP(A502,away!$A$2:$E$405,3,FALSE)</f>
        <v>1.1894</v>
      </c>
      <c r="I502" s="10">
        <f>VLOOKUP(C502,away!$B$2:$E$405,3,FALSE)</f>
        <v>0.84079999999999999</v>
      </c>
      <c r="J502" s="10">
        <f>VLOOKUP(B502,home!$B$2:$E$405,4,FALSE)</f>
        <v>0.60050000000000003</v>
      </c>
      <c r="K502" s="12">
        <f t="shared" si="782"/>
        <v>1.3073012343599999</v>
      </c>
      <c r="L502" s="12">
        <f t="shared" si="783"/>
        <v>0.60052853576000009</v>
      </c>
      <c r="M502" s="13">
        <f t="shared" si="784"/>
        <v>0.14840210404923806</v>
      </c>
      <c r="N502" s="13">
        <f t="shared" si="785"/>
        <v>0.1940062538051901</v>
      </c>
      <c r="O502" s="13">
        <f t="shared" si="786"/>
        <v>8.911969824839211E-2</v>
      </c>
      <c r="P502" s="13">
        <f t="shared" si="787"/>
        <v>0.11650629152591374</v>
      </c>
      <c r="Q502" s="13">
        <f t="shared" si="788"/>
        <v>0.12681230753654227</v>
      </c>
      <c r="R502" s="13">
        <f t="shared" si="789"/>
        <v>2.6759460948239978E-2</v>
      </c>
      <c r="S502" s="13">
        <f t="shared" si="790"/>
        <v>2.2866447972694517E-2</v>
      </c>
      <c r="T502" s="13">
        <f t="shared" si="791"/>
        <v>7.6154409361266537E-2</v>
      </c>
      <c r="U502" s="13">
        <f t="shared" si="792"/>
        <v>3.498267632844234E-2</v>
      </c>
      <c r="V502" s="13">
        <f t="shared" si="793"/>
        <v>1.994644565884602E-3</v>
      </c>
      <c r="W502" s="13">
        <f t="shared" si="794"/>
        <v>5.5260628724853857E-2</v>
      </c>
      <c r="X502" s="13">
        <f t="shared" si="795"/>
        <v>3.3185584453313481E-2</v>
      </c>
      <c r="Y502" s="13">
        <f t="shared" si="796"/>
        <v>9.9644452200440842E-3</v>
      </c>
      <c r="Z502" s="13">
        <f t="shared" si="797"/>
        <v>5.3566066336578197E-3</v>
      </c>
      <c r="AA502" s="13">
        <f t="shared" si="798"/>
        <v>7.0026984641618321E-3</v>
      </c>
      <c r="AB502" s="13">
        <f t="shared" si="799"/>
        <v>4.5773181730248205E-3</v>
      </c>
      <c r="AC502" s="13">
        <f t="shared" si="800"/>
        <v>9.7871187024421922E-5</v>
      </c>
      <c r="AD502" s="13">
        <f t="shared" si="801"/>
        <v>1.8060572035877787E-2</v>
      </c>
      <c r="AE502" s="13">
        <f t="shared" si="802"/>
        <v>1.0845888879693691E-2</v>
      </c>
      <c r="AF502" s="13">
        <f t="shared" si="803"/>
        <v>3.2566328839690596E-3</v>
      </c>
      <c r="AG502" s="13">
        <f t="shared" si="804"/>
        <v>6.51900325772602E-4</v>
      </c>
      <c r="AH502" s="13">
        <f t="shared" si="805"/>
        <v>8.0419878458820831E-4</v>
      </c>
      <c r="AI502" s="13">
        <f t="shared" si="806"/>
        <v>1.0513300637629765E-3</v>
      </c>
      <c r="AJ502" s="13">
        <f t="shared" si="807"/>
        <v>6.8720254503855849E-4</v>
      </c>
      <c r="AK502" s="13">
        <f t="shared" si="808"/>
        <v>2.9946024512808025E-4</v>
      </c>
      <c r="AL502" s="13">
        <f t="shared" si="809"/>
        <v>3.0734359517359075E-6</v>
      </c>
      <c r="AM502" s="13">
        <f t="shared" si="810"/>
        <v>4.7221216231501445E-3</v>
      </c>
      <c r="AN502" s="13">
        <f t="shared" si="811"/>
        <v>2.835768784030991E-3</v>
      </c>
      <c r="AO502" s="13">
        <f t="shared" si="812"/>
        <v>8.5148003781402345E-4</v>
      </c>
      <c r="AP502" s="13">
        <f t="shared" si="813"/>
        <v>1.7044602011244167E-4</v>
      </c>
      <c r="AQ502" s="13">
        <f t="shared" si="814"/>
        <v>2.558942472106103E-5</v>
      </c>
      <c r="AR502" s="13">
        <f t="shared" si="815"/>
        <v>9.6588863713745752E-5</v>
      </c>
      <c r="AS502" s="13">
        <f t="shared" si="816"/>
        <v>1.2627074075840963E-4</v>
      </c>
      <c r="AT502" s="13">
        <f t="shared" si="817"/>
        <v>8.2536947628510259E-5</v>
      </c>
      <c r="AU502" s="13">
        <f t="shared" si="818"/>
        <v>3.5966884505019365E-5</v>
      </c>
      <c r="AV502" s="13">
        <f t="shared" si="819"/>
        <v>1.1754888127373849E-5</v>
      </c>
      <c r="AW502" s="13">
        <f t="shared" si="820"/>
        <v>6.7024099316221851E-8</v>
      </c>
      <c r="AX502" s="13">
        <f t="shared" si="821"/>
        <v>1.028872571123704E-3</v>
      </c>
      <c r="AY502" s="13">
        <f t="shared" si="822"/>
        <v>6.1786733862054439E-4</v>
      </c>
      <c r="AZ502" s="13">
        <f t="shared" si="823"/>
        <v>1.8552348407786183E-4</v>
      </c>
      <c r="BA502" s="13">
        <f t="shared" si="824"/>
        <v>3.7137382080790686E-5</v>
      </c>
      <c r="BB502" s="13">
        <f t="shared" si="825"/>
        <v>5.5755144207342239E-6</v>
      </c>
      <c r="BC502" s="13">
        <f t="shared" si="826"/>
        <v>6.6965110223845808E-7</v>
      </c>
      <c r="BD502" s="13">
        <f t="shared" si="827"/>
        <v>9.6673948161229839E-6</v>
      </c>
      <c r="BE502" s="13">
        <f t="shared" si="828"/>
        <v>1.2638197176163043E-5</v>
      </c>
      <c r="BF502" s="13">
        <f t="shared" si="829"/>
        <v>8.2609653842415077E-6</v>
      </c>
      <c r="BG502" s="13">
        <f t="shared" si="830"/>
        <v>3.5998567479413839E-6</v>
      </c>
      <c r="BH502" s="13">
        <f t="shared" si="831"/>
        <v>1.1765242925257372E-6</v>
      </c>
      <c r="BI502" s="13">
        <f t="shared" si="832"/>
        <v>3.0761433197468428E-7</v>
      </c>
      <c r="BJ502" s="14">
        <f t="shared" si="833"/>
        <v>0.53867967505777792</v>
      </c>
      <c r="BK502" s="14">
        <f t="shared" si="834"/>
        <v>0.29048830007532761</v>
      </c>
      <c r="BL502" s="14">
        <f t="shared" si="835"/>
        <v>0.16567281267826095</v>
      </c>
      <c r="BM502" s="14">
        <f t="shared" si="836"/>
        <v>0.29797347801698681</v>
      </c>
      <c r="BN502" s="14">
        <f t="shared" si="837"/>
        <v>0.7016061161135162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1.25</v>
      </c>
      <c r="F503" s="10">
        <f>VLOOKUP(B503,home!$B$2:$E$405,3,FALSE)</f>
        <v>0.8</v>
      </c>
      <c r="G503" s="10">
        <f>VLOOKUP(C503,away!$B$2:$E$405,4,FALSE)</f>
        <v>2.2000000000000002</v>
      </c>
      <c r="H503" s="10">
        <f>VLOOKUP(A503,away!$A$2:$E$405,3,FALSE)</f>
        <v>0.89839999999999998</v>
      </c>
      <c r="I503" s="10">
        <f>VLOOKUP(C503,away!$B$2:$E$405,3,FALSE)</f>
        <v>0.83479999999999999</v>
      </c>
      <c r="J503" s="10">
        <f>VLOOKUP(B503,home!$B$2:$E$405,4,FALSE)</f>
        <v>1.1131</v>
      </c>
      <c r="K503" s="12">
        <f t="shared" si="782"/>
        <v>2.2000000000000002</v>
      </c>
      <c r="L503" s="12">
        <f t="shared" si="783"/>
        <v>0.83480754659199985</v>
      </c>
      <c r="M503" s="13">
        <f t="shared" si="784"/>
        <v>4.8083915898663399E-2</v>
      </c>
      <c r="N503" s="13">
        <f t="shared" si="785"/>
        <v>0.10578461497705946</v>
      </c>
      <c r="O503" s="13">
        <f t="shared" si="786"/>
        <v>4.0140815861899243E-2</v>
      </c>
      <c r="P503" s="13">
        <f t="shared" si="787"/>
        <v>8.8309794896178337E-2</v>
      </c>
      <c r="Q503" s="13">
        <f t="shared" si="788"/>
        <v>0.11636307647476545</v>
      </c>
      <c r="R503" s="13">
        <f t="shared" si="789"/>
        <v>1.6754928003936669E-2</v>
      </c>
      <c r="S503" s="13">
        <f t="shared" si="790"/>
        <v>4.0546925769526752E-2</v>
      </c>
      <c r="T503" s="13">
        <f t="shared" si="791"/>
        <v>9.7140774385796186E-2</v>
      </c>
      <c r="U503" s="13">
        <f t="shared" si="792"/>
        <v>3.6860841608660669E-2</v>
      </c>
      <c r="V503" s="13">
        <f t="shared" si="793"/>
        <v>8.274170574634936E-3</v>
      </c>
      <c r="W503" s="13">
        <f t="shared" si="794"/>
        <v>8.5332922748161316E-2</v>
      </c>
      <c r="X503" s="13">
        <f t="shared" si="795"/>
        <v>7.1236567882917198E-2</v>
      </c>
      <c r="Y503" s="13">
        <f t="shared" si="796"/>
        <v>2.973441223098628E-2</v>
      </c>
      <c r="Z503" s="13">
        <f t="shared" si="797"/>
        <v>4.6623801134306544E-3</v>
      </c>
      <c r="AA503" s="13">
        <f t="shared" si="798"/>
        <v>1.0257236249547439E-2</v>
      </c>
      <c r="AB503" s="13">
        <f t="shared" si="799"/>
        <v>1.1282959874502186E-2</v>
      </c>
      <c r="AC503" s="13">
        <f t="shared" si="800"/>
        <v>9.4975925515552247E-4</v>
      </c>
      <c r="AD503" s="13">
        <f t="shared" si="801"/>
        <v>4.6933107511488728E-2</v>
      </c>
      <c r="AE503" s="13">
        <f t="shared" si="802"/>
        <v>3.9180112335604464E-2</v>
      </c>
      <c r="AF503" s="13">
        <f t="shared" si="803"/>
        <v>1.6353926727042455E-2</v>
      </c>
      <c r="AG503" s="13">
        <f t="shared" si="804"/>
        <v>4.5507938160492152E-3</v>
      </c>
      <c r="AH503" s="13">
        <f t="shared" si="805"/>
        <v>9.7304752594309365E-4</v>
      </c>
      <c r="AI503" s="13">
        <f t="shared" si="806"/>
        <v>2.1407045570748058E-3</v>
      </c>
      <c r="AJ503" s="13">
        <f t="shared" si="807"/>
        <v>2.3547750127822873E-3</v>
      </c>
      <c r="AK503" s="13">
        <f t="shared" si="808"/>
        <v>1.7268350093736771E-3</v>
      </c>
      <c r="AL503" s="13">
        <f t="shared" si="809"/>
        <v>6.9772225041149583E-5</v>
      </c>
      <c r="AM503" s="13">
        <f t="shared" si="810"/>
        <v>2.0650567305055042E-2</v>
      </c>
      <c r="AN503" s="13">
        <f t="shared" si="811"/>
        <v>1.7239249427665963E-2</v>
      </c>
      <c r="AO503" s="13">
        <f t="shared" si="812"/>
        <v>7.1957277598986803E-3</v>
      </c>
      <c r="AP503" s="13">
        <f t="shared" si="813"/>
        <v>2.0023492790616549E-3</v>
      </c>
      <c r="AQ503" s="13">
        <f t="shared" si="814"/>
        <v>4.1789407226842988E-4</v>
      </c>
      <c r="AR503" s="13">
        <f t="shared" si="815"/>
        <v>1.6246148356999389E-4</v>
      </c>
      <c r="AS503" s="13">
        <f t="shared" si="816"/>
        <v>3.5741526385398654E-4</v>
      </c>
      <c r="AT503" s="13">
        <f t="shared" si="817"/>
        <v>3.931567902393853E-4</v>
      </c>
      <c r="AU503" s="13">
        <f t="shared" si="818"/>
        <v>2.8831497950888255E-4</v>
      </c>
      <c r="AV503" s="13">
        <f t="shared" si="819"/>
        <v>1.585732387298854E-4</v>
      </c>
      <c r="AW503" s="13">
        <f t="shared" si="820"/>
        <v>3.5595010004196483E-6</v>
      </c>
      <c r="AX503" s="13">
        <f t="shared" si="821"/>
        <v>7.5718746785201829E-3</v>
      </c>
      <c r="AY503" s="13">
        <f t="shared" si="822"/>
        <v>6.3210581234775208E-3</v>
      </c>
      <c r="AZ503" s="13">
        <f t="shared" si="823"/>
        <v>2.6384335119628501E-3</v>
      </c>
      <c r="BA503" s="13">
        <f t="shared" si="824"/>
        <v>7.3419473565594022E-4</v>
      </c>
      <c r="BB503" s="13">
        <f t="shared" si="825"/>
        <v>1.5322782649842431E-4</v>
      </c>
      <c r="BC503" s="13">
        <f t="shared" si="826"/>
        <v>2.5583149181754849E-5</v>
      </c>
      <c r="BD503" s="13">
        <f t="shared" si="827"/>
        <v>2.2604012085793845E-5</v>
      </c>
      <c r="BE503" s="13">
        <f t="shared" si="828"/>
        <v>4.9728826588746454E-5</v>
      </c>
      <c r="BF503" s="13">
        <f t="shared" si="829"/>
        <v>5.470170924762112E-5</v>
      </c>
      <c r="BG503" s="13">
        <f t="shared" si="830"/>
        <v>4.0114586781588816E-5</v>
      </c>
      <c r="BH503" s="13">
        <f t="shared" si="831"/>
        <v>2.2063022729873849E-5</v>
      </c>
      <c r="BI503" s="13">
        <f t="shared" si="832"/>
        <v>9.7077300011444946E-6</v>
      </c>
      <c r="BJ503" s="14">
        <f t="shared" si="833"/>
        <v>0.67756046895911692</v>
      </c>
      <c r="BK503" s="14">
        <f t="shared" si="834"/>
        <v>0.19255539674267766</v>
      </c>
      <c r="BL503" s="14">
        <f t="shared" si="835"/>
        <v>0.124050985347057</v>
      </c>
      <c r="BM503" s="14">
        <f t="shared" si="836"/>
        <v>0.57707458642730247</v>
      </c>
      <c r="BN503" s="14">
        <f t="shared" si="837"/>
        <v>0.4154371461125026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1.25</v>
      </c>
      <c r="F504" s="10">
        <f>VLOOKUP(B504,home!$B$2:$E$405,3,FALSE)</f>
        <v>1.4</v>
      </c>
      <c r="G504" s="10">
        <f>VLOOKUP(C504,away!$B$2:$E$405,4,FALSE)</f>
        <v>2.4</v>
      </c>
      <c r="H504" s="10">
        <f>VLOOKUP(A504,away!$A$2:$E$405,3,FALSE)</f>
        <v>0.89839999999999998</v>
      </c>
      <c r="I504" s="10">
        <f>VLOOKUP(C504,away!$B$2:$E$405,3,FALSE)</f>
        <v>0.41739999999999999</v>
      </c>
      <c r="J504" s="10">
        <f>VLOOKUP(B504,home!$B$2:$E$405,4,FALSE)</f>
        <v>0.27829999999999999</v>
      </c>
      <c r="K504" s="12">
        <f t="shared" si="782"/>
        <v>4.2</v>
      </c>
      <c r="L504" s="12">
        <f t="shared" si="783"/>
        <v>0.10436031812799999</v>
      </c>
      <c r="M504" s="13">
        <f t="shared" si="784"/>
        <v>1.3509524576361611E-2</v>
      </c>
      <c r="N504" s="13">
        <f t="shared" si="785"/>
        <v>5.6740003220718781E-2</v>
      </c>
      <c r="O504" s="13">
        <f t="shared" si="786"/>
        <v>1.4098582825471319E-3</v>
      </c>
      <c r="P504" s="13">
        <f t="shared" si="787"/>
        <v>5.9214047866979558E-3</v>
      </c>
      <c r="Q504" s="13">
        <f t="shared" si="788"/>
        <v>0.11915400676350943</v>
      </c>
      <c r="R504" s="13">
        <f t="shared" si="789"/>
        <v>7.3566629441007163E-5</v>
      </c>
      <c r="S504" s="13">
        <f t="shared" si="790"/>
        <v>6.4885767166968328E-4</v>
      </c>
      <c r="T504" s="13">
        <f t="shared" si="791"/>
        <v>1.2434950052065706E-2</v>
      </c>
      <c r="U504" s="13">
        <f t="shared" si="792"/>
        <v>3.0897984365223013E-4</v>
      </c>
      <c r="V504" s="13">
        <f t="shared" si="793"/>
        <v>3.1600330083112728E-5</v>
      </c>
      <c r="W504" s="13">
        <f t="shared" si="794"/>
        <v>0.16681560946891322</v>
      </c>
      <c r="X504" s="13">
        <f t="shared" si="795"/>
        <v>1.7408930072891991E-2</v>
      </c>
      <c r="Y504" s="13">
        <f t="shared" si="796"/>
        <v>9.0840074033755674E-4</v>
      </c>
      <c r="Z504" s="13">
        <f t="shared" si="797"/>
        <v>2.5591456173560672E-6</v>
      </c>
      <c r="AA504" s="13">
        <f t="shared" si="798"/>
        <v>1.0748411592895484E-5</v>
      </c>
      <c r="AB504" s="13">
        <f t="shared" si="799"/>
        <v>2.2571664345080516E-5</v>
      </c>
      <c r="AC504" s="13">
        <f t="shared" si="800"/>
        <v>8.6567788136115563E-7</v>
      </c>
      <c r="AD504" s="13">
        <f t="shared" si="801"/>
        <v>0.17515638994235888</v>
      </c>
      <c r="AE504" s="13">
        <f t="shared" si="802"/>
        <v>1.8279376576536589E-2</v>
      </c>
      <c r="AF504" s="13">
        <f t="shared" si="803"/>
        <v>9.5382077735443459E-4</v>
      </c>
      <c r="AG504" s="13">
        <f t="shared" si="804"/>
        <v>3.3180346587268363E-5</v>
      </c>
      <c r="AH504" s="13">
        <f t="shared" si="805"/>
        <v>6.6768312690788971E-8</v>
      </c>
      <c r="AI504" s="13">
        <f t="shared" si="806"/>
        <v>2.8042691330131376E-7</v>
      </c>
      <c r="AJ504" s="13">
        <f t="shared" si="807"/>
        <v>5.8889651793275888E-7</v>
      </c>
      <c r="AK504" s="13">
        <f t="shared" si="808"/>
        <v>8.2445512510586256E-7</v>
      </c>
      <c r="AL504" s="13">
        <f t="shared" si="809"/>
        <v>1.51775264079975E-8</v>
      </c>
      <c r="AM504" s="13">
        <f t="shared" si="810"/>
        <v>0.14713136755158146</v>
      </c>
      <c r="AN504" s="13">
        <f t="shared" si="811"/>
        <v>1.5354676324290734E-2</v>
      </c>
      <c r="AO504" s="13">
        <f t="shared" si="812"/>
        <v>8.0120945297772498E-4</v>
      </c>
      <c r="AP504" s="13">
        <f t="shared" si="813"/>
        <v>2.7871491133305423E-5</v>
      </c>
      <c r="AQ504" s="13">
        <f t="shared" si="814"/>
        <v>7.2716942034337067E-7</v>
      </c>
      <c r="AR504" s="13">
        <f t="shared" si="815"/>
        <v>1.3935924706561031E-9</v>
      </c>
      <c r="AS504" s="13">
        <f t="shared" si="816"/>
        <v>5.8530883767556338E-9</v>
      </c>
      <c r="AT504" s="13">
        <f t="shared" si="817"/>
        <v>1.2291485591186831E-8</v>
      </c>
      <c r="AU504" s="13">
        <f t="shared" si="818"/>
        <v>1.7208079827661565E-8</v>
      </c>
      <c r="AV504" s="13">
        <f t="shared" si="819"/>
        <v>1.8068483819044645E-8</v>
      </c>
      <c r="AW504" s="13">
        <f t="shared" si="820"/>
        <v>1.8479200650571982E-10</v>
      </c>
      <c r="AX504" s="13">
        <f t="shared" si="821"/>
        <v>0.10299195728610704</v>
      </c>
      <c r="AY504" s="13">
        <f t="shared" si="822"/>
        <v>1.0748273427003515E-2</v>
      </c>
      <c r="AZ504" s="13">
        <f t="shared" si="823"/>
        <v>5.608466170844076E-4</v>
      </c>
      <c r="BA504" s="13">
        <f t="shared" si="824"/>
        <v>1.9510043793313798E-5</v>
      </c>
      <c r="BB504" s="13">
        <f t="shared" si="825"/>
        <v>5.0901859424035949E-7</v>
      </c>
      <c r="BC504" s="13">
        <f t="shared" si="826"/>
        <v>1.062426848559825E-8</v>
      </c>
      <c r="BD504" s="13">
        <f t="shared" si="827"/>
        <v>2.4239292263076083E-11</v>
      </c>
      <c r="BE504" s="13">
        <f t="shared" si="828"/>
        <v>1.0180502750491958E-10</v>
      </c>
      <c r="BF504" s="13">
        <f t="shared" si="829"/>
        <v>2.137905577603311E-10</v>
      </c>
      <c r="BG504" s="13">
        <f t="shared" si="830"/>
        <v>2.9930678086446361E-10</v>
      </c>
      <c r="BH504" s="13">
        <f t="shared" si="831"/>
        <v>3.1427211990768677E-10</v>
      </c>
      <c r="BI504" s="13">
        <f t="shared" si="832"/>
        <v>2.6398858072245688E-10</v>
      </c>
      <c r="BJ504" s="14">
        <f t="shared" si="833"/>
        <v>0.84552162696752819</v>
      </c>
      <c r="BK504" s="14">
        <f t="shared" si="834"/>
        <v>3.0860541647223651E-2</v>
      </c>
      <c r="BL504" s="14">
        <f t="shared" si="835"/>
        <v>1.8275414105798202E-3</v>
      </c>
      <c r="BM504" s="14">
        <f t="shared" si="836"/>
        <v>0.67065563166946174</v>
      </c>
      <c r="BN504" s="14">
        <f t="shared" si="837"/>
        <v>0.19680836425927592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1.3391999999999999</v>
      </c>
      <c r="F505" s="10">
        <f>VLOOKUP(B505,home!$B$2:$E$405,3,FALSE)</f>
        <v>0.87119999999999997</v>
      </c>
      <c r="G505" s="10">
        <f>VLOOKUP(C505,away!$B$2:$E$405,4,FALSE)</f>
        <v>0.6845</v>
      </c>
      <c r="H505" s="10">
        <f>VLOOKUP(A505,away!$A$2:$E$405,3,FALSE)</f>
        <v>1.014</v>
      </c>
      <c r="I505" s="10">
        <f>VLOOKUP(C505,away!$B$2:$E$405,3,FALSE)</f>
        <v>1.3149</v>
      </c>
      <c r="J505" s="10">
        <f>VLOOKUP(B505,home!$B$2:$E$405,4,FALSE)</f>
        <v>0.57530000000000003</v>
      </c>
      <c r="K505" s="12">
        <f t="shared" si="782"/>
        <v>0.79861370687999989</v>
      </c>
      <c r="L505" s="12">
        <f t="shared" si="783"/>
        <v>0.76705243758000008</v>
      </c>
      <c r="M505" s="13">
        <f t="shared" si="784"/>
        <v>0.20894877673259579</v>
      </c>
      <c r="N505" s="13">
        <f t="shared" si="785"/>
        <v>0.16686935713445977</v>
      </c>
      <c r="O505" s="13">
        <f t="shared" si="786"/>
        <v>0.16027466852209679</v>
      </c>
      <c r="P505" s="13">
        <f t="shared" si="787"/>
        <v>0.12799754714739495</v>
      </c>
      <c r="Q505" s="13">
        <f t="shared" si="788"/>
        <v>6.6632077932916742E-2</v>
      </c>
      <c r="R505" s="13">
        <f t="shared" si="789"/>
        <v>6.1469537586100416E-2</v>
      </c>
      <c r="S505" s="13">
        <f t="shared" si="790"/>
        <v>1.9602139256259407E-2</v>
      </c>
      <c r="T505" s="13">
        <f t="shared" si="791"/>
        <v>5.1110297799464313E-2</v>
      </c>
      <c r="U505" s="13">
        <f t="shared" si="792"/>
        <v>4.9090415271835129E-2</v>
      </c>
      <c r="V505" s="13">
        <f t="shared" si="793"/>
        <v>1.3342056485897156E-3</v>
      </c>
      <c r="W505" s="13">
        <f t="shared" si="794"/>
        <v>1.7737763585041227E-2</v>
      </c>
      <c r="X505" s="13">
        <f t="shared" si="795"/>
        <v>1.3605794795123635E-2</v>
      </c>
      <c r="Y505" s="13">
        <f t="shared" si="796"/>
        <v>5.2181790314064303E-3</v>
      </c>
      <c r="Z505" s="13">
        <f t="shared" si="797"/>
        <v>1.5716786214111256E-2</v>
      </c>
      <c r="AA505" s="13">
        <f t="shared" si="798"/>
        <v>1.2551640898691869E-2</v>
      </c>
      <c r="AB505" s="13">
        <f t="shared" si="799"/>
        <v>5.0119562327654637E-3</v>
      </c>
      <c r="AC505" s="13">
        <f t="shared" si="800"/>
        <v>5.1081613482066994E-5</v>
      </c>
      <c r="AD505" s="13">
        <f t="shared" si="801"/>
        <v>3.5414052821027124E-3</v>
      </c>
      <c r="AE505" s="13">
        <f t="shared" si="802"/>
        <v>2.7164435540955731E-3</v>
      </c>
      <c r="AF505" s="13">
        <f t="shared" si="803"/>
        <v>1.041827324858744E-3</v>
      </c>
      <c r="AG505" s="13">
        <f t="shared" si="804"/>
        <v>2.6637872969011676E-4</v>
      </c>
      <c r="AH505" s="13">
        <f t="shared" si="805"/>
        <v>3.0138997941144448E-3</v>
      </c>
      <c r="AI505" s="13">
        <f t="shared" si="806"/>
        <v>2.4069416867426047E-3</v>
      </c>
      <c r="AJ505" s="13">
        <f t="shared" si="807"/>
        <v>9.6110831134675557E-4</v>
      </c>
      <c r="AK505" s="13">
        <f t="shared" si="808"/>
        <v>2.5585142374593653E-4</v>
      </c>
      <c r="AL505" s="13">
        <f t="shared" si="809"/>
        <v>1.2516601115886619E-6</v>
      </c>
      <c r="AM505" s="13">
        <f t="shared" si="810"/>
        <v>5.6564295998089197E-4</v>
      </c>
      <c r="AN505" s="13">
        <f t="shared" si="811"/>
        <v>4.3387781125330959E-4</v>
      </c>
      <c r="AO505" s="13">
        <f t="shared" si="812"/>
        <v>1.6640351636686314E-4</v>
      </c>
      <c r="AP505" s="13">
        <f t="shared" si="813"/>
        <v>4.2546740950361941E-5</v>
      </c>
      <c r="AQ505" s="13">
        <f t="shared" si="814"/>
        <v>8.1588953392649833E-6</v>
      </c>
      <c r="AR505" s="13">
        <f t="shared" si="815"/>
        <v>4.6236383673946919E-4</v>
      </c>
      <c r="AS505" s="13">
        <f t="shared" si="816"/>
        <v>3.6925009758576657E-4</v>
      </c>
      <c r="AT505" s="13">
        <f t="shared" si="817"/>
        <v>1.4744409459938537E-4</v>
      </c>
      <c r="AU505" s="13">
        <f t="shared" si="818"/>
        <v>3.9250291648526847E-5</v>
      </c>
      <c r="AV505" s="13">
        <f t="shared" si="819"/>
        <v>7.8364552273877791E-6</v>
      </c>
      <c r="AW505" s="13">
        <f t="shared" si="820"/>
        <v>2.1298338527805892E-8</v>
      </c>
      <c r="AX505" s="13">
        <f t="shared" si="821"/>
        <v>7.5288370173485887E-5</v>
      </c>
      <c r="AY505" s="13">
        <f t="shared" si="822"/>
        <v>5.7750127862997724E-5</v>
      </c>
      <c r="AZ505" s="13">
        <f t="shared" si="823"/>
        <v>2.214868817393454E-5</v>
      </c>
      <c r="BA505" s="13">
        <f t="shared" si="824"/>
        <v>5.6630684176719378E-6</v>
      </c>
      <c r="BB505" s="13">
        <f t="shared" si="825"/>
        <v>1.0859676084893933E-6</v>
      </c>
      <c r="BC505" s="13">
        <f t="shared" si="826"/>
        <v>1.6659882024494253E-7</v>
      </c>
      <c r="BD505" s="13">
        <f t="shared" si="827"/>
        <v>5.9109551336641807E-5</v>
      </c>
      <c r="BE505" s="13">
        <f t="shared" si="828"/>
        <v>4.720569790496916E-5</v>
      </c>
      <c r="BF505" s="13">
        <f t="shared" si="829"/>
        <v>1.8849558694872435E-5</v>
      </c>
      <c r="BG505" s="13">
        <f t="shared" si="830"/>
        <v>5.0178386474547362E-6</v>
      </c>
      <c r="BH505" s="13">
        <f t="shared" si="831"/>
        <v>1.0018286806923878E-6</v>
      </c>
      <c r="BI505" s="13">
        <f t="shared" si="832"/>
        <v>1.6001482326928958E-7</v>
      </c>
      <c r="BJ505" s="14">
        <f t="shared" si="833"/>
        <v>0.33011825791410687</v>
      </c>
      <c r="BK505" s="14">
        <f t="shared" si="834"/>
        <v>0.35799275218629656</v>
      </c>
      <c r="BL505" s="14">
        <f t="shared" si="835"/>
        <v>0.29619350899332786</v>
      </c>
      <c r="BM505" s="14">
        <f t="shared" si="836"/>
        <v>0.20777161142275349</v>
      </c>
      <c r="BN505" s="14">
        <f t="shared" si="837"/>
        <v>0.79219196505556444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1.3391999999999999</v>
      </c>
      <c r="F506" s="10">
        <f>VLOOKUP(B506,home!$B$2:$E$405,3,FALSE)</f>
        <v>0.95040000000000002</v>
      </c>
      <c r="G506" s="10">
        <f>VLOOKUP(C506,away!$B$2:$E$405,4,FALSE)</f>
        <v>1.2444999999999999</v>
      </c>
      <c r="H506" s="10">
        <f>VLOOKUP(A506,away!$A$2:$E$405,3,FALSE)</f>
        <v>1.014</v>
      </c>
      <c r="I506" s="10">
        <f>VLOOKUP(C506,away!$B$2:$E$405,3,FALSE)</f>
        <v>1.3971</v>
      </c>
      <c r="J506" s="10">
        <f>VLOOKUP(B506,home!$B$2:$E$405,4,FALSE)</f>
        <v>1.5241</v>
      </c>
      <c r="K506" s="12">
        <f t="shared" si="782"/>
        <v>1.58396933376</v>
      </c>
      <c r="L506" s="12">
        <f t="shared" si="783"/>
        <v>2.1591305915400003</v>
      </c>
      <c r="M506" s="13">
        <f t="shared" si="784"/>
        <v>2.3680581201151112E-2</v>
      </c>
      <c r="N506" s="13">
        <f t="shared" si="785"/>
        <v>3.7509314428236906E-2</v>
      </c>
      <c r="O506" s="13">
        <f t="shared" si="786"/>
        <v>5.1129467296852416E-2</v>
      </c>
      <c r="P506" s="13">
        <f t="shared" si="787"/>
        <v>8.0987508249699025E-2</v>
      </c>
      <c r="Q506" s="13">
        <f t="shared" si="788"/>
        <v>2.9706801892344391E-2</v>
      </c>
      <c r="R506" s="13">
        <f t="shared" si="789"/>
        <v>5.5197598484889032E-2</v>
      </c>
      <c r="S506" s="13">
        <f t="shared" si="790"/>
        <v>6.9244251616766048E-2</v>
      </c>
      <c r="T506" s="13">
        <f t="shared" si="791"/>
        <v>6.4140864742579157E-2</v>
      </c>
      <c r="U506" s="13">
        <f t="shared" si="792"/>
        <v>8.7431303297261662E-2</v>
      </c>
      <c r="V506" s="13">
        <f t="shared" si="793"/>
        <v>2.63127897984403E-2</v>
      </c>
      <c r="W506" s="13">
        <f t="shared" si="794"/>
        <v>1.5684887733852352E-2</v>
      </c>
      <c r="X506" s="13">
        <f t="shared" si="795"/>
        <v>3.3865720931031129E-2</v>
      </c>
      <c r="Y506" s="13">
        <f t="shared" si="796"/>
        <v>3.6560257033372907E-2</v>
      </c>
      <c r="Z506" s="13">
        <f t="shared" si="797"/>
        <v>3.972627448942196E-2</v>
      </c>
      <c r="AA506" s="13">
        <f t="shared" si="798"/>
        <v>6.2925200535776576E-2</v>
      </c>
      <c r="AB506" s="13">
        <f t="shared" si="799"/>
        <v>4.9835793984684226E-2</v>
      </c>
      <c r="AC506" s="13">
        <f t="shared" si="800"/>
        <v>5.6243533012668226E-3</v>
      </c>
      <c r="AD506" s="13">
        <f t="shared" si="801"/>
        <v>6.2110952934726297E-3</v>
      </c>
      <c r="AE506" s="13">
        <f t="shared" si="802"/>
        <v>1.3410565855106872E-2</v>
      </c>
      <c r="AF506" s="13">
        <f t="shared" si="803"/>
        <v>1.4477581493811516E-2</v>
      </c>
      <c r="AG506" s="13">
        <f t="shared" si="804"/>
        <v>1.0419663031600607E-2</v>
      </c>
      <c r="AH506" s="13">
        <f t="shared" si="805"/>
        <v>2.1443553634506517E-2</v>
      </c>
      <c r="AI506" s="13">
        <f t="shared" si="806"/>
        <v>3.3965931363896112E-2</v>
      </c>
      <c r="AJ506" s="13">
        <f t="shared" si="807"/>
        <v>2.6900496836504216E-2</v>
      </c>
      <c r="AK506" s="13">
        <f t="shared" si="808"/>
        <v>1.4203187350643524E-2</v>
      </c>
      <c r="AL506" s="13">
        <f t="shared" si="809"/>
        <v>7.694107767311502E-4</v>
      </c>
      <c r="AM506" s="13">
        <f t="shared" si="810"/>
        <v>1.9676368947843426E-3</v>
      </c>
      <c r="AN506" s="13">
        <f t="shared" si="811"/>
        <v>4.2483850125716472E-3</v>
      </c>
      <c r="AO506" s="13">
        <f t="shared" si="812"/>
        <v>4.5864090226417475E-3</v>
      </c>
      <c r="AP506" s="13">
        <f t="shared" si="813"/>
        <v>3.3008853420336231E-3</v>
      </c>
      <c r="AQ506" s="13">
        <f t="shared" si="814"/>
        <v>1.7817606302876934E-3</v>
      </c>
      <c r="AR506" s="13">
        <f t="shared" si="815"/>
        <v>9.2598865287183557E-3</v>
      </c>
      <c r="AS506" s="13">
        <f t="shared" si="816"/>
        <v>1.4667376295587212E-2</v>
      </c>
      <c r="AT506" s="13">
        <f t="shared" si="817"/>
        <v>1.1616337129464251E-2</v>
      </c>
      <c r="AU506" s="13">
        <f t="shared" si="818"/>
        <v>6.1333072612296804E-3</v>
      </c>
      <c r="AV506" s="13">
        <f t="shared" si="819"/>
        <v>2.4287426540788378E-3</v>
      </c>
      <c r="AW506" s="13">
        <f t="shared" si="820"/>
        <v>7.3093952075725142E-5</v>
      </c>
      <c r="AX506" s="13">
        <f t="shared" si="821"/>
        <v>5.1944608355219133E-4</v>
      </c>
      <c r="AY506" s="13">
        <f t="shared" si="822"/>
        <v>1.1215519296531792E-3</v>
      </c>
      <c r="AZ506" s="13">
        <f t="shared" si="823"/>
        <v>1.2107885406574491E-3</v>
      </c>
      <c r="BA506" s="13">
        <f t="shared" si="824"/>
        <v>8.7141685933985716E-4</v>
      </c>
      <c r="BB506" s="13">
        <f t="shared" si="825"/>
        <v>4.7037569974609883E-4</v>
      </c>
      <c r="BC506" s="13">
        <f t="shared" si="826"/>
        <v>2.0312051256776719E-4</v>
      </c>
      <c r="BD506" s="13">
        <f t="shared" si="827"/>
        <v>3.3322173797241542E-3</v>
      </c>
      <c r="BE506" s="13">
        <f t="shared" si="828"/>
        <v>5.2781301429051615E-3</v>
      </c>
      <c r="BF506" s="13">
        <f t="shared" si="829"/>
        <v>4.1801981429780326E-3</v>
      </c>
      <c r="BG506" s="13">
        <f t="shared" si="830"/>
        <v>2.2071018891725675E-3</v>
      </c>
      <c r="BH506" s="13">
        <f t="shared" si="831"/>
        <v>8.7399542723327775E-4</v>
      </c>
      <c r="BI506" s="13">
        <f t="shared" si="832"/>
        <v>2.7687639091679634E-4</v>
      </c>
      <c r="BJ506" s="14">
        <f t="shared" si="833"/>
        <v>0.282268528963244</v>
      </c>
      <c r="BK506" s="14">
        <f t="shared" si="834"/>
        <v>0.20774044687370763</v>
      </c>
      <c r="BL506" s="14">
        <f t="shared" si="835"/>
        <v>0.4632867020270226</v>
      </c>
      <c r="BM506" s="14">
        <f t="shared" si="836"/>
        <v>0.71376222282264601</v>
      </c>
      <c r="BN506" s="14">
        <f t="shared" si="837"/>
        <v>0.27821127155317293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1.3391999999999999</v>
      </c>
      <c r="F507" s="10">
        <f>VLOOKUP(B507,home!$B$2:$E$405,3,FALSE)</f>
        <v>1.0578000000000001</v>
      </c>
      <c r="G507" s="10">
        <f>VLOOKUP(C507,away!$B$2:$E$405,4,FALSE)</f>
        <v>0.74670000000000003</v>
      </c>
      <c r="H507" s="10">
        <f>VLOOKUP(A507,away!$A$2:$E$405,3,FALSE)</f>
        <v>1.014</v>
      </c>
      <c r="I507" s="10">
        <f>VLOOKUP(C507,away!$B$2:$E$405,3,FALSE)</f>
        <v>0.98619999999999997</v>
      </c>
      <c r="J507" s="10">
        <f>VLOOKUP(B507,home!$B$2:$E$405,4,FALSE)</f>
        <v>1.3149</v>
      </c>
      <c r="K507" s="12">
        <f t="shared" si="782"/>
        <v>1.057779520992</v>
      </c>
      <c r="L507" s="12">
        <f t="shared" si="783"/>
        <v>1.3149089413199999</v>
      </c>
      <c r="M507" s="13">
        <f t="shared" si="784"/>
        <v>9.3229744397396286E-2</v>
      </c>
      <c r="N507" s="13">
        <f t="shared" si="785"/>
        <v>9.8616514370884423E-2</v>
      </c>
      <c r="O507" s="13">
        <f t="shared" si="786"/>
        <v>0.12258862450511453</v>
      </c>
      <c r="P507" s="13">
        <f t="shared" si="787"/>
        <v>0.12967173650808816</v>
      </c>
      <c r="Q507" s="13">
        <f t="shared" si="788"/>
        <v>5.2157264666567407E-2</v>
      </c>
      <c r="R507" s="13">
        <f t="shared" si="789"/>
        <v>8.0596439232947598E-2</v>
      </c>
      <c r="S507" s="13">
        <f t="shared" si="790"/>
        <v>4.5089577789008344E-2</v>
      </c>
      <c r="T507" s="13">
        <f t="shared" si="791"/>
        <v>6.8582053664863168E-2</v>
      </c>
      <c r="U507" s="13">
        <f t="shared" si="792"/>
        <v>8.5253262885488137E-2</v>
      </c>
      <c r="V507" s="13">
        <f t="shared" si="793"/>
        <v>6.9682623383879897E-3</v>
      </c>
      <c r="W507" s="13">
        <f t="shared" si="794"/>
        <v>1.8390295478418216E-2</v>
      </c>
      <c r="X507" s="13">
        <f t="shared" si="795"/>
        <v>2.4181563958088872E-2</v>
      </c>
      <c r="Y507" s="13">
        <f t="shared" si="796"/>
        <v>1.5898277331796259E-2</v>
      </c>
      <c r="Z507" s="13">
        <f t="shared" si="797"/>
        <v>3.5325659528652277E-2</v>
      </c>
      <c r="AA507" s="13">
        <f t="shared" si="798"/>
        <v>3.7366759214944277E-2</v>
      </c>
      <c r="AB507" s="13">
        <f t="shared" si="799"/>
        <v>1.976289633170358E-2</v>
      </c>
      <c r="AC507" s="13">
        <f t="shared" si="800"/>
        <v>6.0575267830504569E-4</v>
      </c>
      <c r="AD507" s="13">
        <f t="shared" si="801"/>
        <v>4.8632194855156401E-3</v>
      </c>
      <c r="AE507" s="13">
        <f t="shared" si="802"/>
        <v>6.3946907851061639E-3</v>
      </c>
      <c r="AF507" s="13">
        <f t="shared" si="803"/>
        <v>4.2042180451563544E-3</v>
      </c>
      <c r="AG507" s="13">
        <f t="shared" si="804"/>
        <v>1.8427212996116602E-3</v>
      </c>
      <c r="AH507" s="13">
        <f t="shared" si="805"/>
        <v>1.1612506393062735E-2</v>
      </c>
      <c r="AI507" s="13">
        <f t="shared" si="806"/>
        <v>1.2283471449970435E-2</v>
      </c>
      <c r="AJ507" s="13">
        <f t="shared" si="807"/>
        <v>6.4966022732343177E-3</v>
      </c>
      <c r="AK507" s="13">
        <f t="shared" si="808"/>
        <v>2.2906576135524452E-3</v>
      </c>
      <c r="AL507" s="13">
        <f t="shared" si="809"/>
        <v>3.3701262273302693E-5</v>
      </c>
      <c r="AM507" s="13">
        <f t="shared" si="810"/>
        <v>1.028842795573539E-3</v>
      </c>
      <c r="AN507" s="13">
        <f t="shared" si="811"/>
        <v>1.352834591112311E-3</v>
      </c>
      <c r="AO507" s="13">
        <f t="shared" si="812"/>
        <v>8.8942714999028238E-4</v>
      </c>
      <c r="AP507" s="13">
        <f t="shared" si="813"/>
        <v>3.8983857072499557E-4</v>
      </c>
      <c r="AQ507" s="13">
        <f t="shared" si="814"/>
        <v>1.2815055557942648E-4</v>
      </c>
      <c r="AR507" s="13">
        <f t="shared" si="815"/>
        <v>3.0538776974747698E-3</v>
      </c>
      <c r="AS507" s="13">
        <f t="shared" si="816"/>
        <v>3.2303292880030135E-3</v>
      </c>
      <c r="AT507" s="13">
        <f t="shared" si="817"/>
        <v>1.708488083455128E-3</v>
      </c>
      <c r="AU507" s="13">
        <f t="shared" si="818"/>
        <v>6.0240123551256856E-4</v>
      </c>
      <c r="AV507" s="13">
        <f t="shared" si="819"/>
        <v>1.5930192258636842E-4</v>
      </c>
      <c r="AW507" s="13">
        <f t="shared" si="820"/>
        <v>1.3020705014920252E-6</v>
      </c>
      <c r="AX507" s="13">
        <f t="shared" si="821"/>
        <v>1.8138147324630802E-4</v>
      </c>
      <c r="AY507" s="13">
        <f t="shared" si="822"/>
        <v>2.3850012096136473E-4</v>
      </c>
      <c r="AZ507" s="13">
        <f t="shared" si="823"/>
        <v>1.5680297077900007E-4</v>
      </c>
      <c r="BA507" s="13">
        <f t="shared" si="824"/>
        <v>6.872720943428195E-5</v>
      </c>
      <c r="BB507" s="13">
        <f t="shared" si="825"/>
        <v>2.2592505549277401E-5</v>
      </c>
      <c r="BC507" s="13">
        <f t="shared" si="826"/>
        <v>5.9414175107133133E-6</v>
      </c>
      <c r="BD507" s="13">
        <f t="shared" si="827"/>
        <v>6.6926184835121804E-4</v>
      </c>
      <c r="BE507" s="13">
        <f t="shared" si="828"/>
        <v>7.079314773671718E-4</v>
      </c>
      <c r="BF507" s="13">
        <f t="shared" si="829"/>
        <v>3.7441770951230296E-4</v>
      </c>
      <c r="BG507" s="13">
        <f t="shared" si="830"/>
        <v>1.3201712847294857E-4</v>
      </c>
      <c r="BH507" s="13">
        <f t="shared" si="831"/>
        <v>3.4911253729713711E-5</v>
      </c>
      <c r="BI507" s="13">
        <f t="shared" si="832"/>
        <v>7.3856818494893495E-6</v>
      </c>
      <c r="BJ507" s="14">
        <f t="shared" si="833"/>
        <v>0.29959385844646969</v>
      </c>
      <c r="BK507" s="14">
        <f t="shared" si="834"/>
        <v>0.27583727509442052</v>
      </c>
      <c r="BL507" s="14">
        <f t="shared" si="835"/>
        <v>0.38893154322633272</v>
      </c>
      <c r="BM507" s="14">
        <f t="shared" si="836"/>
        <v>0.42259081456441699</v>
      </c>
      <c r="BN507" s="14">
        <f t="shared" si="837"/>
        <v>0.57686032368099838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1.3391999999999999</v>
      </c>
      <c r="F508" s="10">
        <f>VLOOKUP(B508,home!$B$2:$E$405,3,FALSE)</f>
        <v>1.4934000000000001</v>
      </c>
      <c r="G508" s="10">
        <f>VLOOKUP(C508,away!$B$2:$E$405,4,FALSE)</f>
        <v>1.2694000000000001</v>
      </c>
      <c r="H508" s="10">
        <f>VLOOKUP(A508,away!$A$2:$E$405,3,FALSE)</f>
        <v>1.014</v>
      </c>
      <c r="I508" s="10">
        <f>VLOOKUP(C508,away!$B$2:$E$405,3,FALSE)</f>
        <v>1.7750999999999999</v>
      </c>
      <c r="J508" s="10">
        <f>VLOOKUP(B508,home!$B$2:$E$405,4,FALSE)</f>
        <v>0.65749999999999997</v>
      </c>
      <c r="K508" s="12">
        <f t="shared" si="782"/>
        <v>2.5387508488320001</v>
      </c>
      <c r="L508" s="12">
        <f t="shared" si="783"/>
        <v>1.1834680455</v>
      </c>
      <c r="M508" s="13">
        <f t="shared" si="784"/>
        <v>2.4180254845570164E-2</v>
      </c>
      <c r="N508" s="13">
        <f t="shared" si="785"/>
        <v>6.1387642514165328E-2</v>
      </c>
      <c r="O508" s="13">
        <f t="shared" si="786"/>
        <v>2.8616558941778825E-2</v>
      </c>
      <c r="P508" s="13">
        <f t="shared" si="787"/>
        <v>7.265031330409194E-2</v>
      </c>
      <c r="Q508" s="13">
        <f t="shared" si="788"/>
        <v>7.7923964770316323E-2</v>
      </c>
      <c r="R508" s="13">
        <f t="shared" si="789"/>
        <v>1.6933391539881271E-2</v>
      </c>
      <c r="S508" s="13">
        <f t="shared" si="790"/>
        <v>5.4570020631416832E-2</v>
      </c>
      <c r="T508" s="13">
        <f t="shared" si="791"/>
        <v>9.2220522284337109E-2</v>
      </c>
      <c r="U508" s="13">
        <f t="shared" si="792"/>
        <v>4.2989662145478176E-2</v>
      </c>
      <c r="V508" s="13">
        <f t="shared" si="793"/>
        <v>1.8217476849984929E-2</v>
      </c>
      <c r="W508" s="13">
        <f t="shared" si="794"/>
        <v>6.5943177234998485E-2</v>
      </c>
      <c r="X508" s="13">
        <f t="shared" si="795"/>
        <v>7.8041643076363743E-2</v>
      </c>
      <c r="Y508" s="13">
        <f t="shared" si="796"/>
        <v>4.6179895399596417E-2</v>
      </c>
      <c r="Z508" s="13">
        <f t="shared" si="797"/>
        <v>6.680042596463172E-3</v>
      </c>
      <c r="AA508" s="13">
        <f t="shared" si="798"/>
        <v>1.6958963812004794E-2</v>
      </c>
      <c r="AB508" s="13">
        <f t="shared" si="799"/>
        <v>2.1527291886519175E-2</v>
      </c>
      <c r="AC508" s="13">
        <f t="shared" si="800"/>
        <v>3.4209353075840181E-3</v>
      </c>
      <c r="AD508" s="13">
        <f t="shared" si="801"/>
        <v>4.1853324295007856E-2</v>
      </c>
      <c r="AE508" s="13">
        <f t="shared" si="802"/>
        <v>4.9532071901090609E-2</v>
      </c>
      <c r="AF508" s="13">
        <f t="shared" si="803"/>
        <v>2.9309812161174592E-2</v>
      </c>
      <c r="AG508" s="13">
        <f t="shared" si="804"/>
        <v>1.1562408704119138E-2</v>
      </c>
      <c r="AH508" s="13">
        <f t="shared" si="805"/>
        <v>1.9764042388732551E-3</v>
      </c>
      <c r="AI508" s="13">
        <f t="shared" si="806"/>
        <v>5.0175979390746387E-3</v>
      </c>
      <c r="AJ508" s="13">
        <f t="shared" si="807"/>
        <v>6.3692155134617186E-3</v>
      </c>
      <c r="AK508" s="13">
        <f t="shared" si="808"/>
        <v>5.3899504303982944E-3</v>
      </c>
      <c r="AL508" s="13">
        <f t="shared" si="809"/>
        <v>4.1113217950147454E-4</v>
      </c>
      <c r="AM508" s="13">
        <f t="shared" si="810"/>
        <v>2.1251032516078419E-2</v>
      </c>
      <c r="AN508" s="13">
        <f t="shared" si="811"/>
        <v>2.5149917916660269E-2</v>
      </c>
      <c r="AO508" s="13">
        <f t="shared" si="812"/>
        <v>1.4882062100657685E-2</v>
      </c>
      <c r="AP508" s="13">
        <f t="shared" si="813"/>
        <v>5.8708149824249897E-3</v>
      </c>
      <c r="AQ508" s="13">
        <f t="shared" si="814"/>
        <v>1.7369804831856559E-3</v>
      </c>
      <c r="AR508" s="13">
        <f t="shared" si="815"/>
        <v>4.67802252339449E-4</v>
      </c>
      <c r="AS508" s="13">
        <f t="shared" si="816"/>
        <v>1.1876333652122975E-3</v>
      </c>
      <c r="AT508" s="13">
        <f t="shared" si="817"/>
        <v>1.5075526070169628E-3</v>
      </c>
      <c r="AU508" s="13">
        <f t="shared" si="818"/>
        <v>1.2757668202410697E-3</v>
      </c>
      <c r="AV508" s="13">
        <f t="shared" si="819"/>
        <v>8.0971352444967942E-4</v>
      </c>
      <c r="AW508" s="13">
        <f t="shared" si="820"/>
        <v>3.4312754859212795E-5</v>
      </c>
      <c r="AX508" s="13">
        <f t="shared" si="821"/>
        <v>8.9918461397917541E-3</v>
      </c>
      <c r="AY508" s="13">
        <f t="shared" si="822"/>
        <v>1.0641562576496065E-2</v>
      </c>
      <c r="AZ508" s="13">
        <f t="shared" si="823"/>
        <v>6.2969746317358731E-3</v>
      </c>
      <c r="BA508" s="13">
        <f t="shared" si="824"/>
        <v>2.484089419994511E-3</v>
      </c>
      <c r="BB508" s="13">
        <f t="shared" si="825"/>
        <v>7.3496011268203362E-4</v>
      </c>
      <c r="BC508" s="13">
        <f t="shared" si="826"/>
        <v>1.7396036161525312E-4</v>
      </c>
      <c r="BD508" s="13">
        <f t="shared" si="827"/>
        <v>9.2271502876110881E-5</v>
      </c>
      <c r="BE508" s="13">
        <f t="shared" si="828"/>
        <v>2.3425435624973082E-4</v>
      </c>
      <c r="BF508" s="13">
        <f t="shared" si="829"/>
        <v>2.9735672288579899E-4</v>
      </c>
      <c r="BG508" s="13">
        <f t="shared" si="830"/>
        <v>2.5163821087740803E-4</v>
      </c>
      <c r="BH508" s="13">
        <f t="shared" si="831"/>
        <v>1.5971168036589637E-4</v>
      </c>
      <c r="BI508" s="13">
        <f t="shared" si="832"/>
        <v>8.1093632819460846E-5</v>
      </c>
      <c r="BJ508" s="14">
        <f t="shared" si="833"/>
        <v>0.65216866358249215</v>
      </c>
      <c r="BK508" s="14">
        <f t="shared" si="834"/>
        <v>0.18409169569464542</v>
      </c>
      <c r="BL508" s="14">
        <f t="shared" si="835"/>
        <v>0.15214383112280402</v>
      </c>
      <c r="BM508" s="14">
        <f t="shared" si="836"/>
        <v>0.702784857258964</v>
      </c>
      <c r="BN508" s="14">
        <f t="shared" si="837"/>
        <v>0.28169212591580384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1.3391999999999999</v>
      </c>
      <c r="F509" s="10">
        <f>VLOOKUP(B509,home!$B$2:$E$405,3,FALSE)</f>
        <v>0.56000000000000005</v>
      </c>
      <c r="G509" s="10">
        <f>VLOOKUP(C509,away!$B$2:$E$405,4,FALSE)</f>
        <v>0.74670000000000003</v>
      </c>
      <c r="H509" s="10">
        <f>VLOOKUP(A509,away!$A$2:$E$405,3,FALSE)</f>
        <v>1.014</v>
      </c>
      <c r="I509" s="10">
        <f>VLOOKUP(C509,away!$B$2:$E$405,3,FALSE)</f>
        <v>0.98619999999999997</v>
      </c>
      <c r="J509" s="10">
        <f>VLOOKUP(B509,home!$B$2:$E$405,4,FALSE)</f>
        <v>0.73960000000000004</v>
      </c>
      <c r="K509" s="12">
        <f t="shared" si="782"/>
        <v>0.55998915840000008</v>
      </c>
      <c r="L509" s="12">
        <f t="shared" si="783"/>
        <v>0.73960502928000005</v>
      </c>
      <c r="M509" s="13">
        <f t="shared" si="784"/>
        <v>0.27264241223701707</v>
      </c>
      <c r="N509" s="13">
        <f t="shared" si="785"/>
        <v>0.15267679497275305</v>
      </c>
      <c r="O509" s="13">
        <f t="shared" si="786"/>
        <v>0.20164769928552886</v>
      </c>
      <c r="P509" s="13">
        <f t="shared" si="787"/>
        <v>0.11292052541619958</v>
      </c>
      <c r="Q509" s="13">
        <f t="shared" si="788"/>
        <v>4.274867496200066E-2</v>
      </c>
      <c r="R509" s="13">
        <f t="shared" si="789"/>
        <v>7.4569826267159092E-2</v>
      </c>
      <c r="S509" s="13">
        <f t="shared" si="790"/>
        <v>1.1692096027585088E-2</v>
      </c>
      <c r="T509" s="13">
        <f t="shared" si="791"/>
        <v>3.1617134996951707E-2</v>
      </c>
      <c r="U509" s="13">
        <f t="shared" si="792"/>
        <v>4.175829425338063E-2</v>
      </c>
      <c r="V509" s="13">
        <f t="shared" si="793"/>
        <v>5.3805830453432007E-4</v>
      </c>
      <c r="W509" s="13">
        <f t="shared" si="794"/>
        <v>7.9795981715619687E-3</v>
      </c>
      <c r="X509" s="13">
        <f t="shared" si="795"/>
        <v>5.9017509393207252E-3</v>
      </c>
      <c r="Y509" s="13">
        <f t="shared" si="796"/>
        <v>2.182482338139786E-3</v>
      </c>
      <c r="Z509" s="13">
        <f t="shared" si="797"/>
        <v>1.8384072846575582E-2</v>
      </c>
      <c r="AA509" s="13">
        <f t="shared" si="798"/>
        <v>1.0294881481318153E-2</v>
      </c>
      <c r="AB509" s="13">
        <f t="shared" si="799"/>
        <v>2.8825110082755486E-3</v>
      </c>
      <c r="AC509" s="13">
        <f t="shared" si="800"/>
        <v>1.3928002331435266E-5</v>
      </c>
      <c r="AD509" s="13">
        <f t="shared" si="801"/>
        <v>1.1171221161157916E-3</v>
      </c>
      <c r="AE509" s="13">
        <f t="shared" si="802"/>
        <v>8.2622913539915569E-4</v>
      </c>
      <c r="AF509" s="13">
        <f t="shared" si="803"/>
        <v>3.0554161193944079E-4</v>
      </c>
      <c r="AG509" s="13">
        <f t="shared" si="804"/>
        <v>7.5326704281576204E-5</v>
      </c>
      <c r="AH509" s="13">
        <f t="shared" si="805"/>
        <v>3.3992381839942957E-3</v>
      </c>
      <c r="AI509" s="13">
        <f t="shared" si="806"/>
        <v>1.9035365298561099E-3</v>
      </c>
      <c r="AJ509" s="13">
        <f t="shared" si="807"/>
        <v>5.3297990966888974E-4</v>
      </c>
      <c r="AK509" s="13">
        <f t="shared" si="808"/>
        <v>9.9487657019863216E-5</v>
      </c>
      <c r="AL509" s="13">
        <f t="shared" si="809"/>
        <v>2.3074287354771115E-7</v>
      </c>
      <c r="AM509" s="13">
        <f t="shared" si="810"/>
        <v>1.2511525472674192E-4</v>
      </c>
      <c r="AN509" s="13">
        <f t="shared" si="811"/>
        <v>9.2535871635546612E-5</v>
      </c>
      <c r="AO509" s="13">
        <f t="shared" si="812"/>
        <v>3.4219998025229387E-5</v>
      </c>
      <c r="AP509" s="13">
        <f t="shared" si="813"/>
        <v>8.4364275471371121E-6</v>
      </c>
      <c r="AQ509" s="13">
        <f t="shared" si="814"/>
        <v>1.5599060607547352E-6</v>
      </c>
      <c r="AR509" s="13">
        <f t="shared" si="815"/>
        <v>5.0281873132055927E-4</v>
      </c>
      <c r="AS509" s="13">
        <f t="shared" si="816"/>
        <v>2.8157303817995564E-4</v>
      </c>
      <c r="AT509" s="13">
        <f t="shared" si="817"/>
        <v>7.8838924339262215E-5</v>
      </c>
      <c r="AU509" s="13">
        <f t="shared" si="818"/>
        <v>1.4716314296634911E-5</v>
      </c>
      <c r="AV509" s="13">
        <f t="shared" si="819"/>
        <v>2.0602441144306183E-6</v>
      </c>
      <c r="AW509" s="13">
        <f t="shared" si="820"/>
        <v>2.6546377790505781E-9</v>
      </c>
      <c r="AX509" s="13">
        <f t="shared" si="821"/>
        <v>1.1677197699571629E-5</v>
      </c>
      <c r="AY509" s="13">
        <f t="shared" si="822"/>
        <v>8.6365141465000244E-6</v>
      </c>
      <c r="AZ509" s="13">
        <f t="shared" si="823"/>
        <v>3.193804649099642E-6</v>
      </c>
      <c r="BA509" s="13">
        <f t="shared" si="824"/>
        <v>7.8738466033731395E-7</v>
      </c>
      <c r="BB509" s="13">
        <f t="shared" si="825"/>
        <v>1.4558841369085046E-7</v>
      </c>
      <c r="BC509" s="13">
        <f t="shared" si="826"/>
        <v>2.153558459413005E-8</v>
      </c>
      <c r="BD509" s="13">
        <f t="shared" si="827"/>
        <v>6.1981210416812434E-5</v>
      </c>
      <c r="BE509" s="13">
        <f t="shared" si="828"/>
        <v>3.4708805857924099E-5</v>
      </c>
      <c r="BF509" s="13">
        <f t="shared" si="829"/>
        <v>9.718277490723954E-6</v>
      </c>
      <c r="BG509" s="13">
        <f t="shared" si="830"/>
        <v>1.8140433443760572E-6</v>
      </c>
      <c r="BH509" s="13">
        <f t="shared" si="831"/>
        <v>2.5396115142956744E-7</v>
      </c>
      <c r="BI509" s="13">
        <f t="shared" si="832"/>
        <v>2.8443098291067699E-8</v>
      </c>
      <c r="BJ509" s="14">
        <f t="shared" si="833"/>
        <v>0.24571698543161302</v>
      </c>
      <c r="BK509" s="14">
        <f t="shared" si="834"/>
        <v>0.39781588724468747</v>
      </c>
      <c r="BL509" s="14">
        <f t="shared" si="835"/>
        <v>0.33807696656981173</v>
      </c>
      <c r="BM509" s="14">
        <f t="shared" si="836"/>
        <v>0.14277934509252099</v>
      </c>
      <c r="BN509" s="14">
        <f t="shared" si="837"/>
        <v>0.85720593314065829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1.6516999999999999</v>
      </c>
      <c r="F510" s="10">
        <f>VLOOKUP(B510,home!$B$2:$E$405,3,FALSE)</f>
        <v>1.7298</v>
      </c>
      <c r="G510" s="10">
        <f>VLOOKUP(C510,away!$B$2:$E$405,4,FALSE)</f>
        <v>0.98380000000000001</v>
      </c>
      <c r="H510" s="10">
        <f>VLOOKUP(A510,away!$A$2:$E$405,3,FALSE)</f>
        <v>1.3258000000000001</v>
      </c>
      <c r="I510" s="10">
        <f>VLOOKUP(C510,away!$B$2:$E$405,3,FALSE)</f>
        <v>1.0370999999999999</v>
      </c>
      <c r="J510" s="10">
        <f>VLOOKUP(B510,home!$B$2:$E$405,4,FALSE)</f>
        <v>0.43099999999999999</v>
      </c>
      <c r="K510" s="12">
        <f t="shared" si="782"/>
        <v>2.8108254673080002</v>
      </c>
      <c r="L510" s="12">
        <f t="shared" si="783"/>
        <v>0.59261947457999997</v>
      </c>
      <c r="M510" s="13">
        <f t="shared" si="784"/>
        <v>3.3258498788214456E-2</v>
      </c>
      <c r="N510" s="13">
        <f t="shared" si="785"/>
        <v>9.3483835398345469E-2</v>
      </c>
      <c r="O510" s="13">
        <f t="shared" si="786"/>
        <v>1.9709634077191219E-2</v>
      </c>
      <c r="P510" s="13">
        <f t="shared" si="787"/>
        <v>5.5400341415490696E-2</v>
      </c>
      <c r="Q510" s="13">
        <f t="shared" si="788"/>
        <v>0.13138337265964928</v>
      </c>
      <c r="R510" s="13">
        <f t="shared" si="789"/>
        <v>5.8401564954945612E-3</v>
      </c>
      <c r="S510" s="13">
        <f t="shared" si="790"/>
        <v>2.3070778453480136E-2</v>
      </c>
      <c r="T510" s="13">
        <f t="shared" si="791"/>
        <v>7.7860345274109705E-2</v>
      </c>
      <c r="U510" s="13">
        <f t="shared" si="792"/>
        <v>1.6415660610600354E-2</v>
      </c>
      <c r="V510" s="13">
        <f t="shared" si="793"/>
        <v>4.2700163520872445E-3</v>
      </c>
      <c r="W510" s="13">
        <f t="shared" si="794"/>
        <v>0.12309857661751997</v>
      </c>
      <c r="X510" s="13">
        <f t="shared" si="795"/>
        <v>7.2950613796620545E-2</v>
      </c>
      <c r="Y510" s="13">
        <f t="shared" si="796"/>
        <v>2.1615977209220882E-2</v>
      </c>
      <c r="Z510" s="13">
        <f t="shared" si="797"/>
        <v>1.1536634912749869E-3</v>
      </c>
      <c r="AA510" s="13">
        <f t="shared" si="798"/>
        <v>3.2427467219791942E-3</v>
      </c>
      <c r="AB510" s="13">
        <f t="shared" si="799"/>
        <v>4.5573975350843279E-3</v>
      </c>
      <c r="AC510" s="13">
        <f t="shared" si="800"/>
        <v>4.4454871005631015E-4</v>
      </c>
      <c r="AD510" s="13">
        <f t="shared" si="801"/>
        <v>8.6502153536472559E-2</v>
      </c>
      <c r="AE510" s="13">
        <f t="shared" si="802"/>
        <v>5.1262860778822854E-2</v>
      </c>
      <c r="AF510" s="13">
        <f t="shared" si="803"/>
        <v>1.5189684810106843E-2</v>
      </c>
      <c r="AG510" s="13">
        <f t="shared" si="804"/>
        <v>3.0005676770671081E-3</v>
      </c>
      <c r="AH510" s="13">
        <f t="shared" si="805"/>
        <v>1.7092086301037778E-4</v>
      </c>
      <c r="AI510" s="13">
        <f t="shared" si="806"/>
        <v>4.8042871464383183E-4</v>
      </c>
      <c r="AJ510" s="13">
        <f t="shared" si="807"/>
        <v>6.7520063317346531E-4</v>
      </c>
      <c r="AK510" s="13">
        <f t="shared" si="808"/>
        <v>6.3262371175548779E-4</v>
      </c>
      <c r="AL510" s="13">
        <f t="shared" si="809"/>
        <v>2.96202789786325E-5</v>
      </c>
      <c r="AM510" s="13">
        <f t="shared" si="810"/>
        <v>4.8628491227460782E-2</v>
      </c>
      <c r="AN510" s="13">
        <f t="shared" si="811"/>
        <v>2.881819092083595E-2</v>
      </c>
      <c r="AO510" s="13">
        <f t="shared" si="812"/>
        <v>8.5391105809259626E-3</v>
      </c>
      <c r="AP510" s="13">
        <f t="shared" si="813"/>
        <v>1.6868144086162875E-3</v>
      </c>
      <c r="AQ510" s="13">
        <f t="shared" si="814"/>
        <v>2.4990976713703942E-4</v>
      </c>
      <c r="AR510" s="13">
        <f t="shared" si="815"/>
        <v>2.0258206406394053E-5</v>
      </c>
      <c r="AS510" s="13">
        <f t="shared" si="816"/>
        <v>5.6942282489074495E-5</v>
      </c>
      <c r="AT510" s="13">
        <f t="shared" si="817"/>
        <v>8.0027408893468494E-5</v>
      </c>
      <c r="AU510" s="13">
        <f t="shared" si="818"/>
        <v>7.4981026333477329E-5</v>
      </c>
      <c r="AV510" s="13">
        <f t="shared" si="819"/>
        <v>5.2689644595757471E-5</v>
      </c>
      <c r="AW510" s="13">
        <f t="shared" si="820"/>
        <v>1.3705549191499844E-6</v>
      </c>
      <c r="AX510" s="13">
        <f t="shared" si="821"/>
        <v>2.2781033596485065E-2</v>
      </c>
      <c r="AY510" s="13">
        <f t="shared" si="822"/>
        <v>1.3500484160338307E-2</v>
      </c>
      <c r="AZ510" s="13">
        <f t="shared" si="823"/>
        <v>4.0003249148376496E-3</v>
      </c>
      <c r="BA510" s="13">
        <f t="shared" si="824"/>
        <v>7.9022348306012364E-4</v>
      </c>
      <c r="BB510" s="13">
        <f t="shared" si="825"/>
        <v>1.1707545633296701E-4</v>
      </c>
      <c r="BC510" s="13">
        <f t="shared" si="826"/>
        <v>1.3876239083651332E-5</v>
      </c>
      <c r="BD510" s="13">
        <f t="shared" si="827"/>
        <v>2.0009012727484042E-6</v>
      </c>
      <c r="BE510" s="13">
        <f t="shared" si="828"/>
        <v>5.6241842550102055E-6</v>
      </c>
      <c r="BF510" s="13">
        <f t="shared" si="829"/>
        <v>7.90430016840768E-6</v>
      </c>
      <c r="BG510" s="13">
        <f t="shared" si="830"/>
        <v>7.4058694048690737E-6</v>
      </c>
      <c r="BH510" s="13">
        <f t="shared" si="831"/>
        <v>5.2041515826907842E-6</v>
      </c>
      <c r="BI510" s="13">
        <f t="shared" si="832"/>
        <v>2.9255923608716992E-6</v>
      </c>
      <c r="BJ510" s="14">
        <f t="shared" si="833"/>
        <v>0.80547352251304916</v>
      </c>
      <c r="BK510" s="14">
        <f t="shared" si="834"/>
        <v>0.12997428815864578</v>
      </c>
      <c r="BL510" s="14">
        <f t="shared" si="835"/>
        <v>5.2040732930695596E-2</v>
      </c>
      <c r="BM510" s="14">
        <f t="shared" si="836"/>
        <v>0.63606725465386071</v>
      </c>
      <c r="BN510" s="14">
        <f t="shared" si="837"/>
        <v>0.33907583883438569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1.6516999999999999</v>
      </c>
      <c r="F511" s="10">
        <f>VLOOKUP(B511,home!$B$2:$E$405,3,FALSE)</f>
        <v>1.1352</v>
      </c>
      <c r="G511" s="10">
        <f>VLOOKUP(C511,away!$B$2:$E$405,4,FALSE)</f>
        <v>0.60540000000000005</v>
      </c>
      <c r="H511" s="10">
        <f>VLOOKUP(A511,away!$A$2:$E$405,3,FALSE)</f>
        <v>1.3258000000000001</v>
      </c>
      <c r="I511" s="10">
        <f>VLOOKUP(C511,away!$B$2:$E$405,3,FALSE)</f>
        <v>0.43099999999999999</v>
      </c>
      <c r="J511" s="10">
        <f>VLOOKUP(B511,home!$B$2:$E$405,4,FALSE)</f>
        <v>1.0370999999999999</v>
      </c>
      <c r="K511" s="12">
        <f t="shared" si="782"/>
        <v>1.135130957136</v>
      </c>
      <c r="L511" s="12">
        <f t="shared" si="783"/>
        <v>0.59261947457999997</v>
      </c>
      <c r="M511" s="13">
        <f t="shared" si="784"/>
        <v>0.17768367227132473</v>
      </c>
      <c r="N511" s="13">
        <f t="shared" si="785"/>
        <v>0.20169423697278818</v>
      </c>
      <c r="O511" s="13">
        <f t="shared" si="786"/>
        <v>0.10529880450287737</v>
      </c>
      <c r="P511" s="13">
        <f t="shared" si="787"/>
        <v>0.11952793274062774</v>
      </c>
      <c r="Q511" s="13">
        <f t="shared" si="788"/>
        <v>0.11447468613186813</v>
      </c>
      <c r="R511" s="13">
        <f t="shared" si="789"/>
        <v>3.1201061099198658E-2</v>
      </c>
      <c r="S511" s="13">
        <f t="shared" si="790"/>
        <v>2.0101631346621074E-2</v>
      </c>
      <c r="T511" s="13">
        <f t="shared" si="791"/>
        <v>6.7839928348178105E-2</v>
      </c>
      <c r="U511" s="13">
        <f t="shared" si="792"/>
        <v>3.5417290349192193E-2</v>
      </c>
      <c r="V511" s="13">
        <f t="shared" si="793"/>
        <v>1.5024868563467614E-3</v>
      </c>
      <c r="W511" s="13">
        <f t="shared" si="794"/>
        <v>4.3314586678903554E-2</v>
      </c>
      <c r="X511" s="13">
        <f t="shared" si="795"/>
        <v>2.5669067599301692E-2</v>
      </c>
      <c r="Y511" s="13">
        <f t="shared" si="796"/>
        <v>7.6059946768283343E-3</v>
      </c>
      <c r="Z511" s="13">
        <f t="shared" si="797"/>
        <v>6.1634521449818623E-3</v>
      </c>
      <c r="AA511" s="13">
        <f t="shared" si="798"/>
        <v>6.9963253325951939E-3</v>
      </c>
      <c r="AB511" s="13">
        <f t="shared" si="799"/>
        <v>3.9708727356118131E-3</v>
      </c>
      <c r="AC511" s="13">
        <f t="shared" si="800"/>
        <v>6.3170248570609578E-5</v>
      </c>
      <c r="AD511" s="13">
        <f t="shared" si="801"/>
        <v>1.229193205869351E-2</v>
      </c>
      <c r="AE511" s="13">
        <f t="shared" si="802"/>
        <v>7.2844383181960059E-3</v>
      </c>
      <c r="AF511" s="13">
        <f t="shared" si="803"/>
        <v>2.1584500043698679E-3</v>
      </c>
      <c r="AG511" s="13">
        <f t="shared" si="804"/>
        <v>4.2637983583228989E-4</v>
      </c>
      <c r="AH511" s="13">
        <f t="shared" si="805"/>
        <v>9.1314544293953127E-4</v>
      </c>
      <c r="AI511" s="13">
        <f t="shared" si="806"/>
        <v>1.0365396606483268E-3</v>
      </c>
      <c r="AJ511" s="13">
        <f t="shared" si="807"/>
        <v>5.883041285505799E-4</v>
      </c>
      <c r="AK511" s="13">
        <f t="shared" si="808"/>
        <v>2.2260074284289342E-4</v>
      </c>
      <c r="AL511" s="13">
        <f t="shared" si="809"/>
        <v>1.6997868461040594E-6</v>
      </c>
      <c r="AM511" s="13">
        <f t="shared" si="810"/>
        <v>2.7905905205670898E-3</v>
      </c>
      <c r="AN511" s="13">
        <f t="shared" si="811"/>
        <v>1.6537582880663973E-3</v>
      </c>
      <c r="AO511" s="13">
        <f t="shared" si="812"/>
        <v>4.9002468387811433E-4</v>
      </c>
      <c r="AP511" s="13">
        <f t="shared" si="813"/>
        <v>9.6799390230359561E-5</v>
      </c>
      <c r="AQ511" s="13">
        <f t="shared" si="814"/>
        <v>1.4341300944495016E-5</v>
      </c>
      <c r="AR511" s="13">
        <f t="shared" si="815"/>
        <v>1.0822955452198932E-4</v>
      </c>
      <c r="AS511" s="13">
        <f t="shared" si="816"/>
        <v>1.2285471781494863E-4</v>
      </c>
      <c r="AT511" s="13">
        <f t="shared" si="817"/>
        <v>6.9728096710977911E-5</v>
      </c>
      <c r="AU511" s="13">
        <f t="shared" si="818"/>
        <v>2.6383507052934648E-5</v>
      </c>
      <c r="AV511" s="13">
        <f t="shared" si="819"/>
        <v>7.4871839034005304E-6</v>
      </c>
      <c r="AW511" s="13">
        <f t="shared" si="820"/>
        <v>3.1762439461060859E-8</v>
      </c>
      <c r="AX511" s="13">
        <f t="shared" si="821"/>
        <v>5.2794761476432784E-4</v>
      </c>
      <c r="AY511" s="13">
        <f t="shared" si="822"/>
        <v>3.1287203806740021E-4</v>
      </c>
      <c r="AZ511" s="13">
        <f t="shared" si="823"/>
        <v>9.270703140513822E-5</v>
      </c>
      <c r="BA511" s="13">
        <f t="shared" si="824"/>
        <v>1.8313330747061526E-5</v>
      </c>
      <c r="BB511" s="13">
        <f t="shared" si="825"/>
        <v>2.71320911128334E-6</v>
      </c>
      <c r="BC511" s="13">
        <f t="shared" si="826"/>
        <v>3.2158011159088042E-7</v>
      </c>
      <c r="BD511" s="13">
        <f t="shared" si="827"/>
        <v>1.0689823622474786E-5</v>
      </c>
      <c r="BE511" s="13">
        <f t="shared" si="828"/>
        <v>1.2134349720194828E-5</v>
      </c>
      <c r="BF511" s="13">
        <f t="shared" si="829"/>
        <v>6.8870380060538538E-6</v>
      </c>
      <c r="BG511" s="13">
        <f t="shared" si="830"/>
        <v>2.6058966812146403E-6</v>
      </c>
      <c r="BH511" s="13">
        <f t="shared" si="831"/>
        <v>7.3950849848617541E-7</v>
      </c>
      <c r="BI511" s="13">
        <f t="shared" si="832"/>
        <v>1.678877979393637E-7</v>
      </c>
      <c r="BJ511" s="14">
        <f t="shared" si="833"/>
        <v>0.48876008961285294</v>
      </c>
      <c r="BK511" s="14">
        <f t="shared" si="834"/>
        <v>0.31919346528840442</v>
      </c>
      <c r="BL511" s="14">
        <f t="shared" si="835"/>
        <v>0.18601285155878719</v>
      </c>
      <c r="BM511" s="14">
        <f t="shared" si="836"/>
        <v>0.24993662461071364</v>
      </c>
      <c r="BN511" s="14">
        <f t="shared" si="837"/>
        <v>0.74988039371868487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1.6516999999999999</v>
      </c>
      <c r="F512" s="10">
        <f>VLOOKUP(B512,home!$B$2:$E$405,3,FALSE)</f>
        <v>0.8649</v>
      </c>
      <c r="G512" s="10">
        <f>VLOOKUP(C512,away!$B$2:$E$405,4,FALSE)</f>
        <v>1.1352</v>
      </c>
      <c r="H512" s="10">
        <f>VLOOKUP(A512,away!$A$2:$E$405,3,FALSE)</f>
        <v>1.3258000000000001</v>
      </c>
      <c r="I512" s="10">
        <f>VLOOKUP(C512,away!$B$2:$E$405,3,FALSE)</f>
        <v>0.94279999999999997</v>
      </c>
      <c r="J512" s="10">
        <f>VLOOKUP(B512,home!$B$2:$E$405,4,FALSE)</f>
        <v>1.2929999999999999</v>
      </c>
      <c r="K512" s="12">
        <f t="shared" si="782"/>
        <v>1.6216960106160001</v>
      </c>
      <c r="L512" s="12">
        <f t="shared" si="783"/>
        <v>1.6162037623199998</v>
      </c>
      <c r="M512" s="13">
        <f t="shared" si="784"/>
        <v>3.9246234606970867E-2</v>
      </c>
      <c r="N512" s="13">
        <f t="shared" si="785"/>
        <v>6.3645462093824254E-2</v>
      </c>
      <c r="O512" s="13">
        <f t="shared" si="786"/>
        <v>6.3429912028679689E-2</v>
      </c>
      <c r="P512" s="13">
        <f t="shared" si="787"/>
        <v>0.10286403529063368</v>
      </c>
      <c r="Q512" s="13">
        <f t="shared" si="788"/>
        <v>5.1606795985683337E-2</v>
      </c>
      <c r="R512" s="13">
        <f t="shared" si="789"/>
        <v>5.1257831232189376E-2</v>
      </c>
      <c r="S512" s="13">
        <f t="shared" si="790"/>
        <v>6.7401432661219896E-2</v>
      </c>
      <c r="T512" s="13">
        <f t="shared" si="791"/>
        <v>8.3407097833342062E-2</v>
      </c>
      <c r="U512" s="13">
        <f t="shared" si="792"/>
        <v>8.3124620422069723E-2</v>
      </c>
      <c r="V512" s="13">
        <f t="shared" si="793"/>
        <v>1.9628729049734769E-2</v>
      </c>
      <c r="W512" s="13">
        <f t="shared" si="794"/>
        <v>2.7896845056885496E-2</v>
      </c>
      <c r="X512" s="13">
        <f t="shared" si="795"/>
        <v>4.508698593779642E-2</v>
      </c>
      <c r="Y512" s="13">
        <f t="shared" si="796"/>
        <v>3.6434878152167768E-2</v>
      </c>
      <c r="Z512" s="13">
        <f t="shared" si="797"/>
        <v>2.7614366561942688E-2</v>
      </c>
      <c r="AA512" s="13">
        <f t="shared" si="798"/>
        <v>4.4782108089190323E-2</v>
      </c>
      <c r="AB512" s="13">
        <f t="shared" si="799"/>
        <v>3.6311483017607241E-2</v>
      </c>
      <c r="AC512" s="13">
        <f t="shared" si="800"/>
        <v>3.215420373926102E-3</v>
      </c>
      <c r="AD512" s="13">
        <f t="shared" si="801"/>
        <v>1.1310050584380974E-2</v>
      </c>
      <c r="AE512" s="13">
        <f t="shared" si="802"/>
        <v>1.8279346306506041E-2</v>
      </c>
      <c r="AF512" s="13">
        <f t="shared" si="803"/>
        <v>1.4771574136662633E-2</v>
      </c>
      <c r="AG512" s="13">
        <f t="shared" si="804"/>
        <v>7.9579578983543179E-3</v>
      </c>
      <c r="AH512" s="13">
        <f t="shared" si="805"/>
        <v>1.1157610782873844E-2</v>
      </c>
      <c r="AI512" s="13">
        <f t="shared" si="806"/>
        <v>1.8094252894592579E-2</v>
      </c>
      <c r="AJ512" s="13">
        <f t="shared" si="807"/>
        <v>1.4671688867118901E-2</v>
      </c>
      <c r="AK512" s="13">
        <f t="shared" si="808"/>
        <v>7.9310064349353022E-3</v>
      </c>
      <c r="AL512" s="13">
        <f t="shared" si="809"/>
        <v>3.3710353936375798E-4</v>
      </c>
      <c r="AM512" s="13">
        <f t="shared" si="810"/>
        <v>3.6682927825111571E-3</v>
      </c>
      <c r="AN512" s="13">
        <f t="shared" si="811"/>
        <v>5.9287085963858318E-3</v>
      </c>
      <c r="AO512" s="13">
        <f t="shared" si="812"/>
        <v>4.7910005695888554E-3</v>
      </c>
      <c r="AP512" s="13">
        <f t="shared" si="813"/>
        <v>2.5810777152822568E-3</v>
      </c>
      <c r="AQ512" s="13">
        <f t="shared" si="814"/>
        <v>1.0428868785698733E-3</v>
      </c>
      <c r="AR512" s="13">
        <f t="shared" si="815"/>
        <v>3.6065945051565809E-3</v>
      </c>
      <c r="AS512" s="13">
        <f t="shared" si="816"/>
        <v>5.848799920922014E-3</v>
      </c>
      <c r="AT512" s="13">
        <f t="shared" si="817"/>
        <v>4.7424877493252053E-3</v>
      </c>
      <c r="AU512" s="13">
        <f t="shared" si="818"/>
        <v>2.5636244878253127E-3</v>
      </c>
      <c r="AV512" s="13">
        <f t="shared" si="819"/>
        <v>1.0393549011559493E-3</v>
      </c>
      <c r="AW512" s="13">
        <f t="shared" si="820"/>
        <v>2.454292800101308E-5</v>
      </c>
      <c r="AX512" s="13">
        <f t="shared" si="821"/>
        <v>9.9147596186163495E-4</v>
      </c>
      <c r="AY512" s="13">
        <f t="shared" si="822"/>
        <v>1.602427179810615E-3</v>
      </c>
      <c r="AZ512" s="13">
        <f t="shared" si="823"/>
        <v>1.2949244184268717E-3</v>
      </c>
      <c r="BA512" s="13">
        <f t="shared" si="824"/>
        <v>6.9762057232718264E-4</v>
      </c>
      <c r="BB512" s="13">
        <f t="shared" si="825"/>
        <v>2.8187424841675607E-4</v>
      </c>
      <c r="BC512" s="13">
        <f t="shared" si="826"/>
        <v>9.111324415845667E-5</v>
      </c>
      <c r="BD512" s="13">
        <f t="shared" si="827"/>
        <v>9.7149860139945097E-4</v>
      </c>
      <c r="BE512" s="13">
        <f t="shared" si="828"/>
        <v>1.5754754062085134E-3</v>
      </c>
      <c r="BF512" s="13">
        <f t="shared" si="829"/>
        <v>1.2774710905359846E-3</v>
      </c>
      <c r="BG512" s="13">
        <f t="shared" si="830"/>
        <v>6.9055659039982586E-4</v>
      </c>
      <c r="BH512" s="13">
        <f t="shared" si="831"/>
        <v>2.7996821693899624E-4</v>
      </c>
      <c r="BI512" s="13">
        <f t="shared" si="832"/>
        <v>9.0804668101848997E-5</v>
      </c>
      <c r="BJ512" s="14">
        <f t="shared" si="833"/>
        <v>0.38336839615294277</v>
      </c>
      <c r="BK512" s="14">
        <f t="shared" si="834"/>
        <v>0.23429538270165973</v>
      </c>
      <c r="BL512" s="14">
        <f t="shared" si="835"/>
        <v>0.35344714990722681</v>
      </c>
      <c r="BM512" s="14">
        <f t="shared" si="836"/>
        <v>0.62509713983398063</v>
      </c>
      <c r="BN512" s="14">
        <f t="shared" si="837"/>
        <v>0.37205027123798118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1.242</v>
      </c>
      <c r="F513" s="10">
        <f>VLOOKUP(B513,home!$B$2:$E$405,3,FALSE)</f>
        <v>0.61570000000000003</v>
      </c>
      <c r="G513" s="10">
        <f>VLOOKUP(C513,away!$B$2:$E$405,4,FALSE)</f>
        <v>1.3734999999999999</v>
      </c>
      <c r="H513" s="10">
        <f>VLOOKUP(A513,away!$A$2:$E$405,3,FALSE)</f>
        <v>0.96209999999999996</v>
      </c>
      <c r="I513" s="10">
        <f>VLOOKUP(C513,away!$B$2:$E$405,3,FALSE)</f>
        <v>0.85599999999999998</v>
      </c>
      <c r="J513" s="10">
        <f>VLOOKUP(B513,home!$B$2:$E$405,4,FALSE)</f>
        <v>0.79479999999999995</v>
      </c>
      <c r="K513" s="12">
        <f t="shared" si="782"/>
        <v>1.0503146259</v>
      </c>
      <c r="L513" s="12">
        <f t="shared" si="783"/>
        <v>0.65456358047999996</v>
      </c>
      <c r="M513" s="13">
        <f t="shared" si="784"/>
        <v>0.18179452624052783</v>
      </c>
      <c r="N513" s="13">
        <f t="shared" si="785"/>
        <v>0.19094144981898775</v>
      </c>
      <c r="O513" s="13">
        <f t="shared" si="786"/>
        <v>0.11899607600766519</v>
      </c>
      <c r="P513" s="13">
        <f t="shared" si="787"/>
        <v>0.12498331905555884</v>
      </c>
      <c r="Q513" s="13">
        <f t="shared" si="788"/>
        <v>0.10027429871771686</v>
      </c>
      <c r="R513" s="13">
        <f t="shared" si="789"/>
        <v>3.894524878732377E-2</v>
      </c>
      <c r="S513" s="13">
        <f t="shared" si="790"/>
        <v>2.14814361647447E-2</v>
      </c>
      <c r="T513" s="13">
        <f t="shared" si="791"/>
        <v>6.563590399878981E-2</v>
      </c>
      <c r="U513" s="13">
        <f t="shared" si="792"/>
        <v>4.09047644106404E-2</v>
      </c>
      <c r="V513" s="13">
        <f t="shared" si="793"/>
        <v>1.6409375558167172E-3</v>
      </c>
      <c r="W513" s="13">
        <f t="shared" si="794"/>
        <v>3.5106520848361224E-2</v>
      </c>
      <c r="X513" s="13">
        <f t="shared" si="795"/>
        <v>2.2979449984699085E-2</v>
      </c>
      <c r="Y513" s="13">
        <f t="shared" si="796"/>
        <v>7.5207555297228564E-3</v>
      </c>
      <c r="Z513" s="13">
        <f t="shared" si="797"/>
        <v>8.4973804963050081E-3</v>
      </c>
      <c r="AA513" s="13">
        <f t="shared" si="798"/>
        <v>8.9249230171065518E-3</v>
      </c>
      <c r="AB513" s="13">
        <f t="shared" si="799"/>
        <v>4.6869885899492834E-3</v>
      </c>
      <c r="AC513" s="13">
        <f t="shared" si="800"/>
        <v>7.0508799938213038E-5</v>
      </c>
      <c r="AD513" s="13">
        <f t="shared" si="801"/>
        <v>9.2182230778742619E-3</v>
      </c>
      <c r="AE513" s="13">
        <f t="shared" si="802"/>
        <v>6.0339131035167422E-3</v>
      </c>
      <c r="AF513" s="13">
        <f t="shared" si="803"/>
        <v>1.9747898826715537E-3</v>
      </c>
      <c r="AG513" s="13">
        <f t="shared" si="804"/>
        <v>4.3087517876572368E-4</v>
      </c>
      <c r="AH513" s="13">
        <f t="shared" si="805"/>
        <v>1.3905189505905812E-3</v>
      </c>
      <c r="AI513" s="13">
        <f t="shared" si="806"/>
        <v>1.4604823913964072E-3</v>
      </c>
      <c r="AJ513" s="13">
        <f t="shared" si="807"/>
        <v>7.6698300827652719E-4</v>
      </c>
      <c r="AK513" s="13">
        <f t="shared" si="808"/>
        <v>2.6852449046987253E-4</v>
      </c>
      <c r="AL513" s="13">
        <f t="shared" si="809"/>
        <v>1.9389855175821419E-6</v>
      </c>
      <c r="AM513" s="13">
        <f t="shared" si="810"/>
        <v>1.9364069047000513E-3</v>
      </c>
      <c r="AN513" s="13">
        <f t="shared" si="811"/>
        <v>1.2675014368066595E-3</v>
      </c>
      <c r="AO513" s="13">
        <f t="shared" si="812"/>
        <v>4.148301393698557E-4</v>
      </c>
      <c r="AP513" s="13">
        <f t="shared" si="813"/>
        <v>9.0510900438983384E-5</v>
      </c>
      <c r="AQ513" s="13">
        <f t="shared" si="814"/>
        <v>1.4811284765952439E-5</v>
      </c>
      <c r="AR513" s="13">
        <f t="shared" si="815"/>
        <v>1.8203661260477266E-4</v>
      </c>
      <c r="AS513" s="13">
        <f t="shared" si="816"/>
        <v>1.9119571666808503E-4</v>
      </c>
      <c r="AT513" s="13">
        <f t="shared" si="817"/>
        <v>1.0040782881296105E-4</v>
      </c>
      <c r="AU513" s="13">
        <f t="shared" si="818"/>
        <v>3.5153270385705491E-5</v>
      </c>
      <c r="AV513" s="13">
        <f t="shared" si="819"/>
        <v>9.2304985085809469E-6</v>
      </c>
      <c r="AW513" s="13">
        <f t="shared" si="820"/>
        <v>3.7029113551624853E-8</v>
      </c>
      <c r="AX513" s="13">
        <f t="shared" si="821"/>
        <v>3.3897274895003512E-4</v>
      </c>
      <c r="AY513" s="13">
        <f t="shared" si="822"/>
        <v>2.2187921623788312E-4</v>
      </c>
      <c r="AZ513" s="13">
        <f t="shared" si="823"/>
        <v>7.261702710738246E-5</v>
      </c>
      <c r="BA513" s="13">
        <f t="shared" si="824"/>
        <v>1.5844153755740493E-5</v>
      </c>
      <c r="BB513" s="13">
        <f t="shared" si="825"/>
        <v>2.5927515030082835E-6</v>
      </c>
      <c r="BC513" s="13">
        <f t="shared" si="826"/>
        <v>3.3942414142080077E-7</v>
      </c>
      <c r="BD513" s="13">
        <f t="shared" si="827"/>
        <v>1.9859089487505104E-5</v>
      </c>
      <c r="BE513" s="13">
        <f t="shared" si="828"/>
        <v>2.085829214578355E-5</v>
      </c>
      <c r="BF513" s="13">
        <f t="shared" si="829"/>
        <v>1.0953884656005777E-5</v>
      </c>
      <c r="BG513" s="13">
        <f t="shared" si="830"/>
        <v>3.8350084215414875E-6</v>
      </c>
      <c r="BH513" s="13">
        <f t="shared" si="831"/>
        <v>1.0069913588986736E-6</v>
      </c>
      <c r="BI513" s="13">
        <f t="shared" si="832"/>
        <v>2.115315504812387E-7</v>
      </c>
      <c r="BJ513" s="14">
        <f t="shared" si="833"/>
        <v>0.44449248612888292</v>
      </c>
      <c r="BK513" s="14">
        <f t="shared" si="834"/>
        <v>0.33019454601834175</v>
      </c>
      <c r="BL513" s="14">
        <f t="shared" si="835"/>
        <v>0.2169192583780189</v>
      </c>
      <c r="BM513" s="14">
        <f t="shared" si="836"/>
        <v>0.24394691020664394</v>
      </c>
      <c r="BN513" s="14">
        <f t="shared" si="837"/>
        <v>0.75593491862778028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1.242</v>
      </c>
      <c r="F514" s="10">
        <f>VLOOKUP(B514,home!$B$2:$E$405,3,FALSE)</f>
        <v>1.042</v>
      </c>
      <c r="G514" s="10">
        <f>VLOOKUP(C514,away!$B$2:$E$405,4,FALSE)</f>
        <v>1.1839999999999999</v>
      </c>
      <c r="H514" s="10">
        <f>VLOOKUP(A514,away!$A$2:$E$405,3,FALSE)</f>
        <v>0.96209999999999996</v>
      </c>
      <c r="I514" s="10">
        <f>VLOOKUP(C514,away!$B$2:$E$405,3,FALSE)</f>
        <v>0.79479999999999995</v>
      </c>
      <c r="J514" s="10">
        <f>VLOOKUP(B514,home!$B$2:$E$405,4,FALSE)</f>
        <v>1.1005</v>
      </c>
      <c r="K514" s="12">
        <f t="shared" si="782"/>
        <v>1.5322901760000001</v>
      </c>
      <c r="L514" s="12">
        <f t="shared" si="783"/>
        <v>0.84152712653999995</v>
      </c>
      <c r="M514" s="13">
        <f t="shared" si="784"/>
        <v>9.3124562289540927E-2</v>
      </c>
      <c r="N514" s="13">
        <f t="shared" si="785"/>
        <v>0.14269385194056364</v>
      </c>
      <c r="O514" s="13">
        <f t="shared" si="786"/>
        <v>7.8366845313812605E-2</v>
      </c>
      <c r="P514" s="13">
        <f t="shared" si="787"/>
        <v>0.1200807471984667</v>
      </c>
      <c r="Q514" s="13">
        <f t="shared" si="788"/>
        <v>0.10932419375206213</v>
      </c>
      <c r="R514" s="13">
        <f t="shared" si="789"/>
        <v>3.2973913076468693E-2</v>
      </c>
      <c r="S514" s="13">
        <f t="shared" si="790"/>
        <v>3.8709942611353229E-2</v>
      </c>
      <c r="T514" s="13">
        <f t="shared" si="791"/>
        <v>9.1999274629475061E-2</v>
      </c>
      <c r="U514" s="13">
        <f t="shared" si="792"/>
        <v>5.0525603071350914E-2</v>
      </c>
      <c r="V514" s="13">
        <f t="shared" si="793"/>
        <v>5.5461186352015086E-3</v>
      </c>
      <c r="W514" s="13">
        <f t="shared" si="794"/>
        <v>5.5838796028468439E-2</v>
      </c>
      <c r="X514" s="13">
        <f t="shared" si="795"/>
        <v>4.6989861571290203E-2</v>
      </c>
      <c r="Y514" s="13">
        <f t="shared" si="796"/>
        <v>1.9771621592300104E-2</v>
      </c>
      <c r="Z514" s="13">
        <f t="shared" si="797"/>
        <v>9.2494807740068109E-3</v>
      </c>
      <c r="AA514" s="13">
        <f t="shared" si="798"/>
        <v>1.4172888523111512E-2</v>
      </c>
      <c r="AB514" s="13">
        <f t="shared" si="799"/>
        <v>1.0858488924753463E-2</v>
      </c>
      <c r="AC514" s="13">
        <f t="shared" si="800"/>
        <v>4.4696993292682571E-4</v>
      </c>
      <c r="AD514" s="13">
        <f t="shared" si="801"/>
        <v>2.1390309648522513E-2</v>
      </c>
      <c r="AE514" s="13">
        <f t="shared" si="802"/>
        <v>1.8000525814321985E-2</v>
      </c>
      <c r="AF514" s="13">
        <f t="shared" si="803"/>
        <v>7.5739653823677366E-3</v>
      </c>
      <c r="AG514" s="13">
        <f t="shared" si="804"/>
        <v>2.1245657749124512E-3</v>
      </c>
      <c r="AH514" s="13">
        <f t="shared" si="805"/>
        <v>1.9459222444342308E-3</v>
      </c>
      <c r="AI514" s="13">
        <f t="shared" si="806"/>
        <v>2.9817175384064423E-3</v>
      </c>
      <c r="AJ514" s="13">
        <f t="shared" si="807"/>
        <v>2.2844282458535478E-3</v>
      </c>
      <c r="AK514" s="13">
        <f t="shared" si="808"/>
        <v>1.1668023196327675E-3</v>
      </c>
      <c r="AL514" s="13">
        <f t="shared" si="809"/>
        <v>2.3054061013129658E-5</v>
      </c>
      <c r="AM514" s="13">
        <f t="shared" si="810"/>
        <v>6.5552322672058063E-3</v>
      </c>
      <c r="AN514" s="13">
        <f t="shared" si="811"/>
        <v>5.5164057736239907E-3</v>
      </c>
      <c r="AO514" s="13">
        <f t="shared" si="812"/>
        <v>2.3211025497532315E-3</v>
      </c>
      <c r="AP514" s="13">
        <f t="shared" si="813"/>
        <v>6.510902530328347E-4</v>
      </c>
      <c r="AQ514" s="13">
        <f t="shared" si="814"/>
        <v>1.3697752743823066E-4</v>
      </c>
      <c r="AR514" s="13">
        <f t="shared" si="815"/>
        <v>3.2750927096580125E-4</v>
      </c>
      <c r="AS514" s="13">
        <f t="shared" si="816"/>
        <v>5.0183923844981926E-4</v>
      </c>
      <c r="AT514" s="13">
        <f t="shared" si="817"/>
        <v>3.844816675039899E-4</v>
      </c>
      <c r="AU514" s="13">
        <f t="shared" si="818"/>
        <v>1.9637916065615399E-4</v>
      </c>
      <c r="AV514" s="13">
        <f t="shared" si="819"/>
        <v>7.5227464661137654E-5</v>
      </c>
      <c r="AW514" s="13">
        <f t="shared" si="820"/>
        <v>8.257604427737562E-7</v>
      </c>
      <c r="AX514" s="13">
        <f t="shared" si="821"/>
        <v>1.6740863340729431E-3</v>
      </c>
      <c r="AY514" s="13">
        <f t="shared" si="822"/>
        <v>1.408789062292286E-3</v>
      </c>
      <c r="AZ514" s="13">
        <f t="shared" si="823"/>
        <v>5.9276710574590423E-4</v>
      </c>
      <c r="BA514" s="13">
        <f t="shared" si="824"/>
        <v>1.6627653306859437E-4</v>
      </c>
      <c r="BB514" s="13">
        <f t="shared" si="825"/>
        <v>3.4981553271061862E-5</v>
      </c>
      <c r="BC514" s="13">
        <f t="shared" si="826"/>
        <v>5.8875852012205277E-6</v>
      </c>
      <c r="BD514" s="13">
        <f t="shared" si="827"/>
        <v>4.5934655951843486E-5</v>
      </c>
      <c r="BE514" s="13">
        <f t="shared" si="828"/>
        <v>7.0385222052949702E-5</v>
      </c>
      <c r="BF514" s="13">
        <f t="shared" si="829"/>
        <v>5.3925292143656708E-5</v>
      </c>
      <c r="BG514" s="13">
        <f t="shared" si="830"/>
        <v>2.754306512988504E-5</v>
      </c>
      <c r="BH514" s="13">
        <f t="shared" si="831"/>
        <v>1.0550992028862759E-5</v>
      </c>
      <c r="BI514" s="13">
        <f t="shared" si="832"/>
        <v>3.2334362865761399E-6</v>
      </c>
      <c r="BJ514" s="14">
        <f t="shared" si="833"/>
        <v>0.53477056267899026</v>
      </c>
      <c r="BK514" s="14">
        <f t="shared" si="834"/>
        <v>0.2593401837907946</v>
      </c>
      <c r="BL514" s="14">
        <f t="shared" si="835"/>
        <v>0.19697361872365485</v>
      </c>
      <c r="BM514" s="14">
        <f t="shared" si="836"/>
        <v>0.42236176909468232</v>
      </c>
      <c r="BN514" s="14">
        <f t="shared" si="837"/>
        <v>0.57656411357091475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1.4896</v>
      </c>
      <c r="F515" s="10">
        <f>VLOOKUP(B515,home!$B$2:$E$405,3,FALSE)</f>
        <v>1.1748000000000001</v>
      </c>
      <c r="G515" s="10">
        <f>VLOOKUP(C515,away!$B$2:$E$405,4,FALSE)</f>
        <v>1.0069999999999999</v>
      </c>
      <c r="H515" s="10">
        <f>VLOOKUP(A515,away!$A$2:$E$405,3,FALSE)</f>
        <v>1.2811999999999999</v>
      </c>
      <c r="I515" s="10">
        <f>VLOOKUP(C515,away!$B$2:$E$405,3,FALSE)</f>
        <v>1.0731999999999999</v>
      </c>
      <c r="J515" s="10">
        <f>VLOOKUP(B515,home!$B$2:$E$405,4,FALSE)</f>
        <v>1.0731999999999999</v>
      </c>
      <c r="K515" s="12">
        <f t="shared" si="782"/>
        <v>1.7622319545599998</v>
      </c>
      <c r="L515" s="12">
        <f t="shared" si="783"/>
        <v>1.4756326570879998</v>
      </c>
      <c r="M515" s="13">
        <f t="shared" si="784"/>
        <v>3.9247614579389474E-2</v>
      </c>
      <c r="N515" s="13">
        <f t="shared" si="785"/>
        <v>6.916340055205504E-2</v>
      </c>
      <c r="O515" s="13">
        <f t="shared" si="786"/>
        <v>5.7915061786150211E-2</v>
      </c>
      <c r="P515" s="13">
        <f t="shared" si="787"/>
        <v>0.10205977252987063</v>
      </c>
      <c r="Q515" s="13">
        <f t="shared" si="788"/>
        <v>6.0940977269432074E-2</v>
      </c>
      <c r="R515" s="13">
        <f t="shared" si="789"/>
        <v>4.2730678254456263E-2</v>
      </c>
      <c r="S515" s="13">
        <f t="shared" si="790"/>
        <v>6.6349237275167477E-2</v>
      </c>
      <c r="T515" s="13">
        <f t="shared" si="791"/>
        <v>8.9926496213631454E-2</v>
      </c>
      <c r="U515" s="13">
        <f t="shared" si="792"/>
        <v>7.5301366660024932E-2</v>
      </c>
      <c r="V515" s="13">
        <f t="shared" si="793"/>
        <v>1.9170558053595677E-2</v>
      </c>
      <c r="W515" s="13">
        <f t="shared" si="794"/>
        <v>3.5797379162102606E-2</v>
      </c>
      <c r="X515" s="13">
        <f t="shared" si="795"/>
        <v>5.2823781729760065E-2</v>
      </c>
      <c r="Y515" s="13">
        <f t="shared" si="796"/>
        <v>3.8974248695661198E-2</v>
      </c>
      <c r="Z515" s="13">
        <f t="shared" si="797"/>
        <v>2.1018261430598567E-2</v>
      </c>
      <c r="AA515" s="13">
        <f t="shared" si="798"/>
        <v>3.7039051922296763E-2</v>
      </c>
      <c r="AB515" s="13">
        <f t="shared" si="799"/>
        <v>3.2635700432039179E-2</v>
      </c>
      <c r="AC515" s="13">
        <f t="shared" si="800"/>
        <v>3.1157033605555048E-3</v>
      </c>
      <c r="AD515" s="13">
        <f t="shared" si="801"/>
        <v>1.5770821362239378E-2</v>
      </c>
      <c r="AE515" s="13">
        <f t="shared" si="802"/>
        <v>2.3271939031221482E-2</v>
      </c>
      <c r="AF515" s="13">
        <f t="shared" si="803"/>
        <v>1.7170416614115648E-2</v>
      </c>
      <c r="AG515" s="13">
        <f t="shared" si="804"/>
        <v>8.4457424971984673E-3</v>
      </c>
      <c r="AH515" s="13">
        <f t="shared" si="805"/>
        <v>7.7538082405510999E-3</v>
      </c>
      <c r="AI515" s="13">
        <f t="shared" si="806"/>
        <v>1.3664008651029796E-2</v>
      </c>
      <c r="AJ515" s="13">
        <f t="shared" si="807"/>
        <v>1.2039576336114494E-2</v>
      </c>
      <c r="AK515" s="13">
        <f t="shared" si="808"/>
        <v>7.0721753796217889E-3</v>
      </c>
      <c r="AL515" s="13">
        <f t="shared" si="809"/>
        <v>3.2408387582957604E-4</v>
      </c>
      <c r="AM515" s="13">
        <f t="shared" si="810"/>
        <v>5.5583690708391337E-3</v>
      </c>
      <c r="AN515" s="13">
        <f t="shared" si="811"/>
        <v>8.2021109210781082E-3</v>
      </c>
      <c r="AO515" s="13">
        <f t="shared" si="812"/>
        <v>6.0516513661004962E-3</v>
      </c>
      <c r="AP515" s="13">
        <f t="shared" si="813"/>
        <v>2.9766714617096993E-3</v>
      </c>
      <c r="AQ515" s="13">
        <f t="shared" si="814"/>
        <v>1.0981184045801764E-3</v>
      </c>
      <c r="AR515" s="13">
        <f t="shared" si="815"/>
        <v>2.2883545313110488E-3</v>
      </c>
      <c r="AS515" s="13">
        <f t="shared" si="816"/>
        <v>4.0326114784385008E-3</v>
      </c>
      <c r="AT515" s="13">
        <f t="shared" si="817"/>
        <v>3.5531984038148861E-3</v>
      </c>
      <c r="AU515" s="13">
        <f t="shared" si="818"/>
        <v>2.0871865893647263E-3</v>
      </c>
      <c r="AV515" s="13">
        <f t="shared" si="819"/>
        <v>9.195267257269057E-4</v>
      </c>
      <c r="AW515" s="13">
        <f t="shared" si="820"/>
        <v>2.3409721840730441E-5</v>
      </c>
      <c r="AX515" s="13">
        <f t="shared" si="821"/>
        <v>1.6325225986451159E-3</v>
      </c>
      <c r="AY515" s="13">
        <f t="shared" si="822"/>
        <v>2.4090036599948988E-3</v>
      </c>
      <c r="AZ515" s="13">
        <f t="shared" si="823"/>
        <v>1.7774022358664947E-3</v>
      </c>
      <c r="BA515" s="13">
        <f t="shared" si="824"/>
        <v>8.7426426134194226E-4</v>
      </c>
      <c r="BB515" s="13">
        <f t="shared" si="825"/>
        <v>3.2252322374027209E-4</v>
      </c>
      <c r="BC515" s="13">
        <f t="shared" si="826"/>
        <v>9.5185160324088997E-5</v>
      </c>
      <c r="BD515" s="13">
        <f t="shared" si="827"/>
        <v>5.6279511289964769E-4</v>
      </c>
      <c r="BE515" s="13">
        <f t="shared" si="828"/>
        <v>9.9177553182196176E-4</v>
      </c>
      <c r="BF515" s="13">
        <f t="shared" si="829"/>
        <v>8.7386926696369973E-4</v>
      </c>
      <c r="BG515" s="13">
        <f t="shared" si="830"/>
        <v>5.1332011545045166E-4</v>
      </c>
      <c r="BH515" s="13">
        <f t="shared" si="831"/>
        <v>2.2614727759130362E-4</v>
      </c>
      <c r="BI515" s="13">
        <f t="shared" si="832"/>
        <v>7.9704791801629086E-5</v>
      </c>
      <c r="BJ515" s="14">
        <f t="shared" si="833"/>
        <v>0.44328302549163784</v>
      </c>
      <c r="BK515" s="14">
        <f t="shared" si="834"/>
        <v>0.23267597333440326</v>
      </c>
      <c r="BL515" s="14">
        <f t="shared" si="835"/>
        <v>0.3022799174874693</v>
      </c>
      <c r="BM515" s="14">
        <f t="shared" si="836"/>
        <v>0.62481407883460105</v>
      </c>
      <c r="BN515" s="14">
        <f t="shared" si="837"/>
        <v>0.3720575049713537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1.3568</v>
      </c>
      <c r="F517" s="10">
        <f>VLOOKUP(B517,home!$B$2:$E$405,3,FALSE)</f>
        <v>0.98270000000000002</v>
      </c>
      <c r="G517" s="10">
        <f>VLOOKUP(C517,away!$B$2:$E$405,4,FALSE)</f>
        <v>0.90080000000000005</v>
      </c>
      <c r="H517" s="10">
        <f>VLOOKUP(A517,away!$A$2:$E$405,3,FALSE)</f>
        <v>1.1676</v>
      </c>
      <c r="I517" s="10">
        <f>VLOOKUP(C517,away!$B$2:$E$405,3,FALSE)</f>
        <v>1.0944</v>
      </c>
      <c r="J517" s="10">
        <f>VLOOKUP(B517,home!$B$2:$E$405,4,FALSE)</f>
        <v>0.61860000000000004</v>
      </c>
      <c r="K517" s="12">
        <f t="shared" si="782"/>
        <v>1.2010612858880001</v>
      </c>
      <c r="L517" s="12">
        <f t="shared" si="783"/>
        <v>0.79046034278400013</v>
      </c>
      <c r="M517" s="13">
        <f t="shared" si="784"/>
        <v>0.13648758393573715</v>
      </c>
      <c r="N517" s="13">
        <f t="shared" si="785"/>
        <v>0.16392995306960281</v>
      </c>
      <c r="O517" s="13">
        <f t="shared" si="786"/>
        <v>0.10788802238360277</v>
      </c>
      <c r="P517" s="13">
        <f t="shared" si="787"/>
        <v>0.12958012689596329</v>
      </c>
      <c r="Q517" s="13">
        <f t="shared" si="788"/>
        <v>9.8444960114668342E-2</v>
      </c>
      <c r="R517" s="13">
        <f t="shared" si="789"/>
        <v>4.2640601577815261E-2</v>
      </c>
      <c r="S517" s="13">
        <f t="shared" si="790"/>
        <v>3.0755561792125553E-2</v>
      </c>
      <c r="T517" s="13">
        <f t="shared" si="791"/>
        <v>7.7816836917597956E-2</v>
      </c>
      <c r="U517" s="13">
        <f t="shared" si="792"/>
        <v>5.1213975762088686E-2</v>
      </c>
      <c r="V517" s="13">
        <f t="shared" si="793"/>
        <v>3.244340364042593E-3</v>
      </c>
      <c r="W517" s="13">
        <f t="shared" si="794"/>
        <v>3.9412810128172153E-2</v>
      </c>
      <c r="X517" s="13">
        <f t="shared" si="795"/>
        <v>3.1154263403995672E-2</v>
      </c>
      <c r="Y517" s="13">
        <f t="shared" si="796"/>
        <v>1.2313104864752723E-2</v>
      </c>
      <c r="Z517" s="13">
        <f t="shared" si="797"/>
        <v>1.1235234846571945E-2</v>
      </c>
      <c r="AA517" s="13">
        <f t="shared" si="798"/>
        <v>1.3494205612077368E-2</v>
      </c>
      <c r="AB517" s="13">
        <f t="shared" si="799"/>
        <v>8.1036839722393554E-3</v>
      </c>
      <c r="AC517" s="13">
        <f t="shared" si="800"/>
        <v>1.9250928543446943E-4</v>
      </c>
      <c r="AD517" s="13">
        <f t="shared" si="801"/>
        <v>1.1834300103250511E-2</v>
      </c>
      <c r="AE517" s="13">
        <f t="shared" si="802"/>
        <v>9.3545449162241272E-3</v>
      </c>
      <c r="AF517" s="13">
        <f t="shared" si="803"/>
        <v>3.6971983905334242E-3</v>
      </c>
      <c r="AG517" s="13">
        <f t="shared" si="804"/>
        <v>9.7416290237383493E-4</v>
      </c>
      <c r="AH517" s="13">
        <f t="shared" si="805"/>
        <v>2.2202518970199999E-3</v>
      </c>
      <c r="AI517" s="13">
        <f t="shared" si="806"/>
        <v>2.6666585984301129E-3</v>
      </c>
      <c r="AJ517" s="13">
        <f t="shared" si="807"/>
        <v>1.6014102026273816E-3</v>
      </c>
      <c r="AK517" s="13">
        <f t="shared" si="808"/>
        <v>6.4113059906726873E-4</v>
      </c>
      <c r="AL517" s="13">
        <f t="shared" si="809"/>
        <v>7.3106657516906132E-6</v>
      </c>
      <c r="AM517" s="13">
        <f t="shared" si="810"/>
        <v>2.8427439399189114E-3</v>
      </c>
      <c r="AN517" s="13">
        <f t="shared" si="811"/>
        <v>2.2470763491954419E-3</v>
      </c>
      <c r="AO517" s="13">
        <f t="shared" si="812"/>
        <v>8.8811237062342413E-4</v>
      </c>
      <c r="AP517" s="13">
        <f t="shared" si="813"/>
        <v>2.3400586963790096E-4</v>
      </c>
      <c r="AQ517" s="13">
        <f t="shared" si="814"/>
        <v>4.62430899818608E-5</v>
      </c>
      <c r="AR517" s="13">
        <f t="shared" si="815"/>
        <v>3.5100421511705126E-4</v>
      </c>
      <c r="AS517" s="13">
        <f t="shared" si="816"/>
        <v>4.2157757396059381E-4</v>
      </c>
      <c r="AT517" s="13">
        <f t="shared" si="817"/>
        <v>2.5317025154132715E-4</v>
      </c>
      <c r="AU517" s="13">
        <f t="shared" si="818"/>
        <v>1.0135766262160496E-4</v>
      </c>
      <c r="AV517" s="13">
        <f t="shared" si="819"/>
        <v>3.0434191150726738E-5</v>
      </c>
      <c r="AW517" s="13">
        <f t="shared" si="820"/>
        <v>1.927967382496834E-7</v>
      </c>
      <c r="AX517" s="13">
        <f t="shared" si="821"/>
        <v>5.6905161532155358E-4</v>
      </c>
      <c r="AY517" s="13">
        <f t="shared" si="822"/>
        <v>4.4981273490886419E-4</v>
      </c>
      <c r="AZ517" s="13">
        <f t="shared" si="823"/>
        <v>1.7777956431233466E-4</v>
      </c>
      <c r="BA517" s="13">
        <f t="shared" si="824"/>
        <v>4.6842565115439425E-5</v>
      </c>
      <c r="BB517" s="13">
        <f t="shared" si="825"/>
        <v>9.2567975195080199E-6</v>
      </c>
      <c r="BC517" s="13">
        <f t="shared" si="826"/>
        <v>1.4634262680704789E-6</v>
      </c>
      <c r="BD517" s="13">
        <f t="shared" si="827"/>
        <v>4.6242485366675523E-5</v>
      </c>
      <c r="BE517" s="13">
        <f t="shared" si="828"/>
        <v>5.5540058937156337E-5</v>
      </c>
      <c r="BF517" s="13">
        <f t="shared" si="829"/>
        <v>3.3353507302678148E-5</v>
      </c>
      <c r="BG517" s="13">
        <f t="shared" si="830"/>
        <v>1.3353202123276477E-5</v>
      </c>
      <c r="BH517" s="13">
        <f t="shared" si="831"/>
        <v>4.0095035282262056E-6</v>
      </c>
      <c r="BI517" s="13">
        <f t="shared" si="832"/>
        <v>9.6313189267676832E-7</v>
      </c>
      <c r="BJ517" s="14">
        <f t="shared" si="833"/>
        <v>0.45644452313397488</v>
      </c>
      <c r="BK517" s="14">
        <f t="shared" si="834"/>
        <v>0.30071724567396363</v>
      </c>
      <c r="BL517" s="14">
        <f t="shared" si="835"/>
        <v>0.23178094638851018</v>
      </c>
      <c r="BM517" s="14">
        <f t="shared" si="836"/>
        <v>0.32075708212746046</v>
      </c>
      <c r="BN517" s="14">
        <f t="shared" si="837"/>
        <v>0.67897124797738961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1.3167</v>
      </c>
      <c r="F518" s="10">
        <f>VLOOKUP(B518,home!$B$2:$E$405,3,FALSE)</f>
        <v>1.3080000000000001</v>
      </c>
      <c r="G518" s="10">
        <f>VLOOKUP(C518,away!$B$2:$E$405,4,FALSE)</f>
        <v>0.67510000000000003</v>
      </c>
      <c r="H518" s="10">
        <f>VLOOKUP(A518,away!$A$2:$E$405,3,FALSE)</f>
        <v>1.1167</v>
      </c>
      <c r="I518" s="10">
        <f>VLOOKUP(C518,away!$B$2:$E$405,3,FALSE)</f>
        <v>1.4427000000000001</v>
      </c>
      <c r="J518" s="10">
        <f>VLOOKUP(B518,home!$B$2:$E$405,4,FALSE)</f>
        <v>0.59699999999999998</v>
      </c>
      <c r="K518" s="12">
        <f t="shared" si="782"/>
        <v>1.1626866543600001</v>
      </c>
      <c r="L518" s="12">
        <f t="shared" si="783"/>
        <v>0.96180466472999993</v>
      </c>
      <c r="M518" s="13">
        <f t="shared" si="784"/>
        <v>0.11949373699233651</v>
      </c>
      <c r="N518" s="13">
        <f t="shared" si="785"/>
        <v>0.1389337732805935</v>
      </c>
      <c r="O518" s="13">
        <f t="shared" si="786"/>
        <v>0.114929633645249</v>
      </c>
      <c r="P518" s="13">
        <f t="shared" si="787"/>
        <v>0.13362715122981506</v>
      </c>
      <c r="Q518" s="13">
        <f t="shared" si="788"/>
        <v>8.0768222016612032E-2</v>
      </c>
      <c r="R518" s="13">
        <f t="shared" si="789"/>
        <v>5.5269928877855215E-2</v>
      </c>
      <c r="S518" s="13">
        <f t="shared" si="790"/>
        <v>3.7358057407939793E-2</v>
      </c>
      <c r="T518" s="13">
        <f t="shared" si="791"/>
        <v>7.7683252697525726E-2</v>
      </c>
      <c r="U518" s="13">
        <f t="shared" si="792"/>
        <v>6.426160869370863E-2</v>
      </c>
      <c r="V518" s="13">
        <f t="shared" si="793"/>
        <v>4.6418525658081019E-3</v>
      </c>
      <c r="W518" s="13">
        <f t="shared" si="794"/>
        <v>3.1302711278366764E-2</v>
      </c>
      <c r="X518" s="13">
        <f t="shared" si="795"/>
        <v>3.0107093726229529E-2</v>
      </c>
      <c r="Y518" s="13">
        <f t="shared" si="796"/>
        <v>1.4478571593675438E-2</v>
      </c>
      <c r="Z518" s="13">
        <f t="shared" si="797"/>
        <v>1.7719625138005492E-2</v>
      </c>
      <c r="AA518" s="13">
        <f t="shared" si="798"/>
        <v>2.0602371668220959E-2</v>
      </c>
      <c r="AB518" s="13">
        <f t="shared" si="799"/>
        <v>1.1977051293402543E-2</v>
      </c>
      <c r="AC518" s="13">
        <f t="shared" si="800"/>
        <v>3.244299400172357E-4</v>
      </c>
      <c r="AD518" s="13">
        <f t="shared" si="801"/>
        <v>9.0988111621603356E-3</v>
      </c>
      <c r="AE518" s="13">
        <f t="shared" si="802"/>
        <v>8.7512790192632028E-3</v>
      </c>
      <c r="AF518" s="13">
        <f t="shared" si="803"/>
        <v>4.2085104915405638E-3</v>
      </c>
      <c r="AG518" s="13">
        <f t="shared" si="804"/>
        <v>1.3492550074429531E-3</v>
      </c>
      <c r="AH518" s="13">
        <f t="shared" si="805"/>
        <v>4.2607045287501623E-3</v>
      </c>
      <c r="AI518" s="13">
        <f t="shared" si="806"/>
        <v>4.9538642937490265E-3</v>
      </c>
      <c r="AJ518" s="13">
        <f t="shared" si="807"/>
        <v>2.8798959509262604E-3</v>
      </c>
      <c r="AK518" s="13">
        <f t="shared" si="808"/>
        <v>1.1161388626957877E-3</v>
      </c>
      <c r="AL518" s="13">
        <f t="shared" si="809"/>
        <v>1.4512107412271603E-5</v>
      </c>
      <c r="AM518" s="13">
        <f t="shared" si="810"/>
        <v>2.1158132617571249E-3</v>
      </c>
      <c r="AN518" s="13">
        <f t="shared" si="811"/>
        <v>2.0349990648555988E-3</v>
      </c>
      <c r="AO518" s="13">
        <f t="shared" si="812"/>
        <v>9.7863579664965125E-4</v>
      </c>
      <c r="AP518" s="13">
        <f t="shared" si="813"/>
        <v>3.1375215809646478E-4</v>
      </c>
      <c r="AQ518" s="13">
        <f t="shared" si="814"/>
        <v>7.5442072306571036E-5</v>
      </c>
      <c r="AR518" s="13">
        <f t="shared" si="815"/>
        <v>8.1959309815762881E-4</v>
      </c>
      <c r="AS518" s="13">
        <f t="shared" si="816"/>
        <v>9.5292995723344055E-4</v>
      </c>
      <c r="AT518" s="13">
        <f t="shared" si="817"/>
        <v>5.5397947190758356E-4</v>
      </c>
      <c r="AU518" s="13">
        <f t="shared" si="818"/>
        <v>2.1470151292544921E-4</v>
      </c>
      <c r="AV518" s="13">
        <f t="shared" si="819"/>
        <v>6.2407645937330303E-5</v>
      </c>
      <c r="AW518" s="13">
        <f t="shared" si="820"/>
        <v>4.507934010817889E-7</v>
      </c>
      <c r="AX518" s="13">
        <f t="shared" si="821"/>
        <v>4.1000464042715109E-4</v>
      </c>
      <c r="AY518" s="13">
        <f t="shared" si="822"/>
        <v>3.9434437572378019E-4</v>
      </c>
      <c r="AZ518" s="13">
        <f t="shared" si="823"/>
        <v>1.8964113004058577E-4</v>
      </c>
      <c r="BA518" s="13">
        <f t="shared" si="824"/>
        <v>6.0799241165901307E-5</v>
      </c>
      <c r="BB518" s="13">
        <f t="shared" si="825"/>
        <v>1.4619248441352026E-5</v>
      </c>
      <c r="BC518" s="13">
        <f t="shared" si="826"/>
        <v>2.8121722691478335E-6</v>
      </c>
      <c r="BD518" s="13">
        <f t="shared" si="827"/>
        <v>1.3138141083141993E-4</v>
      </c>
      <c r="BE518" s="13">
        <f t="shared" si="828"/>
        <v>1.5275541300468031E-4</v>
      </c>
      <c r="BF518" s="13">
        <f t="shared" si="829"/>
        <v>8.8803340040895923E-5</v>
      </c>
      <c r="BG518" s="13">
        <f t="shared" si="830"/>
        <v>3.4416819442714215E-5</v>
      </c>
      <c r="BH518" s="13">
        <f t="shared" si="831"/>
        <v>1.0003994162890414E-5</v>
      </c>
      <c r="BI518" s="13">
        <f t="shared" si="832"/>
        <v>2.3263021006976045E-6</v>
      </c>
      <c r="BJ518" s="14">
        <f t="shared" si="833"/>
        <v>0.40327234343514351</v>
      </c>
      <c r="BK518" s="14">
        <f t="shared" si="834"/>
        <v>0.29585408461905277</v>
      </c>
      <c r="BL518" s="14">
        <f t="shared" si="835"/>
        <v>0.28327449678030231</v>
      </c>
      <c r="BM518" s="14">
        <f t="shared" si="836"/>
        <v>0.35670421034772015</v>
      </c>
      <c r="BN518" s="14">
        <f t="shared" si="837"/>
        <v>0.64302244604246128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1.3167</v>
      </c>
      <c r="F519" s="10">
        <f>VLOOKUP(B519,home!$B$2:$E$405,3,FALSE)</f>
        <v>1.8987000000000001</v>
      </c>
      <c r="G519" s="10">
        <f>VLOOKUP(C519,away!$B$2:$E$405,4,FALSE)</f>
        <v>1.5610999999999999</v>
      </c>
      <c r="H519" s="10">
        <f>VLOOKUP(A519,away!$A$2:$E$405,3,FALSE)</f>
        <v>1.1167</v>
      </c>
      <c r="I519" s="10">
        <f>VLOOKUP(C519,away!$B$2:$E$405,3,FALSE)</f>
        <v>0.84570000000000001</v>
      </c>
      <c r="J519" s="10">
        <f>VLOOKUP(B519,home!$B$2:$E$405,4,FALSE)</f>
        <v>0.54720000000000002</v>
      </c>
      <c r="K519" s="12">
        <f t="shared" si="782"/>
        <v>3.9027785525189995</v>
      </c>
      <c r="L519" s="12">
        <f t="shared" si="783"/>
        <v>0.51677195356799999</v>
      </c>
      <c r="M519" s="13">
        <f t="shared" si="784"/>
        <v>1.2039642814792461E-2</v>
      </c>
      <c r="N519" s="13">
        <f t="shared" si="785"/>
        <v>4.6988059757561491E-2</v>
      </c>
      <c r="O519" s="13">
        <f t="shared" si="786"/>
        <v>6.2217497376612337E-3</v>
      </c>
      <c r="P519" s="13">
        <f t="shared" si="787"/>
        <v>2.428211143528497E-2</v>
      </c>
      <c r="Q519" s="13">
        <f t="shared" si="788"/>
        <v>9.1691995923146044E-2</v>
      </c>
      <c r="R519" s="13">
        <f t="shared" si="789"/>
        <v>1.6076128832711936E-3</v>
      </c>
      <c r="S519" s="13">
        <f t="shared" si="790"/>
        <v>1.2243322846570702E-2</v>
      </c>
      <c r="T519" s="13">
        <f t="shared" si="791"/>
        <v>4.7383851859753266E-2</v>
      </c>
      <c r="U519" s="13">
        <f t="shared" si="792"/>
        <v>6.274157081584044E-3</v>
      </c>
      <c r="V519" s="13">
        <f t="shared" si="793"/>
        <v>2.7436558659856918E-3</v>
      </c>
      <c r="W519" s="13">
        <f t="shared" si="794"/>
        <v>0.11928451837550466</v>
      </c>
      <c r="X519" s="13">
        <f t="shared" si="795"/>
        <v>6.1642893591327526E-2</v>
      </c>
      <c r="Y519" s="13">
        <f t="shared" si="796"/>
        <v>1.5927659272387335E-2</v>
      </c>
      <c r="Z519" s="13">
        <f t="shared" si="797"/>
        <v>2.7692308342304667E-4</v>
      </c>
      <c r="AA519" s="13">
        <f t="shared" si="798"/>
        <v>1.080769470680896E-3</v>
      </c>
      <c r="AB519" s="13">
        <f t="shared" si="799"/>
        <v>2.1090019551953565E-3</v>
      </c>
      <c r="AC519" s="13">
        <f t="shared" si="800"/>
        <v>3.4584579513066661E-4</v>
      </c>
      <c r="AD519" s="13">
        <f t="shared" si="801"/>
        <v>0.11638526499086953</v>
      </c>
      <c r="AE519" s="13">
        <f t="shared" si="802"/>
        <v>6.0144640755860991E-2</v>
      </c>
      <c r="AF519" s="13">
        <f t="shared" si="803"/>
        <v>1.5540531750025918E-2</v>
      </c>
      <c r="AG519" s="13">
        <f t="shared" si="804"/>
        <v>2.676970317315475E-3</v>
      </c>
      <c r="AH519" s="13">
        <f t="shared" si="805"/>
        <v>3.5776520702150503E-5</v>
      </c>
      <c r="AI519" s="13">
        <f t="shared" si="806"/>
        <v>1.3962783768010494E-4</v>
      </c>
      <c r="AJ519" s="13">
        <f t="shared" si="807"/>
        <v>2.7246826511625891E-4</v>
      </c>
      <c r="AK519" s="13">
        <f t="shared" si="808"/>
        <v>3.5446110044593204E-4</v>
      </c>
      <c r="AL519" s="13">
        <f t="shared" si="809"/>
        <v>2.7900715215469948E-5</v>
      </c>
      <c r="AM519" s="13">
        <f t="shared" si="810"/>
        <v>9.0845183207121177E-2</v>
      </c>
      <c r="AN519" s="13">
        <f t="shared" si="811"/>
        <v>4.694624279818687E-2</v>
      </c>
      <c r="AO519" s="13">
        <f t="shared" si="812"/>
        <v>1.213025080174834E-2</v>
      </c>
      <c r="AP519" s="13">
        <f t="shared" si="813"/>
        <v>2.0895244680297631E-3</v>
      </c>
      <c r="AQ519" s="13">
        <f t="shared" si="814"/>
        <v>2.6995191034296908E-4</v>
      </c>
      <c r="AR519" s="13">
        <f t="shared" si="815"/>
        <v>3.6976604990232631E-6</v>
      </c>
      <c r="AS519" s="13">
        <f t="shared" si="816"/>
        <v>1.443115009008469E-5</v>
      </c>
      <c r="AT519" s="13">
        <f t="shared" si="817"/>
        <v>2.816079152988258E-5</v>
      </c>
      <c r="AU519" s="13">
        <f t="shared" si="818"/>
        <v>3.6635111068261485E-5</v>
      </c>
      <c r="AV519" s="13">
        <f t="shared" si="819"/>
        <v>3.5744681436590581E-5</v>
      </c>
      <c r="AW519" s="13">
        <f t="shared" si="820"/>
        <v>1.5630961040033665E-6</v>
      </c>
      <c r="AX519" s="13">
        <f t="shared" si="821"/>
        <v>5.9091438770068595E-2</v>
      </c>
      <c r="AY519" s="13">
        <f t="shared" si="822"/>
        <v>3.0536798252352195E-2</v>
      </c>
      <c r="AZ519" s="13">
        <f t="shared" si="823"/>
        <v>7.8902804442899672E-3</v>
      </c>
      <c r="BA519" s="13">
        <f t="shared" si="824"/>
        <v>1.3591585464650378E-3</v>
      </c>
      <c r="BB519" s="13">
        <f t="shared" si="825"/>
        <v>1.7559375431634518E-4</v>
      </c>
      <c r="BC519" s="13">
        <f t="shared" si="826"/>
        <v>1.8148385490479429E-5</v>
      </c>
      <c r="BD519" s="13">
        <f t="shared" si="827"/>
        <v>3.1847453995191285E-7</v>
      </c>
      <c r="BE519" s="13">
        <f t="shared" si="828"/>
        <v>1.2429356040476805E-6</v>
      </c>
      <c r="BF519" s="13">
        <f t="shared" si="829"/>
        <v>2.4254512088197673E-6</v>
      </c>
      <c r="BG519" s="13">
        <f t="shared" si="830"/>
        <v>3.1553329859876906E-6</v>
      </c>
      <c r="BH519" s="13">
        <f t="shared" si="831"/>
        <v>3.0786414759421228E-6</v>
      </c>
      <c r="BI519" s="13">
        <f t="shared" si="832"/>
        <v>2.4030511846404707E-6</v>
      </c>
      <c r="BJ519" s="14">
        <f t="shared" si="833"/>
        <v>0.82901895793216407</v>
      </c>
      <c r="BK519" s="14">
        <f t="shared" si="834"/>
        <v>8.2219277725332149E-2</v>
      </c>
      <c r="BL519" s="14">
        <f t="shared" si="835"/>
        <v>1.8226918133960407E-2</v>
      </c>
      <c r="BM519" s="14">
        <f t="shared" si="836"/>
        <v>0.71637566916691386</v>
      </c>
      <c r="BN519" s="14">
        <f t="shared" si="837"/>
        <v>0.18283117255171738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1.3167</v>
      </c>
      <c r="F520" s="10">
        <f>VLOOKUP(B520,home!$B$2:$E$405,3,FALSE)</f>
        <v>1.0125999999999999</v>
      </c>
      <c r="G520" s="10">
        <f>VLOOKUP(C520,away!$B$2:$E$405,4,FALSE)</f>
        <v>1.8565</v>
      </c>
      <c r="H520" s="10">
        <f>VLOOKUP(A520,away!$A$2:$E$405,3,FALSE)</f>
        <v>1.1167</v>
      </c>
      <c r="I520" s="10">
        <f>VLOOKUP(C520,away!$B$2:$E$405,3,FALSE)</f>
        <v>0.54720000000000002</v>
      </c>
      <c r="J520" s="10">
        <f>VLOOKUP(B520,home!$B$2:$E$405,4,FALSE)</f>
        <v>1.3431999999999999</v>
      </c>
      <c r="K520" s="12">
        <f t="shared" si="782"/>
        <v>2.4752536647299999</v>
      </c>
      <c r="L520" s="12">
        <f t="shared" si="783"/>
        <v>0.82077342796800012</v>
      </c>
      <c r="M520" s="13">
        <f t="shared" si="784"/>
        <v>3.7029992274010354E-2</v>
      </c>
      <c r="N520" s="13">
        <f t="shared" si="785"/>
        <v>9.1658624081167692E-2</v>
      </c>
      <c r="O520" s="13">
        <f t="shared" si="786"/>
        <v>3.0393233696368035E-2</v>
      </c>
      <c r="P520" s="13">
        <f t="shared" si="787"/>
        <v>7.5230963089930297E-2</v>
      </c>
      <c r="Q520" s="13">
        <f t="shared" si="788"/>
        <v>0.11343917258050989</v>
      </c>
      <c r="R520" s="13">
        <f t="shared" si="789"/>
        <v>1.2472979304000259E-2</v>
      </c>
      <c r="S520" s="13">
        <f t="shared" si="790"/>
        <v>3.8210228114270606E-2</v>
      </c>
      <c r="T520" s="13">
        <f t="shared" si="791"/>
        <v>9.310785854475867E-2</v>
      </c>
      <c r="U520" s="13">
        <f t="shared" si="792"/>
        <v>3.087378773232808E-2</v>
      </c>
      <c r="V520" s="13">
        <f t="shared" si="793"/>
        <v>8.6254174113525976E-3</v>
      </c>
      <c r="W520" s="13">
        <f t="shared" si="794"/>
        <v>9.3596909217948679E-2</v>
      </c>
      <c r="X520" s="13">
        <f t="shared" si="795"/>
        <v>7.682185602602544E-2</v>
      </c>
      <c r="Y520" s="13">
        <f t="shared" si="796"/>
        <v>3.1526669056672528E-2</v>
      </c>
      <c r="Z520" s="13">
        <f t="shared" si="797"/>
        <v>3.4124966601060715E-3</v>
      </c>
      <c r="AA520" s="13">
        <f t="shared" si="798"/>
        <v>8.4467948638064366E-3</v>
      </c>
      <c r="AB520" s="13">
        <f t="shared" si="799"/>
        <v>1.0453979970929714E-2</v>
      </c>
      <c r="AC520" s="13">
        <f t="shared" si="800"/>
        <v>1.0952244705235549E-3</v>
      </c>
      <c r="AD520" s="13">
        <f t="shared" si="801"/>
        <v>5.7919023137282123E-2</v>
      </c>
      <c r="AE520" s="13">
        <f t="shared" si="802"/>
        <v>4.7538395164944958E-2</v>
      </c>
      <c r="AF520" s="13">
        <f t="shared" si="803"/>
        <v>1.9509125779814635E-2</v>
      </c>
      <c r="AG520" s="13">
        <f t="shared" si="804"/>
        <v>5.3375240143191142E-3</v>
      </c>
      <c r="AH520" s="13">
        <f t="shared" si="805"/>
        <v>7.002216454111528E-4</v>
      </c>
      <c r="AI520" s="13">
        <f t="shared" si="806"/>
        <v>1.7332261939272263E-3</v>
      </c>
      <c r="AJ520" s="13">
        <f t="shared" si="807"/>
        <v>2.1450872441621987E-3</v>
      </c>
      <c r="AK520" s="13">
        <f t="shared" si="808"/>
        <v>1.7698783540926858E-3</v>
      </c>
      <c r="AL520" s="13">
        <f t="shared" si="809"/>
        <v>8.9003304248567314E-5</v>
      </c>
      <c r="AM520" s="13">
        <f t="shared" si="810"/>
        <v>2.8672854855627834E-2</v>
      </c>
      <c r="AN520" s="13">
        <f t="shared" si="811"/>
        <v>2.3533917369482574E-2</v>
      </c>
      <c r="AO520" s="13">
        <f t="shared" si="812"/>
        <v>9.6580070164329346E-3</v>
      </c>
      <c r="AP520" s="13">
        <f t="shared" si="813"/>
        <v>2.6423451754055524E-3</v>
      </c>
      <c r="AQ520" s="13">
        <f t="shared" si="814"/>
        <v>5.421916768730804E-4</v>
      </c>
      <c r="AR520" s="13">
        <f t="shared" si="815"/>
        <v>1.149446640483011E-4</v>
      </c>
      <c r="AS520" s="13">
        <f t="shared" si="816"/>
        <v>2.8451720092671594E-4</v>
      </c>
      <c r="AT520" s="13">
        <f t="shared" si="817"/>
        <v>3.5212612213628776E-4</v>
      </c>
      <c r="AU520" s="13">
        <f t="shared" si="818"/>
        <v>2.9053382475500327E-4</v>
      </c>
      <c r="AV520" s="13">
        <f t="shared" si="819"/>
        <v>1.7978622861321126E-4</v>
      </c>
      <c r="AW520" s="13">
        <f t="shared" si="820"/>
        <v>5.0228086040056343E-6</v>
      </c>
      <c r="AX520" s="13">
        <f t="shared" si="821"/>
        <v>1.1828764843277372E-2</v>
      </c>
      <c r="AY520" s="13">
        <f t="shared" si="822"/>
        <v>9.7087358690441314E-3</v>
      </c>
      <c r="AZ520" s="13">
        <f t="shared" si="823"/>
        <v>3.9843362102356152E-3</v>
      </c>
      <c r="BA520" s="13">
        <f t="shared" si="824"/>
        <v>1.0900790964840389E-3</v>
      </c>
      <c r="BB520" s="13">
        <f t="shared" si="825"/>
        <v>2.2367698919436622E-4</v>
      </c>
      <c r="BC520" s="13">
        <f t="shared" si="826"/>
        <v>3.6717625835724269E-5</v>
      </c>
      <c r="BD520" s="13">
        <f t="shared" si="827"/>
        <v>1.5723920989592368E-5</v>
      </c>
      <c r="BE520" s="13">
        <f t="shared" si="828"/>
        <v>3.8920693053413473E-5</v>
      </c>
      <c r="BF520" s="13">
        <f t="shared" si="829"/>
        <v>4.8169294057146579E-5</v>
      </c>
      <c r="BG520" s="13">
        <f t="shared" si="830"/>
        <v>3.9743740547469689E-5</v>
      </c>
      <c r="BH520" s="13">
        <f t="shared" si="831"/>
        <v>2.4593959860050654E-5</v>
      </c>
      <c r="BI520" s="13">
        <f t="shared" si="832"/>
        <v>1.2175257854762574E-5</v>
      </c>
      <c r="BJ520" s="14">
        <f t="shared" si="833"/>
        <v>0.7223767843313369</v>
      </c>
      <c r="BK520" s="14">
        <f t="shared" si="834"/>
        <v>0.1699895645333801</v>
      </c>
      <c r="BL520" s="14">
        <f t="shared" si="835"/>
        <v>0.10039042391186775</v>
      </c>
      <c r="BM520" s="14">
        <f t="shared" si="836"/>
        <v>0.62624059135026433</v>
      </c>
      <c r="BN520" s="14">
        <f t="shared" si="837"/>
        <v>0.36022496502598655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1.3167</v>
      </c>
      <c r="F521" s="10">
        <f>VLOOKUP(B521,home!$B$2:$E$405,3,FALSE)</f>
        <v>0.71730000000000005</v>
      </c>
      <c r="G521" s="10">
        <f>VLOOKUP(C521,away!$B$2:$E$405,4,FALSE)</f>
        <v>1.097</v>
      </c>
      <c r="H521" s="10">
        <f>VLOOKUP(A521,away!$A$2:$E$405,3,FALSE)</f>
        <v>1.1167</v>
      </c>
      <c r="I521" s="10">
        <f>VLOOKUP(C521,away!$B$2:$E$405,3,FALSE)</f>
        <v>0.84570000000000001</v>
      </c>
      <c r="J521" s="10">
        <f>VLOOKUP(B521,home!$B$2:$E$405,4,FALSE)</f>
        <v>1.393</v>
      </c>
      <c r="K521" s="12">
        <f t="shared" si="782"/>
        <v>1.0360823942700002</v>
      </c>
      <c r="L521" s="12">
        <f t="shared" si="783"/>
        <v>1.31553971367</v>
      </c>
      <c r="M521" s="13">
        <f t="shared" si="784"/>
        <v>9.5214588541773698E-2</v>
      </c>
      <c r="N521" s="13">
        <f t="shared" si="785"/>
        <v>9.8650158865793813E-2</v>
      </c>
      <c r="O521" s="13">
        <f t="shared" si="786"/>
        <v>0.12525857254745179</v>
      </c>
      <c r="P521" s="13">
        <f t="shared" si="787"/>
        <v>0.12977820174780638</v>
      </c>
      <c r="Q521" s="13">
        <f t="shared" si="788"/>
        <v>5.110484639639376E-2</v>
      </c>
      <c r="R521" s="13">
        <f t="shared" si="789"/>
        <v>8.2391313331893867E-2</v>
      </c>
      <c r="S521" s="13">
        <f t="shared" si="790"/>
        <v>4.4222166757316418E-2</v>
      </c>
      <c r="T521" s="13">
        <f t="shared" si="791"/>
        <v>6.7230454995461167E-2</v>
      </c>
      <c r="U521" s="13">
        <f t="shared" si="792"/>
        <v>8.5364189183958383E-2</v>
      </c>
      <c r="V521" s="13">
        <f t="shared" si="793"/>
        <v>6.6972385068424563E-3</v>
      </c>
      <c r="W521" s="13">
        <f t="shared" si="794"/>
        <v>1.7649610537725412E-2</v>
      </c>
      <c r="X521" s="13">
        <f t="shared" si="795"/>
        <v>2.3218763593186295E-2</v>
      </c>
      <c r="Y521" s="13">
        <f t="shared" si="796"/>
        <v>1.5272602804575866E-2</v>
      </c>
      <c r="Z521" s="13">
        <f t="shared" si="797"/>
        <v>3.6129681583178294E-2</v>
      </c>
      <c r="AA521" s="13">
        <f t="shared" si="798"/>
        <v>3.7433326998912095E-2</v>
      </c>
      <c r="AB521" s="13">
        <f t="shared" si="799"/>
        <v>1.939200553126234E-2</v>
      </c>
      <c r="AC521" s="13">
        <f t="shared" si="800"/>
        <v>5.7052415982508002E-4</v>
      </c>
      <c r="AD521" s="13">
        <f t="shared" si="801"/>
        <v>4.5716126859648917E-3</v>
      </c>
      <c r="AE521" s="13">
        <f t="shared" si="802"/>
        <v>6.0141380439043919E-3</v>
      </c>
      <c r="AF521" s="13">
        <f t="shared" si="803"/>
        <v>3.9559187201249199E-3</v>
      </c>
      <c r="AG521" s="13">
        <f t="shared" si="804"/>
        <v>1.7347227267916431E-3</v>
      </c>
      <c r="AH521" s="13">
        <f t="shared" si="805"/>
        <v>1.1882507741230664E-2</v>
      </c>
      <c r="AI521" s="13">
        <f t="shared" si="806"/>
        <v>1.2311257070466078E-2</v>
      </c>
      <c r="AJ521" s="13">
        <f t="shared" si="807"/>
        <v>6.3777383510209796E-3</v>
      </c>
      <c r="AK521" s="13">
        <f t="shared" si="808"/>
        <v>2.2026208069178062E-3</v>
      </c>
      <c r="AL521" s="13">
        <f t="shared" si="809"/>
        <v>3.1105149179232181E-5</v>
      </c>
      <c r="AM521" s="13">
        <f t="shared" si="810"/>
        <v>9.4731348346992271E-4</v>
      </c>
      <c r="AN521" s="13">
        <f t="shared" si="811"/>
        <v>1.2462285087997522E-3</v>
      </c>
      <c r="AO521" s="13">
        <f t="shared" si="812"/>
        <v>8.1973154781690878E-4</v>
      </c>
      <c r="AP521" s="13">
        <f t="shared" si="813"/>
        <v>3.5946313523377396E-4</v>
      </c>
      <c r="AQ521" s="13">
        <f t="shared" si="814"/>
        <v>1.182220075000899E-4</v>
      </c>
      <c r="AR521" s="13">
        <f t="shared" si="815"/>
        <v>3.12638216631603E-3</v>
      </c>
      <c r="AS521" s="13">
        <f t="shared" si="816"/>
        <v>3.2391895202797424E-3</v>
      </c>
      <c r="AT521" s="13">
        <f t="shared" si="817"/>
        <v>1.6780336168328641E-3</v>
      </c>
      <c r="AU521" s="13">
        <f t="shared" si="818"/>
        <v>5.7952702913124726E-4</v>
      </c>
      <c r="AV521" s="13">
        <f t="shared" si="819"/>
        <v>1.5010943797162066E-4</v>
      </c>
      <c r="AW521" s="13">
        <f t="shared" si="820"/>
        <v>1.1776820208033271E-6</v>
      </c>
      <c r="AX521" s="13">
        <f t="shared" si="821"/>
        <v>1.6358247034629523E-4</v>
      </c>
      <c r="AY521" s="13">
        <f t="shared" si="822"/>
        <v>2.1519923620079643E-4</v>
      </c>
      <c r="AZ521" s="13">
        <f t="shared" si="823"/>
        <v>1.4155157078679927E-4</v>
      </c>
      <c r="BA521" s="13">
        <f t="shared" si="824"/>
        <v>6.2072237634134861E-5</v>
      </c>
      <c r="BB521" s="13">
        <f t="shared" si="825"/>
        <v>2.0414623431016499E-5</v>
      </c>
      <c r="BC521" s="13">
        <f t="shared" si="826"/>
        <v>5.3712495726240652E-6</v>
      </c>
      <c r="BD521" s="13">
        <f t="shared" si="827"/>
        <v>6.8547998331639642E-4</v>
      </c>
      <c r="BE521" s="13">
        <f t="shared" si="828"/>
        <v>7.1021374233861171E-4</v>
      </c>
      <c r="BF521" s="13">
        <f t="shared" si="829"/>
        <v>3.6791997730282284E-4</v>
      </c>
      <c r="BG521" s="13">
        <f t="shared" si="830"/>
        <v>1.2706513699455759E-4</v>
      </c>
      <c r="BH521" s="13">
        <f t="shared" si="831"/>
        <v>3.2912487841391699E-5</v>
      </c>
      <c r="BI521" s="13">
        <f t="shared" si="832"/>
        <v>6.8200098408182796E-6</v>
      </c>
      <c r="BJ521" s="14">
        <f t="shared" si="833"/>
        <v>0.29350197944071432</v>
      </c>
      <c r="BK521" s="14">
        <f t="shared" si="834"/>
        <v>0.27672902409894407</v>
      </c>
      <c r="BL521" s="14">
        <f t="shared" si="835"/>
        <v>0.39331718467128013</v>
      </c>
      <c r="BM521" s="14">
        <f t="shared" si="836"/>
        <v>0.41706616680882352</v>
      </c>
      <c r="BN521" s="14">
        <f t="shared" si="837"/>
        <v>0.58239768143111337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1.3167</v>
      </c>
      <c r="F522" s="10">
        <f>VLOOKUP(B522,home!$B$2:$E$405,3,FALSE)</f>
        <v>0.80169999999999997</v>
      </c>
      <c r="G522" s="10">
        <f>VLOOKUP(C522,away!$B$2:$E$405,4,FALSE)</f>
        <v>0.80169999999999997</v>
      </c>
      <c r="H522" s="10">
        <f>VLOOKUP(A522,away!$A$2:$E$405,3,FALSE)</f>
        <v>1.1167</v>
      </c>
      <c r="I522" s="10">
        <f>VLOOKUP(C522,away!$B$2:$E$405,3,FALSE)</f>
        <v>0.64670000000000005</v>
      </c>
      <c r="J522" s="10">
        <f>VLOOKUP(B522,home!$B$2:$E$405,4,FALSE)</f>
        <v>1.2935000000000001</v>
      </c>
      <c r="K522" s="12">
        <f t="shared" si="782"/>
        <v>0.84627322926299986</v>
      </c>
      <c r="L522" s="12">
        <f t="shared" si="783"/>
        <v>0.93412675271500023</v>
      </c>
      <c r="M522" s="13">
        <f t="shared" si="784"/>
        <v>0.16857070853692249</v>
      </c>
      <c r="N522" s="13">
        <f t="shared" si="785"/>
        <v>0.14265687787269335</v>
      </c>
      <c r="O522" s="13">
        <f t="shared" si="786"/>
        <v>0.15746640856846217</v>
      </c>
      <c r="P522" s="13">
        <f t="shared" si="787"/>
        <v>0.1332596060796794</v>
      </c>
      <c r="Q522" s="13">
        <f t="shared" si="788"/>
        <v>6.0363348356950779E-2</v>
      </c>
      <c r="R522" s="13">
        <f t="shared" si="789"/>
        <v>7.354679244887552E-2</v>
      </c>
      <c r="S522" s="13">
        <f t="shared" si="790"/>
        <v>2.6336311282427978E-2</v>
      </c>
      <c r="T522" s="13">
        <f t="shared" si="791"/>
        <v>5.6387018583682773E-2</v>
      </c>
      <c r="U522" s="13">
        <f t="shared" si="792"/>
        <v>6.2240681547645504E-2</v>
      </c>
      <c r="V522" s="13">
        <f t="shared" si="793"/>
        <v>2.3132834468157382E-3</v>
      </c>
      <c r="W522" s="13">
        <f t="shared" si="794"/>
        <v>1.7027961914388049E-2</v>
      </c>
      <c r="X522" s="13">
        <f t="shared" si="795"/>
        <v>1.5906274768442006E-2</v>
      </c>
      <c r="Y522" s="13">
        <f t="shared" si="796"/>
        <v>7.4292383986186358E-3</v>
      </c>
      <c r="Z522" s="13">
        <f t="shared" si="797"/>
        <v>2.2900675467624067E-2</v>
      </c>
      <c r="AA522" s="13">
        <f t="shared" si="798"/>
        <v>1.938022858029018E-2</v>
      </c>
      <c r="AB522" s="13">
        <f t="shared" si="799"/>
        <v>8.2004843122486237E-3</v>
      </c>
      <c r="AC522" s="13">
        <f t="shared" si="800"/>
        <v>1.1429448640160233E-4</v>
      </c>
      <c r="AD522" s="13">
        <f t="shared" si="801"/>
        <v>3.6025770792641352E-3</v>
      </c>
      <c r="AE522" s="13">
        <f t="shared" si="802"/>
        <v>3.3652636284584965E-3</v>
      </c>
      <c r="AF522" s="13">
        <f t="shared" si="803"/>
        <v>1.5717913926409171E-3</v>
      </c>
      <c r="AG522" s="13">
        <f t="shared" si="804"/>
        <v>4.8941746318434929E-4</v>
      </c>
      <c r="AH522" s="13">
        <f t="shared" si="805"/>
        <v>5.348033402387934E-3</v>
      </c>
      <c r="AI522" s="13">
        <f t="shared" si="806"/>
        <v>4.5258974976452255E-3</v>
      </c>
      <c r="AJ522" s="13">
        <f t="shared" si="807"/>
        <v>1.9150729453227772E-3</v>
      </c>
      <c r="AK522" s="13">
        <f t="shared" si="808"/>
        <v>5.4022498857083713E-4</v>
      </c>
      <c r="AL522" s="13">
        <f t="shared" si="809"/>
        <v>3.6141126455835619E-6</v>
      </c>
      <c r="AM522" s="13">
        <f t="shared" si="810"/>
        <v>6.0975290770754549E-4</v>
      </c>
      <c r="AN522" s="13">
        <f t="shared" si="811"/>
        <v>5.6958650363537859E-4</v>
      </c>
      <c r="AO522" s="13">
        <f t="shared" si="812"/>
        <v>2.6603299551560341E-4</v>
      </c>
      <c r="AP522" s="13">
        <f t="shared" si="813"/>
        <v>8.2836179405344955E-5</v>
      </c>
      <c r="AQ522" s="13">
        <f t="shared" si="814"/>
        <v>1.9344872818808016E-5</v>
      </c>
      <c r="AR522" s="13">
        <f t="shared" si="815"/>
        <v>9.9914821511679942E-4</v>
      </c>
      <c r="AS522" s="13">
        <f t="shared" si="816"/>
        <v>8.4555238651925623E-4</v>
      </c>
      <c r="AT522" s="13">
        <f t="shared" si="817"/>
        <v>3.5778417432534354E-4</v>
      </c>
      <c r="AU522" s="13">
        <f t="shared" si="818"/>
        <v>1.0092772286183487E-4</v>
      </c>
      <c r="AV522" s="13">
        <f t="shared" si="819"/>
        <v>2.1353107487111514E-5</v>
      </c>
      <c r="AW522" s="13">
        <f t="shared" si="820"/>
        <v>7.9362546906237799E-8</v>
      </c>
      <c r="AX522" s="13">
        <f t="shared" si="821"/>
        <v>8.6002927043028044E-5</v>
      </c>
      <c r="AY522" s="13">
        <f t="shared" si="822"/>
        <v>8.033763496268886E-5</v>
      </c>
      <c r="AZ522" s="13">
        <f t="shared" si="823"/>
        <v>3.7522767034249807E-5</v>
      </c>
      <c r="BA522" s="13">
        <f t="shared" si="824"/>
        <v>1.1683673507528411E-5</v>
      </c>
      <c r="BB522" s="13">
        <f t="shared" si="825"/>
        <v>2.7285079983424476E-6</v>
      </c>
      <c r="BC522" s="13">
        <f t="shared" si="826"/>
        <v>5.0975446324970728E-7</v>
      </c>
      <c r="BD522" s="13">
        <f t="shared" si="827"/>
        <v>1.5555517961134065E-4</v>
      </c>
      <c r="BE522" s="13">
        <f t="shared" si="828"/>
        <v>1.3164218417827521E-4</v>
      </c>
      <c r="BF522" s="13">
        <f t="shared" si="829"/>
        <v>5.570262815589176E-5</v>
      </c>
      <c r="BG522" s="13">
        <f t="shared" si="830"/>
        <v>1.5713214335974208E-5</v>
      </c>
      <c r="BH522" s="13">
        <f t="shared" si="831"/>
        <v>3.324418159551638E-6</v>
      </c>
      <c r="BI522" s="13">
        <f t="shared" si="832"/>
        <v>5.6267321826086494E-7</v>
      </c>
      <c r="BJ522" s="14">
        <f t="shared" si="833"/>
        <v>0.3105661081824152</v>
      </c>
      <c r="BK522" s="14">
        <f t="shared" si="834"/>
        <v>0.33067815557985553</v>
      </c>
      <c r="BL522" s="14">
        <f t="shared" si="835"/>
        <v>0.33585109019541842</v>
      </c>
      <c r="BM522" s="14">
        <f t="shared" si="836"/>
        <v>0.26405202928931365</v>
      </c>
      <c r="BN522" s="14">
        <f t="shared" si="837"/>
        <v>0.73586374186358372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1.3167</v>
      </c>
      <c r="F523" s="10">
        <f>VLOOKUP(B523,home!$B$2:$E$405,3,FALSE)</f>
        <v>0.71730000000000005</v>
      </c>
      <c r="G523" s="10">
        <f>VLOOKUP(C523,away!$B$2:$E$405,4,FALSE)</f>
        <v>0.97040000000000004</v>
      </c>
      <c r="H523" s="10">
        <f>VLOOKUP(A523,away!$A$2:$E$405,3,FALSE)</f>
        <v>1.1167</v>
      </c>
      <c r="I523" s="10">
        <f>VLOOKUP(C523,away!$B$2:$E$405,3,FALSE)</f>
        <v>0.995</v>
      </c>
      <c r="J523" s="10">
        <f>VLOOKUP(B523,home!$B$2:$E$405,4,FALSE)</f>
        <v>1.0447</v>
      </c>
      <c r="K523" s="12">
        <f t="shared" si="782"/>
        <v>0.91651263026400009</v>
      </c>
      <c r="L523" s="12">
        <f t="shared" si="783"/>
        <v>1.1607834075500001</v>
      </c>
      <c r="M523" s="13">
        <f t="shared" si="784"/>
        <v>0.1252684758882705</v>
      </c>
      <c r="N523" s="13">
        <f t="shared" si="785"/>
        <v>0.11481014032552127</v>
      </c>
      <c r="O523" s="13">
        <f t="shared" si="786"/>
        <v>0.14540956830018165</v>
      </c>
      <c r="P523" s="13">
        <f t="shared" si="787"/>
        <v>0.13326970590835224</v>
      </c>
      <c r="Q523" s="13">
        <f t="shared" si="788"/>
        <v>5.2612471845361213E-2</v>
      </c>
      <c r="R523" s="13">
        <f t="shared" si="789"/>
        <v>8.4394507090929674E-2</v>
      </c>
      <c r="S523" s="13">
        <f t="shared" si="790"/>
        <v>3.5445498931311201E-2</v>
      </c>
      <c r="T523" s="13">
        <f t="shared" si="791"/>
        <v>6.1071684348286824E-2</v>
      </c>
      <c r="U523" s="13">
        <f t="shared" si="792"/>
        <v>7.7348631673741758E-2</v>
      </c>
      <c r="V523" s="13">
        <f t="shared" si="793"/>
        <v>4.189944113459269E-3</v>
      </c>
      <c r="W523" s="13">
        <f t="shared" si="794"/>
        <v>1.6073331651894226E-2</v>
      </c>
      <c r="X523" s="13">
        <f t="shared" si="795"/>
        <v>1.8657656685567049E-2</v>
      </c>
      <c r="Y523" s="13">
        <f t="shared" si="796"/>
        <v>1.0828749152185282E-2</v>
      </c>
      <c r="Z523" s="13">
        <f t="shared" si="797"/>
        <v>3.2654581173170667E-2</v>
      </c>
      <c r="AA523" s="13">
        <f t="shared" si="798"/>
        <v>2.9928336081191945E-2</v>
      </c>
      <c r="AB523" s="13">
        <f t="shared" si="799"/>
        <v>1.3714849010599103E-2</v>
      </c>
      <c r="AC523" s="13">
        <f t="shared" si="800"/>
        <v>2.7859793526145682E-4</v>
      </c>
      <c r="AD523" s="13">
        <f t="shared" si="801"/>
        <v>3.6828528673457941E-3</v>
      </c>
      <c r="AE523" s="13">
        <f t="shared" si="802"/>
        <v>4.2749945008629386E-3</v>
      </c>
      <c r="AF523" s="13">
        <f t="shared" si="803"/>
        <v>2.4811713419845972E-3</v>
      </c>
      <c r="AG523" s="13">
        <f t="shared" si="804"/>
        <v>9.6003417502142933E-4</v>
      </c>
      <c r="AH523" s="13">
        <f t="shared" si="805"/>
        <v>9.4762240015777762E-3</v>
      </c>
      <c r="AI523" s="13">
        <f t="shared" si="806"/>
        <v>8.6850789846568948E-3</v>
      </c>
      <c r="AJ523" s="13">
        <f t="shared" si="807"/>
        <v>3.9799922921392407E-3</v>
      </c>
      <c r="AK523" s="13">
        <f t="shared" si="808"/>
        <v>1.2159044013663278E-3</v>
      </c>
      <c r="AL523" s="13">
        <f t="shared" si="809"/>
        <v>1.1855708991649048E-5</v>
      </c>
      <c r="AM523" s="13">
        <f t="shared" si="810"/>
        <v>6.7507623366528182E-4</v>
      </c>
      <c r="AN523" s="13">
        <f t="shared" si="811"/>
        <v>7.8361729087000583E-4</v>
      </c>
      <c r="AO523" s="13">
        <f t="shared" si="812"/>
        <v>4.5480497455559259E-4</v>
      </c>
      <c r="AP523" s="13">
        <f t="shared" si="813"/>
        <v>1.7597668937844398E-4</v>
      </c>
      <c r="AQ523" s="13">
        <f t="shared" si="814"/>
        <v>5.1067705286519492E-5</v>
      </c>
      <c r="AR523" s="13">
        <f t="shared" si="815"/>
        <v>2.1999687174517096E-3</v>
      </c>
      <c r="AS523" s="13">
        <f t="shared" si="816"/>
        <v>2.016299115730185E-3</v>
      </c>
      <c r="AT523" s="13">
        <f t="shared" si="817"/>
        <v>9.2398180297842457E-4</v>
      </c>
      <c r="AU523" s="13">
        <f t="shared" si="818"/>
        <v>2.8228033085460981E-4</v>
      </c>
      <c r="AV523" s="13">
        <f t="shared" si="819"/>
        <v>6.4678372125837624E-5</v>
      </c>
      <c r="AW523" s="13">
        <f t="shared" si="820"/>
        <v>3.5036012750666362E-7</v>
      </c>
      <c r="AX523" s="13">
        <f t="shared" si="821"/>
        <v>1.0311931575754699E-4</v>
      </c>
      <c r="AY523" s="13">
        <f t="shared" si="822"/>
        <v>1.196991907292698E-4</v>
      </c>
      <c r="AZ523" s="13">
        <f t="shared" si="823"/>
        <v>6.9472417247849608E-5</v>
      </c>
      <c r="BA523" s="13">
        <f t="shared" si="824"/>
        <v>2.6880809741231424E-5</v>
      </c>
      <c r="BB523" s="13">
        <f t="shared" si="825"/>
        <v>7.8006994822824577E-6</v>
      </c>
      <c r="BC523" s="13">
        <f t="shared" si="826"/>
        <v>1.8109845052634704E-6</v>
      </c>
      <c r="BD523" s="13">
        <f t="shared" si="827"/>
        <v>4.2561453072449972E-4</v>
      </c>
      <c r="BE523" s="13">
        <f t="shared" si="828"/>
        <v>3.900810930328893E-4</v>
      </c>
      <c r="BF523" s="13">
        <f t="shared" si="829"/>
        <v>1.7875712429591472E-4</v>
      </c>
      <c r="BG523" s="13">
        <f t="shared" si="830"/>
        <v>5.4611054055625891E-5</v>
      </c>
      <c r="BH523" s="13">
        <f t="shared" si="831"/>
        <v>1.2512930198502788E-5</v>
      </c>
      <c r="BI523" s="13">
        <f t="shared" si="832"/>
        <v>2.2936517137079262E-6</v>
      </c>
      <c r="BJ523" s="14">
        <f t="shared" si="833"/>
        <v>0.28792241320525008</v>
      </c>
      <c r="BK523" s="14">
        <f t="shared" si="834"/>
        <v>0.29858377767637562</v>
      </c>
      <c r="BL523" s="14">
        <f t="shared" si="835"/>
        <v>0.38070417055954625</v>
      </c>
      <c r="BM523" s="14">
        <f t="shared" si="836"/>
        <v>0.34398072442512428</v>
      </c>
      <c r="BN523" s="14">
        <f t="shared" si="837"/>
        <v>0.65576486935861655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1.3167</v>
      </c>
      <c r="F524" s="10">
        <f>VLOOKUP(B524,home!$B$2:$E$405,3,FALSE)</f>
        <v>0.75949999999999995</v>
      </c>
      <c r="G524" s="10">
        <f>VLOOKUP(C524,away!$B$2:$E$405,4,FALSE)</f>
        <v>0.54849999999999999</v>
      </c>
      <c r="H524" s="10">
        <f>VLOOKUP(A524,away!$A$2:$E$405,3,FALSE)</f>
        <v>1.1167</v>
      </c>
      <c r="I524" s="10">
        <f>VLOOKUP(C524,away!$B$2:$E$405,3,FALSE)</f>
        <v>2.0396999999999998</v>
      </c>
      <c r="J524" s="10">
        <f>VLOOKUP(B524,home!$B$2:$E$405,4,FALSE)</f>
        <v>1.0447</v>
      </c>
      <c r="K524" s="12">
        <f t="shared" si="782"/>
        <v>0.54851845702500002</v>
      </c>
      <c r="L524" s="12">
        <f t="shared" si="783"/>
        <v>2.3795476546529999</v>
      </c>
      <c r="M524" s="13">
        <f t="shared" si="784"/>
        <v>5.3500401968526505E-2</v>
      </c>
      <c r="N524" s="13">
        <f t="shared" si="785"/>
        <v>2.9345957937993432E-2</v>
      </c>
      <c r="O524" s="13">
        <f t="shared" si="786"/>
        <v>0.12730675602719999</v>
      </c>
      <c r="P524" s="13">
        <f t="shared" si="787"/>
        <v>6.9830105384897853E-2</v>
      </c>
      <c r="Q524" s="13">
        <f t="shared" si="788"/>
        <v>8.0483997840343543E-3</v>
      </c>
      <c r="R524" s="13">
        <f t="shared" si="789"/>
        <v>0.15146624636300274</v>
      </c>
      <c r="S524" s="13">
        <f t="shared" si="790"/>
        <v>2.2786013930019458E-2</v>
      </c>
      <c r="T524" s="13">
        <f t="shared" si="791"/>
        <v>1.9151550829808659E-2</v>
      </c>
      <c r="U524" s="13">
        <f t="shared" si="792"/>
        <v>8.3082031746402774E-2</v>
      </c>
      <c r="V524" s="13">
        <f t="shared" si="793"/>
        <v>3.304543715746408E-3</v>
      </c>
      <c r="W524" s="13">
        <f t="shared" si="794"/>
        <v>1.4715652770196225E-3</v>
      </c>
      <c r="X524" s="13">
        <f t="shared" si="795"/>
        <v>3.501659703600835E-3</v>
      </c>
      <c r="Y524" s="13">
        <f t="shared" si="796"/>
        <v>4.1661830675481437E-3</v>
      </c>
      <c r="Z524" s="13">
        <f t="shared" si="797"/>
        <v>0.12014038376405885</v>
      </c>
      <c r="AA524" s="13">
        <f t="shared" si="798"/>
        <v>6.5899217928652928E-2</v>
      </c>
      <c r="AB524" s="13">
        <f t="shared" si="799"/>
        <v>1.807346866868946E-2</v>
      </c>
      <c r="AC524" s="13">
        <f t="shared" si="800"/>
        <v>2.6957348383022936E-4</v>
      </c>
      <c r="AD524" s="13">
        <f t="shared" si="801"/>
        <v>2.0179517879059249E-4</v>
      </c>
      <c r="AE524" s="13">
        <f t="shared" si="802"/>
        <v>4.8018124441143715E-4</v>
      </c>
      <c r="AF524" s="13">
        <f t="shared" si="803"/>
        <v>5.713070769737973E-4</v>
      </c>
      <c r="AG524" s="13">
        <f t="shared" si="804"/>
        <v>4.5315080503321997E-4</v>
      </c>
      <c r="AH524" s="13">
        <f t="shared" si="805"/>
        <v>7.1469942103719403E-2</v>
      </c>
      <c r="AI524" s="13">
        <f t="shared" si="806"/>
        <v>3.9202582366398245E-2</v>
      </c>
      <c r="AJ524" s="13">
        <f t="shared" si="807"/>
        <v>1.075166999550612E-2</v>
      </c>
      <c r="AK524" s="13">
        <f t="shared" si="808"/>
        <v>1.9658298121256689E-3</v>
      </c>
      <c r="AL524" s="13">
        <f t="shared" si="809"/>
        <v>1.4074170729343733E-5</v>
      </c>
      <c r="AM524" s="13">
        <f t="shared" si="810"/>
        <v>2.2137676021059971E-5</v>
      </c>
      <c r="AN524" s="13">
        <f t="shared" si="811"/>
        <v>5.2677655055381212E-5</v>
      </c>
      <c r="AO524" s="13">
        <f t="shared" si="812"/>
        <v>6.2674495269826063E-5</v>
      </c>
      <c r="AP524" s="13">
        <f t="shared" si="813"/>
        <v>4.9712316075291714E-5</v>
      </c>
      <c r="AQ524" s="13">
        <f t="shared" si="814"/>
        <v>2.9573206281082252E-5</v>
      </c>
      <c r="AR524" s="13">
        <f t="shared" si="815"/>
        <v>3.401322662221825E-2</v>
      </c>
      <c r="AS524" s="13">
        <f t="shared" si="816"/>
        <v>1.8656882585260808E-2</v>
      </c>
      <c r="AT524" s="13">
        <f t="shared" si="817"/>
        <v>5.1168222242819255E-3</v>
      </c>
      <c r="AU524" s="13">
        <f t="shared" si="818"/>
        <v>9.3555714377811675E-4</v>
      </c>
      <c r="AV524" s="13">
        <f t="shared" si="819"/>
        <v>1.2829259024097218E-4</v>
      </c>
      <c r="AW524" s="13">
        <f t="shared" si="820"/>
        <v>5.102769683722732E-7</v>
      </c>
      <c r="AX524" s="13">
        <f t="shared" si="821"/>
        <v>2.023820648865192E-6</v>
      </c>
      <c r="AY524" s="13">
        <f t="shared" si="822"/>
        <v>4.8157776784454803E-6</v>
      </c>
      <c r="AZ524" s="13">
        <f t="shared" si="823"/>
        <v>5.729686240037607E-6</v>
      </c>
      <c r="BA524" s="13">
        <f t="shared" si="824"/>
        <v>4.5446871514596835E-6</v>
      </c>
      <c r="BB524" s="13">
        <f t="shared" si="825"/>
        <v>2.7035749130968779E-6</v>
      </c>
      <c r="BC524" s="13">
        <f t="shared" si="826"/>
        <v>1.2866570687276733E-6</v>
      </c>
      <c r="BD524" s="13">
        <f t="shared" si="827"/>
        <v>1.3489348939346736E-2</v>
      </c>
      <c r="BE524" s="13">
        <f t="shared" si="828"/>
        <v>7.3991568664822926E-3</v>
      </c>
      <c r="BF524" s="13">
        <f t="shared" si="829"/>
        <v>2.0292870538444006E-3</v>
      </c>
      <c r="BG524" s="13">
        <f t="shared" si="830"/>
        <v>3.7103380121184627E-4</v>
      </c>
      <c r="BH524" s="13">
        <f t="shared" si="831"/>
        <v>5.0879722036210618E-5</v>
      </c>
      <c r="BI524" s="13">
        <f t="shared" si="832"/>
        <v>5.5816933250326308E-6</v>
      </c>
      <c r="BJ524" s="14">
        <f t="shared" si="833"/>
        <v>6.7629630457617357E-2</v>
      </c>
      <c r="BK524" s="14">
        <f t="shared" si="834"/>
        <v>0.14970952843142823</v>
      </c>
      <c r="BL524" s="14">
        <f t="shared" si="835"/>
        <v>0.65141381425372391</v>
      </c>
      <c r="BM524" s="14">
        <f t="shared" si="836"/>
        <v>0.54939118394046338</v>
      </c>
      <c r="BN524" s="14">
        <f t="shared" si="837"/>
        <v>0.43949786746565489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1.3167</v>
      </c>
      <c r="F525" s="10">
        <f>VLOOKUP(B525,home!$B$2:$E$405,3,FALSE)</f>
        <v>0.54849999999999999</v>
      </c>
      <c r="G525" s="10">
        <f>VLOOKUP(C525,away!$B$2:$E$405,4,FALSE)</f>
        <v>1.097</v>
      </c>
      <c r="H525" s="10">
        <f>VLOOKUP(A525,away!$A$2:$E$405,3,FALSE)</f>
        <v>1.1167</v>
      </c>
      <c r="I525" s="10">
        <f>VLOOKUP(C525,away!$B$2:$E$405,3,FALSE)</f>
        <v>0.94520000000000004</v>
      </c>
      <c r="J525" s="10">
        <f>VLOOKUP(B525,home!$B$2:$E$405,4,FALSE)</f>
        <v>0.69650000000000001</v>
      </c>
      <c r="K525" s="12">
        <f t="shared" si="782"/>
        <v>0.79226431514999995</v>
      </c>
      <c r="L525" s="12">
        <f t="shared" si="783"/>
        <v>0.73515912106000003</v>
      </c>
      <c r="M525" s="13">
        <f t="shared" si="784"/>
        <v>0.21709430464896767</v>
      </c>
      <c r="N525" s="13">
        <f t="shared" si="785"/>
        <v>0.17199607059567984</v>
      </c>
      <c r="O525" s="13">
        <f t="shared" si="786"/>
        <v>0.15959885819286695</v>
      </c>
      <c r="P525" s="13">
        <f t="shared" si="787"/>
        <v>0.1264444800848937</v>
      </c>
      <c r="Q525" s="13">
        <f t="shared" si="788"/>
        <v>6.8133174539488653E-2</v>
      </c>
      <c r="R525" s="13">
        <f t="shared" si="789"/>
        <v>5.8665278155623828E-2</v>
      </c>
      <c r="S525" s="13">
        <f t="shared" si="790"/>
        <v>1.8411591416218093E-2</v>
      </c>
      <c r="T525" s="13">
        <f t="shared" si="791"/>
        <v>5.0088724709478054E-2</v>
      </c>
      <c r="U525" s="13">
        <f t="shared" si="792"/>
        <v>4.6478406421049563E-2</v>
      </c>
      <c r="V525" s="13">
        <f t="shared" si="793"/>
        <v>1.1915170577462167E-3</v>
      </c>
      <c r="W525" s="13">
        <f t="shared" si="794"/>
        <v>1.7993160955174465E-2</v>
      </c>
      <c r="X525" s="13">
        <f t="shared" si="795"/>
        <v>1.3227836392897171E-2</v>
      </c>
      <c r="Y525" s="13">
        <f t="shared" si="796"/>
        <v>4.8622822880638825E-3</v>
      </c>
      <c r="Z525" s="13">
        <f t="shared" si="797"/>
        <v>1.4376104775209611E-2</v>
      </c>
      <c r="AA525" s="13">
        <f t="shared" si="798"/>
        <v>1.1389674804256086E-2</v>
      </c>
      <c r="AB525" s="13">
        <f t="shared" si="799"/>
        <v>4.5118164542875781E-3</v>
      </c>
      <c r="AC525" s="13">
        <f t="shared" si="800"/>
        <v>4.3374224833596702E-5</v>
      </c>
      <c r="AD525" s="13">
        <f t="shared" si="801"/>
        <v>3.563834835383754E-3</v>
      </c>
      <c r="AE525" s="13">
        <f t="shared" si="802"/>
        <v>2.619985685183731E-3</v>
      </c>
      <c r="AF525" s="13">
        <f t="shared" si="803"/>
        <v>9.6305318675472666E-4</v>
      </c>
      <c r="AG525" s="13">
        <f t="shared" si="804"/>
        <v>2.3599911143621231E-4</v>
      </c>
      <c r="AH525" s="13">
        <f t="shared" si="805"/>
        <v>2.6421811377023911E-3</v>
      </c>
      <c r="AI525" s="13">
        <f t="shared" si="806"/>
        <v>2.0933058295640327E-3</v>
      </c>
      <c r="AJ525" s="13">
        <f t="shared" si="807"/>
        <v>8.2922575472952535E-4</v>
      </c>
      <c r="AK525" s="13">
        <f t="shared" si="808"/>
        <v>2.1898865822517644E-4</v>
      </c>
      <c r="AL525" s="13">
        <f t="shared" si="809"/>
        <v>1.0105159261616775E-6</v>
      </c>
      <c r="AM525" s="13">
        <f t="shared" si="810"/>
        <v>5.6469983303260481E-4</v>
      </c>
      <c r="AN525" s="13">
        <f t="shared" si="811"/>
        <v>4.1514423291497853E-4</v>
      </c>
      <c r="AO525" s="13">
        <f t="shared" si="812"/>
        <v>1.5259853469145175E-4</v>
      </c>
      <c r="AP525" s="13">
        <f t="shared" si="813"/>
        <v>3.7394734879603867E-5</v>
      </c>
      <c r="AQ525" s="13">
        <f t="shared" si="814"/>
        <v>6.8727701065903255E-6</v>
      </c>
      <c r="AR525" s="13">
        <f t="shared" si="815"/>
        <v>3.8848471257492021E-4</v>
      </c>
      <c r="AS525" s="13">
        <f t="shared" si="816"/>
        <v>3.0778257475441376E-4</v>
      </c>
      <c r="AT525" s="13">
        <f t="shared" si="817"/>
        <v>1.2192257540145462E-4</v>
      </c>
      <c r="AU525" s="13">
        <f t="shared" si="818"/>
        <v>3.2198301900585896E-5</v>
      </c>
      <c r="AV525" s="13">
        <f t="shared" si="819"/>
        <v>6.3773914010651569E-6</v>
      </c>
      <c r="AW525" s="13">
        <f t="shared" si="820"/>
        <v>1.6349034365454867E-8</v>
      </c>
      <c r="AX525" s="13">
        <f t="shared" si="821"/>
        <v>7.4565254413815957E-5</v>
      </c>
      <c r="AY525" s="13">
        <f t="shared" si="822"/>
        <v>5.4817326896476224E-5</v>
      </c>
      <c r="AZ525" s="13">
        <f t="shared" si="823"/>
        <v>2.0149728930036079E-5</v>
      </c>
      <c r="BA525" s="13">
        <f t="shared" si="824"/>
        <v>4.9377523366008601E-6</v>
      </c>
      <c r="BB525" s="13">
        <f t="shared" si="825"/>
        <v>9.0750841694686216E-7</v>
      </c>
      <c r="BC525" s="13">
        <f t="shared" si="826"/>
        <v>1.3343261803144146E-7</v>
      </c>
      <c r="BD525" s="13">
        <f t="shared" si="827"/>
        <v>4.7599679973637512E-5</v>
      </c>
      <c r="BE525" s="13">
        <f t="shared" si="828"/>
        <v>3.771152785567309E-5</v>
      </c>
      <c r="BF525" s="13">
        <f t="shared" si="829"/>
        <v>1.4938748894917491E-5</v>
      </c>
      <c r="BG525" s="13">
        <f t="shared" si="830"/>
        <v>3.9451458874765423E-6</v>
      </c>
      <c r="BH525" s="13">
        <f t="shared" si="831"/>
        <v>7.8139957617711035E-7</v>
      </c>
      <c r="BI525" s="13">
        <f t="shared" si="832"/>
        <v>1.2381500001569176E-7</v>
      </c>
      <c r="BJ525" s="14">
        <f t="shared" si="833"/>
        <v>0.33501634340877767</v>
      </c>
      <c r="BK525" s="14">
        <f t="shared" si="834"/>
        <v>0.36324109527548187</v>
      </c>
      <c r="BL525" s="14">
        <f t="shared" si="835"/>
        <v>0.28738960128152541</v>
      </c>
      <c r="BM525" s="14">
        <f t="shared" si="836"/>
        <v>0.19803617754561184</v>
      </c>
      <c r="BN525" s="14">
        <f t="shared" si="837"/>
        <v>0.80193216621752061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1.3167</v>
      </c>
      <c r="F526" s="10">
        <f>VLOOKUP(B526,home!$B$2:$E$405,3,FALSE)</f>
        <v>0.67510000000000003</v>
      </c>
      <c r="G526" s="10">
        <f>VLOOKUP(C526,away!$B$2:$E$405,4,FALSE)</f>
        <v>0.8861</v>
      </c>
      <c r="H526" s="10">
        <f>VLOOKUP(A526,away!$A$2:$E$405,3,FALSE)</f>
        <v>1.1167</v>
      </c>
      <c r="I526" s="10">
        <f>VLOOKUP(C526,away!$B$2:$E$405,3,FALSE)</f>
        <v>0.84570000000000001</v>
      </c>
      <c r="J526" s="10">
        <f>VLOOKUP(B526,home!$B$2:$E$405,4,FALSE)</f>
        <v>0.995</v>
      </c>
      <c r="K526" s="12">
        <f t="shared" si="782"/>
        <v>0.78765798503700002</v>
      </c>
      <c r="L526" s="12">
        <f t="shared" si="783"/>
        <v>0.93967122405000003</v>
      </c>
      <c r="M526" s="13">
        <f t="shared" si="784"/>
        <v>0.1777585324201767</v>
      </c>
      <c r="N526" s="13">
        <f t="shared" si="785"/>
        <v>0.14001292746921062</v>
      </c>
      <c r="O526" s="13">
        <f t="shared" si="786"/>
        <v>0.16703457774459907</v>
      </c>
      <c r="P526" s="13">
        <f t="shared" si="787"/>
        <v>0.13156611893781703</v>
      </c>
      <c r="Q526" s="13">
        <f t="shared" si="788"/>
        <v>5.5141150164765021E-2</v>
      </c>
      <c r="R526" s="13">
        <f t="shared" si="789"/>
        <v>7.8478793063971139E-2</v>
      </c>
      <c r="S526" s="13">
        <f t="shared" si="790"/>
        <v>2.4344321784008856E-2</v>
      </c>
      <c r="T526" s="13">
        <f t="shared" si="791"/>
        <v>5.1814552070849611E-2</v>
      </c>
      <c r="U526" s="13">
        <f t="shared" si="792"/>
        <v>6.1814448012903193E-2</v>
      </c>
      <c r="V526" s="13">
        <f t="shared" si="793"/>
        <v>2.0020216886908228E-3</v>
      </c>
      <c r="W526" s="13">
        <f t="shared" si="794"/>
        <v>1.447745574380049E-2</v>
      </c>
      <c r="X526" s="13">
        <f t="shared" si="795"/>
        <v>1.360404855990671E-2</v>
      </c>
      <c r="Y526" s="13">
        <f t="shared" si="796"/>
        <v>6.3916664811615887E-3</v>
      </c>
      <c r="Z526" s="13">
        <f t="shared" si="797"/>
        <v>2.4581421180129476E-2</v>
      </c>
      <c r="AA526" s="13">
        <f t="shared" si="798"/>
        <v>1.9361752676086617E-2</v>
      </c>
      <c r="AB526" s="13">
        <f t="shared" si="799"/>
        <v>7.6252195498155628E-3</v>
      </c>
      <c r="AC526" s="13">
        <f t="shared" si="800"/>
        <v>9.2610963600532845E-5</v>
      </c>
      <c r="AD526" s="13">
        <f t="shared" si="801"/>
        <v>2.8508209049060585E-3</v>
      </c>
      <c r="AE526" s="13">
        <f t="shared" si="802"/>
        <v>2.678834369260405E-3</v>
      </c>
      <c r="AF526" s="13">
        <f t="shared" si="803"/>
        <v>1.2586117853950671E-3</v>
      </c>
      <c r="AG526" s="13">
        <f t="shared" si="804"/>
        <v>3.9422709232864628E-4</v>
      </c>
      <c r="AH526" s="13">
        <f t="shared" si="805"/>
        <v>5.7746135323052143E-3</v>
      </c>
      <c r="AI526" s="13">
        <f t="shared" si="806"/>
        <v>4.5484204592229176E-3</v>
      </c>
      <c r="AJ526" s="13">
        <f t="shared" si="807"/>
        <v>1.7912998470062946E-3</v>
      </c>
      <c r="AK526" s="13">
        <f t="shared" si="808"/>
        <v>4.7031054269668825E-4</v>
      </c>
      <c r="AL526" s="13">
        <f t="shared" si="809"/>
        <v>2.7418014507933773E-6</v>
      </c>
      <c r="AM526" s="13">
        <f t="shared" si="810"/>
        <v>4.4909436993193278E-4</v>
      </c>
      <c r="AN526" s="13">
        <f t="shared" si="811"/>
        <v>4.2200105630790281E-4</v>
      </c>
      <c r="AO526" s="13">
        <f t="shared" si="812"/>
        <v>1.9827112456562E-4</v>
      </c>
      <c r="AP526" s="13">
        <f t="shared" si="813"/>
        <v>6.2103223438115407E-5</v>
      </c>
      <c r="AQ526" s="13">
        <f t="shared" si="814"/>
        <v>1.4589152996386135E-5</v>
      </c>
      <c r="AR526" s="13">
        <f t="shared" si="815"/>
        <v>1.0852476332633872E-3</v>
      </c>
      <c r="AS526" s="13">
        <f t="shared" si="816"/>
        <v>8.5480396408241265E-4</v>
      </c>
      <c r="AT526" s="13">
        <f t="shared" si="817"/>
        <v>3.3664658397539659E-4</v>
      </c>
      <c r="AU526" s="13">
        <f t="shared" si="818"/>
        <v>8.8387456667883392E-5</v>
      </c>
      <c r="AV526" s="13">
        <f t="shared" si="819"/>
        <v>1.7404771505392542E-5</v>
      </c>
      <c r="AW526" s="13">
        <f t="shared" si="820"/>
        <v>5.6369879794494563E-8</v>
      </c>
      <c r="AX526" s="13">
        <f t="shared" si="821"/>
        <v>5.8955461085341193E-5</v>
      </c>
      <c r="AY526" s="13">
        <f t="shared" si="822"/>
        <v>5.5398750282494702E-5</v>
      </c>
      <c r="AZ526" s="13">
        <f t="shared" si="823"/>
        <v>2.602830574439604E-5</v>
      </c>
      <c r="BA526" s="13">
        <f t="shared" si="824"/>
        <v>8.1526833062614258E-6</v>
      </c>
      <c r="BB526" s="13">
        <f t="shared" si="825"/>
        <v>1.9152104754216685E-6</v>
      </c>
      <c r="BC526" s="13">
        <f t="shared" si="826"/>
        <v>3.599336343505724E-7</v>
      </c>
      <c r="BD526" s="13">
        <f t="shared" si="827"/>
        <v>1.6996266199099534E-4</v>
      </c>
      <c r="BE526" s="13">
        <f t="shared" si="828"/>
        <v>1.3387244787535212E-4</v>
      </c>
      <c r="BF526" s="13">
        <f t="shared" si="829"/>
        <v>5.2722851272735321E-5</v>
      </c>
      <c r="BG526" s="13">
        <f t="shared" si="830"/>
        <v>1.3842524932962714E-5</v>
      </c>
      <c r="BH526" s="13">
        <f t="shared" si="831"/>
        <v>2.7257938241304607E-6</v>
      </c>
      <c r="BI526" s="13">
        <f t="shared" si="832"/>
        <v>4.2939865422817967E-7</v>
      </c>
      <c r="BJ526" s="14">
        <f t="shared" si="833"/>
        <v>0.28992116391335254</v>
      </c>
      <c r="BK526" s="14">
        <f t="shared" si="834"/>
        <v>0.33582174634602718</v>
      </c>
      <c r="BL526" s="14">
        <f t="shared" si="835"/>
        <v>0.34965548151665171</v>
      </c>
      <c r="BM526" s="14">
        <f t="shared" si="836"/>
        <v>0.2499323707752184</v>
      </c>
      <c r="BN526" s="14">
        <f t="shared" si="837"/>
        <v>0.7499920998005396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1.8426</v>
      </c>
      <c r="F529" s="10">
        <f>VLOOKUP(B529,home!$B$2:$E$405,3,FALSE)</f>
        <v>0.62019999999999997</v>
      </c>
      <c r="G529" s="10">
        <f>VLOOKUP(C529,away!$B$2:$E$405,4,FALSE)</f>
        <v>1.0853999999999999</v>
      </c>
      <c r="H529" s="10">
        <f>VLOOKUP(A529,away!$A$2:$E$405,3,FALSE)</f>
        <v>1.2176</v>
      </c>
      <c r="I529" s="10">
        <f>VLOOKUP(C529,away!$B$2:$E$405,3,FALSE)</f>
        <v>0.82130000000000003</v>
      </c>
      <c r="J529" s="10">
        <f>VLOOKUP(B529,home!$B$2:$E$405,4,FALSE)</f>
        <v>1.4078999999999999</v>
      </c>
      <c r="K529" s="12">
        <f t="shared" si="782"/>
        <v>1.2403739764079997</v>
      </c>
      <c r="L529" s="12">
        <f t="shared" si="783"/>
        <v>1.4079209495519998</v>
      </c>
      <c r="M529" s="13">
        <f t="shared" si="784"/>
        <v>7.0771781369449893E-2</v>
      </c>
      <c r="N529" s="13">
        <f t="shared" si="785"/>
        <v>8.7783475874702144E-2</v>
      </c>
      <c r="O529" s="13">
        <f t="shared" si="786"/>
        <v>9.9641073627162416E-2</v>
      </c>
      <c r="P529" s="13">
        <f t="shared" si="787"/>
        <v>0.1235921947084857</v>
      </c>
      <c r="Q529" s="13">
        <f t="shared" si="788"/>
        <v>5.4442169516810024E-2</v>
      </c>
      <c r="R529" s="13">
        <f t="shared" si="789"/>
        <v>7.0143377497767626E-2</v>
      </c>
      <c r="S529" s="13">
        <f t="shared" si="790"/>
        <v>5.3958761166120778E-2</v>
      </c>
      <c r="T529" s="13">
        <f t="shared" si="791"/>
        <v>7.6650271001778111E-2</v>
      </c>
      <c r="U529" s="13">
        <f t="shared" si="792"/>
        <v>8.7004020065593435E-2</v>
      </c>
      <c r="V529" s="13">
        <f t="shared" si="793"/>
        <v>1.0470089109321252E-2</v>
      </c>
      <c r="W529" s="13">
        <f t="shared" si="794"/>
        <v>2.250955009594801E-2</v>
      </c>
      <c r="X529" s="13">
        <f t="shared" si="795"/>
        <v>3.1691667145075424E-2</v>
      </c>
      <c r="Y529" s="13">
        <f t="shared" si="796"/>
        <v>2.2309681049890256E-2</v>
      </c>
      <c r="Z529" s="13">
        <f t="shared" si="797"/>
        <v>3.2918776883813797E-2</v>
      </c>
      <c r="AA529" s="13">
        <f t="shared" si="798"/>
        <v>4.0831594181863863E-2</v>
      </c>
      <c r="AB529" s="13">
        <f t="shared" si="799"/>
        <v>2.5323223419218121E-2</v>
      </c>
      <c r="AC529" s="13">
        <f t="shared" si="800"/>
        <v>1.142776530043847E-3</v>
      </c>
      <c r="AD529" s="13">
        <f t="shared" si="801"/>
        <v>6.9800650399165273E-3</v>
      </c>
      <c r="AE529" s="13">
        <f t="shared" si="802"/>
        <v>9.8273797989339943E-3</v>
      </c>
      <c r="AF529" s="13">
        <f t="shared" si="803"/>
        <v>6.9180869490616456E-3</v>
      </c>
      <c r="AG529" s="13">
        <f t="shared" si="804"/>
        <v>3.2467065154687239E-3</v>
      </c>
      <c r="AH529" s="13">
        <f t="shared" si="805"/>
        <v>1.158675890208738E-2</v>
      </c>
      <c r="AI529" s="13">
        <f t="shared" si="806"/>
        <v>1.4371914213062911E-2</v>
      </c>
      <c r="AJ529" s="13">
        <f t="shared" si="807"/>
        <v>8.9132741905257485E-3</v>
      </c>
      <c r="AK529" s="13">
        <f t="shared" si="808"/>
        <v>3.6852644501724052E-3</v>
      </c>
      <c r="AL529" s="13">
        <f t="shared" si="809"/>
        <v>7.982744346770698E-5</v>
      </c>
      <c r="AM529" s="13">
        <f t="shared" si="810"/>
        <v>1.7315782058295449E-3</v>
      </c>
      <c r="AN529" s="13">
        <f t="shared" si="811"/>
        <v>2.4379252317750805E-3</v>
      </c>
      <c r="AO529" s="13">
        <f t="shared" si="812"/>
        <v>1.7162030036287756E-3</v>
      </c>
      <c r="AP529" s="13">
        <f t="shared" si="813"/>
        <v>8.0542605416434026E-4</v>
      </c>
      <c r="AQ529" s="13">
        <f t="shared" si="814"/>
        <v>2.8349405374324441E-4</v>
      </c>
      <c r="AR529" s="13">
        <f t="shared" si="815"/>
        <v>3.2626481191313944E-3</v>
      </c>
      <c r="AS529" s="13">
        <f t="shared" si="816"/>
        <v>4.0469038211470888E-3</v>
      </c>
      <c r="AT529" s="13">
        <f t="shared" si="817"/>
        <v>2.5098370923884723E-3</v>
      </c>
      <c r="AU529" s="13">
        <f t="shared" si="818"/>
        <v>1.0377122048073936E-3</v>
      </c>
      <c r="AV529" s="13">
        <f t="shared" si="819"/>
        <v>3.2178780346101492E-4</v>
      </c>
      <c r="AW529" s="13">
        <f t="shared" si="820"/>
        <v>3.8724037969619476E-6</v>
      </c>
      <c r="AX529" s="13">
        <f t="shared" si="821"/>
        <v>3.579674241043706E-4</v>
      </c>
      <c r="AY529" s="13">
        <f t="shared" si="822"/>
        <v>5.0398983565370882E-4</v>
      </c>
      <c r="AZ529" s="13">
        <f t="shared" si="823"/>
        <v>3.5478892398906308E-4</v>
      </c>
      <c r="BA529" s="13">
        <f t="shared" si="824"/>
        <v>1.6650491958440471E-4</v>
      </c>
      <c r="BB529" s="13">
        <f t="shared" si="825"/>
        <v>5.8606441121588572E-5</v>
      </c>
      <c r="BC529" s="13">
        <f t="shared" si="826"/>
        <v>1.6502647246754093E-5</v>
      </c>
      <c r="BD529" s="13">
        <f t="shared" si="827"/>
        <v>7.6559177299025214E-4</v>
      </c>
      <c r="BE529" s="13">
        <f t="shared" si="828"/>
        <v>9.4962011176916953E-4</v>
      </c>
      <c r="BF529" s="13">
        <f t="shared" si="829"/>
        <v>5.8894203705606716E-4</v>
      </c>
      <c r="BG529" s="13">
        <f t="shared" si="830"/>
        <v>2.4350279212568713E-4</v>
      </c>
      <c r="BH529" s="13">
        <f t="shared" si="831"/>
        <v>7.55086316338473E-5</v>
      </c>
      <c r="BI529" s="13">
        <f t="shared" si="832"/>
        <v>1.8731788334560406E-5</v>
      </c>
      <c r="BJ529" s="14">
        <f t="shared" si="833"/>
        <v>0.3307920397284258</v>
      </c>
      <c r="BK529" s="14">
        <f t="shared" si="834"/>
        <v>0.26051942016254287</v>
      </c>
      <c r="BL529" s="14">
        <f t="shared" si="835"/>
        <v>0.37532128672229892</v>
      </c>
      <c r="BM529" s="14">
        <f t="shared" si="836"/>
        <v>0.49267733347084669</v>
      </c>
      <c r="BN529" s="14">
        <f t="shared" si="837"/>
        <v>0.50637407259437783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1.8426</v>
      </c>
      <c r="F530" s="10">
        <f>VLOOKUP(B530,home!$B$2:$E$405,3,FALSE)</f>
        <v>1.2791999999999999</v>
      </c>
      <c r="G530" s="10">
        <f>VLOOKUP(C530,away!$B$2:$E$405,4,FALSE)</f>
        <v>1.1242000000000001</v>
      </c>
      <c r="H530" s="10">
        <f>VLOOKUP(A530,away!$A$2:$E$405,3,FALSE)</f>
        <v>1.2176</v>
      </c>
      <c r="I530" s="10">
        <f>VLOOKUP(C530,away!$B$2:$E$405,3,FALSE)</f>
        <v>0.93859999999999999</v>
      </c>
      <c r="J530" s="10">
        <f>VLOOKUP(B530,home!$B$2:$E$405,4,FALSE)</f>
        <v>0.70399999999999996</v>
      </c>
      <c r="K530" s="12">
        <f t="shared" si="782"/>
        <v>2.6498000168639999</v>
      </c>
      <c r="L530" s="12">
        <f t="shared" si="783"/>
        <v>0.80455890943999997</v>
      </c>
      <c r="M530" s="13">
        <f t="shared" si="784"/>
        <v>3.160756063823212E-2</v>
      </c>
      <c r="N530" s="13">
        <f t="shared" si="785"/>
        <v>8.3753714712217361E-2</v>
      </c>
      <c r="O530" s="13">
        <f t="shared" si="786"/>
        <v>2.5430144517154706E-2</v>
      </c>
      <c r="P530" s="13">
        <f t="shared" si="787"/>
        <v>6.738479737041049E-2</v>
      </c>
      <c r="Q530" s="13">
        <f t="shared" si="788"/>
        <v>0.11096529732842814</v>
      </c>
      <c r="R530" s="13">
        <f t="shared" si="789"/>
        <v>1.023002466981179E-2</v>
      </c>
      <c r="S530" s="13">
        <f t="shared" si="790"/>
        <v>3.5914752870543354E-2</v>
      </c>
      <c r="T530" s="13">
        <f t="shared" si="791"/>
        <v>8.9278118604245491E-2</v>
      </c>
      <c r="U530" s="13">
        <f t="shared" si="792"/>
        <v>2.7107519542586413E-2</v>
      </c>
      <c r="V530" s="13">
        <f t="shared" si="793"/>
        <v>8.5074875051769135E-3</v>
      </c>
      <c r="W530" s="13">
        <f t="shared" si="794"/>
        <v>9.8011948910729216E-2</v>
      </c>
      <c r="X530" s="13">
        <f t="shared" si="795"/>
        <v>7.8856386727705299E-2</v>
      </c>
      <c r="Y530" s="13">
        <f t="shared" si="796"/>
        <v>3.1722304254010722E-2</v>
      </c>
      <c r="Z530" s="13">
        <f t="shared" si="797"/>
        <v>2.7435524972960236E-3</v>
      </c>
      <c r="AA530" s="13">
        <f t="shared" si="798"/>
        <v>7.2698654536022707E-3</v>
      </c>
      <c r="AB530" s="13">
        <f t="shared" si="799"/>
        <v>9.6318448007771569E-3</v>
      </c>
      <c r="AC530" s="13">
        <f t="shared" si="800"/>
        <v>1.1335802852463299E-3</v>
      </c>
      <c r="AD530" s="13">
        <f t="shared" si="801"/>
        <v>6.4928015969130948E-2</v>
      </c>
      <c r="AE530" s="13">
        <f t="shared" si="802"/>
        <v>5.2238413720226903E-2</v>
      </c>
      <c r="AF530" s="13">
        <f t="shared" si="803"/>
        <v>2.1014440586810641E-2</v>
      </c>
      <c r="AG530" s="13">
        <f t="shared" si="804"/>
        <v>5.6357851336720144E-3</v>
      </c>
      <c r="AH530" s="13">
        <f t="shared" si="805"/>
        <v>5.5183740130396923E-4</v>
      </c>
      <c r="AI530" s="13">
        <f t="shared" si="806"/>
        <v>1.4622587552814432E-3</v>
      </c>
      <c r="AJ530" s="13">
        <f t="shared" si="807"/>
        <v>1.9373466372021506E-3</v>
      </c>
      <c r="AK530" s="13">
        <f t="shared" si="808"/>
        <v>1.7111937173098907E-3</v>
      </c>
      <c r="AL530" s="13">
        <f t="shared" si="809"/>
        <v>9.6668108872685908E-5</v>
      </c>
      <c r="AM530" s="13">
        <f t="shared" si="810"/>
        <v>3.4409251561989859E-2</v>
      </c>
      <c r="AN530" s="13">
        <f t="shared" si="811"/>
        <v>2.7684269911361175E-2</v>
      </c>
      <c r="AO530" s="13">
        <f t="shared" si="812"/>
        <v>1.1136813004263673E-2</v>
      </c>
      <c r="AP530" s="13">
        <f t="shared" si="813"/>
        <v>2.9867407084491972E-3</v>
      </c>
      <c r="AQ530" s="13">
        <f t="shared" si="814"/>
        <v>6.0075221179248467E-4</v>
      </c>
      <c r="AR530" s="13">
        <f t="shared" si="815"/>
        <v>8.8797139556265046E-5</v>
      </c>
      <c r="AS530" s="13">
        <f t="shared" si="816"/>
        <v>2.3529466189366603E-4</v>
      </c>
      <c r="AT530" s="13">
        <f t="shared" si="817"/>
        <v>3.1174189952692277E-4</v>
      </c>
      <c r="AU530" s="13">
        <f t="shared" si="818"/>
        <v>2.7535123020788516E-4</v>
      </c>
      <c r="AV530" s="13">
        <f t="shared" si="819"/>
        <v>1.8240642361209432E-4</v>
      </c>
      <c r="AW530" s="13">
        <f t="shared" si="820"/>
        <v>5.7246859761770523E-6</v>
      </c>
      <c r="AX530" s="13">
        <f t="shared" si="821"/>
        <v>1.5196272561539721E-2</v>
      </c>
      <c r="AY530" s="13">
        <f t="shared" si="822"/>
        <v>1.2226296479665394E-2</v>
      </c>
      <c r="AZ530" s="13">
        <f t="shared" si="823"/>
        <v>4.9183878810848489E-3</v>
      </c>
      <c r="BA530" s="13">
        <f t="shared" si="824"/>
        <v>1.3190442632695129E-3</v>
      </c>
      <c r="BB530" s="13">
        <f t="shared" si="825"/>
        <v>2.6531220348980186E-4</v>
      </c>
      <c r="BC530" s="13">
        <f t="shared" si="826"/>
        <v>4.2691859420175679E-5</v>
      </c>
      <c r="BD530" s="13">
        <f t="shared" si="827"/>
        <v>1.1907088293796677E-5</v>
      </c>
      <c r="BE530" s="13">
        <f t="shared" si="828"/>
        <v>3.1551402761703563E-5</v>
      </c>
      <c r="BF530" s="13">
        <f t="shared" si="829"/>
        <v>4.1802453785022488E-5</v>
      </c>
      <c r="BG530" s="13">
        <f t="shared" si="830"/>
        <v>3.692271424816972E-5</v>
      </c>
      <c r="BH530" s="13">
        <f t="shared" si="831"/>
        <v>2.4459452209366199E-5</v>
      </c>
      <c r="BI530" s="13">
        <f t="shared" si="832"/>
        <v>1.2962531375372552E-5</v>
      </c>
      <c r="BJ530" s="14">
        <f t="shared" si="833"/>
        <v>0.74719025859350285</v>
      </c>
      <c r="BK530" s="14">
        <f t="shared" si="834"/>
        <v>0.15687114325814727</v>
      </c>
      <c r="BL530" s="14">
        <f t="shared" si="835"/>
        <v>8.6585232492500053E-2</v>
      </c>
      <c r="BM530" s="14">
        <f t="shared" si="836"/>
        <v>0.65179807581150218</v>
      </c>
      <c r="BN530" s="14">
        <f t="shared" si="837"/>
        <v>0.32937153923625456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1.5455000000000001</v>
      </c>
      <c r="F531" s="10">
        <f>VLOOKUP(B531,home!$B$2:$E$405,3,FALSE)</f>
        <v>1.6637999999999999</v>
      </c>
      <c r="G531" s="10">
        <f>VLOOKUP(C531,away!$B$2:$E$405,4,FALSE)</f>
        <v>1.0167999999999999</v>
      </c>
      <c r="H531" s="10">
        <f>VLOOKUP(A531,away!$A$2:$E$405,3,FALSE)</f>
        <v>1.1894</v>
      </c>
      <c r="I531" s="10">
        <f>VLOOKUP(C531,away!$B$2:$E$405,3,FALSE)</f>
        <v>1.081</v>
      </c>
      <c r="J531" s="10">
        <f>VLOOKUP(B531,home!$B$2:$E$405,4,FALSE)</f>
        <v>0.60050000000000003</v>
      </c>
      <c r="K531" s="12">
        <f t="shared" si="782"/>
        <v>2.6146024687200002</v>
      </c>
      <c r="L531" s="12">
        <f t="shared" si="783"/>
        <v>0.77208771070000004</v>
      </c>
      <c r="M531" s="13">
        <f t="shared" si="784"/>
        <v>3.3820431413772951E-2</v>
      </c>
      <c r="N531" s="13">
        <f t="shared" si="785"/>
        <v>8.8426983467626202E-2</v>
      </c>
      <c r="O531" s="13">
        <f t="shared" si="786"/>
        <v>2.6112339465146319E-2</v>
      </c>
      <c r="P531" s="13">
        <f t="shared" si="787"/>
        <v>6.8273387229626253E-2</v>
      </c>
      <c r="Q531" s="13">
        <f t="shared" si="788"/>
        <v>0.11560070463795906</v>
      </c>
      <c r="R531" s="13">
        <f t="shared" si="789"/>
        <v>1.0080508199333043E-2</v>
      </c>
      <c r="S531" s="13">
        <f t="shared" si="790"/>
        <v>3.4455913252397607E-2</v>
      </c>
      <c r="T531" s="13">
        <f t="shared" si="791"/>
        <v>8.9253883399228684E-2</v>
      </c>
      <c r="U531" s="13">
        <f t="shared" si="792"/>
        <v>2.6356521623928379E-2</v>
      </c>
      <c r="V531" s="13">
        <f t="shared" si="793"/>
        <v>7.7284706627017679E-3</v>
      </c>
      <c r="W531" s="13">
        <f t="shared" si="794"/>
        <v>0.10074996257739313</v>
      </c>
      <c r="X531" s="13">
        <f t="shared" si="795"/>
        <v>7.7787807959490127E-2</v>
      </c>
      <c r="Y531" s="13">
        <f t="shared" si="796"/>
        <v>3.0029505283906986E-2</v>
      </c>
      <c r="Z531" s="13">
        <f t="shared" si="797"/>
        <v>2.5943454994385431E-3</v>
      </c>
      <c r="AA531" s="13">
        <f t="shared" si="798"/>
        <v>6.7831821475446375E-3</v>
      </c>
      <c r="AB531" s="13">
        <f t="shared" si="799"/>
        <v>8.8676623943738219E-3</v>
      </c>
      <c r="AC531" s="13">
        <f t="shared" si="800"/>
        <v>9.7509265884276549E-4</v>
      </c>
      <c r="AD531" s="13">
        <f t="shared" si="801"/>
        <v>6.5855275219574932E-2</v>
      </c>
      <c r="AE531" s="13">
        <f t="shared" si="802"/>
        <v>5.0846048681800052E-2</v>
      </c>
      <c r="AF531" s="13">
        <f t="shared" si="803"/>
        <v>1.9628804662435877E-2</v>
      </c>
      <c r="AG531" s="13">
        <f t="shared" si="804"/>
        <v>5.0517196185325356E-3</v>
      </c>
      <c r="AH531" s="13">
        <f t="shared" si="805"/>
        <v>5.0076556935658816E-4</v>
      </c>
      <c r="AI531" s="13">
        <f t="shared" si="806"/>
        <v>1.3093028938897119E-3</v>
      </c>
      <c r="AJ531" s="13">
        <f t="shared" si="807"/>
        <v>1.7116532893331408E-3</v>
      </c>
      <c r="AK531" s="13">
        <f t="shared" si="808"/>
        <v>1.4917643052943796E-3</v>
      </c>
      <c r="AL531" s="13">
        <f t="shared" si="809"/>
        <v>7.8736876969377759E-5</v>
      </c>
      <c r="AM531" s="13">
        <f t="shared" si="810"/>
        <v>3.4437073033467124E-2</v>
      </c>
      <c r="AN531" s="13">
        <f t="shared" si="811"/>
        <v>2.6588440881618335E-2</v>
      </c>
      <c r="AO531" s="13">
        <f t="shared" si="812"/>
        <v>1.0264304225685496E-2</v>
      </c>
      <c r="AP531" s="13">
        <f t="shared" si="813"/>
        <v>2.6416477171792843E-3</v>
      </c>
      <c r="AQ531" s="13">
        <f t="shared" si="814"/>
        <v>5.0989593460820854E-4</v>
      </c>
      <c r="AR531" s="13">
        <f t="shared" si="815"/>
        <v>7.7326988408382076E-5</v>
      </c>
      <c r="AS531" s="13">
        <f t="shared" si="816"/>
        <v>2.021793347912386E-4</v>
      </c>
      <c r="AT531" s="13">
        <f t="shared" si="817"/>
        <v>2.6430929393466996E-4</v>
      </c>
      <c r="AU531" s="13">
        <f t="shared" si="818"/>
        <v>2.3035457747574279E-4</v>
      </c>
      <c r="AV531" s="13">
        <f t="shared" si="819"/>
        <v>1.5057141173725744E-4</v>
      </c>
      <c r="AW531" s="13">
        <f t="shared" si="820"/>
        <v>4.4151757005617218E-6</v>
      </c>
      <c r="AX531" s="13">
        <f t="shared" si="821"/>
        <v>1.5006542694799015E-2</v>
      </c>
      <c r="AY531" s="13">
        <f t="shared" si="822"/>
        <v>1.1586367194749179E-2</v>
      </c>
      <c r="AZ531" s="13">
        <f t="shared" si="823"/>
        <v>4.4728458613617376E-3</v>
      </c>
      <c r="BA531" s="13">
        <f t="shared" si="824"/>
        <v>1.1511431071375849E-3</v>
      </c>
      <c r="BB531" s="13">
        <f t="shared" si="825"/>
        <v>2.2219586156948563E-4</v>
      </c>
      <c r="BC531" s="13">
        <f t="shared" si="826"/>
        <v>3.4310938817239669E-5</v>
      </c>
      <c r="BD531" s="13">
        <f t="shared" si="827"/>
        <v>9.9505362425921885E-6</v>
      </c>
      <c r="BE531" s="13">
        <f t="shared" si="828"/>
        <v>2.6016696624969372E-5</v>
      </c>
      <c r="BF531" s="13">
        <f t="shared" si="829"/>
        <v>3.4011659611792111E-5</v>
      </c>
      <c r="BG531" s="13">
        <f t="shared" si="830"/>
        <v>2.9642323062085332E-5</v>
      </c>
      <c r="BH531" s="13">
        <f t="shared" si="831"/>
        <v>1.9375722764181028E-5</v>
      </c>
      <c r="BI531" s="13">
        <f t="shared" si="832"/>
        <v>1.0131962514492401E-5</v>
      </c>
      <c r="BJ531" s="14">
        <f t="shared" si="833"/>
        <v>0.75014546295894036</v>
      </c>
      <c r="BK531" s="14">
        <f t="shared" si="834"/>
        <v>0.1569183992890599</v>
      </c>
      <c r="BL531" s="14">
        <f t="shared" si="835"/>
        <v>8.4267570395367419E-2</v>
      </c>
      <c r="BM531" s="14">
        <f t="shared" si="836"/>
        <v>0.64002947171029401</v>
      </c>
      <c r="BN531" s="14">
        <f t="shared" si="837"/>
        <v>0.34231435441346381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1.5455000000000001</v>
      </c>
      <c r="F532" s="10">
        <f>VLOOKUP(B532,home!$B$2:$E$405,3,FALSE)</f>
        <v>1.1092</v>
      </c>
      <c r="G532" s="10">
        <f>VLOOKUP(C532,away!$B$2:$E$405,4,FALSE)</f>
        <v>1.2941</v>
      </c>
      <c r="H532" s="10">
        <f>VLOOKUP(A532,away!$A$2:$E$405,3,FALSE)</f>
        <v>1.1894</v>
      </c>
      <c r="I532" s="10">
        <f>VLOOKUP(C532,away!$B$2:$E$405,3,FALSE)</f>
        <v>0.84079999999999999</v>
      </c>
      <c r="J532" s="10">
        <f>VLOOKUP(B532,home!$B$2:$E$405,4,FALSE)</f>
        <v>1.2011000000000001</v>
      </c>
      <c r="K532" s="12">
        <f t="shared" si="782"/>
        <v>2.21843499526</v>
      </c>
      <c r="L532" s="12">
        <f t="shared" si="783"/>
        <v>1.2011570762720001</v>
      </c>
      <c r="M532" s="13">
        <f t="shared" si="784"/>
        <v>3.2725781994625926E-2</v>
      </c>
      <c r="N532" s="13">
        <f t="shared" si="785"/>
        <v>7.2600020024127757E-2</v>
      </c>
      <c r="O532" s="13">
        <f t="shared" si="786"/>
        <v>3.9308804619379738E-2</v>
      </c>
      <c r="P532" s="13">
        <f t="shared" si="787"/>
        <v>8.7204027789469951E-2</v>
      </c>
      <c r="Q532" s="13">
        <f t="shared" si="788"/>
        <v>8.052921253905089E-2</v>
      </c>
      <c r="R532" s="13">
        <f t="shared" si="789"/>
        <v>2.3608024414180733E-2</v>
      </c>
      <c r="S532" s="13">
        <f t="shared" si="790"/>
        <v>5.8092901064636382E-2</v>
      </c>
      <c r="T532" s="13">
        <f t="shared" si="791"/>
        <v>9.6728233487892848E-2</v>
      </c>
      <c r="U532" s="13">
        <f t="shared" si="792"/>
        <v>5.2372867529370995E-2</v>
      </c>
      <c r="V532" s="13">
        <f t="shared" si="793"/>
        <v>1.7199945357534871E-2</v>
      </c>
      <c r="W532" s="13">
        <f t="shared" si="794"/>
        <v>5.9549607745786971E-2</v>
      </c>
      <c r="X532" s="13">
        <f t="shared" si="795"/>
        <v>7.1528432733073924E-2</v>
      </c>
      <c r="Y532" s="13">
        <f t="shared" si="796"/>
        <v>4.2958441565988756E-2</v>
      </c>
      <c r="Z532" s="13">
        <f t="shared" si="797"/>
        <v>9.4523151939651089E-3</v>
      </c>
      <c r="AA532" s="13">
        <f t="shared" si="798"/>
        <v>2.0969346812520009E-2</v>
      </c>
      <c r="AB532" s="13">
        <f t="shared" si="799"/>
        <v>2.3259566398319064E-2</v>
      </c>
      <c r="AC532" s="13">
        <f t="shared" si="800"/>
        <v>2.864531459443322E-3</v>
      </c>
      <c r="AD532" s="13">
        <f t="shared" si="801"/>
        <v>3.3026733444314935E-2</v>
      </c>
      <c r="AE532" s="13">
        <f t="shared" si="802"/>
        <v>3.9670294582788007E-2</v>
      </c>
      <c r="AF532" s="13">
        <f t="shared" si="803"/>
        <v>2.3825127527955306E-2</v>
      </c>
      <c r="AG532" s="13">
        <f t="shared" si="804"/>
        <v>9.5392401744287796E-3</v>
      </c>
      <c r="AH532" s="13">
        <f t="shared" si="805"/>
        <v>2.8384288205961358E-3</v>
      </c>
      <c r="AI532" s="13">
        <f t="shared" si="806"/>
        <v>6.2968698271650345E-3</v>
      </c>
      <c r="AJ532" s="13">
        <f t="shared" si="807"/>
        <v>6.984598192589851E-3</v>
      </c>
      <c r="AK532" s="13">
        <f t="shared" si="808"/>
        <v>5.1649590194236912E-3</v>
      </c>
      <c r="AL532" s="13">
        <f t="shared" si="809"/>
        <v>3.0532340652287767E-4</v>
      </c>
      <c r="AM532" s="13">
        <f t="shared" si="810"/>
        <v>1.4653532250398421E-2</v>
      </c>
      <c r="AN532" s="13">
        <f t="shared" si="811"/>
        <v>1.7601193954946026E-2</v>
      </c>
      <c r="AO532" s="13">
        <f t="shared" si="812"/>
        <v>1.0570899334909688E-2</v>
      </c>
      <c r="AP532" s="13">
        <f t="shared" si="813"/>
        <v>4.2324368462285837E-3</v>
      </c>
      <c r="AQ532" s="13">
        <f t="shared" si="814"/>
        <v>1.2709553669304535E-3</v>
      </c>
      <c r="AR532" s="13">
        <f t="shared" si="815"/>
        <v>6.8187977267068615E-4</v>
      </c>
      <c r="AS532" s="13">
        <f t="shared" si="816"/>
        <v>1.5127059502525833E-3</v>
      </c>
      <c r="AT532" s="13">
        <f t="shared" si="817"/>
        <v>1.6779199087891821E-3</v>
      </c>
      <c r="AU532" s="13">
        <f t="shared" si="818"/>
        <v>1.2407854149671298E-3</v>
      </c>
      <c r="AV532" s="13">
        <f t="shared" si="819"/>
        <v>6.8815044654282019E-4</v>
      </c>
      <c r="AW532" s="13">
        <f t="shared" si="820"/>
        <v>2.259977472431113E-5</v>
      </c>
      <c r="AX532" s="13">
        <f t="shared" si="821"/>
        <v>5.4179847914091455E-3</v>
      </c>
      <c r="AY532" s="13">
        <f t="shared" si="822"/>
        <v>6.507850771335171E-3</v>
      </c>
      <c r="AZ532" s="13">
        <f t="shared" si="823"/>
        <v>3.9084755026557181E-3</v>
      </c>
      <c r="BA532" s="13">
        <f t="shared" si="824"/>
        <v>1.5648976691502259E-3</v>
      </c>
      <c r="BB532" s="13">
        <f t="shared" si="825"/>
        <v>4.6992197723533865E-4</v>
      </c>
      <c r="BC532" s="13">
        <f t="shared" si="826"/>
        <v>1.1289002165039119E-4</v>
      </c>
      <c r="BD532" s="13">
        <f t="shared" si="827"/>
        <v>1.3650745235168967E-4</v>
      </c>
      <c r="BE532" s="13">
        <f t="shared" si="828"/>
        <v>3.0283290941077531E-4</v>
      </c>
      <c r="BF532" s="13">
        <f t="shared" si="829"/>
        <v>3.3590756197663274E-4</v>
      </c>
      <c r="BG532" s="13">
        <f t="shared" si="830"/>
        <v>2.4839636355380984E-4</v>
      </c>
      <c r="BH532" s="13">
        <f t="shared" si="831"/>
        <v>1.3776279640077428E-4</v>
      </c>
      <c r="BI532" s="13">
        <f t="shared" si="832"/>
        <v>6.112356171607123E-5</v>
      </c>
      <c r="BJ532" s="14">
        <f t="shared" si="833"/>
        <v>0.59626638231225737</v>
      </c>
      <c r="BK532" s="14">
        <f t="shared" si="834"/>
        <v>0.20490036184356847</v>
      </c>
      <c r="BL532" s="14">
        <f t="shared" si="835"/>
        <v>0.18782743777217734</v>
      </c>
      <c r="BM532" s="14">
        <f t="shared" si="836"/>
        <v>0.65598537474452256</v>
      </c>
      <c r="BN532" s="14">
        <f t="shared" si="837"/>
        <v>0.33597587138083501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1.5455000000000001</v>
      </c>
      <c r="F533" s="10">
        <f>VLOOKUP(B533,home!$B$2:$E$405,3,FALSE)</f>
        <v>0.56620000000000004</v>
      </c>
      <c r="G533" s="10">
        <f>VLOOKUP(C533,away!$B$2:$E$405,4,FALSE)</f>
        <v>1.2941</v>
      </c>
      <c r="H533" s="10">
        <f>VLOOKUP(A533,away!$A$2:$E$405,3,FALSE)</f>
        <v>1.1894</v>
      </c>
      <c r="I533" s="10">
        <f>VLOOKUP(C533,away!$B$2:$E$405,3,FALSE)</f>
        <v>0.84079999999999999</v>
      </c>
      <c r="J533" s="10">
        <f>VLOOKUP(B533,home!$B$2:$E$405,4,FALSE)</f>
        <v>1.6815</v>
      </c>
      <c r="K533" s="12">
        <f t="shared" si="782"/>
        <v>1.1324178636100002</v>
      </c>
      <c r="L533" s="12">
        <f t="shared" si="783"/>
        <v>1.6815799048800002</v>
      </c>
      <c r="M533" s="13">
        <f t="shared" si="784"/>
        <v>5.9964787233071318E-2</v>
      </c>
      <c r="N533" s="13">
        <f t="shared" si="785"/>
        <v>6.7905196250302821E-2</v>
      </c>
      <c r="O533" s="13">
        <f t="shared" si="786"/>
        <v>0.1008355812115375</v>
      </c>
      <c r="P533" s="13">
        <f t="shared" si="787"/>
        <v>0.11418801345144196</v>
      </c>
      <c r="Q533" s="13">
        <f t="shared" si="788"/>
        <v>3.8448528632892866E-2</v>
      </c>
      <c r="R533" s="13">
        <f t="shared" si="789"/>
        <v>8.4781543531108394E-2</v>
      </c>
      <c r="S533" s="13">
        <f t="shared" si="790"/>
        <v>5.4360663222680392E-2</v>
      </c>
      <c r="T533" s="13">
        <f t="shared" si="791"/>
        <v>6.4654273121275946E-2</v>
      </c>
      <c r="U533" s="13">
        <f t="shared" si="792"/>
        <v>9.6008134399055992E-2</v>
      </c>
      <c r="V533" s="13">
        <f t="shared" si="793"/>
        <v>1.1501817112125489E-2</v>
      </c>
      <c r="W533" s="13">
        <f t="shared" si="794"/>
        <v>1.4513266884469481E-2</v>
      </c>
      <c r="X533" s="13">
        <f t="shared" si="795"/>
        <v>2.4405217947084244E-2</v>
      </c>
      <c r="Y533" s="13">
        <f t="shared" si="796"/>
        <v>2.0519662037016804E-2</v>
      </c>
      <c r="Z533" s="13">
        <f t="shared" si="797"/>
        <v>4.752231330220695E-2</v>
      </c>
      <c r="AA533" s="13">
        <f t="shared" si="798"/>
        <v>5.3815116503490287E-2</v>
      </c>
      <c r="AB533" s="13">
        <f t="shared" si="799"/>
        <v>3.047059963040287E-2</v>
      </c>
      <c r="AC533" s="13">
        <f t="shared" si="800"/>
        <v>1.3688967597877506E-3</v>
      </c>
      <c r="AD533" s="13">
        <f t="shared" si="801"/>
        <v>4.108770669828175E-3</v>
      </c>
      <c r="AE533" s="13">
        <f t="shared" si="802"/>
        <v>6.9092261921433968E-3</v>
      </c>
      <c r="AF533" s="13">
        <f t="shared" si="803"/>
        <v>5.8092079614894508E-3</v>
      </c>
      <c r="AG533" s="13">
        <f t="shared" si="804"/>
        <v>3.2562157904365233E-3</v>
      </c>
      <c r="AH533" s="13">
        <f t="shared" si="805"/>
        <v>1.9978141770600678E-2</v>
      </c>
      <c r="AI533" s="13">
        <f t="shared" si="806"/>
        <v>2.2623604622761324E-2</v>
      </c>
      <c r="AJ533" s="13">
        <f t="shared" si="807"/>
        <v>1.2809687007032354E-2</v>
      </c>
      <c r="AK533" s="13">
        <f t="shared" si="808"/>
        <v>4.8353061313387838E-3</v>
      </c>
      <c r="AL533" s="13">
        <f t="shared" si="809"/>
        <v>1.0426892770433857E-4</v>
      </c>
      <c r="AM533" s="13">
        <f t="shared" si="810"/>
        <v>9.3056906079805042E-4</v>
      </c>
      <c r="AN533" s="13">
        <f t="shared" si="811"/>
        <v>1.5648262327410565E-3</v>
      </c>
      <c r="AO533" s="13">
        <f t="shared" si="812"/>
        <v>1.3156901738032177E-3</v>
      </c>
      <c r="AP533" s="13">
        <f t="shared" si="813"/>
        <v>7.374793857718553E-4</v>
      </c>
      <c r="AQ533" s="13">
        <f t="shared" si="814"/>
        <v>3.1003262884429924E-4</v>
      </c>
      <c r="AR533" s="13">
        <f t="shared" si="815"/>
        <v>6.7189683476571666E-3</v>
      </c>
      <c r="AS533" s="13">
        <f t="shared" si="816"/>
        <v>7.6086797819171405E-3</v>
      </c>
      <c r="AT533" s="13">
        <f t="shared" si="817"/>
        <v>4.3081024517656061E-3</v>
      </c>
      <c r="AU533" s="13">
        <f t="shared" si="818"/>
        <v>1.6261907248804697E-3</v>
      </c>
      <c r="AV533" s="13">
        <f t="shared" si="819"/>
        <v>4.6038185662288498E-4</v>
      </c>
      <c r="AW533" s="13">
        <f t="shared" si="820"/>
        <v>5.5153950753877647E-6</v>
      </c>
      <c r="AX533" s="13">
        <f t="shared" si="821"/>
        <v>1.7563217129508202E-4</v>
      </c>
      <c r="AY533" s="13">
        <f t="shared" si="822"/>
        <v>2.9533952990025192E-4</v>
      </c>
      <c r="AZ533" s="13">
        <f t="shared" si="823"/>
        <v>2.4831850929848482E-4</v>
      </c>
      <c r="BA533" s="13">
        <f t="shared" si="824"/>
        <v>1.3918913841536319E-4</v>
      </c>
      <c r="BB533" s="13">
        <f t="shared" si="825"/>
        <v>5.8514414534208889E-5</v>
      </c>
      <c r="BC533" s="13">
        <f t="shared" si="826"/>
        <v>1.9679332725308767E-5</v>
      </c>
      <c r="BD533" s="13">
        <f t="shared" si="827"/>
        <v>1.8830803591575115E-3</v>
      </c>
      <c r="BE533" s="13">
        <f t="shared" si="828"/>
        <v>2.1324338373231006E-3</v>
      </c>
      <c r="BF533" s="13">
        <f t="shared" si="829"/>
        <v>1.2074030851755505E-3</v>
      </c>
      <c r="BG533" s="13">
        <f t="shared" si="830"/>
        <v>4.5576160741020644E-4</v>
      </c>
      <c r="BH533" s="13">
        <f t="shared" si="831"/>
        <v>1.2902814644473148E-4</v>
      </c>
      <c r="BI533" s="13">
        <f t="shared" si="832"/>
        <v>2.922275558850021E-5</v>
      </c>
      <c r="BJ533" s="14">
        <f t="shared" si="833"/>
        <v>0.25632483606506684</v>
      </c>
      <c r="BK533" s="14">
        <f t="shared" si="834"/>
        <v>0.24178378623671151</v>
      </c>
      <c r="BL533" s="14">
        <f t="shared" si="835"/>
        <v>0.45271696776127102</v>
      </c>
      <c r="BM533" s="14">
        <f t="shared" si="836"/>
        <v>0.5319344289200767</v>
      </c>
      <c r="BN533" s="14">
        <f t="shared" si="837"/>
        <v>0.46612365031035491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1.25</v>
      </c>
      <c r="F534" s="10">
        <f>VLOOKUP(B534,home!$B$2:$E$405,3,FALSE)</f>
        <v>2.2000000000000002</v>
      </c>
      <c r="G534" s="10">
        <f>VLOOKUP(C534,away!$B$2:$E$405,4,FALSE)</f>
        <v>1.1000000000000001</v>
      </c>
      <c r="H534" s="10">
        <f>VLOOKUP(A534,away!$A$2:$E$405,3,FALSE)</f>
        <v>0.89839999999999998</v>
      </c>
      <c r="I534" s="10">
        <f>VLOOKUP(C534,away!$B$2:$E$405,3,FALSE)</f>
        <v>0.69569999999999999</v>
      </c>
      <c r="J534" s="10">
        <f>VLOOKUP(B534,home!$B$2:$E$405,4,FALSE)</f>
        <v>0.69569999999999999</v>
      </c>
      <c r="K534" s="12">
        <f t="shared" si="782"/>
        <v>3.0250000000000004</v>
      </c>
      <c r="L534" s="12">
        <f t="shared" si="783"/>
        <v>0.43482424341600001</v>
      </c>
      <c r="M534" s="13">
        <f t="shared" si="784"/>
        <v>3.1435286491443011E-2</v>
      </c>
      <c r="N534" s="13">
        <f t="shared" si="785"/>
        <v>9.5091741636615115E-2</v>
      </c>
      <c r="O534" s="13">
        <f t="shared" si="786"/>
        <v>1.3668824665206912E-2</v>
      </c>
      <c r="P534" s="13">
        <f t="shared" si="787"/>
        <v>4.1348194612250914E-2</v>
      </c>
      <c r="Q534" s="13">
        <f t="shared" si="788"/>
        <v>0.14382625922538045</v>
      </c>
      <c r="R534" s="13">
        <f t="shared" si="789"/>
        <v>2.9717681717172776E-3</v>
      </c>
      <c r="S534" s="13">
        <f t="shared" si="790"/>
        <v>1.3596768063160214E-2</v>
      </c>
      <c r="T534" s="13">
        <f t="shared" si="791"/>
        <v>6.253914435102953E-2</v>
      </c>
      <c r="U534" s="13">
        <f t="shared" si="792"/>
        <v>8.9895987194447656E-3</v>
      </c>
      <c r="V534" s="13">
        <f t="shared" si="793"/>
        <v>1.9871575852831755E-3</v>
      </c>
      <c r="W534" s="13">
        <f t="shared" si="794"/>
        <v>0.14502481138559192</v>
      </c>
      <c r="X534" s="13">
        <f t="shared" si="795"/>
        <v>6.3060303887288116E-2</v>
      </c>
      <c r="Y534" s="13">
        <f t="shared" si="796"/>
        <v>1.3710074463686548E-2</v>
      </c>
      <c r="Z534" s="13">
        <f t="shared" si="797"/>
        <v>4.3073228229157165E-4</v>
      </c>
      <c r="AA534" s="13">
        <f t="shared" si="798"/>
        <v>1.3029651539320044E-3</v>
      </c>
      <c r="AB534" s="13">
        <f t="shared" si="799"/>
        <v>1.9707347953221576E-3</v>
      </c>
      <c r="AC534" s="13">
        <f t="shared" si="800"/>
        <v>1.6336215550291218E-4</v>
      </c>
      <c r="AD534" s="13">
        <f t="shared" si="801"/>
        <v>0.10967501361035394</v>
      </c>
      <c r="AE534" s="13">
        <f t="shared" si="802"/>
        <v>4.768935481476165E-2</v>
      </c>
      <c r="AF534" s="13">
        <f t="shared" si="803"/>
        <v>1.0368243813162955E-2</v>
      </c>
      <c r="AG534" s="13">
        <f t="shared" si="804"/>
        <v>1.5027879238704018E-3</v>
      </c>
      <c r="AH534" s="13">
        <f t="shared" si="805"/>
        <v>4.6823209690569882E-5</v>
      </c>
      <c r="AI534" s="13">
        <f t="shared" si="806"/>
        <v>1.416402093139739E-4</v>
      </c>
      <c r="AJ534" s="13">
        <f t="shared" si="807"/>
        <v>2.1423081658738561E-4</v>
      </c>
      <c r="AK534" s="13">
        <f t="shared" si="808"/>
        <v>2.1601607339228051E-4</v>
      </c>
      <c r="AL534" s="13">
        <f t="shared" si="809"/>
        <v>8.5950929059926473E-6</v>
      </c>
      <c r="AM534" s="13">
        <f t="shared" si="810"/>
        <v>6.6353383234264096E-2</v>
      </c>
      <c r="AN534" s="13">
        <f t="shared" si="811"/>
        <v>2.8852059662930786E-2</v>
      </c>
      <c r="AO534" s="13">
        <f t="shared" si="812"/>
        <v>6.272787506963585E-3</v>
      </c>
      <c r="AP534" s="13">
        <f t="shared" si="813"/>
        <v>9.0918669394159275E-4</v>
      </c>
      <c r="AQ534" s="13">
        <f t="shared" si="814"/>
        <v>9.883410407926182E-5</v>
      </c>
      <c r="AR534" s="13">
        <f t="shared" si="815"/>
        <v>4.0719733456021544E-6</v>
      </c>
      <c r="AS534" s="13">
        <f t="shared" si="816"/>
        <v>1.231771937044652E-5</v>
      </c>
      <c r="AT534" s="13">
        <f t="shared" si="817"/>
        <v>1.8630550547800368E-5</v>
      </c>
      <c r="AU534" s="13">
        <f t="shared" si="818"/>
        <v>1.8785805135698703E-5</v>
      </c>
      <c r="AV534" s="13">
        <f t="shared" si="819"/>
        <v>1.420676513387215E-5</v>
      </c>
      <c r="AW534" s="13">
        <f t="shared" si="820"/>
        <v>3.1404161608510845E-7</v>
      </c>
      <c r="AX534" s="13">
        <f t="shared" si="821"/>
        <v>3.3453164047274817E-2</v>
      </c>
      <c r="AY534" s="13">
        <f t="shared" si="822"/>
        <v>1.4546246746727604E-2</v>
      </c>
      <c r="AZ534" s="13">
        <f t="shared" si="823"/>
        <v>3.1625303680941409E-3</v>
      </c>
      <c r="BA534" s="13">
        <f t="shared" si="824"/>
        <v>4.5838162486221964E-4</v>
      </c>
      <c r="BB534" s="13">
        <f t="shared" si="825"/>
        <v>4.982886080662784E-5</v>
      </c>
      <c r="BC534" s="13">
        <f t="shared" si="826"/>
        <v>4.3333593401046257E-6</v>
      </c>
      <c r="BD534" s="13">
        <f t="shared" si="827"/>
        <v>2.9509878820192915E-7</v>
      </c>
      <c r="BE534" s="13">
        <f t="shared" si="828"/>
        <v>8.9267383431083578E-7</v>
      </c>
      <c r="BF534" s="13">
        <f t="shared" si="829"/>
        <v>1.3501691743951398E-6</v>
      </c>
      <c r="BG534" s="13">
        <f t="shared" si="830"/>
        <v>1.3614205841817658E-6</v>
      </c>
      <c r="BH534" s="13">
        <f t="shared" si="831"/>
        <v>1.0295743167874608E-6</v>
      </c>
      <c r="BI534" s="13">
        <f t="shared" si="832"/>
        <v>6.2289246165641344E-7</v>
      </c>
      <c r="BJ534" s="14">
        <f t="shared" si="833"/>
        <v>0.84664847132102539</v>
      </c>
      <c r="BK534" s="14">
        <f t="shared" si="834"/>
        <v>0.10308561074727382</v>
      </c>
      <c r="BL534" s="14">
        <f t="shared" si="835"/>
        <v>2.9596166457300278E-2</v>
      </c>
      <c r="BM534" s="14">
        <f t="shared" si="836"/>
        <v>0.6368729733001659</v>
      </c>
      <c r="BN534" s="14">
        <f t="shared" si="837"/>
        <v>0.32834207480261368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1.25</v>
      </c>
      <c r="F535" s="10">
        <f>VLOOKUP(B535,home!$B$2:$E$405,3,FALSE)</f>
        <v>0.6</v>
      </c>
      <c r="G535" s="10">
        <f>VLOOKUP(C535,away!$B$2:$E$405,4,FALSE)</f>
        <v>0.4</v>
      </c>
      <c r="H535" s="10">
        <f>VLOOKUP(A535,away!$A$2:$E$405,3,FALSE)</f>
        <v>0.89839999999999998</v>
      </c>
      <c r="I535" s="10">
        <f>VLOOKUP(C535,away!$B$2:$E$405,3,FALSE)</f>
        <v>1.3914</v>
      </c>
      <c r="J535" s="10">
        <f>VLOOKUP(B535,home!$B$2:$E$405,4,FALSE)</f>
        <v>0.97399999999999998</v>
      </c>
      <c r="K535" s="12">
        <f t="shared" si="782"/>
        <v>0.30000000000000004</v>
      </c>
      <c r="L535" s="12">
        <f t="shared" si="783"/>
        <v>1.21753288224</v>
      </c>
      <c r="M535" s="13">
        <f t="shared" si="784"/>
        <v>0.21925214109410282</v>
      </c>
      <c r="N535" s="13">
        <f t="shared" si="785"/>
        <v>6.5775642328230854E-2</v>
      </c>
      <c r="O535" s="13">
        <f t="shared" si="786"/>
        <v>0.26694669128359416</v>
      </c>
      <c r="P535" s="13">
        <f t="shared" si="787"/>
        <v>8.008400738507826E-2</v>
      </c>
      <c r="Q535" s="13">
        <f t="shared" si="788"/>
        <v>9.8663463492346289E-3</v>
      </c>
      <c r="R535" s="13">
        <f t="shared" si="789"/>
        <v>0.16250818722147298</v>
      </c>
      <c r="S535" s="13">
        <f t="shared" si="790"/>
        <v>7.3128684249662845E-3</v>
      </c>
      <c r="T535" s="13">
        <f t="shared" si="791"/>
        <v>1.201260110776174E-2</v>
      </c>
      <c r="U535" s="13">
        <f t="shared" si="792"/>
        <v>4.8752456166441895E-2</v>
      </c>
      <c r="V535" s="13">
        <f t="shared" si="793"/>
        <v>2.967885923630362E-4</v>
      </c>
      <c r="W535" s="13">
        <f t="shared" si="794"/>
        <v>9.8663463492346289E-4</v>
      </c>
      <c r="X535" s="13">
        <f t="shared" si="795"/>
        <v>1.201260110776174E-3</v>
      </c>
      <c r="Y535" s="13">
        <f t="shared" si="796"/>
        <v>7.312868424966285E-4</v>
      </c>
      <c r="Z535" s="13">
        <f t="shared" si="797"/>
        <v>6.5953020525119144E-2</v>
      </c>
      <c r="AA535" s="13">
        <f t="shared" si="798"/>
        <v>1.9785906157535744E-2</v>
      </c>
      <c r="AB535" s="13">
        <f t="shared" si="799"/>
        <v>2.9678859236303618E-3</v>
      </c>
      <c r="AC535" s="13">
        <f t="shared" si="800"/>
        <v>6.7753100676697544E-6</v>
      </c>
      <c r="AD535" s="13">
        <f t="shared" si="801"/>
        <v>7.3997597619259719E-5</v>
      </c>
      <c r="AE535" s="13">
        <f t="shared" si="802"/>
        <v>9.0094508308213048E-5</v>
      </c>
      <c r="AF535" s="13">
        <f t="shared" si="803"/>
        <v>5.4846513187247136E-5</v>
      </c>
      <c r="AG535" s="13">
        <f t="shared" si="804"/>
        <v>2.2259144427227717E-5</v>
      </c>
      <c r="AH535" s="13">
        <f t="shared" si="805"/>
        <v>2.0074992793095565E-2</v>
      </c>
      <c r="AI535" s="13">
        <f t="shared" si="806"/>
        <v>6.0224978379286699E-3</v>
      </c>
      <c r="AJ535" s="13">
        <f t="shared" si="807"/>
        <v>9.033746756893006E-4</v>
      </c>
      <c r="AK535" s="13">
        <f t="shared" si="808"/>
        <v>9.0337467568930065E-5</v>
      </c>
      <c r="AL535" s="13">
        <f t="shared" si="809"/>
        <v>9.8989953537115798E-8</v>
      </c>
      <c r="AM535" s="13">
        <f t="shared" si="810"/>
        <v>4.4398558571555846E-6</v>
      </c>
      <c r="AN535" s="13">
        <f t="shared" si="811"/>
        <v>5.4056704984927852E-6</v>
      </c>
      <c r="AO535" s="13">
        <f t="shared" si="812"/>
        <v>3.2907907912348294E-6</v>
      </c>
      <c r="AP535" s="13">
        <f t="shared" si="813"/>
        <v>1.3355486656336634E-6</v>
      </c>
      <c r="AQ535" s="13">
        <f t="shared" si="814"/>
        <v>4.0651860406018543E-7</v>
      </c>
      <c r="AR535" s="13">
        <f t="shared" si="815"/>
        <v>4.8883927672649747E-3</v>
      </c>
      <c r="AS535" s="13">
        <f t="shared" si="816"/>
        <v>1.4665178301794927E-3</v>
      </c>
      <c r="AT535" s="13">
        <f t="shared" si="817"/>
        <v>2.1997767452692392E-4</v>
      </c>
      <c r="AU535" s="13">
        <f t="shared" si="818"/>
        <v>2.1997767452692392E-5</v>
      </c>
      <c r="AV535" s="13">
        <f t="shared" si="819"/>
        <v>1.6498325589519293E-6</v>
      </c>
      <c r="AW535" s="13">
        <f t="shared" si="820"/>
        <v>1.0043626953570657E-9</v>
      </c>
      <c r="AX535" s="13">
        <f t="shared" si="821"/>
        <v>2.2199279285777916E-7</v>
      </c>
      <c r="AY535" s="13">
        <f t="shared" si="822"/>
        <v>2.7028352492463915E-7</v>
      </c>
      <c r="AZ535" s="13">
        <f t="shared" si="823"/>
        <v>1.6453953956174141E-7</v>
      </c>
      <c r="BA535" s="13">
        <f t="shared" si="824"/>
        <v>6.6777433281683148E-8</v>
      </c>
      <c r="BB535" s="13">
        <f t="shared" si="825"/>
        <v>2.0325930203009264E-8</v>
      </c>
      <c r="BC535" s="13">
        <f t="shared" si="826"/>
        <v>4.9494976768557884E-9</v>
      </c>
      <c r="BD535" s="13">
        <f t="shared" si="827"/>
        <v>9.9196315590821278E-4</v>
      </c>
      <c r="BE535" s="13">
        <f t="shared" si="828"/>
        <v>2.9758894677246387E-4</v>
      </c>
      <c r="BF535" s="13">
        <f t="shared" si="829"/>
        <v>4.4638342015869587E-5</v>
      </c>
      <c r="BG535" s="13">
        <f t="shared" si="830"/>
        <v>4.4638342015869585E-6</v>
      </c>
      <c r="BH535" s="13">
        <f t="shared" si="831"/>
        <v>3.347875651190219E-7</v>
      </c>
      <c r="BI535" s="13">
        <f t="shared" si="832"/>
        <v>2.0087253907141321E-8</v>
      </c>
      <c r="BJ535" s="14">
        <f t="shared" si="833"/>
        <v>9.0830596390100521E-2</v>
      </c>
      <c r="BK535" s="14">
        <f t="shared" si="834"/>
        <v>0.30695295008005652</v>
      </c>
      <c r="BL535" s="14">
        <f t="shared" si="835"/>
        <v>0.53598987455265767</v>
      </c>
      <c r="BM535" s="14">
        <f t="shared" si="836"/>
        <v>0.19529315660705804</v>
      </c>
      <c r="BN535" s="14">
        <f t="shared" si="837"/>
        <v>0.80443301566171377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0.64859999999999995</v>
      </c>
      <c r="G536" s="10">
        <f>VLOOKUP(C536,away!$B$2:$E$405,4,FALSE)</f>
        <v>1.1119000000000001</v>
      </c>
      <c r="H536" s="10">
        <f>VLOOKUP(A536,away!$A$2:$E$405,3,FALSE)</f>
        <v>1.125</v>
      </c>
      <c r="I536" s="10">
        <f>VLOOKUP(C536,away!$B$2:$E$405,3,FALSE)</f>
        <v>0.63490000000000002</v>
      </c>
      <c r="J536" s="10">
        <f>VLOOKUP(B536,home!$B$2:$E$405,4,FALSE)</f>
        <v>1.1111</v>
      </c>
      <c r="K536" s="12">
        <f t="shared" si="782"/>
        <v>1.1118406467780002</v>
      </c>
      <c r="L536" s="12">
        <f t="shared" si="783"/>
        <v>0.79361706374999996</v>
      </c>
      <c r="M536" s="13">
        <f t="shared" si="784"/>
        <v>0.14875454051852127</v>
      </c>
      <c r="N536" s="13">
        <f t="shared" si="785"/>
        <v>0.16539134454127694</v>
      </c>
      <c r="O536" s="13">
        <f t="shared" si="786"/>
        <v>0.11805414166578926</v>
      </c>
      <c r="P536" s="13">
        <f t="shared" si="787"/>
        <v>0.1312573932245128</v>
      </c>
      <c r="Q536" s="13">
        <f t="shared" si="788"/>
        <v>9.1944409743128244E-2</v>
      </c>
      <c r="R536" s="13">
        <f t="shared" si="789"/>
        <v>4.6844890636165093E-2</v>
      </c>
      <c r="S536" s="13">
        <f t="shared" si="790"/>
        <v>2.8954583866885857E-2</v>
      </c>
      <c r="T536" s="13">
        <f t="shared" si="791"/>
        <v>7.296865248856832E-2</v>
      </c>
      <c r="U536" s="13">
        <f t="shared" si="792"/>
        <v>5.2084053503158478E-2</v>
      </c>
      <c r="V536" s="13">
        <f t="shared" si="793"/>
        <v>2.8387579423871786E-3</v>
      </c>
      <c r="W536" s="13">
        <f t="shared" si="794"/>
        <v>3.4075843998807039E-2</v>
      </c>
      <c r="X536" s="13">
        <f t="shared" si="795"/>
        <v>2.7043171259136297E-2</v>
      </c>
      <c r="Y536" s="13">
        <f t="shared" si="796"/>
        <v>1.0730961084582068E-2</v>
      </c>
      <c r="Z536" s="13">
        <f t="shared" si="797"/>
        <v>1.2392301519454403E-2</v>
      </c>
      <c r="AA536" s="13">
        <f t="shared" si="798"/>
        <v>1.3778264536458178E-2</v>
      </c>
      <c r="AB536" s="13">
        <f t="shared" si="799"/>
        <v>7.6596172768470241E-3</v>
      </c>
      <c r="AC536" s="13">
        <f t="shared" si="800"/>
        <v>1.565531908363538E-4</v>
      </c>
      <c r="AD536" s="13">
        <f t="shared" si="801"/>
        <v>9.4717271077849729E-3</v>
      </c>
      <c r="AE536" s="13">
        <f t="shared" si="802"/>
        <v>7.5169242559215898E-3</v>
      </c>
      <c r="AF536" s="13">
        <f t="shared" si="803"/>
        <v>2.982779678207822E-3</v>
      </c>
      <c r="AG536" s="13">
        <f t="shared" si="804"/>
        <v>7.8906161667748715E-4</v>
      </c>
      <c r="AH536" s="13">
        <f t="shared" si="805"/>
        <v>2.4586854862435163E-3</v>
      </c>
      <c r="AI536" s="13">
        <f t="shared" si="806"/>
        <v>2.733666461248673E-3</v>
      </c>
      <c r="AJ536" s="13">
        <f t="shared" si="807"/>
        <v>1.5197007431750262E-3</v>
      </c>
      <c r="AK536" s="13">
        <f t="shared" si="808"/>
        <v>5.6322168573357597E-4</v>
      </c>
      <c r="AL536" s="13">
        <f t="shared" si="809"/>
        <v>5.5255493132597057E-6</v>
      </c>
      <c r="AM536" s="13">
        <f t="shared" si="810"/>
        <v>2.1062102387248687E-3</v>
      </c>
      <c r="AN536" s="13">
        <f t="shared" si="811"/>
        <v>1.6715243852970169E-3</v>
      </c>
      <c r="AO536" s="13">
        <f t="shared" si="812"/>
        <v>6.6327513732297098E-4</v>
      </c>
      <c r="AP536" s="13">
        <f t="shared" si="813"/>
        <v>1.754621556468781E-4</v>
      </c>
      <c r="AQ536" s="13">
        <f t="shared" si="814"/>
        <v>3.4812440190930207E-5</v>
      </c>
      <c r="AR536" s="13">
        <f t="shared" si="815"/>
        <v>3.9025095125546413E-4</v>
      </c>
      <c r="AS536" s="13">
        <f t="shared" si="816"/>
        <v>4.3389687004960508E-4</v>
      </c>
      <c r="AT536" s="13">
        <f t="shared" si="817"/>
        <v>2.4121208831545148E-4</v>
      </c>
      <c r="AU536" s="13">
        <f t="shared" si="818"/>
        <v>8.9396468094441175E-5</v>
      </c>
      <c r="AV536" s="13">
        <f t="shared" si="819"/>
        <v>2.4848656726448108E-5</v>
      </c>
      <c r="AW536" s="13">
        <f t="shared" si="820"/>
        <v>1.3543362487249468E-7</v>
      </c>
      <c r="AX536" s="13">
        <f t="shared" si="821"/>
        <v>3.9029502567905098E-4</v>
      </c>
      <c r="AY536" s="13">
        <f t="shared" si="822"/>
        <v>3.0974479227563928E-4</v>
      </c>
      <c r="AZ536" s="13">
        <f t="shared" si="823"/>
        <v>1.2290937627882324E-4</v>
      </c>
      <c r="BA536" s="13">
        <f t="shared" si="824"/>
        <v>3.2514326103247867E-5</v>
      </c>
      <c r="BB536" s="13">
        <f t="shared" si="825"/>
        <v>6.4509810029673862E-6</v>
      </c>
      <c r="BC536" s="13">
        <f t="shared" si="826"/>
        <v>1.0239217203764016E-6</v>
      </c>
      <c r="BD536" s="13">
        <f t="shared" si="827"/>
        <v>5.1618302343500956E-5</v>
      </c>
      <c r="BE536" s="13">
        <f t="shared" si="828"/>
        <v>5.739132666318046E-5</v>
      </c>
      <c r="BF536" s="13">
        <f t="shared" si="829"/>
        <v>3.1905004878319035E-5</v>
      </c>
      <c r="BG536" s="13">
        <f t="shared" si="830"/>
        <v>1.1824427086455157E-5</v>
      </c>
      <c r="BH536" s="13">
        <f t="shared" si="831"/>
        <v>3.2867196648959046E-6</v>
      </c>
      <c r="BI536" s="13">
        <f t="shared" si="832"/>
        <v>7.3086170359916586E-7</v>
      </c>
      <c r="BJ536" s="14">
        <f t="shared" si="833"/>
        <v>0.42842909855433353</v>
      </c>
      <c r="BK536" s="14">
        <f t="shared" si="834"/>
        <v>0.31227709908473239</v>
      </c>
      <c r="BL536" s="14">
        <f t="shared" si="835"/>
        <v>0.24703260367160021</v>
      </c>
      <c r="BM536" s="14">
        <f t="shared" si="836"/>
        <v>0.29757477314207609</v>
      </c>
      <c r="BN536" s="14">
        <f t="shared" si="837"/>
        <v>0.70224672032939361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0.74129999999999996</v>
      </c>
      <c r="G537" s="10">
        <f>VLOOKUP(C537,away!$B$2:$E$405,4,FALSE)</f>
        <v>1.054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0.38100000000000001</v>
      </c>
      <c r="K537" s="12">
        <f t="shared" si="782"/>
        <v>1.20457676934</v>
      </c>
      <c r="L537" s="12">
        <f t="shared" si="783"/>
        <v>0.38100476249999998</v>
      </c>
      <c r="M537" s="13">
        <f t="shared" si="784"/>
        <v>0.20482864409739424</v>
      </c>
      <c r="N537" s="13">
        <f t="shared" si="785"/>
        <v>0.24673182637513177</v>
      </c>
      <c r="O537" s="13">
        <f t="shared" si="786"/>
        <v>7.8040688897524718E-2</v>
      </c>
      <c r="P537" s="13">
        <f t="shared" si="787"/>
        <v>9.4006000909248308E-2</v>
      </c>
      <c r="Q537" s="13">
        <f t="shared" si="788"/>
        <v>0.14860371315415707</v>
      </c>
      <c r="R537" s="13">
        <f t="shared" si="789"/>
        <v>1.4866937069368893E-2</v>
      </c>
      <c r="S537" s="13">
        <f t="shared" si="790"/>
        <v>1.078600144756563E-2</v>
      </c>
      <c r="T537" s="13">
        <f t="shared" si="791"/>
        <v>5.6618722436917741E-2</v>
      </c>
      <c r="U537" s="13">
        <f t="shared" si="792"/>
        <v>1.7908367025001464E-2</v>
      </c>
      <c r="V537" s="13">
        <f t="shared" si="793"/>
        <v>5.5002553549367208E-4</v>
      </c>
      <c r="W537" s="13">
        <f t="shared" si="794"/>
        <v>5.9668193567720858E-2</v>
      </c>
      <c r="X537" s="13">
        <f t="shared" si="795"/>
        <v>2.2733865919073511E-2</v>
      </c>
      <c r="Y537" s="13">
        <f t="shared" si="796"/>
        <v>4.3308555926017235E-3</v>
      </c>
      <c r="Z537" s="13">
        <f t="shared" si="797"/>
        <v>1.8881246090724467E-3</v>
      </c>
      <c r="AA537" s="13">
        <f t="shared" si="798"/>
        <v>2.2743910417078379E-3</v>
      </c>
      <c r="AB537" s="13">
        <f t="shared" si="799"/>
        <v>1.3698393066181329E-3</v>
      </c>
      <c r="AC537" s="13">
        <f t="shared" si="800"/>
        <v>1.5777121047197844E-5</v>
      </c>
      <c r="AD537" s="13">
        <f t="shared" si="801"/>
        <v>1.7968729960039734E-2</v>
      </c>
      <c r="AE537" s="13">
        <f t="shared" si="802"/>
        <v>6.8461716908515737E-3</v>
      </c>
      <c r="AF537" s="13">
        <f t="shared" si="803"/>
        <v>1.3042120095535634E-3</v>
      </c>
      <c r="AG537" s="13">
        <f t="shared" si="804"/>
        <v>1.6563699564986771E-4</v>
      </c>
      <c r="AH537" s="13">
        <f t="shared" si="805"/>
        <v>1.7984611706251322E-4</v>
      </c>
      <c r="AI537" s="13">
        <f t="shared" si="806"/>
        <v>2.1663845466950561E-4</v>
      </c>
      <c r="AJ537" s="13">
        <f t="shared" si="807"/>
        <v>1.3047882492030159E-4</v>
      </c>
      <c r="AK537" s="13">
        <f t="shared" si="808"/>
        <v>5.2390587129925459E-5</v>
      </c>
      <c r="AL537" s="13">
        <f t="shared" si="809"/>
        <v>2.8963606375346212E-7</v>
      </c>
      <c r="AM537" s="13">
        <f t="shared" si="810"/>
        <v>4.3289429368815061E-3</v>
      </c>
      <c r="AN537" s="13">
        <f t="shared" si="811"/>
        <v>1.6493478755425905E-3</v>
      </c>
      <c r="AO537" s="13">
        <f t="shared" si="812"/>
        <v>3.1420469780049209E-4</v>
      </c>
      <c r="AP537" s="13">
        <f t="shared" si="813"/>
        <v>3.9904495420620248E-5</v>
      </c>
      <c r="AQ537" s="13">
        <f t="shared" si="814"/>
        <v>3.800950700103939E-6</v>
      </c>
      <c r="AR537" s="13">
        <f t="shared" si="815"/>
        <v>1.3704445423590017E-5</v>
      </c>
      <c r="AS537" s="13">
        <f t="shared" si="816"/>
        <v>1.6508056593944407E-5</v>
      </c>
      <c r="AT537" s="13">
        <f t="shared" si="817"/>
        <v>9.9426107400077231E-6</v>
      </c>
      <c r="AU537" s="13">
        <f t="shared" si="818"/>
        <v>3.9922126413345629E-6</v>
      </c>
      <c r="AV537" s="13">
        <f t="shared" si="819"/>
        <v>1.2022316515042737E-6</v>
      </c>
      <c r="AW537" s="13">
        <f t="shared" si="820"/>
        <v>3.692453404505902E-9</v>
      </c>
      <c r="AX537" s="13">
        <f t="shared" si="821"/>
        <v>8.6909068292765604E-4</v>
      </c>
      <c r="AY537" s="13">
        <f t="shared" si="822"/>
        <v>3.3112768923981438E-4</v>
      </c>
      <c r="AZ537" s="13">
        <f t="shared" si="823"/>
        <v>6.3080613297994637E-5</v>
      </c>
      <c r="BA537" s="13">
        <f t="shared" si="824"/>
        <v>8.011338029318927E-6</v>
      </c>
      <c r="BB537" s="13">
        <f t="shared" si="825"/>
        <v>7.6308948579196895E-7</v>
      </c>
      <c r="BC537" s="13">
        <f t="shared" si="826"/>
        <v>5.8148145660083282E-8</v>
      </c>
      <c r="BD537" s="13">
        <f t="shared" si="827"/>
        <v>8.7024316230152004E-7</v>
      </c>
      <c r="BE537" s="13">
        <f t="shared" si="828"/>
        <v>1.0482746969853902E-6</v>
      </c>
      <c r="BF537" s="13">
        <f t="shared" si="829"/>
        <v>6.3136367393776462E-7</v>
      </c>
      <c r="BG537" s="13">
        <f t="shared" si="830"/>
        <v>2.5350867154352854E-7</v>
      </c>
      <c r="BH537" s="13">
        <f t="shared" si="831"/>
        <v>7.6342664141894678E-8</v>
      </c>
      <c r="BI537" s="13">
        <f t="shared" si="832"/>
        <v>1.8392119946970429E-8</v>
      </c>
      <c r="BJ537" s="14">
        <f t="shared" si="833"/>
        <v>0.57258026021916886</v>
      </c>
      <c r="BK537" s="14">
        <f t="shared" si="834"/>
        <v>0.31051786643605261</v>
      </c>
      <c r="BL537" s="14">
        <f t="shared" si="835"/>
        <v>0.11508782500604255</v>
      </c>
      <c r="BM537" s="14">
        <f t="shared" si="836"/>
        <v>0.2126651417707251</v>
      </c>
      <c r="BN537" s="14">
        <f t="shared" si="837"/>
        <v>0.78707781050282499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0.81079999999999997</v>
      </c>
      <c r="G538" s="10">
        <f>VLOOKUP(C538,away!$B$2:$E$405,4,FALSE)</f>
        <v>0.74129999999999996</v>
      </c>
      <c r="H538" s="10">
        <f>VLOOKUP(A538,away!$A$2:$E$405,3,FALSE)</f>
        <v>1.125</v>
      </c>
      <c r="I538" s="10">
        <f>VLOOKUP(C538,away!$B$2:$E$405,3,FALSE)</f>
        <v>1.6508</v>
      </c>
      <c r="J538" s="10">
        <f>VLOOKUP(B538,home!$B$2:$E$405,4,FALSE)</f>
        <v>1.2222</v>
      </c>
      <c r="K538" s="12">
        <f t="shared" si="782"/>
        <v>0.92663267986800002</v>
      </c>
      <c r="L538" s="12">
        <f t="shared" si="783"/>
        <v>2.2698087299999998</v>
      </c>
      <c r="M538" s="13">
        <f t="shared" si="784"/>
        <v>4.090751835901292E-2</v>
      </c>
      <c r="N538" s="13">
        <f t="shared" si="785"/>
        <v>3.7906243363761548E-2</v>
      </c>
      <c r="O538" s="13">
        <f t="shared" si="786"/>
        <v>9.2852242293922777E-2</v>
      </c>
      <c r="P538" s="13">
        <f t="shared" si="787"/>
        <v>8.6039922108570505E-2</v>
      </c>
      <c r="Q538" s="13">
        <f t="shared" si="788"/>
        <v>1.7562581935945478E-2</v>
      </c>
      <c r="R538" s="13">
        <f t="shared" si="789"/>
        <v>0.10537841507941059</v>
      </c>
      <c r="S538" s="13">
        <f t="shared" si="790"/>
        <v>4.5241489177366909E-2</v>
      </c>
      <c r="T538" s="13">
        <f t="shared" si="791"/>
        <v>3.9863701799549338E-2</v>
      </c>
      <c r="U538" s="13">
        <f t="shared" si="792"/>
        <v>9.7647083165276677E-2</v>
      </c>
      <c r="V538" s="13">
        <f t="shared" si="793"/>
        <v>1.0572830187172554E-2</v>
      </c>
      <c r="W538" s="13">
        <f t="shared" si="794"/>
        <v>5.424687454902162E-3</v>
      </c>
      <c r="X538" s="13">
        <f t="shared" si="795"/>
        <v>1.2313002942658406E-2</v>
      </c>
      <c r="Y538" s="13">
        <f t="shared" si="796"/>
        <v>1.3974080785880872E-2</v>
      </c>
      <c r="Z538" s="13">
        <f t="shared" si="797"/>
        <v>7.9729615500269926E-2</v>
      </c>
      <c r="AA538" s="13">
        <f t="shared" si="798"/>
        <v>7.3880067275860342E-2</v>
      </c>
      <c r="AB538" s="13">
        <f t="shared" si="799"/>
        <v>3.4229842364329306E-2</v>
      </c>
      <c r="AC538" s="13">
        <f t="shared" si="800"/>
        <v>1.3898506959464632E-3</v>
      </c>
      <c r="AD538" s="13">
        <f t="shared" si="801"/>
        <v>1.2566731684455774E-3</v>
      </c>
      <c r="AE538" s="13">
        <f t="shared" si="802"/>
        <v>2.852407728494532E-3</v>
      </c>
      <c r="AF538" s="13">
        <f t="shared" si="803"/>
        <v>3.2372099818281795E-3</v>
      </c>
      <c r="AG538" s="13">
        <f t="shared" si="804"/>
        <v>2.4492824925322477E-3</v>
      </c>
      <c r="AH538" s="13">
        <f t="shared" si="805"/>
        <v>4.5242744325513978E-2</v>
      </c>
      <c r="AI538" s="13">
        <f t="shared" si="806"/>
        <v>4.192340541893376E-2</v>
      </c>
      <c r="AJ538" s="13">
        <f t="shared" si="807"/>
        <v>1.9423798756269615E-2</v>
      </c>
      <c r="AK538" s="13">
        <f t="shared" si="808"/>
        <v>5.9995755649129463E-3</v>
      </c>
      <c r="AL538" s="13">
        <f t="shared" si="809"/>
        <v>1.1692974828958735E-4</v>
      </c>
      <c r="AM538" s="13">
        <f t="shared" si="810"/>
        <v>2.3289488515898732E-4</v>
      </c>
      <c r="AN538" s="13">
        <f t="shared" si="811"/>
        <v>5.2862684350621684E-4</v>
      </c>
      <c r="AO538" s="13">
        <f t="shared" si="812"/>
        <v>5.9994091215137741E-4</v>
      </c>
      <c r="AP538" s="13">
        <f t="shared" si="813"/>
        <v>4.5391703996178651E-4</v>
      </c>
      <c r="AQ538" s="13">
        <f t="shared" si="814"/>
        <v>2.5757621500025531E-4</v>
      </c>
      <c r="AR538" s="13">
        <f t="shared" si="815"/>
        <v>2.0538475207841928E-2</v>
      </c>
      <c r="AS538" s="13">
        <f t="shared" si="816"/>
        <v>1.9031622322245041E-2</v>
      </c>
      <c r="AT538" s="13">
        <f t="shared" si="817"/>
        <v>8.817661597348786E-3</v>
      </c>
      <c r="AU538" s="13">
        <f t="shared" si="818"/>
        <v>2.7235777987068186E-3</v>
      </c>
      <c r="AV538" s="13">
        <f t="shared" si="819"/>
        <v>6.3093904861117179E-4</v>
      </c>
      <c r="AW538" s="13">
        <f t="shared" si="820"/>
        <v>6.8315521602741219E-6</v>
      </c>
      <c r="AX538" s="13">
        <f t="shared" si="821"/>
        <v>3.5968001927070406E-5</v>
      </c>
      <c r="AY538" s="13">
        <f t="shared" si="822"/>
        <v>8.1640484774721218E-5</v>
      </c>
      <c r="AZ538" s="13">
        <f t="shared" si="823"/>
        <v>9.2654142531547163E-5</v>
      </c>
      <c r="BA538" s="13">
        <f t="shared" si="824"/>
        <v>7.0102393862923342E-5</v>
      </c>
      <c r="BB538" s="13">
        <f t="shared" si="825"/>
        <v>3.9779756395990438E-5</v>
      </c>
      <c r="BC538" s="13">
        <f t="shared" si="826"/>
        <v>1.8058487668978495E-5</v>
      </c>
      <c r="BD538" s="13">
        <f t="shared" si="827"/>
        <v>7.7697350546080271E-3</v>
      </c>
      <c r="BE538" s="13">
        <f t="shared" si="828"/>
        <v>7.1996904155157771E-3</v>
      </c>
      <c r="BF538" s="13">
        <f t="shared" si="829"/>
        <v>3.3357342119746699E-3</v>
      </c>
      <c r="BG538" s="13">
        <f t="shared" si="830"/>
        <v>1.0303334440564865E-3</v>
      </c>
      <c r="BH538" s="13">
        <f t="shared" si="831"/>
        <v>2.3868516010592199E-4</v>
      </c>
      <c r="BI538" s="13">
        <f t="shared" si="832"/>
        <v>4.4234693910734649E-5</v>
      </c>
      <c r="BJ538" s="14">
        <f t="shared" si="833"/>
        <v>0.13925103081693815</v>
      </c>
      <c r="BK538" s="14">
        <f t="shared" si="834"/>
        <v>0.18435018076113369</v>
      </c>
      <c r="BL538" s="14">
        <f t="shared" si="835"/>
        <v>0.58793786319935526</v>
      </c>
      <c r="BM538" s="14">
        <f t="shared" si="836"/>
        <v>0.61054695820445903</v>
      </c>
      <c r="BN538" s="14">
        <f t="shared" si="837"/>
        <v>0.38064692314062382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0.32429999999999998</v>
      </c>
      <c r="G539" s="10">
        <f>VLOOKUP(C539,away!$B$2:$E$405,4,FALSE)</f>
        <v>0.92659999999999998</v>
      </c>
      <c r="H539" s="10">
        <f>VLOOKUP(A539,away!$A$2:$E$405,3,FALSE)</f>
        <v>1.125</v>
      </c>
      <c r="I539" s="10">
        <f>VLOOKUP(C539,away!$B$2:$E$405,3,FALSE)</f>
        <v>1.3968</v>
      </c>
      <c r="J539" s="10">
        <f>VLOOKUP(B539,home!$B$2:$E$405,4,FALSE)</f>
        <v>0.77780000000000005</v>
      </c>
      <c r="K539" s="12">
        <f t="shared" si="782"/>
        <v>0.46327526904599997</v>
      </c>
      <c r="L539" s="12">
        <f t="shared" si="783"/>
        <v>1.2222349200000002</v>
      </c>
      <c r="M539" s="13">
        <f t="shared" si="784"/>
        <v>0.18534984436897228</v>
      </c>
      <c r="N539" s="13">
        <f t="shared" si="785"/>
        <v>8.5867999017669866E-2</v>
      </c>
      <c r="O539" s="13">
        <f t="shared" si="786"/>
        <v>0.22654105220432336</v>
      </c>
      <c r="P539" s="13">
        <f t="shared" si="787"/>
        <v>0.10495086690992182</v>
      </c>
      <c r="Q539" s="13">
        <f t="shared" si="788"/>
        <v>1.989026017367633E-2</v>
      </c>
      <c r="R539" s="13">
        <f t="shared" si="789"/>
        <v>0.13844319240883354</v>
      </c>
      <c r="S539" s="13">
        <f t="shared" si="790"/>
        <v>1.4856614126982227E-2</v>
      </c>
      <c r="T539" s="13">
        <f t="shared" si="791"/>
        <v>2.431057055215248E-2</v>
      </c>
      <c r="U539" s="13">
        <f t="shared" si="792"/>
        <v>6.4137307210789501E-2</v>
      </c>
      <c r="V539" s="13">
        <f t="shared" si="793"/>
        <v>9.346976238255206E-4</v>
      </c>
      <c r="W539" s="13">
        <f t="shared" si="794"/>
        <v>3.0715552111182792E-3</v>
      </c>
      <c r="X539" s="13">
        <f t="shared" si="795"/>
        <v>3.754162037736734E-3</v>
      </c>
      <c r="Y539" s="13">
        <f t="shared" si="796"/>
        <v>2.2942339689300982E-3</v>
      </c>
      <c r="Z539" s="13">
        <f t="shared" si="797"/>
        <v>5.6403368066118446E-2</v>
      </c>
      <c r="AA539" s="13">
        <f t="shared" si="798"/>
        <v>2.6130285515931585E-2</v>
      </c>
      <c r="AB539" s="13">
        <f t="shared" si="799"/>
        <v>6.0527575263209996E-3</v>
      </c>
      <c r="AC539" s="13">
        <f t="shared" si="800"/>
        <v>3.3078435489488442E-5</v>
      </c>
      <c r="AD539" s="13">
        <f t="shared" si="801"/>
        <v>3.557438917051161E-4</v>
      </c>
      <c r="AE539" s="13">
        <f t="shared" si="802"/>
        <v>4.3480260701869136E-4</v>
      </c>
      <c r="AF539" s="13">
        <f t="shared" si="803"/>
        <v>2.6571546480264096E-4</v>
      </c>
      <c r="AG539" s="13">
        <f t="shared" si="804"/>
        <v>1.0825557328860626E-4</v>
      </c>
      <c r="AH539" s="13">
        <f t="shared" si="805"/>
        <v>1.7234541514005705E-2</v>
      </c>
      <c r="AI539" s="13">
        <f t="shared" si="806"/>
        <v>7.984336856785448E-3</v>
      </c>
      <c r="AJ539" s="13">
        <f t="shared" si="807"/>
        <v>1.8494729027405859E-3</v>
      </c>
      <c r="AK539" s="13">
        <f t="shared" si="808"/>
        <v>2.8560501887014376E-4</v>
      </c>
      <c r="AL539" s="13">
        <f t="shared" si="809"/>
        <v>7.4920170393774287E-7</v>
      </c>
      <c r="AM539" s="13">
        <f t="shared" si="810"/>
        <v>3.2961469428231765E-5</v>
      </c>
      <c r="AN539" s="13">
        <f t="shared" si="811"/>
        <v>4.0286658949697305E-5</v>
      </c>
      <c r="AO539" s="13">
        <f t="shared" si="812"/>
        <v>2.4619880689225295E-5</v>
      </c>
      <c r="AP539" s="13">
        <f t="shared" si="813"/>
        <v>1.0030425968201612E-5</v>
      </c>
      <c r="AQ539" s="13">
        <f t="shared" si="814"/>
        <v>3.0648842202027039E-6</v>
      </c>
      <c r="AR539" s="13">
        <f t="shared" si="815"/>
        <v>4.2129316937214887E-3</v>
      </c>
      <c r="AS539" s="13">
        <f t="shared" si="816"/>
        <v>1.9517470638812429E-3</v>
      </c>
      <c r="AT539" s="13">
        <f t="shared" si="817"/>
        <v>4.5209807306466159E-4</v>
      </c>
      <c r="AU539" s="13">
        <f t="shared" si="818"/>
        <v>6.981528547806974E-5</v>
      </c>
      <c r="AV539" s="13">
        <f t="shared" si="819"/>
        <v>8.085923790844015E-6</v>
      </c>
      <c r="AW539" s="13">
        <f t="shared" si="820"/>
        <v>1.1783927455664568E-8</v>
      </c>
      <c r="AX539" s="13">
        <f t="shared" si="821"/>
        <v>2.5450389362525928E-6</v>
      </c>
      <c r="AY539" s="13">
        <f t="shared" si="822"/>
        <v>3.1106354606475734E-6</v>
      </c>
      <c r="AZ539" s="13">
        <f t="shared" si="823"/>
        <v>1.9009636416968758E-6</v>
      </c>
      <c r="BA539" s="13">
        <f t="shared" si="824"/>
        <v>7.7447471484409684E-7</v>
      </c>
      <c r="BB539" s="13">
        <f t="shared" si="825"/>
        <v>2.3664751028487432E-7</v>
      </c>
      <c r="BC539" s="13">
        <f t="shared" si="826"/>
        <v>5.7847770160246513E-8</v>
      </c>
      <c r="BD539" s="13">
        <f t="shared" si="827"/>
        <v>8.5819870527352612E-4</v>
      </c>
      <c r="BE539" s="13">
        <f t="shared" si="828"/>
        <v>3.9758223608052167E-4</v>
      </c>
      <c r="BF539" s="13">
        <f t="shared" si="829"/>
        <v>9.2095008694056954E-5</v>
      </c>
      <c r="BG539" s="13">
        <f t="shared" si="830"/>
        <v>1.4221779976844312E-5</v>
      </c>
      <c r="BH539" s="13">
        <f t="shared" si="831"/>
        <v>1.6471497362713913E-6</v>
      </c>
      <c r="BI539" s="13">
        <f t="shared" si="832"/>
        <v>1.5261674744603541E-7</v>
      </c>
      <c r="BJ539" s="14">
        <f t="shared" si="833"/>
        <v>0.1404728874253883</v>
      </c>
      <c r="BK539" s="14">
        <f t="shared" si="834"/>
        <v>0.30612896130235601</v>
      </c>
      <c r="BL539" s="14">
        <f t="shared" si="835"/>
        <v>0.49671712669504592</v>
      </c>
      <c r="BM539" s="14">
        <f t="shared" si="836"/>
        <v>0.23867602955397813</v>
      </c>
      <c r="BN539" s="14">
        <f t="shared" si="837"/>
        <v>0.76104321508339712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1.1119000000000001</v>
      </c>
      <c r="G540" s="10">
        <f>VLOOKUP(C540,away!$B$2:$E$405,4,FALSE)</f>
        <v>0.89190000000000003</v>
      </c>
      <c r="H540" s="10">
        <f>VLOOKUP(A540,away!$A$2:$E$405,3,FALSE)</f>
        <v>1.125</v>
      </c>
      <c r="I540" s="10">
        <f>VLOOKUP(C540,away!$B$2:$E$405,3,FALSE)</f>
        <v>1</v>
      </c>
      <c r="J540" s="10">
        <f>VLOOKUP(B540,home!$B$2:$E$405,4,FALSE)</f>
        <v>0.76190000000000002</v>
      </c>
      <c r="K540" s="12">
        <f t="shared" si="782"/>
        <v>1.5289094555370004</v>
      </c>
      <c r="L540" s="12">
        <f t="shared" si="783"/>
        <v>0.8571375</v>
      </c>
      <c r="M540" s="13">
        <f t="shared" si="784"/>
        <v>9.1992616964702414E-2</v>
      </c>
      <c r="N540" s="13">
        <f t="shared" si="785"/>
        <v>0.140648381916927</v>
      </c>
      <c r="O540" s="13">
        <f t="shared" si="786"/>
        <v>7.8850321723582625E-2</v>
      </c>
      <c r="P540" s="13">
        <f t="shared" si="787"/>
        <v>0.12055500245532003</v>
      </c>
      <c r="Q540" s="13">
        <f t="shared" si="788"/>
        <v>0.10751932050938449</v>
      </c>
      <c r="R540" s="13">
        <f t="shared" si="789"/>
        <v>3.379278381817364E-2</v>
      </c>
      <c r="S540" s="13">
        <f t="shared" si="790"/>
        <v>3.9496399538722561E-2</v>
      </c>
      <c r="T540" s="13">
        <f t="shared" si="791"/>
        <v>9.2158841583112563E-2</v>
      </c>
      <c r="U540" s="13">
        <f t="shared" si="792"/>
        <v>5.1666106708523424E-2</v>
      </c>
      <c r="V540" s="13">
        <f t="shared" si="793"/>
        <v>5.7510515523145882E-3</v>
      </c>
      <c r="W540" s="13">
        <f t="shared" si="794"/>
        <v>5.4795768593237086E-2</v>
      </c>
      <c r="X540" s="13">
        <f t="shared" si="795"/>
        <v>4.696750810258575E-2</v>
      </c>
      <c r="Y540" s="13">
        <f t="shared" si="796"/>
        <v>2.0128806238140041E-2</v>
      </c>
      <c r="Z540" s="13">
        <f t="shared" si="797"/>
        <v>9.6550207466499401E-3</v>
      </c>
      <c r="AA540" s="13">
        <f t="shared" si="798"/>
        <v>1.4761652512959002E-2</v>
      </c>
      <c r="AB540" s="13">
        <f t="shared" si="799"/>
        <v>1.1284615053207273E-2</v>
      </c>
      <c r="AC540" s="13">
        <f t="shared" si="800"/>
        <v>4.7104190048478516E-4</v>
      </c>
      <c r="AD540" s="13">
        <f t="shared" si="801"/>
        <v>2.0944442181404396E-2</v>
      </c>
      <c r="AE540" s="13">
        <f t="shared" si="802"/>
        <v>1.7952266810263511E-2</v>
      </c>
      <c r="AF540" s="13">
        <f t="shared" si="803"/>
        <v>7.6937805465411178E-3</v>
      </c>
      <c r="AG540" s="13">
        <f t="shared" si="804"/>
        <v>2.1982092744036296E-3</v>
      </c>
      <c r="AH540" s="13">
        <f t="shared" si="805"/>
        <v>2.0689200863079149E-3</v>
      </c>
      <c r="AI540" s="13">
        <f t="shared" si="806"/>
        <v>3.1631914827065983E-3</v>
      </c>
      <c r="AJ540" s="13">
        <f t="shared" si="807"/>
        <v>2.4181166837921116E-3</v>
      </c>
      <c r="AK540" s="13">
        <f t="shared" si="808"/>
        <v>1.2323604874805111E-3</v>
      </c>
      <c r="AL540" s="13">
        <f t="shared" si="809"/>
        <v>2.4691745639235758E-5</v>
      </c>
      <c r="AM540" s="13">
        <f t="shared" si="810"/>
        <v>6.4044311384194369E-3</v>
      </c>
      <c r="AN540" s="13">
        <f t="shared" si="811"/>
        <v>5.4894780949069901E-3</v>
      </c>
      <c r="AO540" s="13">
        <f t="shared" si="812"/>
        <v>2.3526187652866694E-3</v>
      </c>
      <c r="AP540" s="13">
        <f t="shared" si="813"/>
        <v>6.7217258897696774E-4</v>
      </c>
      <c r="AQ540" s="13">
        <f t="shared" si="814"/>
        <v>1.4403608312106136E-4</v>
      </c>
      <c r="AR540" s="13">
        <f t="shared" si="815"/>
        <v>3.5466979809555021E-4</v>
      </c>
      <c r="AS540" s="13">
        <f t="shared" si="816"/>
        <v>5.4225800790168549E-4</v>
      </c>
      <c r="AT540" s="13">
        <f t="shared" si="817"/>
        <v>4.1453169781077232E-4</v>
      </c>
      <c r="AU540" s="13">
        <f t="shared" si="818"/>
        <v>2.1126047746756536E-4</v>
      </c>
      <c r="AV540" s="13">
        <f t="shared" si="819"/>
        <v>8.0749535395355541E-5</v>
      </c>
      <c r="AW540" s="13">
        <f t="shared" si="820"/>
        <v>8.9883827226240191E-7</v>
      </c>
      <c r="AX540" s="13">
        <f t="shared" si="821"/>
        <v>1.6319658874775116E-3</v>
      </c>
      <c r="AY540" s="13">
        <f t="shared" si="822"/>
        <v>1.3988191608777557E-3</v>
      </c>
      <c r="AZ540" s="13">
        <f t="shared" si="823"/>
        <v>5.9949017925342845E-4</v>
      </c>
      <c r="BA540" s="13">
        <f t="shared" si="824"/>
        <v>1.7128183783994522E-4</v>
      </c>
      <c r="BB540" s="13">
        <f t="shared" si="825"/>
        <v>3.6703021570383999E-5</v>
      </c>
      <c r="BC540" s="13">
        <f t="shared" si="826"/>
        <v>6.2919072302570059E-6</v>
      </c>
      <c r="BD540" s="13">
        <f t="shared" si="827"/>
        <v>5.0666797344187419E-5</v>
      </c>
      <c r="BE540" s="13">
        <f t="shared" si="828"/>
        <v>7.7464945541305127E-5</v>
      </c>
      <c r="BF540" s="13">
        <f t="shared" si="829"/>
        <v>5.9218443855380118E-5</v>
      </c>
      <c r="BG540" s="13">
        <f t="shared" si="830"/>
        <v>3.0179879584225869E-5</v>
      </c>
      <c r="BH540" s="13">
        <f t="shared" si="831"/>
        <v>1.1535575815822753E-5</v>
      </c>
      <c r="BI540" s="13">
        <f t="shared" si="832"/>
        <v>3.5273701879750716E-6</v>
      </c>
      <c r="BJ540" s="14">
        <f t="shared" si="833"/>
        <v>0.52991461442096022</v>
      </c>
      <c r="BK540" s="14">
        <f t="shared" si="834"/>
        <v>0.25968962331806139</v>
      </c>
      <c r="BL540" s="14">
        <f t="shared" si="835"/>
        <v>0.20107413108573294</v>
      </c>
      <c r="BM540" s="14">
        <f t="shared" si="836"/>
        <v>0.42557704186070849</v>
      </c>
      <c r="BN540" s="14">
        <f t="shared" si="837"/>
        <v>0.57335842738809017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1.5088999999999999</v>
      </c>
      <c r="F541" s="10">
        <f>VLOOKUP(B541,home!$B$2:$E$405,3,FALSE)</f>
        <v>1.4675</v>
      </c>
      <c r="G541" s="10">
        <f>VLOOKUP(C541,away!$B$2:$E$405,4,FALSE)</f>
        <v>1.3728</v>
      </c>
      <c r="H541" s="10">
        <f>VLOOKUP(A541,away!$A$2:$E$405,3,FALSE)</f>
        <v>1.1115999999999999</v>
      </c>
      <c r="I541" s="10">
        <f>VLOOKUP(C541,away!$B$2:$E$405,3,FALSE)</f>
        <v>0.64259999999999995</v>
      </c>
      <c r="J541" s="10">
        <f>VLOOKUP(B541,home!$B$2:$E$405,4,FALSE)</f>
        <v>1.0281</v>
      </c>
      <c r="K541" s="12">
        <f t="shared" si="782"/>
        <v>3.0398057976000001</v>
      </c>
      <c r="L541" s="12">
        <f t="shared" si="783"/>
        <v>0.73438638789599997</v>
      </c>
      <c r="M541" s="13">
        <f t="shared" si="784"/>
        <v>2.2955627042407601E-2</v>
      </c>
      <c r="N541" s="13">
        <f t="shared" si="785"/>
        <v>6.9780648171053963E-2</v>
      </c>
      <c r="O541" s="13">
        <f t="shared" si="786"/>
        <v>1.6858300025561455E-2</v>
      </c>
      <c r="P541" s="13">
        <f t="shared" si="787"/>
        <v>5.1245958155381938E-2</v>
      </c>
      <c r="Q541" s="13">
        <f t="shared" si="788"/>
        <v>0.10605980943532786</v>
      </c>
      <c r="R541" s="13">
        <f t="shared" si="789"/>
        <v>6.19025303091956E-3</v>
      </c>
      <c r="S541" s="13">
        <f t="shared" si="790"/>
        <v>2.8600266749539034E-2</v>
      </c>
      <c r="T541" s="13">
        <f t="shared" si="791"/>
        <v>7.7888880352148526E-2</v>
      </c>
      <c r="U541" s="13">
        <f t="shared" si="792"/>
        <v>1.8817167052000247E-2</v>
      </c>
      <c r="V541" s="13">
        <f t="shared" si="793"/>
        <v>7.0941118531370733E-3</v>
      </c>
      <c r="W541" s="13">
        <f t="shared" si="794"/>
        <v>0.10746707453795362</v>
      </c>
      <c r="X541" s="13">
        <f t="shared" si="795"/>
        <v>7.8922356687677955E-2</v>
      </c>
      <c r="Y541" s="13">
        <f t="shared" si="796"/>
        <v>2.8979752226051762E-2</v>
      </c>
      <c r="Z541" s="13">
        <f t="shared" si="797"/>
        <v>1.5153458545130942E-3</v>
      </c>
      <c r="AA541" s="13">
        <f t="shared" si="798"/>
        <v>4.6063571139180288E-3</v>
      </c>
      <c r="AB541" s="13">
        <f t="shared" si="799"/>
        <v>7.0012155303520156E-3</v>
      </c>
      <c r="AC541" s="13">
        <f t="shared" si="800"/>
        <v>9.8980240907779152E-4</v>
      </c>
      <c r="AD541" s="13">
        <f t="shared" si="801"/>
        <v>8.1669759057895697E-2</v>
      </c>
      <c r="AE541" s="13">
        <f t="shared" si="802"/>
        <v>5.9977159354864654E-2</v>
      </c>
      <c r="AF541" s="13">
        <f t="shared" si="803"/>
        <v>2.2023204707440912E-2</v>
      </c>
      <c r="AG541" s="13">
        <f t="shared" si="804"/>
        <v>5.3911805849972396E-3</v>
      </c>
      <c r="AH541" s="13">
        <f t="shared" si="805"/>
        <v>2.7821234212726208E-4</v>
      </c>
      <c r="AI541" s="13">
        <f t="shared" si="806"/>
        <v>8.4571149056232597E-4</v>
      </c>
      <c r="AJ541" s="13">
        <f t="shared" si="807"/>
        <v>1.2853993460541484E-3</v>
      </c>
      <c r="AK541" s="13">
        <f t="shared" si="808"/>
        <v>1.3024547947888831E-3</v>
      </c>
      <c r="AL541" s="13">
        <f t="shared" si="809"/>
        <v>8.8385079168592107E-5</v>
      </c>
      <c r="AM541" s="13">
        <f t="shared" si="810"/>
        <v>4.9652041414557285E-2</v>
      </c>
      <c r="AN541" s="13">
        <f t="shared" si="811"/>
        <v>3.6463783346099322E-2</v>
      </c>
      <c r="AO541" s="13">
        <f t="shared" si="812"/>
        <v>1.3389253070282098E-2</v>
      </c>
      <c r="AP541" s="13">
        <f t="shared" si="813"/>
        <v>3.2776283996366331E-3</v>
      </c>
      <c r="AQ541" s="13">
        <f t="shared" si="814"/>
        <v>6.0176142031862336E-4</v>
      </c>
      <c r="AR541" s="13">
        <f t="shared" si="815"/>
        <v>4.0863071400585244E-5</v>
      </c>
      <c r="AS541" s="13">
        <f t="shared" si="816"/>
        <v>1.2421580135124177E-4</v>
      </c>
      <c r="AT541" s="13">
        <f t="shared" si="817"/>
        <v>1.8879595655051735E-4</v>
      </c>
      <c r="AU541" s="13">
        <f t="shared" si="818"/>
        <v>1.9130101442856682E-4</v>
      </c>
      <c r="AV541" s="13">
        <f t="shared" si="819"/>
        <v>1.4537948318667969E-4</v>
      </c>
      <c r="AW541" s="13">
        <f t="shared" si="820"/>
        <v>5.4808373227889E-6</v>
      </c>
      <c r="AX541" s="13">
        <f t="shared" si="821"/>
        <v>2.5155427225774431E-2</v>
      </c>
      <c r="AY541" s="13">
        <f t="shared" si="822"/>
        <v>1.8473803336317183E-2</v>
      </c>
      <c r="AZ541" s="13">
        <f t="shared" si="823"/>
        <v>6.7834548514295228E-3</v>
      </c>
      <c r="BA541" s="13">
        <f t="shared" si="824"/>
        <v>1.660558968598975E-3</v>
      </c>
      <c r="BB541" s="13">
        <f t="shared" si="825"/>
        <v>3.0487297570942708E-4</v>
      </c>
      <c r="BC541" s="13">
        <f t="shared" si="826"/>
        <v>4.4778912679670227E-5</v>
      </c>
      <c r="BD541" s="13">
        <f t="shared" si="827"/>
        <v>5.0015472340353546E-6</v>
      </c>
      <c r="BE541" s="13">
        <f t="shared" si="828"/>
        <v>1.5203732278990912E-5</v>
      </c>
      <c r="BF541" s="13">
        <f t="shared" si="829"/>
        <v>2.3108196763417425E-5</v>
      </c>
      <c r="BG541" s="13">
        <f t="shared" si="830"/>
        <v>2.341481016450595E-5</v>
      </c>
      <c r="BH541" s="13">
        <f t="shared" si="831"/>
        <v>1.7794118921942151E-5</v>
      </c>
      <c r="BI541" s="13">
        <f t="shared" si="832"/>
        <v>1.0818133172420722E-5</v>
      </c>
      <c r="BJ541" s="14">
        <f t="shared" si="833"/>
        <v>0.79396718903681529</v>
      </c>
      <c r="BK541" s="14">
        <f t="shared" si="834"/>
        <v>0.12944795462502923</v>
      </c>
      <c r="BL541" s="14">
        <f t="shared" si="835"/>
        <v>5.7970966591736825E-2</v>
      </c>
      <c r="BM541" s="14">
        <f t="shared" si="836"/>
        <v>0.69134253774844767</v>
      </c>
      <c r="BN541" s="14">
        <f t="shared" si="837"/>
        <v>0.27309059586065243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1.8234999999999999</v>
      </c>
      <c r="F542" s="10">
        <f>VLOOKUP(B542,home!$B$2:$E$405,3,FALSE)</f>
        <v>1.5538000000000001</v>
      </c>
      <c r="G542" s="10">
        <f>VLOOKUP(C542,away!$B$2:$E$405,4,FALSE)</f>
        <v>0.86180000000000001</v>
      </c>
      <c r="H542" s="10">
        <f>VLOOKUP(A542,away!$A$2:$E$405,3,FALSE)</f>
        <v>1.5146999999999999</v>
      </c>
      <c r="I542" s="10">
        <f>VLOOKUP(C542,away!$B$2:$E$405,3,FALSE)</f>
        <v>0.8488</v>
      </c>
      <c r="J542" s="10">
        <f>VLOOKUP(B542,home!$B$2:$E$405,4,FALSE)</f>
        <v>0.99029999999999996</v>
      </c>
      <c r="K542" s="12">
        <f t="shared" si="782"/>
        <v>2.4417847357399998</v>
      </c>
      <c r="L542" s="12">
        <f t="shared" si="783"/>
        <v>1.2732062896079999</v>
      </c>
      <c r="M542" s="13">
        <f t="shared" si="784"/>
        <v>2.4355659697612872E-2</v>
      </c>
      <c r="N542" s="13">
        <f t="shared" si="785"/>
        <v>5.9471278078509007E-2</v>
      </c>
      <c r="O542" s="13">
        <f t="shared" si="786"/>
        <v>3.1009779114552782E-2</v>
      </c>
      <c r="P542" s="13">
        <f t="shared" si="787"/>
        <v>7.5719205300584028E-2</v>
      </c>
      <c r="Q542" s="13">
        <f t="shared" si="788"/>
        <v>7.2608029513526087E-2</v>
      </c>
      <c r="R542" s="13">
        <f t="shared" si="789"/>
        <v>1.9740922904001704E-2</v>
      </c>
      <c r="S542" s="13">
        <f t="shared" si="790"/>
        <v>5.8850777627611678E-2</v>
      </c>
      <c r="T542" s="13">
        <f t="shared" si="791"/>
        <v>9.2444999852664703E-2</v>
      </c>
      <c r="U542" s="13">
        <f t="shared" si="792"/>
        <v>4.8203084216411514E-2</v>
      </c>
      <c r="V542" s="13">
        <f t="shared" si="793"/>
        <v>2.0328992059108757E-2</v>
      </c>
      <c r="W542" s="13">
        <f t="shared" si="794"/>
        <v>5.9097726052762471E-2</v>
      </c>
      <c r="X542" s="13">
        <f t="shared" si="795"/>
        <v>7.5243596511907734E-2</v>
      </c>
      <c r="Y542" s="13">
        <f t="shared" si="796"/>
        <v>4.7900310165843764E-2</v>
      </c>
      <c r="Z542" s="13">
        <f t="shared" si="797"/>
        <v>8.3780890680138602E-3</v>
      </c>
      <c r="AA542" s="13">
        <f t="shared" si="798"/>
        <v>2.0457490000946404E-2</v>
      </c>
      <c r="AB542" s="13">
        <f t="shared" si="799"/>
        <v>2.4976393407932306E-2</v>
      </c>
      <c r="AC542" s="13">
        <f t="shared" si="800"/>
        <v>3.9500447287937439E-3</v>
      </c>
      <c r="AD542" s="13">
        <f t="shared" si="801"/>
        <v>3.6075981348144874E-2</v>
      </c>
      <c r="AE542" s="13">
        <f t="shared" si="802"/>
        <v>4.5932166356238945E-2</v>
      </c>
      <c r="AF542" s="13">
        <f t="shared" si="803"/>
        <v>2.9240561550042208E-2</v>
      </c>
      <c r="AG542" s="13">
        <f t="shared" si="804"/>
        <v>1.2409755625727855E-2</v>
      </c>
      <c r="AH542" s="13">
        <f t="shared" si="805"/>
        <v>2.66675892407282E-3</v>
      </c>
      <c r="AI542" s="13">
        <f t="shared" si="806"/>
        <v>6.5116512346994363E-3</v>
      </c>
      <c r="AJ542" s="13">
        <f t="shared" si="807"/>
        <v>7.950025294675804E-3</v>
      </c>
      <c r="AK542" s="13">
        <f t="shared" si="808"/>
        <v>6.4707501377620916E-3</v>
      </c>
      <c r="AL542" s="13">
        <f t="shared" si="809"/>
        <v>4.9121108026540096E-4</v>
      </c>
      <c r="AM542" s="13">
        <f t="shared" si="810"/>
        <v>1.7617956116548209E-2</v>
      </c>
      <c r="AN542" s="13">
        <f t="shared" si="811"/>
        <v>2.2431292537626914E-2</v>
      </c>
      <c r="AO542" s="13">
        <f t="shared" si="812"/>
        <v>1.4279831371471794E-2</v>
      </c>
      <c r="AP542" s="13">
        <f t="shared" si="813"/>
        <v>6.0603903722331702E-3</v>
      </c>
      <c r="AQ542" s="13">
        <f t="shared" si="814"/>
        <v>1.9290317848517612E-3</v>
      </c>
      <c r="AR542" s="13">
        <f t="shared" si="815"/>
        <v>6.7906684699955435E-4</v>
      </c>
      <c r="AS542" s="13">
        <f t="shared" si="816"/>
        <v>1.6581350615506017E-3</v>
      </c>
      <c r="AT542" s="13">
        <f t="shared" si="817"/>
        <v>2.0244044415447826E-3</v>
      </c>
      <c r="AU542" s="13">
        <f t="shared" si="818"/>
        <v>1.647719954776103E-3</v>
      </c>
      <c r="AV542" s="13">
        <f t="shared" si="819"/>
        <v>1.0058443585866227E-3</v>
      </c>
      <c r="AW542" s="13">
        <f t="shared" si="820"/>
        <v>4.2420111307825774E-5</v>
      </c>
      <c r="AX542" s="13">
        <f t="shared" si="821"/>
        <v>7.1698760533874277E-3</v>
      </c>
      <c r="AY542" s="13">
        <f t="shared" si="822"/>
        <v>9.1287312868826558E-3</v>
      </c>
      <c r="AZ542" s="13">
        <f t="shared" si="823"/>
        <v>5.8113790453001666E-3</v>
      </c>
      <c r="BA542" s="13">
        <f t="shared" si="824"/>
        <v>2.4663614505907672E-3</v>
      </c>
      <c r="BB542" s="13">
        <f t="shared" si="825"/>
        <v>7.8504672783471922E-4</v>
      </c>
      <c r="BC542" s="13">
        <f t="shared" si="826"/>
        <v>1.9990528630306855E-4</v>
      </c>
      <c r="BD542" s="13">
        <f t="shared" si="827"/>
        <v>1.4409869677735091E-4</v>
      </c>
      <c r="BE542" s="13">
        <f t="shared" si="828"/>
        <v>3.518579982309621E-4</v>
      </c>
      <c r="BF542" s="13">
        <f t="shared" si="829"/>
        <v>4.295807446141976E-4</v>
      </c>
      <c r="BG542" s="13">
        <f t="shared" si="830"/>
        <v>3.4964790165559033E-4</v>
      </c>
      <c r="BH542" s="13">
        <f t="shared" si="831"/>
        <v>2.1344122728653525E-4</v>
      </c>
      <c r="BI542" s="13">
        <f t="shared" si="832"/>
        <v>1.0423550615317469E-4</v>
      </c>
      <c r="BJ542" s="14">
        <f t="shared" si="833"/>
        <v>0.61830420708839839</v>
      </c>
      <c r="BK542" s="14">
        <f t="shared" si="834"/>
        <v>0.19282462178085913</v>
      </c>
      <c r="BL542" s="14">
        <f t="shared" si="835"/>
        <v>0.17659488797323034</v>
      </c>
      <c r="BM542" s="14">
        <f t="shared" si="836"/>
        <v>0.70411062012614034</v>
      </c>
      <c r="BN542" s="14">
        <f t="shared" si="837"/>
        <v>0.28290487460878649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1.8234999999999999</v>
      </c>
      <c r="F543" s="10">
        <f>VLOOKUP(B543,home!$B$2:$E$405,3,FALSE)</f>
        <v>0.86180000000000001</v>
      </c>
      <c r="G543" s="10">
        <f>VLOOKUP(C543,away!$B$2:$E$405,4,FALSE)</f>
        <v>1.4101999999999999</v>
      </c>
      <c r="H543" s="10">
        <f>VLOOKUP(A543,away!$A$2:$E$405,3,FALSE)</f>
        <v>1.5146999999999999</v>
      </c>
      <c r="I543" s="10">
        <f>VLOOKUP(C543,away!$B$2:$E$405,3,FALSE)</f>
        <v>0.8488</v>
      </c>
      <c r="J543" s="10">
        <f>VLOOKUP(B543,home!$B$2:$E$405,4,FALSE)</f>
        <v>1.0375000000000001</v>
      </c>
      <c r="K543" s="12">
        <f t="shared" si="782"/>
        <v>2.2161184414599995</v>
      </c>
      <c r="L543" s="12">
        <f t="shared" si="783"/>
        <v>1.3338902610000001</v>
      </c>
      <c r="M543" s="13">
        <f t="shared" si="784"/>
        <v>2.8724389680299531E-2</v>
      </c>
      <c r="N543" s="13">
        <f t="shared" si="785"/>
        <v>6.3656649690195091E-2</v>
      </c>
      <c r="O543" s="13">
        <f t="shared" si="786"/>
        <v>3.8315183647720449E-2</v>
      </c>
      <c r="P543" s="13">
        <f t="shared" si="787"/>
        <v>8.4910985069639913E-2</v>
      </c>
      <c r="Q543" s="13">
        <f t="shared" si="788"/>
        <v>7.0535337650000168E-2</v>
      </c>
      <c r="R543" s="13">
        <f t="shared" si="789"/>
        <v>2.5554125158060385E-2</v>
      </c>
      <c r="S543" s="13">
        <f t="shared" si="790"/>
        <v>6.2750466291381882E-2</v>
      </c>
      <c r="T543" s="13">
        <f t="shared" si="791"/>
        <v>9.4086399947681865E-2</v>
      </c>
      <c r="U543" s="13">
        <f t="shared" si="792"/>
        <v>5.6630968018154544E-2</v>
      </c>
      <c r="V543" s="13">
        <f t="shared" si="793"/>
        <v>2.0610452053243508E-2</v>
      </c>
      <c r="W543" s="13">
        <f t="shared" si="794"/>
        <v>5.2104887513591061E-2</v>
      </c>
      <c r="X543" s="13">
        <f t="shared" si="795"/>
        <v>6.9502202004879624E-2</v>
      </c>
      <c r="Y543" s="13">
        <f t="shared" si="796"/>
        <v>4.6354155186181807E-2</v>
      </c>
      <c r="Z543" s="13">
        <f t="shared" si="797"/>
        <v>1.1362132892237272E-2</v>
      </c>
      <c r="AA543" s="13">
        <f t="shared" si="798"/>
        <v>2.5179832236806261E-2</v>
      </c>
      <c r="AB543" s="13">
        <f t="shared" si="799"/>
        <v>2.7900745286427678E-2</v>
      </c>
      <c r="AC543" s="13">
        <f t="shared" si="800"/>
        <v>3.8078567683453579E-3</v>
      </c>
      <c r="AD543" s="13">
        <f t="shared" si="801"/>
        <v>2.8867650527267003E-2</v>
      </c>
      <c r="AE543" s="13">
        <f t="shared" si="802"/>
        <v>3.8506277896272971E-2</v>
      </c>
      <c r="AF543" s="13">
        <f t="shared" si="803"/>
        <v>2.5681574536599045E-2</v>
      </c>
      <c r="AG543" s="13">
        <f t="shared" si="804"/>
        <v>1.1418800720505011E-2</v>
      </c>
      <c r="AH543" s="13">
        <f t="shared" si="805"/>
        <v>3.7889596022857683E-3</v>
      </c>
      <c r="AI543" s="13">
        <f t="shared" si="806"/>
        <v>8.3967832485724366E-3</v>
      </c>
      <c r="AJ543" s="13">
        <f t="shared" si="807"/>
        <v>9.3041331030518926E-3</v>
      </c>
      <c r="AK543" s="13">
        <f t="shared" si="808"/>
        <v>6.8730203171572489E-3</v>
      </c>
      <c r="AL543" s="13">
        <f t="shared" si="809"/>
        <v>4.5024994132572061E-4</v>
      </c>
      <c r="AM543" s="13">
        <f t="shared" si="810"/>
        <v>1.2794826539019775E-2</v>
      </c>
      <c r="AN543" s="13">
        <f t="shared" si="811"/>
        <v>1.7066894511582817E-2</v>
      </c>
      <c r="AO543" s="13">
        <f t="shared" si="812"/>
        <v>1.1382682187257336E-2</v>
      </c>
      <c r="AP543" s="13">
        <f t="shared" si="813"/>
        <v>5.0610829712135772E-3</v>
      </c>
      <c r="AQ543" s="13">
        <f t="shared" si="814"/>
        <v>1.6877323213536849E-3</v>
      </c>
      <c r="AR543" s="13">
        <f t="shared" si="815"/>
        <v>1.0108112625622841E-3</v>
      </c>
      <c r="AS543" s="13">
        <f t="shared" si="816"/>
        <v>2.2400774797997434E-3</v>
      </c>
      <c r="AT543" s="13">
        <f t="shared" si="817"/>
        <v>2.482138506641726E-3</v>
      </c>
      <c r="AU543" s="13">
        <f t="shared" si="818"/>
        <v>1.8335709729422373E-3</v>
      </c>
      <c r="AV543" s="13">
        <f t="shared" si="819"/>
        <v>1.0158526117157614E-3</v>
      </c>
      <c r="AW543" s="13">
        <f t="shared" si="820"/>
        <v>3.6971258446823481E-5</v>
      </c>
      <c r="AX543" s="13">
        <f t="shared" si="821"/>
        <v>4.7258085080672547E-3</v>
      </c>
      <c r="AY543" s="13">
        <f t="shared" si="822"/>
        <v>6.3037099442618521E-3</v>
      </c>
      <c r="AZ543" s="13">
        <f t="shared" si="823"/>
        <v>4.2042286514098687E-3</v>
      </c>
      <c r="BA543" s="13">
        <f t="shared" si="824"/>
        <v>1.8693265510442616E-3</v>
      </c>
      <c r="BB543" s="13">
        <f t="shared" si="825"/>
        <v>6.2336912026666558E-4</v>
      </c>
      <c r="BC543" s="13">
        <f t="shared" si="826"/>
        <v>1.6630119970636862E-4</v>
      </c>
      <c r="BD543" s="13">
        <f t="shared" si="827"/>
        <v>2.2471854980682387E-4</v>
      </c>
      <c r="BE543" s="13">
        <f t="shared" si="828"/>
        <v>4.9800292236504978E-4</v>
      </c>
      <c r="BF543" s="13">
        <f t="shared" si="829"/>
        <v>5.5181673007707974E-4</v>
      </c>
      <c r="BG543" s="13">
        <f t="shared" si="830"/>
        <v>4.0763041060999037E-4</v>
      </c>
      <c r="BH543" s="13">
        <f t="shared" si="831"/>
        <v>2.2583931756317785E-4</v>
      </c>
      <c r="BI543" s="13">
        <f t="shared" si="832"/>
        <v>1.0009733529169991E-4</v>
      </c>
      <c r="BJ543" s="14">
        <f t="shared" si="833"/>
        <v>0.56659989817835699</v>
      </c>
      <c r="BK543" s="14">
        <f t="shared" si="834"/>
        <v>0.20755810974849778</v>
      </c>
      <c r="BL543" s="14">
        <f t="shared" si="835"/>
        <v>0.2125343067176122</v>
      </c>
      <c r="BM543" s="14">
        <f t="shared" si="836"/>
        <v>0.6800910379549735</v>
      </c>
      <c r="BN543" s="14">
        <f t="shared" si="837"/>
        <v>0.31169667089591552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1.6352</v>
      </c>
      <c r="F544" s="10">
        <f>VLOOKUP(B544,home!$B$2:$E$405,3,FALSE)</f>
        <v>1.0431999999999999</v>
      </c>
      <c r="G544" s="10">
        <f>VLOOKUP(C544,away!$B$2:$E$405,4,FALSE)</f>
        <v>1.0791999999999999</v>
      </c>
      <c r="H544" s="10">
        <f>VLOOKUP(A544,away!$A$2:$E$405,3,FALSE)</f>
        <v>1.1458999999999999</v>
      </c>
      <c r="I544" s="10">
        <f>VLOOKUP(C544,away!$B$2:$E$405,3,FALSE)</f>
        <v>1.0780000000000001</v>
      </c>
      <c r="J544" s="10">
        <f>VLOOKUP(B544,home!$B$2:$E$405,4,FALSE)</f>
        <v>1.1293</v>
      </c>
      <c r="K544" s="12">
        <f t="shared" si="782"/>
        <v>1.8409432186879997</v>
      </c>
      <c r="L544" s="12">
        <f t="shared" si="783"/>
        <v>1.39500192986</v>
      </c>
      <c r="M544" s="13">
        <f t="shared" si="784"/>
        <v>3.9323021274369901E-2</v>
      </c>
      <c r="N544" s="13">
        <f t="shared" si="785"/>
        <v>7.2391449353375201E-2</v>
      </c>
      <c r="O544" s="13">
        <f t="shared" si="786"/>
        <v>5.4855690565671848E-2</v>
      </c>
      <c r="P544" s="13">
        <f t="shared" si="787"/>
        <v>0.10098621155332085</v>
      </c>
      <c r="Q544" s="13">
        <f t="shared" si="788"/>
        <v>6.6634273889045942E-2</v>
      </c>
      <c r="R544" s="13">
        <f t="shared" si="789"/>
        <v>3.8261897101457623E-2</v>
      </c>
      <c r="S544" s="13">
        <f t="shared" si="790"/>
        <v>6.4836160812363056E-2</v>
      </c>
      <c r="T544" s="13">
        <f t="shared" si="791"/>
        <v>9.2954940670038899E-2</v>
      </c>
      <c r="U544" s="13">
        <f t="shared" si="792"/>
        <v>7.0437980003066433E-2</v>
      </c>
      <c r="V544" s="13">
        <f t="shared" si="793"/>
        <v>1.8500777633024913E-2</v>
      </c>
      <c r="W544" s="13">
        <f t="shared" si="794"/>
        <v>4.0889971549412665E-2</v>
      </c>
      <c r="X544" s="13">
        <f t="shared" si="795"/>
        <v>5.7041589223351161E-2</v>
      </c>
      <c r="Y544" s="13">
        <f t="shared" si="796"/>
        <v>3.9786563524428137E-2</v>
      </c>
      <c r="Z544" s="13">
        <f t="shared" si="797"/>
        <v>1.7791806765546044E-2</v>
      </c>
      <c r="AA544" s="13">
        <f t="shared" si="798"/>
        <v>3.2753706013239257E-2</v>
      </c>
      <c r="AB544" s="13">
        <f t="shared" si="799"/>
        <v>3.0148856485986593E-2</v>
      </c>
      <c r="AC544" s="13">
        <f t="shared" si="800"/>
        <v>2.9695128060508147E-3</v>
      </c>
      <c r="AD544" s="13">
        <f t="shared" si="801"/>
        <v>1.8819028959059122E-2</v>
      </c>
      <c r="AE544" s="13">
        <f t="shared" si="802"/>
        <v>2.6252581715978704E-2</v>
      </c>
      <c r="AF544" s="13">
        <f t="shared" si="803"/>
        <v>1.8311201078798828E-2</v>
      </c>
      <c r="AG544" s="13">
        <f t="shared" si="804"/>
        <v>8.5147202809929597E-3</v>
      </c>
      <c r="AH544" s="13">
        <f t="shared" si="805"/>
        <v>6.2049011934082327E-3</v>
      </c>
      <c r="AI544" s="13">
        <f t="shared" si="806"/>
        <v>1.1422870774633961E-2</v>
      </c>
      <c r="AJ544" s="13">
        <f t="shared" si="807"/>
        <v>1.0514428245255867E-2</v>
      </c>
      <c r="AK544" s="13">
        <f t="shared" si="808"/>
        <v>6.4521551254951189E-3</v>
      </c>
      <c r="AL544" s="13">
        <f t="shared" si="809"/>
        <v>3.0504253104030889E-4</v>
      </c>
      <c r="AM544" s="13">
        <f t="shared" si="810"/>
        <v>6.9289527488945908E-3</v>
      </c>
      <c r="AN544" s="13">
        <f t="shared" si="811"/>
        <v>9.665902456616705E-3</v>
      </c>
      <c r="AO544" s="13">
        <f t="shared" si="812"/>
        <v>6.741976290409412E-3</v>
      </c>
      <c r="AP544" s="13">
        <f t="shared" si="813"/>
        <v>3.1350233120638316E-3</v>
      </c>
      <c r="AQ544" s="13">
        <f t="shared" si="814"/>
        <v>1.0933408926212832E-3</v>
      </c>
      <c r="AR544" s="13">
        <f t="shared" si="815"/>
        <v>1.7311698278790195E-3</v>
      </c>
      <c r="AS544" s="13">
        <f t="shared" si="816"/>
        <v>3.1869853550311519E-3</v>
      </c>
      <c r="AT544" s="13">
        <f t="shared" si="817"/>
        <v>2.9335295387012839E-3</v>
      </c>
      <c r="AU544" s="13">
        <f t="shared" si="818"/>
        <v>1.8001537703643551E-3</v>
      </c>
      <c r="AV544" s="13">
        <f t="shared" si="819"/>
        <v>8.2849521903697362E-4</v>
      </c>
      <c r="AW544" s="13">
        <f t="shared" si="820"/>
        <v>2.1760711787532837E-5</v>
      </c>
      <c r="AX544" s="13">
        <f t="shared" si="821"/>
        <v>2.1259680959478458E-3</v>
      </c>
      <c r="AY544" s="13">
        <f t="shared" si="822"/>
        <v>2.9657295966680347E-3</v>
      </c>
      <c r="AZ544" s="13">
        <f t="shared" si="823"/>
        <v>2.0685992553974145E-3</v>
      </c>
      <c r="BA544" s="13">
        <f t="shared" si="824"/>
        <v>9.6189998446211751E-4</v>
      </c>
      <c r="BB544" s="13">
        <f t="shared" si="825"/>
        <v>3.3546308366423947E-4</v>
      </c>
      <c r="BC544" s="13">
        <f t="shared" si="826"/>
        <v>9.3594329821680084E-5</v>
      </c>
      <c r="BD544" s="13">
        <f t="shared" si="827"/>
        <v>4.0249754180110591E-4</v>
      </c>
      <c r="BE544" s="13">
        <f t="shared" si="828"/>
        <v>7.4097512011733551E-4</v>
      </c>
      <c r="BF544" s="13">
        <f t="shared" si="829"/>
        <v>6.8204656129826759E-4</v>
      </c>
      <c r="BG544" s="13">
        <f t="shared" si="830"/>
        <v>4.1853633061717167E-4</v>
      </c>
      <c r="BH544" s="13">
        <f t="shared" si="831"/>
        <v>1.9262540490606021E-4</v>
      </c>
      <c r="BI544" s="13">
        <f t="shared" si="832"/>
        <v>7.0922486581768282E-5</v>
      </c>
      <c r="BJ544" s="14">
        <f t="shared" si="833"/>
        <v>0.47771277029104875</v>
      </c>
      <c r="BK544" s="14">
        <f t="shared" si="834"/>
        <v>0.22988645620683784</v>
      </c>
      <c r="BL544" s="14">
        <f t="shared" si="835"/>
        <v>0.27404042266454948</v>
      </c>
      <c r="BM544" s="14">
        <f t="shared" si="836"/>
        <v>0.62403494330586029</v>
      </c>
      <c r="BN544" s="14">
        <f t="shared" si="837"/>
        <v>0.3724525437372414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1.6352</v>
      </c>
      <c r="F545" s="10">
        <f>VLOOKUP(B545,home!$B$2:$E$405,3,FALSE)</f>
        <v>0.86339999999999995</v>
      </c>
      <c r="G545" s="10">
        <f>VLOOKUP(C545,away!$B$2:$E$405,4,FALSE)</f>
        <v>0.82740000000000002</v>
      </c>
      <c r="H545" s="10">
        <f>VLOOKUP(A545,away!$A$2:$E$405,3,FALSE)</f>
        <v>1.1458999999999999</v>
      </c>
      <c r="I545" s="10">
        <f>VLOOKUP(C545,away!$B$2:$E$405,3,FALSE)</f>
        <v>1.3347</v>
      </c>
      <c r="J545" s="10">
        <f>VLOOKUP(B545,home!$B$2:$E$405,4,FALSE)</f>
        <v>0.71870000000000001</v>
      </c>
      <c r="K545" s="12">
        <f t="shared" si="782"/>
        <v>1.1681495320319999</v>
      </c>
      <c r="L545" s="12">
        <f t="shared" si="783"/>
        <v>1.099203303051</v>
      </c>
      <c r="M545" s="13">
        <f t="shared" si="784"/>
        <v>0.10358602676045882</v>
      </c>
      <c r="N545" s="13">
        <f t="shared" si="785"/>
        <v>0.12100396868528419</v>
      </c>
      <c r="O545" s="13">
        <f t="shared" si="786"/>
        <v>0.11386210276502561</v>
      </c>
      <c r="P545" s="13">
        <f t="shared" si="787"/>
        <v>0.13300796206114415</v>
      </c>
      <c r="Q545" s="13">
        <f t="shared" si="788"/>
        <v>7.0675364696864765E-2</v>
      </c>
      <c r="R545" s="13">
        <f t="shared" si="789"/>
        <v>6.2578799725824266E-2</v>
      </c>
      <c r="S545" s="13">
        <f t="shared" si="790"/>
        <v>4.2696680539184143E-2</v>
      </c>
      <c r="T545" s="13">
        <f t="shared" si="791"/>
        <v>7.7686594319127777E-2</v>
      </c>
      <c r="U545" s="13">
        <f t="shared" si="792"/>
        <v>7.3101395614845854E-2</v>
      </c>
      <c r="V545" s="13">
        <f t="shared" si="793"/>
        <v>6.0915535541886667E-3</v>
      </c>
      <c r="W545" s="13">
        <f t="shared" si="794"/>
        <v>2.751979806561116E-2</v>
      </c>
      <c r="X545" s="13">
        <f t="shared" si="795"/>
        <v>3.0249852933016307E-2</v>
      </c>
      <c r="Y545" s="13">
        <f t="shared" si="796"/>
        <v>1.6625369130389249E-2</v>
      </c>
      <c r="Z545" s="13">
        <f t="shared" si="797"/>
        <v>2.2928941119864352E-2</v>
      </c>
      <c r="AA545" s="13">
        <f t="shared" si="798"/>
        <v>2.6784431839158827E-2</v>
      </c>
      <c r="AB545" s="13">
        <f t="shared" si="799"/>
        <v>1.5644110759328193E-2</v>
      </c>
      <c r="AC545" s="13">
        <f t="shared" si="800"/>
        <v>4.8886005029338299E-4</v>
      </c>
      <c r="AD545" s="13">
        <f t="shared" si="801"/>
        <v>8.0368098079897036E-3</v>
      </c>
      <c r="AE545" s="13">
        <f t="shared" si="802"/>
        <v>8.8340878869349552E-3</v>
      </c>
      <c r="AF545" s="13">
        <f t="shared" si="803"/>
        <v>4.8552292923808651E-3</v>
      </c>
      <c r="AG545" s="13">
        <f t="shared" si="804"/>
        <v>1.7789613584183392E-3</v>
      </c>
      <c r="AH545" s="13">
        <f t="shared" si="805"/>
        <v>6.3008919536041959E-3</v>
      </c>
      <c r="AI545" s="13">
        <f t="shared" si="806"/>
        <v>7.3603839869869356E-3</v>
      </c>
      <c r="AJ545" s="13">
        <f t="shared" si="807"/>
        <v>4.2990145549873082E-3</v>
      </c>
      <c r="AK545" s="13">
        <f t="shared" si="808"/>
        <v>1.6739639468690596E-3</v>
      </c>
      <c r="AL545" s="13">
        <f t="shared" si="809"/>
        <v>2.5108513592472995E-5</v>
      </c>
      <c r="AM545" s="13">
        <f t="shared" si="810"/>
        <v>1.8776391232466706E-3</v>
      </c>
      <c r="AN545" s="13">
        <f t="shared" si="811"/>
        <v>2.063907126210524E-3</v>
      </c>
      <c r="AO545" s="13">
        <f t="shared" si="812"/>
        <v>1.1343267651605523E-3</v>
      </c>
      <c r="AP545" s="13">
        <f t="shared" si="813"/>
        <v>4.1561857566787847E-4</v>
      </c>
      <c r="AQ545" s="13">
        <f t="shared" si="814"/>
        <v>1.1421232779587097E-4</v>
      </c>
      <c r="AR545" s="13">
        <f t="shared" si="815"/>
        <v>1.3851922495138409E-3</v>
      </c>
      <c r="AS545" s="13">
        <f t="shared" si="816"/>
        <v>1.6181116780439465E-3</v>
      </c>
      <c r="AT545" s="13">
        <f t="shared" si="817"/>
        <v>9.4509819974127529E-4</v>
      </c>
      <c r="AU545" s="13">
        <f t="shared" si="818"/>
        <v>3.6800533991735205E-4</v>
      </c>
      <c r="AV545" s="13">
        <f t="shared" si="819"/>
        <v>1.0747131640243297E-4</v>
      </c>
      <c r="AW545" s="13">
        <f t="shared" si="820"/>
        <v>8.9556057568840737E-7</v>
      </c>
      <c r="AX545" s="13">
        <f t="shared" si="821"/>
        <v>3.6556054385759521E-4</v>
      </c>
      <c r="AY545" s="13">
        <f t="shared" si="822"/>
        <v>4.0182535727338852E-4</v>
      </c>
      <c r="AZ545" s="13">
        <f t="shared" si="823"/>
        <v>2.2084387998227837E-4</v>
      </c>
      <c r="BA545" s="13">
        <f t="shared" si="824"/>
        <v>8.0917440778373027E-5</v>
      </c>
      <c r="BB545" s="13">
        <f t="shared" si="825"/>
        <v>2.2236179544505323E-5</v>
      </c>
      <c r="BC545" s="13">
        <f t="shared" si="826"/>
        <v>4.888416400511069E-6</v>
      </c>
      <c r="BD545" s="13">
        <f t="shared" si="827"/>
        <v>2.5376798267104302E-4</v>
      </c>
      <c r="BE545" s="13">
        <f t="shared" si="828"/>
        <v>2.9643895020188354E-4</v>
      </c>
      <c r="BF545" s="13">
        <f t="shared" si="829"/>
        <v>1.7314251047719384E-4</v>
      </c>
      <c r="BG545" s="13">
        <f t="shared" si="830"/>
        <v>6.7418780862926522E-5</v>
      </c>
      <c r="BH545" s="13">
        <f t="shared" si="831"/>
        <v>1.9688804328798893E-5</v>
      </c>
      <c r="BI545" s="13">
        <f t="shared" si="832"/>
        <v>4.5998935125912052E-6</v>
      </c>
      <c r="BJ545" s="14">
        <f t="shared" si="833"/>
        <v>0.37396801191193546</v>
      </c>
      <c r="BK545" s="14">
        <f t="shared" si="834"/>
        <v>0.28629801683613504</v>
      </c>
      <c r="BL545" s="14">
        <f t="shared" si="835"/>
        <v>0.3168440308523035</v>
      </c>
      <c r="BM545" s="14">
        <f t="shared" si="836"/>
        <v>0.39492384622893884</v>
      </c>
      <c r="BN545" s="14">
        <f t="shared" si="837"/>
        <v>0.60471422469460179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1.6352</v>
      </c>
      <c r="F546" s="10">
        <f>VLOOKUP(B546,home!$B$2:$E$405,3,FALSE)</f>
        <v>1.1871</v>
      </c>
      <c r="G546" s="10">
        <f>VLOOKUP(C546,away!$B$2:$E$405,4,FALSE)</f>
        <v>0.64749999999999996</v>
      </c>
      <c r="H546" s="10">
        <f>VLOOKUP(A546,away!$A$2:$E$405,3,FALSE)</f>
        <v>1.1458999999999999</v>
      </c>
      <c r="I546" s="10">
        <f>VLOOKUP(C546,away!$B$2:$E$405,3,FALSE)</f>
        <v>1.2833000000000001</v>
      </c>
      <c r="J546" s="10">
        <f>VLOOKUP(B546,home!$B$2:$E$405,4,FALSE)</f>
        <v>1.1293</v>
      </c>
      <c r="K546" s="12">
        <f t="shared" si="782"/>
        <v>1.2568919832000001</v>
      </c>
      <c r="L546" s="12">
        <f t="shared" si="783"/>
        <v>1.6606734476710001</v>
      </c>
      <c r="M546" s="13">
        <f t="shared" si="784"/>
        <v>5.4065152556162982E-2</v>
      </c>
      <c r="N546" s="13">
        <f t="shared" si="785"/>
        <v>6.7954056818326253E-2</v>
      </c>
      <c r="O546" s="13">
        <f t="shared" si="786"/>
        <v>8.9784563294301775E-2</v>
      </c>
      <c r="P546" s="13">
        <f t="shared" si="787"/>
        <v>0.11284949781972088</v>
      </c>
      <c r="Q546" s="13">
        <f t="shared" si="788"/>
        <v>4.270545462043579E-2</v>
      </c>
      <c r="R546" s="13">
        <f t="shared" si="789"/>
        <v>7.4551420136791627E-2</v>
      </c>
      <c r="S546" s="13">
        <f t="shared" si="790"/>
        <v>5.8887326475838754E-2</v>
      </c>
      <c r="T546" s="13">
        <f t="shared" si="791"/>
        <v>7.091981455887654E-2</v>
      </c>
      <c r="U546" s="13">
        <f t="shared" si="792"/>
        <v>9.3703082306108451E-2</v>
      </c>
      <c r="V546" s="13">
        <f t="shared" si="793"/>
        <v>1.3657195493778645E-2</v>
      </c>
      <c r="W546" s="13">
        <f t="shared" si="794"/>
        <v>1.7892047850445712E-2</v>
      </c>
      <c r="X546" s="13">
        <f t="shared" si="795"/>
        <v>2.9712848789694185E-2</v>
      </c>
      <c r="Y546" s="13">
        <f t="shared" si="796"/>
        <v>2.4671669519854274E-2</v>
      </c>
      <c r="Z546" s="13">
        <f t="shared" si="797"/>
        <v>4.1268521302445002E-2</v>
      </c>
      <c r="AA546" s="13">
        <f t="shared" si="798"/>
        <v>5.1870073583561549E-2</v>
      </c>
      <c r="AB546" s="13">
        <f t="shared" si="799"/>
        <v>3.2597539827586307E-2</v>
      </c>
      <c r="AC546" s="13">
        <f t="shared" si="800"/>
        <v>1.7816555353025992E-3</v>
      </c>
      <c r="AD546" s="13">
        <f t="shared" si="801"/>
        <v>5.6220928765640032E-3</v>
      </c>
      <c r="AE546" s="13">
        <f t="shared" si="802"/>
        <v>9.3364603604501155E-3</v>
      </c>
      <c r="AF546" s="13">
        <f t="shared" si="803"/>
        <v>7.7524059079161602E-3</v>
      </c>
      <c r="AG546" s="13">
        <f t="shared" si="804"/>
        <v>4.2914048822813872E-3</v>
      </c>
      <c r="AH546" s="13">
        <f t="shared" si="805"/>
        <v>1.713338438790387E-2</v>
      </c>
      <c r="AI546" s="13">
        <f t="shared" si="806"/>
        <v>2.1534813482240414E-2</v>
      </c>
      <c r="AJ546" s="13">
        <f t="shared" si="807"/>
        <v>1.3533467212767629E-2</v>
      </c>
      <c r="AK546" s="13">
        <f t="shared" si="808"/>
        <v>5.6700354815425597E-3</v>
      </c>
      <c r="AL546" s="13">
        <f t="shared" si="809"/>
        <v>1.4875306769014551E-4</v>
      </c>
      <c r="AM546" s="13">
        <f t="shared" si="810"/>
        <v>1.4132726930718242E-3</v>
      </c>
      <c r="AN546" s="13">
        <f t="shared" si="811"/>
        <v>2.3469844357028656E-3</v>
      </c>
      <c r="AO546" s="13">
        <f t="shared" si="812"/>
        <v>1.9487873672344273E-3</v>
      </c>
      <c r="AP546" s="13">
        <f t="shared" si="813"/>
        <v>1.0787664786409627E-3</v>
      </c>
      <c r="AQ546" s="13">
        <f t="shared" si="814"/>
        <v>4.4786971182914813E-4</v>
      </c>
      <c r="AR546" s="13">
        <f t="shared" si="815"/>
        <v>5.6905913043465524E-3</v>
      </c>
      <c r="AS546" s="13">
        <f t="shared" si="816"/>
        <v>7.1524585901008133E-3</v>
      </c>
      <c r="AT546" s="13">
        <f t="shared" si="817"/>
        <v>4.4949339310338442E-3</v>
      </c>
      <c r="AU546" s="13">
        <f t="shared" si="818"/>
        <v>1.8832154743100332E-3</v>
      </c>
      <c r="AV546" s="13">
        <f t="shared" si="819"/>
        <v>5.9174960807461684E-4</v>
      </c>
      <c r="AW546" s="13">
        <f t="shared" si="820"/>
        <v>8.6247323801376224E-6</v>
      </c>
      <c r="AX546" s="13">
        <f t="shared" si="821"/>
        <v>2.960551863329085E-4</v>
      </c>
      <c r="AY546" s="13">
        <f t="shared" si="822"/>
        <v>4.9165098698835156E-4</v>
      </c>
      <c r="AZ546" s="13">
        <f t="shared" si="823"/>
        <v>4.0823586980639787E-4</v>
      </c>
      <c r="BA546" s="13">
        <f t="shared" si="824"/>
        <v>2.2598215645812015E-4</v>
      </c>
      <c r="BB546" s="13">
        <f t="shared" si="825"/>
        <v>9.3820641719358471E-5</v>
      </c>
      <c r="BC546" s="13">
        <f t="shared" si="826"/>
        <v>3.1161089709358494E-5</v>
      </c>
      <c r="BD546" s="13">
        <f t="shared" si="827"/>
        <v>1.5750356467793018E-3</v>
      </c>
      <c r="BE546" s="13">
        <f t="shared" si="828"/>
        <v>1.9796496776911315E-3</v>
      </c>
      <c r="BF546" s="13">
        <f t="shared" si="829"/>
        <v>1.2441029047172236E-3</v>
      </c>
      <c r="BG546" s="13">
        <f t="shared" si="830"/>
        <v>5.2123432240497054E-4</v>
      </c>
      <c r="BH546" s="13">
        <f t="shared" si="831"/>
        <v>1.6378381029987296E-4</v>
      </c>
      <c r="BI546" s="13">
        <f t="shared" si="832"/>
        <v>4.1171711628771972E-5</v>
      </c>
      <c r="BJ546" s="14">
        <f t="shared" si="833"/>
        <v>0.28964084280233815</v>
      </c>
      <c r="BK546" s="14">
        <f t="shared" si="834"/>
        <v>0.24188123193548236</v>
      </c>
      <c r="BL546" s="14">
        <f t="shared" si="835"/>
        <v>0.42571630669419125</v>
      </c>
      <c r="BM546" s="14">
        <f t="shared" si="836"/>
        <v>0.55611373123410934</v>
      </c>
      <c r="BN546" s="14">
        <f t="shared" si="837"/>
        <v>0.44191014524573929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1.3391999999999999</v>
      </c>
      <c r="F547" s="10">
        <f>VLOOKUP(B547,home!$B$2:$E$405,3,FALSE)</f>
        <v>0.82140000000000002</v>
      </c>
      <c r="G547" s="10">
        <f>VLOOKUP(C547,away!$B$2:$E$405,4,FALSE)</f>
        <v>1.369</v>
      </c>
      <c r="H547" s="10">
        <f>VLOOKUP(A547,away!$A$2:$E$405,3,FALSE)</f>
        <v>1.014</v>
      </c>
      <c r="I547" s="10">
        <f>VLOOKUP(C547,away!$B$2:$E$405,3,FALSE)</f>
        <v>0.73960000000000004</v>
      </c>
      <c r="J547" s="10">
        <f>VLOOKUP(B547,home!$B$2:$E$405,4,FALSE)</f>
        <v>0.69030000000000002</v>
      </c>
      <c r="K547" s="12">
        <f t="shared" si="782"/>
        <v>1.5059258467199998</v>
      </c>
      <c r="L547" s="12">
        <f t="shared" si="783"/>
        <v>0.51769352231999999</v>
      </c>
      <c r="M547" s="13">
        <f t="shared" si="784"/>
        <v>0.13217620383167303</v>
      </c>
      <c r="N547" s="13">
        <f t="shared" si="785"/>
        <v>0.19904756167144746</v>
      </c>
      <c r="O547" s="13">
        <f t="shared" si="786"/>
        <v>6.8426764528505088E-2</v>
      </c>
      <c r="P547" s="13">
        <f t="shared" si="787"/>
        <v>0.10304563331089907</v>
      </c>
      <c r="Q547" s="13">
        <f t="shared" si="788"/>
        <v>0.149875433923813</v>
      </c>
      <c r="R547" s="13">
        <f t="shared" si="789"/>
        <v>1.7712046374861512E-2</v>
      </c>
      <c r="S547" s="13">
        <f t="shared" si="790"/>
        <v>2.0083801464685077E-2</v>
      </c>
      <c r="T547" s="13">
        <f t="shared" si="791"/>
        <v>7.7589541297257161E-2</v>
      </c>
      <c r="U547" s="13">
        <f t="shared" si="792"/>
        <v>2.6673028434207224E-2</v>
      </c>
      <c r="V547" s="13">
        <f t="shared" si="793"/>
        <v>1.7397214906435846E-3</v>
      </c>
      <c r="W547" s="13">
        <f t="shared" si="794"/>
        <v>7.5233763244748481E-2</v>
      </c>
      <c r="X547" s="13">
        <f t="shared" si="795"/>
        <v>3.894803189156279E-2</v>
      </c>
      <c r="Y547" s="13">
        <f t="shared" si="796"/>
        <v>1.0081571908687414E-2</v>
      </c>
      <c r="Z547" s="13">
        <f t="shared" si="797"/>
        <v>3.0564705584324153E-3</v>
      </c>
      <c r="AA547" s="13">
        <f t="shared" si="798"/>
        <v>4.6028180136820848E-3</v>
      </c>
      <c r="AB547" s="13">
        <f t="shared" si="799"/>
        <v>3.4657513072761316E-3</v>
      </c>
      <c r="AC547" s="13">
        <f t="shared" si="800"/>
        <v>8.4768805574986288E-5</v>
      </c>
      <c r="AD547" s="13">
        <f t="shared" si="801"/>
        <v>2.8324117154069968E-2</v>
      </c>
      <c r="AE547" s="13">
        <f t="shared" si="802"/>
        <v>1.4663211976094815E-2</v>
      </c>
      <c r="AF547" s="13">
        <f t="shared" si="803"/>
        <v>3.7955249282146655E-3</v>
      </c>
      <c r="AG547" s="13">
        <f t="shared" si="804"/>
        <v>6.5497288971360528E-4</v>
      </c>
      <c r="AH547" s="13">
        <f t="shared" si="805"/>
        <v>3.9557875231556352E-4</v>
      </c>
      <c r="AI547" s="13">
        <f t="shared" si="806"/>
        <v>5.9571226752525605E-4</v>
      </c>
      <c r="AJ547" s="13">
        <f t="shared" si="807"/>
        <v>4.4854925043723125E-4</v>
      </c>
      <c r="AK547" s="13">
        <f t="shared" si="808"/>
        <v>2.2516063658676951E-4</v>
      </c>
      <c r="AL547" s="13">
        <f t="shared" si="809"/>
        <v>2.6434577487509212E-6</v>
      </c>
      <c r="AM547" s="13">
        <f t="shared" si="810"/>
        <v>8.5308040215678546E-3</v>
      </c>
      <c r="AN547" s="13">
        <f t="shared" si="811"/>
        <v>4.416341982147084E-3</v>
      </c>
      <c r="AO547" s="13">
        <f t="shared" si="812"/>
        <v>1.1431558182537068E-3</v>
      </c>
      <c r="AP547" s="13">
        <f t="shared" si="813"/>
        <v>1.9726812070412113E-4</v>
      </c>
      <c r="AQ547" s="13">
        <f t="shared" si="814"/>
        <v>2.5531107062190842E-5</v>
      </c>
      <c r="AR547" s="13">
        <f t="shared" si="815"/>
        <v>4.0957711528238992E-5</v>
      </c>
      <c r="AS547" s="13">
        <f t="shared" si="816"/>
        <v>6.1679276412876803E-5</v>
      </c>
      <c r="AT547" s="13">
        <f t="shared" si="817"/>
        <v>4.6442208278569217E-5</v>
      </c>
      <c r="AU547" s="13">
        <f t="shared" si="818"/>
        <v>2.3312840608483639E-5</v>
      </c>
      <c r="AV547" s="13">
        <f t="shared" si="819"/>
        <v>8.776852308194782E-6</v>
      </c>
      <c r="AW547" s="13">
        <f t="shared" si="820"/>
        <v>5.7246137679622824E-8</v>
      </c>
      <c r="AX547" s="13">
        <f t="shared" si="821"/>
        <v>2.1411263782303265E-3</v>
      </c>
      <c r="AY547" s="13">
        <f t="shared" si="822"/>
        <v>1.1084472564783223E-3</v>
      </c>
      <c r="AZ547" s="13">
        <f t="shared" si="823"/>
        <v>2.8691798225610152E-4</v>
      </c>
      <c r="BA547" s="13">
        <f t="shared" si="824"/>
        <v>4.9511860283702823E-5</v>
      </c>
      <c r="BB547" s="13">
        <f t="shared" si="825"/>
        <v>6.4079923367214557E-6</v>
      </c>
      <c r="BC547" s="13">
        <f t="shared" si="826"/>
        <v>6.6347522475937975E-7</v>
      </c>
      <c r="BD547" s="13">
        <f t="shared" si="827"/>
        <v>3.5339236578700857E-6</v>
      </c>
      <c r="BE547" s="13">
        <f t="shared" si="828"/>
        <v>5.3218269767218475E-6</v>
      </c>
      <c r="BF547" s="13">
        <f t="shared" si="829"/>
        <v>4.007138398008593E-6</v>
      </c>
      <c r="BG547" s="13">
        <f t="shared" si="830"/>
        <v>2.0114844283151043E-6</v>
      </c>
      <c r="BH547" s="13">
        <f t="shared" si="831"/>
        <v>7.5728659771862976E-7</v>
      </c>
      <c r="BI547" s="13">
        <f t="shared" si="832"/>
        <v>2.28083492175827E-7</v>
      </c>
      <c r="BJ547" s="14">
        <f t="shared" si="833"/>
        <v>0.61611990688015417</v>
      </c>
      <c r="BK547" s="14">
        <f t="shared" si="834"/>
        <v>0.25824121961770286</v>
      </c>
      <c r="BL547" s="14">
        <f t="shared" si="835"/>
        <v>0.12274243819808404</v>
      </c>
      <c r="BM547" s="14">
        <f t="shared" si="836"/>
        <v>0.32876800160283359</v>
      </c>
      <c r="BN547" s="14">
        <f t="shared" si="837"/>
        <v>0.67028364364119919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1.3391999999999999</v>
      </c>
      <c r="F548" s="10">
        <f>VLOOKUP(B548,home!$B$2:$E$405,3,FALSE)</f>
        <v>1.0861000000000001</v>
      </c>
      <c r="G548" s="10">
        <f>VLOOKUP(C548,away!$B$2:$E$405,4,FALSE)</f>
        <v>1.2444999999999999</v>
      </c>
      <c r="H548" s="10">
        <f>VLOOKUP(A548,away!$A$2:$E$405,3,FALSE)</f>
        <v>1.014</v>
      </c>
      <c r="I548" s="10">
        <f>VLOOKUP(C548,away!$B$2:$E$405,3,FALSE)</f>
        <v>1.3971</v>
      </c>
      <c r="J548" s="10">
        <f>VLOOKUP(B548,home!$B$2:$E$405,4,FALSE)</f>
        <v>1.1655</v>
      </c>
      <c r="K548" s="12">
        <f t="shared" si="782"/>
        <v>1.8101316218400001</v>
      </c>
      <c r="L548" s="12">
        <f t="shared" si="783"/>
        <v>1.6511165307000002</v>
      </c>
      <c r="M548" s="13">
        <f t="shared" si="784"/>
        <v>3.1390557352863988E-2</v>
      </c>
      <c r="N548" s="13">
        <f t="shared" si="785"/>
        <v>5.6821040491601228E-2</v>
      </c>
      <c r="O548" s="13">
        <f t="shared" si="786"/>
        <v>5.1829468153200164E-2</v>
      </c>
      <c r="P548" s="13">
        <f t="shared" si="787"/>
        <v>9.3818159247256852E-2</v>
      </c>
      <c r="Q548" s="13">
        <f t="shared" si="788"/>
        <v>5.1426781089849237E-2</v>
      </c>
      <c r="R548" s="13">
        <f t="shared" si="789"/>
        <v>4.2788245822569015E-2</v>
      </c>
      <c r="S548" s="13">
        <f t="shared" si="790"/>
        <v>7.0099480120736024E-2</v>
      </c>
      <c r="T548" s="13">
        <f t="shared" si="791"/>
        <v>8.4911608378140241E-2</v>
      </c>
      <c r="U548" s="13">
        <f t="shared" si="792"/>
        <v>7.7452356806495468E-2</v>
      </c>
      <c r="V548" s="13">
        <f t="shared" si="793"/>
        <v>2.3278777454523975E-2</v>
      </c>
      <c r="W548" s="13">
        <f t="shared" si="794"/>
        <v>3.1029747553393144E-2</v>
      </c>
      <c r="X548" s="13">
        <f t="shared" si="795"/>
        <v>5.12337291288553E-2</v>
      </c>
      <c r="Y548" s="13">
        <f t="shared" si="796"/>
        <v>4.2296428547029571E-2</v>
      </c>
      <c r="Z548" s="13">
        <f t="shared" si="797"/>
        <v>2.3549459999099645E-2</v>
      </c>
      <c r="AA548" s="13">
        <f t="shared" si="798"/>
        <v>4.262762222162645E-2</v>
      </c>
      <c r="AB548" s="13">
        <f t="shared" si="799"/>
        <v>3.8580803473607768E-2</v>
      </c>
      <c r="AC548" s="13">
        <f t="shared" si="800"/>
        <v>4.3483857776077436E-3</v>
      </c>
      <c r="AD548" s="13">
        <f t="shared" si="801"/>
        <v>1.4041981816027329E-2</v>
      </c>
      <c r="AE548" s="13">
        <f t="shared" si="802"/>
        <v>2.3184948300231531E-2</v>
      </c>
      <c r="AF548" s="13">
        <f t="shared" si="803"/>
        <v>1.9140525700968584E-2</v>
      </c>
      <c r="AG548" s="13">
        <f t="shared" si="804"/>
        <v>1.053441279705248E-2</v>
      </c>
      <c r="AH548" s="13">
        <f t="shared" si="805"/>
        <v>9.7207256733929572E-3</v>
      </c>
      <c r="AI548" s="13">
        <f t="shared" si="806"/>
        <v>1.7595792928640521E-2</v>
      </c>
      <c r="AJ548" s="13">
        <f t="shared" si="807"/>
        <v>1.5925350595740441E-2</v>
      </c>
      <c r="AK548" s="13">
        <f t="shared" si="808"/>
        <v>9.6089935674127502E-3</v>
      </c>
      <c r="AL548" s="13">
        <f t="shared" si="809"/>
        <v>5.1984747485203664E-4</v>
      </c>
      <c r="AM548" s="13">
        <f t="shared" si="810"/>
        <v>5.0835670636986598E-3</v>
      </c>
      <c r="AN548" s="13">
        <f t="shared" si="811"/>
        <v>8.3935616137949184E-3</v>
      </c>
      <c r="AO548" s="13">
        <f t="shared" si="812"/>
        <v>6.9293741659928829E-3</v>
      </c>
      <c r="AP548" s="13">
        <f t="shared" si="813"/>
        <v>3.8137347442921258E-3</v>
      </c>
      <c r="AQ548" s="13">
        <f t="shared" si="814"/>
        <v>1.5742301200014166E-3</v>
      </c>
      <c r="AR548" s="13">
        <f t="shared" si="815"/>
        <v>3.2100101699477999E-3</v>
      </c>
      <c r="AS548" s="13">
        <f t="shared" si="816"/>
        <v>5.8105409150505053E-3</v>
      </c>
      <c r="AT548" s="13">
        <f t="shared" si="817"/>
        <v>5.2589219251640267E-3</v>
      </c>
      <c r="AU548" s="13">
        <f t="shared" si="818"/>
        <v>3.1731136245090308E-3</v>
      </c>
      <c r="AV548" s="13">
        <f t="shared" si="819"/>
        <v>1.4359383278537837E-3</v>
      </c>
      <c r="AW548" s="13">
        <f t="shared" si="820"/>
        <v>4.3158000803051306E-5</v>
      </c>
      <c r="AX548" s="13">
        <f t="shared" si="821"/>
        <v>1.5336542489575459E-3</v>
      </c>
      <c r="AY548" s="13">
        <f t="shared" si="822"/>
        <v>2.5322418828320975E-3</v>
      </c>
      <c r="AZ548" s="13">
        <f t="shared" si="823"/>
        <v>2.0905132162374854E-3</v>
      </c>
      <c r="BA548" s="13">
        <f t="shared" si="824"/>
        <v>1.1505603096588456E-3</v>
      </c>
      <c r="BB548" s="13">
        <f t="shared" si="825"/>
        <v>4.7492728671125764E-4</v>
      </c>
      <c r="BC548" s="13">
        <f t="shared" si="826"/>
        <v>1.5683205879389117E-4</v>
      </c>
      <c r="BD548" s="13">
        <f t="shared" si="827"/>
        <v>8.8335014255265412E-4</v>
      </c>
      <c r="BE548" s="13">
        <f t="shared" si="828"/>
        <v>1.598980026191431E-3</v>
      </c>
      <c r="BF548" s="13">
        <f t="shared" si="829"/>
        <v>1.447182154049831E-3</v>
      </c>
      <c r="BG548" s="13">
        <f t="shared" si="830"/>
        <v>8.7319672653604164E-4</v>
      </c>
      <c r="BH548" s="13">
        <f t="shared" si="831"/>
        <v>3.9515025169751611E-4</v>
      </c>
      <c r="BI548" s="13">
        <f t="shared" si="832"/>
        <v>1.4305479319514158E-4</v>
      </c>
      <c r="BJ548" s="14">
        <f t="shared" si="833"/>
        <v>0.41835440051411982</v>
      </c>
      <c r="BK548" s="14">
        <f t="shared" si="834"/>
        <v>0.22598744931067272</v>
      </c>
      <c r="BL548" s="14">
        <f t="shared" si="835"/>
        <v>0.33035879829943321</v>
      </c>
      <c r="BM548" s="14">
        <f t="shared" si="836"/>
        <v>0.66768677208395599</v>
      </c>
      <c r="BN548" s="14">
        <f t="shared" si="837"/>
        <v>0.32807425215734048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1.3391999999999999</v>
      </c>
      <c r="F549" s="10">
        <f>VLOOKUP(B549,home!$B$2:$E$405,3,FALSE)</f>
        <v>0.93340000000000001</v>
      </c>
      <c r="G549" s="10">
        <f>VLOOKUP(C549,away!$B$2:$E$405,4,FALSE)</f>
        <v>1.369</v>
      </c>
      <c r="H549" s="10">
        <f>VLOOKUP(A549,away!$A$2:$E$405,3,FALSE)</f>
        <v>1.014</v>
      </c>
      <c r="I549" s="10">
        <f>VLOOKUP(C549,away!$B$2:$E$405,3,FALSE)</f>
        <v>1.3971</v>
      </c>
      <c r="J549" s="10">
        <f>VLOOKUP(B549,home!$B$2:$E$405,4,FALSE)</f>
        <v>1.1506000000000001</v>
      </c>
      <c r="K549" s="12">
        <f t="shared" si="782"/>
        <v>1.7112627043199999</v>
      </c>
      <c r="L549" s="12">
        <f t="shared" si="783"/>
        <v>1.6300083056400003</v>
      </c>
      <c r="M549" s="13">
        <f t="shared" si="784"/>
        <v>3.539194560686508E-2</v>
      </c>
      <c r="N549" s="13">
        <f t="shared" si="785"/>
        <v>6.0564916550350269E-2</v>
      </c>
      <c r="O549" s="13">
        <f t="shared" si="786"/>
        <v>5.7689165291949195E-2</v>
      </c>
      <c r="P549" s="13">
        <f t="shared" si="787"/>
        <v>9.8721317007464449E-2</v>
      </c>
      <c r="Q549" s="13">
        <f t="shared" si="788"/>
        <v>5.1821241441433782E-2</v>
      </c>
      <c r="R549" s="13">
        <f t="shared" si="789"/>
        <v>4.7016909285658014E-2</v>
      </c>
      <c r="S549" s="13">
        <f t="shared" si="790"/>
        <v>6.8842629760638652E-2</v>
      </c>
      <c r="T549" s="13">
        <f t="shared" si="791"/>
        <v>8.4469053958112841E-2</v>
      </c>
      <c r="U549" s="13">
        <f t="shared" si="792"/>
        <v>8.0458283332943248E-2</v>
      </c>
      <c r="V549" s="13">
        <f t="shared" si="793"/>
        <v>2.1336414761709801E-2</v>
      </c>
      <c r="W549" s="13">
        <f t="shared" si="794"/>
        <v>2.9559919256762546E-2</v>
      </c>
      <c r="X549" s="13">
        <f t="shared" si="795"/>
        <v>4.8182913902570734E-2</v>
      </c>
      <c r="Y549" s="13">
        <f t="shared" si="796"/>
        <v>3.9269274925563674E-2</v>
      </c>
      <c r="Z549" s="13">
        <f t="shared" si="797"/>
        <v>2.5545984213715012E-2</v>
      </c>
      <c r="AA549" s="13">
        <f t="shared" si="798"/>
        <v>4.3715890030077975E-2</v>
      </c>
      <c r="AB549" s="13">
        <f t="shared" si="799"/>
        <v>3.7404686097313497E-2</v>
      </c>
      <c r="AC549" s="13">
        <f t="shared" si="800"/>
        <v>3.7197004314396187E-3</v>
      </c>
      <c r="AD549" s="13">
        <f t="shared" si="801"/>
        <v>1.2646196841702073E-2</v>
      </c>
      <c r="AE549" s="13">
        <f t="shared" si="802"/>
        <v>2.061340588673272E-2</v>
      </c>
      <c r="AF549" s="13">
        <f t="shared" si="803"/>
        <v>1.6800011401451407E-2</v>
      </c>
      <c r="AG549" s="13">
        <f t="shared" si="804"/>
        <v>9.1280527064041654E-3</v>
      </c>
      <c r="AH549" s="13">
        <f t="shared" si="805"/>
        <v>1.041004161102595E-2</v>
      </c>
      <c r="AI549" s="13">
        <f t="shared" si="806"/>
        <v>1.7814315959367995E-2</v>
      </c>
      <c r="AJ549" s="13">
        <f t="shared" si="807"/>
        <v>1.5242487252119512E-2</v>
      </c>
      <c r="AK549" s="13">
        <f t="shared" si="808"/>
        <v>8.694633318541721E-3</v>
      </c>
      <c r="AL549" s="13">
        <f t="shared" si="809"/>
        <v>4.1502519193940368E-4</v>
      </c>
      <c r="AM549" s="13">
        <f t="shared" si="810"/>
        <v>4.328193001338825E-3</v>
      </c>
      <c r="AN549" s="13">
        <f t="shared" si="811"/>
        <v>7.0549905405952055E-3</v>
      </c>
      <c r="AO549" s="13">
        <f t="shared" si="812"/>
        <v>5.7498465886909114E-3</v>
      </c>
      <c r="AP549" s="13">
        <f t="shared" si="813"/>
        <v>3.1240992319073366E-3</v>
      </c>
      <c r="AQ549" s="13">
        <f t="shared" si="814"/>
        <v>1.2730769239131261E-3</v>
      </c>
      <c r="AR549" s="13">
        <f t="shared" si="815"/>
        <v>3.3936908576060621E-3</v>
      </c>
      <c r="AS549" s="13">
        <f t="shared" si="816"/>
        <v>5.8074965946130095E-3</v>
      </c>
      <c r="AT549" s="13">
        <f t="shared" si="817"/>
        <v>4.9690761639133267E-3</v>
      </c>
      <c r="AU549" s="13">
        <f t="shared" si="818"/>
        <v>2.8344649047434573E-3</v>
      </c>
      <c r="AV549" s="13">
        <f t="shared" si="819"/>
        <v>1.2126285195478543E-3</v>
      </c>
      <c r="AW549" s="13">
        <f t="shared" si="820"/>
        <v>3.2157217346889954E-5</v>
      </c>
      <c r="AX549" s="13">
        <f t="shared" si="821"/>
        <v>1.234445876714996E-3</v>
      </c>
      <c r="AY549" s="13">
        <f t="shared" si="822"/>
        <v>2.012157031908495E-3</v>
      </c>
      <c r="AZ549" s="13">
        <f t="shared" si="823"/>
        <v>1.6399163371313894E-3</v>
      </c>
      <c r="BA549" s="13">
        <f t="shared" si="824"/>
        <v>8.910257500262973E-4</v>
      </c>
      <c r="BB549" s="13">
        <f t="shared" si="825"/>
        <v>3.630948432704938E-4</v>
      </c>
      <c r="BC549" s="13">
        <f t="shared" si="826"/>
        <v>1.1836952205319183E-4</v>
      </c>
      <c r="BD549" s="13">
        <f t="shared" si="827"/>
        <v>9.2195738077873542E-4</v>
      </c>
      <c r="BE549" s="13">
        <f t="shared" si="828"/>
        <v>1.5777112806992025E-3</v>
      </c>
      <c r="BF549" s="13">
        <f t="shared" si="829"/>
        <v>1.3499392364227445E-3</v>
      </c>
      <c r="BG549" s="13">
        <f t="shared" si="830"/>
        <v>7.7003355612948723E-4</v>
      </c>
      <c r="BH549" s="13">
        <f t="shared" si="831"/>
        <v>3.2943242641982306E-4</v>
      </c>
      <c r="BI549" s="13">
        <f t="shared" si="832"/>
        <v>1.1274908498517711E-4</v>
      </c>
      <c r="BJ549" s="14">
        <f t="shared" si="833"/>
        <v>0.40084420251863462</v>
      </c>
      <c r="BK549" s="14">
        <f t="shared" si="834"/>
        <v>0.23043918979196551</v>
      </c>
      <c r="BL549" s="14">
        <f t="shared" si="835"/>
        <v>0.34172559218485593</v>
      </c>
      <c r="BM549" s="14">
        <f t="shared" si="836"/>
        <v>0.64536947371088837</v>
      </c>
      <c r="BN549" s="14">
        <f t="shared" si="837"/>
        <v>0.3512054951837208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1.3391999999999999</v>
      </c>
      <c r="F550" s="10">
        <f>VLOOKUP(B550,home!$B$2:$E$405,3,FALSE)</f>
        <v>0.82140000000000002</v>
      </c>
      <c r="G550" s="10">
        <f>VLOOKUP(C550,away!$B$2:$E$405,4,FALSE)</f>
        <v>0.87119999999999997</v>
      </c>
      <c r="H550" s="10">
        <f>VLOOKUP(A550,away!$A$2:$E$405,3,FALSE)</f>
        <v>1.014</v>
      </c>
      <c r="I550" s="10">
        <f>VLOOKUP(C550,away!$B$2:$E$405,3,FALSE)</f>
        <v>0.65749999999999997</v>
      </c>
      <c r="J550" s="10">
        <f>VLOOKUP(B550,home!$B$2:$E$405,4,FALSE)</f>
        <v>0.98619999999999997</v>
      </c>
      <c r="K550" s="12">
        <f t="shared" si="782"/>
        <v>0.95833644825599995</v>
      </c>
      <c r="L550" s="12">
        <f t="shared" si="783"/>
        <v>0.65750447099999998</v>
      </c>
      <c r="M550" s="13">
        <f t="shared" si="784"/>
        <v>0.19872348974879053</v>
      </c>
      <c r="N550" s="13">
        <f t="shared" si="785"/>
        <v>0.1904439633508935</v>
      </c>
      <c r="O550" s="13">
        <f t="shared" si="786"/>
        <v>0.13066158300255243</v>
      </c>
      <c r="P550" s="13">
        <f t="shared" si="787"/>
        <v>0.12521775737817262</v>
      </c>
      <c r="Q550" s="13">
        <f t="shared" si="788"/>
        <v>9.1254695714745551E-2</v>
      </c>
      <c r="R550" s="13">
        <f t="shared" si="789"/>
        <v>4.2955287506057913E-2</v>
      </c>
      <c r="S550" s="13">
        <f t="shared" si="790"/>
        <v>1.9725255910410477E-2</v>
      </c>
      <c r="T550" s="13">
        <f t="shared" si="791"/>
        <v>6.000037043218974E-2</v>
      </c>
      <c r="U550" s="13">
        <f t="shared" si="792"/>
        <v>4.1165617662370868E-2</v>
      </c>
      <c r="V550" s="13">
        <f t="shared" si="793"/>
        <v>1.3810100948332504E-3</v>
      </c>
      <c r="W550" s="13">
        <f t="shared" si="794"/>
        <v>2.9150900325983758E-2</v>
      </c>
      <c r="X550" s="13">
        <f t="shared" si="795"/>
        <v>1.9166847298009677E-2</v>
      </c>
      <c r="Y550" s="13">
        <f t="shared" si="796"/>
        <v>6.301143896707816E-3</v>
      </c>
      <c r="Z550" s="13">
        <f t="shared" si="797"/>
        <v>9.4144311961078392E-3</v>
      </c>
      <c r="AA550" s="13">
        <f t="shared" si="798"/>
        <v>9.0221925548284714E-3</v>
      </c>
      <c r="AB550" s="13">
        <f t="shared" si="799"/>
        <v>4.3231479842380221E-3</v>
      </c>
      <c r="AC550" s="13">
        <f t="shared" si="800"/>
        <v>5.4386810037604529E-5</v>
      </c>
      <c r="AD550" s="13">
        <f t="shared" si="801"/>
        <v>6.9840925704669869E-3</v>
      </c>
      <c r="AE550" s="13">
        <f t="shared" si="802"/>
        <v>4.5920720909599262E-3</v>
      </c>
      <c r="AF550" s="13">
        <f t="shared" si="803"/>
        <v>1.5096539654802349E-3</v>
      </c>
      <c r="AG550" s="13">
        <f t="shared" si="804"/>
        <v>3.3086807732204477E-4</v>
      </c>
      <c r="AH550" s="13">
        <f t="shared" si="805"/>
        <v>1.5475076508406954E-3</v>
      </c>
      <c r="AI550" s="13">
        <f t="shared" si="806"/>
        <v>1.4830329857556581E-3</v>
      </c>
      <c r="AJ550" s="13">
        <f t="shared" si="807"/>
        <v>7.1062228210778413E-4</v>
      </c>
      <c r="AK550" s="13">
        <f t="shared" si="808"/>
        <v>2.2700507796224903E-4</v>
      </c>
      <c r="AL550" s="13">
        <f t="shared" si="809"/>
        <v>1.3707880014527531E-6</v>
      </c>
      <c r="AM550" s="13">
        <f t="shared" si="810"/>
        <v>1.3386220936544902E-3</v>
      </c>
      <c r="AN550" s="13">
        <f t="shared" si="811"/>
        <v>8.80150011557208E-4</v>
      </c>
      <c r="AO550" s="13">
        <f t="shared" si="812"/>
        <v>2.8935128387478292E-4</v>
      </c>
      <c r="AP550" s="13">
        <f t="shared" si="813"/>
        <v>6.3416587612420003E-5</v>
      </c>
      <c r="AQ550" s="13">
        <f t="shared" si="814"/>
        <v>1.0424172472682341E-5</v>
      </c>
      <c r="AR550" s="13">
        <f t="shared" si="815"/>
        <v>2.0349863986689285E-4</v>
      </c>
      <c r="AS550" s="13">
        <f t="shared" si="816"/>
        <v>1.9502016375496492E-4</v>
      </c>
      <c r="AT550" s="13">
        <f t="shared" si="817"/>
        <v>9.3447465535618289E-5</v>
      </c>
      <c r="AU550" s="13">
        <f t="shared" si="818"/>
        <v>2.9851370739976468E-5</v>
      </c>
      <c r="AV550" s="13">
        <f t="shared" si="819"/>
        <v>7.1519141526305328E-6</v>
      </c>
      <c r="AW550" s="13">
        <f t="shared" si="820"/>
        <v>2.3992997562118229E-8</v>
      </c>
      <c r="AX550" s="13">
        <f t="shared" si="821"/>
        <v>2.1380839046497568E-4</v>
      </c>
      <c r="AY550" s="13">
        <f t="shared" si="822"/>
        <v>1.4057997266803528E-4</v>
      </c>
      <c r="AZ550" s="13">
        <f t="shared" si="823"/>
        <v>4.6215980281145493E-5</v>
      </c>
      <c r="BA550" s="13">
        <f t="shared" si="824"/>
        <v>1.0129071222166999E-5</v>
      </c>
      <c r="BB550" s="13">
        <f t="shared" si="825"/>
        <v>1.664977403913059E-6</v>
      </c>
      <c r="BC550" s="13">
        <f t="shared" si="826"/>
        <v>2.1894601743736188E-7</v>
      </c>
      <c r="BD550" s="13">
        <f t="shared" si="827"/>
        <v>2.2300210925816814E-5</v>
      </c>
      <c r="BE550" s="13">
        <f t="shared" si="828"/>
        <v>2.1371104934006928E-5</v>
      </c>
      <c r="BF550" s="13">
        <f t="shared" si="829"/>
        <v>1.0240354398881239E-5</v>
      </c>
      <c r="BG550" s="13">
        <f t="shared" si="830"/>
        <v>3.2712349545021839E-6</v>
      </c>
      <c r="BH550" s="13">
        <f t="shared" si="831"/>
        <v>7.8373592192712518E-7</v>
      </c>
      <c r="BI550" s="13">
        <f t="shared" si="832"/>
        <v>1.502165399580566E-7</v>
      </c>
      <c r="BJ550" s="14">
        <f t="shared" si="833"/>
        <v>0.41272918920998852</v>
      </c>
      <c r="BK550" s="14">
        <f t="shared" si="834"/>
        <v>0.34524385070291397</v>
      </c>
      <c r="BL550" s="14">
        <f t="shared" si="835"/>
        <v>0.23268308311843927</v>
      </c>
      <c r="BM550" s="14">
        <f t="shared" si="836"/>
        <v>0.22067322154656654</v>
      </c>
      <c r="BN550" s="14">
        <f t="shared" si="837"/>
        <v>0.77925677670121252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1.6516999999999999</v>
      </c>
      <c r="F551" s="10">
        <f>VLOOKUP(B551,home!$B$2:$E$405,3,FALSE)</f>
        <v>0.68110000000000004</v>
      </c>
      <c r="G551" s="10">
        <f>VLOOKUP(C551,away!$B$2:$E$405,4,FALSE)</f>
        <v>0.75680000000000003</v>
      </c>
      <c r="H551" s="10">
        <f>VLOOKUP(A551,away!$A$2:$E$405,3,FALSE)</f>
        <v>1.3258000000000001</v>
      </c>
      <c r="I551" s="10">
        <f>VLOOKUP(C551,away!$B$2:$E$405,3,FALSE)</f>
        <v>1.32</v>
      </c>
      <c r="J551" s="10">
        <f>VLOOKUP(B551,home!$B$2:$E$405,4,FALSE)</f>
        <v>0.94279999999999997</v>
      </c>
      <c r="K551" s="12">
        <f t="shared" si="782"/>
        <v>0.85137946801600017</v>
      </c>
      <c r="L551" s="12">
        <f t="shared" si="783"/>
        <v>1.6499527968000003</v>
      </c>
      <c r="M551" s="13">
        <f t="shared" si="784"/>
        <v>8.1975712483515178E-2</v>
      </c>
      <c r="N551" s="13">
        <f t="shared" si="785"/>
        <v>6.979243848444773E-2</v>
      </c>
      <c r="O551" s="13">
        <f t="shared" si="786"/>
        <v>0.13525605608184857</v>
      </c>
      <c r="P551" s="13">
        <f t="shared" si="787"/>
        <v>0.1151542290729065</v>
      </c>
      <c r="Q551" s="13">
        <f t="shared" si="788"/>
        <v>2.9709924574214265E-2</v>
      </c>
      <c r="R551" s="13">
        <f t="shared" si="789"/>
        <v>0.11158305400819188</v>
      </c>
      <c r="S551" s="13">
        <f t="shared" si="790"/>
        <v>4.0440320893953913E-2</v>
      </c>
      <c r="T551" s="13">
        <f t="shared" si="791"/>
        <v>4.9019973143941881E-2</v>
      </c>
      <c r="U551" s="13">
        <f t="shared" si="792"/>
        <v>9.4999521161095016E-2</v>
      </c>
      <c r="V551" s="13">
        <f t="shared" si="793"/>
        <v>6.3119968842271241E-3</v>
      </c>
      <c r="W551" s="13">
        <f t="shared" si="794"/>
        <v>8.4314732595966776E-3</v>
      </c>
      <c r="X551" s="13">
        <f t="shared" si="795"/>
        <v>1.3911532885815953E-2</v>
      </c>
      <c r="Y551" s="13">
        <f t="shared" si="796"/>
        <v>1.1476686296363607E-2</v>
      </c>
      <c r="Z551" s="13">
        <f t="shared" si="797"/>
        <v>6.1368924012100562E-2</v>
      </c>
      <c r="AA551" s="13">
        <f t="shared" si="798"/>
        <v>5.2248241878136509E-2</v>
      </c>
      <c r="AB551" s="13">
        <f t="shared" si="799"/>
        <v>2.2241540187489584E-2</v>
      </c>
      <c r="AC551" s="13">
        <f t="shared" si="800"/>
        <v>5.5416805256490486E-4</v>
      </c>
      <c r="AD551" s="13">
        <f t="shared" si="801"/>
        <v>1.7945958045866373E-3</v>
      </c>
      <c r="AE551" s="13">
        <f t="shared" si="802"/>
        <v>2.9609983669032689E-3</v>
      </c>
      <c r="AF551" s="13">
        <f t="shared" si="803"/>
        <v>2.4427537683961412E-3</v>
      </c>
      <c r="AG551" s="13">
        <f t="shared" si="804"/>
        <v>1.3434761373529846E-3</v>
      </c>
      <c r="AH551" s="13">
        <f t="shared" si="805"/>
        <v>2.5313956952593017E-2</v>
      </c>
      <c r="AI551" s="13">
        <f t="shared" si="806"/>
        <v>2.1551783203678569E-2</v>
      </c>
      <c r="AJ551" s="13">
        <f t="shared" si="807"/>
        <v>9.1743728593720146E-3</v>
      </c>
      <c r="AK551" s="13">
        <f t="shared" si="808"/>
        <v>2.603624228130859E-3</v>
      </c>
      <c r="AL551" s="13">
        <f t="shared" si="809"/>
        <v>3.1138391085178204E-5</v>
      </c>
      <c r="AM551" s="13">
        <f t="shared" si="810"/>
        <v>3.0557640428254348E-4</v>
      </c>
      <c r="AN551" s="13">
        <f t="shared" si="811"/>
        <v>5.0418664288207017E-4</v>
      </c>
      <c r="AO551" s="13">
        <f t="shared" si="812"/>
        <v>4.1594208076623738E-4</v>
      </c>
      <c r="AP551" s="13">
        <f t="shared" si="813"/>
        <v>2.2876159982235502E-4</v>
      </c>
      <c r="AQ551" s="13">
        <f t="shared" si="814"/>
        <v>9.4361460356834318E-5</v>
      </c>
      <c r="AR551" s="13">
        <f t="shared" si="815"/>
        <v>8.3533668144011256E-3</v>
      </c>
      <c r="AS551" s="13">
        <f t="shared" si="816"/>
        <v>7.1118849945873393E-3</v>
      </c>
      <c r="AT551" s="13">
        <f t="shared" si="817"/>
        <v>3.0274564316413719E-3</v>
      </c>
      <c r="AU551" s="13">
        <f t="shared" si="818"/>
        <v>8.5917141540414982E-4</v>
      </c>
      <c r="AV551" s="13">
        <f t="shared" si="819"/>
        <v>1.8287022564533471E-4</v>
      </c>
      <c r="AW551" s="13">
        <f t="shared" si="820"/>
        <v>1.2150338026798102E-6</v>
      </c>
      <c r="AX551" s="13">
        <f t="shared" si="821"/>
        <v>4.3360246086052331E-5</v>
      </c>
      <c r="AY551" s="13">
        <f t="shared" si="822"/>
        <v>7.1542359299618311E-5</v>
      </c>
      <c r="AZ551" s="13">
        <f t="shared" si="823"/>
        <v>5.9020757908037878E-5</v>
      </c>
      <c r="BA551" s="13">
        <f t="shared" si="824"/>
        <v>3.2460488193207611E-5</v>
      </c>
      <c r="BB551" s="13">
        <f t="shared" si="825"/>
        <v>1.3389568319969078E-5</v>
      </c>
      <c r="BC551" s="13">
        <f t="shared" si="826"/>
        <v>4.418431139495529E-6</v>
      </c>
      <c r="BD551" s="13">
        <f t="shared" si="827"/>
        <v>2.2971101563529078E-3</v>
      </c>
      <c r="BE551" s="13">
        <f t="shared" si="828"/>
        <v>1.9557124228898894E-3</v>
      </c>
      <c r="BF551" s="13">
        <f t="shared" si="829"/>
        <v>8.3252670109613849E-4</v>
      </c>
      <c r="BG551" s="13">
        <f t="shared" si="830"/>
        <v>2.3626537996278201E-4</v>
      </c>
      <c r="BH551" s="13">
        <f t="shared" si="831"/>
        <v>5.0287873375827864E-5</v>
      </c>
      <c r="BI551" s="13">
        <f t="shared" si="832"/>
        <v>8.5628125764736628E-6</v>
      </c>
      <c r="BJ551" s="14">
        <f t="shared" si="833"/>
        <v>0.19265687276067558</v>
      </c>
      <c r="BK551" s="14">
        <f t="shared" si="834"/>
        <v>0.24453910813755242</v>
      </c>
      <c r="BL551" s="14">
        <f t="shared" si="835"/>
        <v>0.49988736578846937</v>
      </c>
      <c r="BM551" s="14">
        <f t="shared" si="836"/>
        <v>0.45491052866817688</v>
      </c>
      <c r="BN551" s="14">
        <f t="shared" si="837"/>
        <v>0.54347141470512417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1.6516999999999999</v>
      </c>
      <c r="F552" s="10">
        <f>VLOOKUP(B552,home!$B$2:$E$405,3,FALSE)</f>
        <v>1.2109000000000001</v>
      </c>
      <c r="G552" s="10">
        <f>VLOOKUP(C552,away!$B$2:$E$405,4,FALSE)</f>
        <v>1.665</v>
      </c>
      <c r="H552" s="10">
        <f>VLOOKUP(A552,away!$A$2:$E$405,3,FALSE)</f>
        <v>1.3258000000000001</v>
      </c>
      <c r="I552" s="10">
        <f>VLOOKUP(C552,away!$B$2:$E$405,3,FALSE)</f>
        <v>0.75429999999999997</v>
      </c>
      <c r="J552" s="10">
        <f>VLOOKUP(B552,home!$B$2:$E$405,4,FALSE)</f>
        <v>1.0370999999999999</v>
      </c>
      <c r="K552" s="12">
        <f t="shared" si="782"/>
        <v>3.3300724774500003</v>
      </c>
      <c r="L552" s="12">
        <f t="shared" si="783"/>
        <v>1.0371528298739998</v>
      </c>
      <c r="M552" s="13">
        <f t="shared" si="784"/>
        <v>1.2686392618066858E-2</v>
      </c>
      <c r="N552" s="13">
        <f t="shared" si="785"/>
        <v>4.2246606895549293E-2</v>
      </c>
      <c r="O552" s="13">
        <f t="shared" si="786"/>
        <v>1.3157728004720662E-2</v>
      </c>
      <c r="P552" s="13">
        <f t="shared" si="787"/>
        <v>4.3816187894293382E-2</v>
      </c>
      <c r="Q552" s="13">
        <f t="shared" si="788"/>
        <v>7.0342131444259076E-2</v>
      </c>
      <c r="R552" s="13">
        <f t="shared" si="789"/>
        <v>6.8232874174042057E-3</v>
      </c>
      <c r="S552" s="13">
        <f t="shared" si="790"/>
        <v>3.7833022739141922E-2</v>
      </c>
      <c r="T552" s="13">
        <f t="shared" si="791"/>
        <v>7.2955540686782158E-2</v>
      </c>
      <c r="U552" s="13">
        <f t="shared" si="792"/>
        <v>2.2722041634428636E-2</v>
      </c>
      <c r="V552" s="13">
        <f t="shared" si="793"/>
        <v>1.4518607831359633E-2</v>
      </c>
      <c r="W552" s="13">
        <f t="shared" si="794"/>
        <v>7.8081465309232462E-2</v>
      </c>
      <c r="X552" s="13">
        <f t="shared" si="795"/>
        <v>8.098241270617898E-2</v>
      </c>
      <c r="Y552" s="13">
        <f t="shared" si="796"/>
        <v>4.1995569254118847E-2</v>
      </c>
      <c r="Z552" s="13">
        <f t="shared" si="797"/>
        <v>2.3589306180014759E-3</v>
      </c>
      <c r="AA552" s="13">
        <f t="shared" si="798"/>
        <v>7.8554099272208355E-3</v>
      </c>
      <c r="AB552" s="13">
        <f t="shared" si="799"/>
        <v>1.3079542198862811E-2</v>
      </c>
      <c r="AC552" s="13">
        <f t="shared" si="800"/>
        <v>3.1340176235188383E-3</v>
      </c>
      <c r="AD552" s="13">
        <f t="shared" si="801"/>
        <v>6.50042346563105E-2</v>
      </c>
      <c r="AE552" s="13">
        <f t="shared" si="802"/>
        <v>6.7419325927585969E-2</v>
      </c>
      <c r="AF552" s="13">
        <f t="shared" si="803"/>
        <v>3.4962072336996657E-2</v>
      </c>
      <c r="AG552" s="13">
        <f t="shared" si="804"/>
        <v>1.208700408752519E-2</v>
      </c>
      <c r="AH552" s="13">
        <f t="shared" si="805"/>
        <v>6.1164289148416353E-4</v>
      </c>
      <c r="AI552" s="13">
        <f t="shared" si="806"/>
        <v>2.03681515895935E-3</v>
      </c>
      <c r="AJ552" s="13">
        <f t="shared" si="807"/>
        <v>3.3913710512517409E-3</v>
      </c>
      <c r="AK552" s="13">
        <f t="shared" si="808"/>
        <v>3.7645037995313654E-3</v>
      </c>
      <c r="AL552" s="13">
        <f t="shared" si="809"/>
        <v>4.3297006230303179E-4</v>
      </c>
      <c r="AM552" s="13">
        <f t="shared" si="810"/>
        <v>4.3293762549336215E-2</v>
      </c>
      <c r="AN552" s="13">
        <f t="shared" si="811"/>
        <v>4.4902248343937037E-2</v>
      </c>
      <c r="AO552" s="13">
        <f t="shared" si="812"/>
        <v>2.3285246968809709E-2</v>
      </c>
      <c r="AP552" s="13">
        <f t="shared" si="813"/>
        <v>8.0501199293386561E-3</v>
      </c>
      <c r="AQ552" s="13">
        <f t="shared" si="814"/>
        <v>2.0873011663846679E-3</v>
      </c>
      <c r="AR552" s="13">
        <f t="shared" si="815"/>
        <v>1.2687343115502323E-4</v>
      </c>
      <c r="AS552" s="13">
        <f t="shared" si="816"/>
        <v>4.2249772120899018E-4</v>
      </c>
      <c r="AT552" s="13">
        <f t="shared" si="817"/>
        <v>7.0347401659170104E-4</v>
      </c>
      <c r="AU552" s="13">
        <f t="shared" si="818"/>
        <v>7.8087315375107607E-4</v>
      </c>
      <c r="AV552" s="13">
        <f t="shared" si="819"/>
        <v>6.5009104942151028E-4</v>
      </c>
      <c r="AW552" s="13">
        <f t="shared" si="820"/>
        <v>4.1538595664426395E-5</v>
      </c>
      <c r="AX552" s="13">
        <f t="shared" si="821"/>
        <v>2.4028561185133343E-2</v>
      </c>
      <c r="AY552" s="13">
        <f t="shared" si="822"/>
        <v>2.4921290230961596E-2</v>
      </c>
      <c r="AZ552" s="13">
        <f t="shared" si="823"/>
        <v>1.2923593343576543E-2</v>
      </c>
      <c r="BA552" s="13">
        <f t="shared" si="824"/>
        <v>4.4679138028103993E-3</v>
      </c>
      <c r="BB552" s="13">
        <f t="shared" si="825"/>
        <v>1.1584773610544775E-3</v>
      </c>
      <c r="BC552" s="13">
        <f t="shared" si="826"/>
        <v>2.4030361467252298E-4</v>
      </c>
      <c r="BD552" s="13">
        <f t="shared" si="827"/>
        <v>2.1931189693042728E-5</v>
      </c>
      <c r="BE552" s="13">
        <f t="shared" si="828"/>
        <v>7.3032451194536704E-5</v>
      </c>
      <c r="BF552" s="13">
        <f t="shared" si="829"/>
        <v>1.2160167784181859E-4</v>
      </c>
      <c r="BG552" s="13">
        <f t="shared" si="830"/>
        <v>1.3498080019759388E-4</v>
      </c>
      <c r="BH552" s="13">
        <f t="shared" si="831"/>
        <v>1.1237396193054625E-4</v>
      </c>
      <c r="BI552" s="13">
        <f t="shared" si="832"/>
        <v>7.4842687561385213E-5</v>
      </c>
      <c r="BJ552" s="14">
        <f t="shared" si="833"/>
        <v>0.75543518180055436</v>
      </c>
      <c r="BK552" s="14">
        <f t="shared" si="834"/>
        <v>0.13734248899964527</v>
      </c>
      <c r="BL552" s="14">
        <f t="shared" si="835"/>
        <v>7.6664914224411004E-2</v>
      </c>
      <c r="BM552" s="14">
        <f t="shared" si="836"/>
        <v>0.75784942973302138</v>
      </c>
      <c r="BN552" s="14">
        <f t="shared" si="837"/>
        <v>0.18907233427429346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1.6516999999999999</v>
      </c>
      <c r="F553" s="10">
        <f>VLOOKUP(B553,home!$B$2:$E$405,3,FALSE)</f>
        <v>1.2866</v>
      </c>
      <c r="G553" s="10">
        <f>VLOOKUP(C553,away!$B$2:$E$405,4,FALSE)</f>
        <v>0.75680000000000003</v>
      </c>
      <c r="H553" s="10">
        <f>VLOOKUP(A553,away!$A$2:$E$405,3,FALSE)</f>
        <v>1.3258000000000001</v>
      </c>
      <c r="I553" s="10">
        <f>VLOOKUP(C553,away!$B$2:$E$405,3,FALSE)</f>
        <v>0.94279999999999997</v>
      </c>
      <c r="J553" s="10">
        <f>VLOOKUP(B553,home!$B$2:$E$405,4,FALSE)</f>
        <v>1.2257</v>
      </c>
      <c r="K553" s="12">
        <f t="shared" si="782"/>
        <v>1.6082584400959998</v>
      </c>
      <c r="L553" s="12">
        <f t="shared" si="783"/>
        <v>1.5320811689680001</v>
      </c>
      <c r="M553" s="13">
        <f t="shared" si="784"/>
        <v>4.3268101167196538E-2</v>
      </c>
      <c r="N553" s="13">
        <f t="shared" si="785"/>
        <v>6.958628888907141E-2</v>
      </c>
      <c r="O553" s="13">
        <f t="shared" si="786"/>
        <v>6.6290243015264164E-2</v>
      </c>
      <c r="P553" s="13">
        <f t="shared" si="787"/>
        <v>0.10661184282531348</v>
      </c>
      <c r="Q553" s="13">
        <f t="shared" si="788"/>
        <v>5.5956368210403812E-2</v>
      </c>
      <c r="R553" s="13">
        <f t="shared" si="789"/>
        <v>5.0781016504999367E-2</v>
      </c>
      <c r="S553" s="13">
        <f t="shared" si="790"/>
        <v>6.5672427978111056E-2</v>
      </c>
      <c r="T553" s="13">
        <f t="shared" si="791"/>
        <v>8.5729698018999309E-2</v>
      </c>
      <c r="U553" s="13">
        <f t="shared" si="792"/>
        <v>8.1668998390819508E-2</v>
      </c>
      <c r="V553" s="13">
        <f t="shared" si="793"/>
        <v>1.7979523484425816E-2</v>
      </c>
      <c r="W553" s="13">
        <f t="shared" si="794"/>
        <v>2.999743381716714E-2</v>
      </c>
      <c r="X553" s="13">
        <f t="shared" si="795"/>
        <v>4.5958503468645648E-2</v>
      </c>
      <c r="Y553" s="13">
        <f t="shared" si="796"/>
        <v>3.5206078859131261E-2</v>
      </c>
      <c r="Z553" s="13">
        <f t="shared" si="797"/>
        <v>2.5933546376120928E-2</v>
      </c>
      <c r="AA553" s="13">
        <f t="shared" si="798"/>
        <v>4.1707844841017513E-2</v>
      </c>
      <c r="AB553" s="13">
        <f t="shared" si="799"/>
        <v>3.3538496741890418E-2</v>
      </c>
      <c r="AC553" s="13">
        <f t="shared" si="800"/>
        <v>2.7688269188030443E-3</v>
      </c>
      <c r="AD553" s="13">
        <f t="shared" si="801"/>
        <v>1.2060906529420051E-2</v>
      </c>
      <c r="AE553" s="13">
        <f t="shared" si="802"/>
        <v>1.8478287774407659E-2</v>
      </c>
      <c r="AF553" s="13">
        <f t="shared" si="803"/>
        <v>1.4155118366970797E-2</v>
      </c>
      <c r="AG553" s="13">
        <f t="shared" si="804"/>
        <v>7.2289300981830127E-3</v>
      </c>
      <c r="AH553" s="13">
        <f t="shared" si="805"/>
        <v>9.9330745118532873E-3</v>
      </c>
      <c r="AI553" s="13">
        <f t="shared" si="806"/>
        <v>1.5974950919790502E-2</v>
      </c>
      <c r="AJ553" s="13">
        <f t="shared" si="807"/>
        <v>1.2845924823436218E-2</v>
      </c>
      <c r="AK553" s="13">
        <f t="shared" si="808"/>
        <v>6.8865223393766708E-3</v>
      </c>
      <c r="AL553" s="13">
        <f t="shared" si="809"/>
        <v>2.7289363971601683E-4</v>
      </c>
      <c r="AM553" s="13">
        <f t="shared" si="810"/>
        <v>3.8794109442297528E-3</v>
      </c>
      <c r="AN553" s="13">
        <f t="shared" si="811"/>
        <v>5.9435724543427729E-3</v>
      </c>
      <c r="AO553" s="13">
        <f t="shared" si="812"/>
        <v>4.5530177168477412E-3</v>
      </c>
      <c r="AP553" s="13">
        <f t="shared" si="813"/>
        <v>2.3251975686533685E-3</v>
      </c>
      <c r="AQ553" s="13">
        <f t="shared" si="814"/>
        <v>8.905978522660002E-4</v>
      </c>
      <c r="AR553" s="13">
        <f t="shared" si="815"/>
        <v>3.0436552819132871E-3</v>
      </c>
      <c r="AS553" s="13">
        <f t="shared" si="816"/>
        <v>4.8949842958798135E-3</v>
      </c>
      <c r="AT553" s="13">
        <f t="shared" si="817"/>
        <v>3.9361999039930432E-3</v>
      </c>
      <c r="AU553" s="13">
        <f t="shared" si="818"/>
        <v>2.1101422391672921E-3</v>
      </c>
      <c r="AV553" s="13">
        <f t="shared" si="819"/>
        <v>8.4841351648596707E-4</v>
      </c>
      <c r="AW553" s="13">
        <f t="shared" si="820"/>
        <v>1.8677920685603098E-5</v>
      </c>
      <c r="AX553" s="13">
        <f t="shared" si="821"/>
        <v>1.0398492322763817E-3</v>
      </c>
      <c r="AY553" s="13">
        <f t="shared" si="822"/>
        <v>1.5931334273364766E-3</v>
      </c>
      <c r="AZ553" s="13">
        <f t="shared" si="823"/>
        <v>1.2204048618378329E-3</v>
      </c>
      <c r="BA553" s="13">
        <f t="shared" si="824"/>
        <v>6.2325310244624619E-4</v>
      </c>
      <c r="BB553" s="13">
        <f t="shared" si="825"/>
        <v>2.3871858543969413E-4</v>
      </c>
      <c r="BC553" s="13">
        <f t="shared" si="826"/>
        <v>7.3147249886966828E-5</v>
      </c>
      <c r="BD553" s="13">
        <f t="shared" si="827"/>
        <v>7.7718782370822309E-4</v>
      </c>
      <c r="BE553" s="13">
        <f t="shared" si="828"/>
        <v>1.2499188770185919E-3</v>
      </c>
      <c r="BF553" s="13">
        <f t="shared" si="829"/>
        <v>1.0050962917002324E-3</v>
      </c>
      <c r="BG553" s="13">
        <f t="shared" si="830"/>
        <v>5.388181980786965E-4</v>
      </c>
      <c r="BH553" s="13">
        <f t="shared" si="831"/>
        <v>2.1663972868434545E-4</v>
      </c>
      <c r="BI553" s="13">
        <f t="shared" si="832"/>
        <v>6.9682534423341248E-5</v>
      </c>
      <c r="BJ553" s="14">
        <f t="shared" si="833"/>
        <v>0.39673791702796329</v>
      </c>
      <c r="BK553" s="14">
        <f t="shared" si="834"/>
        <v>0.23816674944090246</v>
      </c>
      <c r="BL553" s="14">
        <f t="shared" si="835"/>
        <v>0.33831781077950046</v>
      </c>
      <c r="BM553" s="14">
        <f t="shared" si="836"/>
        <v>0.6050877075055876</v>
      </c>
      <c r="BN553" s="14">
        <f t="shared" si="837"/>
        <v>0.39249386061224883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1.242</v>
      </c>
      <c r="F554" s="10">
        <f>VLOOKUP(B554,home!$B$2:$E$405,3,FALSE)</f>
        <v>0.80520000000000003</v>
      </c>
      <c r="G554" s="10">
        <f>VLOOKUP(C554,away!$B$2:$E$405,4,FALSE)</f>
        <v>1.1183000000000001</v>
      </c>
      <c r="H554" s="10">
        <f>VLOOKUP(A554,away!$A$2:$E$405,3,FALSE)</f>
        <v>0.96209999999999996</v>
      </c>
      <c r="I554" s="10">
        <f>VLOOKUP(C554,away!$B$2:$E$405,3,FALSE)</f>
        <v>1.0394000000000001</v>
      </c>
      <c r="J554" s="10">
        <f>VLOOKUP(B554,home!$B$2:$E$405,4,FALSE)</f>
        <v>0.91710000000000003</v>
      </c>
      <c r="K554" s="12">
        <f t="shared" si="782"/>
        <v>1.1183653087200003</v>
      </c>
      <c r="L554" s="12">
        <f t="shared" si="783"/>
        <v>0.91710618125400012</v>
      </c>
      <c r="M554" s="13">
        <f t="shared" si="784"/>
        <v>0.13061888248976261</v>
      </c>
      <c r="N554" s="13">
        <f t="shared" si="785"/>
        <v>0.14607962684032477</v>
      </c>
      <c r="O554" s="13">
        <f t="shared" si="786"/>
        <v>0.11979138451985116</v>
      </c>
      <c r="P554" s="13">
        <f t="shared" si="787"/>
        <v>0.13397052873053958</v>
      </c>
      <c r="Q554" s="13">
        <f t="shared" si="788"/>
        <v>8.1685193484491131E-2</v>
      </c>
      <c r="R554" s="13">
        <f t="shared" si="789"/>
        <v>5.4930709602065114E-2</v>
      </c>
      <c r="S554" s="13">
        <f t="shared" si="790"/>
        <v>3.4352044333534698E-2</v>
      </c>
      <c r="T554" s="13">
        <f t="shared" si="791"/>
        <v>7.4913995861555796E-2</v>
      </c>
      <c r="U554" s="13">
        <f t="shared" si="792"/>
        <v>6.143260000232223E-2</v>
      </c>
      <c r="V554" s="13">
        <f t="shared" si="793"/>
        <v>3.9148343082949164E-3</v>
      </c>
      <c r="W554" s="13">
        <f t="shared" si="794"/>
        <v>3.0451295543045306E-2</v>
      </c>
      <c r="X554" s="13">
        <f t="shared" si="795"/>
        <v>2.7927071369719232E-2</v>
      </c>
      <c r="Y554" s="13">
        <f t="shared" si="796"/>
        <v>1.2806044888745561E-2</v>
      </c>
      <c r="Z554" s="13">
        <f t="shared" si="797"/>
        <v>1.6792431105574126E-2</v>
      </c>
      <c r="AA554" s="13">
        <f t="shared" si="798"/>
        <v>1.8780072397544742E-2</v>
      </c>
      <c r="AB554" s="13">
        <f t="shared" si="799"/>
        <v>1.0501490732332041E-2</v>
      </c>
      <c r="AC554" s="13">
        <f t="shared" si="800"/>
        <v>2.5095549556925292E-4</v>
      </c>
      <c r="AD554" s="13">
        <f t="shared" si="801"/>
        <v>8.5139181352304576E-3</v>
      </c>
      <c r="AE554" s="13">
        <f t="shared" si="802"/>
        <v>7.8081669485103831E-3</v>
      </c>
      <c r="AF554" s="13">
        <f t="shared" si="803"/>
        <v>3.5804590863710278E-3</v>
      </c>
      <c r="AG554" s="13">
        <f t="shared" si="804"/>
        <v>1.0945537199459731E-3</v>
      </c>
      <c r="AH554" s="13">
        <f t="shared" si="805"/>
        <v>3.8501105913009929E-3</v>
      </c>
      <c r="AI554" s="13">
        <f t="shared" si="806"/>
        <v>4.3058301200464772E-3</v>
      </c>
      <c r="AJ554" s="13">
        <f t="shared" si="807"/>
        <v>2.4077455157508272E-3</v>
      </c>
      <c r="AK554" s="13">
        <f t="shared" si="808"/>
        <v>8.9757968568062384E-4</v>
      </c>
      <c r="AL554" s="13">
        <f t="shared" si="809"/>
        <v>1.0295797908662223E-5</v>
      </c>
      <c r="AM554" s="13">
        <f t="shared" si="810"/>
        <v>1.9043341367447611E-3</v>
      </c>
      <c r="AN554" s="13">
        <f t="shared" si="811"/>
        <v>1.7464766079816206E-3</v>
      </c>
      <c r="AO554" s="13">
        <f t="shared" si="812"/>
        <v>8.0085224629773168E-4</v>
      </c>
      <c r="AP554" s="13">
        <f t="shared" si="813"/>
        <v>2.4482218178360023E-4</v>
      </c>
      <c r="AQ554" s="13">
        <f t="shared" si="814"/>
        <v>5.6131984055457551E-5</v>
      </c>
      <c r="AR554" s="13">
        <f t="shared" si="815"/>
        <v>7.06192044358727E-4</v>
      </c>
      <c r="AS554" s="13">
        <f t="shared" si="816"/>
        <v>7.8978068370485577E-4</v>
      </c>
      <c r="AT554" s="13">
        <f t="shared" si="817"/>
        <v>4.4163165907633702E-4</v>
      </c>
      <c r="AU554" s="13">
        <f t="shared" si="818"/>
        <v>1.6463517558114459E-4</v>
      </c>
      <c r="AV554" s="13">
        <f t="shared" si="819"/>
        <v>4.6030567241244554E-5</v>
      </c>
      <c r="AW554" s="13">
        <f t="shared" si="820"/>
        <v>2.9333292723975228E-7</v>
      </c>
      <c r="AX554" s="13">
        <f t="shared" si="821"/>
        <v>3.5495687245776518E-4</v>
      </c>
      <c r="AY554" s="13">
        <f t="shared" si="822"/>
        <v>3.2553314180960418E-4</v>
      </c>
      <c r="AZ554" s="13">
        <f t="shared" si="823"/>
        <v>1.4927422827831148E-4</v>
      </c>
      <c r="BA554" s="13">
        <f t="shared" si="824"/>
        <v>4.5633439151986709E-5</v>
      </c>
      <c r="BB554" s="13">
        <f t="shared" si="825"/>
        <v>1.0462677279541326E-5</v>
      </c>
      <c r="BC554" s="13">
        <f t="shared" si="826"/>
        <v>1.9190772011066276E-6</v>
      </c>
      <c r="BD554" s="13">
        <f t="shared" si="827"/>
        <v>1.0794218150563124E-4</v>
      </c>
      <c r="BE554" s="13">
        <f t="shared" si="828"/>
        <v>1.2071879114345558E-4</v>
      </c>
      <c r="BF554" s="13">
        <f t="shared" si="829"/>
        <v>6.7503854062727964E-5</v>
      </c>
      <c r="BG554" s="13">
        <f t="shared" si="830"/>
        <v>2.5164656196217547E-5</v>
      </c>
      <c r="BH554" s="13">
        <f t="shared" si="831"/>
        <v>7.035819623928876E-6</v>
      </c>
      <c r="BI554" s="13">
        <f t="shared" si="832"/>
        <v>1.5737233171626884E-6</v>
      </c>
      <c r="BJ554" s="14">
        <f t="shared" si="833"/>
        <v>0.40050072247098112</v>
      </c>
      <c r="BK554" s="14">
        <f t="shared" si="834"/>
        <v>0.30344307429741935</v>
      </c>
      <c r="BL554" s="14">
        <f t="shared" si="835"/>
        <v>0.27937573232270557</v>
      </c>
      <c r="BM554" s="14">
        <f t="shared" si="836"/>
        <v>0.33271039472076341</v>
      </c>
      <c r="BN554" s="14">
        <f t="shared" si="837"/>
        <v>0.66707632566703434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1.242</v>
      </c>
      <c r="F555" s="10">
        <f>VLOOKUP(B555,home!$B$2:$E$405,3,FALSE)</f>
        <v>1.4314</v>
      </c>
      <c r="G555" s="10">
        <f>VLOOKUP(C555,away!$B$2:$E$405,4,FALSE)</f>
        <v>0.71040000000000003</v>
      </c>
      <c r="H555" s="10">
        <f>VLOOKUP(A555,away!$A$2:$E$405,3,FALSE)</f>
        <v>0.96209999999999996</v>
      </c>
      <c r="I555" s="10">
        <f>VLOOKUP(C555,away!$B$2:$E$405,3,FALSE)</f>
        <v>0.91710000000000003</v>
      </c>
      <c r="J555" s="10">
        <f>VLOOKUP(B555,home!$B$2:$E$405,4,FALSE)</f>
        <v>1.5013000000000001</v>
      </c>
      <c r="K555" s="12">
        <f t="shared" si="782"/>
        <v>1.2629482675200001</v>
      </c>
      <c r="L555" s="12">
        <f t="shared" si="783"/>
        <v>1.3246599094830001</v>
      </c>
      <c r="M555" s="13">
        <f t="shared" si="784"/>
        <v>7.5199689501596403E-2</v>
      </c>
      <c r="N555" s="13">
        <f t="shared" si="785"/>
        <v>9.497331757408313E-2</v>
      </c>
      <c r="O555" s="13">
        <f t="shared" si="786"/>
        <v>9.9614013888334393E-2</v>
      </c>
      <c r="P555" s="13">
        <f t="shared" si="787"/>
        <v>0.12580734626098516</v>
      </c>
      <c r="Q555" s="13">
        <f t="shared" si="788"/>
        <v>5.9973193445407545E-2</v>
      </c>
      <c r="R555" s="13">
        <f t="shared" si="789"/>
        <v>6.597734531027967E-2</v>
      </c>
      <c r="S555" s="13">
        <f t="shared" si="790"/>
        <v>5.261819722305975E-2</v>
      </c>
      <c r="T555" s="13">
        <f t="shared" si="791"/>
        <v>7.9444085000799997E-2</v>
      </c>
      <c r="U555" s="13">
        <f t="shared" si="792"/>
        <v>8.3325973955186525E-2</v>
      </c>
      <c r="V555" s="13">
        <f t="shared" si="793"/>
        <v>9.7810033843730992E-3</v>
      </c>
      <c r="W555" s="13">
        <f t="shared" si="794"/>
        <v>2.5247680253173085E-2</v>
      </c>
      <c r="X555" s="13">
        <f t="shared" si="795"/>
        <v>3.3444589838823986E-2</v>
      </c>
      <c r="Y555" s="13">
        <f t="shared" si="796"/>
        <v>2.2151353674296322E-2</v>
      </c>
      <c r="Z555" s="13">
        <f t="shared" si="797"/>
        <v>2.9132514755547918E-2</v>
      </c>
      <c r="AA555" s="13">
        <f t="shared" si="798"/>
        <v>3.6792859039020083E-2</v>
      </c>
      <c r="AB555" s="13">
        <f t="shared" si="799"/>
        <v>2.3233738790218998E-2</v>
      </c>
      <c r="AC555" s="13">
        <f t="shared" si="800"/>
        <v>1.022712068122612E-3</v>
      </c>
      <c r="AD555" s="13">
        <f t="shared" si="801"/>
        <v>7.9716285086609724E-3</v>
      </c>
      <c r="AE555" s="13">
        <f t="shared" si="802"/>
        <v>1.0559696698714946E-2</v>
      </c>
      <c r="AF555" s="13">
        <f t="shared" si="803"/>
        <v>6.994003436543837E-3</v>
      </c>
      <c r="AG555" s="13">
        <f t="shared" si="804"/>
        <v>3.0882253197253183E-3</v>
      </c>
      <c r="AH555" s="13">
        <f t="shared" si="805"/>
        <v>9.6476685897740645E-3</v>
      </c>
      <c r="AI555" s="13">
        <f t="shared" si="806"/>
        <v>1.2184506331062279E-2</v>
      </c>
      <c r="AJ555" s="13">
        <f t="shared" si="807"/>
        <v>7.6942005807007904E-3</v>
      </c>
      <c r="AK555" s="13">
        <f t="shared" si="808"/>
        <v>3.2391257644491462E-3</v>
      </c>
      <c r="AL555" s="13">
        <f t="shared" si="809"/>
        <v>6.8438948156485736E-5</v>
      </c>
      <c r="AM555" s="13">
        <f t="shared" si="810"/>
        <v>2.0135508828652803E-3</v>
      </c>
      <c r="AN555" s="13">
        <f t="shared" si="811"/>
        <v>2.6672701302357365E-3</v>
      </c>
      <c r="AO555" s="13">
        <f t="shared" si="812"/>
        <v>1.7666129046423904E-3</v>
      </c>
      <c r="AP555" s="13">
        <f t="shared" si="813"/>
        <v>7.8005376345169656E-4</v>
      </c>
      <c r="AQ555" s="13">
        <f t="shared" si="814"/>
        <v>2.5832648692144942E-4</v>
      </c>
      <c r="AR555" s="13">
        <f t="shared" si="815"/>
        <v>2.5559759601704196E-3</v>
      </c>
      <c r="AS555" s="13">
        <f t="shared" si="816"/>
        <v>3.2280654107200006E-3</v>
      </c>
      <c r="AT555" s="13">
        <f t="shared" si="817"/>
        <v>2.0384398089550314E-3</v>
      </c>
      <c r="AU555" s="13">
        <f t="shared" si="818"/>
        <v>8.5814800838785203E-4</v>
      </c>
      <c r="AV555" s="13">
        <f t="shared" si="819"/>
        <v>2.7094913511729429E-4</v>
      </c>
      <c r="AW555" s="13">
        <f t="shared" si="820"/>
        <v>3.1804661641284728E-6</v>
      </c>
      <c r="AX555" s="13">
        <f t="shared" si="821"/>
        <v>4.2383509984634491E-4</v>
      </c>
      <c r="AY555" s="13">
        <f t="shared" si="822"/>
        <v>5.6143736499817754E-4</v>
      </c>
      <c r="AZ555" s="13">
        <f t="shared" si="823"/>
        <v>3.7185678454942998E-4</v>
      </c>
      <c r="BA555" s="13">
        <f t="shared" si="824"/>
        <v>1.6419459152062918E-4</v>
      </c>
      <c r="BB555" s="13">
        <f t="shared" si="825"/>
        <v>5.4375498185328691E-5</v>
      </c>
      <c r="BC555" s="13">
        <f t="shared" si="826"/>
        <v>1.4405808500854111E-5</v>
      </c>
      <c r="BD555" s="13">
        <f t="shared" si="827"/>
        <v>5.6429981400667856E-4</v>
      </c>
      <c r="BE555" s="13">
        <f t="shared" si="828"/>
        <v>7.1268147246159313E-4</v>
      </c>
      <c r="BF555" s="13">
        <f t="shared" si="829"/>
        <v>4.5003991546948592E-4</v>
      </c>
      <c r="BG555" s="13">
        <f t="shared" si="830"/>
        <v>1.8945904385234477E-4</v>
      </c>
      <c r="BH555" s="13">
        <f t="shared" si="831"/>
        <v>5.9819242799828688E-5</v>
      </c>
      <c r="BI555" s="13">
        <f t="shared" si="832"/>
        <v>1.5109721811680351E-5</v>
      </c>
      <c r="BJ555" s="14">
        <f t="shared" si="833"/>
        <v>0.35292369306594634</v>
      </c>
      <c r="BK555" s="14">
        <f t="shared" si="834"/>
        <v>0.26505882475129172</v>
      </c>
      <c r="BL555" s="14">
        <f t="shared" si="835"/>
        <v>0.35265241978277823</v>
      </c>
      <c r="BM555" s="14">
        <f t="shared" si="836"/>
        <v>0.47766428947604384</v>
      </c>
      <c r="BN555" s="14">
        <f t="shared" si="837"/>
        <v>0.52154490598068626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1.242</v>
      </c>
      <c r="F556" s="10">
        <f>VLOOKUP(B556,home!$B$2:$E$405,3,FALSE)</f>
        <v>1.042</v>
      </c>
      <c r="G556" s="10">
        <f>VLOOKUP(C556,away!$B$2:$E$405,4,FALSE)</f>
        <v>0.76039999999999996</v>
      </c>
      <c r="H556" s="10">
        <f>VLOOKUP(A556,away!$A$2:$E$405,3,FALSE)</f>
        <v>0.96209999999999996</v>
      </c>
      <c r="I556" s="10">
        <f>VLOOKUP(C556,away!$B$2:$E$405,3,FALSE)</f>
        <v>0.80840000000000001</v>
      </c>
      <c r="J556" s="10">
        <f>VLOOKUP(B556,home!$B$2:$E$405,4,FALSE)</f>
        <v>1.284</v>
      </c>
      <c r="K556" s="12">
        <f t="shared" si="782"/>
        <v>0.98408230559999998</v>
      </c>
      <c r="L556" s="12">
        <f t="shared" si="783"/>
        <v>0.99864594575999988</v>
      </c>
      <c r="M556" s="13">
        <f t="shared" si="784"/>
        <v>0.13769306310864782</v>
      </c>
      <c r="N556" s="13">
        <f t="shared" si="785"/>
        <v>0.13550130700908444</v>
      </c>
      <c r="O556" s="13">
        <f t="shared" si="786"/>
        <v>0.13750661923272692</v>
      </c>
      <c r="P556" s="13">
        <f t="shared" si="787"/>
        <v>0.13531783088980323</v>
      </c>
      <c r="Q556" s="13">
        <f t="shared" si="788"/>
        <v>6.6672219306656622E-2</v>
      </c>
      <c r="R556" s="13">
        <f t="shared" si="789"/>
        <v>6.8660213905963385E-2</v>
      </c>
      <c r="S556" s="13">
        <f t="shared" si="790"/>
        <v>3.324589297260569E-2</v>
      </c>
      <c r="T556" s="13">
        <f t="shared" si="791"/>
        <v>6.6581941505414216E-2</v>
      </c>
      <c r="U556" s="13">
        <f t="shared" si="792"/>
        <v>6.7567301603569635E-2</v>
      </c>
      <c r="V556" s="13">
        <f t="shared" si="793"/>
        <v>3.6302660920686657E-3</v>
      </c>
      <c r="W556" s="13">
        <f t="shared" si="794"/>
        <v>2.1870317098254499E-2</v>
      </c>
      <c r="X556" s="13">
        <f t="shared" si="795"/>
        <v>2.1840703502657457E-2</v>
      </c>
      <c r="Y556" s="13">
        <f t="shared" si="796"/>
        <v>1.0905565002737551E-2</v>
      </c>
      <c r="Z556" s="13">
        <f t="shared" si="797"/>
        <v>2.2855748084068234E-2</v>
      </c>
      <c r="AA556" s="13">
        <f t="shared" si="798"/>
        <v>2.2491937270782653E-2</v>
      </c>
      <c r="AB556" s="13">
        <f t="shared" si="799"/>
        <v>1.1066958743421181E-2</v>
      </c>
      <c r="AC556" s="13">
        <f t="shared" si="800"/>
        <v>2.2297770583035734E-4</v>
      </c>
      <c r="AD556" s="13">
        <f t="shared" si="801"/>
        <v>5.3805480185633459E-3</v>
      </c>
      <c r="AE556" s="13">
        <f t="shared" si="802"/>
        <v>5.3732624647052848E-3</v>
      </c>
      <c r="AF556" s="13">
        <f t="shared" si="803"/>
        <v>2.6829933879411591E-3</v>
      </c>
      <c r="AG556" s="13">
        <f t="shared" si="804"/>
        <v>8.9312015645610823E-4</v>
      </c>
      <c r="AH556" s="13">
        <f t="shared" si="805"/>
        <v>5.7062000403666569E-3</v>
      </c>
      <c r="AI556" s="13">
        <f t="shared" si="806"/>
        <v>5.6153704919388332E-3</v>
      </c>
      <c r="AJ556" s="13">
        <f t="shared" si="807"/>
        <v>2.7629933702526862E-3</v>
      </c>
      <c r="AK556" s="13">
        <f t="shared" si="808"/>
        <v>9.0633762871859282E-4</v>
      </c>
      <c r="AL556" s="13">
        <f t="shared" si="809"/>
        <v>8.7652518750172504E-6</v>
      </c>
      <c r="AM556" s="13">
        <f t="shared" si="810"/>
        <v>1.0589804198998661E-3</v>
      </c>
      <c r="AN556" s="13">
        <f t="shared" si="811"/>
        <v>1.0575465029722235E-3</v>
      </c>
      <c r="AO556" s="13">
        <f t="shared" si="812"/>
        <v>5.2805726382293828E-4</v>
      </c>
      <c r="AP556" s="13">
        <f t="shared" si="813"/>
        <v>1.7578074854863199E-4</v>
      </c>
      <c r="AQ556" s="13">
        <f t="shared" si="814"/>
        <v>4.3885682970187333E-5</v>
      </c>
      <c r="AR556" s="13">
        <f t="shared" si="815"/>
        <v>1.139694707201542E-3</v>
      </c>
      <c r="AS556" s="13">
        <f t="shared" si="816"/>
        <v>1.1215533951430105E-3</v>
      </c>
      <c r="AT556" s="13">
        <f t="shared" si="817"/>
        <v>5.5185042547292067E-4</v>
      </c>
      <c r="AU556" s="13">
        <f t="shared" si="818"/>
        <v>1.8102207968191097E-4</v>
      </c>
      <c r="AV556" s="13">
        <f t="shared" si="819"/>
        <v>4.453515638447045E-5</v>
      </c>
      <c r="AW556" s="13">
        <f t="shared" si="820"/>
        <v>2.3927915469540803E-7</v>
      </c>
      <c r="AX556" s="13">
        <f t="shared" si="821"/>
        <v>1.7368731553338599E-4</v>
      </c>
      <c r="AY556" s="13">
        <f t="shared" si="822"/>
        <v>1.7345213348735373E-4</v>
      </c>
      <c r="AZ556" s="13">
        <f t="shared" si="823"/>
        <v>8.6608634945284062E-5</v>
      </c>
      <c r="BA556" s="13">
        <f t="shared" si="824"/>
        <v>2.8830454051971928E-5</v>
      </c>
      <c r="BB556" s="13">
        <f t="shared" si="825"/>
        <v>7.1978540133554312E-6</v>
      </c>
      <c r="BC556" s="13">
        <f t="shared" si="826"/>
        <v>1.4376215457219492E-6</v>
      </c>
      <c r="BD556" s="13">
        <f t="shared" si="827"/>
        <v>1.8969191645849158E-4</v>
      </c>
      <c r="BE556" s="13">
        <f t="shared" si="828"/>
        <v>1.86672458502155E-4</v>
      </c>
      <c r="BF556" s="13">
        <f t="shared" si="829"/>
        <v>9.1850531677410496E-5</v>
      </c>
      <c r="BG556" s="13">
        <f t="shared" si="830"/>
        <v>3.0129494327897327E-5</v>
      </c>
      <c r="BH556" s="13">
        <f t="shared" si="831"/>
        <v>7.4124755611898281E-6</v>
      </c>
      <c r="BI556" s="13">
        <f t="shared" si="832"/>
        <v>1.4588972080918685E-6</v>
      </c>
      <c r="BJ556" s="14">
        <f t="shared" si="833"/>
        <v>0.34103744208426162</v>
      </c>
      <c r="BK556" s="14">
        <f t="shared" si="834"/>
        <v>0.31029224815431816</v>
      </c>
      <c r="BL556" s="14">
        <f t="shared" si="835"/>
        <v>0.3258298038253597</v>
      </c>
      <c r="BM556" s="14">
        <f t="shared" si="836"/>
        <v>0.31849077584079272</v>
      </c>
      <c r="BN556" s="14">
        <f t="shared" si="837"/>
        <v>0.68135125345288228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1.242</v>
      </c>
      <c r="F557" s="10">
        <f>VLOOKUP(B557,home!$B$2:$E$405,3,FALSE)</f>
        <v>1.0734999999999999</v>
      </c>
      <c r="G557" s="10">
        <f>VLOOKUP(C557,away!$B$2:$E$405,4,FALSE)</f>
        <v>0.85250000000000004</v>
      </c>
      <c r="H557" s="10">
        <f>VLOOKUP(A557,away!$A$2:$E$405,3,FALSE)</f>
        <v>0.96209999999999996</v>
      </c>
      <c r="I557" s="10">
        <f>VLOOKUP(C557,away!$B$2:$E$405,3,FALSE)</f>
        <v>2.2622</v>
      </c>
      <c r="J557" s="10">
        <f>VLOOKUP(B557,home!$B$2:$E$405,4,FALSE)</f>
        <v>0.80840000000000001</v>
      </c>
      <c r="K557" s="12">
        <f t="shared" ref="K557:K610" si="838">E557*F557*G557</f>
        <v>1.1366271674999999</v>
      </c>
      <c r="L557" s="12">
        <f t="shared" ref="L557:L610" si="839">H557*I557*J557</f>
        <v>1.7594523820079997</v>
      </c>
      <c r="M557" s="13">
        <f t="shared" ref="M557:M610" si="840">_xlfn.POISSON.DIST(0,K557,FALSE) * _xlfn.POISSON.DIST(0,L557,FALSE)</f>
        <v>5.52393592712574E-2</v>
      </c>
      <c r="N557" s="13">
        <f t="shared" ref="N557:N610" si="841">_xlfn.POISSON.DIST(1,K557,FALSE) * _xlfn.POISSON.DIST(0,L557,FALSE)</f>
        <v>6.2786556463004156E-2</v>
      </c>
      <c r="O557" s="13">
        <f t="shared" ref="O557:O610" si="842">_xlfn.POISSON.DIST(0,K557,FALSE) * _xlfn.POISSON.DIST(1,L557,FALSE)</f>
        <v>9.7191022250409514E-2</v>
      </c>
      <c r="P557" s="13">
        <f t="shared" ref="P557:P610" si="843">_xlfn.POISSON.DIST(1,K557,FALSE) * _xlfn.POISSON.DIST(1,L557,FALSE)</f>
        <v>0.11046995632691242</v>
      </c>
      <c r="Q557" s="13">
        <f t="shared" ref="Q557:Q610" si="844">_xlfn.POISSON.DIST(2,K557,FALSE) * _xlfn.POISSON.DIST(0,L557,FALSE)</f>
        <v>3.5682452914811619E-2</v>
      </c>
      <c r="R557" s="13">
        <f t="shared" ref="R557:R610" si="845">_xlfn.POISSON.DIST(0,K557,FALSE) * _xlfn.POISSON.DIST(2,L557,FALSE)</f>
        <v>8.5501487804137771E-2</v>
      </c>
      <c r="S557" s="13">
        <f t="shared" ref="S557:S610" si="846">_xlfn.POISSON.DIST(2,K557,FALSE) * _xlfn.POISSON.DIST(2,L557,FALSE)</f>
        <v>5.5230597403126594E-2</v>
      </c>
      <c r="T557" s="13">
        <f t="shared" ref="T557:T610" si="847">_xlfn.POISSON.DIST(2,K557,FALSE) * _xlfn.POISSON.DIST(1,L557,FALSE)</f>
        <v>6.2781576776853587E-2</v>
      </c>
      <c r="U557" s="13">
        <f t="shared" ref="U557:U610" si="848">_xlfn.POISSON.DIST(1,K557,FALSE) * _xlfn.POISSON.DIST(2,L557,FALSE)</f>
        <v>9.7183313899852908E-2</v>
      </c>
      <c r="V557" s="13">
        <f t="shared" ref="V557:V610" si="849">_xlfn.POISSON.DIST(3,K557,FALSE) * _xlfn.POISSON.DIST(3,L557,FALSE)</f>
        <v>1.2272492664497994E-2</v>
      </c>
      <c r="W557" s="13">
        <f t="shared" ref="W557:W610" si="850">_xlfn.POISSON.DIST(3,K557,FALSE) * _xlfn.POISSON.DIST(0,L557,FALSE)</f>
        <v>1.3519215128671488E-2</v>
      </c>
      <c r="X557" s="13">
        <f t="shared" ref="X557:X610" si="851">_xlfn.POISSON.DIST(3,K557,FALSE) * _xlfn.POISSON.DIST(1,L557,FALSE)</f>
        <v>2.3786415261019635E-2</v>
      </c>
      <c r="Y557" s="13">
        <f t="shared" ref="Y557:Y610" si="852">_xlfn.POISSON.DIST(3,K557,FALSE) * _xlfn.POISSON.DIST(2,L557,FALSE)</f>
        <v>2.0925532495216219E-2</v>
      </c>
      <c r="Z557" s="13">
        <f t="shared" ref="Z557:Z610" si="853">_xlfn.POISSON.DIST(0,K557,FALSE) * _xlfn.POISSON.DIST(3,L557,FALSE)</f>
        <v>5.0145265460739386E-2</v>
      </c>
      <c r="AA557" s="13">
        <f t="shared" ref="AA557:AA610" si="854">_xlfn.POISSON.DIST(1,K557,FALSE) * _xlfn.POISSON.DIST(3,L557,FALSE)</f>
        <v>5.6996471044175788E-2</v>
      </c>
      <c r="AB557" s="13">
        <f t="shared" ref="AB557:AB610" si="855">_xlfn.POISSON.DIST(2,K557,FALSE) * _xlfn.POISSON.DIST(3,L557,FALSE)</f>
        <v>3.2391868720218646E-2</v>
      </c>
      <c r="AC557" s="13">
        <f t="shared" ref="AC557:AC610" si="856">_xlfn.POISSON.DIST(4,K557,FALSE) * _xlfn.POISSON.DIST(4,L557,FALSE)</f>
        <v>1.5339399145769927E-3</v>
      </c>
      <c r="AD557" s="13">
        <f t="shared" ref="AD557:AD610" si="857">_xlfn.POISSON.DIST(4,K557,FALSE) * _xlfn.POISSON.DIST(0,L557,FALSE)</f>
        <v>3.8415767996312538E-3</v>
      </c>
      <c r="AE557" s="13">
        <f t="shared" ref="AE557:AE610" si="858">_xlfn.POISSON.DIST(4,K557,FALSE) * _xlfn.POISSON.DIST(1,L557,FALSE)</f>
        <v>6.759071450777877E-3</v>
      </c>
      <c r="AF557" s="13">
        <f t="shared" ref="AF557:AF610" si="859">_xlfn.POISSON.DIST(4,K557,FALSE) * _xlfn.POISSON.DIST(2,L557,FALSE)</f>
        <v>5.9461321821167026E-3</v>
      </c>
      <c r="AG557" s="13">
        <f t="shared" ref="AG557:AG610" si="860">_xlfn.POISSON.DIST(4,K557,FALSE) * _xlfn.POISSON.DIST(3,L557,FALSE)</f>
        <v>3.4873121438532195E-3</v>
      </c>
      <c r="AH557" s="13">
        <f t="shared" ref="AH557:AH610" si="861">_xlfn.POISSON.DIST(0,K557,FALSE) * _xlfn.POISSON.DIST(4,L557,FALSE)</f>
        <v>2.2057051690330346E-2</v>
      </c>
      <c r="AI557" s="13">
        <f t="shared" ref="AI557:AI610" si="862">_xlfn.POISSON.DIST(1,K557,FALSE) * _xlfn.POISSON.DIST(4,L557,FALSE)</f>
        <v>2.5070644186181268E-2</v>
      </c>
      <c r="AJ557" s="13">
        <f t="shared" ref="AJ557:AJ610" si="863">_xlfn.POISSON.DIST(2,K557,FALSE) * _xlfn.POISSON.DIST(4,L557,FALSE)</f>
        <v>1.424798764436978E-2</v>
      </c>
      <c r="AK557" s="13">
        <f t="shared" ref="AK557:AK610" si="864">_xlfn.POISSON.DIST(3,K557,FALSE) * _xlfn.POISSON.DIST(4,L557,FALSE)</f>
        <v>5.398216612931675E-3</v>
      </c>
      <c r="AL557" s="13">
        <f t="shared" ref="AL557:AL610" si="865">_xlfn.POISSON.DIST(5,K557,FALSE) * _xlfn.POISSON.DIST(5,L557,FALSE)</f>
        <v>1.2270546045931423E-4</v>
      </c>
      <c r="AM557" s="13">
        <f t="shared" ref="AM557:AM610" si="866">_xlfn.POISSON.DIST(5,K557,FALSE) * _xlfn.POISSON.DIST(0,L557,FALSE)</f>
        <v>8.7328811129971722E-4</v>
      </c>
      <c r="AN557" s="13">
        <f t="shared" ref="AN557:AN610" si="867">_xlfn.POISSON.DIST(5,K557,FALSE) * _xlfn.POISSON.DIST(1,L557,FALSE)</f>
        <v>1.5365088476055546E-3</v>
      </c>
      <c r="AO557" s="13">
        <f t="shared" ref="AO557:AO610" si="868">_xlfn.POISSON.DIST(5,K557,FALSE) * _xlfn.POISSON.DIST(2,L557,FALSE)</f>
        <v>1.3517070759479801E-3</v>
      </c>
      <c r="AP557" s="13">
        <f t="shared" ref="AP557:AP610" si="869">_xlfn.POISSON.DIST(5,K557,FALSE) * _xlfn.POISSON.DIST(3,L557,FALSE)</f>
        <v>7.9275474485124731E-4</v>
      </c>
      <c r="AQ557" s="13">
        <f t="shared" ref="AQ557:AQ610" si="870">_xlfn.POISSON.DIST(5,K557,FALSE) * _xlfn.POISSON.DIST(4,L557,FALSE)</f>
        <v>3.4870355604416775E-4</v>
      </c>
      <c r="AR557" s="13">
        <f t="shared" ref="AR557:AR610" si="871">_xlfn.POISSON.DIST(0,K557,FALSE) * _xlfn.POISSON.DIST(5,L557,FALSE)</f>
        <v>7.761666427325062E-3</v>
      </c>
      <c r="AS557" s="13">
        <f t="shared" ref="AS557:AS610" si="872">_xlfn.POISSON.DIST(1,K557,FALSE) * _xlfn.POISSON.DIST(5,L557,FALSE)</f>
        <v>8.8221209263703287E-3</v>
      </c>
      <c r="AT557" s="13">
        <f t="shared" ref="AT557:AT610" si="873">_xlfn.POISSON.DIST(2,K557,FALSE) * _xlfn.POISSON.DIST(5,L557,FALSE)</f>
        <v>5.0137311599413922E-3</v>
      </c>
      <c r="AU557" s="13">
        <f t="shared" ref="AU557:AU610" si="874">_xlfn.POISSON.DIST(3,K557,FALSE) * _xlfn.POISSON.DIST(5,L557,FALSE)</f>
        <v>1.8995810156435585E-3</v>
      </c>
      <c r="AV557" s="13">
        <f t="shared" ref="AV557:AV610" si="875">_xlfn.POISSON.DIST(4,K557,FALSE) * _xlfn.POISSON.DIST(5,L557,FALSE)</f>
        <v>5.3977884731192752E-4</v>
      </c>
      <c r="AW557" s="13">
        <f t="shared" ref="AW557:AW610" si="876">_xlfn.POISSON.DIST(6,K557,FALSE) * _xlfn.POISSON.DIST(6,L557,FALSE)</f>
        <v>6.8164293624657149E-6</v>
      </c>
      <c r="AX557" s="13">
        <f t="shared" ref="AX557:AX610" si="877">_xlfn.POISSON.DIST(6,K557,FALSE) * _xlfn.POISSON.DIST(0,L557,FALSE)</f>
        <v>1.6543383205967028E-4</v>
      </c>
      <c r="AY557" s="13">
        <f t="shared" ref="AY557:AY610" si="878">_xlfn.POISSON.DIST(6,K557,FALSE) * _xlfn.POISSON.DIST(1,L557,FALSE)</f>
        <v>2.9107294988209829E-4</v>
      </c>
      <c r="AZ557" s="13">
        <f t="shared" ref="AZ557:AZ610" si="879">_xlfn.POISSON.DIST(6,K557,FALSE) * _xlfn.POISSON.DIST(2,L557,FALSE)</f>
        <v>2.5606449750407653E-4</v>
      </c>
      <c r="BA557" s="13">
        <f t="shared" ref="BA557:BA610" si="880">_xlfn.POISSON.DIST(6,K557,FALSE) * _xlfn.POISSON.DIST(3,L557,FALSE)</f>
        <v>1.5017776336040964E-4</v>
      </c>
      <c r="BB557" s="13">
        <f t="shared" ref="BB557:BB610" si="881">_xlfn.POISSON.DIST(6,K557,FALSE) * _xlfn.POISSON.DIST(4,L557,FALSE)</f>
        <v>6.6057655867276621E-5</v>
      </c>
      <c r="BC557" s="13">
        <f t="shared" ref="BC557:BC610" si="882">_xlfn.POISSON.DIST(6,K557,FALSE) * _xlfn.POISSON.DIST(5,L557,FALSE)</f>
        <v>2.3245059993108915E-5</v>
      </c>
      <c r="BD557" s="13">
        <f t="shared" ref="BD557:BD610" si="883">_xlfn.POISSON.DIST(0,K557,FALSE) * _xlfn.POISSON.DIST(6,L557,FALSE)</f>
        <v>2.2760470806514311E-3</v>
      </c>
      <c r="BE557" s="13">
        <f t="shared" ref="BE557:BE610" si="884">_xlfn.POISSON.DIST(1,K557,FALSE) * _xlfn.POISSON.DIST(6,L557,FALSE)</f>
        <v>2.5870169463774796E-3</v>
      </c>
      <c r="BF557" s="13">
        <f t="shared" ref="BF557:BF610" si="885">_xlfn.POISSON.DIST(2,K557,FALSE) * _xlfn.POISSON.DIST(6,L557,FALSE)</f>
        <v>1.4702368720177672E-3</v>
      </c>
      <c r="BG557" s="13">
        <f t="shared" ref="BG557:BG610" si="886">_xlfn.POISSON.DIST(3,K557,FALSE) * _xlfn.POISSON.DIST(6,L557,FALSE)</f>
        <v>5.5703705713187174E-4</v>
      </c>
      <c r="BH557" s="13">
        <f t="shared" ref="BH557:BH610" si="887">_xlfn.POISSON.DIST(4,K557,FALSE) * _xlfn.POISSON.DIST(6,L557,FALSE)</f>
        <v>1.5828586311008371E-4</v>
      </c>
      <c r="BI557" s="13">
        <f t="shared" ref="BI557:BI610" si="888">_xlfn.POISSON.DIST(5,K557,FALSE) * _xlfn.POISSON.DIST(6,L557,FALSE)</f>
        <v>3.5982402448421426E-5</v>
      </c>
      <c r="BJ557" s="14">
        <f t="shared" ref="BJ557:BJ610" si="889">SUM(N557,Q557,T557,W557,X557,Y557,AD557,AE557,AF557,AG557,AM557,AN557,AO557,AP557,AQ557,AX557,AY557,AZ557,BA557,BB557,BC557)</f>
        <v>0.24537085571037104</v>
      </c>
      <c r="BK557" s="14">
        <f t="shared" ref="BK557:BK610" si="890">SUM(M557,P557,S557,V557,AC557,AL557,AY557)</f>
        <v>0.23516012399071276</v>
      </c>
      <c r="BL557" s="14">
        <f t="shared" ref="BL557:BL610" si="891">SUM(O557,R557,U557,AA557,AB557,AH557,AI557,AJ557,AK557,AR557,AS557,AT557,AU557,AV557,BD557,BE557,BF557,BG557,BH557,BI557)</f>
        <v>0.46715954845093699</v>
      </c>
      <c r="BM557" s="14">
        <f t="shared" ref="BM557:BM610" si="892">SUM(S557:BI557)</f>
        <v>0.55068070206170805</v>
      </c>
      <c r="BN557" s="14">
        <f t="shared" ref="BN557:BN610" si="893">SUM(M557:R557)</f>
        <v>0.44687083503053293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1.242</v>
      </c>
      <c r="F558" s="10">
        <f>VLOOKUP(B558,home!$B$2:$E$405,3,FALSE)</f>
        <v>0.89459999999999995</v>
      </c>
      <c r="G558" s="10">
        <f>VLOOKUP(C558,away!$B$2:$E$405,4,FALSE)</f>
        <v>0.84989999999999999</v>
      </c>
      <c r="H558" s="10">
        <f>VLOOKUP(A558,away!$A$2:$E$405,3,FALSE)</f>
        <v>0.96209999999999996</v>
      </c>
      <c r="I558" s="10">
        <f>VLOOKUP(C558,away!$B$2:$E$405,3,FALSE)</f>
        <v>0.86619999999999997</v>
      </c>
      <c r="J558" s="10">
        <f>VLOOKUP(B558,home!$B$2:$E$405,4,FALSE)</f>
        <v>0.75070000000000003</v>
      </c>
      <c r="K558" s="12">
        <f t="shared" si="838"/>
        <v>0.94431811068000004</v>
      </c>
      <c r="L558" s="12">
        <f t="shared" si="839"/>
        <v>0.625611624714</v>
      </c>
      <c r="M558" s="13">
        <f t="shared" si="840"/>
        <v>0.20805980108337249</v>
      </c>
      <c r="N558" s="13">
        <f t="shared" si="841"/>
        <v>0.19647463826750688</v>
      </c>
      <c r="O558" s="13">
        <f t="shared" si="842"/>
        <v>0.13016463019344032</v>
      </c>
      <c r="P558" s="13">
        <f t="shared" si="843"/>
        <v>0.12291681766163043</v>
      </c>
      <c r="Q558" s="13">
        <f t="shared" si="844"/>
        <v>9.2767279602654282E-2</v>
      </c>
      <c r="R558" s="13">
        <f t="shared" si="845"/>
        <v>4.0716252887807586E-2</v>
      </c>
      <c r="S558" s="13">
        <f t="shared" si="846"/>
        <v>1.8154088374342313E-2</v>
      </c>
      <c r="T558" s="13">
        <f t="shared" si="847"/>
        <v>5.803628851251446E-2</v>
      </c>
      <c r="U558" s="13">
        <f t="shared" si="848"/>
        <v>3.8449095000983549E-2</v>
      </c>
      <c r="V558" s="13">
        <f t="shared" si="849"/>
        <v>1.1916674163992929E-3</v>
      </c>
      <c r="W558" s="13">
        <f t="shared" si="850"/>
        <v>2.920060740243393E-2</v>
      </c>
      <c r="X558" s="13">
        <f t="shared" si="851"/>
        <v>1.8268239439672346E-2</v>
      </c>
      <c r="Y558" s="13">
        <f t="shared" si="852"/>
        <v>5.7144114782588943E-3</v>
      </c>
      <c r="Z558" s="13">
        <f t="shared" si="853"/>
        <v>8.4908537071358009E-3</v>
      </c>
      <c r="AA558" s="13">
        <f t="shared" si="854"/>
        <v>8.018066930782752E-3</v>
      </c>
      <c r="AB558" s="13">
        <f t="shared" si="855"/>
        <v>3.785802907691278E-3</v>
      </c>
      <c r="AC558" s="13">
        <f t="shared" si="856"/>
        <v>4.4000560707833197E-5</v>
      </c>
      <c r="AD558" s="13">
        <f t="shared" si="857"/>
        <v>6.8936656032437087E-3</v>
      </c>
      <c r="AE558" s="13">
        <f t="shared" si="858"/>
        <v>4.312757338280313E-3</v>
      </c>
      <c r="AF558" s="13">
        <f t="shared" si="859"/>
        <v>1.3490555626993865E-3</v>
      </c>
      <c r="AG558" s="13">
        <f t="shared" si="860"/>
        <v>2.8132828080327426E-4</v>
      </c>
      <c r="AH558" s="13">
        <f t="shared" si="861"/>
        <v>1.3279941957325292E-3</v>
      </c>
      <c r="AI558" s="13">
        <f t="shared" si="862"/>
        <v>1.2540489699081479E-3</v>
      </c>
      <c r="AJ558" s="13">
        <f t="shared" si="863"/>
        <v>5.9211057698193128E-4</v>
      </c>
      <c r="AK558" s="13">
        <f t="shared" si="864"/>
        <v>1.8638024712307403E-4</v>
      </c>
      <c r="AL558" s="13">
        <f t="shared" si="865"/>
        <v>1.0397796920640162E-6</v>
      </c>
      <c r="AM558" s="13">
        <f t="shared" si="866"/>
        <v>1.3019626556229605E-3</v>
      </c>
      <c r="AN558" s="13">
        <f t="shared" si="867"/>
        <v>8.1452297230123446E-4</v>
      </c>
      <c r="AO558" s="13">
        <f t="shared" si="868"/>
        <v>2.5478752003412581E-4</v>
      </c>
      <c r="AP558" s="13">
        <f t="shared" si="869"/>
        <v>5.3132678121800106E-5</v>
      </c>
      <c r="AQ558" s="13">
        <f t="shared" si="870"/>
        <v>8.3101052712963392E-6</v>
      </c>
      <c r="AR558" s="13">
        <f t="shared" si="871"/>
        <v>1.6616172128059795E-4</v>
      </c>
      <c r="AS558" s="13">
        <f t="shared" si="872"/>
        <v>1.5690952270703098E-4</v>
      </c>
      <c r="AT558" s="13">
        <f t="shared" si="873"/>
        <v>7.4086252015202037E-5</v>
      </c>
      <c r="AU558" s="13">
        <f t="shared" si="874"/>
        <v>2.3320329843452641E-5</v>
      </c>
      <c r="AV558" s="13">
        <f t="shared" si="875"/>
        <v>5.5054524545509057E-6</v>
      </c>
      <c r="AW558" s="13">
        <f t="shared" si="876"/>
        <v>1.7063258062266469E-8</v>
      </c>
      <c r="AX558" s="13">
        <f t="shared" si="877"/>
        <v>2.0491115252229821E-4</v>
      </c>
      <c r="AY558" s="13">
        <f t="shared" si="878"/>
        <v>1.2819479905149325E-4</v>
      </c>
      <c r="AZ558" s="13">
        <f t="shared" si="879"/>
        <v>4.0100078257244718E-5</v>
      </c>
      <c r="BA558" s="13">
        <f t="shared" si="880"/>
        <v>8.3623583698911395E-6</v>
      </c>
      <c r="BB558" s="13">
        <f t="shared" si="881"/>
        <v>1.3078971515570776E-6</v>
      </c>
      <c r="BC558" s="13">
        <f t="shared" si="882"/>
        <v>1.6364713238888726E-7</v>
      </c>
      <c r="BD558" s="13">
        <f t="shared" si="883"/>
        <v>1.7325450735938283E-5</v>
      </c>
      <c r="BE558" s="13">
        <f t="shared" si="884"/>
        <v>1.636073690564065E-5</v>
      </c>
      <c r="BF558" s="13">
        <f t="shared" si="885"/>
        <v>7.7248700820335663E-6</v>
      </c>
      <c r="BG558" s="13">
        <f t="shared" si="886"/>
        <v>2.4315782403714646E-6</v>
      </c>
      <c r="BH558" s="13">
        <f t="shared" si="887"/>
        <v>5.7404584247954515E-7</v>
      </c>
      <c r="BI558" s="13">
        <f t="shared" si="888"/>
        <v>1.0841637708279861E-7</v>
      </c>
      <c r="BJ558" s="14">
        <f t="shared" si="889"/>
        <v>0.41611402735190373</v>
      </c>
      <c r="BK558" s="14">
        <f t="shared" si="890"/>
        <v>0.350495609675196</v>
      </c>
      <c r="BL558" s="14">
        <f t="shared" si="891"/>
        <v>0.22496489028693559</v>
      </c>
      <c r="BM558" s="14">
        <f t="shared" si="892"/>
        <v>0.20883778358896565</v>
      </c>
      <c r="BN558" s="14">
        <f t="shared" si="893"/>
        <v>0.79109941969641195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1.4896</v>
      </c>
      <c r="F559" s="10">
        <f>VLOOKUP(B559,home!$B$2:$E$405,3,FALSE)</f>
        <v>0.96970000000000001</v>
      </c>
      <c r="G559" s="10">
        <f>VLOOKUP(C559,away!$B$2:$E$405,4,FALSE)</f>
        <v>0.67130000000000001</v>
      </c>
      <c r="H559" s="10">
        <f>VLOOKUP(A559,away!$A$2:$E$405,3,FALSE)</f>
        <v>1.2811999999999999</v>
      </c>
      <c r="I559" s="10">
        <f>VLOOKUP(C559,away!$B$2:$E$405,3,FALSE)</f>
        <v>1.1274</v>
      </c>
      <c r="J559" s="10">
        <f>VLOOKUP(B559,home!$B$2:$E$405,4,FALSE)</f>
        <v>0.95399999999999996</v>
      </c>
      <c r="K559" s="12">
        <f t="shared" si="838"/>
        <v>0.96966943505600001</v>
      </c>
      <c r="L559" s="12">
        <f t="shared" si="839"/>
        <v>1.3779813355199999</v>
      </c>
      <c r="M559" s="13">
        <f t="shared" si="840"/>
        <v>9.5593469629196265E-2</v>
      </c>
      <c r="N559" s="13">
        <f t="shared" si="841"/>
        <v>9.269406569038563E-2</v>
      </c>
      <c r="O559" s="13">
        <f t="shared" si="842"/>
        <v>0.13172601694663041</v>
      </c>
      <c r="P559" s="13">
        <f t="shared" si="843"/>
        <v>0.12773069243481616</v>
      </c>
      <c r="Q559" s="13">
        <f t="shared" si="844"/>
        <v>4.4941301155519989E-2</v>
      </c>
      <c r="R559" s="13">
        <f t="shared" si="845"/>
        <v>9.0757996377423975E-2</v>
      </c>
      <c r="S559" s="13">
        <f t="shared" si="846"/>
        <v>4.2668002984836285E-2</v>
      </c>
      <c r="T559" s="13">
        <f t="shared" si="847"/>
        <v>6.192827418628994E-2</v>
      </c>
      <c r="U559" s="13">
        <f t="shared" si="848"/>
        <v>8.8005255074111194E-2</v>
      </c>
      <c r="V559" s="13">
        <f t="shared" si="849"/>
        <v>6.3347116204164229E-3</v>
      </c>
      <c r="W559" s="13">
        <f t="shared" si="850"/>
        <v>1.4526068700718212E-2</v>
      </c>
      <c r="X559" s="13">
        <f t="shared" si="851"/>
        <v>2.0016651548070946E-2</v>
      </c>
      <c r="Y559" s="13">
        <f t="shared" si="852"/>
        <v>1.3791286116424642E-2</v>
      </c>
      <c r="Z559" s="13">
        <f t="shared" si="853"/>
        <v>4.1687608352427352E-2</v>
      </c>
      <c r="AA559" s="13">
        <f t="shared" si="854"/>
        <v>4.0423199639934008E-2</v>
      </c>
      <c r="AB559" s="13">
        <f t="shared" si="855"/>
        <v>1.9598570579005357E-2</v>
      </c>
      <c r="AC559" s="13">
        <f t="shared" si="856"/>
        <v>5.2902221301653798E-4</v>
      </c>
      <c r="AD559" s="13">
        <f t="shared" si="857"/>
        <v>3.5213712076525173E-3</v>
      </c>
      <c r="AE559" s="13">
        <f t="shared" si="858"/>
        <v>4.85238379958269E-3</v>
      </c>
      <c r="AF559" s="13">
        <f t="shared" si="859"/>
        <v>3.3432471543022842E-3</v>
      </c>
      <c r="AG559" s="13">
        <f t="shared" si="860"/>
        <v>1.5356440595529674E-3</v>
      </c>
      <c r="AH559" s="13">
        <f t="shared" si="861"/>
        <v>1.4361186558028132E-2</v>
      </c>
      <c r="AI559" s="13">
        <f t="shared" si="862"/>
        <v>1.3925603656456958E-2</v>
      </c>
      <c r="AJ559" s="13">
        <f t="shared" si="863"/>
        <v>6.7516161151851932E-3</v>
      </c>
      <c r="AK559" s="13">
        <f t="shared" si="864"/>
        <v>2.1822785947088709E-3</v>
      </c>
      <c r="AL559" s="13">
        <f t="shared" si="865"/>
        <v>2.8274891096269277E-5</v>
      </c>
      <c r="AM559" s="13">
        <f t="shared" si="866"/>
        <v>6.8291320590937641E-4</v>
      </c>
      <c r="AN559" s="13">
        <f t="shared" si="867"/>
        <v>9.4104165152324691E-4</v>
      </c>
      <c r="AO559" s="13">
        <f t="shared" si="868"/>
        <v>6.483689158729753E-4</v>
      </c>
      <c r="AP559" s="13">
        <f t="shared" si="869"/>
        <v>2.9781342153476577E-4</v>
      </c>
      <c r="AQ559" s="13">
        <f t="shared" si="870"/>
        <v>1.0259533408556428E-4</v>
      </c>
      <c r="AR559" s="13">
        <f t="shared" si="871"/>
        <v>3.9578894065766942E-3</v>
      </c>
      <c r="AS559" s="13">
        <f t="shared" si="872"/>
        <v>3.8378443848893495E-3</v>
      </c>
      <c r="AT559" s="13">
        <f t="shared" si="873"/>
        <v>1.8607201982642487E-3</v>
      </c>
      <c r="AU559" s="13">
        <f t="shared" si="874"/>
        <v>6.0142783448272747E-4</v>
      </c>
      <c r="AV559" s="13">
        <f t="shared" si="875"/>
        <v>1.4579654712245494E-4</v>
      </c>
      <c r="AW559" s="13">
        <f t="shared" si="876"/>
        <v>1.0494590129821671E-6</v>
      </c>
      <c r="AX559" s="13">
        <f t="shared" si="877"/>
        <v>1.1036667709440444E-4</v>
      </c>
      <c r="AY559" s="13">
        <f t="shared" si="878"/>
        <v>1.5208322109945197E-4</v>
      </c>
      <c r="AZ559" s="13">
        <f t="shared" si="879"/>
        <v>1.0478392006040317E-4</v>
      </c>
      <c r="BA559" s="13">
        <f t="shared" si="880"/>
        <v>4.8130095368618433E-5</v>
      </c>
      <c r="BB559" s="13">
        <f t="shared" si="881"/>
        <v>1.6580593273688444E-5</v>
      </c>
      <c r="BC559" s="13">
        <f t="shared" si="882"/>
        <v>4.5695496125982247E-6</v>
      </c>
      <c r="BD559" s="13">
        <f t="shared" si="883"/>
        <v>9.089829550525026E-4</v>
      </c>
      <c r="BE559" s="13">
        <f t="shared" si="884"/>
        <v>8.8141298850129355E-4</v>
      </c>
      <c r="BF559" s="13">
        <f t="shared" si="885"/>
        <v>4.2733961730553492E-4</v>
      </c>
      <c r="BG559" s="13">
        <f t="shared" si="886"/>
        <v>1.3812605509656845E-4</v>
      </c>
      <c r="BH559" s="13">
        <f t="shared" si="887"/>
        <v>3.3484153453000855E-5</v>
      </c>
      <c r="BI559" s="13">
        <f t="shared" si="888"/>
        <v>6.4937120324199528E-6</v>
      </c>
      <c r="BJ559" s="14">
        <f t="shared" si="889"/>
        <v>0.26425954020393494</v>
      </c>
      <c r="BK559" s="14">
        <f t="shared" si="890"/>
        <v>0.27303625699447737</v>
      </c>
      <c r="BL559" s="14">
        <f t="shared" si="891"/>
        <v>0.42053124139426101</v>
      </c>
      <c r="BM559" s="14">
        <f t="shared" si="892"/>
        <v>0.41592007094904171</v>
      </c>
      <c r="BN559" s="14">
        <f t="shared" si="893"/>
        <v>0.58344354223397243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1.4896</v>
      </c>
      <c r="F560" s="10">
        <f>VLOOKUP(B560,home!$B$2:$E$405,3,FALSE)</f>
        <v>1.0909</v>
      </c>
      <c r="G560" s="10">
        <f>VLOOKUP(C560,away!$B$2:$E$405,4,FALSE)</f>
        <v>1.3426</v>
      </c>
      <c r="H560" s="10">
        <f>VLOOKUP(A560,away!$A$2:$E$405,3,FALSE)</f>
        <v>1.2811999999999999</v>
      </c>
      <c r="I560" s="10">
        <f>VLOOKUP(C560,away!$B$2:$E$405,3,FALSE)</f>
        <v>0.39029999999999998</v>
      </c>
      <c r="J560" s="10">
        <f>VLOOKUP(B560,home!$B$2:$E$405,4,FALSE)</f>
        <v>0.68300000000000005</v>
      </c>
      <c r="K560" s="12">
        <f t="shared" si="838"/>
        <v>2.1817312296639999</v>
      </c>
      <c r="L560" s="12">
        <f t="shared" si="839"/>
        <v>0.34153576188000001</v>
      </c>
      <c r="M560" s="13">
        <f t="shared" si="840"/>
        <v>8.0197174809528995E-2</v>
      </c>
      <c r="N560" s="13">
        <f t="shared" si="841"/>
        <v>0.17496868081277248</v>
      </c>
      <c r="O560" s="13">
        <f t="shared" si="842"/>
        <v>2.7390203199196033E-2</v>
      </c>
      <c r="P560" s="13">
        <f t="shared" si="843"/>
        <v>5.9758061706528788E-2</v>
      </c>
      <c r="Q560" s="13">
        <f t="shared" si="844"/>
        <v>0.19086731757116901</v>
      </c>
      <c r="R560" s="13">
        <f t="shared" si="845"/>
        <v>4.6773669588427149E-3</v>
      </c>
      <c r="S560" s="13">
        <f t="shared" si="846"/>
        <v>1.1132019137215897E-2</v>
      </c>
      <c r="T560" s="13">
        <f t="shared" si="847"/>
        <v>6.5188014724661125E-2</v>
      </c>
      <c r="U560" s="13">
        <f t="shared" si="848"/>
        <v>1.0204757566705681E-2</v>
      </c>
      <c r="V560" s="13">
        <f t="shared" si="849"/>
        <v>9.2165602826886162E-4</v>
      </c>
      <c r="W560" s="13">
        <f t="shared" si="850"/>
        <v>0.1388070624890719</v>
      </c>
      <c r="X560" s="13">
        <f t="shared" si="851"/>
        <v>4.740757584152995E-2</v>
      </c>
      <c r="Y560" s="13">
        <f t="shared" si="852"/>
        <v>8.0956912669604055E-3</v>
      </c>
      <c r="Z560" s="13">
        <f t="shared" si="853"/>
        <v>5.3249602929356186E-4</v>
      </c>
      <c r="AA560" s="13">
        <f t="shared" si="854"/>
        <v>1.16176321678184E-3</v>
      </c>
      <c r="AB560" s="13">
        <f t="shared" si="855"/>
        <v>1.267327545763924E-3</v>
      </c>
      <c r="AC560" s="13">
        <f t="shared" si="856"/>
        <v>4.2922629397710369E-5</v>
      </c>
      <c r="AD560" s="13">
        <f t="shared" si="857"/>
        <v>7.5709925782582663E-2</v>
      </c>
      <c r="AE560" s="13">
        <f t="shared" si="858"/>
        <v>2.585764718403263E-2</v>
      </c>
      <c r="AF560" s="13">
        <f t="shared" si="859"/>
        <v>4.4156556157114099E-3</v>
      </c>
      <c r="AG560" s="13">
        <f t="shared" si="860"/>
        <v>5.0270143497056568E-4</v>
      </c>
      <c r="AH560" s="13">
        <f t="shared" si="861"/>
        <v>4.5466609265712867E-5</v>
      </c>
      <c r="AI560" s="13">
        <f t="shared" si="862"/>
        <v>9.9195921341936353E-5</v>
      </c>
      <c r="AJ560" s="13">
        <f t="shared" si="863"/>
        <v>1.0820941972349811E-4</v>
      </c>
      <c r="AK560" s="13">
        <f t="shared" si="864"/>
        <v>7.8694623451525136E-5</v>
      </c>
      <c r="AL560" s="13">
        <f t="shared" si="865"/>
        <v>1.2793334140494306E-6</v>
      </c>
      <c r="AM560" s="13">
        <f t="shared" si="866"/>
        <v>3.3035741895080857E-2</v>
      </c>
      <c r="AN560" s="13">
        <f t="shared" si="867"/>
        <v>1.1282887277407477E-2</v>
      </c>
      <c r="AO560" s="13">
        <f t="shared" si="868"/>
        <v>1.9267547512477608E-3</v>
      </c>
      <c r="AP560" s="13">
        <f t="shared" si="869"/>
        <v>2.1935188397443795E-4</v>
      </c>
      <c r="AQ560" s="13">
        <f t="shared" si="870"/>
        <v>1.8729128203255761E-5</v>
      </c>
      <c r="AR560" s="13">
        <f t="shared" si="871"/>
        <v>3.105694607133103E-6</v>
      </c>
      <c r="AS560" s="13">
        <f t="shared" si="872"/>
        <v>6.7757909141813577E-6</v>
      </c>
      <c r="AT560" s="13">
        <f t="shared" si="873"/>
        <v>7.3914773215715258E-6</v>
      </c>
      <c r="AU560" s="13">
        <f t="shared" si="874"/>
        <v>5.3754056352752709E-6</v>
      </c>
      <c r="AV560" s="13">
        <f t="shared" si="875"/>
        <v>2.9319225866479796E-6</v>
      </c>
      <c r="AW560" s="13">
        <f t="shared" si="876"/>
        <v>2.6480042360027192E-8</v>
      </c>
      <c r="AX560" s="13">
        <f t="shared" si="877"/>
        <v>1.2012518297936214E-2</v>
      </c>
      <c r="AY560" s="13">
        <f t="shared" si="878"/>
        <v>4.1027045889830858E-3</v>
      </c>
      <c r="AZ560" s="13">
        <f t="shared" si="879"/>
        <v>7.0061016878345526E-4</v>
      </c>
      <c r="BA560" s="13">
        <f t="shared" si="880"/>
        <v>7.9761142592110927E-5</v>
      </c>
      <c r="BB560" s="13">
        <f t="shared" si="881"/>
        <v>6.8103206509039823E-6</v>
      </c>
      <c r="BC560" s="13">
        <f t="shared" si="882"/>
        <v>4.6519361043071786E-7</v>
      </c>
      <c r="BD560" s="13">
        <f t="shared" si="883"/>
        <v>1.7678429563563527E-7</v>
      </c>
      <c r="BE560" s="13">
        <f t="shared" si="884"/>
        <v>3.8569581870241863E-7</v>
      </c>
      <c r="BF560" s="13">
        <f t="shared" si="885"/>
        <v>4.2074230640694549E-7</v>
      </c>
      <c r="BG560" s="13">
        <f t="shared" si="886"/>
        <v>3.0598220984296418E-7</v>
      </c>
      <c r="BH560" s="13">
        <f t="shared" si="887"/>
        <v>1.6689273573399966E-7</v>
      </c>
      <c r="BI560" s="13">
        <f t="shared" si="888"/>
        <v>7.2823018710985628E-8</v>
      </c>
      <c r="BJ560" s="14">
        <f t="shared" si="889"/>
        <v>0.79520660737193205</v>
      </c>
      <c r="BK560" s="14">
        <f t="shared" si="890"/>
        <v>0.15615581823333738</v>
      </c>
      <c r="BL560" s="14">
        <f t="shared" si="891"/>
        <v>4.5060094272522708E-2</v>
      </c>
      <c r="BM560" s="14">
        <f t="shared" si="892"/>
        <v>0.45499353274010707</v>
      </c>
      <c r="BN560" s="14">
        <f t="shared" si="893"/>
        <v>0.53785880505803807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1.4896</v>
      </c>
      <c r="F561" s="10">
        <f>VLOOKUP(B561,home!$B$2:$E$405,3,FALSE)</f>
        <v>0.75519999999999998</v>
      </c>
      <c r="G561" s="10">
        <f>VLOOKUP(C561,away!$B$2:$E$405,4,FALSE)</f>
        <v>0.83919999999999995</v>
      </c>
      <c r="H561" s="10">
        <f>VLOOKUP(A561,away!$A$2:$E$405,3,FALSE)</f>
        <v>1.2811999999999999</v>
      </c>
      <c r="I561" s="10">
        <f>VLOOKUP(C561,away!$B$2:$E$405,3,FALSE)</f>
        <v>0.29270000000000002</v>
      </c>
      <c r="J561" s="10">
        <f>VLOOKUP(B561,home!$B$2:$E$405,4,FALSE)</f>
        <v>1.1708000000000001</v>
      </c>
      <c r="K561" s="12">
        <f t="shared" si="838"/>
        <v>0.94405461606399999</v>
      </c>
      <c r="L561" s="12">
        <f t="shared" si="839"/>
        <v>0.43905847659199998</v>
      </c>
      <c r="M561" s="13">
        <f t="shared" si="840"/>
        <v>0.25079658351716722</v>
      </c>
      <c r="N561" s="13">
        <f t="shared" si="841"/>
        <v>0.23676567236246224</v>
      </c>
      <c r="O561" s="13">
        <f t="shared" si="842"/>
        <v>0.11011436589352572</v>
      </c>
      <c r="P561" s="13">
        <f t="shared" si="843"/>
        <v>0.10395397541674324</v>
      </c>
      <c r="Q561" s="13">
        <f t="shared" si="844"/>
        <v>0.11175986295963954</v>
      </c>
      <c r="R561" s="13">
        <f t="shared" si="845"/>
        <v>2.4173322870052739E-2</v>
      </c>
      <c r="S561" s="13">
        <f t="shared" si="846"/>
        <v>1.0772105478268155E-2</v>
      </c>
      <c r="T561" s="13">
        <f t="shared" si="847"/>
        <v>4.9069115175190012E-2</v>
      </c>
      <c r="U561" s="13">
        <f t="shared" si="848"/>
        <v>2.2820937041078748E-2</v>
      </c>
      <c r="V561" s="13">
        <f t="shared" si="849"/>
        <v>4.9610953509739587E-4</v>
      </c>
      <c r="W561" s="13">
        <f t="shared" si="850"/>
        <v>3.5169138172575921E-2</v>
      </c>
      <c r="X561" s="13">
        <f t="shared" si="851"/>
        <v>1.5441308229104736E-2</v>
      </c>
      <c r="Y561" s="13">
        <f t="shared" si="852"/>
        <v>3.3898186338291187E-3</v>
      </c>
      <c r="Z561" s="13">
        <f t="shared" si="853"/>
        <v>3.5378341044973033E-3</v>
      </c>
      <c r="AA561" s="13">
        <f t="shared" si="854"/>
        <v>3.3399086172193268E-3</v>
      </c>
      <c r="AB561" s="13">
        <f t="shared" si="855"/>
        <v>1.5765280736589182E-3</v>
      </c>
      <c r="AC561" s="13">
        <f t="shared" si="856"/>
        <v>1.2852188238639924E-5</v>
      </c>
      <c r="AD561" s="13">
        <f t="shared" si="857"/>
        <v>8.3003968087032309E-3</v>
      </c>
      <c r="AE561" s="13">
        <f t="shared" si="858"/>
        <v>3.644359577938338E-3</v>
      </c>
      <c r="AF561" s="13">
        <f t="shared" si="859"/>
        <v>8.0004348222153534E-4</v>
      </c>
      <c r="AG561" s="13">
        <f t="shared" si="860"/>
        <v>1.1708862417051539E-4</v>
      </c>
      <c r="AH561" s="13">
        <f t="shared" si="861"/>
        <v>3.8832901308895199E-4</v>
      </c>
      <c r="AI561" s="13">
        <f t="shared" si="862"/>
        <v>3.6660379735820259E-4</v>
      </c>
      <c r="AJ561" s="13">
        <f t="shared" si="863"/>
        <v>1.7304700358130117E-4</v>
      </c>
      <c r="AK561" s="13">
        <f t="shared" si="864"/>
        <v>5.4455274175656984E-5</v>
      </c>
      <c r="AL561" s="13">
        <f t="shared" si="865"/>
        <v>2.1308680389092771E-7</v>
      </c>
      <c r="AM561" s="13">
        <f t="shared" si="866"/>
        <v>1.567205584483836E-3</v>
      </c>
      <c r="AN561" s="13">
        <f t="shared" si="867"/>
        <v>6.8809489642994784E-4</v>
      </c>
      <c r="AO561" s="13">
        <f t="shared" si="868"/>
        <v>1.5105694848863144E-4</v>
      </c>
      <c r="AP561" s="13">
        <f t="shared" si="869"/>
        <v>2.2107611227351583E-5</v>
      </c>
      <c r="AQ561" s="13">
        <f t="shared" si="870"/>
        <v>2.4266335266422945E-6</v>
      </c>
      <c r="AR561" s="13">
        <f t="shared" si="871"/>
        <v>3.4099828980662029E-5</v>
      </c>
      <c r="AS561" s="13">
        <f t="shared" si="872"/>
        <v>3.2192100956186952E-5</v>
      </c>
      <c r="AT561" s="13">
        <f t="shared" si="873"/>
        <v>1.5195550754243297E-5</v>
      </c>
      <c r="AU561" s="13">
        <f t="shared" si="874"/>
        <v>4.7818099443927279E-6</v>
      </c>
      <c r="AV561" s="13">
        <f t="shared" si="875"/>
        <v>1.1285724377861734E-6</v>
      </c>
      <c r="AW561" s="13">
        <f t="shared" si="876"/>
        <v>2.4534292629000935E-9</v>
      </c>
      <c r="AX561" s="13">
        <f t="shared" si="877"/>
        <v>2.4658794439220738E-4</v>
      </c>
      <c r="AY561" s="13">
        <f t="shared" si="878"/>
        <v>1.0826652721079535E-4</v>
      </c>
      <c r="AZ561" s="13">
        <f t="shared" si="879"/>
        <v>2.3767668251539056E-5</v>
      </c>
      <c r="BA561" s="13">
        <f t="shared" si="880"/>
        <v>3.4784654048882615E-6</v>
      </c>
      <c r="BB561" s="13">
        <f t="shared" si="881"/>
        <v>3.8181243038705348E-7</v>
      </c>
      <c r="BC561" s="13">
        <f t="shared" si="882"/>
        <v>3.3527596805925761E-8</v>
      </c>
      <c r="BD561" s="13">
        <f t="shared" si="883"/>
        <v>2.4953031607161991E-6</v>
      </c>
      <c r="BE561" s="13">
        <f t="shared" si="884"/>
        <v>2.3557024673532169E-6</v>
      </c>
      <c r="BF561" s="13">
        <f t="shared" si="885"/>
        <v>1.1119558941890791E-6</v>
      </c>
      <c r="BG561" s="13">
        <f t="shared" si="886"/>
        <v>3.4991569825625771E-7</v>
      </c>
      <c r="BH561" s="13">
        <f t="shared" si="887"/>
        <v>8.2584882543019445E-8</v>
      </c>
      <c r="BI561" s="13">
        <f t="shared" si="888"/>
        <v>1.5592927916368155E-8</v>
      </c>
      <c r="BJ561" s="14">
        <f t="shared" si="889"/>
        <v>0.46727021164527816</v>
      </c>
      <c r="BK561" s="14">
        <f t="shared" si="890"/>
        <v>0.36614010574952932</v>
      </c>
      <c r="BL561" s="14">
        <f t="shared" si="891"/>
        <v>0.16310130650184379</v>
      </c>
      <c r="BM561" s="14">
        <f t="shared" si="892"/>
        <v>0.16237741090777644</v>
      </c>
      <c r="BN561" s="14">
        <f t="shared" si="893"/>
        <v>0.83756378301959067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1.3167</v>
      </c>
      <c r="F564" s="10">
        <f>VLOOKUP(B564,home!$B$2:$E$405,3,FALSE)</f>
        <v>0.92820000000000003</v>
      </c>
      <c r="G564" s="10">
        <f>VLOOKUP(C564,away!$B$2:$E$405,4,FALSE)</f>
        <v>0.80169999999999997</v>
      </c>
      <c r="H564" s="10">
        <f>VLOOKUP(A564,away!$A$2:$E$405,3,FALSE)</f>
        <v>1.1167</v>
      </c>
      <c r="I564" s="10">
        <f>VLOOKUP(C564,away!$B$2:$E$405,3,FALSE)</f>
        <v>0.79600000000000004</v>
      </c>
      <c r="J564" s="10">
        <f>VLOOKUP(B564,home!$B$2:$E$405,4,FALSE)</f>
        <v>0.64670000000000005</v>
      </c>
      <c r="K564" s="12">
        <f t="shared" si="838"/>
        <v>0.97980642559799991</v>
      </c>
      <c r="L564" s="12">
        <f t="shared" si="839"/>
        <v>0.57484723244000013</v>
      </c>
      <c r="M564" s="13">
        <f t="shared" si="840"/>
        <v>0.21126253905394513</v>
      </c>
      <c r="N564" s="13">
        <f t="shared" si="841"/>
        <v>0.20699639325320385</v>
      </c>
      <c r="O564" s="13">
        <f t="shared" si="842"/>
        <v>0.1214436858934078</v>
      </c>
      <c r="P564" s="13">
        <f t="shared" si="843"/>
        <v>0.11899130378666614</v>
      </c>
      <c r="Q564" s="13">
        <f t="shared" si="844"/>
        <v>0.10140819809254979</v>
      </c>
      <c r="R564" s="13">
        <f t="shared" si="845"/>
        <v>3.4905783366569076E-2</v>
      </c>
      <c r="S564" s="13">
        <f t="shared" si="846"/>
        <v>1.6755136097785929E-2</v>
      </c>
      <c r="T564" s="13">
        <f t="shared" si="847"/>
        <v>5.8294222020229547E-2</v>
      </c>
      <c r="U564" s="13">
        <f t="shared" si="848"/>
        <v>3.4200910833096163E-2</v>
      </c>
      <c r="V564" s="13">
        <f t="shared" si="849"/>
        <v>1.0485718114461541E-3</v>
      </c>
      <c r="W564" s="13">
        <f t="shared" si="850"/>
        <v>3.3120134699798381E-2</v>
      </c>
      <c r="X564" s="13">
        <f t="shared" si="851"/>
        <v>1.9039017770219113E-2</v>
      </c>
      <c r="Y564" s="13">
        <f t="shared" si="852"/>
        <v>5.4722633367932181E-3</v>
      </c>
      <c r="Z564" s="13">
        <f t="shared" si="853"/>
        <v>6.6884976548074746E-3</v>
      </c>
      <c r="AA564" s="13">
        <f t="shared" si="854"/>
        <v>6.5534329797775157E-3</v>
      </c>
      <c r="AB564" s="13">
        <f t="shared" si="855"/>
        <v>3.2105478716559287E-3</v>
      </c>
      <c r="AC564" s="13">
        <f t="shared" si="856"/>
        <v>3.6912284448493807E-5</v>
      </c>
      <c r="AD564" s="13">
        <f t="shared" si="857"/>
        <v>8.112830198883432E-3</v>
      </c>
      <c r="AE564" s="13">
        <f t="shared" si="858"/>
        <v>4.6636379870837966E-3</v>
      </c>
      <c r="AF564" s="13">
        <f t="shared" si="859"/>
        <v>1.3404396949885866E-3</v>
      </c>
      <c r="AG564" s="13">
        <f t="shared" si="860"/>
        <v>2.5684934963896895E-4</v>
      </c>
      <c r="AH564" s="13">
        <f t="shared" si="861"/>
        <v>9.6121609151187672E-4</v>
      </c>
      <c r="AI564" s="13">
        <f t="shared" si="862"/>
        <v>9.4180570285153184E-4</v>
      </c>
      <c r="AJ564" s="13">
        <f t="shared" si="863"/>
        <v>4.6139363965938573E-4</v>
      </c>
      <c r="AK564" s="13">
        <f t="shared" si="864"/>
        <v>1.5069215095610478E-4</v>
      </c>
      <c r="AL564" s="13">
        <f t="shared" si="865"/>
        <v>8.3161754505828753E-7</v>
      </c>
      <c r="AM564" s="13">
        <f t="shared" si="866"/>
        <v>1.5898006317302978E-3</v>
      </c>
      <c r="AN564" s="13">
        <f t="shared" si="867"/>
        <v>9.1389249328152546E-4</v>
      </c>
      <c r="AO564" s="13">
        <f t="shared" si="868"/>
        <v>2.626742852552881E-4</v>
      </c>
      <c r="AP564" s="13">
        <f t="shared" si="869"/>
        <v>5.0332528637385838E-5</v>
      </c>
      <c r="AQ564" s="13">
        <f t="shared" si="870"/>
        <v>7.2333786972270728E-6</v>
      </c>
      <c r="AR564" s="13">
        <f t="shared" si="871"/>
        <v>1.1051048199647928E-4</v>
      </c>
      <c r="AS564" s="13">
        <f t="shared" si="872"/>
        <v>1.0827888035608248E-4</v>
      </c>
      <c r="AT564" s="13">
        <f t="shared" si="873"/>
        <v>5.3046171364723328E-5</v>
      </c>
      <c r="AU564" s="13">
        <f t="shared" si="874"/>
        <v>1.7324993185509514E-5</v>
      </c>
      <c r="AV564" s="13">
        <f t="shared" si="875"/>
        <v>4.2437849116509447E-6</v>
      </c>
      <c r="AW564" s="13">
        <f t="shared" si="876"/>
        <v>1.3011095680795477E-8</v>
      </c>
      <c r="AX564" s="13">
        <f t="shared" si="877"/>
        <v>2.5961614573151746E-4</v>
      </c>
      <c r="AY564" s="13">
        <f t="shared" si="878"/>
        <v>1.4923962287050256E-4</v>
      </c>
      <c r="AZ564" s="13">
        <f t="shared" si="879"/>
        <v>4.289499208874886E-5</v>
      </c>
      <c r="BA564" s="13">
        <f t="shared" si="880"/>
        <v>8.2193558292509947E-6</v>
      </c>
      <c r="BB564" s="13">
        <f t="shared" si="881"/>
        <v>1.1812184877211288E-6</v>
      </c>
      <c r="BC564" s="13">
        <f t="shared" si="882"/>
        <v>1.3580403571469068E-7</v>
      </c>
      <c r="BD564" s="13">
        <f t="shared" si="883"/>
        <v>1.0587774121881095E-5</v>
      </c>
      <c r="BE564" s="13">
        <f t="shared" si="884"/>
        <v>1.0373969117399318E-5</v>
      </c>
      <c r="BF564" s="13">
        <f t="shared" si="885"/>
        <v>5.0822408000915312E-6</v>
      </c>
      <c r="BG564" s="13">
        <f t="shared" si="886"/>
        <v>1.6598707307886676E-6</v>
      </c>
      <c r="BH564" s="13">
        <f t="shared" si="887"/>
        <v>4.0658800192219605E-7</v>
      </c>
      <c r="BI564" s="13">
        <f t="shared" si="888"/>
        <v>7.9675507370883954E-8</v>
      </c>
      <c r="BJ564" s="14">
        <f t="shared" si="889"/>
        <v>0.4419892068600339</v>
      </c>
      <c r="BK564" s="14">
        <f t="shared" si="890"/>
        <v>0.34824453427470742</v>
      </c>
      <c r="BL564" s="14">
        <f t="shared" si="891"/>
        <v>0.20315106295957933</v>
      </c>
      <c r="BM564" s="14">
        <f t="shared" si="892"/>
        <v>0.20491617169101142</v>
      </c>
      <c r="BN564" s="14">
        <f t="shared" si="893"/>
        <v>0.79500790344634176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1.8426</v>
      </c>
      <c r="F570" s="10">
        <f>VLOOKUP(B570,home!$B$2:$E$405,3,FALSE)</f>
        <v>1.2404999999999999</v>
      </c>
      <c r="G570" s="10">
        <f>VLOOKUP(C570,away!$B$2:$E$405,4,FALSE)</f>
        <v>1.0467</v>
      </c>
      <c r="H570" s="10">
        <f>VLOOKUP(A570,away!$A$2:$E$405,3,FALSE)</f>
        <v>1.2176</v>
      </c>
      <c r="I570" s="10">
        <f>VLOOKUP(C570,away!$B$2:$E$405,3,FALSE)</f>
        <v>0.70399999999999996</v>
      </c>
      <c r="J570" s="10">
        <f>VLOOKUP(B570,home!$B$2:$E$405,4,FALSE)</f>
        <v>0.64529999999999998</v>
      </c>
      <c r="K570" s="12">
        <f t="shared" si="838"/>
        <v>2.3924896055099998</v>
      </c>
      <c r="L570" s="12">
        <f t="shared" si="839"/>
        <v>0.55314496511999989</v>
      </c>
      <c r="M570" s="13">
        <f t="shared" si="840"/>
        <v>5.2568690682692751E-2</v>
      </c>
      <c r="N570" s="13">
        <f t="shared" si="841"/>
        <v>0.12577004603361278</v>
      </c>
      <c r="O570" s="13">
        <f t="shared" si="842"/>
        <v>2.9078106574082142E-2</v>
      </c>
      <c r="P570" s="13">
        <f t="shared" si="843"/>
        <v>6.9569067726403519E-2</v>
      </c>
      <c r="Q570" s="13">
        <f t="shared" si="844"/>
        <v>0.1504517639099664</v>
      </c>
      <c r="R570" s="13">
        <f t="shared" si="845"/>
        <v>8.0422041233381512E-3</v>
      </c>
      <c r="S570" s="13">
        <f t="shared" si="846"/>
        <v>2.3016814388313985E-2</v>
      </c>
      <c r="T570" s="13">
        <f t="shared" si="847"/>
        <v>8.3221635700220814E-2</v>
      </c>
      <c r="U570" s="13">
        <f t="shared" si="848"/>
        <v>1.9240889770476187E-2</v>
      </c>
      <c r="V570" s="13">
        <f t="shared" si="849"/>
        <v>3.3844782643890335E-3</v>
      </c>
      <c r="W570" s="13">
        <f t="shared" si="850"/>
        <v>0.11998476042841305</v>
      </c>
      <c r="X570" s="13">
        <f t="shared" si="851"/>
        <v>6.6368966122106077E-2</v>
      </c>
      <c r="Y570" s="13">
        <f t="shared" si="852"/>
        <v>1.8355829725331407E-2</v>
      </c>
      <c r="Z570" s="13">
        <f t="shared" si="853"/>
        <v>1.4828349064306006E-3</v>
      </c>
      <c r="AA570" s="13">
        <f t="shared" si="854"/>
        <v>3.5476671003226053E-3</v>
      </c>
      <c r="AB570" s="13">
        <f t="shared" si="855"/>
        <v>4.2438783306658181E-3</v>
      </c>
      <c r="AC570" s="13">
        <f t="shared" si="856"/>
        <v>2.799373002922969E-4</v>
      </c>
      <c r="AD570" s="13">
        <f t="shared" si="857"/>
        <v>7.1765573036146446E-2</v>
      </c>
      <c r="AE570" s="13">
        <f t="shared" si="858"/>
        <v>3.9696765393896029E-2</v>
      </c>
      <c r="AF570" s="13">
        <f t="shared" si="859"/>
        <v>1.0979032954591716E-2</v>
      </c>
      <c r="AG570" s="13">
        <f t="shared" si="860"/>
        <v>2.0243322669063219E-3</v>
      </c>
      <c r="AH570" s="13">
        <f t="shared" si="861"/>
        <v>2.0505566564906819E-4</v>
      </c>
      <c r="AI570" s="13">
        <f t="shared" si="862"/>
        <v>4.9059354861632955E-4</v>
      </c>
      <c r="AJ570" s="13">
        <f t="shared" si="863"/>
        <v>5.8686998279741664E-4</v>
      </c>
      <c r="AK570" s="13">
        <f t="shared" si="864"/>
        <v>4.6802677787621735E-4</v>
      </c>
      <c r="AL570" s="13">
        <f t="shared" si="865"/>
        <v>1.4818689033541513E-5</v>
      </c>
      <c r="AM570" s="13">
        <f t="shared" si="866"/>
        <v>3.4339677504489831E-2</v>
      </c>
      <c r="AN570" s="13">
        <f t="shared" si="867"/>
        <v>1.8994819715453071E-2</v>
      </c>
      <c r="AO570" s="13">
        <f t="shared" si="868"/>
        <v>5.2534444444824867E-3</v>
      </c>
      <c r="AP570" s="13">
        <f t="shared" si="869"/>
        <v>9.6863878133437433E-4</v>
      </c>
      <c r="AQ570" s="13">
        <f t="shared" si="870"/>
        <v>1.339494162287704E-4</v>
      </c>
      <c r="AR570" s="13">
        <f t="shared" si="871"/>
        <v>2.2685101804622441E-5</v>
      </c>
      <c r="AS570" s="13">
        <f t="shared" si="872"/>
        <v>5.4273870267495329E-5</v>
      </c>
      <c r="AT570" s="13">
        <f t="shared" si="873"/>
        <v>6.4924835232890409E-5</v>
      </c>
      <c r="AU570" s="13">
        <f t="shared" si="874"/>
        <v>5.1777331144713249E-5</v>
      </c>
      <c r="AV570" s="13">
        <f t="shared" si="875"/>
        <v>3.0969181641193902E-5</v>
      </c>
      <c r="AW570" s="13">
        <f t="shared" si="876"/>
        <v>5.4474883116563163E-7</v>
      </c>
      <c r="AX570" s="13">
        <f t="shared" si="877"/>
        <v>1.3692886914342908E-2</v>
      </c>
      <c r="AY570" s="13">
        <f t="shared" si="878"/>
        <v>7.57415145462631E-3</v>
      </c>
      <c r="AZ570" s="13">
        <f t="shared" si="879"/>
        <v>2.0948018710914332E-3</v>
      </c>
      <c r="BA570" s="13">
        <f t="shared" si="880"/>
        <v>3.8624303597272717E-4</v>
      </c>
      <c r="BB570" s="13">
        <f t="shared" si="881"/>
        <v>5.3412097665244249E-5</v>
      </c>
      <c r="BC570" s="13">
        <f t="shared" si="882"/>
        <v>5.9089265800055131E-6</v>
      </c>
      <c r="BD570" s="13">
        <f t="shared" si="883"/>
        <v>2.0913583077435878E-6</v>
      </c>
      <c r="BE570" s="13">
        <f t="shared" si="884"/>
        <v>5.0035530126735175E-6</v>
      </c>
      <c r="BF570" s="13">
        <f t="shared" si="885"/>
        <v>5.9854742867198177E-6</v>
      </c>
      <c r="BG570" s="13">
        <f t="shared" si="886"/>
        <v>4.7733950050081818E-6</v>
      </c>
      <c r="BH570" s="13">
        <f t="shared" si="887"/>
        <v>2.8550744831188572E-6</v>
      </c>
      <c r="BI570" s="13">
        <f t="shared" si="888"/>
        <v>1.3661472047637409E-6</v>
      </c>
      <c r="BJ570" s="14">
        <f t="shared" si="889"/>
        <v>0.77211663973345823</v>
      </c>
      <c r="BK570" s="14">
        <f t="shared" si="890"/>
        <v>0.15640795850575145</v>
      </c>
      <c r="BL570" s="14">
        <f t="shared" si="891"/>
        <v>6.6149997196214894E-2</v>
      </c>
      <c r="BM570" s="14">
        <f t="shared" si="892"/>
        <v>0.55310394458596435</v>
      </c>
      <c r="BN570" s="14">
        <f t="shared" si="893"/>
        <v>0.43547987905009572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1.8426</v>
      </c>
      <c r="F571" s="10">
        <f>VLOOKUP(B571,home!$B$2:$E$405,3,FALSE)</f>
        <v>1.1689000000000001</v>
      </c>
      <c r="G571" s="10">
        <f>VLOOKUP(C571,away!$B$2:$E$405,4,FALSE)</f>
        <v>0.9304</v>
      </c>
      <c r="H571" s="10">
        <f>VLOOKUP(A571,away!$A$2:$E$405,3,FALSE)</f>
        <v>1.2176</v>
      </c>
      <c r="I571" s="10">
        <f>VLOOKUP(C571,away!$B$2:$E$405,3,FALSE)</f>
        <v>1.3492999999999999</v>
      </c>
      <c r="J571" s="10">
        <f>VLOOKUP(B571,home!$B$2:$E$405,4,FALSE)</f>
        <v>0.82130000000000003</v>
      </c>
      <c r="K571" s="12">
        <f t="shared" si="838"/>
        <v>2.0039096062560002</v>
      </c>
      <c r="L571" s="12">
        <f t="shared" si="839"/>
        <v>1.349320077584</v>
      </c>
      <c r="M571" s="13">
        <f t="shared" si="840"/>
        <v>3.4971225512491169E-2</v>
      </c>
      <c r="N571" s="13">
        <f t="shared" si="841"/>
        <v>7.0079174747025991E-2</v>
      </c>
      <c r="O571" s="13">
        <f t="shared" si="842"/>
        <v>4.7187376721722143E-2</v>
      </c>
      <c r="P571" s="13">
        <f t="shared" si="843"/>
        <v>9.4559237506679786E-2</v>
      </c>
      <c r="Q571" s="13">
        <f t="shared" si="844"/>
        <v>7.0216165737029143E-2</v>
      </c>
      <c r="R571" s="13">
        <f t="shared" si="845"/>
        <v>3.1835437409569789E-2</v>
      </c>
      <c r="S571" s="13">
        <f t="shared" si="846"/>
        <v>6.3920046172323414E-2</v>
      </c>
      <c r="T571" s="13">
        <f t="shared" si="847"/>
        <v>9.474408219993917E-2</v>
      </c>
      <c r="U571" s="13">
        <f t="shared" si="848"/>
        <v>6.3795338844398544E-2</v>
      </c>
      <c r="V571" s="13">
        <f t="shared" si="849"/>
        <v>1.9203822377049699E-2</v>
      </c>
      <c r="W571" s="13">
        <f t="shared" si="850"/>
        <v>4.6902283011632045E-2</v>
      </c>
      <c r="X571" s="13">
        <f t="shared" si="851"/>
        <v>6.328619215212207E-2</v>
      </c>
      <c r="Y571" s="13">
        <f t="shared" si="852"/>
        <v>4.2696664852348652E-2</v>
      </c>
      <c r="Z571" s="13">
        <f t="shared" si="853"/>
        <v>1.4318731625133753E-2</v>
      </c>
      <c r="AA571" s="13">
        <f t="shared" si="854"/>
        <v>2.8693443853007122E-2</v>
      </c>
      <c r="AB571" s="13">
        <f t="shared" si="855"/>
        <v>2.8749533886804079E-2</v>
      </c>
      <c r="AC571" s="13">
        <f t="shared" si="856"/>
        <v>3.2453445199878048E-3</v>
      </c>
      <c r="AD571" s="13">
        <f t="shared" si="857"/>
        <v>2.3496983870586768E-2</v>
      </c>
      <c r="AE571" s="13">
        <f t="shared" si="858"/>
        <v>3.1704952099250137E-2</v>
      </c>
      <c r="AF571" s="13">
        <f t="shared" si="859"/>
        <v>2.1390064213178604E-2</v>
      </c>
      <c r="AG571" s="13">
        <f t="shared" si="860"/>
        <v>9.62068103455096E-3</v>
      </c>
      <c r="AH571" s="13">
        <f t="shared" si="861"/>
        <v>4.830138016832488E-3</v>
      </c>
      <c r="AI571" s="13">
        <f t="shared" si="862"/>
        <v>9.6791599714729296E-3</v>
      </c>
      <c r="AJ571" s="13">
        <f t="shared" si="863"/>
        <v>9.6980808236615795E-3</v>
      </c>
      <c r="AK571" s="13">
        <f t="shared" si="864"/>
        <v>6.4780257749275146E-3</v>
      </c>
      <c r="AL571" s="13">
        <f t="shared" si="865"/>
        <v>3.5100548952385634E-4</v>
      </c>
      <c r="AM571" s="13">
        <f t="shared" si="866"/>
        <v>9.4171663392622253E-3</v>
      </c>
      <c r="AN571" s="13">
        <f t="shared" si="867"/>
        <v>1.2706771615514739E-2</v>
      </c>
      <c r="AO571" s="13">
        <f t="shared" si="868"/>
        <v>8.5727510310442592E-3</v>
      </c>
      <c r="AP571" s="13">
        <f t="shared" si="869"/>
        <v>3.855795028772317E-3</v>
      </c>
      <c r="AQ571" s="13">
        <f t="shared" si="870"/>
        <v>1.3006754118427661E-3</v>
      </c>
      <c r="AR571" s="13">
        <f t="shared" si="871"/>
        <v>1.3034804407227676E-3</v>
      </c>
      <c r="AS571" s="13">
        <f t="shared" si="872"/>
        <v>2.6120569767311592E-3</v>
      </c>
      <c r="AT571" s="13">
        <f t="shared" si="873"/>
        <v>2.6171630338797883E-3</v>
      </c>
      <c r="AU571" s="13">
        <f t="shared" si="874"/>
        <v>1.7481860482432686E-3</v>
      </c>
      <c r="AV571" s="13">
        <f t="shared" si="875"/>
        <v>8.7580170389935054E-4</v>
      </c>
      <c r="AW571" s="13">
        <f t="shared" si="876"/>
        <v>2.6363588098846451E-5</v>
      </c>
      <c r="AX571" s="13">
        <f t="shared" si="877"/>
        <v>3.1451916818263713E-3</v>
      </c>
      <c r="AY571" s="13">
        <f t="shared" si="878"/>
        <v>4.2438702841385107E-3</v>
      </c>
      <c r="AZ571" s="13">
        <f t="shared" si="879"/>
        <v>2.8631696905251042E-3</v>
      </c>
      <c r="BA571" s="13">
        <f t="shared" si="880"/>
        <v>1.2877774496518298E-3</v>
      </c>
      <c r="BB571" s="13">
        <f t="shared" si="881"/>
        <v>4.3440599206878315E-4</v>
      </c>
      <c r="BC571" s="13">
        <f t="shared" si="882"/>
        <v>1.1723054538424096E-4</v>
      </c>
      <c r="BD571" s="13">
        <f t="shared" si="883"/>
        <v>2.9313538823421201E-4</v>
      </c>
      <c r="BE571" s="13">
        <f t="shared" si="884"/>
        <v>5.874168204161197E-4</v>
      </c>
      <c r="BF571" s="13">
        <f t="shared" si="885"/>
        <v>5.8856510465410904E-4</v>
      </c>
      <c r="BG571" s="13">
        <f t="shared" si="886"/>
        <v>3.9314375570781239E-4</v>
      </c>
      <c r="BH571" s="13">
        <f t="shared" si="887"/>
        <v>1.9695613717561191E-4</v>
      </c>
      <c r="BI571" s="13">
        <f t="shared" si="888"/>
        <v>7.8936459059456658E-5</v>
      </c>
      <c r="BJ571" s="14">
        <f t="shared" si="889"/>
        <v>0.52208204898769472</v>
      </c>
      <c r="BK571" s="14">
        <f t="shared" si="890"/>
        <v>0.22049455186219424</v>
      </c>
      <c r="BL571" s="14">
        <f t="shared" si="891"/>
        <v>0.24224137717111982</v>
      </c>
      <c r="BM571" s="14">
        <f t="shared" si="892"/>
        <v>0.6460705853155847</v>
      </c>
      <c r="BN571" s="14">
        <f t="shared" si="893"/>
        <v>0.34884861763451802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1.8426</v>
      </c>
      <c r="F572" s="10">
        <f>VLOOKUP(B572,home!$B$2:$E$405,3,FALSE)</f>
        <v>0.69779999999999998</v>
      </c>
      <c r="G572" s="10">
        <f>VLOOKUP(C572,away!$B$2:$E$405,4,FALSE)</f>
        <v>0.89159999999999995</v>
      </c>
      <c r="H572" s="10">
        <f>VLOOKUP(A572,away!$A$2:$E$405,3,FALSE)</f>
        <v>1.2176</v>
      </c>
      <c r="I572" s="10">
        <f>VLOOKUP(C572,away!$B$2:$E$405,3,FALSE)</f>
        <v>0.93859999999999999</v>
      </c>
      <c r="J572" s="10">
        <f>VLOOKUP(B572,home!$B$2:$E$405,4,FALSE)</f>
        <v>0.93859999999999999</v>
      </c>
      <c r="K572" s="12">
        <f t="shared" si="838"/>
        <v>1.146389215248</v>
      </c>
      <c r="L572" s="12">
        <f t="shared" si="839"/>
        <v>1.0726690232959999</v>
      </c>
      <c r="M572" s="13">
        <f t="shared" si="840"/>
        <v>0.10871144087604726</v>
      </c>
      <c r="N572" s="13">
        <f t="shared" si="841"/>
        <v>0.12462562339437114</v>
      </c>
      <c r="O572" s="13">
        <f t="shared" si="842"/>
        <v>0.11661139510561043</v>
      </c>
      <c r="P572" s="13">
        <f t="shared" si="843"/>
        <v>0.13368204572409517</v>
      </c>
      <c r="Q572" s="13">
        <f t="shared" si="844"/>
        <v>7.1434735301432975E-2</v>
      </c>
      <c r="R572" s="13">
        <f t="shared" si="845"/>
        <v>6.2542715646559541E-2</v>
      </c>
      <c r="S572" s="13">
        <f t="shared" si="846"/>
        <v>4.1097075903343674E-2</v>
      </c>
      <c r="T572" s="13">
        <f t="shared" si="847"/>
        <v>7.6625827745196384E-2</v>
      </c>
      <c r="U572" s="13">
        <f t="shared" si="848"/>
        <v>7.1698294709538188E-2</v>
      </c>
      <c r="V572" s="13">
        <f t="shared" si="849"/>
        <v>5.6152131180844684E-3</v>
      </c>
      <c r="W572" s="13">
        <f t="shared" si="850"/>
        <v>2.7297336714552783E-2</v>
      </c>
      <c r="X572" s="13">
        <f t="shared" si="851"/>
        <v>2.9281007512181371E-2</v>
      </c>
      <c r="Y572" s="13">
        <f t="shared" si="852"/>
        <v>1.5704414864607212E-2</v>
      </c>
      <c r="Z572" s="13">
        <f t="shared" si="853"/>
        <v>2.236254456895816E-2</v>
      </c>
      <c r="AA572" s="13">
        <f t="shared" si="854"/>
        <v>2.5636179919356367E-2</v>
      </c>
      <c r="AB572" s="13">
        <f t="shared" si="855"/>
        <v>1.4694520089853745E-2</v>
      </c>
      <c r="AC572" s="13">
        <f t="shared" si="856"/>
        <v>4.3156288953650823E-4</v>
      </c>
      <c r="AD572" s="13">
        <f t="shared" si="857"/>
        <v>7.823343103639151E-3</v>
      </c>
      <c r="AE572" s="13">
        <f t="shared" si="858"/>
        <v>8.3918578058901037E-3</v>
      </c>
      <c r="AF572" s="13">
        <f t="shared" si="859"/>
        <v>4.500842958141525E-3</v>
      </c>
      <c r="AG572" s="13">
        <f t="shared" si="860"/>
        <v>1.6093049399727832E-3</v>
      </c>
      <c r="AH572" s="13">
        <f t="shared" si="861"/>
        <v>5.9969022102994039E-3</v>
      </c>
      <c r="AI572" s="13">
        <f t="shared" si="862"/>
        <v>6.8747840187841289E-3</v>
      </c>
      <c r="AJ572" s="13">
        <f t="shared" si="863"/>
        <v>3.9405891281467159E-3</v>
      </c>
      <c r="AK572" s="13">
        <f t="shared" si="864"/>
        <v>1.505816292743638E-3</v>
      </c>
      <c r="AL572" s="13">
        <f t="shared" si="865"/>
        <v>2.1227649810151172E-5</v>
      </c>
      <c r="AM572" s="13">
        <f t="shared" si="866"/>
        <v>1.7937192322393465E-3</v>
      </c>
      <c r="AN572" s="13">
        <f t="shared" si="867"/>
        <v>1.9240670569134304E-3</v>
      </c>
      <c r="AO572" s="13">
        <f t="shared" si="868"/>
        <v>1.0319435653476693E-3</v>
      </c>
      <c r="AP572" s="13">
        <f t="shared" si="869"/>
        <v>3.6897796544602547E-4</v>
      </c>
      <c r="AQ572" s="13">
        <f t="shared" si="870"/>
        <v>9.8947808453183318E-5</v>
      </c>
      <c r="AR572" s="13">
        <f t="shared" si="871"/>
        <v>1.2865382473446973E-3</v>
      </c>
      <c r="AS572" s="13">
        <f t="shared" si="872"/>
        <v>1.4748735717600246E-3</v>
      </c>
      <c r="AT572" s="13">
        <f t="shared" si="873"/>
        <v>8.4538957825999489E-4</v>
      </c>
      <c r="AU572" s="13">
        <f t="shared" si="874"/>
        <v>3.2304849840010443E-4</v>
      </c>
      <c r="AV572" s="13">
        <f t="shared" si="875"/>
        <v>9.2584828641985181E-5</v>
      </c>
      <c r="AW572" s="13">
        <f t="shared" si="876"/>
        <v>7.2509889730601381E-7</v>
      </c>
      <c r="AX572" s="13">
        <f t="shared" si="877"/>
        <v>3.4271673050368528E-4</v>
      </c>
      <c r="AY572" s="13">
        <f t="shared" si="878"/>
        <v>3.6762162057658643E-4</v>
      </c>
      <c r="AZ572" s="13">
        <f t="shared" si="879"/>
        <v>1.9716816234318982E-4</v>
      </c>
      <c r="BA572" s="13">
        <f t="shared" si="880"/>
        <v>7.0498726708578867E-5</v>
      </c>
      <c r="BB572" s="13">
        <f t="shared" si="881"/>
        <v>1.8905450080525725E-5</v>
      </c>
      <c r="BC572" s="13">
        <f t="shared" si="882"/>
        <v>4.0558581345697639E-6</v>
      </c>
      <c r="BD572" s="13">
        <f t="shared" si="883"/>
        <v>2.3000495420203056E-4</v>
      </c>
      <c r="BE572" s="13">
        <f t="shared" si="884"/>
        <v>2.6367519895081795E-4</v>
      </c>
      <c r="BF572" s="13">
        <f t="shared" si="885"/>
        <v>1.5113720220279428E-4</v>
      </c>
      <c r="BG572" s="13">
        <f t="shared" si="886"/>
        <v>5.7754019542679876E-5</v>
      </c>
      <c r="BH572" s="13">
        <f t="shared" si="887"/>
        <v>1.6552146285237619E-5</v>
      </c>
      <c r="BI572" s="13">
        <f t="shared" si="888"/>
        <v>3.7950403981207279E-6</v>
      </c>
      <c r="BJ572" s="14">
        <f t="shared" si="889"/>
        <v>0.3735129165167323</v>
      </c>
      <c r="BK572" s="14">
        <f t="shared" si="890"/>
        <v>0.28992618778149382</v>
      </c>
      <c r="BL572" s="14">
        <f t="shared" si="891"/>
        <v>0.3142465504068806</v>
      </c>
      <c r="BM572" s="14">
        <f t="shared" si="892"/>
        <v>0.38207334670426901</v>
      </c>
      <c r="BN572" s="14">
        <f t="shared" si="893"/>
        <v>0.61760795604811647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1.8426</v>
      </c>
      <c r="F573" s="10">
        <f>VLOOKUP(B573,home!$B$2:$E$405,3,FALSE)</f>
        <v>0.96909999999999996</v>
      </c>
      <c r="G573" s="10">
        <f>VLOOKUP(C573,away!$B$2:$E$405,4,FALSE)</f>
        <v>0.96020000000000005</v>
      </c>
      <c r="H573" s="10">
        <f>VLOOKUP(A573,away!$A$2:$E$405,3,FALSE)</f>
        <v>1.2176</v>
      </c>
      <c r="I573" s="10">
        <f>VLOOKUP(C573,away!$B$2:$E$405,3,FALSE)</f>
        <v>1.3267</v>
      </c>
      <c r="J573" s="10">
        <f>VLOOKUP(B573,home!$B$2:$E$405,4,FALSE)</f>
        <v>0.82130000000000003</v>
      </c>
      <c r="K573" s="12">
        <f t="shared" si="838"/>
        <v>1.7145942463320001</v>
      </c>
      <c r="L573" s="12">
        <f t="shared" si="839"/>
        <v>1.3267197412959999</v>
      </c>
      <c r="M573" s="13">
        <f t="shared" si="840"/>
        <v>4.7772076318121942E-2</v>
      </c>
      <c r="N573" s="13">
        <f t="shared" si="841"/>
        <v>8.1909727190385084E-2</v>
      </c>
      <c r="O573" s="13">
        <f t="shared" si="842"/>
        <v>6.3380156733951504E-2</v>
      </c>
      <c r="P573" s="13">
        <f t="shared" si="843"/>
        <v>0.1086712520676536</v>
      </c>
      <c r="Q573" s="13">
        <f t="shared" si="844"/>
        <v>7.0220973479629037E-2</v>
      </c>
      <c r="R573" s="13">
        <f t="shared" si="845"/>
        <v>4.2043852572684046E-2</v>
      </c>
      <c r="S573" s="13">
        <f t="shared" si="846"/>
        <v>6.1800961650225063E-2</v>
      </c>
      <c r="T573" s="13">
        <f t="shared" si="847"/>
        <v>9.3163551768446679E-2</v>
      </c>
      <c r="U573" s="13">
        <f t="shared" si="848"/>
        <v>7.2088147714754913E-2</v>
      </c>
      <c r="V573" s="13">
        <f t="shared" si="849"/>
        <v>1.5620440500736965E-2</v>
      </c>
      <c r="W573" s="13">
        <f t="shared" si="850"/>
        <v>4.0133492366667974E-2</v>
      </c>
      <c r="X573" s="13">
        <f t="shared" si="851"/>
        <v>5.324589661001071E-2</v>
      </c>
      <c r="Y573" s="13">
        <f t="shared" si="852"/>
        <v>3.5321191087753501E-2</v>
      </c>
      <c r="Z573" s="13">
        <f t="shared" si="853"/>
        <v>1.8593469736106177E-2</v>
      </c>
      <c r="AA573" s="13">
        <f t="shared" si="854"/>
        <v>3.1880256228875817E-2</v>
      </c>
      <c r="AB573" s="13">
        <f t="shared" si="855"/>
        <v>2.7330851950810198E-2</v>
      </c>
      <c r="AC573" s="13">
        <f t="shared" si="856"/>
        <v>2.2208224943996236E-3</v>
      </c>
      <c r="AD573" s="13">
        <f t="shared" si="857"/>
        <v>1.7203163774274537E-2</v>
      </c>
      <c r="AE573" s="13">
        <f t="shared" si="858"/>
        <v>2.2823776992078229E-2</v>
      </c>
      <c r="AF573" s="13">
        <f t="shared" si="859"/>
        <v>1.5140377753163816E-2</v>
      </c>
      <c r="AG573" s="13">
        <f t="shared" si="860"/>
        <v>6.695679351933736E-3</v>
      </c>
      <c r="AH573" s="13">
        <f t="shared" si="861"/>
        <v>6.1670808395204472E-3</v>
      </c>
      <c r="AI573" s="13">
        <f t="shared" si="862"/>
        <v>1.057404132410608E-2</v>
      </c>
      <c r="AJ573" s="13">
        <f t="shared" si="863"/>
        <v>9.0650952073945447E-3</v>
      </c>
      <c r="AK573" s="13">
        <f t="shared" si="864"/>
        <v>5.1809866950168265E-3</v>
      </c>
      <c r="AL573" s="13">
        <f t="shared" si="865"/>
        <v>2.0207583985196525E-4</v>
      </c>
      <c r="AM573" s="13">
        <f t="shared" si="866"/>
        <v>5.8992891252156445E-3</v>
      </c>
      <c r="AN573" s="13">
        <f t="shared" si="867"/>
        <v>7.8267033420364035E-3</v>
      </c>
      <c r="AO573" s="13">
        <f t="shared" si="868"/>
        <v>5.1919209165735393E-3</v>
      </c>
      <c r="AP573" s="13">
        <f t="shared" si="869"/>
        <v>2.296074658421912E-3</v>
      </c>
      <c r="AQ573" s="13">
        <f t="shared" si="870"/>
        <v>7.6156189420445517E-4</v>
      </c>
      <c r="AR573" s="13">
        <f t="shared" si="871"/>
        <v>1.636397579192017E-3</v>
      </c>
      <c r="AS573" s="13">
        <f t="shared" si="872"/>
        <v>2.8057578739942458E-3</v>
      </c>
      <c r="AT573" s="13">
        <f t="shared" si="873"/>
        <v>2.4053681536756197E-3</v>
      </c>
      <c r="AU573" s="13">
        <f t="shared" si="874"/>
        <v>1.374743465534148E-3</v>
      </c>
      <c r="AV573" s="13">
        <f t="shared" si="875"/>
        <v>5.8928180904684112E-4</v>
      </c>
      <c r="AW573" s="13">
        <f t="shared" si="876"/>
        <v>1.2768869402506227E-5</v>
      </c>
      <c r="AX573" s="13">
        <f t="shared" si="877"/>
        <v>1.6858145319239481E-3</v>
      </c>
      <c r="AY573" s="13">
        <f t="shared" si="878"/>
        <v>2.2366034196671775E-3</v>
      </c>
      <c r="AZ573" s="13">
        <f t="shared" si="879"/>
        <v>1.4836729551612937E-3</v>
      </c>
      <c r="BA573" s="13">
        <f t="shared" si="880"/>
        <v>6.5613939974648768E-4</v>
      </c>
      <c r="BB573" s="13">
        <f t="shared" si="881"/>
        <v>2.1762827367144318E-4</v>
      </c>
      <c r="BC573" s="13">
        <f t="shared" si="882"/>
        <v>5.7746345388814431E-5</v>
      </c>
      <c r="BD573" s="13">
        <f t="shared" si="883"/>
        <v>3.6184016215383901E-4</v>
      </c>
      <c r="BE573" s="13">
        <f t="shared" si="884"/>
        <v>6.2040906012081028E-4</v>
      </c>
      <c r="BF573" s="13">
        <f t="shared" si="885"/>
        <v>5.3187490242769268E-4</v>
      </c>
      <c r="BG573" s="13">
        <f t="shared" si="886"/>
        <v>3.0398321582363866E-4</v>
      </c>
      <c r="BH573" s="13">
        <f t="shared" si="887"/>
        <v>1.3030196820817735E-4</v>
      </c>
      <c r="BI573" s="13">
        <f t="shared" si="888"/>
        <v>4.4683000995095227E-5</v>
      </c>
      <c r="BJ573" s="14">
        <f t="shared" si="889"/>
        <v>0.46417098523635442</v>
      </c>
      <c r="BK573" s="14">
        <f t="shared" si="890"/>
        <v>0.23852423229065631</v>
      </c>
      <c r="BL573" s="14">
        <f t="shared" si="891"/>
        <v>0.27851511045828642</v>
      </c>
      <c r="BM573" s="14">
        <f t="shared" si="892"/>
        <v>0.58358192480871351</v>
      </c>
      <c r="BN573" s="14">
        <f t="shared" si="893"/>
        <v>0.41399803836242521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1.8426</v>
      </c>
      <c r="F574" s="10">
        <f>VLOOKUP(B574,home!$B$2:$E$405,3,FALSE)</f>
        <v>1.3776999999999999</v>
      </c>
      <c r="G574" s="10">
        <f>VLOOKUP(C574,away!$B$2:$E$405,4,FALSE)</f>
        <v>1.0079</v>
      </c>
      <c r="H574" s="10">
        <f>VLOOKUP(A574,away!$A$2:$E$405,3,FALSE)</f>
        <v>1.2176</v>
      </c>
      <c r="I574" s="10">
        <f>VLOOKUP(C574,away!$B$2:$E$405,3,FALSE)</f>
        <v>0.76259999999999994</v>
      </c>
      <c r="J574" s="10">
        <f>VLOOKUP(B574,home!$B$2:$E$405,4,FALSE)</f>
        <v>1.0740000000000001</v>
      </c>
      <c r="K574" s="12">
        <f t="shared" si="838"/>
        <v>2.5586045651579998</v>
      </c>
      <c r="L574" s="12">
        <f t="shared" si="839"/>
        <v>0.99725385024000002</v>
      </c>
      <c r="M574" s="13">
        <f t="shared" si="840"/>
        <v>2.8556850751423373E-2</v>
      </c>
      <c r="N574" s="13">
        <f t="shared" si="841"/>
        <v>7.3065688699127496E-2</v>
      </c>
      <c r="O574" s="13">
        <f t="shared" si="842"/>
        <v>2.8478429362585995E-2</v>
      </c>
      <c r="P574" s="13">
        <f t="shared" si="843"/>
        <v>7.2865039375642149E-2</v>
      </c>
      <c r="Q574" s="13">
        <f t="shared" si="844"/>
        <v>9.3473102331000479E-2</v>
      </c>
      <c r="R574" s="13">
        <f t="shared" si="845"/>
        <v>1.4200111665313377E-2</v>
      </c>
      <c r="S574" s="13">
        <f t="shared" si="846"/>
        <v>4.6480212484120376E-2</v>
      </c>
      <c r="T574" s="13">
        <f t="shared" si="847"/>
        <v>9.3216411193467741E-2</v>
      </c>
      <c r="U574" s="13">
        <f t="shared" si="848"/>
        <v>3.6332470532624173E-2</v>
      </c>
      <c r="V574" s="13">
        <f t="shared" si="849"/>
        <v>1.3177544378733069E-2</v>
      </c>
      <c r="W574" s="13">
        <f t="shared" si="850"/>
        <v>7.9720235447859555E-2</v>
      </c>
      <c r="X574" s="13">
        <f t="shared" si="851"/>
        <v>7.9501311742417272E-2</v>
      </c>
      <c r="Y574" s="13">
        <f t="shared" si="852"/>
        <v>3.964149461712807E-2</v>
      </c>
      <c r="Z574" s="13">
        <f t="shared" si="853"/>
        <v>4.7203720106905687E-3</v>
      </c>
      <c r="AA574" s="13">
        <f t="shared" si="854"/>
        <v>1.2077565375796934E-2</v>
      </c>
      <c r="AB574" s="13">
        <f t="shared" si="855"/>
        <v>1.545085695325412E-2</v>
      </c>
      <c r="AC574" s="13">
        <f t="shared" si="856"/>
        <v>2.1014709797411708E-3</v>
      </c>
      <c r="AD574" s="13">
        <f t="shared" si="857"/>
        <v>5.0993139588091034E-2</v>
      </c>
      <c r="AE574" s="13">
        <f t="shared" si="858"/>
        <v>5.085310479004955E-2</v>
      </c>
      <c r="AF574" s="13">
        <f t="shared" si="859"/>
        <v>2.5356727274267549E-2</v>
      </c>
      <c r="AG574" s="13">
        <f t="shared" si="860"/>
        <v>8.429031301249645E-3</v>
      </c>
      <c r="AH574" s="13">
        <f t="shared" si="861"/>
        <v>1.1768522905565746E-3</v>
      </c>
      <c r="AI574" s="13">
        <f t="shared" si="862"/>
        <v>3.0110996431347006E-3</v>
      </c>
      <c r="AJ574" s="13">
        <f t="shared" si="863"/>
        <v>3.8521066465350357E-3</v>
      </c>
      <c r="AK574" s="13">
        <f t="shared" si="864"/>
        <v>3.2853392171000046E-3</v>
      </c>
      <c r="AL574" s="13">
        <f t="shared" si="865"/>
        <v>2.1448270611979517E-4</v>
      </c>
      <c r="AM574" s="13">
        <f t="shared" si="866"/>
        <v>2.6094255948365768E-2</v>
      </c>
      <c r="AN574" s="13">
        <f t="shared" si="867"/>
        <v>2.6022597213655786E-2</v>
      </c>
      <c r="AO574" s="13">
        <f t="shared" si="868"/>
        <v>1.2975567632281464E-2</v>
      </c>
      <c r="AP574" s="13">
        <f t="shared" si="869"/>
        <v>4.3133115934474043E-3</v>
      </c>
      <c r="AQ574" s="13">
        <f t="shared" si="870"/>
        <v>1.0753666484625631E-3</v>
      </c>
      <c r="AR574" s="13">
        <f t="shared" si="871"/>
        <v>2.3472409558426155E-4</v>
      </c>
      <c r="AS574" s="13">
        <f t="shared" si="872"/>
        <v>6.0056614251447426E-4</v>
      </c>
      <c r="AT574" s="13">
        <f t="shared" si="873"/>
        <v>7.6830563695843212E-4</v>
      </c>
      <c r="AU574" s="13">
        <f t="shared" si="874"/>
        <v>6.5526343671948957E-4</v>
      </c>
      <c r="AV574" s="13">
        <f t="shared" si="875"/>
        <v>4.191400051429017E-4</v>
      </c>
      <c r="AW574" s="13">
        <f t="shared" si="876"/>
        <v>1.5201928021144288E-5</v>
      </c>
      <c r="AX574" s="13">
        <f t="shared" si="877"/>
        <v>1.1127480398981647E-2</v>
      </c>
      <c r="AY574" s="13">
        <f t="shared" si="878"/>
        <v>1.109692267135458E-2</v>
      </c>
      <c r="AZ574" s="13">
        <f t="shared" si="879"/>
        <v>5.5332244299119504E-3</v>
      </c>
      <c r="BA574" s="13">
        <f t="shared" si="880"/>
        <v>1.8393431223239073E-3</v>
      </c>
      <c r="BB574" s="13">
        <f t="shared" si="881"/>
        <v>4.5857300266249483E-4</v>
      </c>
      <c r="BC574" s="13">
        <f t="shared" si="882"/>
        <v>9.146273850425818E-5</v>
      </c>
      <c r="BD574" s="13">
        <f t="shared" si="883"/>
        <v>3.9013251344251077E-5</v>
      </c>
      <c r="BE574" s="13">
        <f t="shared" si="884"/>
        <v>9.9819482991057279E-5</v>
      </c>
      <c r="BF574" s="13">
        <f t="shared" si="885"/>
        <v>1.2769929243631529E-4</v>
      </c>
      <c r="BG574" s="13">
        <f t="shared" si="886"/>
        <v>1.089106641983342E-4</v>
      </c>
      <c r="BH574" s="13">
        <f t="shared" si="887"/>
        <v>6.9664830653061989E-5</v>
      </c>
      <c r="BI574" s="13">
        <f t="shared" si="888"/>
        <v>3.5648950747976673E-5</v>
      </c>
      <c r="BJ574" s="14">
        <f t="shared" si="889"/>
        <v>0.69487835238461004</v>
      </c>
      <c r="BK574" s="14">
        <f t="shared" si="890"/>
        <v>0.17449252334713453</v>
      </c>
      <c r="BL574" s="14">
        <f t="shared" si="891"/>
        <v>0.12102358747619146</v>
      </c>
      <c r="BM574" s="14">
        <f t="shared" si="892"/>
        <v>0.67339389229020019</v>
      </c>
      <c r="BN574" s="14">
        <f t="shared" si="893"/>
        <v>0.31063922218509288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1.5455000000000001</v>
      </c>
      <c r="F575" s="10">
        <f>VLOOKUP(B575,home!$B$2:$E$405,3,FALSE)</f>
        <v>1.1323000000000001</v>
      </c>
      <c r="G575" s="10">
        <f>VLOOKUP(C575,away!$B$2:$E$405,4,FALSE)</f>
        <v>1.1323000000000001</v>
      </c>
      <c r="H575" s="10">
        <f>VLOOKUP(A575,away!$A$2:$E$405,3,FALSE)</f>
        <v>1.1894</v>
      </c>
      <c r="I575" s="10">
        <f>VLOOKUP(C575,away!$B$2:$E$405,3,FALSE)</f>
        <v>1.6815</v>
      </c>
      <c r="J575" s="10">
        <f>VLOOKUP(B575,home!$B$2:$E$405,4,FALSE)</f>
        <v>1.4713000000000001</v>
      </c>
      <c r="K575" s="12">
        <f t="shared" si="838"/>
        <v>1.9814906346950003</v>
      </c>
      <c r="L575" s="12">
        <f t="shared" si="839"/>
        <v>2.9425648359300003</v>
      </c>
      <c r="M575" s="13">
        <f t="shared" si="840"/>
        <v>7.2695893788178268E-3</v>
      </c>
      <c r="N575" s="13">
        <f t="shared" si="841"/>
        <v>1.4404623272205768E-2</v>
      </c>
      <c r="O575" s="13">
        <f t="shared" si="842"/>
        <v>2.1391238077759549E-2</v>
      </c>
      <c r="P575" s="13">
        <f t="shared" si="843"/>
        <v>4.238653791561163E-2</v>
      </c>
      <c r="Q575" s="13">
        <f t="shared" si="844"/>
        <v>1.4271313055092692E-2</v>
      </c>
      <c r="R575" s="13">
        <f t="shared" si="845"/>
        <v>3.147255248231106E-2</v>
      </c>
      <c r="S575" s="13">
        <f t="shared" si="846"/>
        <v>6.1785422217470118E-2</v>
      </c>
      <c r="T575" s="13">
        <f t="shared" si="847"/>
        <v>4.1994263958464492E-2</v>
      </c>
      <c r="U575" s="13">
        <f t="shared" si="848"/>
        <v>6.2362567993646256E-2</v>
      </c>
      <c r="V575" s="13">
        <f t="shared" si="849"/>
        <v>4.0027786455231786E-2</v>
      </c>
      <c r="W575" s="13">
        <f t="shared" si="850"/>
        <v>9.4261577211555512E-3</v>
      </c>
      <c r="X575" s="13">
        <f t="shared" si="851"/>
        <v>2.773708024820239E-2</v>
      </c>
      <c r="Y575" s="13">
        <f t="shared" si="852"/>
        <v>4.0809078494864474E-2</v>
      </c>
      <c r="Z575" s="13">
        <f t="shared" si="853"/>
        <v>3.0870008743803318E-2</v>
      </c>
      <c r="AA575" s="13">
        <f t="shared" si="854"/>
        <v>6.1168633218799048E-2</v>
      </c>
      <c r="AB575" s="13">
        <f t="shared" si="855"/>
        <v>6.0602536930071907E-2</v>
      </c>
      <c r="AC575" s="13">
        <f t="shared" si="856"/>
        <v>1.4586787504862093E-2</v>
      </c>
      <c r="AD575" s="13">
        <f t="shared" si="857"/>
        <v>4.6694608114069254E-3</v>
      </c>
      <c r="AE575" s="13">
        <f t="shared" si="858"/>
        <v>1.3740191186399185E-2</v>
      </c>
      <c r="AF575" s="13">
        <f t="shared" si="859"/>
        <v>2.021570171202678E-2</v>
      </c>
      <c r="AG575" s="13">
        <f t="shared" si="860"/>
        <v>1.9828670997153301E-2</v>
      </c>
      <c r="AH575" s="13">
        <f t="shared" si="861"/>
        <v>2.2709250553591825E-2</v>
      </c>
      <c r="AI575" s="13">
        <f t="shared" si="862"/>
        <v>4.4998167292884458E-2</v>
      </c>
      <c r="AJ575" s="13">
        <f t="shared" si="863"/>
        <v>4.4581723534644714E-2</v>
      </c>
      <c r="AK575" s="13">
        <f t="shared" si="864"/>
        <v>2.9446089220820058E-2</v>
      </c>
      <c r="AL575" s="13">
        <f t="shared" si="865"/>
        <v>3.4020266588556699E-3</v>
      </c>
      <c r="AM575" s="13">
        <f t="shared" si="866"/>
        <v>1.8504985733756277E-3</v>
      </c>
      <c r="AN575" s="13">
        <f t="shared" si="867"/>
        <v>5.4452120309537531E-3</v>
      </c>
      <c r="AO575" s="13">
        <f t="shared" si="868"/>
        <v>8.0114447232337502E-3</v>
      </c>
      <c r="AP575" s="13">
        <f t="shared" si="869"/>
        <v>7.8580651758615276E-3</v>
      </c>
      <c r="AQ575" s="13">
        <f t="shared" si="870"/>
        <v>5.780716566234057E-3</v>
      </c>
      <c r="AR575" s="13">
        <f t="shared" si="871"/>
        <v>1.3364688425864638E-2</v>
      </c>
      <c r="AS575" s="13">
        <f t="shared" si="872"/>
        <v>2.6482004951467446E-2</v>
      </c>
      <c r="AT575" s="13">
        <f t="shared" si="873"/>
        <v>2.6236922399639689E-2</v>
      </c>
      <c r="AU575" s="13">
        <f t="shared" si="874"/>
        <v>1.7329405339368501E-2</v>
      </c>
      <c r="AV575" s="13">
        <f t="shared" si="875"/>
        <v>8.5845135961980599E-3</v>
      </c>
      <c r="AW575" s="13">
        <f t="shared" si="876"/>
        <v>5.5100212852950288E-4</v>
      </c>
      <c r="AX575" s="13">
        <f t="shared" si="877"/>
        <v>6.1112426544337691E-4</v>
      </c>
      <c r="AY575" s="13">
        <f t="shared" si="878"/>
        <v>1.7982727738772323E-3</v>
      </c>
      <c r="AZ575" s="13">
        <f t="shared" si="879"/>
        <v>2.6457671149107231E-3</v>
      </c>
      <c r="BA575" s="13">
        <f t="shared" si="880"/>
        <v>2.5951137587987535E-3</v>
      </c>
      <c r="BB575" s="13">
        <f t="shared" si="881"/>
        <v>1.9090726229698356E-3</v>
      </c>
      <c r="BC575" s="13">
        <f t="shared" si="882"/>
        <v>1.1235139939175377E-3</v>
      </c>
      <c r="BD575" s="13">
        <f t="shared" si="883"/>
        <v>6.5544103675183223E-3</v>
      </c>
      <c r="BE575" s="13">
        <f t="shared" si="884"/>
        <v>1.2987502759185371E-2</v>
      </c>
      <c r="BF575" s="13">
        <f t="shared" si="885"/>
        <v>1.2867307542700645E-2</v>
      </c>
      <c r="BG575" s="13">
        <f t="shared" si="886"/>
        <v>8.4988164632005536E-3</v>
      </c>
      <c r="BH575" s="13">
        <f t="shared" si="887"/>
        <v>4.2100813069558974E-3</v>
      </c>
      <c r="BI575" s="13">
        <f t="shared" si="888"/>
        <v>1.6684473362075195E-3</v>
      </c>
      <c r="BJ575" s="14">
        <f t="shared" si="889"/>
        <v>0.2467253430565477</v>
      </c>
      <c r="BK575" s="14">
        <f t="shared" si="890"/>
        <v>0.17125642290472634</v>
      </c>
      <c r="BL575" s="14">
        <f t="shared" si="891"/>
        <v>0.51751685979283557</v>
      </c>
      <c r="BM575" s="14">
        <f t="shared" si="892"/>
        <v>0.83392550967076662</v>
      </c>
      <c r="BN575" s="14">
        <f t="shared" si="893"/>
        <v>0.13119585418179852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1.5455000000000001</v>
      </c>
      <c r="F576" s="10">
        <f>VLOOKUP(B576,home!$B$2:$E$405,3,FALSE)</f>
        <v>1.5367</v>
      </c>
      <c r="G576" s="10">
        <f>VLOOKUP(C576,away!$B$2:$E$405,4,FALSE)</f>
        <v>0.72789999999999999</v>
      </c>
      <c r="H576" s="10">
        <f>VLOOKUP(A576,away!$A$2:$E$405,3,FALSE)</f>
        <v>1.1894</v>
      </c>
      <c r="I576" s="10">
        <f>VLOOKUP(C576,away!$B$2:$E$405,3,FALSE)</f>
        <v>1.5764</v>
      </c>
      <c r="J576" s="10">
        <f>VLOOKUP(B576,home!$B$2:$E$405,4,FALSE)</f>
        <v>0.2102</v>
      </c>
      <c r="K576" s="12">
        <f t="shared" si="838"/>
        <v>1.7287405538150002</v>
      </c>
      <c r="L576" s="12">
        <f t="shared" si="839"/>
        <v>0.39411872763200001</v>
      </c>
      <c r="M576" s="13">
        <f t="shared" si="840"/>
        <v>0.11968891449440389</v>
      </c>
      <c r="N576" s="13">
        <f t="shared" si="841"/>
        <v>0.20691108032857197</v>
      </c>
      <c r="O576" s="13">
        <f t="shared" si="842"/>
        <v>4.7171642692189701E-2</v>
      </c>
      <c r="P576" s="13">
        <f t="shared" si="843"/>
        <v>8.1547531712059335E-2</v>
      </c>
      <c r="Q576" s="13">
        <f t="shared" si="844"/>
        <v>0.17884778779883778</v>
      </c>
      <c r="R576" s="13">
        <f t="shared" si="845"/>
        <v>9.295613899078568E-3</v>
      </c>
      <c r="S576" s="13">
        <f t="shared" si="846"/>
        <v>1.3890175118599324E-2</v>
      </c>
      <c r="T576" s="13">
        <f t="shared" si="847"/>
        <v>7.0487262567075881E-2</v>
      </c>
      <c r="U576" s="13">
        <f t="shared" si="848"/>
        <v>1.6069704719943498E-2</v>
      </c>
      <c r="V576" s="13">
        <f t="shared" si="849"/>
        <v>1.0515310561131526E-3</v>
      </c>
      <c r="W576" s="13">
        <f t="shared" si="850"/>
        <v>0.1030604745759835</v>
      </c>
      <c r="X576" s="13">
        <f t="shared" si="851"/>
        <v>4.0618063109036699E-2</v>
      </c>
      <c r="Y576" s="13">
        <f t="shared" si="852"/>
        <v>8.0041696757049106E-3</v>
      </c>
      <c r="Z576" s="13">
        <f t="shared" si="853"/>
        <v>1.2211918408210601E-3</v>
      </c>
      <c r="AA576" s="13">
        <f t="shared" si="854"/>
        <v>2.1111238592153589E-3</v>
      </c>
      <c r="AB576" s="13">
        <f t="shared" si="855"/>
        <v>1.8247927147760103E-3</v>
      </c>
      <c r="AC576" s="13">
        <f t="shared" si="856"/>
        <v>4.4777414488860133E-5</v>
      </c>
      <c r="AD576" s="13">
        <f t="shared" si="857"/>
        <v>4.4541205473730638E-2</v>
      </c>
      <c r="AE576" s="13">
        <f t="shared" si="858"/>
        <v>1.7554523228502192E-2</v>
      </c>
      <c r="AF576" s="13">
        <f t="shared" si="859"/>
        <v>3.4592831795018366E-3</v>
      </c>
      <c r="AG576" s="13">
        <f t="shared" si="860"/>
        <v>4.5445609507468115E-4</v>
      </c>
      <c r="AH576" s="13">
        <f t="shared" si="861"/>
        <v>1.20323643624744E-4</v>
      </c>
      <c r="AI576" s="13">
        <f t="shared" si="862"/>
        <v>2.0800836231687868E-4</v>
      </c>
      <c r="AJ576" s="13">
        <f t="shared" si="863"/>
        <v>1.7979624573491606E-4</v>
      </c>
      <c r="AK576" s="13">
        <f t="shared" si="864"/>
        <v>1.0360702047521221E-4</v>
      </c>
      <c r="AL576" s="13">
        <f t="shared" si="865"/>
        <v>1.2203260906623304E-6</v>
      </c>
      <c r="AM576" s="13">
        <f t="shared" si="866"/>
        <v>1.5400037643648954E-2</v>
      </c>
      <c r="AN576" s="13">
        <f t="shared" si="867"/>
        <v>6.0694432415998294E-3</v>
      </c>
      <c r="AO576" s="13">
        <f t="shared" si="868"/>
        <v>1.1960406239069831E-3</v>
      </c>
      <c r="AP576" s="13">
        <f t="shared" si="869"/>
        <v>1.5712733629680121E-4</v>
      </c>
      <c r="AQ576" s="13">
        <f t="shared" si="870"/>
        <v>1.5481706464375165E-5</v>
      </c>
      <c r="AR576" s="13">
        <f t="shared" si="871"/>
        <v>9.4843602658860671E-6</v>
      </c>
      <c r="AS576" s="13">
        <f t="shared" si="872"/>
        <v>1.6395998218628861E-5</v>
      </c>
      <c r="AT576" s="13">
        <f t="shared" si="873"/>
        <v>1.417221352041111E-5</v>
      </c>
      <c r="AU576" s="13">
        <f t="shared" si="874"/>
        <v>8.1666934166866455E-6</v>
      </c>
      <c r="AV576" s="13">
        <f t="shared" si="875"/>
        <v>3.5295235250000491E-6</v>
      </c>
      <c r="AW576" s="13">
        <f t="shared" si="876"/>
        <v>2.309565523760641E-8</v>
      </c>
      <c r="AX576" s="13">
        <f t="shared" si="877"/>
        <v>4.4371116008089257E-3</v>
      </c>
      <c r="AY576" s="13">
        <f t="shared" si="878"/>
        <v>1.7487487784720007E-3</v>
      </c>
      <c r="AZ576" s="13">
        <f t="shared" si="879"/>
        <v>3.4460732175969959E-4</v>
      </c>
      <c r="BA576" s="13">
        <f t="shared" si="880"/>
        <v>4.5272066394868014E-5</v>
      </c>
      <c r="BB576" s="13">
        <f t="shared" si="881"/>
        <v>4.4606423012042012E-6</v>
      </c>
      <c r="BC576" s="13">
        <f t="shared" si="882"/>
        <v>3.5160453363441543E-7</v>
      </c>
      <c r="BD576" s="13">
        <f t="shared" si="883"/>
        <v>6.2299400006575194E-7</v>
      </c>
      <c r="BE576" s="13">
        <f t="shared" si="884"/>
        <v>1.0769949926970902E-6</v>
      </c>
      <c r="BF576" s="13">
        <f t="shared" si="885"/>
        <v>9.3092246006557507E-7</v>
      </c>
      <c r="BG576" s="13">
        <f t="shared" si="886"/>
        <v>5.3644113639086155E-7</v>
      </c>
      <c r="BH576" s="13">
        <f t="shared" si="887"/>
        <v>2.3184188680337168E-7</v>
      </c>
      <c r="BI576" s="13">
        <f t="shared" si="888"/>
        <v>8.0158894357995004E-8</v>
      </c>
      <c r="BJ576" s="14">
        <f t="shared" si="889"/>
        <v>0.70335698859820728</v>
      </c>
      <c r="BK576" s="14">
        <f t="shared" si="890"/>
        <v>0.21797289890022722</v>
      </c>
      <c r="BL576" s="14">
        <f t="shared" si="891"/>
        <v>7.7139841299671885E-2</v>
      </c>
      <c r="BM576" s="14">
        <f t="shared" si="892"/>
        <v>0.35447962403096955</v>
      </c>
      <c r="BN576" s="14">
        <f t="shared" si="893"/>
        <v>0.64346257092514125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1.25</v>
      </c>
      <c r="F577" s="10">
        <f>VLOOKUP(B577,home!$B$2:$E$405,3,FALSE)</f>
        <v>0.7</v>
      </c>
      <c r="G577" s="10">
        <f>VLOOKUP(C577,away!$B$2:$E$405,4,FALSE)</f>
        <v>1.2571000000000001</v>
      </c>
      <c r="H577" s="10">
        <f>VLOOKUP(A577,away!$A$2:$E$405,3,FALSE)</f>
        <v>0.89839999999999998</v>
      </c>
      <c r="I577" s="10">
        <f>VLOOKUP(C577,away!$B$2:$E$405,3,FALSE)</f>
        <v>1.1131</v>
      </c>
      <c r="J577" s="10">
        <f>VLOOKUP(B577,home!$B$2:$E$405,4,FALSE)</f>
        <v>0.83479999999999999</v>
      </c>
      <c r="K577" s="12">
        <f t="shared" si="838"/>
        <v>1.0999625000000002</v>
      </c>
      <c r="L577" s="12">
        <f t="shared" si="839"/>
        <v>0.83480754659199996</v>
      </c>
      <c r="M577" s="13">
        <f t="shared" si="840"/>
        <v>0.14445748349512294</v>
      </c>
      <c r="N577" s="13">
        <f t="shared" si="841"/>
        <v>0.15889781468900419</v>
      </c>
      <c r="O577" s="13">
        <f t="shared" si="842"/>
        <v>0.12059419738341789</v>
      </c>
      <c r="P577" s="13">
        <f t="shared" si="843"/>
        <v>0.13264909483935783</v>
      </c>
      <c r="Q577" s="13">
        <f t="shared" si="844"/>
        <v>8.7390818744926879E-2</v>
      </c>
      <c r="R577" s="13">
        <f t="shared" si="845"/>
        <v>5.0336473025441239E-2</v>
      </c>
      <c r="S577" s="13">
        <f t="shared" si="846"/>
        <v>3.045148983627249E-2</v>
      </c>
      <c r="T577" s="13">
        <f t="shared" si="847"/>
        <v>7.2954514991118574E-2</v>
      </c>
      <c r="U577" s="13">
        <f t="shared" si="848"/>
        <v>5.536823271024692E-2</v>
      </c>
      <c r="V577" s="13">
        <f t="shared" si="849"/>
        <v>3.1069215088679828E-3</v>
      </c>
      <c r="W577" s="13">
        <f t="shared" si="850"/>
        <v>3.2042207821238892E-2</v>
      </c>
      <c r="X577" s="13">
        <f t="shared" si="851"/>
        <v>2.6749076898639427E-2</v>
      </c>
      <c r="Y577" s="13">
        <f t="shared" si="852"/>
        <v>1.1165165629676963E-2</v>
      </c>
      <c r="Z577" s="13">
        <f t="shared" si="853"/>
        <v>1.4007089183487663E-2</v>
      </c>
      <c r="AA577" s="13">
        <f t="shared" si="854"/>
        <v>1.540727283599205E-2</v>
      </c>
      <c r="AB577" s="13">
        <f t="shared" si="855"/>
        <v>8.4737111734299528E-3</v>
      </c>
      <c r="AC577" s="13">
        <f t="shared" si="856"/>
        <v>1.7830952571513183E-4</v>
      </c>
      <c r="AD577" s="13">
        <f t="shared" si="857"/>
        <v>8.8113067551423702E-3</v>
      </c>
      <c r="AE577" s="13">
        <f t="shared" si="858"/>
        <v>7.3557453745299187E-3</v>
      </c>
      <c r="AF577" s="13">
        <f t="shared" si="859"/>
        <v>3.0703158747333865E-3</v>
      </c>
      <c r="AG577" s="13">
        <f t="shared" si="860"/>
        <v>8.5437428754954958E-4</v>
      </c>
      <c r="AH577" s="13">
        <f t="shared" si="861"/>
        <v>2.9233059390406683E-3</v>
      </c>
      <c r="AI577" s="13">
        <f t="shared" si="862"/>
        <v>3.2155269089720216E-3</v>
      </c>
      <c r="AJ577" s="13">
        <f t="shared" si="863"/>
        <v>1.7684795088050687E-3</v>
      </c>
      <c r="AK577" s="13">
        <f t="shared" si="864"/>
        <v>6.4842038056799869E-4</v>
      </c>
      <c r="AL577" s="13">
        <f t="shared" si="865"/>
        <v>6.5493587774276815E-6</v>
      </c>
      <c r="AM577" s="13">
        <f t="shared" si="866"/>
        <v>1.9384214013306589E-3</v>
      </c>
      <c r="AN577" s="13">
        <f t="shared" si="867"/>
        <v>1.6182088143062738E-3</v>
      </c>
      <c r="AO577" s="13">
        <f t="shared" si="868"/>
        <v>6.7544646507228484E-4</v>
      </c>
      <c r="AP577" s="13">
        <f t="shared" si="869"/>
        <v>1.8795593545374437E-4</v>
      </c>
      <c r="AQ577" s="13">
        <f t="shared" si="870"/>
        <v>3.9226758335886152E-5</v>
      </c>
      <c r="AR577" s="13">
        <f t="shared" si="871"/>
        <v>4.8807957178167267E-4</v>
      </c>
      <c r="AS577" s="13">
        <f t="shared" si="872"/>
        <v>5.3686922597589819E-4</v>
      </c>
      <c r="AT577" s="13">
        <f t="shared" si="873"/>
        <v>2.9526800798875696E-4</v>
      </c>
      <c r="AU577" s="13">
        <f t="shared" si="874"/>
        <v>1.0826124541244439E-4</v>
      </c>
      <c r="AV577" s="13">
        <f t="shared" si="875"/>
        <v>2.977082753924647E-5</v>
      </c>
      <c r="AW577" s="13">
        <f t="shared" si="876"/>
        <v>1.6705540323552004E-7</v>
      </c>
      <c r="AX577" s="13">
        <f t="shared" si="877"/>
        <v>3.553651417768624E-4</v>
      </c>
      <c r="AY577" s="13">
        <f t="shared" si="878"/>
        <v>2.9666150215106073E-4</v>
      </c>
      <c r="AZ577" s="13">
        <f t="shared" si="879"/>
        <v>1.2382763038951218E-4</v>
      </c>
      <c r="BA577" s="13">
        <f t="shared" si="880"/>
        <v>3.4457413441923206E-5</v>
      </c>
      <c r="BB577" s="13">
        <f t="shared" si="881"/>
        <v>7.1913271943395275E-6</v>
      </c>
      <c r="BC577" s="13">
        <f t="shared" si="882"/>
        <v>1.2006748423693824E-6</v>
      </c>
      <c r="BD577" s="13">
        <f t="shared" si="883"/>
        <v>6.7908751643455336E-5</v>
      </c>
      <c r="BE577" s="13">
        <f t="shared" si="884"/>
        <v>7.4697080229614246E-5</v>
      </c>
      <c r="BF577" s="13">
        <f t="shared" si="885"/>
        <v>4.108199355603353E-5</v>
      </c>
      <c r="BG577" s="13">
        <f t="shared" si="886"/>
        <v>1.5062884112292849E-5</v>
      </c>
      <c r="BH577" s="13">
        <f t="shared" si="887"/>
        <v>4.1421519163419806E-6</v>
      </c>
      <c r="BI577" s="13">
        <f t="shared" si="888"/>
        <v>9.1124235545586367E-7</v>
      </c>
      <c r="BJ577" s="14">
        <f t="shared" si="889"/>
        <v>0.41456930413085513</v>
      </c>
      <c r="BK577" s="14">
        <f t="shared" si="890"/>
        <v>0.31114651006626487</v>
      </c>
      <c r="BL577" s="14">
        <f t="shared" si="891"/>
        <v>0.26039767284842502</v>
      </c>
      <c r="BM577" s="14">
        <f t="shared" si="892"/>
        <v>0.30549819960501384</v>
      </c>
      <c r="BN577" s="14">
        <f t="shared" si="893"/>
        <v>0.69432588217727087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1.25</v>
      </c>
      <c r="F578" s="10">
        <f>VLOOKUP(B578,home!$B$2:$E$405,3,FALSE)</f>
        <v>0.45710000000000001</v>
      </c>
      <c r="G578" s="10">
        <f>VLOOKUP(C578,away!$B$2:$E$405,4,FALSE)</f>
        <v>0.9</v>
      </c>
      <c r="H578" s="10">
        <f>VLOOKUP(A578,away!$A$2:$E$405,3,FALSE)</f>
        <v>0.89839999999999998</v>
      </c>
      <c r="I578" s="10">
        <f>VLOOKUP(C578,away!$B$2:$E$405,3,FALSE)</f>
        <v>2.0870000000000002</v>
      </c>
      <c r="J578" s="10">
        <f>VLOOKUP(B578,home!$B$2:$E$405,4,FALSE)</f>
        <v>0.95409999999999995</v>
      </c>
      <c r="K578" s="12">
        <f t="shared" si="838"/>
        <v>0.51423750000000001</v>
      </c>
      <c r="L578" s="12">
        <f t="shared" si="839"/>
        <v>1.7889000992800002</v>
      </c>
      <c r="M578" s="13">
        <f t="shared" si="840"/>
        <v>9.9944764631753738E-2</v>
      </c>
      <c r="N578" s="13">
        <f t="shared" si="841"/>
        <v>5.1395345902321463E-2</v>
      </c>
      <c r="O578" s="13">
        <f t="shared" si="842"/>
        <v>0.17879119937226051</v>
      </c>
      <c r="P578" s="13">
        <f t="shared" si="843"/>
        <v>9.1941139387192797E-2</v>
      </c>
      <c r="Q578" s="13">
        <f t="shared" si="844"/>
        <v>1.3214707094222516E-2</v>
      </c>
      <c r="R578" s="13">
        <f t="shared" si="845"/>
        <v>0.15991979715371357</v>
      </c>
      <c r="S578" s="13">
        <f t="shared" si="846"/>
        <v>2.1144612083886825E-2</v>
      </c>
      <c r="T578" s="13">
        <f t="shared" si="847"/>
        <v>2.3639790832810779E-2</v>
      </c>
      <c r="U578" s="13">
        <f t="shared" si="848"/>
        <v>8.2236756688832777E-2</v>
      </c>
      <c r="V578" s="13">
        <f t="shared" si="849"/>
        <v>2.161260143213042E-3</v>
      </c>
      <c r="W578" s="13">
        <f t="shared" si="850"/>
        <v>2.2651659797884179E-3</v>
      </c>
      <c r="X578" s="13">
        <f t="shared" si="851"/>
        <v>4.0521556461291788E-3</v>
      </c>
      <c r="Y578" s="13">
        <f t="shared" si="852"/>
        <v>3.6244508188292509E-3</v>
      </c>
      <c r="Z578" s="13">
        <f t="shared" si="853"/>
        <v>9.5360180335038583E-2</v>
      </c>
      <c r="AA578" s="13">
        <f t="shared" si="854"/>
        <v>4.90377807350394E-2</v>
      </c>
      <c r="AB578" s="13">
        <f t="shared" si="855"/>
        <v>1.2608532885367412E-2</v>
      </c>
      <c r="AC578" s="13">
        <f t="shared" si="856"/>
        <v>1.2426158639429263E-4</v>
      </c>
      <c r="AD578" s="13">
        <f t="shared" si="857"/>
        <v>2.9120832263286156E-4</v>
      </c>
      <c r="AE578" s="13">
        <f t="shared" si="858"/>
        <v>5.2094259726908829E-4</v>
      </c>
      <c r="AF578" s="13">
        <f t="shared" si="859"/>
        <v>4.6595713198692668E-4</v>
      </c>
      <c r="AG578" s="13">
        <f t="shared" si="860"/>
        <v>2.7785025322387915E-4</v>
      </c>
      <c r="AH578" s="13">
        <f t="shared" si="861"/>
        <v>4.26474590171773E-2</v>
      </c>
      <c r="AI578" s="13">
        <f t="shared" si="862"/>
        <v>2.1930922706345713E-2</v>
      </c>
      <c r="AJ578" s="13">
        <f t="shared" si="863"/>
        <v>5.638851432602226E-3</v>
      </c>
      <c r="AK578" s="13">
        <f t="shared" si="864"/>
        <v>9.6656962119092945E-4</v>
      </c>
      <c r="AL578" s="13">
        <f t="shared" si="865"/>
        <v>4.5724263305820345E-6</v>
      </c>
      <c r="AM578" s="13">
        <f t="shared" si="866"/>
        <v>2.9950047961983245E-5</v>
      </c>
      <c r="AN578" s="13">
        <f t="shared" si="867"/>
        <v>5.3577643772632586E-5</v>
      </c>
      <c r="AO578" s="13">
        <f t="shared" si="868"/>
        <v>4.7922526132025465E-5</v>
      </c>
      <c r="AP578" s="13">
        <f t="shared" si="869"/>
        <v>2.8576203918442921E-5</v>
      </c>
      <c r="AQ578" s="13">
        <f t="shared" si="870"/>
        <v>1.2779993506687015E-5</v>
      </c>
      <c r="AR578" s="13">
        <f t="shared" si="871"/>
        <v>1.525840873397365E-2</v>
      </c>
      <c r="AS578" s="13">
        <f t="shared" si="872"/>
        <v>7.8464459613367746E-3</v>
      </c>
      <c r="AT578" s="13">
        <f t="shared" si="873"/>
        <v>2.01746837752146E-3</v>
      </c>
      <c r="AU578" s="13">
        <f t="shared" si="874"/>
        <v>3.4581929826189731E-4</v>
      </c>
      <c r="AV578" s="13">
        <f t="shared" si="875"/>
        <v>4.4458312847488096E-5</v>
      </c>
      <c r="AW578" s="13">
        <f t="shared" si="876"/>
        <v>1.1684067254177115E-7</v>
      </c>
      <c r="AX578" s="13">
        <f t="shared" si="877"/>
        <v>2.5669062981417253E-6</v>
      </c>
      <c r="AY578" s="13">
        <f t="shared" si="878"/>
        <v>4.5919389315881897E-6</v>
      </c>
      <c r="AZ578" s="13">
        <f t="shared" si="879"/>
        <v>4.1072600053029059E-6</v>
      </c>
      <c r="BA578" s="13">
        <f t="shared" si="880"/>
        <v>2.4491592770850478E-6</v>
      </c>
      <c r="BB578" s="13">
        <f t="shared" si="881"/>
        <v>1.0953253184824935E-6</v>
      </c>
      <c r="BC578" s="13">
        <f t="shared" si="882"/>
        <v>3.9188551419544632E-7</v>
      </c>
      <c r="BD578" s="13">
        <f t="shared" si="883"/>
        <v>4.5492948165100416E-3</v>
      </c>
      <c r="BE578" s="13">
        <f t="shared" si="884"/>
        <v>2.3394179932050823E-3</v>
      </c>
      <c r="BF578" s="13">
        <f t="shared" si="885"/>
        <v>6.015082301403992E-4</v>
      </c>
      <c r="BG578" s="13">
        <f t="shared" si="886"/>
        <v>1.0310602949894121E-4</v>
      </c>
      <c r="BH578" s="13">
        <f t="shared" si="887"/>
        <v>1.3255246711115442E-5</v>
      </c>
      <c r="BI578" s="13">
        <f t="shared" si="888"/>
        <v>1.3632689861214462E-6</v>
      </c>
      <c r="BJ578" s="14">
        <f t="shared" si="889"/>
        <v>9.9935583469850903E-2</v>
      </c>
      <c r="BK578" s="14">
        <f t="shared" si="890"/>
        <v>0.21532520219770288</v>
      </c>
      <c r="BL578" s="14">
        <f t="shared" si="891"/>
        <v>0.58689841588152269</v>
      </c>
      <c r="BM578" s="14">
        <f t="shared" si="892"/>
        <v>0.40230795324439156</v>
      </c>
      <c r="BN578" s="14">
        <f t="shared" si="893"/>
        <v>0.59520695354146458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1.1119000000000001</v>
      </c>
      <c r="G579" s="10">
        <f>VLOOKUP(C579,away!$B$2:$E$405,4,FALSE)</f>
        <v>0.64859999999999995</v>
      </c>
      <c r="H579" s="10">
        <f>VLOOKUP(A579,away!$A$2:$E$405,3,FALSE)</f>
        <v>1.125</v>
      </c>
      <c r="I579" s="10">
        <f>VLOOKUP(C579,away!$B$2:$E$405,3,FALSE)</f>
        <v>1.4443999999999999</v>
      </c>
      <c r="J579" s="10">
        <f>VLOOKUP(B579,home!$B$2:$E$405,4,FALSE)</f>
        <v>1.0159</v>
      </c>
      <c r="K579" s="12">
        <f t="shared" si="838"/>
        <v>1.1118406467780002</v>
      </c>
      <c r="L579" s="12">
        <f t="shared" si="839"/>
        <v>1.650786705</v>
      </c>
      <c r="M579" s="13">
        <f t="shared" si="840"/>
        <v>6.3125696879140325E-2</v>
      </c>
      <c r="N579" s="13">
        <f t="shared" si="841"/>
        <v>7.0185715646415361E-2</v>
      </c>
      <c r="O579" s="13">
        <f t="shared" si="842"/>
        <v>0.10420706115194484</v>
      </c>
      <c r="P579" s="13">
        <f t="shared" si="843"/>
        <v>0.11586164627001296</v>
      </c>
      <c r="Q579" s="13">
        <f t="shared" si="844"/>
        <v>3.9017665739443645E-2</v>
      </c>
      <c r="R579" s="13">
        <f t="shared" si="845"/>
        <v>8.6011815558376295E-2</v>
      </c>
      <c r="S579" s="13">
        <f t="shared" si="846"/>
        <v>5.3163456959924305E-2</v>
      </c>
      <c r="T579" s="13">
        <f t="shared" si="847"/>
        <v>6.4409843862807556E-2</v>
      </c>
      <c r="U579" s="13">
        <f t="shared" si="848"/>
        <v>9.563143264097515E-2</v>
      </c>
      <c r="V579" s="13">
        <f t="shared" si="849"/>
        <v>1.0841870443162364E-2</v>
      </c>
      <c r="W579" s="13">
        <f t="shared" si="850"/>
        <v>1.4460475570503607E-2</v>
      </c>
      <c r="X579" s="13">
        <f t="shared" si="851"/>
        <v>2.387116081976464E-2</v>
      </c>
      <c r="Y579" s="13">
        <f t="shared" si="852"/>
        <v>1.9703097457092193E-2</v>
      </c>
      <c r="Z579" s="13">
        <f t="shared" si="853"/>
        <v>4.7329053865559897E-2</v>
      </c>
      <c r="AA579" s="13">
        <f t="shared" si="854"/>
        <v>5.2622365861274924E-2</v>
      </c>
      <c r="AB579" s="13">
        <f t="shared" si="855"/>
        <v>2.9253842647094245E-2</v>
      </c>
      <c r="AC579" s="13">
        <f t="shared" si="856"/>
        <v>1.2437060304815437E-3</v>
      </c>
      <c r="AD579" s="13">
        <f t="shared" si="857"/>
        <v>4.0194361277565548E-3</v>
      </c>
      <c r="AE579" s="13">
        <f t="shared" si="858"/>
        <v>6.6352317212972009E-3</v>
      </c>
      <c r="AF579" s="13">
        <f t="shared" si="859"/>
        <v>5.4766761550558447E-3</v>
      </c>
      <c r="AG579" s="13">
        <f t="shared" si="860"/>
        <v>3.0136080614522344E-3</v>
      </c>
      <c r="AH579" s="13">
        <f t="shared" si="861"/>
        <v>1.9532543220373795E-2</v>
      </c>
      <c r="AI579" s="13">
        <f t="shared" si="862"/>
        <v>2.1717075487359641E-2</v>
      </c>
      <c r="AJ579" s="13">
        <f t="shared" si="863"/>
        <v>1.2072963627996303E-2</v>
      </c>
      <c r="AK579" s="13">
        <f t="shared" si="864"/>
        <v>4.4744038962262244E-3</v>
      </c>
      <c r="AL579" s="13">
        <f t="shared" si="865"/>
        <v>9.1308506862694734E-5</v>
      </c>
      <c r="AM579" s="13">
        <f t="shared" si="866"/>
        <v>8.9379449279354019E-4</v>
      </c>
      <c r="AN579" s="13">
        <f t="shared" si="867"/>
        <v>1.4754640657057942E-3</v>
      </c>
      <c r="AO579" s="13">
        <f t="shared" si="868"/>
        <v>1.2178382316861862E-3</v>
      </c>
      <c r="AP579" s="13">
        <f t="shared" si="869"/>
        <v>6.7013038723608847E-4</v>
      </c>
      <c r="AQ579" s="13">
        <f t="shared" si="870"/>
        <v>2.7656058346645931E-4</v>
      </c>
      <c r="AR579" s="13">
        <f t="shared" si="871"/>
        <v>6.4488125326061865E-3</v>
      </c>
      <c r="AS579" s="13">
        <f t="shared" si="872"/>
        <v>7.1700518972029354E-3</v>
      </c>
      <c r="AT579" s="13">
        <f t="shared" si="873"/>
        <v>3.9859775694089713E-3</v>
      </c>
      <c r="AU579" s="13">
        <f t="shared" si="874"/>
        <v>1.4772572929380896E-3</v>
      </c>
      <c r="AV579" s="13">
        <f t="shared" si="875"/>
        <v>4.1061867600945123E-4</v>
      </c>
      <c r="AW579" s="13">
        <f t="shared" si="876"/>
        <v>4.6552418633639064E-6</v>
      </c>
      <c r="AX579" s="13">
        <f t="shared" si="877"/>
        <v>1.6562617449236415E-4</v>
      </c>
      <c r="AY579" s="13">
        <f t="shared" si="878"/>
        <v>2.7341348685200486E-4</v>
      </c>
      <c r="AZ579" s="13">
        <f t="shared" si="879"/>
        <v>2.2567367453149104E-4</v>
      </c>
      <c r="BA579" s="13">
        <f t="shared" si="880"/>
        <v>1.241797005283608E-4</v>
      </c>
      <c r="BB579" s="13">
        <f t="shared" si="881"/>
        <v>5.12485496657749E-5</v>
      </c>
      <c r="BC579" s="13">
        <f t="shared" si="882"/>
        <v>1.6920084887758675E-5</v>
      </c>
      <c r="BD579" s="13">
        <f t="shared" si="883"/>
        <v>1.7742689986439456E-3</v>
      </c>
      <c r="BE579" s="13">
        <f t="shared" si="884"/>
        <v>1.9727043910104389E-3</v>
      </c>
      <c r="BF579" s="13">
        <f t="shared" si="885"/>
        <v>1.0966664630014241E-3</v>
      </c>
      <c r="BG579" s="13">
        <f t="shared" si="886"/>
        <v>4.0643944984108152E-4</v>
      </c>
      <c r="BH579" s="13">
        <f t="shared" si="887"/>
        <v>1.1297397519685078E-4</v>
      </c>
      <c r="BI579" s="13">
        <f t="shared" si="888"/>
        <v>2.5121811530389623E-5</v>
      </c>
      <c r="BJ579" s="14">
        <f t="shared" si="889"/>
        <v>0.25618376059343462</v>
      </c>
      <c r="BK579" s="14">
        <f t="shared" si="890"/>
        <v>0.24460109857643619</v>
      </c>
      <c r="BL579" s="14">
        <f t="shared" si="891"/>
        <v>0.45040439714901126</v>
      </c>
      <c r="BM579" s="14">
        <f t="shared" si="892"/>
        <v>0.51983995069412003</v>
      </c>
      <c r="BN579" s="14">
        <f t="shared" si="893"/>
        <v>0.47840960124533338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1.1119000000000001</v>
      </c>
      <c r="H580" s="10">
        <f>VLOOKUP(A580,away!$A$2:$E$405,3,FALSE)</f>
        <v>1.125</v>
      </c>
      <c r="I580" s="10">
        <f>VLOOKUP(C580,away!$B$2:$E$405,3,FALSE)</f>
        <v>1.3968</v>
      </c>
      <c r="J580" s="10">
        <f>VLOOKUP(B580,home!$B$2:$E$405,4,FALSE)</f>
        <v>1.9048</v>
      </c>
      <c r="K580" s="12">
        <f t="shared" si="838"/>
        <v>1.1118406467780002</v>
      </c>
      <c r="L580" s="12">
        <f t="shared" si="839"/>
        <v>2.9932027200000002</v>
      </c>
      <c r="M580" s="13">
        <f t="shared" si="840"/>
        <v>1.6489303734881836E-2</v>
      </c>
      <c r="N580" s="13">
        <f t="shared" si="841"/>
        <v>1.8333478129509913E-2</v>
      </c>
      <c r="O580" s="13">
        <f t="shared" si="842"/>
        <v>4.9355828790154474E-2</v>
      </c>
      <c r="P580" s="13">
        <f t="shared" si="843"/>
        <v>5.4875816604309589E-2</v>
      </c>
      <c r="Q580" s="13">
        <f t="shared" si="844"/>
        <v>1.0191953090602316E-2</v>
      </c>
      <c r="R580" s="13">
        <f t="shared" si="845"/>
        <v>7.3866000491272357E-2</v>
      </c>
      <c r="S580" s="13">
        <f t="shared" si="846"/>
        <v>4.5656191680482155E-2</v>
      </c>
      <c r="T580" s="13">
        <f t="shared" si="847"/>
        <v>3.0506581712903259E-2</v>
      </c>
      <c r="U580" s="13">
        <f t="shared" si="848"/>
        <v>8.2127221761120334E-2</v>
      </c>
      <c r="V580" s="13">
        <f t="shared" si="849"/>
        <v>1.6882464750024726E-2</v>
      </c>
      <c r="W580" s="13">
        <f t="shared" si="850"/>
        <v>3.7772759053954367E-3</v>
      </c>
      <c r="X580" s="13">
        <f t="shared" si="851"/>
        <v>1.1306152514220085E-2</v>
      </c>
      <c r="Y580" s="13">
        <f t="shared" si="852"/>
        <v>1.6920803229149201E-2</v>
      </c>
      <c r="Z580" s="13">
        <f t="shared" si="853"/>
        <v>7.3698637861999247E-2</v>
      </c>
      <c r="AA580" s="13">
        <f t="shared" si="854"/>
        <v>8.1941141187142852E-2</v>
      </c>
      <c r="AB580" s="13">
        <f t="shared" si="855"/>
        <v>4.555274570762019E-2</v>
      </c>
      <c r="AC580" s="13">
        <f t="shared" si="856"/>
        <v>3.5115151553187997E-3</v>
      </c>
      <c r="AD580" s="13">
        <f t="shared" si="857"/>
        <v>1.0499322214284558E-3</v>
      </c>
      <c r="AE580" s="13">
        <f t="shared" si="858"/>
        <v>3.1426599809952962E-3</v>
      </c>
      <c r="AF580" s="13">
        <f t="shared" si="859"/>
        <v>4.7033092015751352E-3</v>
      </c>
      <c r="AG580" s="13">
        <f t="shared" si="860"/>
        <v>4.6926526317185744E-3</v>
      </c>
      <c r="AH580" s="13">
        <f t="shared" si="861"/>
        <v>5.5148740827207797E-2</v>
      </c>
      <c r="AI580" s="13">
        <f t="shared" si="862"/>
        <v>6.1316611670315019E-2</v>
      </c>
      <c r="AJ580" s="13">
        <f t="shared" si="863"/>
        <v>3.4087150588879275E-2</v>
      </c>
      <c r="AK580" s="13">
        <f t="shared" si="864"/>
        <v>1.2633159852519536E-2</v>
      </c>
      <c r="AL580" s="13">
        <f t="shared" si="865"/>
        <v>4.6744790384057737E-4</v>
      </c>
      <c r="AM580" s="13">
        <f t="shared" si="866"/>
        <v>2.3347146402921497E-4</v>
      </c>
      <c r="AN580" s="13">
        <f t="shared" si="867"/>
        <v>6.9882742117462855E-4</v>
      </c>
      <c r="AO580" s="13">
        <f t="shared" si="868"/>
        <v>1.045866068935242E-3</v>
      </c>
      <c r="AP580" s="13">
        <f t="shared" si="869"/>
        <v>1.0434963874308913E-3</v>
      </c>
      <c r="AQ580" s="13">
        <f t="shared" si="870"/>
        <v>7.8084905629207963E-4</v>
      </c>
      <c r="AR580" s="13">
        <f t="shared" si="871"/>
        <v>3.3014272209714701E-2</v>
      </c>
      <c r="AS580" s="13">
        <f t="shared" si="872"/>
        <v>3.6706609766554155E-2</v>
      </c>
      <c r="AT580" s="13">
        <f t="shared" si="873"/>
        <v>2.0405950371936619E-2</v>
      </c>
      <c r="AU580" s="13">
        <f t="shared" si="874"/>
        <v>7.5627216865512582E-3</v>
      </c>
      <c r="AV580" s="13">
        <f t="shared" si="875"/>
        <v>2.1021353428442918E-3</v>
      </c>
      <c r="AW580" s="13">
        <f t="shared" si="876"/>
        <v>4.321250014833779E-5</v>
      </c>
      <c r="AX580" s="13">
        <f t="shared" si="877"/>
        <v>4.326384392840819E-5</v>
      </c>
      <c r="AY580" s="13">
        <f t="shared" si="878"/>
        <v>1.2949745532416689E-4</v>
      </c>
      <c r="AZ580" s="13">
        <f t="shared" si="879"/>
        <v>1.9380606775468745E-4</v>
      </c>
      <c r="BA580" s="13">
        <f t="shared" si="880"/>
        <v>1.9336694971861158E-4</v>
      </c>
      <c r="BB580" s="13">
        <f t="shared" si="881"/>
        <v>1.4469661996396291E-4</v>
      </c>
      <c r="BC580" s="13">
        <f t="shared" si="882"/>
        <v>8.6621263290188056E-5</v>
      </c>
      <c r="BD580" s="13">
        <f t="shared" si="883"/>
        <v>1.6469734896156392E-2</v>
      </c>
      <c r="BE580" s="13">
        <f t="shared" si="884"/>
        <v>1.8311720699204722E-2</v>
      </c>
      <c r="BF580" s="13">
        <f t="shared" si="885"/>
        <v>1.0179857692910939E-2</v>
      </c>
      <c r="BG580" s="13">
        <f t="shared" si="886"/>
        <v>3.7727931871313642E-3</v>
      </c>
      <c r="BH580" s="13">
        <f t="shared" si="887"/>
        <v>1.0486862043349433E-3</v>
      </c>
      <c r="BI580" s="13">
        <f t="shared" si="888"/>
        <v>2.331943895389855E-4</v>
      </c>
      <c r="BJ580" s="14">
        <f t="shared" si="889"/>
        <v>0.10921856121533977</v>
      </c>
      <c r="BK580" s="14">
        <f t="shared" si="890"/>
        <v>0.13801223728418185</v>
      </c>
      <c r="BL580" s="14">
        <f t="shared" si="891"/>
        <v>0.64583627732311033</v>
      </c>
      <c r="BM580" s="14">
        <f t="shared" si="892"/>
        <v>0.74356704788872474</v>
      </c>
      <c r="BN580" s="14">
        <f t="shared" si="893"/>
        <v>0.22311238084073048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0.55600000000000005</v>
      </c>
      <c r="G581" s="10">
        <f>VLOOKUP(C581,away!$B$2:$E$405,4,FALSE)</f>
        <v>1.1119000000000001</v>
      </c>
      <c r="H581" s="10">
        <f>VLOOKUP(A581,away!$A$2:$E$405,3,FALSE)</f>
        <v>1.125</v>
      </c>
      <c r="I581" s="10">
        <f>VLOOKUP(C581,away!$B$2:$E$405,3,FALSE)</f>
        <v>1.0159</v>
      </c>
      <c r="J581" s="10">
        <f>VLOOKUP(B581,home!$B$2:$E$405,4,FALSE)</f>
        <v>0.76190000000000002</v>
      </c>
      <c r="K581" s="12">
        <f t="shared" si="838"/>
        <v>0.95310422388000016</v>
      </c>
      <c r="L581" s="12">
        <f t="shared" si="839"/>
        <v>0.87076598625000001</v>
      </c>
      <c r="M581" s="13">
        <f t="shared" si="840"/>
        <v>0.16139988912086706</v>
      </c>
      <c r="N581" s="13">
        <f t="shared" si="841"/>
        <v>0.15383091605486207</v>
      </c>
      <c r="O581" s="13">
        <f t="shared" si="842"/>
        <v>0.14054153363097244</v>
      </c>
      <c r="P581" s="13">
        <f t="shared" si="843"/>
        <v>0.13395072933425292</v>
      </c>
      <c r="Q581" s="13">
        <f t="shared" si="844"/>
        <v>7.3308447927609377E-2</v>
      </c>
      <c r="R581" s="13">
        <f t="shared" si="845"/>
        <v>6.1189393570630621E-2</v>
      </c>
      <c r="S581" s="13">
        <f t="shared" si="846"/>
        <v>2.7792456963433094E-2</v>
      </c>
      <c r="T581" s="13">
        <f t="shared" si="847"/>
        <v>6.3834502960141537E-2</v>
      </c>
      <c r="U581" s="13">
        <f t="shared" si="848"/>
        <v>5.8319869468823775E-2</v>
      </c>
      <c r="V581" s="13">
        <f t="shared" si="849"/>
        <v>2.5628682622609099E-3</v>
      </c>
      <c r="W581" s="13">
        <f t="shared" si="850"/>
        <v>2.3290197121963847E-2</v>
      </c>
      <c r="X581" s="13">
        <f t="shared" si="851"/>
        <v>2.0280311466863762E-2</v>
      </c>
      <c r="Y581" s="13">
        <f t="shared" si="852"/>
        <v>8.8297027079504032E-3</v>
      </c>
      <c r="Z581" s="13">
        <f t="shared" si="853"/>
        <v>1.776054754685653E-2</v>
      </c>
      <c r="AA581" s="13">
        <f t="shared" si="854"/>
        <v>1.6927652885330536E-2</v>
      </c>
      <c r="AB581" s="13">
        <f t="shared" si="855"/>
        <v>8.0669087326915006E-3</v>
      </c>
      <c r="AC581" s="13">
        <f t="shared" si="856"/>
        <v>1.3293769700965129E-4</v>
      </c>
      <c r="AD581" s="13">
        <f t="shared" si="857"/>
        <v>5.5494963129853921E-3</v>
      </c>
      <c r="AE581" s="13">
        <f t="shared" si="858"/>
        <v>4.8323126301674634E-3</v>
      </c>
      <c r="AF581" s="13">
        <f t="shared" si="859"/>
        <v>2.1039067366380509E-3</v>
      </c>
      <c r="AG581" s="13">
        <f t="shared" si="860"/>
        <v>6.1067014150221728E-4</v>
      </c>
      <c r="AH581" s="13">
        <f t="shared" si="861"/>
        <v>3.8663201752446356E-3</v>
      </c>
      <c r="AI581" s="13">
        <f t="shared" si="862"/>
        <v>3.6850060898981248E-3</v>
      </c>
      <c r="AJ581" s="13">
        <f t="shared" si="863"/>
        <v>1.7560974346527128E-3</v>
      </c>
      <c r="AK581" s="13">
        <f t="shared" si="864"/>
        <v>5.5791462750411113E-4</v>
      </c>
      <c r="AL581" s="13">
        <f t="shared" si="865"/>
        <v>4.4131632474972978E-6</v>
      </c>
      <c r="AM581" s="13">
        <f t="shared" si="866"/>
        <v>1.0578496752625731E-3</v>
      </c>
      <c r="AN581" s="13">
        <f t="shared" si="867"/>
        <v>9.2113951578425663E-4</v>
      </c>
      <c r="AO581" s="13">
        <f t="shared" si="868"/>
        <v>4.0104847946786281E-4</v>
      </c>
      <c r="AP581" s="13">
        <f t="shared" si="869"/>
        <v>1.1640645825263217E-4</v>
      </c>
      <c r="AQ581" s="13">
        <f t="shared" si="870"/>
        <v>2.5340696106555669E-5</v>
      </c>
      <c r="AR581" s="13">
        <f t="shared" si="871"/>
        <v>6.7333202011103383E-4</v>
      </c>
      <c r="AS581" s="13">
        <f t="shared" si="872"/>
        <v>6.4175559244147959E-4</v>
      </c>
      <c r="AT581" s="13">
        <f t="shared" si="873"/>
        <v>3.0582998292729297E-4</v>
      </c>
      <c r="AU581" s="13">
        <f t="shared" si="874"/>
        <v>9.7162616172383762E-5</v>
      </c>
      <c r="AV581" s="13">
        <f t="shared" si="875"/>
        <v>2.3151524969282545E-5</v>
      </c>
      <c r="AW581" s="13">
        <f t="shared" si="876"/>
        <v>1.0173943993210356E-7</v>
      </c>
      <c r="AX581" s="13">
        <f t="shared" si="877"/>
        <v>1.6804016562047409E-4</v>
      </c>
      <c r="AY581" s="13">
        <f t="shared" si="878"/>
        <v>1.4632366054612546E-4</v>
      </c>
      <c r="AZ581" s="13">
        <f t="shared" si="879"/>
        <v>6.3706833293578565E-5</v>
      </c>
      <c r="BA581" s="13">
        <f t="shared" si="880"/>
        <v>1.8491247841249097E-5</v>
      </c>
      <c r="BB581" s="13">
        <f t="shared" si="881"/>
        <v>4.0253874158696125E-6</v>
      </c>
      <c r="BC581" s="13">
        <f t="shared" si="882"/>
        <v>7.0103408864360859E-7</v>
      </c>
      <c r="BD581" s="13">
        <f t="shared" si="883"/>
        <v>9.7719103427614811E-5</v>
      </c>
      <c r="BE581" s="13">
        <f t="shared" si="884"/>
        <v>9.3136490230626286E-5</v>
      </c>
      <c r="BF581" s="13">
        <f t="shared" si="885"/>
        <v>4.4384391118084128E-5</v>
      </c>
      <c r="BG581" s="13">
        <f t="shared" si="886"/>
        <v>1.4100983549662651E-5</v>
      </c>
      <c r="BH581" s="13">
        <f t="shared" si="887"/>
        <v>3.3599267455114674E-6</v>
      </c>
      <c r="BI581" s="13">
        <f t="shared" si="888"/>
        <v>6.4047207461487252E-7</v>
      </c>
      <c r="BJ581" s="14">
        <f t="shared" si="889"/>
        <v>0.35939353721436407</v>
      </c>
      <c r="BK581" s="14">
        <f t="shared" si="890"/>
        <v>0.32598961820161731</v>
      </c>
      <c r="BL581" s="14">
        <f t="shared" si="891"/>
        <v>0.29690526971951603</v>
      </c>
      <c r="BM581" s="14">
        <f t="shared" si="892"/>
        <v>0.27568184112205318</v>
      </c>
      <c r="BN581" s="14">
        <f t="shared" si="893"/>
        <v>0.72422090963919439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1.5088999999999999</v>
      </c>
      <c r="F582" s="10">
        <f>VLOOKUP(B582,home!$B$2:$E$405,3,FALSE)</f>
        <v>1.1361000000000001</v>
      </c>
      <c r="G582" s="10">
        <f>VLOOKUP(C582,away!$B$2:$E$405,4,FALSE)</f>
        <v>1.0414000000000001</v>
      </c>
      <c r="H582" s="10">
        <f>VLOOKUP(A582,away!$A$2:$E$405,3,FALSE)</f>
        <v>1.1115999999999999</v>
      </c>
      <c r="I582" s="10">
        <f>VLOOKUP(C582,away!$B$2:$E$405,3,FALSE)</f>
        <v>1.2209000000000001</v>
      </c>
      <c r="J582" s="10">
        <f>VLOOKUP(B582,home!$B$2:$E$405,4,FALSE)</f>
        <v>0.83530000000000004</v>
      </c>
      <c r="K582" s="12">
        <f t="shared" si="838"/>
        <v>1.7852317074060002</v>
      </c>
      <c r="L582" s="12">
        <f t="shared" si="839"/>
        <v>1.133629433132</v>
      </c>
      <c r="M582" s="13">
        <f t="shared" si="840"/>
        <v>5.3995145179759715E-2</v>
      </c>
      <c r="N582" s="13">
        <f t="shared" si="841"/>
        <v>9.6393845220897306E-2</v>
      </c>
      <c r="O582" s="13">
        <f t="shared" si="842"/>
        <v>6.1210485822011045E-2</v>
      </c>
      <c r="P582" s="13">
        <f t="shared" si="843"/>
        <v>0.10927490011517955</v>
      </c>
      <c r="Q582" s="13">
        <f t="shared" si="844"/>
        <v>8.6042674443566128E-2</v>
      </c>
      <c r="R582" s="13">
        <f t="shared" si="845"/>
        <v>3.4695004172070366E-2</v>
      </c>
      <c r="S582" s="13">
        <f t="shared" si="846"/>
        <v>5.5287395540046656E-2</v>
      </c>
      <c r="T582" s="13">
        <f t="shared" si="847"/>
        <v>9.7540508254621086E-2</v>
      </c>
      <c r="U582" s="13">
        <f t="shared" si="848"/>
        <v>6.1938621536563487E-2</v>
      </c>
      <c r="V582" s="13">
        <f t="shared" si="849"/>
        <v>1.2432238337053121E-2</v>
      </c>
      <c r="W582" s="13">
        <f t="shared" si="850"/>
        <v>5.1202036868888717E-2</v>
      </c>
      <c r="X582" s="13">
        <f t="shared" si="851"/>
        <v>5.8044136030882078E-2</v>
      </c>
      <c r="Y582" s="13">
        <f t="shared" si="852"/>
        <v>3.290027051266279E-2</v>
      </c>
      <c r="Z582" s="13">
        <f t="shared" si="853"/>
        <v>1.3110425970698834E-2</v>
      </c>
      <c r="AA582" s="13">
        <f t="shared" si="854"/>
        <v>2.3405148140490648E-2</v>
      </c>
      <c r="AB582" s="13">
        <f t="shared" si="855"/>
        <v>2.0891806288469251E-2</v>
      </c>
      <c r="AC582" s="13">
        <f t="shared" si="856"/>
        <v>1.5725159155128509E-3</v>
      </c>
      <c r="AD582" s="13">
        <f t="shared" si="857"/>
        <v>2.2851874925527805E-2</v>
      </c>
      <c r="AE582" s="13">
        <f t="shared" si="858"/>
        <v>2.5905558017829448E-2</v>
      </c>
      <c r="AF582" s="13">
        <f t="shared" si="859"/>
        <v>1.4683651525360074E-2</v>
      </c>
      <c r="AG582" s="13">
        <f t="shared" si="860"/>
        <v>5.548606518333922E-3</v>
      </c>
      <c r="AH582" s="13">
        <f t="shared" si="861"/>
        <v>3.715591190320592E-3</v>
      </c>
      <c r="AI582" s="13">
        <f t="shared" si="862"/>
        <v>6.6331912047187238E-3</v>
      </c>
      <c r="AJ582" s="13">
        <f t="shared" si="863"/>
        <v>5.9208916299752362E-3</v>
      </c>
      <c r="AK582" s="13">
        <f t="shared" si="864"/>
        <v>3.523387824648862E-3</v>
      </c>
      <c r="AL582" s="13">
        <f t="shared" si="865"/>
        <v>1.2729775540013582E-4</v>
      </c>
      <c r="AM582" s="13">
        <f t="shared" si="866"/>
        <v>8.1591783381456742E-3</v>
      </c>
      <c r="AN582" s="13">
        <f t="shared" si="867"/>
        <v>9.2494847142949744E-3</v>
      </c>
      <c r="AO582" s="13">
        <f t="shared" si="868"/>
        <v>5.242744056714657E-3</v>
      </c>
      <c r="AP582" s="13">
        <f t="shared" si="869"/>
        <v>1.9811096576898661E-3</v>
      </c>
      <c r="AQ582" s="13">
        <f t="shared" si="870"/>
        <v>5.614610545548233E-4</v>
      </c>
      <c r="AR582" s="13">
        <f t="shared" si="871"/>
        <v>8.4242070696667691E-4</v>
      </c>
      <c r="AS582" s="13">
        <f t="shared" si="872"/>
        <v>1.5039161570522906E-3</v>
      </c>
      <c r="AT582" s="13">
        <f t="shared" si="873"/>
        <v>1.3424194044249658E-3</v>
      </c>
      <c r="AU582" s="13">
        <f t="shared" si="874"/>
        <v>7.9884322847217568E-4</v>
      </c>
      <c r="AV582" s="13">
        <f t="shared" si="875"/>
        <v>3.5653006517877609E-4</v>
      </c>
      <c r="AW582" s="13">
        <f t="shared" si="876"/>
        <v>7.1562243954865297E-6</v>
      </c>
      <c r="AX582" s="13">
        <f t="shared" si="877"/>
        <v>2.4276706459396423E-3</v>
      </c>
      <c r="AY582" s="13">
        <f t="shared" si="878"/>
        <v>2.7520788981877527E-3</v>
      </c>
      <c r="AZ582" s="13">
        <f t="shared" si="879"/>
        <v>1.5599188206435613E-3</v>
      </c>
      <c r="BA582" s="13">
        <f t="shared" si="880"/>
        <v>5.8945662945936606E-4</v>
      </c>
      <c r="BB582" s="13">
        <f t="shared" si="881"/>
        <v>1.6705634617748011E-4</v>
      </c>
      <c r="BC582" s="13">
        <f t="shared" si="882"/>
        <v>3.7875998203655976E-5</v>
      </c>
      <c r="BD582" s="13">
        <f t="shared" si="883"/>
        <v>1.5916548474954878E-4</v>
      </c>
      <c r="BE582" s="13">
        <f t="shared" si="884"/>
        <v>2.8414727009954066E-4</v>
      </c>
      <c r="BF582" s="13">
        <f t="shared" si="885"/>
        <v>2.5363435807727853E-4</v>
      </c>
      <c r="BG582" s="13">
        <f t="shared" si="886"/>
        <v>1.5093203270904158E-4</v>
      </c>
      <c r="BH582" s="13">
        <f t="shared" si="887"/>
        <v>6.7362162613855171E-5</v>
      </c>
      <c r="BI582" s="13">
        <f t="shared" si="888"/>
        <v>2.4051413715538662E-5</v>
      </c>
      <c r="BJ582" s="14">
        <f t="shared" si="889"/>
        <v>0.52384119747858082</v>
      </c>
      <c r="BK582" s="14">
        <f t="shared" si="890"/>
        <v>0.2354415717411398</v>
      </c>
      <c r="BL582" s="14">
        <f t="shared" si="891"/>
        <v>0.22771755009332789</v>
      </c>
      <c r="BM582" s="14">
        <f t="shared" si="892"/>
        <v>0.55575376765647089</v>
      </c>
      <c r="BN582" s="14">
        <f t="shared" si="893"/>
        <v>0.4416120549534841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1.5088999999999999</v>
      </c>
      <c r="F583" s="10">
        <f>VLOOKUP(B583,home!$B$2:$E$405,3,FALSE)</f>
        <v>0.47339999999999999</v>
      </c>
      <c r="G583" s="10">
        <f>VLOOKUP(C583,away!$B$2:$E$405,4,FALSE)</f>
        <v>0.94679999999999997</v>
      </c>
      <c r="H583" s="10">
        <f>VLOOKUP(A583,away!$A$2:$E$405,3,FALSE)</f>
        <v>1.1115999999999999</v>
      </c>
      <c r="I583" s="10">
        <f>VLOOKUP(C583,away!$B$2:$E$405,3,FALSE)</f>
        <v>1.0281</v>
      </c>
      <c r="J583" s="10">
        <f>VLOOKUP(B583,home!$B$2:$E$405,4,FALSE)</f>
        <v>0.57830000000000004</v>
      </c>
      <c r="K583" s="12">
        <f t="shared" si="838"/>
        <v>0.67631179456799995</v>
      </c>
      <c r="L583" s="12">
        <f t="shared" si="839"/>
        <v>0.66090203566799999</v>
      </c>
      <c r="M583" s="13">
        <f t="shared" si="840"/>
        <v>0.26257623232967536</v>
      </c>
      <c r="N583" s="13">
        <f t="shared" si="841"/>
        <v>0.17758340289778685</v>
      </c>
      <c r="O583" s="13">
        <f t="shared" si="842"/>
        <v>0.17353716646471612</v>
      </c>
      <c r="P583" s="13">
        <f t="shared" si="843"/>
        <v>0.11736523247599792</v>
      </c>
      <c r="Q583" s="13">
        <f t="shared" si="844"/>
        <v>6.0050874949647184E-2</v>
      </c>
      <c r="R583" s="13">
        <f t="shared" si="845"/>
        <v>5.7345533290293731E-2</v>
      </c>
      <c r="S583" s="13">
        <f t="shared" si="846"/>
        <v>1.3114855895306678E-2</v>
      </c>
      <c r="T583" s="13">
        <f t="shared" si="847"/>
        <v>3.9687745497866328E-2</v>
      </c>
      <c r="U583" s="13">
        <f t="shared" si="848"/>
        <v>3.8783460530017543E-2</v>
      </c>
      <c r="V583" s="13">
        <f t="shared" si="849"/>
        <v>6.5133597261990807E-4</v>
      </c>
      <c r="W583" s="13">
        <f t="shared" si="850"/>
        <v>1.3537705000858149E-2</v>
      </c>
      <c r="X583" s="13">
        <f t="shared" si="851"/>
        <v>8.9470967933400133E-3</v>
      </c>
      <c r="Y583" s="13">
        <f t="shared" si="852"/>
        <v>2.9565772420185247E-3</v>
      </c>
      <c r="Z583" s="13">
        <f t="shared" si="853"/>
        <v>1.2633259896007398E-2</v>
      </c>
      <c r="AA583" s="13">
        <f t="shared" si="854"/>
        <v>8.5440226715127084E-3</v>
      </c>
      <c r="AB583" s="13">
        <f t="shared" si="855"/>
        <v>2.8892116529002179E-3</v>
      </c>
      <c r="AC583" s="13">
        <f t="shared" si="856"/>
        <v>1.8195715290059284E-5</v>
      </c>
      <c r="AD583" s="13">
        <f t="shared" si="857"/>
        <v>2.2889273908656407E-3</v>
      </c>
      <c r="AE583" s="13">
        <f t="shared" si="858"/>
        <v>1.5127567721193455E-3</v>
      </c>
      <c r="AF583" s="13">
        <f t="shared" si="859"/>
        <v>4.998920150821141E-4</v>
      </c>
      <c r="AG583" s="13">
        <f t="shared" si="860"/>
        <v>1.1012655012731592E-4</v>
      </c>
      <c r="AH583" s="13">
        <f t="shared" si="861"/>
        <v>2.0873367955985484E-3</v>
      </c>
      <c r="AI583" s="13">
        <f t="shared" si="862"/>
        <v>1.411690494099073E-3</v>
      </c>
      <c r="AJ583" s="13">
        <f t="shared" si="863"/>
        <v>4.7737146571936523E-4</v>
      </c>
      <c r="AK583" s="13">
        <f t="shared" si="864"/>
        <v>1.0761731755207347E-4</v>
      </c>
      <c r="AL583" s="13">
        <f t="shared" si="865"/>
        <v>3.2532180633982347E-7</v>
      </c>
      <c r="AM583" s="13">
        <f t="shared" si="866"/>
        <v>3.0960571827043831E-4</v>
      </c>
      <c r="AN583" s="13">
        <f t="shared" si="867"/>
        <v>2.0461904945938596E-4</v>
      </c>
      <c r="AO583" s="13">
        <f t="shared" si="868"/>
        <v>6.7616573162079672E-5</v>
      </c>
      <c r="AP583" s="13">
        <f t="shared" si="869"/>
        <v>1.4895976949237571E-5</v>
      </c>
      <c r="AQ583" s="13">
        <f t="shared" si="870"/>
        <v>2.4611953722536787E-6</v>
      </c>
      <c r="AR583" s="13">
        <f t="shared" si="871"/>
        <v>2.7590502746716017E-4</v>
      </c>
      <c r="AS583" s="13">
        <f t="shared" si="872"/>
        <v>1.8659782425664844E-4</v>
      </c>
      <c r="AT583" s="13">
        <f t="shared" si="873"/>
        <v>6.3099154692749075E-5</v>
      </c>
      <c r="AU583" s="13">
        <f t="shared" si="874"/>
        <v>1.4224900848658991E-5</v>
      </c>
      <c r="AV583" s="13">
        <f t="shared" si="875"/>
        <v>2.4051170551271068E-6</v>
      </c>
      <c r="AW583" s="13">
        <f t="shared" si="876"/>
        <v>4.0391941176921944E-9</v>
      </c>
      <c r="AX583" s="13">
        <f t="shared" si="877"/>
        <v>3.4898333155332447E-5</v>
      </c>
      <c r="AY583" s="13">
        <f t="shared" si="878"/>
        <v>2.3064379423779269E-5</v>
      </c>
      <c r="AZ583" s="13">
        <f t="shared" si="879"/>
        <v>7.6216476562974247E-6</v>
      </c>
      <c r="BA583" s="13">
        <f t="shared" si="880"/>
        <v>1.6790541503970698E-6</v>
      </c>
      <c r="BB583" s="13">
        <f t="shared" si="881"/>
        <v>2.774225764985569E-7</v>
      </c>
      <c r="BC583" s="13">
        <f t="shared" si="882"/>
        <v>3.6669829109631546E-8</v>
      </c>
      <c r="BD583" s="13">
        <f t="shared" si="883"/>
        <v>3.0391032384013596E-5</v>
      </c>
      <c r="BE583" s="13">
        <f t="shared" si="884"/>
        <v>2.0553813650406441E-5</v>
      </c>
      <c r="BF583" s="13">
        <f t="shared" si="885"/>
        <v>6.9503932975613162E-6</v>
      </c>
      <c r="BG583" s="13">
        <f t="shared" si="886"/>
        <v>1.5668776546756977E-6</v>
      </c>
      <c r="BH583" s="13">
        <f t="shared" si="887"/>
        <v>2.64924459625555E-7</v>
      </c>
      <c r="BI583" s="13">
        <f t="shared" si="888"/>
        <v>3.5834307342863363E-8</v>
      </c>
      <c r="BJ583" s="14">
        <f t="shared" si="889"/>
        <v>0.30784188112971622</v>
      </c>
      <c r="BK583" s="14">
        <f t="shared" si="890"/>
        <v>0.39374924209012002</v>
      </c>
      <c r="BL583" s="14">
        <f t="shared" si="891"/>
        <v>0.28578540558248344</v>
      </c>
      <c r="BM583" s="14">
        <f t="shared" si="892"/>
        <v>0.15152828594998019</v>
      </c>
      <c r="BN583" s="14">
        <f t="shared" si="893"/>
        <v>0.84845844240811719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1.5088999999999999</v>
      </c>
      <c r="F584" s="10">
        <f>VLOOKUP(B584,home!$B$2:$E$405,3,FALSE)</f>
        <v>1.1835</v>
      </c>
      <c r="G584" s="10">
        <f>VLOOKUP(C584,away!$B$2:$E$405,4,FALSE)</f>
        <v>1.0414000000000001</v>
      </c>
      <c r="H584" s="10">
        <f>VLOOKUP(A584,away!$A$2:$E$405,3,FALSE)</f>
        <v>1.1115999999999999</v>
      </c>
      <c r="I584" s="10">
        <f>VLOOKUP(C584,away!$B$2:$E$405,3,FALSE)</f>
        <v>1.0924</v>
      </c>
      <c r="J584" s="10">
        <f>VLOOKUP(B584,home!$B$2:$E$405,4,FALSE)</f>
        <v>0.38550000000000001</v>
      </c>
      <c r="K584" s="12">
        <f t="shared" si="838"/>
        <v>1.8597145724100002</v>
      </c>
      <c r="L584" s="12">
        <f t="shared" si="839"/>
        <v>0.46811721431999997</v>
      </c>
      <c r="M584" s="13">
        <f t="shared" si="840"/>
        <v>9.7506933885758831E-2</v>
      </c>
      <c r="N584" s="13">
        <f t="shared" si="841"/>
        <v>0.18133506585836409</v>
      </c>
      <c r="O584" s="13">
        <f t="shared" si="842"/>
        <v>4.5644674267485828E-2</v>
      </c>
      <c r="P584" s="13">
        <f t="shared" si="843"/>
        <v>8.4886065888151119E-2</v>
      </c>
      <c r="Q584" s="13">
        <f t="shared" si="844"/>
        <v>0.16861573223286347</v>
      </c>
      <c r="R584" s="13">
        <f t="shared" si="845"/>
        <v>1.0683528883319623E-2</v>
      </c>
      <c r="S584" s="13">
        <f t="shared" si="846"/>
        <v>1.8474696862096549E-2</v>
      </c>
      <c r="T584" s="13">
        <f t="shared" si="847"/>
        <v>7.8931926863375065E-2</v>
      </c>
      <c r="U584" s="13">
        <f t="shared" si="848"/>
        <v>1.9868314349072637E-2</v>
      </c>
      <c r="V584" s="13">
        <f t="shared" si="849"/>
        <v>1.7870459425046693E-3</v>
      </c>
      <c r="W584" s="13">
        <f t="shared" si="850"/>
        <v>0.10452571145701293</v>
      </c>
      <c r="X584" s="13">
        <f t="shared" si="851"/>
        <v>4.8930284872072995E-2</v>
      </c>
      <c r="Y584" s="13">
        <f t="shared" si="852"/>
        <v>1.145255432509942E-2</v>
      </c>
      <c r="Z584" s="13">
        <f t="shared" si="853"/>
        <v>1.6670479266556141E-3</v>
      </c>
      <c r="AA584" s="13">
        <f t="shared" si="854"/>
        <v>3.1002333221073217E-3</v>
      </c>
      <c r="AB584" s="13">
        <f t="shared" si="855"/>
        <v>2.8827745434970272E-3</v>
      </c>
      <c r="AC584" s="13">
        <f t="shared" si="856"/>
        <v>9.7233661735234868E-5</v>
      </c>
      <c r="AD584" s="13">
        <f t="shared" si="857"/>
        <v>4.8596997197032463E-2</v>
      </c>
      <c r="AE584" s="13">
        <f t="shared" si="858"/>
        <v>2.2749090952191679E-2</v>
      </c>
      <c r="AF584" s="13">
        <f t="shared" si="859"/>
        <v>5.3246205424261417E-3</v>
      </c>
      <c r="AG584" s="13">
        <f t="shared" si="860"/>
        <v>8.3084884521052421E-4</v>
      </c>
      <c r="AH584" s="13">
        <f t="shared" si="861"/>
        <v>1.9509345789098942E-4</v>
      </c>
      <c r="AI584" s="13">
        <f t="shared" si="862"/>
        <v>3.6281814662172967E-4</v>
      </c>
      <c r="AJ584" s="13">
        <f t="shared" si="863"/>
        <v>3.3736909720360949E-4</v>
      </c>
      <c r="AK584" s="13">
        <f t="shared" si="864"/>
        <v>2.0913674211678617E-4</v>
      </c>
      <c r="AL584" s="13">
        <f t="shared" si="865"/>
        <v>3.3859265952403592E-6</v>
      </c>
      <c r="AM584" s="13">
        <f t="shared" si="866"/>
        <v>1.8075308772537844E-2</v>
      </c>
      <c r="AN584" s="13">
        <f t="shared" si="867"/>
        <v>8.4613631905742712E-3</v>
      </c>
      <c r="AO584" s="13">
        <f t="shared" si="868"/>
        <v>1.980454883060707E-3</v>
      </c>
      <c r="AP584" s="13">
        <f t="shared" si="869"/>
        <v>3.0902834098160654E-4</v>
      </c>
      <c r="AQ584" s="13">
        <f t="shared" si="870"/>
        <v>3.6165371531560186E-5</v>
      </c>
      <c r="AR584" s="13">
        <f t="shared" si="871"/>
        <v>1.8265321207997252E-5</v>
      </c>
      <c r="AS584" s="13">
        <f t="shared" si="872"/>
        <v>3.3968284020261903E-5</v>
      </c>
      <c r="AT584" s="13">
        <f t="shared" si="873"/>
        <v>3.158565639612142E-5</v>
      </c>
      <c r="AU584" s="13">
        <f t="shared" si="874"/>
        <v>1.9580101826334046E-5</v>
      </c>
      <c r="AV584" s="13">
        <f t="shared" si="875"/>
        <v>9.1033501739262707E-6</v>
      </c>
      <c r="AW584" s="13">
        <f t="shared" si="876"/>
        <v>8.1879643666265083E-8</v>
      </c>
      <c r="AX584" s="13">
        <f t="shared" si="877"/>
        <v>5.6024858541831556E-3</v>
      </c>
      <c r="AY584" s="13">
        <f t="shared" si="878"/>
        <v>2.6226200713274236E-3</v>
      </c>
      <c r="AZ584" s="13">
        <f t="shared" si="879"/>
        <v>6.1384680100475648E-4</v>
      </c>
      <c r="BA584" s="13">
        <f t="shared" si="880"/>
        <v>9.5784084835196651E-5</v>
      </c>
      <c r="BB584" s="13">
        <f t="shared" si="881"/>
        <v>1.1209544742310703E-5</v>
      </c>
      <c r="BC584" s="13">
        <f t="shared" si="882"/>
        <v>1.0494761717131784E-6</v>
      </c>
      <c r="BD584" s="13">
        <f t="shared" si="883"/>
        <v>1.4250518804246132E-6</v>
      </c>
      <c r="BE584" s="13">
        <f t="shared" si="884"/>
        <v>2.6501897484659259E-6</v>
      </c>
      <c r="BF584" s="13">
        <f t="shared" si="885"/>
        <v>2.4642982474368386E-6</v>
      </c>
      <c r="BG584" s="13">
        <f t="shared" si="886"/>
        <v>1.5276304538409045E-6</v>
      </c>
      <c r="BH584" s="13">
        <f t="shared" si="887"/>
        <v>7.10239154066308E-7</v>
      </c>
      <c r="BI584" s="13">
        <f t="shared" si="888"/>
        <v>2.6416842094265286E-7</v>
      </c>
      <c r="BJ584" s="14">
        <f t="shared" si="889"/>
        <v>0.70910214953659922</v>
      </c>
      <c r="BK584" s="14">
        <f t="shared" si="890"/>
        <v>0.20537798223816905</v>
      </c>
      <c r="BL584" s="14">
        <f t="shared" si="891"/>
        <v>8.3405487100845374E-2</v>
      </c>
      <c r="BM584" s="14">
        <f t="shared" si="892"/>
        <v>0.40825812759464275</v>
      </c>
      <c r="BN584" s="14">
        <f t="shared" si="893"/>
        <v>0.58867200101594297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1.5088999999999999</v>
      </c>
      <c r="F585" s="10">
        <f>VLOOKUP(B585,home!$B$2:$E$405,3,FALSE)</f>
        <v>0.52070000000000005</v>
      </c>
      <c r="G585" s="10">
        <f>VLOOKUP(C585,away!$B$2:$E$405,4,FALSE)</f>
        <v>1.4200999999999999</v>
      </c>
      <c r="H585" s="10">
        <f>VLOOKUP(A585,away!$A$2:$E$405,3,FALSE)</f>
        <v>1.1115999999999999</v>
      </c>
      <c r="I585" s="10">
        <f>VLOOKUP(C585,away!$B$2:$E$405,3,FALSE)</f>
        <v>1.0281</v>
      </c>
      <c r="J585" s="10">
        <f>VLOOKUP(B585,home!$B$2:$E$405,4,FALSE)</f>
        <v>1.3493999999999999</v>
      </c>
      <c r="K585" s="12">
        <f t="shared" si="838"/>
        <v>1.1157501750229999</v>
      </c>
      <c r="L585" s="12">
        <f t="shared" si="839"/>
        <v>1.542142844424</v>
      </c>
      <c r="M585" s="13">
        <f t="shared" si="840"/>
        <v>7.0095756659606503E-2</v>
      </c>
      <c r="N585" s="13">
        <f t="shared" si="841"/>
        <v>7.8209352761325568E-2</v>
      </c>
      <c r="O585" s="13">
        <f t="shared" si="842"/>
        <v>0.10809766955709811</v>
      </c>
      <c r="P585" s="13">
        <f t="shared" si="843"/>
        <v>0.12060999372791063</v>
      </c>
      <c r="Q585" s="13">
        <f t="shared" si="844"/>
        <v>4.363104951594228E-2</v>
      </c>
      <c r="R585" s="13">
        <f t="shared" si="845"/>
        <v>8.3351023803194479E-2</v>
      </c>
      <c r="S585" s="13">
        <f t="shared" si="846"/>
        <v>5.1881780296942681E-2</v>
      </c>
      <c r="T585" s="13">
        <f t="shared" si="847"/>
        <v>6.7285310805719617E-2</v>
      </c>
      <c r="U585" s="13">
        <f t="shared" si="848"/>
        <v>9.2998919396760457E-2</v>
      </c>
      <c r="V585" s="13">
        <f t="shared" si="849"/>
        <v>9.9189094943587675E-3</v>
      </c>
      <c r="W585" s="13">
        <f t="shared" si="850"/>
        <v>1.6227117044616591E-2</v>
      </c>
      <c r="X585" s="13">
        <f t="shared" si="851"/>
        <v>2.5024532435986204E-2</v>
      </c>
      <c r="Y585" s="13">
        <f t="shared" si="852"/>
        <v>1.9295701815606209E-2</v>
      </c>
      <c r="Z585" s="13">
        <f t="shared" si="853"/>
        <v>4.2846394977836953E-2</v>
      </c>
      <c r="AA585" s="13">
        <f t="shared" si="854"/>
        <v>4.780587269562616E-2</v>
      </c>
      <c r="AB585" s="13">
        <f t="shared" si="855"/>
        <v>2.6669705413636075E-2</v>
      </c>
      <c r="AC585" s="13">
        <f t="shared" si="856"/>
        <v>1.0666833387217326E-3</v>
      </c>
      <c r="AD585" s="13">
        <f t="shared" si="857"/>
        <v>4.5263521706624156E-3</v>
      </c>
      <c r="AE585" s="13">
        <f t="shared" si="858"/>
        <v>6.9802816113300843E-3</v>
      </c>
      <c r="AF585" s="13">
        <f t="shared" si="859"/>
        <v>5.3822956694885606E-3</v>
      </c>
      <c r="AG585" s="13">
        <f t="shared" si="860"/>
        <v>2.7667562510920217E-3</v>
      </c>
      <c r="AH585" s="13">
        <f t="shared" si="861"/>
        <v>1.6518815356108905E-2</v>
      </c>
      <c r="AI585" s="13">
        <f t="shared" si="862"/>
        <v>1.8430871124751131E-2</v>
      </c>
      <c r="AJ585" s="13">
        <f t="shared" si="863"/>
        <v>1.0282123841633716E-2</v>
      </c>
      <c r="AK585" s="13">
        <f t="shared" si="864"/>
        <v>3.8240938253036598E-3</v>
      </c>
      <c r="AL585" s="13">
        <f t="shared" si="865"/>
        <v>7.3415383140892725E-5</v>
      </c>
      <c r="AM585" s="13">
        <f t="shared" si="866"/>
        <v>1.0100556453264654E-3</v>
      </c>
      <c r="AN585" s="13">
        <f t="shared" si="867"/>
        <v>1.5576500859102742E-3</v>
      </c>
      <c r="AO585" s="13">
        <f t="shared" si="868"/>
        <v>1.2010594670514793E-3</v>
      </c>
      <c r="AP585" s="13">
        <f t="shared" si="869"/>
        <v>6.1740175428038051E-4</v>
      </c>
      <c r="AQ585" s="13">
        <f t="shared" si="870"/>
        <v>2.3803042437457825E-4</v>
      </c>
      <c r="AR585" s="13">
        <f t="shared" si="871"/>
        <v>5.0948745799569237E-3</v>
      </c>
      <c r="AS585" s="13">
        <f t="shared" si="872"/>
        <v>5.6846072043071705E-3</v>
      </c>
      <c r="AT585" s="13">
        <f t="shared" si="873"/>
        <v>3.1713007415713665E-3</v>
      </c>
      <c r="AU585" s="13">
        <f t="shared" si="874"/>
        <v>1.1794597858196072E-3</v>
      </c>
      <c r="AV585" s="13">
        <f t="shared" si="875"/>
        <v>3.2899561561520411E-4</v>
      </c>
      <c r="AW585" s="13">
        <f t="shared" si="876"/>
        <v>3.5089415624346759E-6</v>
      </c>
      <c r="AX585" s="13">
        <f t="shared" si="877"/>
        <v>1.8782829384266197E-4</v>
      </c>
      <c r="AY585" s="13">
        <f t="shared" si="878"/>
        <v>2.8965805932982961E-4</v>
      </c>
      <c r="AZ585" s="13">
        <f t="shared" si="879"/>
        <v>2.2334705176261965E-4</v>
      </c>
      <c r="BA585" s="13">
        <f t="shared" si="880"/>
        <v>1.1481101923297354E-4</v>
      </c>
      <c r="BB585" s="13">
        <f t="shared" si="881"/>
        <v>4.426374794278907E-5</v>
      </c>
      <c r="BC585" s="13">
        <f t="shared" si="882"/>
        <v>1.3652204431471931E-5</v>
      </c>
      <c r="BD585" s="13">
        <f t="shared" si="883"/>
        <v>1.3095040627863833E-3</v>
      </c>
      <c r="BE585" s="13">
        <f t="shared" si="884"/>
        <v>1.4610793872472366E-3</v>
      </c>
      <c r="BF585" s="13">
        <f t="shared" si="885"/>
        <v>8.1509979102180102E-4</v>
      </c>
      <c r="BG585" s="13">
        <f t="shared" si="886"/>
        <v>3.0314924483126172E-4</v>
      </c>
      <c r="BH585" s="13">
        <f t="shared" si="887"/>
        <v>8.4559705744642618E-5</v>
      </c>
      <c r="BI585" s="13">
        <f t="shared" si="888"/>
        <v>1.8869501296895675E-5</v>
      </c>
      <c r="BJ585" s="14">
        <f t="shared" si="889"/>
        <v>0.2748265078352552</v>
      </c>
      <c r="BK585" s="14">
        <f t="shared" si="890"/>
        <v>0.25393619696001102</v>
      </c>
      <c r="BL585" s="14">
        <f t="shared" si="891"/>
        <v>0.42743059463431121</v>
      </c>
      <c r="BM585" s="14">
        <f t="shared" si="892"/>
        <v>0.49475869926456933</v>
      </c>
      <c r="BN585" s="14">
        <f t="shared" si="893"/>
        <v>0.5039948460250776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1.8234999999999999</v>
      </c>
      <c r="F586" s="10">
        <f>VLOOKUP(B586,home!$B$2:$E$405,3,FALSE)</f>
        <v>0.70509999999999995</v>
      </c>
      <c r="G586" s="10">
        <f>VLOOKUP(C586,away!$B$2:$E$405,4,FALSE)</f>
        <v>0.5484</v>
      </c>
      <c r="H586" s="10">
        <f>VLOOKUP(A586,away!$A$2:$E$405,3,FALSE)</f>
        <v>1.5146999999999999</v>
      </c>
      <c r="I586" s="10">
        <f>VLOOKUP(C586,away!$B$2:$E$405,3,FALSE)</f>
        <v>1.2103999999999999</v>
      </c>
      <c r="J586" s="10">
        <f>VLOOKUP(B586,home!$B$2:$E$405,4,FALSE)</f>
        <v>1.4147000000000001</v>
      </c>
      <c r="K586" s="12">
        <f t="shared" si="838"/>
        <v>0.7051052177399999</v>
      </c>
      <c r="L586" s="12">
        <f t="shared" si="839"/>
        <v>2.5937009073359998</v>
      </c>
      <c r="M586" s="13">
        <f t="shared" si="840"/>
        <v>3.6927227585859451E-2</v>
      </c>
      <c r="N586" s="13">
        <f t="shared" si="841"/>
        <v>2.6037580847461956E-2</v>
      </c>
      <c r="O586" s="13">
        <f t="shared" si="842"/>
        <v>9.57781836948466E-2</v>
      </c>
      <c r="P586" s="13">
        <f t="shared" si="843"/>
        <v>6.7533697068896517E-2</v>
      </c>
      <c r="Q586" s="13">
        <f t="shared" si="844"/>
        <v>9.179617056436256E-3</v>
      </c>
      <c r="R586" s="13">
        <f t="shared" si="845"/>
        <v>0.12420998097615889</v>
      </c>
      <c r="S586" s="13">
        <f t="shared" si="846"/>
        <v>3.0876947295793961E-2</v>
      </c>
      <c r="T586" s="13">
        <f t="shared" si="847"/>
        <v>2.3809181088275733E-2</v>
      </c>
      <c r="U586" s="13">
        <f t="shared" si="848"/>
        <v>8.758110568167575E-2</v>
      </c>
      <c r="V586" s="13">
        <f t="shared" si="849"/>
        <v>6.2743056227972148E-3</v>
      </c>
      <c r="W586" s="13">
        <f t="shared" si="850"/>
        <v>2.1575319611161015E-3</v>
      </c>
      <c r="X586" s="13">
        <f t="shared" si="851"/>
        <v>5.5959926051532506E-3</v>
      </c>
      <c r="Y586" s="13">
        <f t="shared" si="852"/>
        <v>7.2571655487157685E-3</v>
      </c>
      <c r="Z586" s="13">
        <f t="shared" si="853"/>
        <v>0.10738784678601684</v>
      </c>
      <c r="AA586" s="13">
        <f t="shared" si="854"/>
        <v>7.5719731090684153E-2</v>
      </c>
      <c r="AB586" s="13">
        <f t="shared" si="855"/>
        <v>2.6695188738955541E-2</v>
      </c>
      <c r="AC586" s="13">
        <f t="shared" si="856"/>
        <v>7.1716569816684353E-4</v>
      </c>
      <c r="AD586" s="13">
        <f t="shared" si="857"/>
        <v>3.8032176080594432E-4</v>
      </c>
      <c r="AE586" s="13">
        <f t="shared" si="858"/>
        <v>9.8644089608200276E-4</v>
      </c>
      <c r="AF586" s="13">
        <f t="shared" si="859"/>
        <v>1.279266323600614E-3</v>
      </c>
      <c r="AG586" s="13">
        <f t="shared" si="860"/>
        <v>1.1060114080824336E-3</v>
      </c>
      <c r="AH586" s="13">
        <f t="shared" si="861"/>
        <v>6.9632988911437793E-2</v>
      </c>
      <c r="AI586" s="13">
        <f t="shared" si="862"/>
        <v>4.9098583808286335E-2</v>
      </c>
      <c r="AJ586" s="13">
        <f t="shared" si="863"/>
        <v>1.7309833813433685E-2</v>
      </c>
      <c r="AK586" s="13">
        <f t="shared" si="864"/>
        <v>4.0684180466881246E-3</v>
      </c>
      <c r="AL586" s="13">
        <f t="shared" si="865"/>
        <v>5.2463024358481434E-5</v>
      </c>
      <c r="AM586" s="13">
        <f t="shared" si="866"/>
        <v>5.3633371592867126E-5</v>
      </c>
      <c r="AN586" s="13">
        <f t="shared" si="867"/>
        <v>1.3910892456390827E-4</v>
      </c>
      <c r="AO586" s="13">
        <f t="shared" si="868"/>
        <v>1.8040347192997208E-4</v>
      </c>
      <c r="AP586" s="13">
        <f t="shared" si="869"/>
        <v>1.559708829437777E-4</v>
      </c>
      <c r="AQ586" s="13">
        <f t="shared" si="870"/>
        <v>1.0113545515231829E-4</v>
      </c>
      <c r="AR586" s="13">
        <f t="shared" si="871"/>
        <v>3.6121429304022748E-2</v>
      </c>
      <c r="AS586" s="13">
        <f t="shared" si="872"/>
        <v>2.5469408274492969E-2</v>
      </c>
      <c r="AT586" s="13">
        <f t="shared" si="873"/>
        <v>8.9793063335476594E-3</v>
      </c>
      <c r="AU586" s="13">
        <f t="shared" si="874"/>
        <v>2.1104519158234281E-3</v>
      </c>
      <c r="AV586" s="13">
        <f t="shared" si="875"/>
        <v>3.7202266440911942E-4</v>
      </c>
      <c r="AW586" s="13">
        <f t="shared" si="876"/>
        <v>2.6651683339029995E-6</v>
      </c>
      <c r="AX586" s="13">
        <f t="shared" si="877"/>
        <v>6.3028616925198146E-6</v>
      </c>
      <c r="AY586" s="13">
        <f t="shared" si="878"/>
        <v>1.6347738090701955E-5</v>
      </c>
      <c r="AZ586" s="13">
        <f t="shared" si="879"/>
        <v>2.1200571559372483E-5</v>
      </c>
      <c r="BA586" s="13">
        <f t="shared" si="880"/>
        <v>1.8329313896528731E-5</v>
      </c>
      <c r="BB586" s="13">
        <f t="shared" si="881"/>
        <v>1.1885189521068227E-5</v>
      </c>
      <c r="BC586" s="13">
        <f t="shared" si="882"/>
        <v>6.1653253689309923E-6</v>
      </c>
      <c r="BD586" s="13">
        <f t="shared" si="883"/>
        <v>1.5614697326686184E-2</v>
      </c>
      <c r="BE586" s="13">
        <f t="shared" si="884"/>
        <v>1.1010004558477254E-2</v>
      </c>
      <c r="BF586" s="13">
        <f t="shared" si="885"/>
        <v>3.8816058307617478E-3</v>
      </c>
      <c r="BG586" s="13">
        <f t="shared" si="886"/>
        <v>9.1231350816003867E-4</v>
      </c>
      <c r="BH586" s="13">
        <f t="shared" si="887"/>
        <v>1.6081925370458176E-4</v>
      </c>
      <c r="BI586" s="13">
        <f t="shared" si="888"/>
        <v>2.2678898980030691E-5</v>
      </c>
      <c r="BJ586" s="14">
        <f t="shared" si="889"/>
        <v>7.8499592602042034E-2</v>
      </c>
      <c r="BK586" s="14">
        <f t="shared" si="890"/>
        <v>0.14239815403396316</v>
      </c>
      <c r="BL586" s="14">
        <f t="shared" si="891"/>
        <v>0.65474875263123256</v>
      </c>
      <c r="BM586" s="14">
        <f t="shared" si="892"/>
        <v>0.62335437625383816</v>
      </c>
      <c r="BN586" s="14">
        <f t="shared" si="893"/>
        <v>0.35966628722965965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1.8234999999999999</v>
      </c>
      <c r="F587" s="10">
        <f>VLOOKUP(B587,home!$B$2:$E$405,3,FALSE)</f>
        <v>1.0282</v>
      </c>
      <c r="G587" s="10">
        <f>VLOOKUP(C587,away!$B$2:$E$405,4,FALSE)</f>
        <v>1.0184</v>
      </c>
      <c r="H587" s="10">
        <f>VLOOKUP(A587,away!$A$2:$E$405,3,FALSE)</f>
        <v>1.5146999999999999</v>
      </c>
      <c r="I587" s="10">
        <f>VLOOKUP(C587,away!$B$2:$E$405,3,FALSE)</f>
        <v>0.75449999999999995</v>
      </c>
      <c r="J587" s="10">
        <f>VLOOKUP(B587,home!$B$2:$E$405,4,FALSE)</f>
        <v>1.4029</v>
      </c>
      <c r="K587" s="12">
        <f t="shared" si="838"/>
        <v>1.9094212776799999</v>
      </c>
      <c r="L587" s="12">
        <f t="shared" si="839"/>
        <v>1.6032918493349999</v>
      </c>
      <c r="M587" s="13">
        <f t="shared" si="840"/>
        <v>2.9815910247719086E-2</v>
      </c>
      <c r="N587" s="13">
        <f t="shared" si="841"/>
        <v>5.6931133440391975E-2</v>
      </c>
      <c r="O587" s="13">
        <f t="shared" si="842"/>
        <v>4.7803605880671909E-2</v>
      </c>
      <c r="P587" s="13">
        <f t="shared" si="843"/>
        <v>9.1277222218383705E-2</v>
      </c>
      <c r="Q587" s="13">
        <f t="shared" si="844"/>
        <v>5.4352758776761927E-2</v>
      </c>
      <c r="R587" s="13">
        <f t="shared" si="845"/>
        <v>3.8321565838651983E-2</v>
      </c>
      <c r="S587" s="13">
        <f t="shared" si="846"/>
        <v>6.9858099473431023E-2</v>
      </c>
      <c r="T587" s="13">
        <f t="shared" si="847"/>
        <v>8.7143335135653768E-2</v>
      </c>
      <c r="U587" s="13">
        <f t="shared" si="848"/>
        <v>7.3172013206337094E-2</v>
      </c>
      <c r="V587" s="13">
        <f t="shared" si="849"/>
        <v>2.3762306829597304E-2</v>
      </c>
      <c r="W587" s="13">
        <f t="shared" si="850"/>
        <v>3.4594104702985871E-2</v>
      </c>
      <c r="X587" s="13">
        <f t="shared" si="851"/>
        <v>5.5464446105338829E-2</v>
      </c>
      <c r="Y587" s="13">
        <f t="shared" si="852"/>
        <v>4.446284718428508E-2</v>
      </c>
      <c r="Z587" s="13">
        <f t="shared" si="853"/>
        <v>2.0480218054288433E-2</v>
      </c>
      <c r="AA587" s="13">
        <f t="shared" si="854"/>
        <v>3.9105364124384416E-2</v>
      </c>
      <c r="AB587" s="13">
        <f t="shared" si="855"/>
        <v>3.7334307165261871E-2</v>
      </c>
      <c r="AC587" s="13">
        <f t="shared" si="856"/>
        <v>4.5465603407841915E-3</v>
      </c>
      <c r="AD587" s="13">
        <f t="shared" si="857"/>
        <v>1.6513679900542741E-2</v>
      </c>
      <c r="AE587" s="13">
        <f t="shared" si="858"/>
        <v>2.6476248387067389E-2</v>
      </c>
      <c r="AF587" s="13">
        <f t="shared" si="859"/>
        <v>2.1224576619977047E-2</v>
      </c>
      <c r="AG587" s="13">
        <f t="shared" si="860"/>
        <v>1.1343063566798468E-2</v>
      </c>
      <c r="AH587" s="13">
        <f t="shared" si="861"/>
        <v>8.2089416697610339E-3</v>
      </c>
      <c r="AI587" s="13">
        <f t="shared" si="862"/>
        <v>1.5674327891475704E-2</v>
      </c>
      <c r="AJ587" s="13">
        <f t="shared" si="863"/>
        <v>1.4964447594658405E-2</v>
      </c>
      <c r="AK587" s="13">
        <f t="shared" si="864"/>
        <v>9.5244782153226862E-3</v>
      </c>
      <c r="AL587" s="13">
        <f t="shared" si="865"/>
        <v>5.5674624065759747E-4</v>
      </c>
      <c r="AM587" s="13">
        <f t="shared" si="866"/>
        <v>6.3063143549785669E-3</v>
      </c>
      <c r="AN587" s="13">
        <f t="shared" si="867"/>
        <v>1.0110862404681443E-2</v>
      </c>
      <c r="AO587" s="13">
        <f t="shared" si="868"/>
        <v>8.1053316415867199E-3</v>
      </c>
      <c r="AP587" s="13">
        <f t="shared" si="869"/>
        <v>4.3317373857043543E-3</v>
      </c>
      <c r="AQ587" s="13">
        <f t="shared" si="870"/>
        <v>1.7362598109898722E-3</v>
      </c>
      <c r="AR587" s="13">
        <f t="shared" si="871"/>
        <v>2.6322658541588603E-3</v>
      </c>
      <c r="AS587" s="13">
        <f t="shared" si="872"/>
        <v>5.0261044304414464E-3</v>
      </c>
      <c r="AT587" s="13">
        <f t="shared" si="873"/>
        <v>4.7984753716633095E-3</v>
      </c>
      <c r="AU587" s="13">
        <f t="shared" si="874"/>
        <v>3.0541036583591236E-3</v>
      </c>
      <c r="AV587" s="13">
        <f t="shared" si="875"/>
        <v>1.4578926273778098E-3</v>
      </c>
      <c r="AW587" s="13">
        <f t="shared" si="876"/>
        <v>4.7344456464072072E-5</v>
      </c>
      <c r="AX587" s="13">
        <f t="shared" si="877"/>
        <v>2.0069018021891516E-3</v>
      </c>
      <c r="AY587" s="13">
        <f t="shared" si="878"/>
        <v>3.2176493018655889E-3</v>
      </c>
      <c r="AZ587" s="13">
        <f t="shared" si="879"/>
        <v>2.5794154498497766E-3</v>
      </c>
      <c r="BA587" s="13">
        <f t="shared" si="880"/>
        <v>1.378518588930973E-3</v>
      </c>
      <c r="BB587" s="13">
        <f t="shared" si="881"/>
        <v>5.5254190444745327E-4</v>
      </c>
      <c r="BC587" s="13">
        <f t="shared" si="882"/>
        <v>1.7717718636332792E-4</v>
      </c>
      <c r="BD587" s="13">
        <f t="shared" si="883"/>
        <v>7.0338173154262324E-4</v>
      </c>
      <c r="BE587" s="13">
        <f t="shared" si="884"/>
        <v>1.3430520445388862E-3</v>
      </c>
      <c r="BF587" s="13">
        <f t="shared" si="885"/>
        <v>1.2822260754370885E-3</v>
      </c>
      <c r="BG587" s="13">
        <f t="shared" si="886"/>
        <v>8.1610325041189943E-4</v>
      </c>
      <c r="BH587" s="13">
        <f t="shared" si="887"/>
        <v>3.8957122778007243E-4</v>
      </c>
      <c r="BI587" s="13">
        <f t="shared" si="888"/>
        <v>1.4877111829903833E-4</v>
      </c>
      <c r="BJ587" s="14">
        <f t="shared" si="889"/>
        <v>0.4490089036513904</v>
      </c>
      <c r="BK587" s="14">
        <f t="shared" si="890"/>
        <v>0.22303449465243849</v>
      </c>
      <c r="BL587" s="14">
        <f t="shared" si="891"/>
        <v>0.3057609989765353</v>
      </c>
      <c r="BM587" s="14">
        <f t="shared" si="892"/>
        <v>0.67661211408667032</v>
      </c>
      <c r="BN587" s="14">
        <f t="shared" si="893"/>
        <v>0.3185021964025806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1.6352</v>
      </c>
      <c r="F588" s="10">
        <f>VLOOKUP(B588,home!$B$2:$E$405,3,FALSE)</f>
        <v>1.1511</v>
      </c>
      <c r="G588" s="10">
        <f>VLOOKUP(C588,away!$B$2:$E$405,4,FALSE)</f>
        <v>0.84940000000000004</v>
      </c>
      <c r="H588" s="10">
        <f>VLOOKUP(A588,away!$A$2:$E$405,3,FALSE)</f>
        <v>1.1458999999999999</v>
      </c>
      <c r="I588" s="10">
        <f>VLOOKUP(C588,away!$B$2:$E$405,3,FALSE)</f>
        <v>0.96960000000000002</v>
      </c>
      <c r="J588" s="10">
        <f>VLOOKUP(B588,home!$B$2:$E$405,4,FALSE)</f>
        <v>0.87270000000000003</v>
      </c>
      <c r="K588" s="12">
        <f t="shared" si="838"/>
        <v>1.5988075447680001</v>
      </c>
      <c r="L588" s="12">
        <f t="shared" si="839"/>
        <v>0.96962611132800003</v>
      </c>
      <c r="M588" s="13">
        <f t="shared" si="840"/>
        <v>7.6655520345389791E-2</v>
      </c>
      <c r="N588" s="13">
        <f t="shared" si="841"/>
        <v>0.12255742427632613</v>
      </c>
      <c r="O588" s="13">
        <f t="shared" si="842"/>
        <v>7.4327194104324687E-2</v>
      </c>
      <c r="P588" s="13">
        <f t="shared" si="843"/>
        <v>0.11883487871542994</v>
      </c>
      <c r="Q588" s="13">
        <f t="shared" si="844"/>
        <v>9.7972867300161554E-2</v>
      </c>
      <c r="R588" s="13">
        <f t="shared" si="845"/>
        <v>3.6034794092648897E-2</v>
      </c>
      <c r="S588" s="13">
        <f t="shared" si="846"/>
        <v>4.6055810252419255E-2</v>
      </c>
      <c r="T588" s="13">
        <f t="shared" si="847"/>
        <v>9.4997050335909827E-2</v>
      </c>
      <c r="U588" s="13">
        <f t="shared" si="848"/>
        <v>5.7612700669488419E-2</v>
      </c>
      <c r="V588" s="13">
        <f t="shared" si="849"/>
        <v>7.9330905050238928E-3</v>
      </c>
      <c r="W588" s="13">
        <f t="shared" si="850"/>
        <v>5.2213253140684132E-2</v>
      </c>
      <c r="X588" s="13">
        <f t="shared" si="851"/>
        <v>5.062733360258604E-2</v>
      </c>
      <c r="Y588" s="13">
        <f t="shared" si="852"/>
        <v>2.454479230399044E-2</v>
      </c>
      <c r="Z588" s="13">
        <f t="shared" si="853"/>
        <v>1.1646759089520113E-2</v>
      </c>
      <c r="AA588" s="13">
        <f t="shared" si="854"/>
        <v>1.8620926304420041E-2</v>
      </c>
      <c r="AB588" s="13">
        <f t="shared" si="855"/>
        <v>1.4885638733037842E-2</v>
      </c>
      <c r="AC588" s="13">
        <f t="shared" si="856"/>
        <v>7.6863988705196693E-4</v>
      </c>
      <c r="AD588" s="13">
        <f t="shared" si="857"/>
        <v>2.0869735764551808E-2</v>
      </c>
      <c r="AE588" s="13">
        <f t="shared" si="858"/>
        <v>2.0235840733825255E-2</v>
      </c>
      <c r="AF588" s="13">
        <f t="shared" si="859"/>
        <v>9.8105997800958609E-3</v>
      </c>
      <c r="AG588" s="13">
        <f t="shared" si="860"/>
        <v>3.1708712381898945E-3</v>
      </c>
      <c r="AH588" s="13">
        <f t="shared" si="861"/>
        <v>2.8232504313863561E-3</v>
      </c>
      <c r="AI588" s="13">
        <f t="shared" si="862"/>
        <v>4.5138340904700173E-3</v>
      </c>
      <c r="AJ588" s="13">
        <f t="shared" si="863"/>
        <v>3.6083759998372347E-3</v>
      </c>
      <c r="AK588" s="13">
        <f t="shared" si="864"/>
        <v>1.923032924299849E-3</v>
      </c>
      <c r="AL588" s="13">
        <f t="shared" si="865"/>
        <v>4.7663222344380416E-5</v>
      </c>
      <c r="AM588" s="13">
        <f t="shared" si="866"/>
        <v>6.6733381995359988E-3</v>
      </c>
      <c r="AN588" s="13">
        <f t="shared" si="867"/>
        <v>6.4706429679926873E-3</v>
      </c>
      <c r="AO588" s="13">
        <f t="shared" si="868"/>
        <v>3.1370521894233086E-3</v>
      </c>
      <c r="AP588" s="13">
        <f t="shared" si="869"/>
        <v>1.0139225718211707E-3</v>
      </c>
      <c r="AQ588" s="13">
        <f t="shared" si="870"/>
        <v>2.4578145012566161E-4</v>
      </c>
      <c r="AR588" s="13">
        <f t="shared" si="871"/>
        <v>5.4749946741805024E-4</v>
      </c>
      <c r="AS588" s="13">
        <f t="shared" si="872"/>
        <v>8.7534627926444072E-4</v>
      </c>
      <c r="AT588" s="13">
        <f t="shared" si="873"/>
        <v>6.9975511778629248E-4</v>
      </c>
      <c r="AU588" s="13">
        <f t="shared" si="874"/>
        <v>3.7292458726891498E-4</v>
      </c>
      <c r="AV588" s="13">
        <f t="shared" si="875"/>
        <v>1.4905866093875838E-4</v>
      </c>
      <c r="AW588" s="13">
        <f t="shared" si="876"/>
        <v>2.0524916104325006E-6</v>
      </c>
      <c r="AX588" s="13">
        <f t="shared" si="877"/>
        <v>1.7782305770344426E-3</v>
      </c>
      <c r="AY588" s="13">
        <f t="shared" si="878"/>
        <v>1.7242187994544523E-3</v>
      </c>
      <c r="AZ588" s="13">
        <f t="shared" si="879"/>
        <v>8.3592378479682651E-4</v>
      </c>
      <c r="BA588" s="13">
        <f t="shared" si="880"/>
        <v>2.7017784293971035E-4</v>
      </c>
      <c r="BB588" s="13">
        <f t="shared" si="881"/>
        <v>6.5492872804154609E-5</v>
      </c>
      <c r="BC588" s="13">
        <f t="shared" si="882"/>
        <v>1.2700719915358354E-5</v>
      </c>
      <c r="BD588" s="13">
        <f t="shared" si="883"/>
        <v>8.8478296591119166E-5</v>
      </c>
      <c r="BE588" s="13">
        <f t="shared" si="884"/>
        <v>1.4145976813810215E-4</v>
      </c>
      <c r="BF588" s="13">
        <f t="shared" si="885"/>
        <v>1.1308347229016486E-4</v>
      </c>
      <c r="BG588" s="13">
        <f t="shared" si="886"/>
        <v>6.0266236228692886E-5</v>
      </c>
      <c r="BH588" s="13">
        <f t="shared" si="887"/>
        <v>2.4088528294301182E-5</v>
      </c>
      <c r="BI588" s="13">
        <f t="shared" si="888"/>
        <v>7.7025841558572346E-6</v>
      </c>
      <c r="BJ588" s="14">
        <f t="shared" si="889"/>
        <v>0.51922725045216456</v>
      </c>
      <c r="BK588" s="14">
        <f t="shared" si="890"/>
        <v>0.25201982172711368</v>
      </c>
      <c r="BL588" s="14">
        <f t="shared" si="891"/>
        <v>0.21742941034828803</v>
      </c>
      <c r="BM588" s="14">
        <f t="shared" si="892"/>
        <v>0.47221839647496144</v>
      </c>
      <c r="BN588" s="14">
        <f t="shared" si="893"/>
        <v>0.52638267883428091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1.6352</v>
      </c>
      <c r="F589" s="10">
        <f>VLOOKUP(B589,home!$B$2:$E$405,3,FALSE)</f>
        <v>0.93530000000000002</v>
      </c>
      <c r="G589" s="10">
        <f>VLOOKUP(C589,away!$B$2:$E$405,4,FALSE)</f>
        <v>1.403</v>
      </c>
      <c r="H589" s="10">
        <f>VLOOKUP(A589,away!$A$2:$E$405,3,FALSE)</f>
        <v>1.1458999999999999</v>
      </c>
      <c r="I589" s="10">
        <f>VLOOKUP(C589,away!$B$2:$E$405,3,FALSE)</f>
        <v>0.77</v>
      </c>
      <c r="J589" s="10">
        <f>VLOOKUP(B589,home!$B$2:$E$405,4,FALSE)</f>
        <v>1.7967</v>
      </c>
      <c r="K589" s="12">
        <f t="shared" si="838"/>
        <v>2.14575179168</v>
      </c>
      <c r="L589" s="12">
        <f t="shared" si="839"/>
        <v>1.5853056681</v>
      </c>
      <c r="M589" s="13">
        <f t="shared" si="840"/>
        <v>2.3967477787725157E-2</v>
      </c>
      <c r="N589" s="13">
        <f t="shared" si="841"/>
        <v>5.1428258405061843E-2</v>
      </c>
      <c r="O589" s="13">
        <f t="shared" si="842"/>
        <v>3.7995778386941542E-2</v>
      </c>
      <c r="P589" s="13">
        <f t="shared" si="843"/>
        <v>8.1529509550056015E-2</v>
      </c>
      <c r="Q589" s="13">
        <f t="shared" si="844"/>
        <v>5.517613880782176E-2</v>
      </c>
      <c r="R589" s="13">
        <f t="shared" si="845"/>
        <v>3.0117461420344955E-2</v>
      </c>
      <c r="S589" s="13">
        <f t="shared" si="846"/>
        <v>6.9334172188916604E-2</v>
      </c>
      <c r="T589" s="13">
        <f t="shared" si="847"/>
        <v>8.747104559591222E-2</v>
      </c>
      <c r="U589" s="13">
        <f t="shared" si="848"/>
        <v>6.4624596803558448E-2</v>
      </c>
      <c r="V589" s="13">
        <f t="shared" si="849"/>
        <v>2.6205793922020222E-2</v>
      </c>
      <c r="W589" s="13">
        <f t="shared" si="850"/>
        <v>3.946476623495597E-2</v>
      </c>
      <c r="X589" s="13">
        <f t="shared" si="851"/>
        <v>6.2563717602517208E-2</v>
      </c>
      <c r="Y589" s="13">
        <f t="shared" si="852"/>
        <v>4.9591308066339136E-2</v>
      </c>
      <c r="Z589" s="13">
        <f t="shared" si="853"/>
        <v>1.591512743281864E-2</v>
      </c>
      <c r="AA589" s="13">
        <f t="shared" si="854"/>
        <v>3.414991320378611E-2</v>
      </c>
      <c r="AB589" s="13">
        <f t="shared" si="855"/>
        <v>3.6638618721370281E-2</v>
      </c>
      <c r="AC589" s="13">
        <f t="shared" si="856"/>
        <v>5.5714704962780094E-3</v>
      </c>
      <c r="AD589" s="13">
        <f t="shared" si="857"/>
        <v>2.1170398214222296E-2</v>
      </c>
      <c r="AE589" s="13">
        <f t="shared" si="858"/>
        <v>3.3561552284940725E-2</v>
      </c>
      <c r="AF589" s="13">
        <f t="shared" si="859"/>
        <v>2.6602659533775525E-2</v>
      </c>
      <c r="AG589" s="13">
        <f t="shared" si="860"/>
        <v>1.4057782315142944E-2</v>
      </c>
      <c r="AH589" s="13">
        <f t="shared" si="861"/>
        <v>6.3075854319452947E-3</v>
      </c>
      <c r="AI589" s="13">
        <f t="shared" si="862"/>
        <v>1.353451274177128E-2</v>
      </c>
      <c r="AJ589" s="13">
        <f t="shared" si="863"/>
        <v>1.4520852482585762E-2</v>
      </c>
      <c r="AK589" s="13">
        <f t="shared" si="864"/>
        <v>1.0386048410409791E-2</v>
      </c>
      <c r="AL589" s="13">
        <f t="shared" si="865"/>
        <v>7.5809271389714521E-4</v>
      </c>
      <c r="AM589" s="13">
        <f t="shared" si="866"/>
        <v>9.0852839797493003E-3</v>
      </c>
      <c r="AN589" s="13">
        <f t="shared" si="867"/>
        <v>1.4402952189394693E-2</v>
      </c>
      <c r="AO589" s="13">
        <f t="shared" si="868"/>
        <v>1.1416540871610356E-2</v>
      </c>
      <c r="AP589" s="13">
        <f t="shared" si="869"/>
        <v>6.0329023179530698E-3</v>
      </c>
      <c r="AQ589" s="13">
        <f t="shared" si="870"/>
        <v>2.3909985599361561E-3</v>
      </c>
      <c r="AR589" s="13">
        <f t="shared" si="871"/>
        <v>1.9998901874575727E-3</v>
      </c>
      <c r="AS589" s="13">
        <f t="shared" si="872"/>
        <v>4.2912679529003364E-3</v>
      </c>
      <c r="AT589" s="13">
        <f t="shared" si="873"/>
        <v>4.6039979492574342E-3</v>
      </c>
      <c r="AU589" s="13">
        <f t="shared" si="874"/>
        <v>3.2930122828367281E-3</v>
      </c>
      <c r="AV589" s="13">
        <f t="shared" si="875"/>
        <v>1.7664967514802899E-3</v>
      </c>
      <c r="AW589" s="13">
        <f t="shared" si="876"/>
        <v>7.1632864455506507E-5</v>
      </c>
      <c r="AX589" s="13">
        <f t="shared" si="877"/>
        <v>3.2491273962447758E-3</v>
      </c>
      <c r="AY589" s="13">
        <f t="shared" si="878"/>
        <v>5.1508600776458378E-3</v>
      </c>
      <c r="AZ589" s="13">
        <f t="shared" si="879"/>
        <v>4.0828438383409774E-3</v>
      </c>
      <c r="BA589" s="13">
        <f t="shared" si="880"/>
        <v>2.1575184929630365E-3</v>
      </c>
      <c r="BB589" s="13">
        <f t="shared" si="881"/>
        <v>8.5508157398121742E-4</v>
      </c>
      <c r="BC589" s="13">
        <f t="shared" si="882"/>
        <v>2.7111313318405874E-4</v>
      </c>
      <c r="BD589" s="13">
        <f t="shared" si="883"/>
        <v>5.2840620829234424E-4</v>
      </c>
      <c r="BE589" s="13">
        <f t="shared" si="884"/>
        <v>1.1338285681781327E-3</v>
      </c>
      <c r="BF589" s="13">
        <f t="shared" si="885"/>
        <v>1.2164573408130991E-3</v>
      </c>
      <c r="BG589" s="13">
        <f t="shared" si="886"/>
        <v>8.7007183951733188E-4</v>
      </c>
      <c r="BH589" s="13">
        <f t="shared" si="887"/>
        <v>4.6673955213365735E-4</v>
      </c>
      <c r="BI589" s="13">
        <f t="shared" si="888"/>
        <v>2.0030144604774291E-4</v>
      </c>
      <c r="BJ589" s="14">
        <f t="shared" si="889"/>
        <v>0.500182849491693</v>
      </c>
      <c r="BK589" s="14">
        <f t="shared" si="890"/>
        <v>0.212517376736539</v>
      </c>
      <c r="BL589" s="14">
        <f t="shared" si="891"/>
        <v>0.26864583768162814</v>
      </c>
      <c r="BM589" s="14">
        <f t="shared" si="892"/>
        <v>0.71196733977153759</v>
      </c>
      <c r="BN589" s="14">
        <f t="shared" si="893"/>
        <v>0.28021462435795125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1.6352</v>
      </c>
      <c r="F590" s="10">
        <f>VLOOKUP(B590,home!$B$2:$E$405,3,FALSE)</f>
        <v>1.1152</v>
      </c>
      <c r="G590" s="10">
        <f>VLOOKUP(C590,away!$B$2:$E$405,4,FALSE)</f>
        <v>1.6188</v>
      </c>
      <c r="H590" s="10">
        <f>VLOOKUP(A590,away!$A$2:$E$405,3,FALSE)</f>
        <v>1.1458999999999999</v>
      </c>
      <c r="I590" s="10">
        <f>VLOOKUP(C590,away!$B$2:$E$405,3,FALSE)</f>
        <v>1.0266999999999999</v>
      </c>
      <c r="J590" s="10">
        <f>VLOOKUP(B590,home!$B$2:$E$405,4,FALSE)</f>
        <v>0.92400000000000004</v>
      </c>
      <c r="K590" s="12">
        <f t="shared" si="838"/>
        <v>2.9520032747519998</v>
      </c>
      <c r="L590" s="12">
        <f t="shared" si="839"/>
        <v>1.08708186972</v>
      </c>
      <c r="M590" s="13">
        <f t="shared" si="840"/>
        <v>1.7613578926983758E-2</v>
      </c>
      <c r="N590" s="13">
        <f t="shared" si="841"/>
        <v>5.1995342672558863E-2</v>
      </c>
      <c r="O590" s="13">
        <f t="shared" si="842"/>
        <v>1.9147402312406296E-2</v>
      </c>
      <c r="P590" s="13">
        <f t="shared" si="843"/>
        <v>5.6523194329217395E-2</v>
      </c>
      <c r="Q590" s="13">
        <f t="shared" si="844"/>
        <v>7.67452109206231E-2</v>
      </c>
      <c r="R590" s="13">
        <f t="shared" si="845"/>
        <v>1.0407396953025842E-2</v>
      </c>
      <c r="S590" s="13">
        <f t="shared" si="846"/>
        <v>4.5346711057739304E-2</v>
      </c>
      <c r="T590" s="13">
        <f t="shared" si="847"/>
        <v>8.3428327379646713E-2</v>
      </c>
      <c r="U590" s="13">
        <f t="shared" si="848"/>
        <v>3.0722669886976264E-2</v>
      </c>
      <c r="V590" s="13">
        <f t="shared" si="849"/>
        <v>1.6168970617832523E-2</v>
      </c>
      <c r="W590" s="13">
        <f t="shared" si="850"/>
        <v>7.5517371319737431E-2</v>
      </c>
      <c r="X590" s="13">
        <f t="shared" si="851"/>
        <v>8.2093565210599684E-2</v>
      </c>
      <c r="Y590" s="13">
        <f t="shared" si="852"/>
        <v>4.4621213180559713E-2</v>
      </c>
      <c r="Z590" s="13">
        <f t="shared" si="853"/>
        <v>3.7712308462045214E-3</v>
      </c>
      <c r="AA590" s="13">
        <f t="shared" si="854"/>
        <v>1.11326858078415E-2</v>
      </c>
      <c r="AB590" s="13">
        <f t="shared" si="855"/>
        <v>1.6431862480766616E-2</v>
      </c>
      <c r="AC590" s="13">
        <f t="shared" si="856"/>
        <v>3.2429591400893487E-3</v>
      </c>
      <c r="AD590" s="13">
        <f t="shared" si="857"/>
        <v>5.5731881859131915E-2</v>
      </c>
      <c r="AE590" s="13">
        <f t="shared" si="858"/>
        <v>6.0585118334439275E-2</v>
      </c>
      <c r="AF590" s="13">
        <f t="shared" si="859"/>
        <v>3.2930491858104843E-2</v>
      </c>
      <c r="AG590" s="13">
        <f t="shared" si="860"/>
        <v>1.1932713553302617E-2</v>
      </c>
      <c r="AH590" s="13">
        <f t="shared" si="861"/>
        <v>1.0249091698594371E-3</v>
      </c>
      <c r="AI590" s="13">
        <f t="shared" si="862"/>
        <v>3.0255352257484119E-3</v>
      </c>
      <c r="AJ590" s="13">
        <f t="shared" si="863"/>
        <v>4.4656949471434219E-3</v>
      </c>
      <c r="AK590" s="13">
        <f t="shared" si="864"/>
        <v>4.3942487026702804E-3</v>
      </c>
      <c r="AL590" s="13">
        <f t="shared" si="865"/>
        <v>4.1627521683549544E-4</v>
      </c>
      <c r="AM590" s="13">
        <f t="shared" si="866"/>
        <v>3.2904139551249774E-2</v>
      </c>
      <c r="AN590" s="13">
        <f t="shared" si="867"/>
        <v>3.5769493544900409E-2</v>
      </c>
      <c r="AO590" s="13">
        <f t="shared" si="868"/>
        <v>1.9442183960863901E-2</v>
      </c>
      <c r="AP590" s="13">
        <f t="shared" si="869"/>
        <v>7.045081897205375E-3</v>
      </c>
      <c r="AQ590" s="13">
        <f t="shared" si="870"/>
        <v>1.9146452002861362E-3</v>
      </c>
      <c r="AR590" s="13">
        <f t="shared" si="871"/>
        <v>2.2283203533279407E-4</v>
      </c>
      <c r="AS590" s="13">
        <f t="shared" si="872"/>
        <v>6.5780089802206139E-4</v>
      </c>
      <c r="AT590" s="13">
        <f t="shared" si="873"/>
        <v>9.7091520254796585E-4</v>
      </c>
      <c r="AU590" s="13">
        <f t="shared" si="874"/>
        <v>9.5538161914269885E-4</v>
      </c>
      <c r="AV590" s="13">
        <f t="shared" si="875"/>
        <v>7.0507241708677869E-4</v>
      </c>
      <c r="AW590" s="13">
        <f t="shared" si="876"/>
        <v>3.7107110929030958E-5</v>
      </c>
      <c r="AX590" s="13">
        <f t="shared" si="877"/>
        <v>1.6188854618031032E-2</v>
      </c>
      <c r="AY590" s="13">
        <f t="shared" si="878"/>
        <v>1.7598610346794431E-2</v>
      </c>
      <c r="AZ590" s="13">
        <f t="shared" si="879"/>
        <v>9.5655651201335123E-3</v>
      </c>
      <c r="BA590" s="13">
        <f t="shared" si="880"/>
        <v>3.4661841385743852E-3</v>
      </c>
      <c r="BB590" s="13">
        <f t="shared" si="881"/>
        <v>9.4200648353881262E-4</v>
      </c>
      <c r="BC590" s="13">
        <f t="shared" si="882"/>
        <v>2.0480763388274701E-4</v>
      </c>
      <c r="BD590" s="13">
        <f t="shared" si="883"/>
        <v>4.0372777600514462E-5</v>
      </c>
      <c r="BE590" s="13">
        <f t="shared" si="884"/>
        <v>1.1918057168755285E-4</v>
      </c>
      <c r="BF590" s="13">
        <f t="shared" si="885"/>
        <v>1.7591071895423579E-4</v>
      </c>
      <c r="BG590" s="13">
        <f t="shared" si="886"/>
        <v>1.7309633947229424E-4</v>
      </c>
      <c r="BH590" s="13">
        <f t="shared" si="887"/>
        <v>1.2774524024244911E-4</v>
      </c>
      <c r="BI590" s="13">
        <f t="shared" si="888"/>
        <v>7.5420873505938093E-5</v>
      </c>
      <c r="BJ590" s="14">
        <f t="shared" si="889"/>
        <v>0.72062280878416474</v>
      </c>
      <c r="BK590" s="14">
        <f t="shared" si="890"/>
        <v>0.15691029963549225</v>
      </c>
      <c r="BL590" s="14">
        <f t="shared" si="891"/>
        <v>0.10497613418003338</v>
      </c>
      <c r="BM590" s="14">
        <f t="shared" si="892"/>
        <v>0.73628684409521428</v>
      </c>
      <c r="BN590" s="14">
        <f t="shared" si="893"/>
        <v>0.23243212611481529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1.6352</v>
      </c>
      <c r="F591" s="10">
        <f>VLOOKUP(B591,home!$B$2:$E$405,3,FALSE)</f>
        <v>0.6835</v>
      </c>
      <c r="G591" s="10">
        <f>VLOOKUP(C591,away!$B$2:$E$405,4,FALSE)</f>
        <v>0.82740000000000002</v>
      </c>
      <c r="H591" s="10">
        <f>VLOOKUP(A591,away!$A$2:$E$405,3,FALSE)</f>
        <v>1.1458999999999999</v>
      </c>
      <c r="I591" s="10">
        <f>VLOOKUP(C591,away!$B$2:$E$405,3,FALSE)</f>
        <v>0.97529999999999994</v>
      </c>
      <c r="J591" s="10">
        <f>VLOOKUP(B591,home!$B$2:$E$405,4,FALSE)</f>
        <v>0.56469999999999998</v>
      </c>
      <c r="K591" s="12">
        <f t="shared" si="838"/>
        <v>0.92475122208000005</v>
      </c>
      <c r="L591" s="12">
        <f t="shared" si="839"/>
        <v>0.63110661366899989</v>
      </c>
      <c r="M591" s="13">
        <f t="shared" si="840"/>
        <v>0.21100829452176864</v>
      </c>
      <c r="N591" s="13">
        <f t="shared" si="841"/>
        <v>0.19513017822802212</v>
      </c>
      <c r="O591" s="13">
        <f t="shared" si="842"/>
        <v>0.13316873021170439</v>
      </c>
      <c r="P591" s="13">
        <f t="shared" si="843"/>
        <v>0.12314794600611545</v>
      </c>
      <c r="Q591" s="13">
        <f t="shared" si="844"/>
        <v>9.0223435390525838E-2</v>
      </c>
      <c r="R591" s="13">
        <f t="shared" si="845"/>
        <v>4.2021833185254695E-2</v>
      </c>
      <c r="S591" s="13">
        <f t="shared" si="846"/>
        <v>1.7967796763506599E-2</v>
      </c>
      <c r="T591" s="13">
        <f t="shared" si="847"/>
        <v>5.694060678289857E-2</v>
      </c>
      <c r="U591" s="13">
        <f t="shared" si="848"/>
        <v>3.885974159210618E-2</v>
      </c>
      <c r="V591" s="13">
        <f t="shared" si="849"/>
        <v>1.1651449640857042E-3</v>
      </c>
      <c r="W591" s="13">
        <f t="shared" si="850"/>
        <v>2.781141071254823E-2</v>
      </c>
      <c r="X591" s="13">
        <f t="shared" si="851"/>
        <v>1.7551965236154064E-2</v>
      </c>
      <c r="Y591" s="13">
        <f t="shared" si="852"/>
        <v>5.5385806717125992E-3</v>
      </c>
      <c r="Z591" s="13">
        <f t="shared" si="853"/>
        <v>8.8400856139032313E-3</v>
      </c>
      <c r="AA591" s="13">
        <f t="shared" si="854"/>
        <v>8.1748799747488402E-3</v>
      </c>
      <c r="AB591" s="13">
        <f t="shared" si="855"/>
        <v>3.7798651235031551E-3</v>
      </c>
      <c r="AC591" s="13">
        <f t="shared" si="856"/>
        <v>4.2499872295221834E-5</v>
      </c>
      <c r="AD591" s="13">
        <f t="shared" si="857"/>
        <v>6.4296590110494434E-3</v>
      </c>
      <c r="AE591" s="13">
        <f t="shared" si="858"/>
        <v>4.0578003255097852E-3</v>
      </c>
      <c r="AF591" s="13">
        <f t="shared" si="859"/>
        <v>1.2804523111887229E-3</v>
      </c>
      <c r="AG591" s="13">
        <f t="shared" si="860"/>
        <v>2.6936730735965309E-4</v>
      </c>
      <c r="AH591" s="13">
        <f t="shared" si="861"/>
        <v>1.3947591240836275E-3</v>
      </c>
      <c r="AI591" s="13">
        <f t="shared" si="862"/>
        <v>1.2898052045035649E-3</v>
      </c>
      <c r="AJ591" s="13">
        <f t="shared" si="863"/>
        <v>5.9637446955490808E-4</v>
      </c>
      <c r="AK591" s="13">
        <f t="shared" si="864"/>
        <v>1.8383267317940432E-4</v>
      </c>
      <c r="AL591" s="13">
        <f t="shared" si="865"/>
        <v>9.9214525960520372E-7</v>
      </c>
      <c r="AM591" s="13">
        <f t="shared" si="866"/>
        <v>1.1891670056051319E-3</v>
      </c>
      <c r="AN591" s="13">
        <f t="shared" si="867"/>
        <v>7.5049116199435949E-4</v>
      </c>
      <c r="AO591" s="13">
        <f t="shared" si="868"/>
        <v>2.368199679173865E-4</v>
      </c>
      <c r="AP591" s="13">
        <f t="shared" si="869"/>
        <v>4.9819549333847662E-5</v>
      </c>
      <c r="AQ591" s="13">
        <f t="shared" si="870"/>
        <v>7.8603617686500685E-6</v>
      </c>
      <c r="AR591" s="13">
        <f t="shared" si="871"/>
        <v>1.760483415368718E-4</v>
      </c>
      <c r="AS591" s="13">
        <f t="shared" si="872"/>
        <v>1.6280091898137944E-4</v>
      </c>
      <c r="AT591" s="13">
        <f t="shared" si="873"/>
        <v>7.5275174391888856E-5</v>
      </c>
      <c r="AU591" s="13">
        <f t="shared" si="874"/>
        <v>2.3203603170394783E-5</v>
      </c>
      <c r="AV591" s="13">
        <f t="shared" si="875"/>
        <v>5.3643900971204826E-6</v>
      </c>
      <c r="AW591" s="13">
        <f t="shared" si="876"/>
        <v>1.6084234868717727E-8</v>
      </c>
      <c r="AX591" s="13">
        <f t="shared" si="877"/>
        <v>1.832806069484266E-4</v>
      </c>
      <c r="AY591" s="13">
        <f t="shared" si="878"/>
        <v>1.156696032024205E-4</v>
      </c>
      <c r="AZ591" s="13">
        <f t="shared" si="879"/>
        <v>3.6499925790758248E-5</v>
      </c>
      <c r="BA591" s="13">
        <f t="shared" si="880"/>
        <v>7.6784481883250759E-6</v>
      </c>
      <c r="BB591" s="13">
        <f t="shared" si="881"/>
        <v>1.2114798585916766E-6</v>
      </c>
      <c r="BC591" s="13">
        <f t="shared" si="882"/>
        <v>1.5291459021679844E-7</v>
      </c>
      <c r="BD591" s="13">
        <f t="shared" si="883"/>
        <v>1.8517545444896436E-5</v>
      </c>
      <c r="BE591" s="13">
        <f t="shared" si="884"/>
        <v>1.7124122780089915E-5</v>
      </c>
      <c r="BF591" s="13">
        <f t="shared" si="885"/>
        <v>7.9177767339680587E-6</v>
      </c>
      <c r="BG591" s="13">
        <f t="shared" si="886"/>
        <v>2.4406579036311849E-6</v>
      </c>
      <c r="BH591" s="13">
        <f t="shared" si="887"/>
        <v>5.6425034476553707E-7</v>
      </c>
      <c r="BI591" s="13">
        <f t="shared" si="888"/>
        <v>1.043582391761984E-7</v>
      </c>
      <c r="BJ591" s="14">
        <f t="shared" si="889"/>
        <v>0.40781210700216713</v>
      </c>
      <c r="BK591" s="14">
        <f t="shared" si="890"/>
        <v>0.35344834387623358</v>
      </c>
      <c r="BL591" s="14">
        <f t="shared" si="891"/>
        <v>0.22995918269826296</v>
      </c>
      <c r="BM591" s="14">
        <f t="shared" si="892"/>
        <v>0.20524364812820822</v>
      </c>
      <c r="BN591" s="14">
        <f t="shared" si="893"/>
        <v>0.79470041754339105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1.6352</v>
      </c>
      <c r="F592" s="10">
        <f>VLOOKUP(B592,home!$B$2:$E$405,3,FALSE)</f>
        <v>1.0431999999999999</v>
      </c>
      <c r="G592" s="10">
        <f>VLOOKUP(C592,away!$B$2:$E$405,4,FALSE)</f>
        <v>1.2949999999999999</v>
      </c>
      <c r="H592" s="10">
        <f>VLOOKUP(A592,away!$A$2:$E$405,3,FALSE)</f>
        <v>1.1458999999999999</v>
      </c>
      <c r="I592" s="10">
        <f>VLOOKUP(C592,away!$B$2:$E$405,3,FALSE)</f>
        <v>0.6673</v>
      </c>
      <c r="J592" s="10">
        <f>VLOOKUP(B592,home!$B$2:$E$405,4,FALSE)</f>
        <v>0.92400000000000004</v>
      </c>
      <c r="K592" s="12">
        <f t="shared" si="838"/>
        <v>2.2090636287999996</v>
      </c>
      <c r="L592" s="12">
        <f t="shared" si="839"/>
        <v>0.70654498068000005</v>
      </c>
      <c r="M592" s="13">
        <f t="shared" si="840"/>
        <v>5.4171051982531943E-2</v>
      </c>
      <c r="N592" s="13">
        <f t="shared" si="841"/>
        <v>0.11966730066844541</v>
      </c>
      <c r="O592" s="13">
        <f t="shared" si="842"/>
        <v>3.8274284876413309E-2</v>
      </c>
      <c r="P592" s="13">
        <f t="shared" si="843"/>
        <v>8.4550330638814522E-2</v>
      </c>
      <c r="Q592" s="13">
        <f t="shared" si="844"/>
        <v>0.13217634073166837</v>
      </c>
      <c r="R592" s="13">
        <f t="shared" si="845"/>
        <v>1.3521251934273129E-2</v>
      </c>
      <c r="S592" s="13">
        <f t="shared" si="846"/>
        <v>3.2991598600660629E-2</v>
      </c>
      <c r="T592" s="13">
        <f t="shared" si="847"/>
        <v>9.338853010860973E-2</v>
      </c>
      <c r="U592" s="13">
        <f t="shared" si="848"/>
        <v>2.9869305863844411E-2</v>
      </c>
      <c r="V592" s="13">
        <f t="shared" si="849"/>
        <v>5.7214866774404341E-3</v>
      </c>
      <c r="W592" s="13">
        <f t="shared" si="850"/>
        <v>9.732864896606816E-2</v>
      </c>
      <c r="X592" s="13">
        <f t="shared" si="851"/>
        <v>6.8767068403341139E-2</v>
      </c>
      <c r="Y592" s="13">
        <f t="shared" si="852"/>
        <v>2.4293513508229451E-2</v>
      </c>
      <c r="Z592" s="13">
        <f t="shared" si="853"/>
        <v>3.1844575622234743E-3</v>
      </c>
      <c r="AA592" s="13">
        <f t="shared" si="854"/>
        <v>7.0346693781649884E-3</v>
      </c>
      <c r="AB592" s="13">
        <f t="shared" si="855"/>
        <v>7.7700161319686949E-3</v>
      </c>
      <c r="AC592" s="13">
        <f t="shared" si="856"/>
        <v>5.5813203341421262E-4</v>
      </c>
      <c r="AD592" s="13">
        <f t="shared" si="857"/>
        <v>5.3751294617795979E-2</v>
      </c>
      <c r="AE592" s="13">
        <f t="shared" si="858"/>
        <v>3.7977707417255653E-2</v>
      </c>
      <c r="AF592" s="13">
        <f t="shared" si="859"/>
        <v>1.3416479276697793E-2</v>
      </c>
      <c r="AG592" s="13">
        <f t="shared" si="860"/>
        <v>3.1597820304493551E-3</v>
      </c>
      <c r="AH592" s="13">
        <f t="shared" si="861"/>
        <v>5.6249062669436601E-4</v>
      </c>
      <c r="AI592" s="13">
        <f t="shared" si="862"/>
        <v>1.2425775849714421E-3</v>
      </c>
      <c r="AJ592" s="13">
        <f t="shared" si="863"/>
        <v>1.372466474461277E-3</v>
      </c>
      <c r="AK592" s="13">
        <f t="shared" si="864"/>
        <v>1.0106219234932569E-3</v>
      </c>
      <c r="AL592" s="13">
        <f t="shared" si="865"/>
        <v>3.4845362043552374E-5</v>
      </c>
      <c r="AM592" s="13">
        <f t="shared" si="866"/>
        <v>2.3748005988217236E-2</v>
      </c>
      <c r="AN592" s="13">
        <f t="shared" si="867"/>
        <v>1.6779034432133473E-2</v>
      </c>
      <c r="AO592" s="13">
        <f t="shared" si="868"/>
        <v>5.9275712793404002E-3</v>
      </c>
      <c r="AP592" s="13">
        <f t="shared" si="869"/>
        <v>1.3960319116802955E-3</v>
      </c>
      <c r="AQ592" s="13">
        <f t="shared" si="870"/>
        <v>2.465898350167044E-4</v>
      </c>
      <c r="AR592" s="13">
        <f t="shared" si="871"/>
        <v>7.9484985794090414E-5</v>
      </c>
      <c r="AS592" s="13">
        <f t="shared" si="872"/>
        <v>1.7558739115340979E-4</v>
      </c>
      <c r="AT592" s="13">
        <f t="shared" si="873"/>
        <v>1.9394185973643823E-4</v>
      </c>
      <c r="AU592" s="13">
        <f t="shared" si="874"/>
        <v>1.4280996948186559E-4</v>
      </c>
      <c r="AV592" s="13">
        <f t="shared" si="875"/>
        <v>7.8869077353106823E-5</v>
      </c>
      <c r="AW592" s="13">
        <f t="shared" si="876"/>
        <v>1.5107427584517041E-6</v>
      </c>
      <c r="AX592" s="13">
        <f t="shared" si="877"/>
        <v>8.7434760475158923E-3</v>
      </c>
      <c r="AY592" s="13">
        <f t="shared" si="878"/>
        <v>6.1776591150681601E-3</v>
      </c>
      <c r="AZ592" s="13">
        <f t="shared" si="879"/>
        <v>2.1823970200517294E-3</v>
      </c>
      <c r="BA592" s="13">
        <f t="shared" si="880"/>
        <v>5.1398722012284642E-4</v>
      </c>
      <c r="BB592" s="13">
        <f t="shared" si="881"/>
        <v>9.0788772627865832E-5</v>
      </c>
      <c r="BC592" s="13">
        <f t="shared" si="882"/>
        <v>1.282927032046328E-5</v>
      </c>
      <c r="BD592" s="13">
        <f t="shared" si="883"/>
        <v>9.3599529587059477E-6</v>
      </c>
      <c r="BE592" s="13">
        <f t="shared" si="884"/>
        <v>2.0676731648356253E-5</v>
      </c>
      <c r="BF592" s="13">
        <f t="shared" si="885"/>
        <v>2.2838107923420835E-5</v>
      </c>
      <c r="BG592" s="13">
        <f t="shared" si="886"/>
        <v>1.6816944521412685E-5</v>
      </c>
      <c r="BH592" s="13">
        <f t="shared" si="887"/>
        <v>9.2874251224500461E-6</v>
      </c>
      <c r="BI592" s="13">
        <f t="shared" si="888"/>
        <v>4.1033026086415532E-6</v>
      </c>
      <c r="BJ592" s="14">
        <f t="shared" si="889"/>
        <v>0.70974503662065613</v>
      </c>
      <c r="BK592" s="14">
        <f t="shared" si="890"/>
        <v>0.18420510440997345</v>
      </c>
      <c r="BL592" s="14">
        <f t="shared" si="891"/>
        <v>0.10141146054258675</v>
      </c>
      <c r="BM592" s="14">
        <f t="shared" si="892"/>
        <v>0.55000934993098349</v>
      </c>
      <c r="BN592" s="14">
        <f t="shared" si="893"/>
        <v>0.4423605608321467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1.6352</v>
      </c>
      <c r="F593" s="10">
        <f>VLOOKUP(B593,home!$B$2:$E$405,3,FALSE)</f>
        <v>0.84940000000000004</v>
      </c>
      <c r="G593" s="10">
        <f>VLOOKUP(C593,away!$B$2:$E$405,4,FALSE)</f>
        <v>0.75539999999999996</v>
      </c>
      <c r="H593" s="10">
        <f>VLOOKUP(A593,away!$A$2:$E$405,3,FALSE)</f>
        <v>1.1458999999999999</v>
      </c>
      <c r="I593" s="10">
        <f>VLOOKUP(C593,away!$B$2:$E$405,3,FALSE)</f>
        <v>0.87270000000000003</v>
      </c>
      <c r="J593" s="10">
        <f>VLOOKUP(B593,home!$B$2:$E$405,4,FALSE)</f>
        <v>0.48480000000000001</v>
      </c>
      <c r="K593" s="12">
        <f t="shared" si="838"/>
        <v>1.049204429952</v>
      </c>
      <c r="L593" s="12">
        <f t="shared" si="839"/>
        <v>0.48481305566400001</v>
      </c>
      <c r="M593" s="13">
        <f t="shared" si="840"/>
        <v>0.21566748351290521</v>
      </c>
      <c r="N593" s="13">
        <f t="shared" si="841"/>
        <v>0.22627927909834006</v>
      </c>
      <c r="O593" s="13">
        <f t="shared" si="842"/>
        <v>0.10455841168925692</v>
      </c>
      <c r="P593" s="13">
        <f t="shared" si="843"/>
        <v>0.10970314873311333</v>
      </c>
      <c r="Q593" s="13">
        <f t="shared" si="844"/>
        <v>0.1187066110181617</v>
      </c>
      <c r="R593" s="13">
        <f t="shared" si="845"/>
        <v>2.534564153322157E-2</v>
      </c>
      <c r="S593" s="13">
        <f t="shared" si="846"/>
        <v>1.3950620471304662E-2</v>
      </c>
      <c r="T593" s="13">
        <f t="shared" si="847"/>
        <v>5.7550514815232823E-2</v>
      </c>
      <c r="U593" s="13">
        <f t="shared" si="848"/>
        <v>2.659275937663147E-2</v>
      </c>
      <c r="V593" s="13">
        <f t="shared" si="849"/>
        <v>7.8847047704815119E-4</v>
      </c>
      <c r="W593" s="13">
        <f t="shared" si="850"/>
        <v>4.1515834048281387E-2</v>
      </c>
      <c r="X593" s="13">
        <f t="shared" si="851"/>
        <v>2.0127418363386832E-2</v>
      </c>
      <c r="Y593" s="13">
        <f t="shared" si="852"/>
        <v>4.8790175996906377E-3</v>
      </c>
      <c r="Z593" s="13">
        <f t="shared" si="853"/>
        <v>4.095965973161848E-3</v>
      </c>
      <c r="AA593" s="13">
        <f t="shared" si="854"/>
        <v>4.2975056439740651E-3</v>
      </c>
      <c r="AB593" s="13">
        <f t="shared" si="855"/>
        <v>2.2544809797006558E-3</v>
      </c>
      <c r="AC593" s="13">
        <f t="shared" si="856"/>
        <v>2.5066856569648988E-5</v>
      </c>
      <c r="AD593" s="13">
        <f t="shared" si="857"/>
        <v>1.0889649249152226E-2</v>
      </c>
      <c r="AE593" s="13">
        <f t="shared" si="858"/>
        <v>5.2794441275906745E-3</v>
      </c>
      <c r="AF593" s="13">
        <f t="shared" si="859"/>
        <v>1.2797717198522976E-3</v>
      </c>
      <c r="AG593" s="13">
        <f t="shared" si="860"/>
        <v>2.0681667935132175E-4</v>
      </c>
      <c r="AH593" s="13">
        <f t="shared" si="861"/>
        <v>4.96444444836091E-4</v>
      </c>
      <c r="AI593" s="13">
        <f t="shared" si="862"/>
        <v>5.2087171074708804E-4</v>
      </c>
      <c r="AJ593" s="13">
        <f t="shared" si="863"/>
        <v>2.7325045317626073E-4</v>
      </c>
      <c r="AK593" s="13">
        <f t="shared" si="864"/>
        <v>9.5565195319641466E-5</v>
      </c>
      <c r="AL593" s="13">
        <f t="shared" si="865"/>
        <v>5.100283176192894E-7</v>
      </c>
      <c r="AM593" s="13">
        <f t="shared" si="866"/>
        <v>2.2850936465667977E-3</v>
      </c>
      <c r="AN593" s="13">
        <f t="shared" si="867"/>
        <v>1.1078432332704417E-3</v>
      </c>
      <c r="AO593" s="13">
        <f t="shared" si="868"/>
        <v>2.685484315592642E-4</v>
      </c>
      <c r="AP593" s="13">
        <f t="shared" si="869"/>
        <v>4.3398595232673826E-5</v>
      </c>
      <c r="AQ593" s="13">
        <f t="shared" si="870"/>
        <v>5.2600513915694232E-6</v>
      </c>
      <c r="AR593" s="13">
        <f t="shared" si="871"/>
        <v>4.8136549653680672E-5</v>
      </c>
      <c r="AS593" s="13">
        <f t="shared" si="872"/>
        <v>5.0505081139246165E-5</v>
      </c>
      <c r="AT593" s="13">
        <f t="shared" si="873"/>
        <v>2.6495077433191142E-5</v>
      </c>
      <c r="AU593" s="13">
        <f t="shared" si="874"/>
        <v>9.2662508716084728E-6</v>
      </c>
      <c r="AV593" s="13">
        <f t="shared" si="875"/>
        <v>2.4305478658845473E-6</v>
      </c>
      <c r="AW593" s="13">
        <f t="shared" si="876"/>
        <v>7.2065301992933259E-9</v>
      </c>
      <c r="AX593" s="13">
        <f t="shared" si="877"/>
        <v>3.995883961388422E-4</v>
      </c>
      <c r="AY593" s="13">
        <f t="shared" si="878"/>
        <v>1.93725671339949E-4</v>
      </c>
      <c r="AZ593" s="13">
        <f t="shared" si="879"/>
        <v>4.6960367341440229E-5</v>
      </c>
      <c r="BA593" s="13">
        <f t="shared" si="880"/>
        <v>7.5889997286358519E-6</v>
      </c>
      <c r="BB593" s="13">
        <f t="shared" si="881"/>
        <v>9.1981153696830328E-7</v>
      </c>
      <c r="BC593" s="13">
        <f t="shared" si="882"/>
        <v>8.9187328374520675E-8</v>
      </c>
      <c r="BD593" s="13">
        <f t="shared" si="883"/>
        <v>3.8895379544537996E-6</v>
      </c>
      <c r="BE593" s="13">
        <f t="shared" si="884"/>
        <v>4.080920452279367E-6</v>
      </c>
      <c r="BF593" s="13">
        <f t="shared" si="885"/>
        <v>2.1408599084066156E-6</v>
      </c>
      <c r="BG593" s="13">
        <f t="shared" si="886"/>
        <v>7.4873323326895147E-7</v>
      </c>
      <c r="BH593" s="13">
        <f t="shared" si="887"/>
        <v>1.96393556299517E-7</v>
      </c>
      <c r="BI593" s="13">
        <f t="shared" si="888"/>
        <v>4.1211397856696159E-8</v>
      </c>
      <c r="BJ593" s="14">
        <f t="shared" si="889"/>
        <v>0.49107337311047489</v>
      </c>
      <c r="BK593" s="14">
        <f t="shared" si="890"/>
        <v>0.34032902575059865</v>
      </c>
      <c r="BL593" s="14">
        <f t="shared" si="891"/>
        <v>0.16458286219032997</v>
      </c>
      <c r="BM593" s="14">
        <f t="shared" si="892"/>
        <v>0.19962693297475675</v>
      </c>
      <c r="BN593" s="14">
        <f t="shared" si="893"/>
        <v>0.80026057558499886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1.6352</v>
      </c>
      <c r="F594" s="10">
        <f>VLOOKUP(B594,home!$B$2:$E$405,3,FALSE)</f>
        <v>0.75539999999999996</v>
      </c>
      <c r="G594" s="10">
        <f>VLOOKUP(C594,away!$B$2:$E$405,4,FALSE)</f>
        <v>1.2591000000000001</v>
      </c>
      <c r="H594" s="10">
        <f>VLOOKUP(A594,away!$A$2:$E$405,3,FALSE)</f>
        <v>1.1458999999999999</v>
      </c>
      <c r="I594" s="10">
        <f>VLOOKUP(C594,away!$B$2:$E$405,3,FALSE)</f>
        <v>1.1293</v>
      </c>
      <c r="J594" s="10">
        <f>VLOOKUP(B594,home!$B$2:$E$405,4,FALSE)</f>
        <v>1.1293</v>
      </c>
      <c r="K594" s="12">
        <f t="shared" si="838"/>
        <v>1.5552781937280002</v>
      </c>
      <c r="L594" s="12">
        <f t="shared" si="839"/>
        <v>1.461387457691</v>
      </c>
      <c r="M594" s="13">
        <f t="shared" si="840"/>
        <v>4.8964210220034346E-2</v>
      </c>
      <c r="N594" s="13">
        <f t="shared" si="841"/>
        <v>7.6152968428333107E-2</v>
      </c>
      <c r="O594" s="13">
        <f t="shared" si="842"/>
        <v>7.1555682691303676E-2</v>
      </c>
      <c r="P594" s="13">
        <f t="shared" si="843"/>
        <v>0.11128899292710472</v>
      </c>
      <c r="Q594" s="13">
        <f t="shared" si="844"/>
        <v>5.9219525592121673E-2</v>
      </c>
      <c r="R594" s="13">
        <f t="shared" si="845"/>
        <v>5.2285288605794088E-2</v>
      </c>
      <c r="S594" s="13">
        <f t="shared" si="846"/>
        <v>6.3236187671937477E-2</v>
      </c>
      <c r="T594" s="13">
        <f t="shared" si="847"/>
        <v>8.6542671950737809E-2</v>
      </c>
      <c r="U594" s="13">
        <f t="shared" si="848"/>
        <v>8.1318169221366629E-2</v>
      </c>
      <c r="V594" s="13">
        <f t="shared" si="849"/>
        <v>1.5969695259579243E-2</v>
      </c>
      <c r="W594" s="13">
        <f t="shared" si="850"/>
        <v>3.0700945598781362E-2</v>
      </c>
      <c r="X594" s="13">
        <f t="shared" si="851"/>
        <v>4.486597683731279E-2</v>
      </c>
      <c r="Y594" s="13">
        <f t="shared" si="852"/>
        <v>3.2783287913551923E-2</v>
      </c>
      <c r="Z594" s="13">
        <f t="shared" si="853"/>
        <v>2.5469688330087208E-2</v>
      </c>
      <c r="AA594" s="13">
        <f t="shared" si="854"/>
        <v>3.9612450860833162E-2</v>
      </c>
      <c r="AB594" s="13">
        <f t="shared" si="855"/>
        <v>3.0804190511987885E-2</v>
      </c>
      <c r="AC594" s="13">
        <f t="shared" si="856"/>
        <v>2.268559135852439E-3</v>
      </c>
      <c r="AD594" s="13">
        <f t="shared" si="857"/>
        <v>1.1937127804153571E-2</v>
      </c>
      <c r="AE594" s="13">
        <f t="shared" si="858"/>
        <v>1.7444768853844536E-2</v>
      </c>
      <c r="AF594" s="13">
        <f t="shared" si="859"/>
        <v>1.2746783202663505E-2</v>
      </c>
      <c r="AG594" s="13">
        <f t="shared" si="860"/>
        <v>6.2093296994262534E-3</v>
      </c>
      <c r="AH594" s="13">
        <f t="shared" si="861"/>
        <v>9.3052707692220706E-3</v>
      </c>
      <c r="AI594" s="13">
        <f t="shared" si="862"/>
        <v>1.4472284714105662E-2</v>
      </c>
      <c r="AJ594" s="13">
        <f t="shared" si="863"/>
        <v>1.1254214414635802E-2</v>
      </c>
      <c r="AK594" s="13">
        <f t="shared" si="864"/>
        <v>5.8344780888741317E-3</v>
      </c>
      <c r="AL594" s="13">
        <f t="shared" si="865"/>
        <v>2.0624505980190516E-4</v>
      </c>
      <c r="AM594" s="13">
        <f t="shared" si="866"/>
        <v>3.7131109139088522E-3</v>
      </c>
      <c r="AN594" s="13">
        <f t="shared" si="867"/>
        <v>5.4262937186019631E-3</v>
      </c>
      <c r="AO594" s="13">
        <f t="shared" si="868"/>
        <v>3.9649587910561834E-3</v>
      </c>
      <c r="AP594" s="13">
        <f t="shared" si="869"/>
        <v>1.9314470158370586E-3</v>
      </c>
      <c r="AQ594" s="13">
        <f t="shared" si="870"/>
        <v>7.0564811103474706E-4</v>
      </c>
      <c r="AR594" s="13">
        <f t="shared" si="871"/>
        <v>2.7197211985119647E-3</v>
      </c>
      <c r="AS594" s="13">
        <f t="shared" si="872"/>
        <v>4.2299230730654409E-3</v>
      </c>
      <c r="AT594" s="13">
        <f t="shared" si="873"/>
        <v>3.2893535583428052E-3</v>
      </c>
      <c r="AU594" s="13">
        <f t="shared" si="874"/>
        <v>1.7052866202507228E-3</v>
      </c>
      <c r="AV594" s="13">
        <f t="shared" si="875"/>
        <v>6.6304877363301774E-4</v>
      </c>
      <c r="AW594" s="13">
        <f t="shared" si="876"/>
        <v>1.3021305027579032E-5</v>
      </c>
      <c r="AX594" s="13">
        <f t="shared" si="877"/>
        <v>9.6248673921598175E-4</v>
      </c>
      <c r="AY594" s="13">
        <f t="shared" si="878"/>
        <v>1.4065660488841441E-3</v>
      </c>
      <c r="AZ594" s="13">
        <f t="shared" si="879"/>
        <v>1.0277689911266372E-3</v>
      </c>
      <c r="BA594" s="13">
        <f t="shared" si="880"/>
        <v>5.006562376787334E-4</v>
      </c>
      <c r="BB594" s="13">
        <f t="shared" si="881"/>
        <v>1.8291318658961633E-4</v>
      </c>
      <c r="BC594" s="13">
        <f t="shared" si="882"/>
        <v>5.3461407345671803E-5</v>
      </c>
      <c r="BD594" s="13">
        <f t="shared" si="883"/>
        <v>6.6242774132028591E-4</v>
      </c>
      <c r="BE594" s="13">
        <f t="shared" si="884"/>
        <v>1.0302594209959334E-3</v>
      </c>
      <c r="BF594" s="13">
        <f t="shared" si="885"/>
        <v>8.0117000567890529E-4</v>
      </c>
      <c r="BG594" s="13">
        <f t="shared" si="886"/>
        <v>4.1534741310044653E-4</v>
      </c>
      <c r="BH594" s="13">
        <f t="shared" si="887"/>
        <v>1.6149519360411502E-4</v>
      </c>
      <c r="BI594" s="13">
        <f t="shared" si="888"/>
        <v>5.0233990600872359E-5</v>
      </c>
      <c r="BJ594" s="14">
        <f t="shared" si="889"/>
        <v>0.39847869704220618</v>
      </c>
      <c r="BK594" s="14">
        <f t="shared" si="890"/>
        <v>0.24334045632319429</v>
      </c>
      <c r="BL594" s="14">
        <f t="shared" si="891"/>
        <v>0.3321702968672276</v>
      </c>
      <c r="BM594" s="14">
        <f t="shared" si="892"/>
        <v>0.5785989253541669</v>
      </c>
      <c r="BN594" s="14">
        <f t="shared" si="893"/>
        <v>0.41946666846469161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1.6352</v>
      </c>
      <c r="F595" s="10">
        <f>VLOOKUP(B595,home!$B$2:$E$405,3,FALSE)</f>
        <v>0.97130000000000005</v>
      </c>
      <c r="G595" s="10">
        <f>VLOOKUP(C595,away!$B$2:$E$405,4,FALSE)</f>
        <v>1.0192000000000001</v>
      </c>
      <c r="H595" s="10">
        <f>VLOOKUP(A595,away!$A$2:$E$405,3,FALSE)</f>
        <v>1.1458999999999999</v>
      </c>
      <c r="I595" s="10">
        <f>VLOOKUP(C595,away!$B$2:$E$405,3,FALSE)</f>
        <v>1.0666</v>
      </c>
      <c r="J595" s="10">
        <f>VLOOKUP(B595,home!$B$2:$E$405,4,FALSE)</f>
        <v>1.2833000000000001</v>
      </c>
      <c r="K595" s="12">
        <f t="shared" si="838"/>
        <v>1.618764539392</v>
      </c>
      <c r="L595" s="12">
        <f t="shared" si="839"/>
        <v>1.5684709991019998</v>
      </c>
      <c r="M595" s="13">
        <f t="shared" si="840"/>
        <v>4.1285846459292189E-2</v>
      </c>
      <c r="N595" s="13">
        <f t="shared" si="841"/>
        <v>6.6832064227084959E-2</v>
      </c>
      <c r="O595" s="13">
        <f t="shared" si="842"/>
        <v>6.4755652844777772E-2</v>
      </c>
      <c r="P595" s="13">
        <f t="shared" si="843"/>
        <v>0.10482415455030494</v>
      </c>
      <c r="Q595" s="13">
        <f t="shared" si="844"/>
        <v>5.4092687832586875E-2</v>
      </c>
      <c r="R595" s="13">
        <f t="shared" si="845"/>
        <v>5.0783681757475441E-2</v>
      </c>
      <c r="S595" s="13">
        <f t="shared" si="846"/>
        <v>6.6536745153211799E-2</v>
      </c>
      <c r="T595" s="13">
        <f t="shared" si="847"/>
        <v>8.484281212889011E-2</v>
      </c>
      <c r="U595" s="13">
        <f t="shared" si="848"/>
        <v>8.2206823208769653E-2</v>
      </c>
      <c r="V595" s="13">
        <f t="shared" si="849"/>
        <v>1.8770645943308479E-2</v>
      </c>
      <c r="W595" s="13">
        <f t="shared" si="850"/>
        <v>2.9187774967930916E-2</v>
      </c>
      <c r="X595" s="13">
        <f t="shared" si="851"/>
        <v>4.5780178565514931E-2</v>
      </c>
      <c r="Y595" s="13">
        <f t="shared" si="852"/>
        <v>3.5902441206860598E-2</v>
      </c>
      <c r="Z595" s="13">
        <f t="shared" si="853"/>
        <v>2.6550910688075167E-2</v>
      </c>
      <c r="AA595" s="13">
        <f t="shared" si="854"/>
        <v>4.2979672710420129E-2</v>
      </c>
      <c r="AB595" s="13">
        <f t="shared" si="855"/>
        <v>3.4786985049151078E-2</v>
      </c>
      <c r="AC595" s="13">
        <f t="shared" si="856"/>
        <v>2.9786495556511305E-3</v>
      </c>
      <c r="AD595" s="13">
        <f t="shared" si="857"/>
        <v>1.1812033775460015E-2</v>
      </c>
      <c r="AE595" s="13">
        <f t="shared" si="858"/>
        <v>1.8526832417222333E-2</v>
      </c>
      <c r="AF595" s="13">
        <f t="shared" si="859"/>
        <v>1.4529399675818021E-2</v>
      </c>
      <c r="AG595" s="13">
        <f t="shared" si="860"/>
        <v>7.5963140086275204E-3</v>
      </c>
      <c r="AH595" s="13">
        <f t="shared" si="861"/>
        <v>1.0411083353498303E-2</v>
      </c>
      <c r="AI595" s="13">
        <f t="shared" si="862"/>
        <v>1.6853092549297399E-2</v>
      </c>
      <c r="AJ595" s="13">
        <f t="shared" si="863"/>
        <v>1.364059429894708E-2</v>
      </c>
      <c r="AK595" s="13">
        <f t="shared" si="864"/>
        <v>7.3603034491227367E-3</v>
      </c>
      <c r="AL595" s="13">
        <f t="shared" si="865"/>
        <v>3.0250988961133107E-4</v>
      </c>
      <c r="AM595" s="13">
        <f t="shared" si="866"/>
        <v>3.8241802827630521E-3</v>
      </c>
      <c r="AN595" s="13">
        <f t="shared" si="867"/>
        <v>5.9981158688515316E-3</v>
      </c>
      <c r="AO595" s="13">
        <f t="shared" si="868"/>
        <v>4.703935394773563E-3</v>
      </c>
      <c r="AP595" s="13">
        <f t="shared" si="869"/>
        <v>2.459328749450583E-3</v>
      </c>
      <c r="AQ595" s="13">
        <f t="shared" si="870"/>
        <v>9.6434645519275668E-4</v>
      </c>
      <c r="AR595" s="13">
        <f t="shared" si="871"/>
        <v>3.2658964618391371E-3</v>
      </c>
      <c r="AS595" s="13">
        <f t="shared" si="872"/>
        <v>5.2867173817509935E-3</v>
      </c>
      <c r="AT595" s="13">
        <f t="shared" si="873"/>
        <v>4.2789753136829147E-3</v>
      </c>
      <c r="AU595" s="13">
        <f t="shared" si="874"/>
        <v>2.3088845009078874E-3</v>
      </c>
      <c r="AV595" s="13">
        <f t="shared" si="875"/>
        <v>9.3438508890537149E-4</v>
      </c>
      <c r="AW595" s="13">
        <f t="shared" si="876"/>
        <v>2.1335226194069136E-5</v>
      </c>
      <c r="AX595" s="13">
        <f t="shared" si="877"/>
        <v>1.0317412389964844E-3</v>
      </c>
      <c r="AY595" s="13">
        <f t="shared" si="878"/>
        <v>1.6182562119435506E-3</v>
      </c>
      <c r="AZ595" s="13">
        <f t="shared" si="879"/>
        <v>1.2690939687750597E-3</v>
      </c>
      <c r="BA595" s="13">
        <f t="shared" si="880"/>
        <v>6.6351236171964664E-4</v>
      </c>
      <c r="BB595" s="13">
        <f t="shared" si="881"/>
        <v>2.6017497422573536E-4</v>
      </c>
      <c r="BC595" s="13">
        <f t="shared" si="882"/>
        <v>8.1615380353035252E-5</v>
      </c>
      <c r="BD595" s="13">
        <f t="shared" si="883"/>
        <v>8.5374398107741886E-4</v>
      </c>
      <c r="BE595" s="13">
        <f t="shared" si="884"/>
        <v>1.3820104822874803E-3</v>
      </c>
      <c r="BF595" s="13">
        <f t="shared" si="885"/>
        <v>1.1185747808975046E-3</v>
      </c>
      <c r="BG595" s="13">
        <f t="shared" si="886"/>
        <v>6.0356972999168546E-4</v>
      </c>
      <c r="BH595" s="13">
        <f t="shared" si="887"/>
        <v>2.4425931899023628E-4</v>
      </c>
      <c r="BI595" s="13">
        <f t="shared" si="888"/>
        <v>7.9079664799486612E-5</v>
      </c>
      <c r="BJ595" s="14">
        <f t="shared" si="889"/>
        <v>0.39197683969304126</v>
      </c>
      <c r="BK595" s="14">
        <f t="shared" si="890"/>
        <v>0.23631680776332345</v>
      </c>
      <c r="BL595" s="14">
        <f t="shared" si="891"/>
        <v>0.34413398592658978</v>
      </c>
      <c r="BM595" s="14">
        <f t="shared" si="892"/>
        <v>0.61480753541375777</v>
      </c>
      <c r="BN595" s="14">
        <f t="shared" si="893"/>
        <v>0.38257408767152212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1.6352</v>
      </c>
      <c r="F596" s="10">
        <f>VLOOKUP(B596,home!$B$2:$E$405,3,FALSE)</f>
        <v>1.0531999999999999</v>
      </c>
      <c r="G596" s="10">
        <f>VLOOKUP(C596,away!$B$2:$E$405,4,FALSE)</f>
        <v>1.1212</v>
      </c>
      <c r="H596" s="10">
        <f>VLOOKUP(A596,away!$A$2:$E$405,3,FALSE)</f>
        <v>1.1458999999999999</v>
      </c>
      <c r="I596" s="10">
        <f>VLOOKUP(C596,away!$B$2:$E$405,3,FALSE)</f>
        <v>1.2121</v>
      </c>
      <c r="J596" s="10">
        <f>VLOOKUP(B596,home!$B$2:$E$405,4,FALSE)</f>
        <v>0.72719999999999996</v>
      </c>
      <c r="K596" s="12">
        <f t="shared" si="838"/>
        <v>1.9309223879679998</v>
      </c>
      <c r="L596" s="12">
        <f t="shared" si="839"/>
        <v>1.0100410876079999</v>
      </c>
      <c r="M596" s="13">
        <f t="shared" si="840"/>
        <v>5.2814818429261501E-2</v>
      </c>
      <c r="N596" s="13">
        <f t="shared" si="841"/>
        <v>0.10198131532152592</v>
      </c>
      <c r="O596" s="13">
        <f t="shared" si="842"/>
        <v>5.3345136648110317E-2</v>
      </c>
      <c r="P596" s="13">
        <f t="shared" si="843"/>
        <v>0.10300531864304842</v>
      </c>
      <c r="Q596" s="13">
        <f t="shared" si="844"/>
        <v>9.8459002454379232E-2</v>
      </c>
      <c r="R596" s="13">
        <f t="shared" si="845"/>
        <v>2.6940389919327363E-2</v>
      </c>
      <c r="S596" s="13">
        <f t="shared" si="846"/>
        <v>5.022310018431083E-2</v>
      </c>
      <c r="T596" s="13">
        <f t="shared" si="847"/>
        <v>9.9447637923819915E-2</v>
      </c>
      <c r="U596" s="13">
        <f t="shared" si="848"/>
        <v>5.201980203581661E-2</v>
      </c>
      <c r="V596" s="13">
        <f t="shared" si="849"/>
        <v>1.0883406908182125E-2</v>
      </c>
      <c r="W596" s="13">
        <f t="shared" si="850"/>
        <v>6.3372230712052363E-2</v>
      </c>
      <c r="X596" s="13">
        <f t="shared" si="851"/>
        <v>6.4008556832546457E-2</v>
      </c>
      <c r="Y596" s="13">
        <f t="shared" si="852"/>
        <v>3.2325636179681851E-2</v>
      </c>
      <c r="Z596" s="13">
        <f t="shared" si="853"/>
        <v>9.0703002449003377E-3</v>
      </c>
      <c r="AA596" s="13">
        <f t="shared" si="854"/>
        <v>1.7514045808469689E-2</v>
      </c>
      <c r="AB596" s="13">
        <f t="shared" si="855"/>
        <v>1.6909131577735621E-2</v>
      </c>
      <c r="AC596" s="13">
        <f t="shared" si="856"/>
        <v>1.3266267283498652E-3</v>
      </c>
      <c r="AD596" s="13">
        <f t="shared" si="857"/>
        <v>3.0591714764343782E-2</v>
      </c>
      <c r="AE596" s="13">
        <f t="shared" si="858"/>
        <v>3.0898888852371496E-2</v>
      </c>
      <c r="AF596" s="13">
        <f t="shared" si="859"/>
        <v>1.5604573651164008E-2</v>
      </c>
      <c r="AG596" s="13">
        <f t="shared" si="860"/>
        <v>5.2537535140936113E-3</v>
      </c>
      <c r="AH596" s="13">
        <f t="shared" si="861"/>
        <v>2.2903439810725602E-3</v>
      </c>
      <c r="AI596" s="13">
        <f t="shared" si="862"/>
        <v>4.4224764692007623E-3</v>
      </c>
      <c r="AJ596" s="13">
        <f t="shared" si="863"/>
        <v>4.2697294123207139E-3</v>
      </c>
      <c r="AK596" s="13">
        <f t="shared" si="864"/>
        <v>2.7481720376051721E-3</v>
      </c>
      <c r="AL596" s="13">
        <f t="shared" si="865"/>
        <v>1.0349338533244192E-4</v>
      </c>
      <c r="AM596" s="13">
        <f t="shared" si="866"/>
        <v>1.1814045384960527E-2</v>
      </c>
      <c r="AN596" s="13">
        <f t="shared" si="867"/>
        <v>1.1932671249675801E-2</v>
      </c>
      <c r="AO596" s="13">
        <f t="shared" si="868"/>
        <v>6.0262441235456304E-3</v>
      </c>
      <c r="AP596" s="13">
        <f t="shared" si="869"/>
        <v>2.0289180562457826E-3</v>
      </c>
      <c r="AQ596" s="13">
        <f t="shared" si="870"/>
        <v>5.1232265004949964E-4</v>
      </c>
      <c r="AR596" s="13">
        <f t="shared" si="871"/>
        <v>4.6266830512779327E-4</v>
      </c>
      <c r="AS596" s="13">
        <f t="shared" si="872"/>
        <v>8.9337658857446562E-4</v>
      </c>
      <c r="AT596" s="13">
        <f t="shared" si="873"/>
        <v>8.6252042788245644E-4</v>
      </c>
      <c r="AU596" s="13">
        <f t="shared" si="874"/>
        <v>5.5515333475932461E-4</v>
      </c>
      <c r="AV596" s="13">
        <f t="shared" si="875"/>
        <v>2.6798950071046826E-4</v>
      </c>
      <c r="AW596" s="13">
        <f t="shared" si="876"/>
        <v>5.6067856262590654E-6</v>
      </c>
      <c r="AX596" s="13">
        <f t="shared" si="877"/>
        <v>3.8020007877150497E-3</v>
      </c>
      <c r="AY596" s="13">
        <f t="shared" si="878"/>
        <v>3.8401770107101807E-3</v>
      </c>
      <c r="AZ596" s="13">
        <f t="shared" si="879"/>
        <v>1.9393682822524748E-3</v>
      </c>
      <c r="BA596" s="13">
        <f t="shared" si="880"/>
        <v>6.5294721635958278E-4</v>
      </c>
      <c r="BB596" s="13">
        <f t="shared" si="881"/>
        <v>1.6487587914061221E-4</v>
      </c>
      <c r="BC596" s="13">
        <f t="shared" si="882"/>
        <v>3.3306282457501835E-5</v>
      </c>
      <c r="BD596" s="13">
        <f t="shared" si="883"/>
        <v>7.7885666352171023E-5</v>
      </c>
      <c r="BE596" s="13">
        <f t="shared" si="884"/>
        <v>1.5039117686121295E-4</v>
      </c>
      <c r="BF596" s="13">
        <f t="shared" si="885"/>
        <v>1.451968451770856E-4</v>
      </c>
      <c r="BG596" s="13">
        <f t="shared" si="886"/>
        <v>9.3454613004919344E-5</v>
      </c>
      <c r="BH596" s="13">
        <f t="shared" si="887"/>
        <v>4.5113401127521024E-5</v>
      </c>
      <c r="BI596" s="13">
        <f t="shared" si="888"/>
        <v>1.7422095246902237E-5</v>
      </c>
      <c r="BJ596" s="14">
        <f t="shared" si="889"/>
        <v>0.58469018712909127</v>
      </c>
      <c r="BK596" s="14">
        <f t="shared" si="890"/>
        <v>0.22219694128919537</v>
      </c>
      <c r="BL596" s="14">
        <f t="shared" si="891"/>
        <v>0.18403039984448313</v>
      </c>
      <c r="BM596" s="14">
        <f t="shared" si="892"/>
        <v>0.55960727686693357</v>
      </c>
      <c r="BN596" s="14">
        <f t="shared" si="893"/>
        <v>0.43654598141565271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1.6352</v>
      </c>
      <c r="F597" s="10">
        <f>VLOOKUP(B597,home!$B$2:$E$405,3,FALSE)</f>
        <v>0.89929999999999999</v>
      </c>
      <c r="G597" s="10">
        <f>VLOOKUP(C597,away!$B$2:$E$405,4,FALSE)</f>
        <v>1.0073000000000001</v>
      </c>
      <c r="H597" s="10">
        <f>VLOOKUP(A597,away!$A$2:$E$405,3,FALSE)</f>
        <v>1.1458999999999999</v>
      </c>
      <c r="I597" s="10">
        <f>VLOOKUP(C597,away!$B$2:$E$405,3,FALSE)</f>
        <v>0.97529999999999994</v>
      </c>
      <c r="J597" s="10">
        <f>VLOOKUP(B597,home!$B$2:$E$405,4,FALSE)</f>
        <v>0.87270000000000003</v>
      </c>
      <c r="K597" s="12">
        <f t="shared" si="838"/>
        <v>1.4812702681280001</v>
      </c>
      <c r="L597" s="12">
        <f t="shared" si="839"/>
        <v>0.97532626482899998</v>
      </c>
      <c r="M597" s="13">
        <f t="shared" si="840"/>
        <v>8.5726221390739182E-2</v>
      </c>
      <c r="N597" s="13">
        <f t="shared" si="841"/>
        <v>0.12698370294506053</v>
      </c>
      <c r="O597" s="13">
        <f t="shared" si="842"/>
        <v>8.3611035306933548E-2</v>
      </c>
      <c r="P597" s="13">
        <f t="shared" si="843"/>
        <v>0.12385054068756116</v>
      </c>
      <c r="Q597" s="13">
        <f t="shared" si="844"/>
        <v>9.4048591854658067E-2</v>
      </c>
      <c r="R597" s="13">
        <f t="shared" si="845"/>
        <v>4.0774019382198573E-2</v>
      </c>
      <c r="S597" s="13">
        <f t="shared" si="846"/>
        <v>4.4732393950639819E-2</v>
      </c>
      <c r="T597" s="13">
        <f t="shared" si="847"/>
        <v>9.1728061806030756E-2</v>
      </c>
      <c r="U597" s="13">
        <f t="shared" si="848"/>
        <v>6.0397342622925558E-2</v>
      </c>
      <c r="V597" s="13">
        <f t="shared" si="849"/>
        <v>7.1806516232178954E-3</v>
      </c>
      <c r="W597" s="13">
        <f t="shared" si="850"/>
        <v>4.6437127624536736E-2</v>
      </c>
      <c r="X597" s="13">
        <f t="shared" si="851"/>
        <v>4.5291350235426978E-2</v>
      </c>
      <c r="Y597" s="13">
        <f t="shared" si="852"/>
        <v>2.2086921727090526E-2</v>
      </c>
      <c r="Z597" s="13">
        <f t="shared" si="853"/>
        <v>1.3255990675368328E-2</v>
      </c>
      <c r="AA597" s="13">
        <f t="shared" si="854"/>
        <v>1.9635704862005113E-2</v>
      </c>
      <c r="AB597" s="13">
        <f t="shared" si="855"/>
        <v>1.4542892902912297E-2</v>
      </c>
      <c r="AC597" s="13">
        <f t="shared" si="856"/>
        <v>6.4837774516139917E-4</v>
      </c>
      <c r="AD597" s="13">
        <f t="shared" si="857"/>
        <v>1.7196484121872923E-2</v>
      </c>
      <c r="AE597" s="13">
        <f t="shared" si="858"/>
        <v>1.6772182626777522E-2</v>
      </c>
      <c r="AF597" s="13">
        <f t="shared" si="859"/>
        <v>8.1791751172023835E-3</v>
      </c>
      <c r="AG597" s="13">
        <f t="shared" si="860"/>
        <v>2.6591214388144327E-3</v>
      </c>
      <c r="AH597" s="13">
        <f t="shared" si="861"/>
        <v>3.2322289680037607E-3</v>
      </c>
      <c r="AI597" s="13">
        <f t="shared" si="862"/>
        <v>4.7878046700860202E-3</v>
      </c>
      <c r="AJ597" s="13">
        <f t="shared" si="863"/>
        <v>3.5460163537014053E-3</v>
      </c>
      <c r="AK597" s="13">
        <f t="shared" si="864"/>
        <v>1.7508695316778512E-3</v>
      </c>
      <c r="AL597" s="13">
        <f t="shared" si="865"/>
        <v>3.7469018466126364E-5</v>
      </c>
      <c r="AM597" s="13">
        <f t="shared" si="866"/>
        <v>5.0945281292131212E-3</v>
      </c>
      <c r="AN597" s="13">
        <f t="shared" si="867"/>
        <v>4.9688270913317064E-3</v>
      </c>
      <c r="AO597" s="13">
        <f t="shared" si="868"/>
        <v>2.4231137837848488E-3</v>
      </c>
      <c r="AP597" s="13">
        <f t="shared" si="869"/>
        <v>7.8777550533151383E-4</v>
      </c>
      <c r="AQ597" s="13">
        <f t="shared" si="870"/>
        <v>1.9208453528469081E-4</v>
      </c>
      <c r="AR597" s="13">
        <f t="shared" si="871"/>
        <v>6.3049556128704041E-4</v>
      </c>
      <c r="AS597" s="13">
        <f t="shared" si="872"/>
        <v>9.3393432912116834E-4</v>
      </c>
      <c r="AT597" s="13">
        <f t="shared" si="873"/>
        <v>6.9170457705562856E-4</v>
      </c>
      <c r="AU597" s="13">
        <f t="shared" si="874"/>
        <v>3.4153380810685193E-4</v>
      </c>
      <c r="AV597" s="13">
        <f t="shared" si="875"/>
        <v>1.2647596887730336E-4</v>
      </c>
      <c r="AW597" s="13">
        <f t="shared" si="876"/>
        <v>1.5036752144657063E-6</v>
      </c>
      <c r="AX597" s="13">
        <f t="shared" si="877"/>
        <v>1.2577288413241918E-3</v>
      </c>
      <c r="AY597" s="13">
        <f t="shared" si="878"/>
        <v>1.2266959729764298E-3</v>
      </c>
      <c r="AZ597" s="13">
        <f t="shared" si="879"/>
        <v>5.9821440070193866E-4</v>
      </c>
      <c r="BA597" s="13">
        <f t="shared" si="880"/>
        <v>1.9448473900118016E-4</v>
      </c>
      <c r="BB597" s="13">
        <f t="shared" si="881"/>
        <v>4.7421518514065992E-5</v>
      </c>
      <c r="BC597" s="13">
        <f t="shared" si="882"/>
        <v>9.2502905049686538E-6</v>
      </c>
      <c r="BD597" s="13">
        <f t="shared" si="883"/>
        <v>1.0248981346355879E-4</v>
      </c>
      <c r="BE597" s="13">
        <f t="shared" si="884"/>
        <v>1.5181511346955447E-4</v>
      </c>
      <c r="BF597" s="13">
        <f t="shared" si="885"/>
        <v>1.1243960691746485E-4</v>
      </c>
      <c r="BG597" s="13">
        <f t="shared" si="886"/>
        <v>5.5517815562280033E-5</v>
      </c>
      <c r="BH597" s="13">
        <f t="shared" si="887"/>
        <v>2.055922238595485E-5</v>
      </c>
      <c r="BI597" s="13">
        <f t="shared" si="888"/>
        <v>6.0907529712293062E-6</v>
      </c>
      <c r="BJ597" s="14">
        <f t="shared" si="889"/>
        <v>0.48818284430543951</v>
      </c>
      <c r="BK597" s="14">
        <f t="shared" si="890"/>
        <v>0.26340235038876203</v>
      </c>
      <c r="BL597" s="14">
        <f t="shared" si="891"/>
        <v>0.23545097116966221</v>
      </c>
      <c r="BM597" s="14">
        <f t="shared" si="892"/>
        <v>0.44407285267431901</v>
      </c>
      <c r="BN597" s="14">
        <f t="shared" si="893"/>
        <v>0.55499411156715106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1.3391999999999999</v>
      </c>
      <c r="F598" s="10">
        <f>VLOOKUP(B598,home!$B$2:$E$405,3,FALSE)</f>
        <v>0.87119999999999997</v>
      </c>
      <c r="G598" s="10">
        <f>VLOOKUP(C598,away!$B$2:$E$405,4,FALSE)</f>
        <v>0.52270000000000005</v>
      </c>
      <c r="H598" s="10">
        <f>VLOOKUP(A598,away!$A$2:$E$405,3,FALSE)</f>
        <v>1.014</v>
      </c>
      <c r="I598" s="10">
        <f>VLOOKUP(C598,away!$B$2:$E$405,3,FALSE)</f>
        <v>1.8737999999999999</v>
      </c>
      <c r="J598" s="10">
        <f>VLOOKUP(B598,home!$B$2:$E$405,4,FALSE)</f>
        <v>0.73960000000000004</v>
      </c>
      <c r="K598" s="12">
        <f t="shared" si="838"/>
        <v>0.609839860608</v>
      </c>
      <c r="L598" s="12">
        <f t="shared" si="839"/>
        <v>1.40526455472</v>
      </c>
      <c r="M598" s="13">
        <f t="shared" si="840"/>
        <v>0.13330648339904444</v>
      </c>
      <c r="N598" s="13">
        <f t="shared" si="841"/>
        <v>8.1295607254215932E-2</v>
      </c>
      <c r="O598" s="13">
        <f t="shared" si="842"/>
        <v>0.18733087603504725</v>
      </c>
      <c r="P598" s="13">
        <f t="shared" si="843"/>
        <v>0.11424183532878773</v>
      </c>
      <c r="Q598" s="13">
        <f t="shared" si="844"/>
        <v>2.4788650897976872E-2</v>
      </c>
      <c r="R598" s="13">
        <f t="shared" si="845"/>
        <v>0.13162472004834913</v>
      </c>
      <c r="S598" s="13">
        <f t="shared" si="846"/>
        <v>2.4475923088117801E-2</v>
      </c>
      <c r="T598" s="13">
        <f t="shared" si="847"/>
        <v>3.4834612466254994E-2</v>
      </c>
      <c r="U598" s="13">
        <f t="shared" si="848"/>
        <v>8.027000092685227E-2</v>
      </c>
      <c r="V598" s="13">
        <f t="shared" si="849"/>
        <v>2.3306146388349818E-3</v>
      </c>
      <c r="W598" s="13">
        <f t="shared" si="850"/>
        <v>5.0390358027608637E-3</v>
      </c>
      <c r="X598" s="13">
        <f t="shared" si="851"/>
        <v>7.0811784035848821E-3</v>
      </c>
      <c r="Y598" s="13">
        <f t="shared" si="852"/>
        <v>4.975464508103297E-3</v>
      </c>
      <c r="Z598" s="13">
        <f t="shared" si="853"/>
        <v>6.1655851202962686E-2</v>
      </c>
      <c r="AA598" s="13">
        <f t="shared" si="854"/>
        <v>3.7600195703282352E-2</v>
      </c>
      <c r="AB598" s="13">
        <f t="shared" si="855"/>
        <v>1.1465049053261614E-2</v>
      </c>
      <c r="AC598" s="13">
        <f t="shared" si="856"/>
        <v>1.2483155685479418E-4</v>
      </c>
      <c r="AD598" s="13">
        <f t="shared" si="857"/>
        <v>7.6825122288860142E-4</v>
      </c>
      <c r="AE598" s="13">
        <f t="shared" si="858"/>
        <v>1.0795962126456458E-3</v>
      </c>
      <c r="AF598" s="13">
        <f t="shared" si="859"/>
        <v>7.585591455204412E-4</v>
      </c>
      <c r="AG598" s="13">
        <f t="shared" si="860"/>
        <v>3.5532542661952224E-4</v>
      </c>
      <c r="AH598" s="13">
        <f t="shared" si="861"/>
        <v>2.1660695571653475E-2</v>
      </c>
      <c r="AI598" s="13">
        <f t="shared" si="862"/>
        <v>1.3209555568089478E-2</v>
      </c>
      <c r="AJ598" s="13">
        <f t="shared" si="863"/>
        <v>4.0278567631686574E-3</v>
      </c>
      <c r="AK598" s="13">
        <f t="shared" si="864"/>
        <v>8.1878253566658812E-4</v>
      </c>
      <c r="AL598" s="13">
        <f t="shared" si="865"/>
        <v>4.2791575618575905E-6</v>
      </c>
      <c r="AM598" s="13">
        <f t="shared" si="866"/>
        <v>9.3702043735662097E-5</v>
      </c>
      <c r="AN598" s="13">
        <f t="shared" si="867"/>
        <v>1.3167616076654914E-4</v>
      </c>
      <c r="AO598" s="13">
        <f t="shared" si="868"/>
        <v>9.2519920713421939E-5</v>
      </c>
      <c r="AP598" s="13">
        <f t="shared" si="869"/>
        <v>4.3338321728025539E-5</v>
      </c>
      <c r="AQ598" s="13">
        <f t="shared" si="870"/>
        <v>1.5225451846361472E-5</v>
      </c>
      <c r="AR598" s="13">
        <f t="shared" si="871"/>
        <v>6.0878015434850186E-3</v>
      </c>
      <c r="AS598" s="13">
        <f t="shared" si="872"/>
        <v>3.7125840446880711E-3</v>
      </c>
      <c r="AT598" s="13">
        <f t="shared" si="873"/>
        <v>1.1320408681540289E-3</v>
      </c>
      <c r="AU598" s="13">
        <f t="shared" si="874"/>
        <v>2.3012121507920408E-4</v>
      </c>
      <c r="AV598" s="13">
        <f t="shared" si="875"/>
        <v>3.5084272431711343E-5</v>
      </c>
      <c r="AW598" s="13">
        <f t="shared" si="876"/>
        <v>1.0186609938715941E-7</v>
      </c>
      <c r="AX598" s="13">
        <f t="shared" si="877"/>
        <v>9.5238735484068077E-6</v>
      </c>
      <c r="AY598" s="13">
        <f t="shared" si="878"/>
        <v>1.3383561921211478E-5</v>
      </c>
      <c r="AZ598" s="13">
        <f t="shared" si="879"/>
        <v>9.4037225918894013E-6</v>
      </c>
      <c r="BA598" s="13">
        <f t="shared" si="880"/>
        <v>4.4049060136006222E-6</v>
      </c>
      <c r="BB598" s="13">
        <f t="shared" si="881"/>
        <v>1.5475145719464816E-6</v>
      </c>
      <c r="BC598" s="13">
        <f t="shared" si="882"/>
        <v>4.3493347517381672E-7</v>
      </c>
      <c r="BD598" s="13">
        <f t="shared" si="883"/>
        <v>1.4258286208715355E-3</v>
      </c>
      <c r="BE598" s="13">
        <f t="shared" si="884"/>
        <v>8.6952712740319415E-4</v>
      </c>
      <c r="BF598" s="13">
        <f t="shared" si="885"/>
        <v>2.6513615108521922E-4</v>
      </c>
      <c r="BG598" s="13">
        <f t="shared" si="886"/>
        <v>5.3896864473317244E-5</v>
      </c>
      <c r="BH598" s="13">
        <f t="shared" si="887"/>
        <v>8.2171140794040106E-6</v>
      </c>
      <c r="BI598" s="13">
        <f t="shared" si="888"/>
        <v>1.0022247409567558E-6</v>
      </c>
      <c r="BJ598" s="14">
        <f t="shared" si="889"/>
        <v>0.16139144175148334</v>
      </c>
      <c r="BK598" s="14">
        <f t="shared" si="890"/>
        <v>0.2744973507311228</v>
      </c>
      <c r="BL598" s="14">
        <f t="shared" si="891"/>
        <v>0.50182897225186252</v>
      </c>
      <c r="BM598" s="14">
        <f t="shared" si="892"/>
        <v>0.32677216127818798</v>
      </c>
      <c r="BN598" s="14">
        <f t="shared" si="893"/>
        <v>0.67258817296342133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1.242</v>
      </c>
      <c r="F599" s="10">
        <f>VLOOKUP(B599,home!$B$2:$E$405,3,FALSE)</f>
        <v>0.52100000000000002</v>
      </c>
      <c r="G599" s="10">
        <f>VLOOKUP(C599,away!$B$2:$E$405,4,FALSE)</f>
        <v>0.89990000000000003</v>
      </c>
      <c r="H599" s="10">
        <f>VLOOKUP(A599,away!$A$2:$E$405,3,FALSE)</f>
        <v>0.96209999999999996</v>
      </c>
      <c r="I599" s="10">
        <f>VLOOKUP(C599,away!$B$2:$E$405,3,FALSE)</f>
        <v>0.79479999999999995</v>
      </c>
      <c r="J599" s="10">
        <f>VLOOKUP(B599,home!$B$2:$E$405,4,FALSE)</f>
        <v>0.67249999999999999</v>
      </c>
      <c r="K599" s="12">
        <f t="shared" si="838"/>
        <v>0.58230909180000001</v>
      </c>
      <c r="L599" s="12">
        <f t="shared" si="839"/>
        <v>0.51424533629999991</v>
      </c>
      <c r="M599" s="13">
        <f t="shared" si="840"/>
        <v>0.33401999313878361</v>
      </c>
      <c r="N599" s="13">
        <f t="shared" si="841"/>
        <v>0.19450287884768733</v>
      </c>
      <c r="O599" s="13">
        <f t="shared" si="842"/>
        <v>0.17176822370257741</v>
      </c>
      <c r="P599" s="13">
        <f t="shared" si="843"/>
        <v>0.1000221983443471</v>
      </c>
      <c r="Q599" s="13">
        <f t="shared" si="844"/>
        <v>5.6630397367141115E-2</v>
      </c>
      <c r="R599" s="13">
        <f t="shared" si="845"/>
        <v>4.4165503981792774E-2</v>
      </c>
      <c r="S599" s="13">
        <f t="shared" si="846"/>
        <v>7.4879051906625816E-3</v>
      </c>
      <c r="T599" s="13">
        <f t="shared" si="847"/>
        <v>2.912191773886811E-2</v>
      </c>
      <c r="U599" s="13">
        <f t="shared" si="848"/>
        <v>2.5717974512527032E-2</v>
      </c>
      <c r="V599" s="13">
        <f t="shared" si="849"/>
        <v>2.4913902479182549E-4</v>
      </c>
      <c r="W599" s="13">
        <f t="shared" si="850"/>
        <v>1.0992131753044355E-2</v>
      </c>
      <c r="X599" s="13">
        <f t="shared" si="851"/>
        <v>5.6526524899982011E-3</v>
      </c>
      <c r="Y599" s="13">
        <f t="shared" si="852"/>
        <v>1.4534250903530783E-3</v>
      </c>
      <c r="Z599" s="13">
        <f t="shared" si="853"/>
        <v>7.5706348159920028E-3</v>
      </c>
      <c r="AA599" s="13">
        <f t="shared" si="854"/>
        <v>4.4084494840497639E-3</v>
      </c>
      <c r="AB599" s="13">
        <f t="shared" si="855"/>
        <v>1.283540107651598E-3</v>
      </c>
      <c r="AC599" s="13">
        <f t="shared" si="856"/>
        <v>4.6627884305063286E-6</v>
      </c>
      <c r="AD599" s="13">
        <f t="shared" si="857"/>
        <v>1.6002045645153E-3</v>
      </c>
      <c r="AE599" s="13">
        <f t="shared" si="858"/>
        <v>8.2289773442796523E-4</v>
      </c>
      <c r="AF599" s="13">
        <f t="shared" si="859"/>
        <v>2.1158566109070849E-4</v>
      </c>
      <c r="AG599" s="13">
        <f t="shared" si="860"/>
        <v>3.6268979814616397E-5</v>
      </c>
      <c r="AH599" s="13">
        <f t="shared" si="861"/>
        <v>9.7329091173857366E-4</v>
      </c>
      <c r="AI599" s="13">
        <f t="shared" si="862"/>
        <v>5.6675614687168286E-4</v>
      </c>
      <c r="AJ599" s="13">
        <f t="shared" si="863"/>
        <v>1.650136285784585E-4</v>
      </c>
      <c r="AK599" s="13">
        <f t="shared" si="864"/>
        <v>3.2029645397381576E-5</v>
      </c>
      <c r="AL599" s="13">
        <f t="shared" si="865"/>
        <v>5.5850830347158505E-8</v>
      </c>
      <c r="AM599" s="13">
        <f t="shared" si="866"/>
        <v>1.8636273333142383E-4</v>
      </c>
      <c r="AN599" s="13">
        <f t="shared" si="867"/>
        <v>9.5836166475805236E-5</v>
      </c>
      <c r="AO599" s="13">
        <f t="shared" si="868"/>
        <v>2.4641650829526621E-5</v>
      </c>
      <c r="AP599" s="13">
        <f t="shared" si="869"/>
        <v>4.2239513392723629E-6</v>
      </c>
      <c r="AQ599" s="13">
        <f t="shared" si="870"/>
        <v>5.4303681924473765E-7</v>
      </c>
      <c r="AR599" s="13">
        <f t="shared" si="871"/>
        <v>1.0010206244494731E-4</v>
      </c>
      <c r="AS599" s="13">
        <f t="shared" si="872"/>
        <v>5.8290341069624162E-5</v>
      </c>
      <c r="AT599" s="13">
        <f t="shared" si="873"/>
        <v>1.6971497784482542E-5</v>
      </c>
      <c r="AU599" s="13">
        <f t="shared" si="874"/>
        <v>3.2942191537892476E-6</v>
      </c>
      <c r="AV599" s="13">
        <f t="shared" si="875"/>
        <v>4.7956344090829532E-7</v>
      </c>
      <c r="AW599" s="13">
        <f t="shared" si="876"/>
        <v>4.6456989812906149E-10</v>
      </c>
      <c r="AX599" s="13">
        <f t="shared" si="877"/>
        <v>1.8086785665264495E-5</v>
      </c>
      <c r="AY599" s="13">
        <f t="shared" si="878"/>
        <v>9.3010451770199564E-6</v>
      </c>
      <c r="AZ599" s="13">
        <f t="shared" si="879"/>
        <v>2.3915095524990598E-6</v>
      </c>
      <c r="BA599" s="13">
        <f t="shared" si="880"/>
        <v>4.099408780298471E-7</v>
      </c>
      <c r="BB599" s="13">
        <f t="shared" si="881"/>
        <v>5.270254617139398E-8</v>
      </c>
      <c r="BC599" s="13">
        <f t="shared" si="882"/>
        <v>5.4204077159549558E-9</v>
      </c>
      <c r="BD599" s="13">
        <f t="shared" si="883"/>
        <v>8.5795031277209146E-6</v>
      </c>
      <c r="BE599" s="13">
        <f t="shared" si="884"/>
        <v>4.9959226743984254E-6</v>
      </c>
      <c r="BF599" s="13">
        <f t="shared" si="885"/>
        <v>1.4545855976159869E-6</v>
      </c>
      <c r="BG599" s="13">
        <f t="shared" si="886"/>
        <v>2.8233947276437525E-7</v>
      </c>
      <c r="BH599" s="13">
        <f t="shared" si="887"/>
        <v>4.1102210491178551E-8</v>
      </c>
      <c r="BI599" s="13">
        <f t="shared" si="888"/>
        <v>4.7868381724181239E-9</v>
      </c>
      <c r="BJ599" s="14">
        <f t="shared" si="889"/>
        <v>0.30136621516996281</v>
      </c>
      <c r="BK599" s="14">
        <f t="shared" si="890"/>
        <v>0.44179325538302305</v>
      </c>
      <c r="BL599" s="14">
        <f t="shared" si="891"/>
        <v>0.2492752780449996</v>
      </c>
      <c r="BM599" s="14">
        <f t="shared" si="892"/>
        <v>9.8886887451040864E-2</v>
      </c>
      <c r="BN599" s="14">
        <f t="shared" si="893"/>
        <v>0.90110919538232936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1.4896</v>
      </c>
      <c r="F600" s="10">
        <f>VLOOKUP(B600,home!$B$2:$E$405,3,FALSE)</f>
        <v>0.92310000000000003</v>
      </c>
      <c r="G600" s="10">
        <f>VLOOKUP(C600,away!$B$2:$E$405,4,FALSE)</f>
        <v>2.0979000000000001</v>
      </c>
      <c r="H600" s="10">
        <f>VLOOKUP(A600,away!$A$2:$E$405,3,FALSE)</f>
        <v>1.2811999999999999</v>
      </c>
      <c r="I600" s="10">
        <f>VLOOKUP(C600,away!$B$2:$E$405,3,FALSE)</f>
        <v>0.48780000000000001</v>
      </c>
      <c r="J600" s="10">
        <f>VLOOKUP(B600,home!$B$2:$E$405,4,FALSE)</f>
        <v>1.3658999999999999</v>
      </c>
      <c r="K600" s="12">
        <f t="shared" si="838"/>
        <v>2.884716891504</v>
      </c>
      <c r="L600" s="12">
        <f t="shared" si="839"/>
        <v>0.85364564882399985</v>
      </c>
      <c r="M600" s="13">
        <f t="shared" si="840"/>
        <v>2.3793031380247812E-2</v>
      </c>
      <c r="N600" s="13">
        <f t="shared" si="841"/>
        <v>6.8636159522685591E-2</v>
      </c>
      <c r="O600" s="13">
        <f t="shared" si="842"/>
        <v>2.031081771008143E-2</v>
      </c>
      <c r="P600" s="13">
        <f t="shared" si="843"/>
        <v>5.8590958928530494E-2</v>
      </c>
      <c r="Q600" s="13">
        <f t="shared" si="844"/>
        <v>9.8997944371527133E-2</v>
      </c>
      <c r="R600" s="13">
        <f t="shared" si="845"/>
        <v>8.6691205811342247E-3</v>
      </c>
      <c r="S600" s="13">
        <f t="shared" si="846"/>
        <v>3.6070440261498464E-2</v>
      </c>
      <c r="T600" s="13">
        <f t="shared" si="847"/>
        <v>8.4509164455274524E-2</v>
      </c>
      <c r="U600" s="13">
        <f t="shared" si="848"/>
        <v>2.5007958574882871E-2</v>
      </c>
      <c r="V600" s="13">
        <f t="shared" si="849"/>
        <v>9.8693775319718454E-3</v>
      </c>
      <c r="W600" s="13">
        <f t="shared" si="850"/>
        <v>9.5193680784239232E-2</v>
      </c>
      <c r="X600" s="13">
        <f t="shared" si="851"/>
        <v>8.1261671397006616E-2</v>
      </c>
      <c r="Y600" s="13">
        <f t="shared" si="852"/>
        <v>3.4684336102110191E-2</v>
      </c>
      <c r="Z600" s="13">
        <f t="shared" si="853"/>
        <v>2.4667856877386048E-3</v>
      </c>
      <c r="AA600" s="13">
        <f t="shared" si="854"/>
        <v>7.1159783411398657E-3</v>
      </c>
      <c r="AB600" s="13">
        <f t="shared" si="855"/>
        <v>1.0263791460131393E-2</v>
      </c>
      <c r="AC600" s="13">
        <f t="shared" si="856"/>
        <v>1.5189749374105953E-3</v>
      </c>
      <c r="AD600" s="13">
        <f t="shared" si="857"/>
        <v>6.865170473068366E-2</v>
      </c>
      <c r="AE600" s="13">
        <f t="shared" si="858"/>
        <v>5.8604229027698108E-2</v>
      </c>
      <c r="AF600" s="13">
        <f t="shared" si="859"/>
        <v>2.5013622556089819E-2</v>
      </c>
      <c r="AG600" s="13">
        <f t="shared" si="860"/>
        <v>7.1175900187773096E-3</v>
      </c>
      <c r="AH600" s="13">
        <f t="shared" si="861"/>
        <v>5.2644021722984444E-4</v>
      </c>
      <c r="AI600" s="13">
        <f t="shared" si="862"/>
        <v>1.5186309870099674E-3</v>
      </c>
      <c r="AJ600" s="13">
        <f t="shared" si="863"/>
        <v>2.1904102300945227E-3</v>
      </c>
      <c r="AK600" s="13">
        <f t="shared" si="864"/>
        <v>2.1062377966922776E-3</v>
      </c>
      <c r="AL600" s="13">
        <f t="shared" si="865"/>
        <v>1.4962061243726138E-4</v>
      </c>
      <c r="AM600" s="13">
        <f t="shared" si="866"/>
        <v>3.9608146453429638E-2</v>
      </c>
      <c r="AN600" s="13">
        <f t="shared" si="867"/>
        <v>3.3811321877953951E-2</v>
      </c>
      <c r="AO600" s="13">
        <f t="shared" si="868"/>
        <v>1.443144390105155E-2</v>
      </c>
      <c r="AP600" s="13">
        <f t="shared" si="869"/>
        <v>4.1064464307934354E-3</v>
      </c>
      <c r="AQ600" s="13">
        <f t="shared" si="870"/>
        <v>8.7636253194391491E-4</v>
      </c>
      <c r="AR600" s="13">
        <f t="shared" si="871"/>
        <v>8.9878680160843645E-5</v>
      </c>
      <c r="AS600" s="13">
        <f t="shared" si="872"/>
        <v>2.5927454684607112E-4</v>
      </c>
      <c r="AT600" s="13">
        <f t="shared" si="873"/>
        <v>3.7396683241195327E-4</v>
      </c>
      <c r="AU600" s="13">
        <f t="shared" si="874"/>
        <v>3.5959614610700242E-4</v>
      </c>
      <c r="AV600" s="13">
        <f t="shared" si="875"/>
        <v>2.5933326919865256E-4</v>
      </c>
      <c r="AW600" s="13">
        <f t="shared" si="876"/>
        <v>1.023457365645439E-5</v>
      </c>
      <c r="AX600" s="13">
        <f t="shared" si="877"/>
        <v>1.9043048185895479E-2</v>
      </c>
      <c r="AY600" s="13">
        <f t="shared" si="878"/>
        <v>1.6256015224235438E-2</v>
      </c>
      <c r="AZ600" s="13">
        <f t="shared" si="879"/>
        <v>6.9384383316926394E-3</v>
      </c>
      <c r="BA600" s="13">
        <f t="shared" si="880"/>
        <v>1.9743225638276913E-3</v>
      </c>
      <c r="BB600" s="13">
        <f t="shared" si="881"/>
        <v>4.2134296649663804E-4</v>
      </c>
      <c r="BC600" s="13">
        <f t="shared" si="882"/>
        <v>7.1935518002490316E-5</v>
      </c>
      <c r="BD600" s="13">
        <f t="shared" si="883"/>
        <v>1.2787424040224681E-5</v>
      </c>
      <c r="BE600" s="13">
        <f t="shared" si="884"/>
        <v>3.6888098127660467E-5</v>
      </c>
      <c r="BF600" s="13">
        <f t="shared" si="885"/>
        <v>5.320585988215962E-5</v>
      </c>
      <c r="BG600" s="13">
        <f t="shared" si="886"/>
        <v>5.1161280909686957E-5</v>
      </c>
      <c r="BH600" s="13">
        <f t="shared" si="887"/>
        <v>3.6896452807788776E-5</v>
      </c>
      <c r="BI600" s="13">
        <f t="shared" si="888"/>
        <v>2.128716413024169E-5</v>
      </c>
      <c r="BJ600" s="14">
        <f t="shared" si="889"/>
        <v>0.76020892695141506</v>
      </c>
      <c r="BK600" s="14">
        <f t="shared" si="890"/>
        <v>0.14624841887633191</v>
      </c>
      <c r="BL600" s="14">
        <f t="shared" si="891"/>
        <v>7.926366165301868E-2</v>
      </c>
      <c r="BM600" s="14">
        <f t="shared" si="892"/>
        <v>0.69294398002371838</v>
      </c>
      <c r="BN600" s="14">
        <f t="shared" si="893"/>
        <v>0.27899803249420668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1.25</v>
      </c>
      <c r="F604" s="10">
        <f>VLOOKUP(B604,home!$B$2:$E$405,3,FALSE)</f>
        <v>0.3</v>
      </c>
      <c r="G604" s="10">
        <f>VLOOKUP(C604,away!$B$2:$E$405,4,FALSE)</f>
        <v>1</v>
      </c>
      <c r="H604" s="10">
        <f>VLOOKUP(A604,away!$A$2:$E$405,3,FALSE)</f>
        <v>0.89839999999999998</v>
      </c>
      <c r="I604" s="10">
        <f>VLOOKUP(C604,away!$B$2:$E$405,3,FALSE)</f>
        <v>0.83479999999999999</v>
      </c>
      <c r="J604" s="10">
        <f>VLOOKUP(B604,home!$B$2:$E$405,4,FALSE)</f>
        <v>0.69569999999999999</v>
      </c>
      <c r="K604" s="12">
        <f t="shared" si="838"/>
        <v>0.375</v>
      </c>
      <c r="L604" s="12">
        <f t="shared" si="839"/>
        <v>0.52176409142399993</v>
      </c>
      <c r="M604" s="13">
        <f t="shared" si="840"/>
        <v>0.40788741290381536</v>
      </c>
      <c r="N604" s="13">
        <f t="shared" si="841"/>
        <v>0.15295777983893077</v>
      </c>
      <c r="O604" s="13">
        <f t="shared" si="842"/>
        <v>0.21282100539704515</v>
      </c>
      <c r="P604" s="13">
        <f t="shared" si="843"/>
        <v>7.9807877023891929E-2</v>
      </c>
      <c r="Q604" s="13">
        <f t="shared" si="844"/>
        <v>2.867958371979952E-2</v>
      </c>
      <c r="R604" s="13">
        <f t="shared" si="845"/>
        <v>5.5521179258465718E-2</v>
      </c>
      <c r="S604" s="13">
        <f t="shared" si="846"/>
        <v>3.9038329166108708E-3</v>
      </c>
      <c r="T604" s="13">
        <f t="shared" si="847"/>
        <v>1.4963976941979738E-2</v>
      </c>
      <c r="U604" s="13">
        <f t="shared" si="848"/>
        <v>2.0820442221924643E-2</v>
      </c>
      <c r="V604" s="13">
        <f t="shared" si="849"/>
        <v>8.486999311694063E-5</v>
      </c>
      <c r="W604" s="13">
        <f t="shared" si="850"/>
        <v>3.5849479649749405E-3</v>
      </c>
      <c r="X604" s="13">
        <f t="shared" si="851"/>
        <v>1.8704971177474674E-3</v>
      </c>
      <c r="Y604" s="13">
        <f t="shared" si="852"/>
        <v>4.8797911457635891E-4</v>
      </c>
      <c r="Z604" s="13">
        <f t="shared" si="853"/>
        <v>9.6563192168607984E-3</v>
      </c>
      <c r="AA604" s="13">
        <f t="shared" si="854"/>
        <v>3.6211197063227996E-3</v>
      </c>
      <c r="AB604" s="13">
        <f t="shared" si="855"/>
        <v>6.7895994493552493E-4</v>
      </c>
      <c r="AC604" s="13">
        <f t="shared" si="856"/>
        <v>1.0378620667458198E-6</v>
      </c>
      <c r="AD604" s="13">
        <f t="shared" si="857"/>
        <v>3.3608887171640063E-4</v>
      </c>
      <c r="AE604" s="13">
        <f t="shared" si="858"/>
        <v>1.7535910478882506E-4</v>
      </c>
      <c r="AF604" s="13">
        <f t="shared" si="859"/>
        <v>4.5748041991533646E-5</v>
      </c>
      <c r="AG604" s="13">
        <f t="shared" si="860"/>
        <v>7.956561854713184E-6</v>
      </c>
      <c r="AH604" s="13">
        <f t="shared" si="861"/>
        <v>1.2595801556713711E-3</v>
      </c>
      <c r="AI604" s="13">
        <f t="shared" si="862"/>
        <v>4.7234255837676415E-4</v>
      </c>
      <c r="AJ604" s="13">
        <f t="shared" si="863"/>
        <v>8.8564229695643285E-5</v>
      </c>
      <c r="AK604" s="13">
        <f t="shared" si="864"/>
        <v>1.1070528711955412E-5</v>
      </c>
      <c r="AL604" s="13">
        <f t="shared" si="865"/>
        <v>8.1227873741860152E-9</v>
      </c>
      <c r="AM604" s="13">
        <f t="shared" si="866"/>
        <v>2.5206665378730055E-5</v>
      </c>
      <c r="AN604" s="13">
        <f t="shared" si="867"/>
        <v>1.3151932859161883E-5</v>
      </c>
      <c r="AO604" s="13">
        <f t="shared" si="868"/>
        <v>3.4311031493650241E-6</v>
      </c>
      <c r="AP604" s="13">
        <f t="shared" si="869"/>
        <v>5.9674213910348891E-7</v>
      </c>
      <c r="AQ604" s="13">
        <f t="shared" si="870"/>
        <v>7.7839655005936503E-8</v>
      </c>
      <c r="AR604" s="13">
        <f t="shared" si="871"/>
        <v>1.3144073909991468E-4</v>
      </c>
      <c r="AS604" s="13">
        <f t="shared" si="872"/>
        <v>4.9290277162468002E-5</v>
      </c>
      <c r="AT604" s="13">
        <f t="shared" si="873"/>
        <v>9.2419269679627517E-6</v>
      </c>
      <c r="AU604" s="13">
        <f t="shared" si="874"/>
        <v>1.1552408709953442E-6</v>
      </c>
      <c r="AV604" s="13">
        <f t="shared" si="875"/>
        <v>1.083038316558135E-7</v>
      </c>
      <c r="AW604" s="13">
        <f t="shared" si="876"/>
        <v>4.4147695563776066E-11</v>
      </c>
      <c r="AX604" s="13">
        <f t="shared" si="877"/>
        <v>1.5754165861706278E-6</v>
      </c>
      <c r="AY604" s="13">
        <f t="shared" si="878"/>
        <v>8.2199580369761744E-7</v>
      </c>
      <c r="AZ604" s="13">
        <f t="shared" si="879"/>
        <v>2.1444394683531393E-7</v>
      </c>
      <c r="BA604" s="13">
        <f t="shared" si="880"/>
        <v>3.7296383693968044E-8</v>
      </c>
      <c r="BB604" s="13">
        <f t="shared" si="881"/>
        <v>4.8649784378710298E-9</v>
      </c>
      <c r="BC604" s="13">
        <f t="shared" si="882"/>
        <v>5.0767421088662574E-10</v>
      </c>
      <c r="BD604" s="13">
        <f t="shared" si="883"/>
        <v>1.1430176302094335E-5</v>
      </c>
      <c r="BE604" s="13">
        <f t="shared" si="884"/>
        <v>4.286316113285375E-6</v>
      </c>
      <c r="BF604" s="13">
        <f t="shared" si="885"/>
        <v>8.0368427124100791E-7</v>
      </c>
      <c r="BG604" s="13">
        <f t="shared" si="886"/>
        <v>1.00460533905126E-7</v>
      </c>
      <c r="BH604" s="13">
        <f t="shared" si="887"/>
        <v>9.4181750536055619E-9</v>
      </c>
      <c r="BI604" s="13">
        <f t="shared" si="888"/>
        <v>7.0636312902041737E-10</v>
      </c>
      <c r="BJ604" s="14">
        <f t="shared" si="889"/>
        <v>0.20315503608691465</v>
      </c>
      <c r="BK604" s="14">
        <f t="shared" si="890"/>
        <v>0.49168586081809296</v>
      </c>
      <c r="BL604" s="14">
        <f t="shared" si="891"/>
        <v>0.29550213125084129</v>
      </c>
      <c r="BM604" s="14">
        <f t="shared" si="892"/>
        <v>6.2323687279105214E-2</v>
      </c>
      <c r="BN604" s="14">
        <f t="shared" si="893"/>
        <v>0.93767483814194841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1.25</v>
      </c>
      <c r="F605" s="10">
        <f>VLOOKUP(B605,home!$B$2:$E$405,3,FALSE)</f>
        <v>2.4</v>
      </c>
      <c r="G605" s="10">
        <f>VLOOKUP(C605,away!$B$2:$E$405,4,FALSE)</f>
        <v>0.7</v>
      </c>
      <c r="H605" s="10">
        <f>VLOOKUP(A605,away!$A$2:$E$405,3,FALSE)</f>
        <v>0.89839999999999998</v>
      </c>
      <c r="I605" s="10">
        <f>VLOOKUP(C605,away!$B$2:$E$405,3,FALSE)</f>
        <v>0.83479999999999999</v>
      </c>
      <c r="J605" s="10">
        <f>VLOOKUP(B605,home!$B$2:$E$405,4,FALSE)</f>
        <v>0.97399999999999998</v>
      </c>
      <c r="K605" s="12">
        <f t="shared" si="838"/>
        <v>2.0999999999999996</v>
      </c>
      <c r="L605" s="12">
        <f t="shared" si="839"/>
        <v>0.73048472767999995</v>
      </c>
      <c r="M605" s="13">
        <f t="shared" si="840"/>
        <v>5.8984255437535757E-2</v>
      </c>
      <c r="N605" s="13">
        <f t="shared" si="841"/>
        <v>0.12386693641882507</v>
      </c>
      <c r="O605" s="13">
        <f t="shared" si="842"/>
        <v>4.3087097770695852E-2</v>
      </c>
      <c r="P605" s="13">
        <f t="shared" si="843"/>
        <v>9.0482905318461287E-2</v>
      </c>
      <c r="Q605" s="13">
        <f t="shared" si="844"/>
        <v>0.13006028323976634</v>
      </c>
      <c r="R605" s="13">
        <f t="shared" si="845"/>
        <v>1.5737233440774146E-2</v>
      </c>
      <c r="S605" s="13">
        <f t="shared" si="846"/>
        <v>3.4700599736906992E-2</v>
      </c>
      <c r="T605" s="13">
        <f t="shared" si="847"/>
        <v>9.5007050584384356E-2</v>
      </c>
      <c r="U605" s="13">
        <f t="shared" si="848"/>
        <v>3.3048190225625704E-2</v>
      </c>
      <c r="V605" s="13">
        <f t="shared" si="849"/>
        <v>5.9145935681343418E-3</v>
      </c>
      <c r="W605" s="13">
        <f t="shared" si="850"/>
        <v>9.1042198267836411E-2</v>
      </c>
      <c r="X605" s="13">
        <f t="shared" si="851"/>
        <v>6.650493540906903E-2</v>
      </c>
      <c r="Y605" s="13">
        <f t="shared" si="852"/>
        <v>2.429041981583489E-2</v>
      </c>
      <c r="Z605" s="13">
        <f t="shared" si="853"/>
        <v>3.8319362281401641E-3</v>
      </c>
      <c r="AA605" s="13">
        <f t="shared" si="854"/>
        <v>8.0470660790943442E-3</v>
      </c>
      <c r="AB605" s="13">
        <f t="shared" si="855"/>
        <v>8.4494193830490609E-3</v>
      </c>
      <c r="AC605" s="13">
        <f t="shared" si="856"/>
        <v>5.6706828569428962E-4</v>
      </c>
      <c r="AD605" s="13">
        <f t="shared" si="857"/>
        <v>4.7797154090614108E-2</v>
      </c>
      <c r="AE605" s="13">
        <f t="shared" si="858"/>
        <v>3.4915091089761242E-2</v>
      </c>
      <c r="AF605" s="13">
        <f t="shared" si="859"/>
        <v>1.2752470403313315E-2</v>
      </c>
      <c r="AG605" s="13">
        <f t="shared" si="860"/>
        <v>3.1051616232705289E-3</v>
      </c>
      <c r="AH605" s="13">
        <f t="shared" si="861"/>
        <v>6.9979272302502329E-4</v>
      </c>
      <c r="AI605" s="13">
        <f t="shared" si="862"/>
        <v>1.4695647183525487E-3</v>
      </c>
      <c r="AJ605" s="13">
        <f t="shared" si="863"/>
        <v>1.5430429542701764E-3</v>
      </c>
      <c r="AK605" s="13">
        <f t="shared" si="864"/>
        <v>1.0801300679891231E-3</v>
      </c>
      <c r="AL605" s="13">
        <f t="shared" si="865"/>
        <v>3.4795716669114022E-5</v>
      </c>
      <c r="AM605" s="13">
        <f t="shared" si="866"/>
        <v>2.0074804718057913E-2</v>
      </c>
      <c r="AN605" s="13">
        <f t="shared" si="867"/>
        <v>1.4664338257699711E-2</v>
      </c>
      <c r="AO605" s="13">
        <f t="shared" si="868"/>
        <v>5.3560375693915887E-3</v>
      </c>
      <c r="AP605" s="13">
        <f t="shared" si="869"/>
        <v>1.3041678817736213E-3</v>
      </c>
      <c r="AQ605" s="13">
        <f t="shared" si="870"/>
        <v>2.3816867999160149E-4</v>
      </c>
      <c r="AR605" s="13">
        <f t="shared" si="871"/>
        <v>1.0223757934227598E-4</v>
      </c>
      <c r="AS605" s="13">
        <f t="shared" si="872"/>
        <v>2.1469891661877953E-4</v>
      </c>
      <c r="AT605" s="13">
        <f t="shared" si="873"/>
        <v>2.2543386244971853E-4</v>
      </c>
      <c r="AU605" s="13">
        <f t="shared" si="874"/>
        <v>1.5780370371480294E-4</v>
      </c>
      <c r="AV605" s="13">
        <f t="shared" si="875"/>
        <v>8.2846944450271529E-5</v>
      </c>
      <c r="AW605" s="13">
        <f t="shared" si="876"/>
        <v>1.4827014775689776E-6</v>
      </c>
      <c r="AX605" s="13">
        <f t="shared" si="877"/>
        <v>7.0261816513202714E-3</v>
      </c>
      <c r="AY605" s="13">
        <f t="shared" si="878"/>
        <v>5.1325183901948998E-3</v>
      </c>
      <c r="AZ605" s="13">
        <f t="shared" si="879"/>
        <v>1.8746131492870565E-3</v>
      </c>
      <c r="BA605" s="13">
        <f t="shared" si="880"/>
        <v>4.5645875862076758E-4</v>
      </c>
      <c r="BB605" s="13">
        <f t="shared" si="881"/>
        <v>8.3359037997060535E-5</v>
      </c>
      <c r="BC605" s="13">
        <f t="shared" si="882"/>
        <v>1.2178500834189911E-5</v>
      </c>
      <c r="BD605" s="13">
        <f t="shared" si="883"/>
        <v>1.2447165050750807E-5</v>
      </c>
      <c r="BE605" s="13">
        <f t="shared" si="884"/>
        <v>2.6139046606576689E-5</v>
      </c>
      <c r="BF605" s="13">
        <f t="shared" si="885"/>
        <v>2.7445998936905527E-5</v>
      </c>
      <c r="BG605" s="13">
        <f t="shared" si="886"/>
        <v>1.9212199255833863E-5</v>
      </c>
      <c r="BH605" s="13">
        <f t="shared" si="887"/>
        <v>1.0086404609312778E-5</v>
      </c>
      <c r="BI605" s="13">
        <f t="shared" si="888"/>
        <v>4.2362899359113643E-6</v>
      </c>
      <c r="BJ605" s="14">
        <f t="shared" si="889"/>
        <v>0.68556452753784414</v>
      </c>
      <c r="BK605" s="14">
        <f t="shared" si="890"/>
        <v>0.19581673645359665</v>
      </c>
      <c r="BL605" s="14">
        <f t="shared" si="891"/>
        <v>0.11404412547384712</v>
      </c>
      <c r="BM605" s="14">
        <f t="shared" si="892"/>
        <v>0.5319075783786521</v>
      </c>
      <c r="BN605" s="14">
        <f t="shared" si="893"/>
        <v>0.46221871162605854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1.5088999999999999</v>
      </c>
      <c r="F606" s="10">
        <f>VLOOKUP(B606,home!$B$2:$E$405,3,FALSE)</f>
        <v>1.3254999999999999</v>
      </c>
      <c r="G606" s="10">
        <f>VLOOKUP(C606,away!$B$2:$E$405,4,FALSE)</f>
        <v>0.75739999999999996</v>
      </c>
      <c r="H606" s="10">
        <f>VLOOKUP(A606,away!$A$2:$E$405,3,FALSE)</f>
        <v>1.1115999999999999</v>
      </c>
      <c r="I606" s="10">
        <f>VLOOKUP(C606,away!$B$2:$E$405,3,FALSE)</f>
        <v>0.96389999999999998</v>
      </c>
      <c r="J606" s="10">
        <f>VLOOKUP(B606,home!$B$2:$E$405,4,FALSE)</f>
        <v>0.96389999999999998</v>
      </c>
      <c r="K606" s="12">
        <f t="shared" si="838"/>
        <v>1.5148355599299999</v>
      </c>
      <c r="L606" s="12">
        <f t="shared" si="839"/>
        <v>1.0327911282359998</v>
      </c>
      <c r="M606" s="13">
        <f t="shared" si="840"/>
        <v>7.8267198218910289E-2</v>
      </c>
      <c r="N606" s="13">
        <f t="shared" si="841"/>
        <v>0.11856193503809526</v>
      </c>
      <c r="O606" s="13">
        <f t="shared" si="842"/>
        <v>8.0833667952378993E-2</v>
      </c>
      <c r="P606" s="13">
        <f t="shared" si="843"/>
        <v>0.12244971465383772</v>
      </c>
      <c r="Q606" s="13">
        <f t="shared" si="844"/>
        <v>8.980091762490866E-2</v>
      </c>
      <c r="R606" s="13">
        <f t="shared" si="845"/>
        <v>4.1742147561995832E-2</v>
      </c>
      <c r="S606" s="13">
        <f t="shared" si="846"/>
        <v>4.78934117996304E-2</v>
      </c>
      <c r="T606" s="13">
        <f t="shared" si="847"/>
        <v>9.2745591030457486E-2</v>
      </c>
      <c r="U606" s="13">
        <f t="shared" si="848"/>
        <v>6.323248947475664E-2</v>
      </c>
      <c r="V606" s="13">
        <f t="shared" si="849"/>
        <v>8.3255178586516387E-3</v>
      </c>
      <c r="W606" s="13">
        <f t="shared" si="850"/>
        <v>4.53445411108521E-2</v>
      </c>
      <c r="X606" s="13">
        <f t="shared" si="851"/>
        <v>4.6831439773220615E-2</v>
      </c>
      <c r="Y606" s="13">
        <f t="shared" si="852"/>
        <v>2.4183547760150394E-2</v>
      </c>
      <c r="Z606" s="13">
        <f t="shared" si="853"/>
        <v>1.4370306558515757E-2</v>
      </c>
      <c r="AA606" s="13">
        <f t="shared" si="854"/>
        <v>2.1768651381934966E-2</v>
      </c>
      <c r="AB606" s="13">
        <f t="shared" si="855"/>
        <v>1.6487963602537212E-2</v>
      </c>
      <c r="AC606" s="13">
        <f t="shared" si="856"/>
        <v>8.1408408418263945E-4</v>
      </c>
      <c r="AD606" s="13">
        <f t="shared" si="857"/>
        <v>1.7172380830856634E-2</v>
      </c>
      <c r="AE606" s="13">
        <f t="shared" si="858"/>
        <v>1.7735482572798677E-2</v>
      </c>
      <c r="AF606" s="13">
        <f t="shared" si="859"/>
        <v>9.1585245280853284E-3</v>
      </c>
      <c r="AG606" s="13">
        <f t="shared" si="860"/>
        <v>3.1529476267794418E-3</v>
      </c>
      <c r="AH606" s="13">
        <f t="shared" si="861"/>
        <v>3.7103812809166693E-3</v>
      </c>
      <c r="AI606" s="13">
        <f t="shared" si="862"/>
        <v>5.6206175052311924E-3</v>
      </c>
      <c r="AJ606" s="13">
        <f t="shared" si="863"/>
        <v>4.2571556328446268E-3</v>
      </c>
      <c r="AK606" s="13">
        <f t="shared" si="864"/>
        <v>2.1496302455964477E-3</v>
      </c>
      <c r="AL606" s="13">
        <f t="shared" si="865"/>
        <v>5.0945666169667499E-5</v>
      </c>
      <c r="AM606" s="13">
        <f t="shared" si="866"/>
        <v>5.2026666262483777E-3</v>
      </c>
      <c r="AN606" s="13">
        <f t="shared" si="867"/>
        <v>5.3732679347588443E-3</v>
      </c>
      <c r="AO606" s="13">
        <f t="shared" si="868"/>
        <v>2.7747317263269533E-3</v>
      </c>
      <c r="AP606" s="13">
        <f t="shared" si="869"/>
        <v>9.5523943672847931E-4</v>
      </c>
      <c r="AQ606" s="13">
        <f t="shared" si="870"/>
        <v>2.4664070389858179E-4</v>
      </c>
      <c r="AR606" s="13">
        <f t="shared" si="871"/>
        <v>7.6640977386073234E-4</v>
      </c>
      <c r="AS606" s="13">
        <f t="shared" si="872"/>
        <v>1.1609847789221472E-3</v>
      </c>
      <c r="AT606" s="13">
        <f t="shared" si="873"/>
        <v>8.79350513824369E-4</v>
      </c>
      <c r="AU606" s="13">
        <f t="shared" si="874"/>
        <v>4.4402380932795702E-4</v>
      </c>
      <c r="AV606" s="13">
        <f t="shared" si="875"/>
        <v>1.6815576395639179E-4</v>
      </c>
      <c r="AW606" s="13">
        <f t="shared" si="876"/>
        <v>2.2140260924141577E-6</v>
      </c>
      <c r="AX606" s="13">
        <f t="shared" si="877"/>
        <v>1.3135307353170143E-3</v>
      </c>
      <c r="AY606" s="13">
        <f t="shared" si="878"/>
        <v>1.3566028901007218E-3</v>
      </c>
      <c r="AZ606" s="13">
        <f t="shared" si="879"/>
        <v>7.0054371471767109E-4</v>
      </c>
      <c r="BA606" s="13">
        <f t="shared" si="880"/>
        <v>2.4117177783396736E-4</v>
      </c>
      <c r="BB606" s="13">
        <f t="shared" si="881"/>
        <v>6.2270018131956262E-5</v>
      </c>
      <c r="BC606" s="13">
        <f t="shared" si="882"/>
        <v>1.2862384456355857E-5</v>
      </c>
      <c r="BD606" s="13">
        <f t="shared" si="883"/>
        <v>1.3192353583945383E-4</v>
      </c>
      <c r="BE606" s="13">
        <f t="shared" si="884"/>
        <v>1.9984246328130442E-4</v>
      </c>
      <c r="BF606" s="13">
        <f t="shared" si="885"/>
        <v>1.5136423488126263E-4</v>
      </c>
      <c r="BG606" s="13">
        <f t="shared" si="886"/>
        <v>7.6430641833244496E-5</v>
      </c>
      <c r="BH606" s="13">
        <f t="shared" si="887"/>
        <v>2.8944963529318048E-5</v>
      </c>
      <c r="BI606" s="13">
        <f t="shared" si="888"/>
        <v>8.7693720070175794E-6</v>
      </c>
      <c r="BJ606" s="14">
        <f t="shared" si="889"/>
        <v>0.48292683584472357</v>
      </c>
      <c r="BK606" s="14">
        <f t="shared" si="890"/>
        <v>0.25915747517148308</v>
      </c>
      <c r="BL606" s="14">
        <f t="shared" si="891"/>
        <v>0.24381890448945578</v>
      </c>
      <c r="BM606" s="14">
        <f t="shared" si="892"/>
        <v>0.46726355215004306</v>
      </c>
      <c r="BN606" s="14">
        <f t="shared" si="893"/>
        <v>0.53165558105012678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1.5088999999999999</v>
      </c>
      <c r="F607" s="10">
        <f>VLOOKUP(B607,home!$B$2:$E$405,3,FALSE)</f>
        <v>0.89939999999999998</v>
      </c>
      <c r="G607" s="10">
        <f>VLOOKUP(C607,away!$B$2:$E$405,4,FALSE)</f>
        <v>0.89939999999999998</v>
      </c>
      <c r="H607" s="10">
        <f>VLOOKUP(A607,away!$A$2:$E$405,3,FALSE)</f>
        <v>1.1115999999999999</v>
      </c>
      <c r="I607" s="10">
        <f>VLOOKUP(C607,away!$B$2:$E$405,3,FALSE)</f>
        <v>1.0924</v>
      </c>
      <c r="J607" s="10">
        <f>VLOOKUP(B607,home!$B$2:$E$405,4,FALSE)</f>
        <v>1.0924</v>
      </c>
      <c r="K607" s="12">
        <f t="shared" si="838"/>
        <v>1.2205799312039998</v>
      </c>
      <c r="L607" s="12">
        <f t="shared" si="839"/>
        <v>1.326514254016</v>
      </c>
      <c r="M607" s="13">
        <f t="shared" si="840"/>
        <v>7.8308886831206348E-2</v>
      </c>
      <c r="N607" s="13">
        <f t="shared" si="841"/>
        <v>9.5582255701095645E-2</v>
      </c>
      <c r="O607" s="13">
        <f t="shared" si="842"/>
        <v>0.10387785459772104</v>
      </c>
      <c r="P607" s="13">
        <f t="shared" si="843"/>
        <v>0.12679122461850542</v>
      </c>
      <c r="Q607" s="13">
        <f t="shared" si="844"/>
        <v>5.833289154398321E-2</v>
      </c>
      <c r="R607" s="13">
        <f t="shared" si="845"/>
        <v>6.8897727400239223E-2</v>
      </c>
      <c r="S607" s="13">
        <f t="shared" si="846"/>
        <v>5.1322446566351758E-2</v>
      </c>
      <c r="T607" s="13">
        <f t="shared" si="847"/>
        <v>7.7379412111063112E-2</v>
      </c>
      <c r="U607" s="13">
        <f t="shared" si="848"/>
        <v>8.4095183370295909E-2</v>
      </c>
      <c r="V607" s="13">
        <f t="shared" si="849"/>
        <v>9.2330032372554029E-3</v>
      </c>
      <c r="W607" s="13">
        <f t="shared" si="850"/>
        <v>2.3733318915895155E-2</v>
      </c>
      <c r="X607" s="13">
        <f t="shared" si="851"/>
        <v>3.1482585837042477E-2</v>
      </c>
      <c r="Y607" s="13">
        <f t="shared" si="852"/>
        <v>2.0881049433059545E-2</v>
      </c>
      <c r="Z607" s="13">
        <f t="shared" si="853"/>
        <v>3.0464605821908693E-2</v>
      </c>
      <c r="AA607" s="13">
        <f t="shared" si="854"/>
        <v>3.718448647826228E-2</v>
      </c>
      <c r="AB607" s="13">
        <f t="shared" si="855"/>
        <v>2.2693318973746716E-2</v>
      </c>
      <c r="AC607" s="13">
        <f t="shared" si="856"/>
        <v>9.3433184496159553E-4</v>
      </c>
      <c r="AD607" s="13">
        <f t="shared" si="857"/>
        <v>7.2421031924014695E-3</v>
      </c>
      <c r="AE607" s="13">
        <f t="shared" si="858"/>
        <v>9.6067531137753251E-3</v>
      </c>
      <c r="AF607" s="13">
        <f t="shared" si="859"/>
        <v>6.3717474701177803E-3</v>
      </c>
      <c r="AG607" s="13">
        <f t="shared" si="860"/>
        <v>2.8174046140338753E-3</v>
      </c>
      <c r="AH607" s="13">
        <f t="shared" si="861"/>
        <v>1.0102933466435175E-2</v>
      </c>
      <c r="AI607" s="13">
        <f t="shared" si="862"/>
        <v>1.2331437835420032E-2</v>
      </c>
      <c r="AJ607" s="13">
        <f t="shared" si="863"/>
        <v>7.5257527724016914E-3</v>
      </c>
      <c r="AK607" s="13">
        <f t="shared" si="864"/>
        <v>3.0619276003987909E-3</v>
      </c>
      <c r="AL607" s="13">
        <f t="shared" si="865"/>
        <v>6.0511690877740566E-5</v>
      </c>
      <c r="AM607" s="13">
        <f t="shared" si="866"/>
        <v>1.7679131632707301E-3</v>
      </c>
      <c r="AN607" s="13">
        <f t="shared" si="867"/>
        <v>2.3451620109411391E-3</v>
      </c>
      <c r="AO607" s="13">
        <f t="shared" si="868"/>
        <v>1.5554454177451238E-3</v>
      </c>
      <c r="AP607" s="13">
        <f t="shared" si="869"/>
        <v>6.8777350599425965E-4</v>
      </c>
      <c r="AQ607" s="13">
        <f t="shared" si="870"/>
        <v>2.2808533980898607E-4</v>
      </c>
      <c r="AR607" s="13">
        <f t="shared" si="871"/>
        <v>2.680337050120306E-3</v>
      </c>
      <c r="AS607" s="13">
        <f t="shared" si="872"/>
        <v>3.2715656122393744E-3</v>
      </c>
      <c r="AT607" s="13">
        <f t="shared" si="873"/>
        <v>1.9966036649582534E-3</v>
      </c>
      <c r="AU607" s="13">
        <f t="shared" si="874"/>
        <v>8.1233812133880024E-4</v>
      </c>
      <c r="AV607" s="13">
        <f t="shared" si="875"/>
        <v>2.4788090206452466E-4</v>
      </c>
      <c r="AW607" s="13">
        <f t="shared" si="876"/>
        <v>2.7215413291124987E-6</v>
      </c>
      <c r="AX607" s="13">
        <f t="shared" si="877"/>
        <v>3.5964655453327225E-4</v>
      </c>
      <c r="AY607" s="13">
        <f t="shared" si="878"/>
        <v>4.7707628099612822E-4</v>
      </c>
      <c r="AZ607" s="13">
        <f t="shared" si="879"/>
        <v>3.1642424349715331E-4</v>
      </c>
      <c r="BA607" s="13">
        <f t="shared" si="880"/>
        <v>1.399137564384012E-4</v>
      </c>
      <c r="BB607" s="13">
        <f t="shared" si="881"/>
        <v>4.6399398062115517E-5</v>
      </c>
      <c r="BC607" s="13">
        <f t="shared" si="882"/>
        <v>1.2309892581431715E-5</v>
      </c>
      <c r="BD607" s="13">
        <f t="shared" si="883"/>
        <v>5.9258421709196425E-4</v>
      </c>
      <c r="BE607" s="13">
        <f t="shared" si="884"/>
        <v>7.2329640293068579E-4</v>
      </c>
      <c r="BF607" s="13">
        <f t="shared" si="885"/>
        <v>4.4142053686461845E-4</v>
      </c>
      <c r="BG607" s="13">
        <f t="shared" si="886"/>
        <v>1.79596349506083E-4</v>
      </c>
      <c r="BH607" s="13">
        <f t="shared" si="887"/>
        <v>5.4802924981156043E-5</v>
      </c>
      <c r="BI607" s="13">
        <f t="shared" si="888"/>
        <v>1.3378270080655478E-5</v>
      </c>
      <c r="BJ607" s="14">
        <f t="shared" si="889"/>
        <v>0.3413656714963364</v>
      </c>
      <c r="BK607" s="14">
        <f t="shared" si="890"/>
        <v>0.26712748107015438</v>
      </c>
      <c r="BL607" s="14">
        <f t="shared" si="891"/>
        <v>0.36078442654709725</v>
      </c>
      <c r="BM607" s="14">
        <f t="shared" si="892"/>
        <v>0.46747698950307881</v>
      </c>
      <c r="BN607" s="14">
        <f t="shared" si="893"/>
        <v>0.53179084069275084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1.5088999999999999</v>
      </c>
      <c r="F608" s="10">
        <f>VLOOKUP(B608,home!$B$2:$E$405,3,FALSE)</f>
        <v>0.85209999999999997</v>
      </c>
      <c r="G608" s="10">
        <f>VLOOKUP(C608,away!$B$2:$E$405,4,FALSE)</f>
        <v>0.89939999999999998</v>
      </c>
      <c r="H608" s="10">
        <f>VLOOKUP(A608,away!$A$2:$E$405,3,FALSE)</f>
        <v>1.1115999999999999</v>
      </c>
      <c r="I608" s="10">
        <f>VLOOKUP(C608,away!$B$2:$E$405,3,FALSE)</f>
        <v>1.2850999999999999</v>
      </c>
      <c r="J608" s="10">
        <f>VLOOKUP(B608,home!$B$2:$E$405,4,FALSE)</f>
        <v>1.4137</v>
      </c>
      <c r="K608" s="12">
        <f t="shared" si="838"/>
        <v>1.1563888807859999</v>
      </c>
      <c r="L608" s="12">
        <f t="shared" si="839"/>
        <v>2.0194947090919997</v>
      </c>
      <c r="M608" s="13">
        <f t="shared" si="840"/>
        <v>4.1757191547764069E-2</v>
      </c>
      <c r="N608" s="13">
        <f t="shared" si="841"/>
        <v>4.8287551998685507E-2</v>
      </c>
      <c r="O608" s="13">
        <f t="shared" si="842"/>
        <v>8.4328427397250716E-2</v>
      </c>
      <c r="P608" s="13">
        <f t="shared" si="843"/>
        <v>9.7516455776350208E-2</v>
      </c>
      <c r="Q608" s="13">
        <f t="shared" si="844"/>
        <v>2.7919594105827859E-2</v>
      </c>
      <c r="R608" s="13">
        <f t="shared" si="845"/>
        <v>8.5150406477398341E-2</v>
      </c>
      <c r="S608" s="13">
        <f t="shared" si="846"/>
        <v>5.6933062274455458E-2</v>
      </c>
      <c r="T608" s="13">
        <f t="shared" si="847"/>
        <v>5.638347257671554E-2</v>
      </c>
      <c r="U608" s="13">
        <f t="shared" si="848"/>
        <v>9.8466983244871631E-2</v>
      </c>
      <c r="V608" s="13">
        <f t="shared" si="849"/>
        <v>1.4772998757055251E-2</v>
      </c>
      <c r="W608" s="13">
        <f t="shared" si="850"/>
        <v>1.0761969393345894E-2</v>
      </c>
      <c r="X608" s="13">
        <f t="shared" si="851"/>
        <v>2.1733740249272073E-2</v>
      </c>
      <c r="Y608" s="13">
        <f t="shared" si="852"/>
        <v>2.1945586721092401E-2</v>
      </c>
      <c r="Z608" s="13">
        <f t="shared" si="853"/>
        <v>5.7320265119379703E-2</v>
      </c>
      <c r="AA608" s="13">
        <f t="shared" si="854"/>
        <v>6.6284517227756287E-2</v>
      </c>
      <c r="AB608" s="13">
        <f t="shared" si="855"/>
        <v>3.8325339345222711E-2</v>
      </c>
      <c r="AC608" s="13">
        <f t="shared" si="856"/>
        <v>2.156231098433381E-3</v>
      </c>
      <c r="AD608" s="13">
        <f t="shared" si="857"/>
        <v>3.1112554354561115E-3</v>
      </c>
      <c r="AE608" s="13">
        <f t="shared" si="858"/>
        <v>6.283163890537344E-3</v>
      </c>
      <c r="AF608" s="13">
        <f t="shared" si="859"/>
        <v>6.3444081166490361E-3</v>
      </c>
      <c r="AG608" s="13">
        <f t="shared" si="860"/>
        <v>4.2708328746310226E-3</v>
      </c>
      <c r="AH608" s="13">
        <f t="shared" si="861"/>
        <v>2.8939493033084501E-2</v>
      </c>
      <c r="AI608" s="13">
        <f t="shared" si="862"/>
        <v>3.3465307959042824E-2</v>
      </c>
      <c r="AJ608" s="13">
        <f t="shared" si="863"/>
        <v>1.9349455007958177E-2</v>
      </c>
      <c r="AK608" s="13">
        <f t="shared" si="864"/>
        <v>7.45849820682394E-3</v>
      </c>
      <c r="AL608" s="13">
        <f t="shared" si="865"/>
        <v>2.0141969012782269E-4</v>
      </c>
      <c r="AM608" s="13">
        <f t="shared" si="866"/>
        <v>7.1956423816928942E-4</v>
      </c>
      <c r="AN608" s="13">
        <f t="shared" si="867"/>
        <v>1.4531561718346955E-3</v>
      </c>
      <c r="AO608" s="13">
        <f t="shared" si="868"/>
        <v>1.4673206002522765E-3</v>
      </c>
      <c r="AP608" s="13">
        <f t="shared" si="869"/>
        <v>9.8774872958372318E-4</v>
      </c>
      <c r="AQ608" s="13">
        <f t="shared" si="870"/>
        <v>4.986883333266683E-4</v>
      </c>
      <c r="AR608" s="13">
        <f t="shared" si="871"/>
        <v>1.1688630612823778E-2</v>
      </c>
      <c r="AS608" s="13">
        <f t="shared" si="872"/>
        <v>1.3516602472284265E-2</v>
      </c>
      <c r="AT608" s="13">
        <f t="shared" si="873"/>
        <v>7.8152244024770404E-3</v>
      </c>
      <c r="AU608" s="13">
        <f t="shared" si="874"/>
        <v>3.0124795332906206E-3</v>
      </c>
      <c r="AV608" s="13">
        <f t="shared" si="875"/>
        <v>8.7089945897316813E-4</v>
      </c>
      <c r="AW608" s="13">
        <f t="shared" si="876"/>
        <v>1.3066102160290134E-5</v>
      </c>
      <c r="AX608" s="13">
        <f t="shared" si="877"/>
        <v>1.3868268067170254E-4</v>
      </c>
      <c r="AY608" s="13">
        <f t="shared" si="878"/>
        <v>2.8006893985919868E-4</v>
      </c>
      <c r="AZ608" s="13">
        <f t="shared" si="879"/>
        <v>2.8279887111332862E-4</v>
      </c>
      <c r="BA608" s="13">
        <f t="shared" si="880"/>
        <v>1.9037027465018585E-4</v>
      </c>
      <c r="BB608" s="13">
        <f t="shared" si="881"/>
        <v>9.611294060611027E-5</v>
      </c>
      <c r="BC608" s="13">
        <f t="shared" si="882"/>
        <v>3.8819915005862632E-5</v>
      </c>
      <c r="BD608" s="13">
        <f t="shared" si="883"/>
        <v>3.9341879465214042E-3</v>
      </c>
      <c r="BE608" s="13">
        <f t="shared" si="884"/>
        <v>4.5494511962796578E-3</v>
      </c>
      <c r="BF608" s="13">
        <f t="shared" si="885"/>
        <v>2.630467388528181E-3</v>
      </c>
      <c r="BG608" s="13">
        <f t="shared" si="886"/>
        <v>1.0139477464547254E-3</v>
      </c>
      <c r="BH608" s="13">
        <f t="shared" si="887"/>
        <v>2.9312947492456668E-4</v>
      </c>
      <c r="BI608" s="13">
        <f t="shared" si="888"/>
        <v>6.7794333086681414E-5</v>
      </c>
      <c r="BJ608" s="14">
        <f t="shared" si="889"/>
        <v>0.21319490705728583</v>
      </c>
      <c r="BK608" s="14">
        <f t="shared" si="890"/>
        <v>0.21361742808404541</v>
      </c>
      <c r="BL608" s="14">
        <f t="shared" si="891"/>
        <v>0.51116124246505334</v>
      </c>
      <c r="BM608" s="14">
        <f t="shared" si="892"/>
        <v>0.6100672125847888</v>
      </c>
      <c r="BN608" s="14">
        <f t="shared" si="893"/>
        <v>0.38495962730327671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1.242</v>
      </c>
      <c r="F609" s="10">
        <f>VLOOKUP(B609,home!$B$2:$E$405,3,FALSE)</f>
        <v>0.80520000000000003</v>
      </c>
      <c r="G609" s="10">
        <f>VLOOKUP(C609,away!$B$2:$E$405,4,FALSE)</f>
        <v>0.99460000000000004</v>
      </c>
      <c r="H609" s="10">
        <f>VLOOKUP(A609,away!$A$2:$E$405,3,FALSE)</f>
        <v>0.96209999999999996</v>
      </c>
      <c r="I609" s="10">
        <f>VLOOKUP(C609,away!$B$2:$E$405,3,FALSE)</f>
        <v>1.4674</v>
      </c>
      <c r="J609" s="10">
        <f>VLOOKUP(B609,home!$B$2:$E$405,4,FALSE)</f>
        <v>0.67249999999999999</v>
      </c>
      <c r="K609" s="12">
        <f t="shared" si="838"/>
        <v>0.99465808464000016</v>
      </c>
      <c r="L609" s="12">
        <f t="shared" si="839"/>
        <v>0.94942577564999986</v>
      </c>
      <c r="M609" s="13">
        <f t="shared" si="840"/>
        <v>0.14311827963518814</v>
      </c>
      <c r="N609" s="13">
        <f t="shared" si="841"/>
        <v>0.14235375389890814</v>
      </c>
      <c r="O609" s="13">
        <f t="shared" si="842"/>
        <v>0.13588018365233209</v>
      </c>
      <c r="P609" s="13">
        <f t="shared" si="843"/>
        <v>0.13515432321216009</v>
      </c>
      <c r="Q609" s="13">
        <f t="shared" si="844"/>
        <v>7.0796656097200969E-2</v>
      </c>
      <c r="R609" s="13">
        <f t="shared" si="845"/>
        <v>6.4504074379789902E-2</v>
      </c>
      <c r="S609" s="13">
        <f t="shared" si="846"/>
        <v>3.1908382230242102E-2</v>
      </c>
      <c r="T609" s="13">
        <f t="shared" si="847"/>
        <v>6.7216170128511332E-2</v>
      </c>
      <c r="U609" s="13">
        <f t="shared" si="848"/>
        <v>6.4159499074077919E-2</v>
      </c>
      <c r="V609" s="13">
        <f t="shared" si="849"/>
        <v>3.3480899047790662E-3</v>
      </c>
      <c r="W609" s="13">
        <f t="shared" si="850"/>
        <v>2.3472822117519571E-2</v>
      </c>
      <c r="X609" s="13">
        <f t="shared" si="851"/>
        <v>2.2285702345620495E-2</v>
      </c>
      <c r="Y609" s="13">
        <f t="shared" si="852"/>
        <v>1.0579310117697877E-2</v>
      </c>
      <c r="Z609" s="13">
        <f t="shared" si="853"/>
        <v>2.0413943616872435E-2</v>
      </c>
      <c r="AA609" s="13">
        <f t="shared" si="854"/>
        <v>2.0304894057907294E-2</v>
      </c>
      <c r="AB609" s="13">
        <f t="shared" si="855"/>
        <v>1.0098213516228093E-2</v>
      </c>
      <c r="AC609" s="13">
        <f t="shared" si="856"/>
        <v>1.9761138579193715E-4</v>
      </c>
      <c r="AD609" s="13">
        <f t="shared" si="857"/>
        <v>5.8368580721268612E-3</v>
      </c>
      <c r="AE609" s="13">
        <f t="shared" si="858"/>
        <v>5.5416635024880083E-3</v>
      </c>
      <c r="AF609" s="13">
        <f t="shared" si="859"/>
        <v>2.6306990846204858E-3</v>
      </c>
      <c r="AG609" s="13">
        <f t="shared" si="860"/>
        <v>8.3255117297251636E-4</v>
      </c>
      <c r="AH609" s="13">
        <f t="shared" si="861"/>
        <v>4.8453810631311186E-3</v>
      </c>
      <c r="AI609" s="13">
        <f t="shared" si="862"/>
        <v>4.8194974476049261E-3</v>
      </c>
      <c r="AJ609" s="13">
        <f t="shared" si="863"/>
        <v>2.3968760500810422E-3</v>
      </c>
      <c r="AK609" s="13">
        <f t="shared" si="864"/>
        <v>7.946907136976997E-4</v>
      </c>
      <c r="AL609" s="13">
        <f t="shared" si="865"/>
        <v>7.4646042906065541E-6</v>
      </c>
      <c r="AM609" s="13">
        <f t="shared" si="866"/>
        <v>1.1611356140674458E-3</v>
      </c>
      <c r="AN609" s="13">
        <f t="shared" si="867"/>
        <v>1.1024120810208238E-3</v>
      </c>
      <c r="AO609" s="13">
        <f t="shared" si="868"/>
        <v>5.23329222554563E-4</v>
      </c>
      <c r="AP609" s="13">
        <f t="shared" si="869"/>
        <v>1.6562075101472578E-4</v>
      </c>
      <c r="AQ609" s="13">
        <f t="shared" si="870"/>
        <v>3.9311152498972878E-5</v>
      </c>
      <c r="AR609" s="13">
        <f t="shared" si="871"/>
        <v>9.2006593483661716E-4</v>
      </c>
      <c r="AS609" s="13">
        <f t="shared" si="872"/>
        <v>9.1515102048710063E-4</v>
      </c>
      <c r="AT609" s="13">
        <f t="shared" si="873"/>
        <v>4.5513118059702052E-4</v>
      </c>
      <c r="AU609" s="13">
        <f t="shared" si="874"/>
        <v>1.5089996945085818E-4</v>
      </c>
      <c r="AV609" s="13">
        <f t="shared" si="875"/>
        <v>3.7523468646556274E-5</v>
      </c>
      <c r="AW609" s="13">
        <f t="shared" si="876"/>
        <v>1.9581191932744889E-7</v>
      </c>
      <c r="AX609" s="13">
        <f t="shared" si="877"/>
        <v>1.9248882098260261E-4</v>
      </c>
      <c r="AY609" s="13">
        <f t="shared" si="878"/>
        <v>1.8275384816536147E-4</v>
      </c>
      <c r="AZ609" s="13">
        <f t="shared" si="879"/>
        <v>8.6755607023710301E-5</v>
      </c>
      <c r="BA609" s="13">
        <f t="shared" si="880"/>
        <v>2.7456003163490906E-5</v>
      </c>
      <c r="BB609" s="13">
        <f t="shared" si="881"/>
        <v>6.5168592749365505E-6</v>
      </c>
      <c r="BC609" s="13">
        <f t="shared" si="882"/>
        <v>1.2374548343817066E-6</v>
      </c>
      <c r="BD609" s="13">
        <f t="shared" si="883"/>
        <v>1.4558905230523282E-4</v>
      </c>
      <c r="BE609" s="13">
        <f t="shared" si="884"/>
        <v>1.4481132791047566E-4</v>
      </c>
      <c r="BF609" s="13">
        <f t="shared" si="885"/>
        <v>7.2018879026804363E-5</v>
      </c>
      <c r="BG609" s="13">
        <f t="shared" si="886"/>
        <v>2.3878053423573705E-5</v>
      </c>
      <c r="BH609" s="13">
        <f t="shared" si="887"/>
        <v>5.9376247208058532E-6</v>
      </c>
      <c r="BI609" s="13">
        <f t="shared" si="888"/>
        <v>1.1811812864215735E-6</v>
      </c>
      <c r="BJ609" s="14">
        <f t="shared" si="889"/>
        <v>0.35503520395226729</v>
      </c>
      <c r="BK609" s="14">
        <f t="shared" si="890"/>
        <v>0.31391690482061735</v>
      </c>
      <c r="BL609" s="14">
        <f t="shared" si="891"/>
        <v>0.31067549764754154</v>
      </c>
      <c r="BM609" s="14">
        <f t="shared" si="892"/>
        <v>0.30805172112547324</v>
      </c>
      <c r="BN609" s="14">
        <f t="shared" si="893"/>
        <v>0.69180727087557936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1.242</v>
      </c>
      <c r="F610" s="15">
        <f>VLOOKUP(B610,home!$B$2:$E$405,3,FALSE)</f>
        <v>0.93930000000000002</v>
      </c>
      <c r="G610" s="15">
        <f>VLOOKUP(C610,away!$B$2:$E$405,4,FALSE)</f>
        <v>0.71040000000000003</v>
      </c>
      <c r="H610" s="15">
        <f>VLOOKUP(A610,away!$A$2:$E$405,3,FALSE)</f>
        <v>0.96209999999999996</v>
      </c>
      <c r="I610" s="15">
        <f>VLOOKUP(C610,away!$B$2:$E$405,3,FALSE)</f>
        <v>1.1617</v>
      </c>
      <c r="J610" s="15">
        <f>VLOOKUP(B610,home!$B$2:$E$405,4,FALSE)</f>
        <v>0.80840000000000001</v>
      </c>
      <c r="K610" s="16">
        <f t="shared" si="838"/>
        <v>0.82876017024000004</v>
      </c>
      <c r="L610" s="16">
        <f t="shared" si="839"/>
        <v>0.90352569718800002</v>
      </c>
      <c r="M610" s="17">
        <f t="shared" si="840"/>
        <v>0.17687962413127423</v>
      </c>
      <c r="N610" s="17">
        <f t="shared" si="841"/>
        <v>0.14659078740702203</v>
      </c>
      <c r="O610" s="17">
        <f t="shared" si="842"/>
        <v>0.15981528571156095</v>
      </c>
      <c r="P610" s="17">
        <f t="shared" si="843"/>
        <v>0.13244854339326748</v>
      </c>
      <c r="Q610" s="17">
        <f t="shared" si="844"/>
        <v>6.0744302963529617E-2</v>
      </c>
      <c r="R610" s="17">
        <f t="shared" si="845"/>
        <v>7.2198608721918758E-2</v>
      </c>
      <c r="S610" s="17">
        <f t="shared" si="846"/>
        <v>2.4794569658824445E-2</v>
      </c>
      <c r="T610" s="17">
        <f t="shared" si="847"/>
        <v>5.4884038685322191E-2</v>
      </c>
      <c r="U610" s="17">
        <f t="shared" si="848"/>
        <v>5.9835331255468527E-2</v>
      </c>
      <c r="V610" s="17">
        <f t="shared" si="849"/>
        <v>2.0629250300738893E-3</v>
      </c>
      <c r="W610" s="17">
        <f t="shared" si="850"/>
        <v>1.6780819621721649E-2</v>
      </c>
      <c r="X610" s="17">
        <f t="shared" si="851"/>
        <v>1.5161901748102122E-2</v>
      </c>
      <c r="Y610" s="17">
        <f t="shared" si="852"/>
        <v>6.8495839238249629E-3</v>
      </c>
      <c r="Z610" s="17">
        <f t="shared" si="853"/>
        <v>2.1744432760491757E-2</v>
      </c>
      <c r="AA610" s="17">
        <f t="shared" si="854"/>
        <v>1.8020919796357383E-2</v>
      </c>
      <c r="AB610" s="17">
        <f t="shared" si="855"/>
        <v>7.4675102791552641E-3</v>
      </c>
      <c r="AC610" s="17">
        <f t="shared" si="856"/>
        <v>9.654567926660102E-5</v>
      </c>
      <c r="AD610" s="17">
        <f t="shared" si="857"/>
        <v>3.4768187316161912E-3</v>
      </c>
      <c r="AE610" s="17">
        <f t="shared" si="858"/>
        <v>3.1413950684798173E-3</v>
      </c>
      <c r="AF610" s="17">
        <f t="shared" si="859"/>
        <v>1.4191655846955858E-3</v>
      </c>
      <c r="AG610" s="17">
        <f t="shared" si="860"/>
        <v>4.2741752477909835E-4</v>
      </c>
      <c r="AH610" s="17">
        <f t="shared" si="861"/>
        <v>4.9116634424702247E-3</v>
      </c>
      <c r="AI610" s="17">
        <f t="shared" si="862"/>
        <v>4.0705910307432076E-3</v>
      </c>
      <c r="AJ610" s="17">
        <f t="shared" si="863"/>
        <v>1.686771857808079E-3</v>
      </c>
      <c r="AK610" s="17">
        <f t="shared" si="864"/>
        <v>4.6597644401102158E-4</v>
      </c>
      <c r="AL610" s="17">
        <f t="shared" si="865"/>
        <v>2.8917597835428595E-6</v>
      </c>
      <c r="AM610" s="17">
        <f t="shared" si="866"/>
        <v>5.7628977678157137E-4</v>
      </c>
      <c r="AN610" s="17">
        <f t="shared" si="867"/>
        <v>5.2069262234888608E-4</v>
      </c>
      <c r="AO610" s="17">
        <f t="shared" si="868"/>
        <v>2.3522958231421263E-4</v>
      </c>
      <c r="AP610" s="17">
        <f t="shared" si="869"/>
        <v>7.0845324119897022E-5</v>
      </c>
      <c r="AQ610" s="17">
        <f t="shared" si="870"/>
        <v>1.6002642716984946E-5</v>
      </c>
      <c r="AR610" s="17">
        <f t="shared" si="871"/>
        <v>8.8756282724214474E-4</v>
      </c>
      <c r="AS610" s="17">
        <f t="shared" si="872"/>
        <v>7.3557671980389557E-4</v>
      </c>
      <c r="AT610" s="17">
        <f t="shared" si="873"/>
        <v>3.0480834376462863E-4</v>
      </c>
      <c r="AU610" s="17">
        <f t="shared" si="874"/>
        <v>8.420433828964869E-5</v>
      </c>
      <c r="AV610" s="17">
        <f t="shared" si="875"/>
        <v>1.7446300433968951E-5</v>
      </c>
      <c r="AW610" s="17">
        <f t="shared" si="876"/>
        <v>6.0149094343209149E-8</v>
      </c>
      <c r="AX610" s="17">
        <f t="shared" si="877"/>
        <v>7.9601002252177746E-5</v>
      </c>
      <c r="AY610" s="17">
        <f t="shared" si="878"/>
        <v>7.1921551056762455E-5</v>
      </c>
      <c r="AZ610" s="17">
        <f t="shared" si="879"/>
        <v>3.2491484780701812E-5</v>
      </c>
      <c r="BA610" s="17">
        <f t="shared" si="880"/>
        <v>9.7856304797189684E-6</v>
      </c>
      <c r="BB610" s="17">
        <f t="shared" si="881"/>
        <v>2.2103921504030557E-6</v>
      </c>
      <c r="BC610" s="17">
        <f t="shared" si="882"/>
        <v>3.9942922175036082E-7</v>
      </c>
      <c r="BD610" s="17">
        <f t="shared" si="883"/>
        <v>1.3365597038035183E-4</v>
      </c>
      <c r="BE610" s="17">
        <f t="shared" si="884"/>
        <v>1.1076874476601276E-4</v>
      </c>
      <c r="BF610" s="17">
        <f t="shared" si="885"/>
        <v>4.5900361884775921E-5</v>
      </c>
      <c r="BG610" s="17">
        <f t="shared" si="886"/>
        <v>1.2680130576568168E-5</v>
      </c>
      <c r="BH610" s="17">
        <f t="shared" si="887"/>
        <v>2.6271967938255159E-6</v>
      </c>
      <c r="BI610" s="17">
        <f t="shared" si="888"/>
        <v>4.3546321242096353E-7</v>
      </c>
      <c r="BJ610" s="18">
        <f t="shared" si="889"/>
        <v>0.31109170069731634</v>
      </c>
      <c r="BK610" s="18">
        <f t="shared" si="890"/>
        <v>0.33635702120354694</v>
      </c>
      <c r="BL610" s="18">
        <f t="shared" si="891"/>
        <v>0.33080832493664175</v>
      </c>
      <c r="BM610" s="18">
        <f t="shared" si="892"/>
        <v>0.25125246586746125</v>
      </c>
      <c r="BN610" s="18">
        <f t="shared" si="893"/>
        <v>0.74867715232857301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1.3391999999999999</v>
      </c>
      <c r="F611" s="10">
        <f>VLOOKUP(B611,home!$B$2:$E$405,3,FALSE)</f>
        <v>1.0454000000000001</v>
      </c>
      <c r="G611" s="10">
        <f>VLOOKUP(C611,away!$B$2:$E$405,4,FALSE)</f>
        <v>0.49780000000000002</v>
      </c>
      <c r="H611" s="10">
        <f>VLOOKUP(A611,away!$A$2:$E$405,3,FALSE)</f>
        <v>1.014</v>
      </c>
      <c r="I611" s="10">
        <f>VLOOKUP(C611,away!$B$2:$E$405,3,FALSE)</f>
        <v>0.57530000000000003</v>
      </c>
      <c r="J611" s="10">
        <f>VLOOKUP(B611,home!$B$2:$E$405,4,FALSE)</f>
        <v>0.98619999999999997</v>
      </c>
      <c r="K611" s="12">
        <f t="shared" ref="K611:K641" si="894">E611*F611*G611</f>
        <v>0.69691984070400004</v>
      </c>
      <c r="L611" s="12">
        <f t="shared" ref="L611:L641" si="895">H611*I611*J611</f>
        <v>0.57530391203999998</v>
      </c>
      <c r="M611" s="13">
        <f t="shared" ref="M611:M641" si="896">_xlfn.POISSON.DIST(0,K611,FALSE) * _xlfn.POISSON.DIST(0,L611,FALSE)</f>
        <v>0.28020781554132784</v>
      </c>
      <c r="N611" s="13">
        <f t="shared" ref="N611:N641" si="897">_xlfn.POISSON.DIST(1,K611,FALSE) * _xlfn.POISSON.DIST(0,L611,FALSE)</f>
        <v>0.19528238617107807</v>
      </c>
      <c r="O611" s="13">
        <f t="shared" ref="O611:O641" si="898">_xlfn.POISSON.DIST(0,K611,FALSE) * _xlfn.POISSON.DIST(1,L611,FALSE)</f>
        <v>0.16120465246510862</v>
      </c>
      <c r="P611" s="13">
        <f t="shared" ref="P611:P641" si="899">_xlfn.POISSON.DIST(1,K611,FALSE) * _xlfn.POISSON.DIST(1,L611,FALSE)</f>
        <v>0.1123467207167272</v>
      </c>
      <c r="Q611" s="13">
        <f t="shared" ref="Q611:Q641" si="900">_xlfn.POISSON.DIST(2,K611,FALSE) * _xlfn.POISSON.DIST(0,L611,FALSE)</f>
        <v>6.8048084731322359E-2</v>
      </c>
      <c r="R611" s="13">
        <f t="shared" ref="R611:R641" si="901">_xlfn.POISSON.DIST(0,K611,FALSE) * _xlfn.POISSON.DIST(2,L611,FALSE)</f>
        <v>4.6370833601112806E-2</v>
      </c>
      <c r="S611" s="13">
        <f t="shared" ref="S611:S641" si="902">_xlfn.POISSON.DIST(2,K611,FALSE) * _xlfn.POISSON.DIST(2,L611,FALSE)</f>
        <v>1.1261093513236347E-2</v>
      </c>
      <c r="T611" s="13">
        <f t="shared" ref="T611:T641" si="903">_xlfn.POISSON.DIST(2,K611,FALSE) * _xlfn.POISSON.DIST(1,L611,FALSE)</f>
        <v>3.9148329352759144E-2</v>
      </c>
      <c r="U611" s="13">
        <f t="shared" ref="U611:U641" si="904">_xlfn.POISSON.DIST(1,K611,FALSE) * _xlfn.POISSON.DIST(2,L611,FALSE)</f>
        <v>3.2316753966599228E-2</v>
      </c>
      <c r="V611" s="13">
        <f t="shared" ref="V611:V641" si="905">_xlfn.POISSON.DIST(3,K611,FALSE) * _xlfn.POISSON.DIST(3,L611,FALSE)</f>
        <v>5.0167009298374577E-4</v>
      </c>
      <c r="W611" s="13">
        <f t="shared" ref="W611:W641" si="906">_xlfn.POISSON.DIST(3,K611,FALSE) * _xlfn.POISSON.DIST(0,L611,FALSE)</f>
        <v>1.5808020123721827E-2</v>
      </c>
      <c r="X611" s="13">
        <f t="shared" ref="X611:X641" si="907">_xlfn.POISSON.DIST(3,K611,FALSE) * _xlfn.POISSON.DIST(1,L611,FALSE)</f>
        <v>9.0944158187842121E-3</v>
      </c>
      <c r="Y611" s="13">
        <f t="shared" ref="Y611:Y641" si="908">_xlfn.POISSON.DIST(3,K611,FALSE) * _xlfn.POISSON.DIST(2,L611,FALSE)</f>
        <v>2.6160264991325079E-3</v>
      </c>
      <c r="Z611" s="13">
        <f t="shared" ref="Z611:Z641" si="909">_xlfn.POISSON.DIST(0,K611,FALSE) * _xlfn.POISSON.DIST(3,L611,FALSE)</f>
        <v>8.8924406584253591E-3</v>
      </c>
      <c r="AA611" s="13">
        <f t="shared" ref="AA611:AA641" si="910">_xlfn.POISSON.DIST(1,K611,FALSE) * _xlfn.POISSON.DIST(3,L611,FALSE)</f>
        <v>6.1973183271395744E-3</v>
      </c>
      <c r="AB611" s="13">
        <f t="shared" ref="AB611:AB641" si="911">_xlfn.POISSON.DIST(2,K611,FALSE) * _xlfn.POISSON.DIST(3,L611,FALSE)</f>
        <v>2.159517050671046E-3</v>
      </c>
      <c r="AC611" s="13">
        <f t="shared" ref="AC611:AC641" si="912">_xlfn.POISSON.DIST(4,K611,FALSE) * _xlfn.POISSON.DIST(4,L611,FALSE)</f>
        <v>1.2571247727221839E-5</v>
      </c>
      <c r="AD611" s="13">
        <f t="shared" ref="AD611:AD641" si="913">_xlfn.POISSON.DIST(4,K611,FALSE) * _xlfn.POISSON.DIST(0,L611,FALSE)</f>
        <v>2.7542307166174601E-3</v>
      </c>
      <c r="AE611" s="13">
        <f t="shared" ref="AE611:AE641" si="914">_xlfn.POISSON.DIST(4,K611,FALSE) * _xlfn.POISSON.DIST(1,L611,FALSE)</f>
        <v>1.5845197059307574E-3</v>
      </c>
      <c r="AF611" s="13">
        <f t="shared" ref="AF611:AF641" si="915">_xlfn.POISSON.DIST(4,K611,FALSE) * _xlfn.POISSON.DIST(2,L611,FALSE)</f>
        <v>4.5579019276321747E-4</v>
      </c>
      <c r="AG611" s="13">
        <f t="shared" ref="AG611:AG641" si="916">_xlfn.POISSON.DIST(4,K611,FALSE) * _xlfn.POISSON.DIST(3,L611,FALSE)</f>
        <v>8.7405960322048236E-5</v>
      </c>
      <c r="AH611" s="13">
        <f t="shared" ref="AH611:AH641" si="917">_xlfn.POISSON.DIST(0,K611,FALSE) * _xlfn.POISSON.DIST(4,L611,FALSE)</f>
        <v>1.2789639745939153E-3</v>
      </c>
      <c r="AI611" s="13">
        <f t="shared" ref="AI611:AI641" si="918">_xlfn.POISSON.DIST(1,K611,FALSE) * _xlfn.POISSON.DIST(4,L611,FALSE)</f>
        <v>8.9133536944014627E-4</v>
      </c>
      <c r="AJ611" s="13">
        <f t="shared" ref="AJ611:AJ641" si="919">_xlfn.POISSON.DIST(2,K611,FALSE) * _xlfn.POISSON.DIST(4,L611,FALSE)</f>
        <v>3.1059465184203388E-4</v>
      </c>
      <c r="AK611" s="13">
        <f t="shared" ref="AK611:AK641" si="920">_xlfn.POISSON.DIST(3,K611,FALSE) * _xlfn.POISSON.DIST(4,L611,FALSE)</f>
        <v>7.2153191761754871E-5</v>
      </c>
      <c r="AL611" s="13">
        <f t="shared" ref="AL611:AL641" si="921">_xlfn.POISSON.DIST(5,K611,FALSE) * _xlfn.POISSON.DIST(5,L611,FALSE)</f>
        <v>2.016129999432765E-7</v>
      </c>
      <c r="AM611" s="13">
        <f t="shared" ref="AM611:AM641" si="922">_xlfn.POISSON.DIST(5,K611,FALSE) * _xlfn.POISSON.DIST(0,L611,FALSE)</f>
        <v>3.8389560645742099E-4</v>
      </c>
      <c r="AN611" s="13">
        <f t="shared" ref="AN611:AN641" si="923">_xlfn.POISSON.DIST(5,K611,FALSE) * _xlfn.POISSON.DIST(1,L611,FALSE)</f>
        <v>2.2085664420992259E-4</v>
      </c>
      <c r="AO611" s="13">
        <f t="shared" ref="AO611:AO641" si="924">_xlfn.POISSON.DIST(5,K611,FALSE) * _xlfn.POISSON.DIST(2,L611,FALSE)</f>
        <v>6.3529845706997428E-5</v>
      </c>
      <c r="AP611" s="13">
        <f t="shared" ref="AP611:AP641" si="925">_xlfn.POISSON.DIST(5,K611,FALSE) * _xlfn.POISSON.DIST(3,L611,FALSE)</f>
        <v>1.2182989588844406E-5</v>
      </c>
      <c r="AQ611" s="13">
        <f t="shared" ref="AQ611:AQ641" si="926">_xlfn.POISSON.DIST(5,K611,FALSE) * _xlfn.POISSON.DIST(4,L611,FALSE)</f>
        <v>1.7522303927011943E-6</v>
      </c>
      <c r="AR611" s="13">
        <f t="shared" ref="AR611:AR641" si="927">_xlfn.POISSON.DIST(0,K611,FALSE) * _xlfn.POISSON.DIST(5,L611,FALSE)</f>
        <v>1.4715859558842132E-4</v>
      </c>
      <c r="AS611" s="13">
        <f t="shared" ref="AS611:AS641" si="928">_xlfn.POISSON.DIST(1,K611,FALSE) * _xlfn.POISSON.DIST(5,L611,FALSE)</f>
        <v>1.0255774499570696E-4</v>
      </c>
      <c r="AT611" s="13">
        <f t="shared" ref="AT611:AT641" si="929">_xlfn.POISSON.DIST(2,K611,FALSE) * _xlfn.POISSON.DIST(5,L611,FALSE)</f>
        <v>3.5737263652684774E-5</v>
      </c>
      <c r="AU611" s="13">
        <f t="shared" ref="AU611:AU641" si="930">_xlfn.POISSON.DIST(3,K611,FALSE) * _xlfn.POISSON.DIST(5,L611,FALSE)</f>
        <v>8.3020026973419745E-6</v>
      </c>
      <c r="AV611" s="13">
        <f t="shared" ref="AV611:AV641" si="931">_xlfn.POISSON.DIST(4,K611,FALSE) * _xlfn.POISSON.DIST(5,L611,FALSE)</f>
        <v>1.4464575993389365E-6</v>
      </c>
      <c r="AW611" s="13">
        <f t="shared" ref="AW611:AW641" si="932">_xlfn.POISSON.DIST(6,K611,FALSE) * _xlfn.POISSON.DIST(6,L611,FALSE)</f>
        <v>2.2454127636315056E-9</v>
      </c>
      <c r="AX611" s="13">
        <f t="shared" ref="AX611:AX641" si="933">_xlfn.POISSON.DIST(6,K611,FALSE) * _xlfn.POISSON.DIST(0,L611,FALSE)</f>
        <v>4.4590744149878536E-5</v>
      </c>
      <c r="AY611" s="13">
        <f t="shared" ref="AY611:AY641" si="934">_xlfn.POISSON.DIST(6,K611,FALSE) * _xlfn.POISSON.DIST(1,L611,FALSE)</f>
        <v>2.5653229550199866E-5</v>
      </c>
      <c r="AZ611" s="13">
        <f t="shared" ref="AZ611:AZ641" si="935">_xlfn.POISSON.DIST(6,K611,FALSE) * _xlfn.POISSON.DIST(2,L611,FALSE)</f>
        <v>7.3792016583450544E-6</v>
      </c>
      <c r="BA611" s="13">
        <f t="shared" ref="BA611:BA641" si="936">_xlfn.POISSON.DIST(6,K611,FALSE) * _xlfn.POISSON.DIST(3,L611,FALSE)</f>
        <v>1.4150945272593218E-6</v>
      </c>
      <c r="BB611" s="13">
        <f t="shared" ref="BB611:BB641" si="937">_xlfn.POISSON.DIST(6,K611,FALSE) * _xlfn.POISSON.DIST(4,L611,FALSE)</f>
        <v>2.0352735435967053E-7</v>
      </c>
      <c r="BC611" s="13">
        <f t="shared" ref="BC611:BC641" si="938">_xlfn.POISSON.DIST(6,K611,FALSE) * _xlfn.POISSON.DIST(5,L611,FALSE)</f>
        <v>2.3418016634053961E-8</v>
      </c>
      <c r="BD611" s="13">
        <f t="shared" ref="BD611:BD641" si="939">_xlfn.POISSON.DIST(0,K611,FALSE) * _xlfn.POISSON.DIST(6,L611,FALSE)</f>
        <v>1.4110152622055179E-5</v>
      </c>
      <c r="BE611" s="13">
        <f t="shared" ref="BE611:BE641" si="940">_xlfn.POISSON.DIST(1,K611,FALSE) * _xlfn.POISSON.DIST(6,L611,FALSE)</f>
        <v>9.8336453176718243E-6</v>
      </c>
      <c r="BF611" s="13">
        <f t="shared" ref="BF611:BF641" si="941">_xlfn.POISSON.DIST(2,K611,FALSE) * _xlfn.POISSON.DIST(6,L611,FALSE)</f>
        <v>3.4266312641657413E-6</v>
      </c>
      <c r="BG611" s="13">
        <f t="shared" ref="BG611:BG641" si="942">_xlfn.POISSON.DIST(3,K611,FALSE) * _xlfn.POISSON.DIST(6,L611,FALSE)</f>
        <v>7.9602910492457828E-7</v>
      </c>
      <c r="BH611" s="13">
        <f t="shared" ref="BH611:BH641" si="943">_xlfn.POISSON.DIST(4,K611,FALSE) * _xlfn.POISSON.DIST(6,L611,FALSE)</f>
        <v>1.3869211924994618E-7</v>
      </c>
      <c r="BI611" s="13">
        <f t="shared" ref="BI611:BI641" si="944">_xlfn.POISSON.DIST(5,K611,FALSE) * _xlfn.POISSON.DIST(6,L611,FALSE)</f>
        <v>1.9331457930914544E-8</v>
      </c>
      <c r="BJ611" s="14">
        <f t="shared" ref="BJ611:BJ641" si="945">SUM(N611,Q611,T611,W611,X611,Y611,AD611,AE611,AF611,AG611,AM611,AN611,AO611,AP611,AQ611,AX611,AY611,AZ611,BA611,BB611,BC611)</f>
        <v>0.33564069180404416</v>
      </c>
      <c r="BK611" s="14">
        <f t="shared" ref="BK611:BK641" si="946">SUM(M611,P611,S611,V611,AC611,AL611,AY611)</f>
        <v>0.40435572595455255</v>
      </c>
      <c r="BL611" s="14">
        <f t="shared" ref="BL611:BL641" si="947">SUM(O611,R611,U611,AA611,AB611,AH611,AI611,AJ611,AK611,AR611,AS611,AT611,AU611,AV611,BD611,BE611,BF611,BG611,BH611,BI611)</f>
        <v>0.2511256491446886</v>
      </c>
      <c r="BM611" s="14">
        <f t="shared" ref="BM611:BM641" si="948">SUM(S611:BI611)</f>
        <v>0.13652836335089638</v>
      </c>
      <c r="BN611" s="14">
        <f t="shared" ref="BN611:BN641" si="949">SUM(M611:R611)</f>
        <v>0.86346049322667706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1.3391999999999999</v>
      </c>
      <c r="F612" s="10">
        <f>VLOOKUP(B612,home!$B$2:$E$405,3,FALSE)</f>
        <v>0.88249999999999995</v>
      </c>
      <c r="G612" s="10">
        <f>VLOOKUP(C612,away!$B$2:$E$405,4,FALSE)</f>
        <v>1.0454000000000001</v>
      </c>
      <c r="H612" s="10">
        <f>VLOOKUP(A612,away!$A$2:$E$405,3,FALSE)</f>
        <v>1.014</v>
      </c>
      <c r="I612" s="10">
        <f>VLOOKUP(C612,away!$B$2:$E$405,3,FALSE)</f>
        <v>0.69030000000000002</v>
      </c>
      <c r="J612" s="10">
        <f>VLOOKUP(B612,home!$B$2:$E$405,4,FALSE)</f>
        <v>0.98619999999999997</v>
      </c>
      <c r="K612" s="12">
        <f t="shared" si="894"/>
        <v>1.2354997176</v>
      </c>
      <c r="L612" s="12">
        <f t="shared" si="895"/>
        <v>0.69030469404000006</v>
      </c>
      <c r="M612" s="13">
        <f t="shared" si="896"/>
        <v>0.14575845988326863</v>
      </c>
      <c r="N612" s="13">
        <f t="shared" si="897"/>
        <v>0.18008453602358931</v>
      </c>
      <c r="O612" s="13">
        <f t="shared" si="898"/>
        <v>0.10061774905346137</v>
      </c>
      <c r="P612" s="13">
        <f t="shared" si="899"/>
        <v>0.12431320054109918</v>
      </c>
      <c r="Q612" s="13">
        <f t="shared" si="900"/>
        <v>0.11124719670063586</v>
      </c>
      <c r="R612" s="13">
        <f t="shared" si="901"/>
        <v>3.4728452237671577E-2</v>
      </c>
      <c r="S612" s="13">
        <f t="shared" si="902"/>
        <v>2.6505788825478428E-2</v>
      </c>
      <c r="T612" s="13">
        <f t="shared" si="903"/>
        <v>7.6794462081240134E-2</v>
      </c>
      <c r="U612" s="13">
        <f t="shared" si="904"/>
        <v>4.2906992932328324E-2</v>
      </c>
      <c r="V612" s="13">
        <f t="shared" si="905"/>
        <v>2.5117805964748937E-3</v>
      </c>
      <c r="W612" s="13">
        <f t="shared" si="906"/>
        <v>4.5815293369142404E-2</v>
      </c>
      <c r="X612" s="13">
        <f t="shared" si="907"/>
        <v>3.1626512071538687E-2</v>
      </c>
      <c r="Y612" s="13">
        <f t="shared" si="908"/>
        <v>1.0915964869547943E-2</v>
      </c>
      <c r="Z612" s="13">
        <f t="shared" si="909"/>
        <v>7.9910711988028776E-3</v>
      </c>
      <c r="AA612" s="13">
        <f t="shared" si="910"/>
        <v>9.8729662094424481E-3</v>
      </c>
      <c r="AB612" s="13">
        <f t="shared" si="911"/>
        <v>6.0990234818202463E-3</v>
      </c>
      <c r="AC612" s="13">
        <f t="shared" si="912"/>
        <v>1.3388909177848498E-4</v>
      </c>
      <c r="AD612" s="13">
        <f t="shared" si="913"/>
        <v>1.4151195504834152E-2</v>
      </c>
      <c r="AE612" s="13">
        <f t="shared" si="914"/>
        <v>9.7686366832647614E-3</v>
      </c>
      <c r="AF612" s="13">
        <f t="shared" si="915"/>
        <v>3.3716678784145014E-3</v>
      </c>
      <c r="AG612" s="13">
        <f t="shared" si="916"/>
        <v>7.7582605440447287E-4</v>
      </c>
      <c r="AH612" s="13">
        <f t="shared" si="917"/>
        <v>1.379068489735369E-3</v>
      </c>
      <c r="AI612" s="13">
        <f t="shared" si="918"/>
        <v>1.7038387296191069E-3</v>
      </c>
      <c r="AJ612" s="13">
        <f t="shared" si="919"/>
        <v>1.052546134640175E-3</v>
      </c>
      <c r="AK612" s="13">
        <f t="shared" si="920"/>
        <v>4.334734840363025E-4</v>
      </c>
      <c r="AL612" s="13">
        <f t="shared" si="921"/>
        <v>4.5676063069969382E-6</v>
      </c>
      <c r="AM612" s="13">
        <f t="shared" si="922"/>
        <v>3.4967596099849977E-3</v>
      </c>
      <c r="AN612" s="13">
        <f t="shared" si="923"/>
        <v>2.4138295727021233E-3</v>
      </c>
      <c r="AO612" s="13">
        <f t="shared" si="924"/>
        <v>8.331389423244217E-4</v>
      </c>
      <c r="AP612" s="13">
        <f t="shared" si="925"/>
        <v>1.9170657422468973E-4</v>
      </c>
      <c r="AQ612" s="13">
        <f t="shared" si="926"/>
        <v>3.3083987016407741E-5</v>
      </c>
      <c r="AR612" s="13">
        <f t="shared" si="927"/>
        <v>1.9039549037339586E-4</v>
      </c>
      <c r="AS612" s="13">
        <f t="shared" si="928"/>
        <v>2.3523357458864408E-4</v>
      </c>
      <c r="AT612" s="13">
        <f t="shared" si="929"/>
        <v>1.4531550748715419E-4</v>
      </c>
      <c r="AU612" s="13">
        <f t="shared" si="930"/>
        <v>5.9845756154426549E-5</v>
      </c>
      <c r="AV612" s="13">
        <f t="shared" si="931"/>
        <v>1.848485370708812E-5</v>
      </c>
      <c r="AW612" s="13">
        <f t="shared" si="932"/>
        <v>1.0821055892536855E-7</v>
      </c>
      <c r="AX612" s="13">
        <f t="shared" si="933"/>
        <v>7.2004091844192399E-4</v>
      </c>
      <c r="AY612" s="13">
        <f t="shared" si="934"/>
        <v>4.9704762590133296E-4</v>
      </c>
      <c r="AZ612" s="13">
        <f t="shared" si="935"/>
        <v>1.7155715466056403E-4</v>
      </c>
      <c r="BA612" s="13">
        <f t="shared" si="936"/>
        <v>3.9475569719444538E-5</v>
      </c>
      <c r="BB612" s="13">
        <f t="shared" si="937"/>
        <v>6.8125427693089621E-6</v>
      </c>
      <c r="BC612" s="13">
        <f t="shared" si="938"/>
        <v>9.4054605040044796E-7</v>
      </c>
      <c r="BD612" s="13">
        <f t="shared" si="939"/>
        <v>2.1905150121467121E-5</v>
      </c>
      <c r="BE612" s="13">
        <f t="shared" si="940"/>
        <v>2.7063806789058234E-5</v>
      </c>
      <c r="BF612" s="13">
        <f t="shared" si="941"/>
        <v>1.6718662822531211E-5</v>
      </c>
      <c r="BG612" s="13">
        <f t="shared" si="942"/>
        <v>6.8853010652956415E-6</v>
      </c>
      <c r="BH612" s="13">
        <f t="shared" si="943"/>
        <v>2.1266968804409366E-6</v>
      </c>
      <c r="BI612" s="13">
        <f t="shared" si="944"/>
        <v>5.2550667904111569E-7</v>
      </c>
      <c r="BJ612" s="14">
        <f t="shared" si="945"/>
        <v>0.49295568428040776</v>
      </c>
      <c r="BK612" s="14">
        <f t="shared" si="946"/>
        <v>0.29972473417030798</v>
      </c>
      <c r="BL612" s="14">
        <f t="shared" si="947"/>
        <v>0.19951861105942342</v>
      </c>
      <c r="BM612" s="14">
        <f t="shared" si="948"/>
        <v>0.3029435668538738</v>
      </c>
      <c r="BN612" s="14">
        <f t="shared" si="949"/>
        <v>0.69674959443972595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1.3391999999999999</v>
      </c>
      <c r="F613" s="10">
        <f>VLOOKUP(B613,home!$B$2:$E$405,3,FALSE)</f>
        <v>0.81459999999999999</v>
      </c>
      <c r="G613" s="10">
        <f>VLOOKUP(C613,away!$B$2:$E$405,4,FALSE)</f>
        <v>0.82140000000000002</v>
      </c>
      <c r="H613" s="10">
        <f>VLOOKUP(A613,away!$A$2:$E$405,3,FALSE)</f>
        <v>1.014</v>
      </c>
      <c r="I613" s="10">
        <f>VLOOKUP(C613,away!$B$2:$E$405,3,FALSE)</f>
        <v>0.88759999999999994</v>
      </c>
      <c r="J613" s="10">
        <f>VLOOKUP(B613,home!$B$2:$E$405,4,FALSE)</f>
        <v>1.3448</v>
      </c>
      <c r="K613" s="12">
        <f t="shared" si="894"/>
        <v>0.89607537964799999</v>
      </c>
      <c r="L613" s="12">
        <f t="shared" si="895"/>
        <v>1.2103555027199999</v>
      </c>
      <c r="M613" s="13">
        <f t="shared" si="896"/>
        <v>0.12167145211757957</v>
      </c>
      <c r="N613" s="13">
        <f t="shared" si="897"/>
        <v>0.10902679264858357</v>
      </c>
      <c r="O613" s="13">
        <f t="shared" si="898"/>
        <v>0.14726571159444543</v>
      </c>
      <c r="P613" s="13">
        <f t="shared" si="899"/>
        <v>0.13196117842612556</v>
      </c>
      <c r="Q613" s="13">
        <f t="shared" si="900"/>
        <v>4.8848112307191639E-2</v>
      </c>
      <c r="R613" s="13">
        <f t="shared" si="901"/>
        <v>8.9121932195156767E-2</v>
      </c>
      <c r="S613" s="13">
        <f t="shared" si="902"/>
        <v>3.5780276121763606E-2</v>
      </c>
      <c r="T613" s="13">
        <f t="shared" si="903"/>
        <v>5.9123581528493951E-2</v>
      </c>
      <c r="U613" s="13">
        <f t="shared" si="904"/>
        <v>7.9859969226738409E-2</v>
      </c>
      <c r="V613" s="13">
        <f t="shared" si="905"/>
        <v>4.3118006358424527E-3</v>
      </c>
      <c r="W613" s="13">
        <f t="shared" si="906"/>
        <v>1.4590530260251632E-2</v>
      </c>
      <c r="X613" s="13">
        <f t="shared" si="907"/>
        <v>1.7659728588098236E-2</v>
      </c>
      <c r="Y613" s="13">
        <f t="shared" si="908"/>
        <v>1.0687274836573198E-2</v>
      </c>
      <c r="Z613" s="13">
        <f t="shared" si="909"/>
        <v>3.5956407015148899E-2</v>
      </c>
      <c r="AA613" s="13">
        <f t="shared" si="910"/>
        <v>3.2219651066877561E-2</v>
      </c>
      <c r="AB613" s="13">
        <f t="shared" si="911"/>
        <v>1.4435618030939198E-2</v>
      </c>
      <c r="AC613" s="13">
        <f t="shared" si="912"/>
        <v>2.9227803807997671E-4</v>
      </c>
      <c r="AD613" s="13">
        <f t="shared" si="913"/>
        <v>3.2685537355551532E-3</v>
      </c>
      <c r="AE613" s="13">
        <f t="shared" si="914"/>
        <v>3.9561119997651916E-3</v>
      </c>
      <c r="AF613" s="13">
        <f t="shared" si="915"/>
        <v>2.3941509641462115E-3</v>
      </c>
      <c r="AG613" s="13">
        <f t="shared" si="916"/>
        <v>9.6592459793225336E-4</v>
      </c>
      <c r="AH613" s="13">
        <f t="shared" si="917"/>
        <v>1.0880008772206375E-2</v>
      </c>
      <c r="AI613" s="13">
        <f t="shared" si="918"/>
        <v>9.7493079911283986E-3</v>
      </c>
      <c r="AJ613" s="13">
        <f t="shared" si="919"/>
        <v>4.3680574297278287E-3</v>
      </c>
      <c r="AK613" s="13">
        <f t="shared" si="920"/>
        <v>1.3047029065558773E-3</v>
      </c>
      <c r="AL613" s="13">
        <f t="shared" si="921"/>
        <v>1.2679836941811953E-5</v>
      </c>
      <c r="AM613" s="13">
        <f t="shared" si="922"/>
        <v>5.8577410589749461E-4</v>
      </c>
      <c r="AN613" s="13">
        <f t="shared" si="923"/>
        <v>7.0899491242392061E-4</v>
      </c>
      <c r="AO613" s="13">
        <f t="shared" si="924"/>
        <v>4.2906794682638839E-4</v>
      </c>
      <c r="AP613" s="13">
        <f t="shared" si="925"/>
        <v>1.7310825016069717E-4</v>
      </c>
      <c r="AQ613" s="13">
        <f t="shared" si="926"/>
        <v>5.238063078705756E-5</v>
      </c>
      <c r="AR613" s="13">
        <f t="shared" si="927"/>
        <v>2.6337356974163719E-3</v>
      </c>
      <c r="AS613" s="13">
        <f t="shared" si="928"/>
        <v>2.3600257149548652E-3</v>
      </c>
      <c r="AT613" s="13">
        <f t="shared" si="929"/>
        <v>1.0573804692536118E-3</v>
      </c>
      <c r="AU613" s="13">
        <f t="shared" si="930"/>
        <v>3.1583086847293687E-4</v>
      </c>
      <c r="AV613" s="13">
        <f t="shared" si="931"/>
        <v>7.0752066342861112E-5</v>
      </c>
      <c r="AW613" s="13">
        <f t="shared" si="932"/>
        <v>3.8200466090609727E-7</v>
      </c>
      <c r="AX613" s="13">
        <f t="shared" si="933"/>
        <v>8.748295905501085E-5</v>
      </c>
      <c r="AY613" s="13">
        <f t="shared" si="934"/>
        <v>1.0588548088646083E-4</v>
      </c>
      <c r="AZ613" s="13">
        <f t="shared" si="935"/>
        <v>6.4079537224540618E-5</v>
      </c>
      <c r="BA613" s="13">
        <f t="shared" si="936"/>
        <v>2.5853006830491269E-5</v>
      </c>
      <c r="BB613" s="13">
        <f t="shared" si="937"/>
        <v>7.8228322697857162E-6</v>
      </c>
      <c r="BC613" s="13">
        <f t="shared" si="938"/>
        <v>1.8936816169181462E-6</v>
      </c>
      <c r="BD613" s="13">
        <f t="shared" si="939"/>
        <v>5.31292749013E-4</v>
      </c>
      <c r="BE613" s="13">
        <f t="shared" si="940"/>
        <v>4.7607835177605355E-4</v>
      </c>
      <c r="BF613" s="13">
        <f t="shared" si="941"/>
        <v>2.1330104490496061E-4</v>
      </c>
      <c r="BG613" s="13">
        <f t="shared" si="942"/>
        <v>6.3711271597509226E-5</v>
      </c>
      <c r="BH613" s="13">
        <f t="shared" si="943"/>
        <v>1.427252547114873E-5</v>
      </c>
      <c r="BI613" s="13">
        <f t="shared" si="944"/>
        <v>2.5578517360190705E-6</v>
      </c>
      <c r="BJ613" s="14">
        <f t="shared" si="945"/>
        <v>0.27276310481056992</v>
      </c>
      <c r="BK613" s="14">
        <f t="shared" si="946"/>
        <v>0.29413555065721941</v>
      </c>
      <c r="BL613" s="14">
        <f t="shared" si="947"/>
        <v>0.39694389782471518</v>
      </c>
      <c r="BM613" s="14">
        <f t="shared" si="948"/>
        <v>0.35179827754234522</v>
      </c>
      <c r="BN613" s="14">
        <f t="shared" si="949"/>
        <v>0.64789517928908247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1.3391999999999999</v>
      </c>
      <c r="F614" s="10">
        <f>VLOOKUP(B614,home!$B$2:$E$405,3,FALSE)</f>
        <v>0.52270000000000005</v>
      </c>
      <c r="G614" s="10">
        <f>VLOOKUP(C614,away!$B$2:$E$405,4,FALSE)</f>
        <v>0.74670000000000003</v>
      </c>
      <c r="H614" s="10">
        <f>VLOOKUP(A614,away!$A$2:$E$405,3,FALSE)</f>
        <v>1.014</v>
      </c>
      <c r="I614" s="10">
        <f>VLOOKUP(C614,away!$B$2:$E$405,3,FALSE)</f>
        <v>0.71719999999999995</v>
      </c>
      <c r="J614" s="10">
        <f>VLOOKUP(B614,home!$B$2:$E$405,4,FALSE)</f>
        <v>0.78900000000000003</v>
      </c>
      <c r="K614" s="12">
        <f t="shared" si="894"/>
        <v>0.52268988052800003</v>
      </c>
      <c r="L614" s="12">
        <f t="shared" si="895"/>
        <v>0.57379299119999994</v>
      </c>
      <c r="M614" s="13">
        <f t="shared" si="896"/>
        <v>0.33404389525283212</v>
      </c>
      <c r="N614" s="13">
        <f t="shared" si="897"/>
        <v>0.17460136370081056</v>
      </c>
      <c r="O614" s="13">
        <f t="shared" si="898"/>
        <v>0.19167204584922204</v>
      </c>
      <c r="P614" s="13">
        <f t="shared" si="899"/>
        <v>0.10018503874548719</v>
      </c>
      <c r="Q614" s="13">
        <f t="shared" si="900"/>
        <v>4.5631182966401271E-2</v>
      </c>
      <c r="R614" s="13">
        <f t="shared" si="901"/>
        <v>5.4990038258624314E-2</v>
      </c>
      <c r="S614" s="13">
        <f t="shared" si="902"/>
        <v>7.5117687608374818E-3</v>
      </c>
      <c r="T614" s="13">
        <f t="shared" si="903"/>
        <v>2.6182852966285877E-2</v>
      </c>
      <c r="U614" s="13">
        <f t="shared" si="904"/>
        <v>2.8742736527630493E-2</v>
      </c>
      <c r="V614" s="13">
        <f t="shared" si="905"/>
        <v>2.5032200692667731E-4</v>
      </c>
      <c r="W614" s="13">
        <f t="shared" si="906"/>
        <v>7.950319191019864E-3</v>
      </c>
      <c r="X614" s="13">
        <f t="shared" si="907"/>
        <v>4.5618374296100524E-3</v>
      </c>
      <c r="Y614" s="13">
        <f t="shared" si="908"/>
        <v>1.3087751720520355E-3</v>
      </c>
      <c r="Z614" s="13">
        <f t="shared" si="909"/>
        <v>1.0517632846206161E-2</v>
      </c>
      <c r="AA614" s="13">
        <f t="shared" si="910"/>
        <v>5.4974602558208662E-3</v>
      </c>
      <c r="AB614" s="13">
        <f t="shared" si="911"/>
        <v>1.4367334221612185E-3</v>
      </c>
      <c r="AC614" s="13">
        <f t="shared" si="912"/>
        <v>4.6922201541461663E-6</v>
      </c>
      <c r="AD614" s="13">
        <f t="shared" si="913"/>
        <v>1.0388878470284097E-3</v>
      </c>
      <c r="AE614" s="13">
        <f t="shared" si="914"/>
        <v>5.9610656526775925E-4</v>
      </c>
      <c r="AF614" s="13">
        <f t="shared" si="915"/>
        <v>1.7102088457947277E-4</v>
      </c>
      <c r="AG614" s="13">
        <f t="shared" si="916"/>
        <v>3.271019497350854E-5</v>
      </c>
      <c r="AH614" s="13">
        <f t="shared" si="917"/>
        <v>1.5087360027920002E-3</v>
      </c>
      <c r="AI614" s="13">
        <f t="shared" si="918"/>
        <v>7.8860104104764282E-4</v>
      </c>
      <c r="AJ614" s="13">
        <f t="shared" si="919"/>
        <v>2.0609689196472443E-4</v>
      </c>
      <c r="AK614" s="13">
        <f t="shared" si="920"/>
        <v>3.5908253279411315E-5</v>
      </c>
      <c r="AL614" s="13">
        <f t="shared" si="921"/>
        <v>5.6290836578789939E-8</v>
      </c>
      <c r="AM614" s="13">
        <f t="shared" si="922"/>
        <v>1.0860323292905417E-4</v>
      </c>
      <c r="AN614" s="13">
        <f t="shared" si="923"/>
        <v>6.2315773876352325E-5</v>
      </c>
      <c r="AO614" s="13">
        <f t="shared" si="924"/>
        <v>1.7878177145727507E-5</v>
      </c>
      <c r="AP614" s="13">
        <f t="shared" si="925"/>
        <v>3.419457580550155E-6</v>
      </c>
      <c r="AQ614" s="13">
        <f t="shared" si="926"/>
        <v>4.9051519835634695E-7</v>
      </c>
      <c r="AR614" s="13">
        <f t="shared" si="927"/>
        <v>1.7314042879463073E-4</v>
      </c>
      <c r="AS614" s="13">
        <f t="shared" si="928"/>
        <v>9.049875004123222E-5</v>
      </c>
      <c r="AT614" s="13">
        <f t="shared" si="929"/>
        <v>2.36513904234925E-5</v>
      </c>
      <c r="AU614" s="13">
        <f t="shared" si="930"/>
        <v>4.1207808115921272E-6</v>
      </c>
      <c r="AV614" s="13">
        <f t="shared" si="931"/>
        <v>5.3847260752329098E-7</v>
      </c>
      <c r="AW614" s="13">
        <f t="shared" si="932"/>
        <v>4.6895863120303659E-10</v>
      </c>
      <c r="AX614" s="13">
        <f t="shared" si="933"/>
        <v>9.4609684741069755E-6</v>
      </c>
      <c r="AY614" s="13">
        <f t="shared" si="934"/>
        <v>5.4286374004067411E-6</v>
      </c>
      <c r="AZ614" s="13">
        <f t="shared" si="935"/>
        <v>1.5574570460597878E-6</v>
      </c>
      <c r="BA614" s="13">
        <f t="shared" si="936"/>
        <v>2.9788597904138725E-7</v>
      </c>
      <c r="BB614" s="13">
        <f t="shared" si="937"/>
        <v>4.273122173767451E-8</v>
      </c>
      <c r="BC614" s="13">
        <f t="shared" si="938"/>
        <v>4.9037751076981455E-9</v>
      </c>
      <c r="BD614" s="13">
        <f t="shared" si="939"/>
        <v>1.6557794089286952E-5</v>
      </c>
      <c r="BE614" s="13">
        <f t="shared" si="940"/>
        <v>8.6545914143366224E-6</v>
      </c>
      <c r="BF614" s="13">
        <f t="shared" si="941"/>
        <v>2.2618336761891317E-6</v>
      </c>
      <c r="BG614" s="13">
        <f t="shared" si="942"/>
        <v>3.9407919132716814E-7</v>
      </c>
      <c r="BH614" s="13">
        <f t="shared" si="943"/>
        <v>5.1495301358342098E-8</v>
      </c>
      <c r="BI614" s="13">
        <f t="shared" si="944"/>
        <v>5.3832145829490397E-9</v>
      </c>
      <c r="BJ614" s="14">
        <f t="shared" si="945"/>
        <v>0.26228455665865519</v>
      </c>
      <c r="BK614" s="14">
        <f t="shared" si="946"/>
        <v>0.44200120191447456</v>
      </c>
      <c r="BL614" s="14">
        <f t="shared" si="947"/>
        <v>0.28519823150210827</v>
      </c>
      <c r="BM614" s="14">
        <f t="shared" si="948"/>
        <v>9.8872629979625037E-2</v>
      </c>
      <c r="BN614" s="14">
        <f t="shared" si="949"/>
        <v>0.90112356477337752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1.3391999999999999</v>
      </c>
      <c r="F615" s="10">
        <f>VLOOKUP(B615,home!$B$2:$E$405,3,FALSE)</f>
        <v>1.2694000000000001</v>
      </c>
      <c r="G615" s="10">
        <f>VLOOKUP(C615,away!$B$2:$E$405,4,FALSE)</f>
        <v>1.4188000000000001</v>
      </c>
      <c r="H615" s="10">
        <f>VLOOKUP(A615,away!$A$2:$E$405,3,FALSE)</f>
        <v>1.014</v>
      </c>
      <c r="I615" s="10">
        <f>VLOOKUP(C615,away!$B$2:$E$405,3,FALSE)</f>
        <v>0.19719999999999999</v>
      </c>
      <c r="J615" s="10">
        <f>VLOOKUP(B615,home!$B$2:$E$405,4,FALSE)</f>
        <v>1.0848</v>
      </c>
      <c r="K615" s="12">
        <f t="shared" si="894"/>
        <v>2.411932305024</v>
      </c>
      <c r="L615" s="12">
        <f t="shared" si="895"/>
        <v>0.21691747583999998</v>
      </c>
      <c r="M615" s="13">
        <f t="shared" si="896"/>
        <v>7.2161415963661782E-2</v>
      </c>
      <c r="N615" s="13">
        <f t="shared" si="897"/>
        <v>0.17404845033903044</v>
      </c>
      <c r="O615" s="13">
        <f t="shared" si="898"/>
        <v>1.5653072203877794E-2</v>
      </c>
      <c r="P615" s="13">
        <f t="shared" si="899"/>
        <v>3.7754150521406071E-2</v>
      </c>
      <c r="Q615" s="13">
        <f t="shared" si="900"/>
        <v>0.2098965400060365</v>
      </c>
      <c r="R615" s="13">
        <f t="shared" si="901"/>
        <v>1.697712455803218E-3</v>
      </c>
      <c r="S615" s="13">
        <f t="shared" si="902"/>
        <v>4.9381510276584675E-3</v>
      </c>
      <c r="T615" s="13">
        <f t="shared" si="903"/>
        <v>4.5530227645659005E-2</v>
      </c>
      <c r="U615" s="13">
        <f t="shared" si="904"/>
        <v>4.094767516793411E-3</v>
      </c>
      <c r="V615" s="13">
        <f t="shared" si="905"/>
        <v>2.8706583968107308E-4</v>
      </c>
      <c r="W615" s="13">
        <f t="shared" si="906"/>
        <v>0.16875208185110724</v>
      </c>
      <c r="X615" s="13">
        <f t="shared" si="907"/>
        <v>3.660527563788725E-2</v>
      </c>
      <c r="Y615" s="13">
        <f t="shared" si="908"/>
        <v>3.9701619968989729E-3</v>
      </c>
      <c r="Z615" s="13">
        <f t="shared" si="909"/>
        <v>1.227545002049872E-4</v>
      </c>
      <c r="AA615" s="13">
        <f t="shared" si="910"/>
        <v>2.9607554463148387E-4</v>
      </c>
      <c r="AB615" s="13">
        <f t="shared" si="911"/>
        <v>3.5705708541212559E-4</v>
      </c>
      <c r="AC615" s="13">
        <f t="shared" si="912"/>
        <v>9.3868783408527966E-6</v>
      </c>
      <c r="AD615" s="13">
        <f t="shared" si="913"/>
        <v>0.10175464943918498</v>
      </c>
      <c r="AE615" s="13">
        <f t="shared" si="914"/>
        <v>2.2072361711332075E-2</v>
      </c>
      <c r="AF615" s="13">
        <f t="shared" si="915"/>
        <v>2.3939404941248077E-3</v>
      </c>
      <c r="AG615" s="13">
        <f t="shared" si="916"/>
        <v>1.7309584309890521E-4</v>
      </c>
      <c r="AH615" s="13">
        <f t="shared" si="917"/>
        <v>6.656899083116644E-6</v>
      </c>
      <c r="AI615" s="13">
        <f t="shared" si="918"/>
        <v>1.605598994985368E-5</v>
      </c>
      <c r="AJ615" s="13">
        <f t="shared" si="919"/>
        <v>1.9362980424596386E-5</v>
      </c>
      <c r="AK615" s="13">
        <f t="shared" si="920"/>
        <v>1.5567399335877112E-5</v>
      </c>
      <c r="AL615" s="13">
        <f t="shared" si="921"/>
        <v>1.9644493560666526E-7</v>
      </c>
      <c r="AM615" s="13">
        <f t="shared" si="922"/>
        <v>4.9085065233752508E-2</v>
      </c>
      <c r="AN615" s="13">
        <f t="shared" si="923"/>
        <v>1.0647408451947331E-2</v>
      </c>
      <c r="AO615" s="13">
        <f t="shared" si="924"/>
        <v>1.1548044828169483E-3</v>
      </c>
      <c r="AP615" s="13">
        <f t="shared" si="925"/>
        <v>8.3499091167123026E-5</v>
      </c>
      <c r="AQ615" s="13">
        <f t="shared" si="926"/>
        <v>4.5281030227265892E-6</v>
      </c>
      <c r="AR615" s="13">
        <f t="shared" si="927"/>
        <v>2.8879954920625464E-7</v>
      </c>
      <c r="AS615" s="13">
        <f t="shared" si="928"/>
        <v>6.9656496240693388E-7</v>
      </c>
      <c r="AT615" s="13">
        <f t="shared" si="929"/>
        <v>8.4003376768855615E-7</v>
      </c>
      <c r="AU615" s="13">
        <f t="shared" si="930"/>
        <v>6.7536819386635139E-7</v>
      </c>
      <c r="AV615" s="13">
        <f t="shared" si="931"/>
        <v>4.0723559114299126E-7</v>
      </c>
      <c r="AW615" s="13">
        <f t="shared" si="932"/>
        <v>2.8549466224892592E-9</v>
      </c>
      <c r="AX615" s="13">
        <f t="shared" si="933"/>
        <v>1.9731642421916332E-2</v>
      </c>
      <c r="AY615" s="13">
        <f t="shared" si="934"/>
        <v>4.2801380683395547E-3</v>
      </c>
      <c r="AZ615" s="13">
        <f t="shared" si="935"/>
        <v>4.642183730154547E-4</v>
      </c>
      <c r="BA615" s="13">
        <f t="shared" si="936"/>
        <v>3.3565692571021333E-5</v>
      </c>
      <c r="BB615" s="13">
        <f t="shared" si="937"/>
        <v>1.8202463268318461E-6</v>
      </c>
      <c r="BC615" s="13">
        <f t="shared" si="938"/>
        <v>7.8968647724679171E-8</v>
      </c>
      <c r="BD615" s="13">
        <f t="shared" si="939"/>
        <v>1.0440944872925099E-8</v>
      </c>
      <c r="BE615" s="13">
        <f t="shared" si="940"/>
        <v>2.5182852233982751E-8</v>
      </c>
      <c r="BF615" s="13">
        <f t="shared" si="941"/>
        <v>3.0369667417894408E-8</v>
      </c>
      <c r="BG615" s="13">
        <f t="shared" si="942"/>
        <v>2.4416527312684771E-8</v>
      </c>
      <c r="BH615" s="13">
        <f t="shared" si="943"/>
        <v>1.4722752750491314E-8</v>
      </c>
      <c r="BI615" s="13">
        <f t="shared" si="944"/>
        <v>7.102056595558191E-9</v>
      </c>
      <c r="BJ615" s="14">
        <f t="shared" si="945"/>
        <v>0.85068355409788388</v>
      </c>
      <c r="BK615" s="14">
        <f t="shared" si="946"/>
        <v>0.11943050474402343</v>
      </c>
      <c r="BL615" s="14">
        <f t="shared" si="947"/>
        <v>2.2159348312176978E-2</v>
      </c>
      <c r="BM615" s="14">
        <f t="shared" si="948"/>
        <v>0.4769046849510804</v>
      </c>
      <c r="BN615" s="14">
        <f t="shared" si="949"/>
        <v>0.51121134148981573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1.3391999999999999</v>
      </c>
      <c r="F616" s="10">
        <f>VLOOKUP(B616,home!$B$2:$E$405,3,FALSE)</f>
        <v>1.5681</v>
      </c>
      <c r="G616" s="10">
        <f>VLOOKUP(C616,away!$B$2:$E$405,4,FALSE)</f>
        <v>1.1201000000000001</v>
      </c>
      <c r="H616" s="10">
        <f>VLOOKUP(A616,away!$A$2:$E$405,3,FALSE)</f>
        <v>1.014</v>
      </c>
      <c r="I616" s="10">
        <f>VLOOKUP(C616,away!$B$2:$E$405,3,FALSE)</f>
        <v>0.69030000000000002</v>
      </c>
      <c r="J616" s="10">
        <f>VLOOKUP(B616,home!$B$2:$E$405,4,FALSE)</f>
        <v>0.88759999999999994</v>
      </c>
      <c r="K616" s="12">
        <f t="shared" si="894"/>
        <v>2.352209462352</v>
      </c>
      <c r="L616" s="12">
        <f t="shared" si="895"/>
        <v>0.62128822392000005</v>
      </c>
      <c r="M616" s="13">
        <f t="shared" si="896"/>
        <v>5.1124180899560806E-2</v>
      </c>
      <c r="N616" s="13">
        <f t="shared" si="897"/>
        <v>0.12025478206694233</v>
      </c>
      <c r="O616" s="13">
        <f t="shared" si="898"/>
        <v>3.1762851550452928E-2</v>
      </c>
      <c r="P616" s="13">
        <f t="shared" si="899"/>
        <v>7.471287996825729E-2</v>
      </c>
      <c r="Q616" s="13">
        <f t="shared" si="900"/>
        <v>0.14143221813546966</v>
      </c>
      <c r="R616" s="13">
        <f t="shared" si="901"/>
        <v>9.8669428132077582E-3</v>
      </c>
      <c r="S616" s="13">
        <f t="shared" si="902"/>
        <v>2.7296351427701659E-2</v>
      </c>
      <c r="T616" s="13">
        <f t="shared" si="903"/>
        <v>8.7870171610451978E-2</v>
      </c>
      <c r="U616" s="13">
        <f t="shared" si="904"/>
        <v>2.3209116249713356E-2</v>
      </c>
      <c r="V616" s="13">
        <f t="shared" si="905"/>
        <v>4.4323210050181546E-3</v>
      </c>
      <c r="W616" s="13">
        <f t="shared" si="906"/>
        <v>0.11089273392656129</v>
      </c>
      <c r="X616" s="13">
        <f t="shared" si="907"/>
        <v>6.8896349706866408E-2</v>
      </c>
      <c r="Y616" s="13">
        <f t="shared" si="908"/>
        <v>2.1402245371975121E-2</v>
      </c>
      <c r="Z616" s="13">
        <f t="shared" si="909"/>
        <v>2.0434051253126859E-3</v>
      </c>
      <c r="AA616" s="13">
        <f t="shared" si="910"/>
        <v>4.8065168711790745E-3</v>
      </c>
      <c r="AB616" s="13">
        <f t="shared" si="911"/>
        <v>5.6529672326709737E-3</v>
      </c>
      <c r="AC616" s="13">
        <f t="shared" si="912"/>
        <v>4.0483713064187157E-4</v>
      </c>
      <c r="AD616" s="13">
        <f t="shared" si="913"/>
        <v>6.5210734512035032E-2</v>
      </c>
      <c r="AE616" s="13">
        <f t="shared" si="914"/>
        <v>4.0514661425500906E-2</v>
      </c>
      <c r="AF616" s="13">
        <f t="shared" si="915"/>
        <v>1.2585641019884795E-2</v>
      </c>
      <c r="AG616" s="13">
        <f t="shared" si="916"/>
        <v>2.6064368520463078E-3</v>
      </c>
      <c r="AH616" s="13">
        <f t="shared" si="917"/>
        <v>3.1738588526363594E-4</v>
      </c>
      <c r="AI616" s="13">
        <f t="shared" si="918"/>
        <v>7.465580825340907E-4</v>
      </c>
      <c r="AJ616" s="13">
        <f t="shared" si="919"/>
        <v>8.7803049296602674E-4</v>
      </c>
      <c r="AK616" s="13">
        <f t="shared" si="920"/>
        <v>6.8843721126275975E-4</v>
      </c>
      <c r="AL616" s="13">
        <f t="shared" si="921"/>
        <v>2.3665159942816547E-5</v>
      </c>
      <c r="AM616" s="13">
        <f t="shared" si="922"/>
        <v>3.0677861353226584E-2</v>
      </c>
      <c r="AN616" s="13">
        <f t="shared" si="923"/>
        <v>1.9059793993810154E-2</v>
      </c>
      <c r="AO616" s="13">
        <f t="shared" si="924"/>
        <v>5.9208127793476976E-3</v>
      </c>
      <c r="AP616" s="13">
        <f t="shared" si="925"/>
        <v>1.2261770852812566E-3</v>
      </c>
      <c r="AQ616" s="13">
        <f t="shared" si="926"/>
        <v>1.9045234588144859E-4</v>
      </c>
      <c r="AR616" s="13">
        <f t="shared" si="927"/>
        <v>3.9437622590544259E-5</v>
      </c>
      <c r="AS616" s="13">
        <f t="shared" si="928"/>
        <v>9.276554903014521E-5</v>
      </c>
      <c r="AT616" s="13">
        <f t="shared" si="929"/>
        <v>1.0910200110449298E-4</v>
      </c>
      <c r="AU616" s="13">
        <f t="shared" si="930"/>
        <v>8.5543586453175563E-5</v>
      </c>
      <c r="AV616" s="13">
        <f t="shared" si="931"/>
        <v>5.0304108374671486E-5</v>
      </c>
      <c r="AW616" s="13">
        <f t="shared" si="932"/>
        <v>9.6067404630505791E-7</v>
      </c>
      <c r="AX616" s="13">
        <f t="shared" si="933"/>
        <v>1.2026792626630381E-2</v>
      </c>
      <c r="AY616" s="13">
        <f t="shared" si="934"/>
        <v>7.4721046304533426E-3</v>
      </c>
      <c r="AZ616" s="13">
        <f t="shared" si="935"/>
        <v>2.3211653073993825E-3</v>
      </c>
      <c r="BA616" s="13">
        <f t="shared" si="936"/>
        <v>4.8070422375296113E-4</v>
      </c>
      <c r="BB616" s="13">
        <f t="shared" si="937"/>
        <v>7.4663968351579871E-5</v>
      </c>
      <c r="BC616" s="13">
        <f t="shared" si="938"/>
        <v>9.2775688575944315E-6</v>
      </c>
      <c r="BD616" s="13">
        <f t="shared" si="939"/>
        <v>4.0836884158177514E-6</v>
      </c>
      <c r="BE616" s="13">
        <f t="shared" si="940"/>
        <v>9.6056905329837654E-6</v>
      </c>
      <c r="BF616" s="13">
        <f t="shared" si="941"/>
        <v>1.1297298082054718E-5</v>
      </c>
      <c r="BG616" s="13">
        <f t="shared" si="942"/>
        <v>8.8578704825400688E-6</v>
      </c>
      <c r="BH616" s="13">
        <f t="shared" si="943"/>
        <v>5.2088916913298074E-6</v>
      </c>
      <c r="BI616" s="13">
        <f t="shared" si="944"/>
        <v>2.4504808649425365E-6</v>
      </c>
      <c r="BJ616" s="14">
        <f t="shared" si="945"/>
        <v>0.75112578051072632</v>
      </c>
      <c r="BK616" s="14">
        <f t="shared" si="946"/>
        <v>0.16546634022157591</v>
      </c>
      <c r="BL616" s="14">
        <f t="shared" si="947"/>
        <v>7.8347463176873272E-2</v>
      </c>
      <c r="BM616" s="14">
        <f t="shared" si="948"/>
        <v>0.56035798964419037</v>
      </c>
      <c r="BN616" s="14">
        <f t="shared" si="949"/>
        <v>0.42915385543389084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1.3391999999999999</v>
      </c>
      <c r="F617" s="10">
        <f>VLOOKUP(B617,home!$B$2:$E$405,3,FALSE)</f>
        <v>1.369</v>
      </c>
      <c r="G617" s="10">
        <f>VLOOKUP(C617,away!$B$2:$E$405,4,FALSE)</f>
        <v>0.89610000000000001</v>
      </c>
      <c r="H617" s="10">
        <f>VLOOKUP(A617,away!$A$2:$E$405,3,FALSE)</f>
        <v>1.014</v>
      </c>
      <c r="I617" s="10">
        <f>VLOOKUP(C617,away!$B$2:$E$405,3,FALSE)</f>
        <v>0.88759999999999994</v>
      </c>
      <c r="J617" s="10">
        <f>VLOOKUP(B617,home!$B$2:$E$405,4,FALSE)</f>
        <v>1.5615000000000001</v>
      </c>
      <c r="K617" s="12">
        <f t="shared" si="894"/>
        <v>1.64287819728</v>
      </c>
      <c r="L617" s="12">
        <f t="shared" si="895"/>
        <v>1.4053912236000001</v>
      </c>
      <c r="M617" s="13">
        <f t="shared" si="896"/>
        <v>4.7440953715483354E-2</v>
      </c>
      <c r="N617" s="13">
        <f t="shared" si="897"/>
        <v>7.7939708517337197E-2</v>
      </c>
      <c r="O617" s="13">
        <f t="shared" si="898"/>
        <v>6.6673099990954124E-2</v>
      </c>
      <c r="P617" s="13">
        <f t="shared" si="899"/>
        <v>0.10953578232020787</v>
      </c>
      <c r="Q617" s="13">
        <f t="shared" si="900"/>
        <v>6.4022723912745827E-2</v>
      </c>
      <c r="R617" s="13">
        <f t="shared" si="901"/>
        <v>4.68508947887461E-2</v>
      </c>
      <c r="S617" s="13">
        <f t="shared" si="902"/>
        <v>6.3226425002203032E-2</v>
      </c>
      <c r="T617" s="13">
        <f t="shared" si="903"/>
        <v>8.9976974297938841E-2</v>
      </c>
      <c r="U617" s="13">
        <f t="shared" si="904"/>
        <v>7.6970313571490118E-2</v>
      </c>
      <c r="V617" s="13">
        <f t="shared" si="905"/>
        <v>1.622029393858206E-2</v>
      </c>
      <c r="W617" s="13">
        <f t="shared" si="906"/>
        <v>3.5060512415575673E-2</v>
      </c>
      <c r="X617" s="13">
        <f t="shared" si="907"/>
        <v>4.9273736443768888E-2</v>
      </c>
      <c r="Y617" s="13">
        <f t="shared" si="908"/>
        <v>3.4624438376026148E-2</v>
      </c>
      <c r="Z617" s="13">
        <f t="shared" si="909"/>
        <v>2.1947945451303581E-2</v>
      </c>
      <c r="AA617" s="13">
        <f t="shared" si="910"/>
        <v>3.6057801057037396E-2</v>
      </c>
      <c r="AB617" s="13">
        <f t="shared" si="911"/>
        <v>2.9619287599233247E-2</v>
      </c>
      <c r="AC617" s="13">
        <f t="shared" si="912"/>
        <v>2.3406762075780727E-3</v>
      </c>
      <c r="AD617" s="13">
        <f t="shared" si="913"/>
        <v>1.4400037858253495E-2</v>
      </c>
      <c r="AE617" s="13">
        <f t="shared" si="914"/>
        <v>2.0237686825497203E-2</v>
      </c>
      <c r="AF617" s="13">
        <f t="shared" si="915"/>
        <v>1.4220933725259562E-2</v>
      </c>
      <c r="AG617" s="13">
        <f t="shared" si="916"/>
        <v>6.6619918162923479E-3</v>
      </c>
      <c r="AH617" s="13">
        <f t="shared" si="917"/>
        <v>7.7113624783283997E-3</v>
      </c>
      <c r="AI617" s="13">
        <f t="shared" si="918"/>
        <v>1.2668829286968792E-2</v>
      </c>
      <c r="AJ617" s="13">
        <f t="shared" si="919"/>
        <v>1.0406671710311682E-2</v>
      </c>
      <c r="AK617" s="13">
        <f t="shared" si="920"/>
        <v>5.6989646863738769E-3</v>
      </c>
      <c r="AL617" s="13">
        <f t="shared" si="921"/>
        <v>2.1617423721537364E-4</v>
      </c>
      <c r="AM617" s="13">
        <f t="shared" si="922"/>
        <v>4.7315016474662507E-3</v>
      </c>
      <c r="AN617" s="13">
        <f t="shared" si="923"/>
        <v>6.6496108897980098E-3</v>
      </c>
      <c r="AO617" s="13">
        <f t="shared" si="924"/>
        <v>4.6726523924385567E-3</v>
      </c>
      <c r="AP617" s="13">
        <f t="shared" si="925"/>
        <v>2.1889682210888967E-3</v>
      </c>
      <c r="AQ617" s="13">
        <f t="shared" si="926"/>
        <v>7.6908918166441E-4</v>
      </c>
      <c r="AR617" s="13">
        <f t="shared" si="927"/>
        <v>2.1674962298082164E-3</v>
      </c>
      <c r="AS617" s="13">
        <f t="shared" si="928"/>
        <v>3.5609322986385182E-3</v>
      </c>
      <c r="AT617" s="13">
        <f t="shared" si="929"/>
        <v>2.9250890177116885E-3</v>
      </c>
      <c r="AU617" s="13">
        <f t="shared" si="930"/>
        <v>1.6018549907672352E-3</v>
      </c>
      <c r="AV617" s="13">
        <f t="shared" si="931"/>
        <v>6.5791315988391122E-4</v>
      </c>
      <c r="AW617" s="13">
        <f t="shared" si="932"/>
        <v>1.3864494431956059E-5</v>
      </c>
      <c r="AX617" s="13">
        <f t="shared" si="933"/>
        <v>1.2955468161694505E-3</v>
      </c>
      <c r="AY617" s="13">
        <f t="shared" si="934"/>
        <v>1.8207501252074682E-3</v>
      </c>
      <c r="AZ617" s="13">
        <f t="shared" si="935"/>
        <v>1.2794331231675889E-3</v>
      </c>
      <c r="BA617" s="13">
        <f t="shared" si="936"/>
        <v>5.9936802749428904E-4</v>
      </c>
      <c r="BB617" s="13">
        <f t="shared" si="937"/>
        <v>2.1058664138672936E-4</v>
      </c>
      <c r="BC617" s="13">
        <f t="shared" si="938"/>
        <v>5.9191323522462017E-5</v>
      </c>
      <c r="BD617" s="13">
        <f t="shared" si="939"/>
        <v>5.0769669642642594E-4</v>
      </c>
      <c r="BE617" s="13">
        <f t="shared" si="940"/>
        <v>8.3408383339005792E-4</v>
      </c>
      <c r="BF617" s="13">
        <f t="shared" si="941"/>
        <v>6.851490722901253E-4</v>
      </c>
      <c r="BG617" s="13">
        <f t="shared" si="942"/>
        <v>3.752054909173552E-4</v>
      </c>
      <c r="BH617" s="13">
        <f t="shared" si="943"/>
        <v>1.5410423013196539E-4</v>
      </c>
      <c r="BI617" s="13">
        <f t="shared" si="944"/>
        <v>5.0634895958485107E-5</v>
      </c>
      <c r="BJ617" s="14">
        <f t="shared" si="945"/>
        <v>0.43069544257809927</v>
      </c>
      <c r="BK617" s="14">
        <f t="shared" si="946"/>
        <v>0.24080105554647727</v>
      </c>
      <c r="BL617" s="14">
        <f t="shared" si="947"/>
        <v>0.30617738508536768</v>
      </c>
      <c r="BM617" s="14">
        <f t="shared" si="948"/>
        <v>0.58535177978499797</v>
      </c>
      <c r="BN617" s="14">
        <f t="shared" si="949"/>
        <v>0.4124631632454745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1.3391999999999999</v>
      </c>
      <c r="F618" s="10">
        <f>VLOOKUP(B618,home!$B$2:$E$405,3,FALSE)</f>
        <v>0.6845</v>
      </c>
      <c r="G618" s="10">
        <f>VLOOKUP(C618,away!$B$2:$E$405,4,FALSE)</f>
        <v>0.67200000000000004</v>
      </c>
      <c r="H618" s="10">
        <f>VLOOKUP(A618,away!$A$2:$E$405,3,FALSE)</f>
        <v>1.014</v>
      </c>
      <c r="I618" s="10">
        <f>VLOOKUP(C618,away!$B$2:$E$405,3,FALSE)</f>
        <v>0.78900000000000003</v>
      </c>
      <c r="J618" s="10">
        <f>VLOOKUP(B618,home!$B$2:$E$405,4,FALSE)</f>
        <v>0.82179999999999997</v>
      </c>
      <c r="K618" s="12">
        <f t="shared" si="894"/>
        <v>0.61601057280000004</v>
      </c>
      <c r="L618" s="12">
        <f t="shared" si="895"/>
        <v>0.65747780280000001</v>
      </c>
      <c r="M618" s="13">
        <f t="shared" si="896"/>
        <v>0.27985368230305435</v>
      </c>
      <c r="N618" s="13">
        <f t="shared" si="897"/>
        <v>0.17239282713569373</v>
      </c>
      <c r="O618" s="13">
        <f t="shared" si="898"/>
        <v>0.18399758414610143</v>
      </c>
      <c r="P618" s="13">
        <f t="shared" si="899"/>
        <v>0.11334445720365614</v>
      </c>
      <c r="Q618" s="13">
        <f t="shared" si="900"/>
        <v>5.3097902095235044E-2</v>
      </c>
      <c r="R618" s="13">
        <f t="shared" si="901"/>
        <v>6.0487163672443431E-2</v>
      </c>
      <c r="S618" s="13">
        <f t="shared" si="902"/>
        <v>1.1476502536135491E-2</v>
      </c>
      <c r="T618" s="13">
        <f t="shared" si="903"/>
        <v>3.491069200286466E-2</v>
      </c>
      <c r="U618" s="13">
        <f t="shared" si="904"/>
        <v>3.7260732340909236E-2</v>
      </c>
      <c r="V618" s="13">
        <f t="shared" si="905"/>
        <v>5.1645954567311784E-4</v>
      </c>
      <c r="W618" s="13">
        <f t="shared" si="906"/>
        <v>1.090295636138802E-2</v>
      </c>
      <c r="X618" s="13">
        <f t="shared" si="907"/>
        <v>7.1684517925096796E-3</v>
      </c>
      <c r="Y618" s="13">
        <f t="shared" si="908"/>
        <v>2.3565489670084924E-3</v>
      </c>
      <c r="Z618" s="13">
        <f t="shared" si="909"/>
        <v>1.325632248965403E-2</v>
      </c>
      <c r="AA618" s="13">
        <f t="shared" si="910"/>
        <v>8.1660348100733009E-3</v>
      </c>
      <c r="AB618" s="13">
        <f t="shared" si="911"/>
        <v>2.515181890428997E-3</v>
      </c>
      <c r="AC618" s="13">
        <f t="shared" si="912"/>
        <v>1.307331084368572E-5</v>
      </c>
      <c r="AD618" s="13">
        <f t="shared" si="913"/>
        <v>1.6790840983480098E-3</v>
      </c>
      <c r="AE618" s="13">
        <f t="shared" si="914"/>
        <v>1.1039605236982687E-3</v>
      </c>
      <c r="AF618" s="13">
        <f t="shared" si="915"/>
        <v>3.6291476974953748E-4</v>
      </c>
      <c r="AG618" s="13">
        <f t="shared" si="916"/>
        <v>7.9536135139531271E-5</v>
      </c>
      <c r="AH618" s="13">
        <f t="shared" si="917"/>
        <v>2.1789344459264889E-3</v>
      </c>
      <c r="AI618" s="13">
        <f t="shared" si="918"/>
        <v>1.3422466561288271E-3</v>
      </c>
      <c r="AJ618" s="13">
        <f t="shared" si="919"/>
        <v>4.1341906574040172E-4</v>
      </c>
      <c r="AK618" s="13">
        <f t="shared" si="920"/>
        <v>8.4890171831061921E-5</v>
      </c>
      <c r="AL618" s="13">
        <f t="shared" si="921"/>
        <v>2.1179457911546778E-7</v>
      </c>
      <c r="AM618" s="13">
        <f t="shared" si="922"/>
        <v>2.0686671144054593E-4</v>
      </c>
      <c r="AN618" s="13">
        <f t="shared" si="923"/>
        <v>1.3601027091039177E-4</v>
      </c>
      <c r="AO618" s="13">
        <f t="shared" si="924"/>
        <v>4.4711867038198561E-5</v>
      </c>
      <c r="AP618" s="13">
        <f t="shared" si="925"/>
        <v>9.7990200331201794E-6</v>
      </c>
      <c r="AQ618" s="13">
        <f t="shared" si="926"/>
        <v>1.6106595402422591E-6</v>
      </c>
      <c r="AR618" s="13">
        <f t="shared" si="927"/>
        <v>2.8652020639059669E-4</v>
      </c>
      <c r="AS618" s="13">
        <f t="shared" si="928"/>
        <v>1.764994764574457E-4</v>
      </c>
      <c r="AT618" s="13">
        <f t="shared" si="929"/>
        <v>5.4362771795725622E-5</v>
      </c>
      <c r="AU618" s="13">
        <f t="shared" si="930"/>
        <v>1.116268073096021E-5</v>
      </c>
      <c r="AV618" s="13">
        <f t="shared" si="931"/>
        <v>1.7190823377655805E-6</v>
      </c>
      <c r="AW618" s="13">
        <f t="shared" si="932"/>
        <v>2.3827671313972564E-9</v>
      </c>
      <c r="AX618" s="13">
        <f t="shared" si="933"/>
        <v>2.1238680234623823E-5</v>
      </c>
      <c r="AY618" s="13">
        <f t="shared" si="934"/>
        <v>1.396396081503226E-5</v>
      </c>
      <c r="AZ618" s="13">
        <f t="shared" si="935"/>
        <v>4.5904971375263535E-6</v>
      </c>
      <c r="BA618" s="13">
        <f t="shared" si="936"/>
        <v>1.0060499905801721E-6</v>
      </c>
      <c r="BB618" s="13">
        <f t="shared" si="937"/>
        <v>1.6536388432840304E-7</v>
      </c>
      <c r="BC618" s="13">
        <f t="shared" si="938"/>
        <v>2.1744616666142358E-8</v>
      </c>
      <c r="BD618" s="13">
        <f t="shared" si="939"/>
        <v>3.1396779292582005E-5</v>
      </c>
      <c r="BE618" s="13">
        <f t="shared" si="940"/>
        <v>1.9340747996098621E-5</v>
      </c>
      <c r="BF618" s="13">
        <f t="shared" si="941"/>
        <v>5.9570526257285818E-6</v>
      </c>
      <c r="BG618" s="13">
        <f t="shared" si="942"/>
        <v>1.2232024667249362E-6</v>
      </c>
      <c r="BH618" s="13">
        <f t="shared" si="943"/>
        <v>1.883764130444002E-7</v>
      </c>
      <c r="BI618" s="13">
        <f t="shared" si="944"/>
        <v>2.3208372420298087E-8</v>
      </c>
      <c r="BJ618" s="14">
        <f t="shared" si="945"/>
        <v>0.2844948587072762</v>
      </c>
      <c r="BK618" s="14">
        <f t="shared" si="946"/>
        <v>0.40521835065475692</v>
      </c>
      <c r="BL618" s="14">
        <f t="shared" si="947"/>
        <v>0.29703458078446215</v>
      </c>
      <c r="BM618" s="14">
        <f t="shared" si="948"/>
        <v>0.13681653450191741</v>
      </c>
      <c r="BN618" s="14">
        <f t="shared" si="949"/>
        <v>0.86317361655618419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1.3167</v>
      </c>
      <c r="F619" s="10">
        <f>VLOOKUP(B619,home!$B$2:$E$405,3,FALSE)</f>
        <v>1.0125999999999999</v>
      </c>
      <c r="G619" s="10">
        <f>VLOOKUP(C619,away!$B$2:$E$405,4,FALSE)</f>
        <v>0.54849999999999999</v>
      </c>
      <c r="H619" s="10">
        <f>VLOOKUP(A619,away!$A$2:$E$405,3,FALSE)</f>
        <v>1.1167</v>
      </c>
      <c r="I619" s="10">
        <f>VLOOKUP(C619,away!$B$2:$E$405,3,FALSE)</f>
        <v>2.0396999999999998</v>
      </c>
      <c r="J619" s="10">
        <f>VLOOKUP(B619,home!$B$2:$E$405,4,FALSE)</f>
        <v>0.79600000000000004</v>
      </c>
      <c r="K619" s="12">
        <f t="shared" si="894"/>
        <v>0.73130979536999996</v>
      </c>
      <c r="L619" s="12">
        <f t="shared" si="895"/>
        <v>1.8130754600400001</v>
      </c>
      <c r="M619" s="13">
        <f t="shared" si="896"/>
        <v>7.8521307695836845E-2</v>
      </c>
      <c r="N619" s="13">
        <f t="shared" si="897"/>
        <v>5.7423401463227247E-2</v>
      </c>
      <c r="O619" s="13">
        <f t="shared" si="898"/>
        <v>0.14236505607357181</v>
      </c>
      <c r="P619" s="13">
        <f t="shared" si="899"/>
        <v>0.10411296002500237</v>
      </c>
      <c r="Q619" s="13">
        <f t="shared" si="900"/>
        <v>2.0997147986761035E-2</v>
      </c>
      <c r="R619" s="13">
        <f t="shared" si="901"/>
        <v>0.12905929476710581</v>
      </c>
      <c r="S619" s="13">
        <f t="shared" si="902"/>
        <v>3.4511359920150829E-2</v>
      </c>
      <c r="T619" s="13">
        <f t="shared" si="903"/>
        <v>3.8069413745624732E-2</v>
      </c>
      <c r="U619" s="13">
        <f t="shared" si="904"/>
        <v>9.4382326446728657E-2</v>
      </c>
      <c r="V619" s="13">
        <f t="shared" si="905"/>
        <v>5.0843663278046843E-3</v>
      </c>
      <c r="W619" s="13">
        <f t="shared" si="906"/>
        <v>5.1184733325172751E-3</v>
      </c>
      <c r="X619" s="13">
        <f t="shared" si="907"/>
        <v>9.2801783920562313E-3</v>
      </c>
      <c r="Y619" s="13">
        <f t="shared" si="908"/>
        <v>8.4128318537153111E-3</v>
      </c>
      <c r="Z619" s="13">
        <f t="shared" si="909"/>
        <v>7.7998080077436124E-2</v>
      </c>
      <c r="AA619" s="13">
        <f t="shared" si="910"/>
        <v>5.7040759980682684E-2</v>
      </c>
      <c r="AB619" s="13">
        <f t="shared" si="911"/>
        <v>2.0857233254611165E-2</v>
      </c>
      <c r="AC619" s="13">
        <f t="shared" si="912"/>
        <v>4.2134138790844293E-4</v>
      </c>
      <c r="AD619" s="13">
        <f t="shared" si="913"/>
        <v>9.3579742135250208E-4</v>
      </c>
      <c r="AE619" s="13">
        <f t="shared" si="914"/>
        <v>1.6966713402229337E-3</v>
      </c>
      <c r="AF619" s="13">
        <f t="shared" si="915"/>
        <v>1.5380965853556896E-3</v>
      </c>
      <c r="AG619" s="13">
        <f t="shared" si="916"/>
        <v>9.2956172469324007E-4</v>
      </c>
      <c r="AH619" s="13">
        <f t="shared" si="917"/>
        <v>3.5354101229658555E-2</v>
      </c>
      <c r="AI619" s="13">
        <f t="shared" si="918"/>
        <v>2.585480053575186E-2</v>
      </c>
      <c r="AJ619" s="13">
        <f t="shared" si="919"/>
        <v>9.4539344445664277E-3</v>
      </c>
      <c r="AK619" s="13">
        <f t="shared" si="920"/>
        <v>2.3045849546990903E-3</v>
      </c>
      <c r="AL619" s="13">
        <f t="shared" si="921"/>
        <v>2.2346596287527997E-5</v>
      </c>
      <c r="AM619" s="13">
        <f t="shared" si="922"/>
        <v>1.3687156414341444E-4</v>
      </c>
      <c r="AN619" s="13">
        <f t="shared" si="923"/>
        <v>2.4815847412571553E-4</v>
      </c>
      <c r="AO619" s="13">
        <f t="shared" si="924"/>
        <v>2.2496501981915309E-4</v>
      </c>
      <c r="AP619" s="13">
        <f t="shared" si="925"/>
        <v>1.3595951893383959E-4</v>
      </c>
      <c r="AQ619" s="13">
        <f t="shared" si="926"/>
        <v>6.1626216834447054E-5</v>
      </c>
      <c r="AR619" s="13">
        <f t="shared" si="927"/>
        <v>1.2819930670252794E-2</v>
      </c>
      <c r="AS619" s="13">
        <f t="shared" si="928"/>
        <v>9.375340875120158E-3</v>
      </c>
      <c r="AT619" s="13">
        <f t="shared" si="929"/>
        <v>3.4281393084540589E-3</v>
      </c>
      <c r="AU619" s="13">
        <f t="shared" si="930"/>
        <v>8.3567728538846389E-4</v>
      </c>
      <c r="AV619" s="13">
        <f t="shared" si="931"/>
        <v>1.5278474614319857E-4</v>
      </c>
      <c r="AW619" s="13">
        <f t="shared" si="932"/>
        <v>8.2304987378237042E-7</v>
      </c>
      <c r="AX619" s="13">
        <f t="shared" si="933"/>
        <v>1.6682585927615367E-5</v>
      </c>
      <c r="AY619" s="13">
        <f t="shared" si="934"/>
        <v>3.0246787155368066E-5</v>
      </c>
      <c r="AZ619" s="13">
        <f t="shared" si="935"/>
        <v>2.7419853768225462E-5</v>
      </c>
      <c r="BA619" s="13">
        <f t="shared" si="936"/>
        <v>1.6571421328351637E-5</v>
      </c>
      <c r="BB619" s="13">
        <f t="shared" si="937"/>
        <v>7.5113093371044509E-6</v>
      </c>
      <c r="BC619" s="13">
        <f t="shared" si="938"/>
        <v>2.7237141263746825E-6</v>
      </c>
      <c r="BD619" s="13">
        <f t="shared" si="939"/>
        <v>3.8739169496082473E-3</v>
      </c>
      <c r="BE619" s="13">
        <f t="shared" si="940"/>
        <v>2.833033411698382E-3</v>
      </c>
      <c r="BF619" s="13">
        <f t="shared" si="941"/>
        <v>1.0359125422927582E-3</v>
      </c>
      <c r="BG619" s="13">
        <f t="shared" si="942"/>
        <v>2.525243297751112E-4</v>
      </c>
      <c r="BH619" s="13">
        <f t="shared" si="943"/>
        <v>4.6168378983445716E-5</v>
      </c>
      <c r="BI619" s="13">
        <f t="shared" si="944"/>
        <v>6.7526775573896618E-6</v>
      </c>
      <c r="BJ619" s="14">
        <f t="shared" si="945"/>
        <v>0.14531031031102576</v>
      </c>
      <c r="BK619" s="14">
        <f t="shared" si="946"/>
        <v>0.22270392874014608</v>
      </c>
      <c r="BL619" s="14">
        <f t="shared" si="947"/>
        <v>0.55133227286264996</v>
      </c>
      <c r="BM619" s="14">
        <f t="shared" si="948"/>
        <v>0.46483600024247135</v>
      </c>
      <c r="BN619" s="14">
        <f t="shared" si="949"/>
        <v>0.53247916801150508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1.3167</v>
      </c>
      <c r="F620" s="10">
        <f>VLOOKUP(B620,home!$B$2:$E$405,3,FALSE)</f>
        <v>1.0125999999999999</v>
      </c>
      <c r="G620" s="10">
        <f>VLOOKUP(C620,away!$B$2:$E$405,4,FALSE)</f>
        <v>1.1814</v>
      </c>
      <c r="H620" s="10">
        <f>VLOOKUP(A620,away!$A$2:$E$405,3,FALSE)</f>
        <v>1.1167</v>
      </c>
      <c r="I620" s="10">
        <f>VLOOKUP(C620,away!$B$2:$E$405,3,FALSE)</f>
        <v>1.1442000000000001</v>
      </c>
      <c r="J620" s="10">
        <f>VLOOKUP(B620,home!$B$2:$E$405,4,FALSE)</f>
        <v>1.3431999999999999</v>
      </c>
      <c r="K620" s="12">
        <f t="shared" si="894"/>
        <v>1.5751493021880001</v>
      </c>
      <c r="L620" s="12">
        <f t="shared" si="895"/>
        <v>1.7162444376480002</v>
      </c>
      <c r="M620" s="13">
        <f t="shared" si="896"/>
        <v>3.7201963388465008E-2</v>
      </c>
      <c r="N620" s="13">
        <f t="shared" si="897"/>
        <v>5.8598646671364184E-2</v>
      </c>
      <c r="O620" s="13">
        <f t="shared" si="898"/>
        <v>6.3847662735037627E-2</v>
      </c>
      <c r="P620" s="13">
        <f t="shared" si="899"/>
        <v>0.10056960140342928</v>
      </c>
      <c r="Q620" s="13">
        <f t="shared" si="900"/>
        <v>4.6150808706780247E-2</v>
      </c>
      <c r="R620" s="13">
        <f t="shared" si="901"/>
        <v>5.4789098012916912E-2</v>
      </c>
      <c r="S620" s="13">
        <f t="shared" si="902"/>
        <v>6.7968487448035561E-2</v>
      </c>
      <c r="T620" s="13">
        <f t="shared" si="903"/>
        <v>7.9206068735968499E-2</v>
      </c>
      <c r="U620" s="13">
        <f t="shared" si="904"/>
        <v>8.6301009502556009E-2</v>
      </c>
      <c r="V620" s="13">
        <f t="shared" si="905"/>
        <v>2.0415779371838163E-2</v>
      </c>
      <c r="W620" s="13">
        <f t="shared" si="906"/>
        <v>2.4231471376632261E-2</v>
      </c>
      <c r="X620" s="13">
        <f t="shared" si="907"/>
        <v>4.1587127966171852E-2</v>
      </c>
      <c r="Y620" s="13">
        <f t="shared" si="908"/>
        <v>3.5686838524849017E-2</v>
      </c>
      <c r="Z620" s="13">
        <f t="shared" si="909"/>
        <v>3.1343828236139917E-2</v>
      </c>
      <c r="AA620" s="13">
        <f t="shared" si="910"/>
        <v>4.9371209174056324E-2</v>
      </c>
      <c r="AB620" s="13">
        <f t="shared" si="911"/>
        <v>3.888351283934631E-2</v>
      </c>
      <c r="AC620" s="13">
        <f t="shared" si="912"/>
        <v>3.4494261302932066E-3</v>
      </c>
      <c r="AD620" s="13">
        <f t="shared" si="913"/>
        <v>9.5420463074727038E-3</v>
      </c>
      <c r="AE620" s="13">
        <f t="shared" si="914"/>
        <v>1.6376483898979669E-2</v>
      </c>
      <c r="AF620" s="13">
        <f t="shared" si="915"/>
        <v>1.4053024699927946E-2</v>
      </c>
      <c r="AG620" s="13">
        <f t="shared" si="916"/>
        <v>8.039475157793765E-3</v>
      </c>
      <c r="AH620" s="13">
        <f t="shared" si="917"/>
        <v>1.3448417716217366E-2</v>
      </c>
      <c r="AI620" s="13">
        <f t="shared" si="918"/>
        <v>2.1183265781232519E-2</v>
      </c>
      <c r="AJ620" s="13">
        <f t="shared" si="919"/>
        <v>1.6683403156685678E-2</v>
      </c>
      <c r="AK620" s="13">
        <f t="shared" si="920"/>
        <v>8.7596169467915076E-3</v>
      </c>
      <c r="AL620" s="13">
        <f t="shared" si="921"/>
        <v>3.7299903488612567E-4</v>
      </c>
      <c r="AM620" s="13">
        <f t="shared" si="922"/>
        <v>3.0060295165322396E-3</v>
      </c>
      <c r="AN620" s="13">
        <f t="shared" si="923"/>
        <v>5.1590814371541638E-3</v>
      </c>
      <c r="AO620" s="13">
        <f t="shared" si="924"/>
        <v>4.4271224099444425E-3</v>
      </c>
      <c r="AP620" s="13">
        <f t="shared" si="925"/>
        <v>2.5326747369513194E-3</v>
      </c>
      <c r="AQ620" s="13">
        <f t="shared" si="926"/>
        <v>1.0866722324160785E-3</v>
      </c>
      <c r="AR620" s="13">
        <f t="shared" si="927"/>
        <v>4.6161544201249721E-3</v>
      </c>
      <c r="AS620" s="13">
        <f t="shared" si="928"/>
        <v>7.2711324136519014E-3</v>
      </c>
      <c r="AT620" s="13">
        <f t="shared" si="929"/>
        <v>5.7265595737401717E-3</v>
      </c>
      <c r="AU620" s="13">
        <f t="shared" si="930"/>
        <v>3.0067287721716146E-3</v>
      </c>
      <c r="AV620" s="13">
        <f t="shared" si="931"/>
        <v>1.1840116818386756E-3</v>
      </c>
      <c r="AW620" s="13">
        <f t="shared" si="932"/>
        <v>2.8009546365018514E-5</v>
      </c>
      <c r="AX620" s="13">
        <f t="shared" si="933"/>
        <v>7.8915754922038203E-4</v>
      </c>
      <c r="AY620" s="13">
        <f t="shared" si="934"/>
        <v>1.3543872542774087E-3</v>
      </c>
      <c r="AZ620" s="13">
        <f t="shared" si="935"/>
        <v>1.1622297957874753E-3</v>
      </c>
      <c r="BA620" s="13">
        <f t="shared" si="936"/>
        <v>6.6489014076300847E-4</v>
      </c>
      <c r="BB620" s="13">
        <f t="shared" si="937"/>
        <v>2.8527850143287729E-4</v>
      </c>
      <c r="BC620" s="13">
        <f t="shared" si="938"/>
        <v>9.7921528252946472E-5</v>
      </c>
      <c r="BD620" s="13">
        <f t="shared" si="939"/>
        <v>1.3204082244772869E-3</v>
      </c>
      <c r="BE620" s="13">
        <f t="shared" si="940"/>
        <v>2.0798400933886947E-3</v>
      </c>
      <c r="BF620" s="13">
        <f t="shared" si="941"/>
        <v>1.6380293358819141E-3</v>
      </c>
      <c r="BG620" s="13">
        <f t="shared" si="942"/>
        <v>8.600469217926234E-4</v>
      </c>
      <c r="BH620" s="13">
        <f t="shared" si="943"/>
        <v>3.3867557717764718E-4</v>
      </c>
      <c r="BI620" s="13">
        <f t="shared" si="944"/>
        <v>1.0669291981189772E-4</v>
      </c>
      <c r="BJ620" s="14">
        <f t="shared" si="945"/>
        <v>0.35403743714867236</v>
      </c>
      <c r="BK620" s="14">
        <f t="shared" si="946"/>
        <v>0.23133264403122478</v>
      </c>
      <c r="BL620" s="14">
        <f t="shared" si="947"/>
        <v>0.38141547579889767</v>
      </c>
      <c r="BM620" s="14">
        <f t="shared" si="948"/>
        <v>0.63564522658902922</v>
      </c>
      <c r="BN620" s="14">
        <f t="shared" si="949"/>
        <v>0.36115778091799328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1.3167</v>
      </c>
      <c r="F621" s="10">
        <f>VLOOKUP(B621,home!$B$2:$E$405,3,FALSE)</f>
        <v>1.0125999999999999</v>
      </c>
      <c r="G621" s="10">
        <f>VLOOKUP(C621,away!$B$2:$E$405,4,FALSE)</f>
        <v>0.63290000000000002</v>
      </c>
      <c r="H621" s="10">
        <f>VLOOKUP(A621,away!$A$2:$E$405,3,FALSE)</f>
        <v>1.1167</v>
      </c>
      <c r="I621" s="10">
        <f>VLOOKUP(C621,away!$B$2:$E$405,3,FALSE)</f>
        <v>1.0447</v>
      </c>
      <c r="J621" s="10">
        <f>VLOOKUP(B621,home!$B$2:$E$405,4,FALSE)</f>
        <v>1.2935000000000001</v>
      </c>
      <c r="K621" s="12">
        <f t="shared" si="894"/>
        <v>0.84383950681800002</v>
      </c>
      <c r="L621" s="12">
        <f t="shared" si="895"/>
        <v>1.5090184298150002</v>
      </c>
      <c r="M621" s="13">
        <f t="shared" si="896"/>
        <v>9.5096992300632843E-2</v>
      </c>
      <c r="N621" s="13">
        <f t="shared" si="897"/>
        <v>8.0246599082841166E-2</v>
      </c>
      <c r="O621" s="13">
        <f t="shared" si="898"/>
        <v>0.14350311400163016</v>
      </c>
      <c r="P621" s="13">
        <f t="shared" si="899"/>
        <v>0.12109359694598282</v>
      </c>
      <c r="Q621" s="13">
        <f t="shared" si="900"/>
        <v>3.3857625296943229E-2</v>
      </c>
      <c r="R621" s="13">
        <f t="shared" si="901"/>
        <v>0.10827442188215146</v>
      </c>
      <c r="S621" s="13">
        <f t="shared" si="902"/>
        <v>3.8549219240708192E-2</v>
      </c>
      <c r="T621" s="13">
        <f t="shared" si="903"/>
        <v>5.1091780562857902E-2</v>
      </c>
      <c r="U621" s="13">
        <f t="shared" si="904"/>
        <v>9.1366234762038756E-2</v>
      </c>
      <c r="V621" s="13">
        <f t="shared" si="905"/>
        <v>5.4541549917552249E-3</v>
      </c>
      <c r="W621" s="13">
        <f t="shared" si="906"/>
        <v>9.5234672775337398E-3</v>
      </c>
      <c r="X621" s="13">
        <f t="shared" si="907"/>
        <v>1.4371087637538501E-2</v>
      </c>
      <c r="Y621" s="13">
        <f t="shared" si="908"/>
        <v>1.0843118050766055E-2</v>
      </c>
      <c r="Z621" s="13">
        <f t="shared" si="909"/>
        <v>5.4462699365910347E-2</v>
      </c>
      <c r="AA621" s="13">
        <f t="shared" si="910"/>
        <v>4.5957777372906794E-2</v>
      </c>
      <c r="AB621" s="13">
        <f t="shared" si="911"/>
        <v>1.9390494096402554E-2</v>
      </c>
      <c r="AC621" s="13">
        <f t="shared" si="912"/>
        <v>4.3407211828831168E-4</v>
      </c>
      <c r="AD621" s="13">
        <f t="shared" si="913"/>
        <v>2.009069482667858E-3</v>
      </c>
      <c r="AE621" s="13">
        <f t="shared" si="914"/>
        <v>3.031722876124686E-3</v>
      </c>
      <c r="AF621" s="13">
        <f t="shared" si="915"/>
        <v>2.287462847081945E-3</v>
      </c>
      <c r="AG621" s="13">
        <f t="shared" si="916"/>
        <v>1.1506078645879153E-3</v>
      </c>
      <c r="AH621" s="13">
        <f t="shared" si="917"/>
        <v>2.0546304270158116E-2</v>
      </c>
      <c r="AI621" s="13">
        <f t="shared" si="918"/>
        <v>1.7337783262262794E-2</v>
      </c>
      <c r="AJ621" s="13">
        <f t="shared" si="919"/>
        <v>7.3151532386726047E-3</v>
      </c>
      <c r="AK621" s="13">
        <f t="shared" si="920"/>
        <v>2.0576051004065291E-3</v>
      </c>
      <c r="AL621" s="13">
        <f t="shared" si="921"/>
        <v>2.2109365550205324E-5</v>
      </c>
      <c r="AM621" s="13">
        <f t="shared" si="922"/>
        <v>3.3906644028350796E-4</v>
      </c>
      <c r="AN621" s="13">
        <f t="shared" si="923"/>
        <v>5.1165750731958076E-4</v>
      </c>
      <c r="AO621" s="13">
        <f t="shared" si="924"/>
        <v>3.8605030414922542E-4</v>
      </c>
      <c r="AP621" s="13">
        <f t="shared" si="925"/>
        <v>1.9418567459895576E-4</v>
      </c>
      <c r="AQ621" s="13">
        <f t="shared" si="926"/>
        <v>7.3257440443970704E-5</v>
      </c>
      <c r="AR621" s="13">
        <f t="shared" si="927"/>
        <v>6.2009503616510496E-3</v>
      </c>
      <c r="AS621" s="13">
        <f t="shared" si="928"/>
        <v>5.2326068949785209E-3</v>
      </c>
      <c r="AT621" s="13">
        <f t="shared" si="929"/>
        <v>2.2077402108155704E-3</v>
      </c>
      <c r="AU621" s="13">
        <f t="shared" si="930"/>
        <v>6.2099280355895961E-4</v>
      </c>
      <c r="AV621" s="13">
        <f t="shared" si="931"/>
        <v>1.3100456527317988E-4</v>
      </c>
      <c r="AW621" s="13">
        <f t="shared" si="932"/>
        <v>7.8203857857159674E-7</v>
      </c>
      <c r="AX621" s="13">
        <f t="shared" si="933"/>
        <v>4.7686276291228364E-5</v>
      </c>
      <c r="AY621" s="13">
        <f t="shared" si="934"/>
        <v>7.195946977271371E-5</v>
      </c>
      <c r="AZ621" s="13">
        <f t="shared" si="935"/>
        <v>5.4294083043370207E-5</v>
      </c>
      <c r="BA621" s="13">
        <f t="shared" si="936"/>
        <v>2.731025731411724E-5</v>
      </c>
      <c r="BB621" s="13">
        <f t="shared" si="937"/>
        <v>1.0302920402498207E-5</v>
      </c>
      <c r="BC621" s="13">
        <f t="shared" si="938"/>
        <v>3.1094593536573563E-6</v>
      </c>
      <c r="BD621" s="13">
        <f t="shared" si="939"/>
        <v>1.5595580630165678E-3</v>
      </c>
      <c r="BE621" s="13">
        <f t="shared" si="940"/>
        <v>1.3160167067499361E-3</v>
      </c>
      <c r="BF621" s="13">
        <f t="shared" si="941"/>
        <v>5.5525344439405727E-4</v>
      </c>
      <c r="BG621" s="13">
        <f t="shared" si="942"/>
        <v>1.5618159755882572E-4</v>
      </c>
      <c r="BH621" s="13">
        <f t="shared" si="943"/>
        <v>3.294805056452171E-5</v>
      </c>
      <c r="BI621" s="13">
        <f t="shared" si="944"/>
        <v>5.5605733477961057E-6</v>
      </c>
      <c r="BJ621" s="14">
        <f t="shared" si="945"/>
        <v>0.2101314208119158</v>
      </c>
      <c r="BK621" s="14">
        <f t="shared" si="946"/>
        <v>0.26072210443269034</v>
      </c>
      <c r="BL621" s="14">
        <f t="shared" si="947"/>
        <v>0.47376770125853868</v>
      </c>
      <c r="BM621" s="14">
        <f t="shared" si="948"/>
        <v>0.41694039892767931</v>
      </c>
      <c r="BN621" s="14">
        <f t="shared" si="949"/>
        <v>0.58207234951018172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1.3167</v>
      </c>
      <c r="F622" s="10">
        <f>VLOOKUP(B622,home!$B$2:$E$405,3,FALSE)</f>
        <v>0.71730000000000005</v>
      </c>
      <c r="G622" s="10">
        <f>VLOOKUP(C622,away!$B$2:$E$405,4,FALSE)</f>
        <v>0.92820000000000003</v>
      </c>
      <c r="H622" s="10">
        <f>VLOOKUP(A622,away!$A$2:$E$405,3,FALSE)</f>
        <v>1.1167</v>
      </c>
      <c r="I622" s="10">
        <f>VLOOKUP(C622,away!$B$2:$E$405,3,FALSE)</f>
        <v>1.4427000000000001</v>
      </c>
      <c r="J622" s="10">
        <f>VLOOKUP(B622,home!$B$2:$E$405,4,FALSE)</f>
        <v>1.0447</v>
      </c>
      <c r="K622" s="12">
        <f t="shared" si="894"/>
        <v>0.87665604226200011</v>
      </c>
      <c r="L622" s="12">
        <f t="shared" si="895"/>
        <v>1.6830776101230001</v>
      </c>
      <c r="M622" s="13">
        <f t="shared" si="896"/>
        <v>7.7325333118828263E-2</v>
      </c>
      <c r="N622" s="13">
        <f t="shared" si="897"/>
        <v>6.7787720498542745E-2</v>
      </c>
      <c r="O622" s="13">
        <f t="shared" si="898"/>
        <v>0.13014453686760233</v>
      </c>
      <c r="P622" s="13">
        <f t="shared" si="899"/>
        <v>0.11409199461237321</v>
      </c>
      <c r="Q622" s="13">
        <f t="shared" si="900"/>
        <v>2.9713257383107566E-2</v>
      </c>
      <c r="R622" s="13">
        <f t="shared" si="901"/>
        <v>0.10952167804084442</v>
      </c>
      <c r="S622" s="13">
        <f t="shared" si="902"/>
        <v>4.2085118516806762E-2</v>
      </c>
      <c r="T622" s="13">
        <f t="shared" si="903"/>
        <v>5.000971822533027E-2</v>
      </c>
      <c r="U622" s="13">
        <f t="shared" si="904"/>
        <v>9.6012840813179678E-2</v>
      </c>
      <c r="V622" s="13">
        <f t="shared" si="905"/>
        <v>6.8995285839921101E-3</v>
      </c>
      <c r="W622" s="13">
        <f t="shared" si="906"/>
        <v>8.682768873395745E-3</v>
      </c>
      <c r="X622" s="13">
        <f t="shared" si="907"/>
        <v>1.4613773884685283E-2</v>
      </c>
      <c r="Y622" s="13">
        <f t="shared" si="908"/>
        <v>1.2298057812357013E-2</v>
      </c>
      <c r="Z622" s="13">
        <f t="shared" si="909"/>
        <v>6.1444494711215034E-2</v>
      </c>
      <c r="AA622" s="13">
        <f t="shared" si="910"/>
        <v>5.3865687552322163E-2</v>
      </c>
      <c r="AB622" s="13">
        <f t="shared" si="911"/>
        <v>2.3610840231670115E-2</v>
      </c>
      <c r="AC622" s="13">
        <f t="shared" si="912"/>
        <v>6.3625734468471121E-4</v>
      </c>
      <c r="AD622" s="13">
        <f t="shared" si="913"/>
        <v>1.9029504491067E-3</v>
      </c>
      <c r="AE622" s="13">
        <f t="shared" si="914"/>
        <v>3.2028132940649938E-3</v>
      </c>
      <c r="AF622" s="13">
        <f t="shared" si="915"/>
        <v>2.6952916723225425E-3</v>
      </c>
      <c r="AG622" s="13">
        <f t="shared" si="916"/>
        <v>1.5121283554790162E-3</v>
      </c>
      <c r="AH622" s="13">
        <f t="shared" si="917"/>
        <v>2.5853963328441774E-2</v>
      </c>
      <c r="AI622" s="13">
        <f t="shared" si="918"/>
        <v>2.2665033168298654E-2</v>
      </c>
      <c r="AJ622" s="13">
        <f t="shared" si="919"/>
        <v>9.9347191375288284E-3</v>
      </c>
      <c r="AK622" s="13">
        <f t="shared" si="920"/>
        <v>2.9031105200301916E-3</v>
      </c>
      <c r="AL622" s="13">
        <f t="shared" si="921"/>
        <v>3.755140346064685E-5</v>
      </c>
      <c r="AM622" s="13">
        <f t="shared" si="922"/>
        <v>3.3364660186691508E-4</v>
      </c>
      <c r="AN622" s="13">
        <f t="shared" si="923"/>
        <v>5.6155312529582743E-4</v>
      </c>
      <c r="AO622" s="13">
        <f t="shared" si="924"/>
        <v>4.7256874604000156E-4</v>
      </c>
      <c r="AP622" s="13">
        <f t="shared" si="925"/>
        <v>2.6512329190127624E-4</v>
      </c>
      <c r="AQ622" s="13">
        <f t="shared" si="926"/>
        <v>1.1155576913028564E-4</v>
      </c>
      <c r="AR622" s="13">
        <f t="shared" si="927"/>
        <v>8.7028453622082919E-3</v>
      </c>
      <c r="AS622" s="13">
        <f t="shared" si="928"/>
        <v>7.6294019716517227E-3</v>
      </c>
      <c r="AT622" s="13">
        <f t="shared" si="929"/>
        <v>3.3441806686470496E-3</v>
      </c>
      <c r="AU622" s="13">
        <f t="shared" si="930"/>
        <v>9.7723206319507067E-4</v>
      </c>
      <c r="AV622" s="13">
        <f t="shared" si="931"/>
        <v>2.1417409822302986E-4</v>
      </c>
      <c r="AW622" s="13">
        <f t="shared" si="932"/>
        <v>1.5390652959803746E-6</v>
      </c>
      <c r="AX622" s="13">
        <f t="shared" si="933"/>
        <v>4.8748884917802489E-5</v>
      </c>
      <c r="AY622" s="13">
        <f t="shared" si="934"/>
        <v>8.2048156723616165E-5</v>
      </c>
      <c r="AZ622" s="13">
        <f t="shared" si="935"/>
        <v>6.9046707766690649E-5</v>
      </c>
      <c r="BA622" s="13">
        <f t="shared" si="936"/>
        <v>3.8736989298274292E-5</v>
      </c>
      <c r="BB622" s="13">
        <f t="shared" si="937"/>
        <v>1.6299339842874929E-5</v>
      </c>
      <c r="BC622" s="13">
        <f t="shared" si="938"/>
        <v>5.4866107898657051E-6</v>
      </c>
      <c r="BD622" s="13">
        <f t="shared" si="939"/>
        <v>2.4412606955825974E-3</v>
      </c>
      <c r="BE622" s="13">
        <f t="shared" si="940"/>
        <v>2.1401459395192172E-3</v>
      </c>
      <c r="BF622" s="13">
        <f t="shared" si="941"/>
        <v>9.3808593460100332E-4</v>
      </c>
      <c r="BG622" s="13">
        <f t="shared" si="942"/>
        <v>2.7412623424298837E-4</v>
      </c>
      <c r="BH622" s="13">
        <f t="shared" si="943"/>
        <v>6.0078604897911034E-5</v>
      </c>
      <c r="BI622" s="13">
        <f t="shared" si="944"/>
        <v>1.0533654398885021E-5</v>
      </c>
      <c r="BJ622" s="14">
        <f t="shared" si="945"/>
        <v>0.19442329467196531</v>
      </c>
      <c r="BK622" s="14">
        <f t="shared" si="946"/>
        <v>0.2411578317368693</v>
      </c>
      <c r="BL622" s="14">
        <f t="shared" si="947"/>
        <v>0.50124447488708579</v>
      </c>
      <c r="BM622" s="14">
        <f t="shared" si="948"/>
        <v>0.46960506639440946</v>
      </c>
      <c r="BN622" s="14">
        <f t="shared" si="949"/>
        <v>0.52858452052129856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1.3167</v>
      </c>
      <c r="F623" s="10">
        <f>VLOOKUP(B623,home!$B$2:$E$405,3,FALSE)</f>
        <v>1.2658</v>
      </c>
      <c r="G623" s="10">
        <f>VLOOKUP(C623,away!$B$2:$E$405,4,FALSE)</f>
        <v>0.97040000000000004</v>
      </c>
      <c r="H623" s="10">
        <f>VLOOKUP(A623,away!$A$2:$E$405,3,FALSE)</f>
        <v>1.1167</v>
      </c>
      <c r="I623" s="10">
        <f>VLOOKUP(C623,away!$B$2:$E$405,3,FALSE)</f>
        <v>1.6915</v>
      </c>
      <c r="J623" s="10">
        <f>VLOOKUP(B623,home!$B$2:$E$405,4,FALSE)</f>
        <v>0.64670000000000005</v>
      </c>
      <c r="K623" s="12">
        <f t="shared" si="894"/>
        <v>1.6173451657440001</v>
      </c>
      <c r="L623" s="12">
        <f t="shared" si="895"/>
        <v>1.2215503689350002</v>
      </c>
      <c r="M623" s="13">
        <f t="shared" si="896"/>
        <v>5.8490230734626461E-2</v>
      </c>
      <c r="N623" s="13">
        <f t="shared" si="897"/>
        <v>9.4598891921899242E-2</v>
      </c>
      <c r="O623" s="13">
        <f t="shared" si="898"/>
        <v>7.1448762932976237E-2</v>
      </c>
      <c r="P623" s="13">
        <f t="shared" si="899"/>
        <v>0.11555731132803823</v>
      </c>
      <c r="Q623" s="13">
        <f t="shared" si="900"/>
        <v>7.6499530267311447E-2</v>
      </c>
      <c r="R623" s="13">
        <f t="shared" si="901"/>
        <v>4.3639131360363265E-2</v>
      </c>
      <c r="S623" s="13">
        <f t="shared" si="902"/>
        <v>5.7075737407972976E-2</v>
      </c>
      <c r="T623" s="13">
        <f t="shared" si="903"/>
        <v>9.3448029421388523E-2</v>
      </c>
      <c r="U623" s="13">
        <f t="shared" si="904"/>
        <v>7.0579538142950912E-2</v>
      </c>
      <c r="V623" s="13">
        <f t="shared" si="905"/>
        <v>1.2529193477824314E-2</v>
      </c>
      <c r="W623" s="13">
        <f t="shared" si="906"/>
        <v>4.1242048486507664E-2</v>
      </c>
      <c r="X623" s="13">
        <f t="shared" si="907"/>
        <v>5.0379239544328602E-2</v>
      </c>
      <c r="Y623" s="13">
        <f t="shared" si="908"/>
        <v>3.0770389326019689E-2</v>
      </c>
      <c r="Z623" s="13">
        <f t="shared" si="909"/>
        <v>1.7769132337751559E-2</v>
      </c>
      <c r="AA623" s="13">
        <f t="shared" si="910"/>
        <v>2.8738820285927866E-2</v>
      </c>
      <c r="AB623" s="13">
        <f t="shared" si="911"/>
        <v>2.3240296029315523E-2</v>
      </c>
      <c r="AC623" s="13">
        <f t="shared" si="912"/>
        <v>1.547095870991584E-3</v>
      </c>
      <c r="AD623" s="13">
        <f t="shared" si="913"/>
        <v>1.667565693625821E-2</v>
      </c>
      <c r="AE623" s="13">
        <f t="shared" si="914"/>
        <v>2.0370154882719711E-2</v>
      </c>
      <c r="AF623" s="13">
        <f t="shared" si="915"/>
        <v>1.2441585106124683E-2</v>
      </c>
      <c r="AG623" s="13">
        <f t="shared" si="916"/>
        <v>5.0660076255076032E-3</v>
      </c>
      <c r="AH623" s="13">
        <f t="shared" si="917"/>
        <v>5.4264725407088136E-3</v>
      </c>
      <c r="AI623" s="13">
        <f t="shared" si="918"/>
        <v>8.776479130757962E-3</v>
      </c>
      <c r="AJ623" s="13">
        <f t="shared" si="919"/>
        <v>7.0972980471922485E-3</v>
      </c>
      <c r="AK623" s="13">
        <f t="shared" si="920"/>
        <v>3.8262602288235714E-3</v>
      </c>
      <c r="AL623" s="13">
        <f t="shared" si="921"/>
        <v>1.2226194834458697E-4</v>
      </c>
      <c r="AM623" s="13">
        <f t="shared" si="922"/>
        <v>5.3940586262925189E-3</v>
      </c>
      <c r="AN623" s="13">
        <f t="shared" si="923"/>
        <v>6.5891143050046475E-3</v>
      </c>
      <c r="AO623" s="13">
        <f t="shared" si="924"/>
        <v>4.0244675051166589E-3</v>
      </c>
      <c r="AP623" s="13">
        <f t="shared" si="925"/>
        <v>1.6386965885473914E-3</v>
      </c>
      <c r="AQ623" s="13">
        <f t="shared" si="926"/>
        <v>5.0043760557814791E-4</v>
      </c>
      <c r="AR623" s="13">
        <f t="shared" si="927"/>
        <v>1.3257419068237004E-3</v>
      </c>
      <c r="AS623" s="13">
        <f t="shared" si="928"/>
        <v>2.1441822640255442E-3</v>
      </c>
      <c r="AT623" s="13">
        <f t="shared" si="929"/>
        <v>1.7339414095978701E-3</v>
      </c>
      <c r="AU623" s="13">
        <f t="shared" si="930"/>
        <v>9.3479391883215072E-4</v>
      </c>
      <c r="AV623" s="13">
        <f t="shared" si="931"/>
        <v>3.779711063975171E-4</v>
      </c>
      <c r="AW623" s="13">
        <f t="shared" si="932"/>
        <v>6.7096969542223793E-6</v>
      </c>
      <c r="AX623" s="13">
        <f t="shared" si="933"/>
        <v>1.4540091071623211E-3</v>
      </c>
      <c r="AY623" s="13">
        <f t="shared" si="934"/>
        <v>1.7761453612889838E-3</v>
      </c>
      <c r="AZ623" s="13">
        <f t="shared" si="935"/>
        <v>1.0848255106823742E-3</v>
      </c>
      <c r="BA623" s="13">
        <f t="shared" si="936"/>
        <v>4.41723000934718E-4</v>
      </c>
      <c r="BB623" s="13">
        <f t="shared" si="937"/>
        <v>1.3489672368972001E-4</v>
      </c>
      <c r="BC623" s="13">
        <f t="shared" si="938"/>
        <v>3.2956628518260069E-5</v>
      </c>
      <c r="BD623" s="13">
        <f t="shared" si="939"/>
        <v>2.6991008589884657E-4</v>
      </c>
      <c r="BE623" s="13">
        <f t="shared" si="940"/>
        <v>4.3653777261404736E-4</v>
      </c>
      <c r="BF623" s="13">
        <f t="shared" si="941"/>
        <v>3.5301612810099162E-4</v>
      </c>
      <c r="BG623" s="13">
        <f t="shared" si="942"/>
        <v>1.9031630940460111E-4</v>
      </c>
      <c r="BH623" s="13">
        <f t="shared" si="943"/>
        <v>7.6951790744442773E-5</v>
      </c>
      <c r="BI623" s="13">
        <f t="shared" si="944"/>
        <v>2.4891521351173661E-5</v>
      </c>
      <c r="BJ623" s="14">
        <f t="shared" si="945"/>
        <v>0.46456286448088108</v>
      </c>
      <c r="BK623" s="14">
        <f t="shared" si="946"/>
        <v>0.24709797612908713</v>
      </c>
      <c r="BL623" s="14">
        <f t="shared" si="947"/>
        <v>0.2706413129128073</v>
      </c>
      <c r="BM623" s="14">
        <f t="shared" si="948"/>
        <v>0.53806799165097752</v>
      </c>
      <c r="BN623" s="14">
        <f t="shared" si="949"/>
        <v>0.46023385854521492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1.3167</v>
      </c>
      <c r="F624" s="10">
        <f>VLOOKUP(B624,home!$B$2:$E$405,3,FALSE)</f>
        <v>0.63290000000000002</v>
      </c>
      <c r="G624" s="10">
        <f>VLOOKUP(C624,away!$B$2:$E$405,4,FALSE)</f>
        <v>0.67510000000000003</v>
      </c>
      <c r="H624" s="10">
        <f>VLOOKUP(A624,away!$A$2:$E$405,3,FALSE)</f>
        <v>1.1167</v>
      </c>
      <c r="I624" s="10">
        <f>VLOOKUP(C624,away!$B$2:$E$405,3,FALSE)</f>
        <v>1.4427000000000001</v>
      </c>
      <c r="J624" s="10">
        <f>VLOOKUP(B624,home!$B$2:$E$405,4,FALSE)</f>
        <v>1.3431999999999999</v>
      </c>
      <c r="K624" s="12">
        <f t="shared" si="894"/>
        <v>0.56258744919300008</v>
      </c>
      <c r="L624" s="12">
        <f t="shared" si="895"/>
        <v>2.163979942488</v>
      </c>
      <c r="M624" s="13">
        <f t="shared" si="896"/>
        <v>6.5443546617338491E-2</v>
      </c>
      <c r="N624" s="13">
        <f t="shared" si="897"/>
        <v>3.6817717957591645E-2</v>
      </c>
      <c r="O624" s="13">
        <f t="shared" si="898"/>
        <v>0.14161852224519886</v>
      </c>
      <c r="P624" s="13">
        <f t="shared" si="899"/>
        <v>7.9672803188408553E-2</v>
      </c>
      <c r="Q624" s="13">
        <f t="shared" si="900"/>
        <v>1.0356593015434398E-2</v>
      </c>
      <c r="R624" s="13">
        <f t="shared" si="901"/>
        <v>0.15322982081170053</v>
      </c>
      <c r="S624" s="13">
        <f t="shared" si="902"/>
        <v>2.424897448260057E-2</v>
      </c>
      <c r="T624" s="13">
        <f t="shared" si="903"/>
        <v>2.2411459557911344E-2</v>
      </c>
      <c r="U624" s="13">
        <f t="shared" si="904"/>
        <v>8.6205174030755061E-2</v>
      </c>
      <c r="V624" s="13">
        <f t="shared" si="905"/>
        <v>3.2801532709128053E-3</v>
      </c>
      <c r="W624" s="13">
        <f t="shared" si="906"/>
        <v>1.9421630822944263E-3</v>
      </c>
      <c r="X624" s="13">
        <f t="shared" si="907"/>
        <v>4.2028019551258091E-3</v>
      </c>
      <c r="Y624" s="13">
        <f t="shared" si="908"/>
        <v>4.5473895665708022E-3</v>
      </c>
      <c r="Z624" s="13">
        <f t="shared" si="909"/>
        <v>0.11052875294251675</v>
      </c>
      <c r="AA624" s="13">
        <f t="shared" si="910"/>
        <v>6.2182089180413798E-2</v>
      </c>
      <c r="AB624" s="13">
        <f t="shared" si="911"/>
        <v>1.7491431468750322E-2</v>
      </c>
      <c r="AC624" s="13">
        <f t="shared" si="912"/>
        <v>2.4958439323795372E-4</v>
      </c>
      <c r="AD624" s="13">
        <f t="shared" si="913"/>
        <v>2.7315914359620896E-4</v>
      </c>
      <c r="AE624" s="13">
        <f t="shared" si="914"/>
        <v>5.9111090784939554E-4</v>
      </c>
      <c r="AF624" s="13">
        <f t="shared" si="915"/>
        <v>6.3957607418598233E-4</v>
      </c>
      <c r="AG624" s="13">
        <f t="shared" si="916"/>
        <v>4.6134326541122763E-4</v>
      </c>
      <c r="AH624" s="13">
        <f t="shared" si="917"/>
        <v>5.9795501108954457E-2</v>
      </c>
      <c r="AI624" s="13">
        <f t="shared" si="918"/>
        <v>3.3640198442103891E-2</v>
      </c>
      <c r="AJ624" s="13">
        <f t="shared" si="919"/>
        <v>9.4627767159447818E-3</v>
      </c>
      <c r="AK624" s="13">
        <f t="shared" si="920"/>
        <v>1.7745464716354298E-3</v>
      </c>
      <c r="AL624" s="13">
        <f t="shared" si="921"/>
        <v>1.2154040707859529E-5</v>
      </c>
      <c r="AM624" s="13">
        <f t="shared" si="922"/>
        <v>3.0735181163907148E-5</v>
      </c>
      <c r="AN624" s="13">
        <f t="shared" si="923"/>
        <v>6.6510315567430041E-5</v>
      </c>
      <c r="AO624" s="13">
        <f t="shared" si="924"/>
        <v>7.1963494428233004E-5</v>
      </c>
      <c r="AP624" s="13">
        <f t="shared" si="925"/>
        <v>5.1909186178014392E-5</v>
      </c>
      <c r="AQ624" s="13">
        <f t="shared" si="926"/>
        <v>2.8082609430024627E-5</v>
      </c>
      <c r="AR624" s="13">
        <f t="shared" si="927"/>
        <v>2.5879253010159278E-2</v>
      </c>
      <c r="AS624" s="13">
        <f t="shared" si="928"/>
        <v>1.4559342938005777E-2</v>
      </c>
      <c r="AT624" s="13">
        <f t="shared" si="929"/>
        <v>4.0954518027093946E-3</v>
      </c>
      <c r="AU624" s="13">
        <f t="shared" si="930"/>
        <v>7.6801659432638406E-4</v>
      </c>
      <c r="AV624" s="13">
        <f t="shared" si="931"/>
        <v>1.0801912418499387E-4</v>
      </c>
      <c r="AW624" s="13">
        <f t="shared" si="932"/>
        <v>4.1101858154144535E-7</v>
      </c>
      <c r="AX624" s="13">
        <f t="shared" si="933"/>
        <v>2.8818711952478754E-6</v>
      </c>
      <c r="AY624" s="13">
        <f t="shared" si="934"/>
        <v>6.2363114633503198E-6</v>
      </c>
      <c r="AZ624" s="13">
        <f t="shared" si="935"/>
        <v>6.7476264608990419E-6</v>
      </c>
      <c r="BA624" s="13">
        <f t="shared" si="936"/>
        <v>4.8672427735956054E-6</v>
      </c>
      <c r="BB624" s="13">
        <f t="shared" si="937"/>
        <v>2.6331539343201387E-6</v>
      </c>
      <c r="BC624" s="13">
        <f t="shared" si="938"/>
        <v>1.1396184598704288E-6</v>
      </c>
      <c r="BD624" s="13">
        <f t="shared" si="939"/>
        <v>9.3336974067594735E-3</v>
      </c>
      <c r="BE624" s="13">
        <f t="shared" si="940"/>
        <v>5.2510210156081309E-3</v>
      </c>
      <c r="BF624" s="13">
        <f t="shared" si="941"/>
        <v>1.4770792594149074E-3</v>
      </c>
      <c r="BG624" s="13">
        <f t="shared" si="942"/>
        <v>2.7699541760337282E-4</v>
      </c>
      <c r="BH624" s="13">
        <f t="shared" si="943"/>
        <v>3.895853635690783E-5</v>
      </c>
      <c r="BI624" s="13">
        <f t="shared" si="944"/>
        <v>4.3835167186651092E-6</v>
      </c>
      <c r="BJ624" s="14">
        <f t="shared" si="945"/>
        <v>8.2517021137026136E-2</v>
      </c>
      <c r="BK624" s="14">
        <f t="shared" si="946"/>
        <v>0.17291345230466962</v>
      </c>
      <c r="BL624" s="14">
        <f t="shared" si="947"/>
        <v>0.62719227909730446</v>
      </c>
      <c r="BM624" s="14">
        <f t="shared" si="948"/>
        <v>0.5060066763529627</v>
      </c>
      <c r="BN624" s="14">
        <f t="shared" si="949"/>
        <v>0.48713900383567244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1.3167</v>
      </c>
      <c r="F625" s="10">
        <f>VLOOKUP(B625,home!$B$2:$E$405,3,FALSE)</f>
        <v>0.67510000000000003</v>
      </c>
      <c r="G625" s="10">
        <f>VLOOKUP(C625,away!$B$2:$E$405,4,FALSE)</f>
        <v>1.0125999999999999</v>
      </c>
      <c r="H625" s="10">
        <f>VLOOKUP(A625,away!$A$2:$E$405,3,FALSE)</f>
        <v>1.1167</v>
      </c>
      <c r="I625" s="10">
        <f>VLOOKUP(C625,away!$B$2:$E$405,3,FALSE)</f>
        <v>0.74619999999999997</v>
      </c>
      <c r="J625" s="10">
        <f>VLOOKUP(B625,home!$B$2:$E$405,4,FALSE)</f>
        <v>0.995</v>
      </c>
      <c r="K625" s="12">
        <f t="shared" si="894"/>
        <v>0.90010436254199999</v>
      </c>
      <c r="L625" s="12">
        <f t="shared" si="895"/>
        <v>0.8291151323</v>
      </c>
      <c r="M625" s="13">
        <f t="shared" si="896"/>
        <v>0.17742283538013837</v>
      </c>
      <c r="N625" s="13">
        <f t="shared" si="897"/>
        <v>0.15969906814023366</v>
      </c>
      <c r="O625" s="13">
        <f t="shared" si="898"/>
        <v>0.14710395762924453</v>
      </c>
      <c r="P625" s="13">
        <f t="shared" si="899"/>
        <v>0.13240891400927654</v>
      </c>
      <c r="Q625" s="13">
        <f t="shared" si="900"/>
        <v>7.1872913963458199E-2</v>
      </c>
      <c r="R625" s="13">
        <f t="shared" si="901"/>
        <v>6.0983058645812334E-2</v>
      </c>
      <c r="S625" s="13">
        <f t="shared" si="902"/>
        <v>2.4703866995970998E-2</v>
      </c>
      <c r="T625" s="13">
        <f t="shared" si="903"/>
        <v>5.9590920569599165E-2</v>
      </c>
      <c r="U625" s="13">
        <f t="shared" si="904"/>
        <v>5.4891117128250316E-2</v>
      </c>
      <c r="V625" s="13">
        <f t="shared" si="905"/>
        <v>2.0484725052805209E-3</v>
      </c>
      <c r="W625" s="13">
        <f t="shared" si="906"/>
        <v>2.1564374469038187E-2</v>
      </c>
      <c r="X625" s="13">
        <f t="shared" si="907"/>
        <v>1.7879349190863338E-2</v>
      </c>
      <c r="Y625" s="13">
        <f t="shared" si="908"/>
        <v>7.4120194849102766E-3</v>
      </c>
      <c r="Z625" s="13">
        <f t="shared" si="909"/>
        <v>1.6853992245727121E-2</v>
      </c>
      <c r="AA625" s="13">
        <f t="shared" si="910"/>
        <v>1.5170351946628021E-2</v>
      </c>
      <c r="AB625" s="13">
        <f t="shared" si="911"/>
        <v>6.8274499842287005E-3</v>
      </c>
      <c r="AC625" s="13">
        <f t="shared" si="912"/>
        <v>9.5547178024222939E-5</v>
      </c>
      <c r="AD625" s="13">
        <f t="shared" si="913"/>
        <v>4.8525468837676486E-3</v>
      </c>
      <c r="AE625" s="13">
        <f t="shared" si="914"/>
        <v>4.0233200515269671E-3</v>
      </c>
      <c r="AF625" s="13">
        <f t="shared" si="915"/>
        <v>1.6678977684035118E-3</v>
      </c>
      <c r="AG625" s="13">
        <f t="shared" si="916"/>
        <v>4.6095975963758422E-4</v>
      </c>
      <c r="AH625" s="13">
        <f t="shared" si="917"/>
        <v>3.4934750026498029E-3</v>
      </c>
      <c r="AI625" s="13">
        <f t="shared" si="918"/>
        <v>3.144492090316513E-3</v>
      </c>
      <c r="AJ625" s="13">
        <f t="shared" si="919"/>
        <v>1.4151855242363527E-3</v>
      </c>
      <c r="AK625" s="13">
        <f t="shared" si="920"/>
        <v>4.2460488805714283E-4</v>
      </c>
      <c r="AL625" s="13">
        <f t="shared" si="921"/>
        <v>2.8522367037438587E-6</v>
      </c>
      <c r="AM625" s="13">
        <f t="shared" si="922"/>
        <v>8.7355972390376971E-4</v>
      </c>
      <c r="AN625" s="13">
        <f t="shared" si="923"/>
        <v>7.2428158605642541E-4</v>
      </c>
      <c r="AO625" s="13">
        <f t="shared" si="924"/>
        <v>3.0025641152281349E-4</v>
      </c>
      <c r="AP625" s="13">
        <f t="shared" si="925"/>
        <v>8.2982378121220261E-5</v>
      </c>
      <c r="AQ625" s="13">
        <f t="shared" si="926"/>
        <v>1.7200486353636039E-5</v>
      </c>
      <c r="AR625" s="13">
        <f t="shared" si="927"/>
        <v>5.7929859780174713E-4</v>
      </c>
      <c r="AS625" s="13">
        <f t="shared" si="928"/>
        <v>5.2142919509581603E-4</v>
      </c>
      <c r="AT625" s="13">
        <f t="shared" si="929"/>
        <v>2.3467034663125379E-4</v>
      </c>
      <c r="AU625" s="13">
        <f t="shared" si="930"/>
        <v>7.0409267587344965E-5</v>
      </c>
      <c r="AV625" s="13">
        <f t="shared" si="931"/>
        <v>1.5843922229689056E-5</v>
      </c>
      <c r="AW625" s="13">
        <f t="shared" si="932"/>
        <v>5.9127670853353983E-8</v>
      </c>
      <c r="AX625" s="13">
        <f t="shared" si="933"/>
        <v>1.3104915307112798E-4</v>
      </c>
      <c r="AY625" s="13">
        <f t="shared" si="934"/>
        <v>1.0865483588637124E-4</v>
      </c>
      <c r="AZ625" s="13">
        <f t="shared" si="935"/>
        <v>4.5043684315481731E-5</v>
      </c>
      <c r="BA625" s="13">
        <f t="shared" si="936"/>
        <v>1.2448800093503359E-5</v>
      </c>
      <c r="BB625" s="13">
        <f t="shared" si="937"/>
        <v>2.5803721341253222E-6</v>
      </c>
      <c r="BC625" s="13">
        <f t="shared" si="938"/>
        <v>4.2788511667371012E-7</v>
      </c>
      <c r="BD625" s="13">
        <f t="shared" si="939"/>
        <v>8.0050872259599965E-5</v>
      </c>
      <c r="BE625" s="13">
        <f t="shared" si="940"/>
        <v>7.2054139346158295E-5</v>
      </c>
      <c r="BF625" s="13">
        <f t="shared" si="941"/>
        <v>3.2428122582343122E-5</v>
      </c>
      <c r="BG625" s="13">
        <f t="shared" si="942"/>
        <v>9.7295648684712654E-6</v>
      </c>
      <c r="BH625" s="13">
        <f t="shared" si="943"/>
        <v>2.189405945936591E-6</v>
      </c>
      <c r="BI625" s="13">
        <f t="shared" si="944"/>
        <v>3.9413876866258399E-7</v>
      </c>
      <c r="BJ625" s="14">
        <f t="shared" si="945"/>
        <v>0.35132185559801354</v>
      </c>
      <c r="BK625" s="14">
        <f t="shared" si="946"/>
        <v>0.33679114314128078</v>
      </c>
      <c r="BL625" s="14">
        <f t="shared" si="947"/>
        <v>0.29507219041254068</v>
      </c>
      <c r="BM625" s="14">
        <f t="shared" si="948"/>
        <v>0.25043983792118307</v>
      </c>
      <c r="BN625" s="14">
        <f t="shared" si="949"/>
        <v>0.7494907477681636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1.3167</v>
      </c>
      <c r="F626" s="10">
        <f>VLOOKUP(B626,home!$B$2:$E$405,3,FALSE)</f>
        <v>1.2658</v>
      </c>
      <c r="G626" s="10">
        <f>VLOOKUP(C626,away!$B$2:$E$405,4,FALSE)</f>
        <v>0.71730000000000005</v>
      </c>
      <c r="H626" s="10">
        <f>VLOOKUP(A626,away!$A$2:$E$405,3,FALSE)</f>
        <v>1.1167</v>
      </c>
      <c r="I626" s="10">
        <f>VLOOKUP(C626,away!$B$2:$E$405,3,FALSE)</f>
        <v>1.0447</v>
      </c>
      <c r="J626" s="10">
        <f>VLOOKUP(B626,home!$B$2:$E$405,4,FALSE)</f>
        <v>0.79600000000000004</v>
      </c>
      <c r="K626" s="12">
        <f t="shared" si="894"/>
        <v>1.1955087462780001</v>
      </c>
      <c r="L626" s="12">
        <f t="shared" si="895"/>
        <v>0.92862672604000007</v>
      </c>
      <c r="M626" s="13">
        <f t="shared" si="896"/>
        <v>0.11953626601937913</v>
      </c>
      <c r="N626" s="13">
        <f t="shared" si="897"/>
        <v>0.14290665152358145</v>
      </c>
      <c r="O626" s="13">
        <f t="shared" si="898"/>
        <v>0.11100457135662256</v>
      </c>
      <c r="P626" s="13">
        <f t="shared" si="899"/>
        <v>0.13270693593368263</v>
      </c>
      <c r="Q626" s="13">
        <f t="shared" si="900"/>
        <v>8.5423075898871964E-2</v>
      </c>
      <c r="R626" s="13">
        <f t="shared" si="901"/>
        <v>5.1540905837186984E-2</v>
      </c>
      <c r="S626" s="13">
        <f t="shared" si="902"/>
        <v>3.6832192085645886E-2</v>
      </c>
      <c r="T626" s="13">
        <f t="shared" si="903"/>
        <v>7.9326151300235903E-2</v>
      </c>
      <c r="U626" s="13">
        <f t="shared" si="904"/>
        <v>6.1617603719447876E-2</v>
      </c>
      <c r="V626" s="13">
        <f t="shared" si="905"/>
        <v>4.5433792867276323E-3</v>
      </c>
      <c r="W626" s="13">
        <f t="shared" si="906"/>
        <v>3.4041344790356955E-2</v>
      </c>
      <c r="X626" s="13">
        <f t="shared" si="907"/>
        <v>3.1611702562667994E-2</v>
      </c>
      <c r="Y626" s="13">
        <f t="shared" si="908"/>
        <v>1.467773592766033E-2</v>
      </c>
      <c r="Z626" s="13">
        <f t="shared" si="909"/>
        <v>1.5954087548240962E-2</v>
      </c>
      <c r="AA626" s="13">
        <f t="shared" si="910"/>
        <v>1.9073251202807003E-2</v>
      </c>
      <c r="AB626" s="13">
        <f t="shared" si="911"/>
        <v>1.1401119316456581E-2</v>
      </c>
      <c r="AC626" s="13">
        <f t="shared" si="912"/>
        <v>3.1524844091480409E-4</v>
      </c>
      <c r="AD626" s="13">
        <f t="shared" si="913"/>
        <v>1.0174181357984197E-2</v>
      </c>
      <c r="AE626" s="13">
        <f t="shared" si="914"/>
        <v>9.4480167246020676E-3</v>
      </c>
      <c r="AF626" s="13">
        <f t="shared" si="915"/>
        <v>4.3868404192691918E-3</v>
      </c>
      <c r="AG626" s="13">
        <f t="shared" si="916"/>
        <v>1.3579124187352968E-3</v>
      </c>
      <c r="AH626" s="13">
        <f t="shared" si="917"/>
        <v>3.7038480217196335E-3</v>
      </c>
      <c r="AI626" s="13">
        <f t="shared" si="918"/>
        <v>4.4279827048502906E-3</v>
      </c>
      <c r="AJ626" s="13">
        <f t="shared" si="919"/>
        <v>2.6468460260081193E-3</v>
      </c>
      <c r="AK626" s="13">
        <f t="shared" si="920"/>
        <v>1.0547758580479578E-3</v>
      </c>
      <c r="AL626" s="13">
        <f t="shared" si="921"/>
        <v>1.3999317878941234E-5</v>
      </c>
      <c r="AM626" s="13">
        <f t="shared" si="922"/>
        <v>2.4326645599377374E-3</v>
      </c>
      <c r="AN626" s="13">
        <f t="shared" si="923"/>
        <v>2.2590373258485189E-3</v>
      </c>
      <c r="AO626" s="13">
        <f t="shared" si="924"/>
        <v>1.0489012179524335E-3</v>
      </c>
      <c r="AP626" s="13">
        <f t="shared" si="925"/>
        <v>3.2467923465551228E-4</v>
      </c>
      <c r="AQ626" s="13">
        <f t="shared" si="926"/>
        <v>7.5376453672830319E-5</v>
      </c>
      <c r="AR626" s="13">
        <f t="shared" si="927"/>
        <v>6.8789845243184702E-4</v>
      </c>
      <c r="AS626" s="13">
        <f t="shared" si="928"/>
        <v>8.2238861643337392E-4</v>
      </c>
      <c r="AT626" s="13">
        <f t="shared" si="929"/>
        <v>4.9158639189278105E-4</v>
      </c>
      <c r="AU626" s="13">
        <f t="shared" si="930"/>
        <v>1.9589861035302142E-4</v>
      </c>
      <c r="AV626" s="13">
        <f t="shared" si="931"/>
        <v>5.8549625515185795E-5</v>
      </c>
      <c r="AW626" s="13">
        <f t="shared" si="932"/>
        <v>4.3171616511174823E-7</v>
      </c>
      <c r="AX626" s="13">
        <f t="shared" si="933"/>
        <v>4.8471195969434735E-4</v>
      </c>
      <c r="AY626" s="13">
        <f t="shared" si="934"/>
        <v>4.5011648020339427E-4</v>
      </c>
      <c r="AZ626" s="13">
        <f t="shared" si="935"/>
        <v>2.0899509667396326E-4</v>
      </c>
      <c r="BA626" s="13">
        <f t="shared" si="936"/>
        <v>6.4692810794251938E-5</v>
      </c>
      <c r="BB626" s="13">
        <f t="shared" si="937"/>
        <v>1.5018868271547838E-5</v>
      </c>
      <c r="BC626" s="13">
        <f t="shared" si="938"/>
        <v>2.7893844943667011E-6</v>
      </c>
      <c r="BD626" s="13">
        <f t="shared" si="939"/>
        <v>1.0646681462162808E-4</v>
      </c>
      <c r="BE626" s="13">
        <f t="shared" si="940"/>
        <v>1.2728200806851484E-4</v>
      </c>
      <c r="BF626" s="13">
        <f t="shared" si="941"/>
        <v>7.6083376944868246E-5</v>
      </c>
      <c r="BG626" s="13">
        <f t="shared" si="942"/>
        <v>3.0319447527985308E-5</v>
      </c>
      <c r="BH626" s="13">
        <f t="shared" si="943"/>
        <v>9.0617911755058354E-6</v>
      </c>
      <c r="BI626" s="13">
        <f t="shared" si="944"/>
        <v>2.166690121452405E-6</v>
      </c>
      <c r="BJ626" s="14">
        <f t="shared" si="945"/>
        <v>0.42072059631616415</v>
      </c>
      <c r="BK626" s="14">
        <f t="shared" si="946"/>
        <v>0.29439813756443239</v>
      </c>
      <c r="BL626" s="14">
        <f t="shared" si="947"/>
        <v>0.26907860586823307</v>
      </c>
      <c r="BM626" s="14">
        <f t="shared" si="948"/>
        <v>0.35658333596370756</v>
      </c>
      <c r="BN626" s="14">
        <f t="shared" si="949"/>
        <v>0.64311840656932473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1.3167</v>
      </c>
      <c r="F627" s="10">
        <f>VLOOKUP(B627,home!$B$2:$E$405,3,FALSE)</f>
        <v>0.50629999999999997</v>
      </c>
      <c r="G627" s="10">
        <f>VLOOKUP(C627,away!$B$2:$E$405,4,FALSE)</f>
        <v>1.097</v>
      </c>
      <c r="H627" s="10">
        <f>VLOOKUP(A627,away!$A$2:$E$405,3,FALSE)</f>
        <v>1.1167</v>
      </c>
      <c r="I627" s="10">
        <f>VLOOKUP(C627,away!$B$2:$E$405,3,FALSE)</f>
        <v>0.84570000000000001</v>
      </c>
      <c r="J627" s="10">
        <f>VLOOKUP(B627,home!$B$2:$E$405,4,FALSE)</f>
        <v>1.0945</v>
      </c>
      <c r="K627" s="12">
        <f t="shared" si="894"/>
        <v>0.73130979536999996</v>
      </c>
      <c r="L627" s="12">
        <f t="shared" si="895"/>
        <v>1.0336383464550001</v>
      </c>
      <c r="M627" s="13">
        <f t="shared" si="896"/>
        <v>0.17119566414945989</v>
      </c>
      <c r="N627" s="13">
        <f t="shared" si="897"/>
        <v>0.12519706611737275</v>
      </c>
      <c r="O627" s="13">
        <f t="shared" si="898"/>
        <v>0.17695440321171324</v>
      </c>
      <c r="P627" s="13">
        <f t="shared" si="899"/>
        <v>0.12940848840257846</v>
      </c>
      <c r="Q627" s="13">
        <f t="shared" si="900"/>
        <v>4.57789204016101E-2</v>
      </c>
      <c r="R627" s="13">
        <f t="shared" si="901"/>
        <v>9.1453428366843295E-2</v>
      </c>
      <c r="S627" s="13">
        <f t="shared" si="902"/>
        <v>2.4455287687689252E-2</v>
      </c>
      <c r="T627" s="13">
        <f t="shared" si="903"/>
        <v>4.731884758641533E-2</v>
      </c>
      <c r="U627" s="13">
        <f t="shared" si="904"/>
        <v>6.6880787984841122E-2</v>
      </c>
      <c r="V627" s="13">
        <f t="shared" si="905"/>
        <v>2.0539991988680422E-3</v>
      </c>
      <c r="W627" s="13">
        <f t="shared" si="906"/>
        <v>1.1159524303720336E-2</v>
      </c>
      <c r="X627" s="13">
        <f t="shared" si="907"/>
        <v>1.1534912248521875E-2</v>
      </c>
      <c r="Y627" s="13">
        <f t="shared" si="908"/>
        <v>5.9614638115328376E-3</v>
      </c>
      <c r="Z627" s="13">
        <f t="shared" si="909"/>
        <v>3.1509923491581576E-2</v>
      </c>
      <c r="AA627" s="13">
        <f t="shared" si="910"/>
        <v>2.3043515700752876E-2</v>
      </c>
      <c r="AB627" s="13">
        <f t="shared" si="911"/>
        <v>8.4259743758614818E-3</v>
      </c>
      <c r="AC627" s="13">
        <f t="shared" si="912"/>
        <v>9.7039888840862813E-5</v>
      </c>
      <c r="AD627" s="13">
        <f t="shared" si="913"/>
        <v>2.0402673587450642E-3</v>
      </c>
      <c r="AE627" s="13">
        <f t="shared" si="914"/>
        <v>2.1088985790193586E-3</v>
      </c>
      <c r="AF627" s="13">
        <f t="shared" si="915"/>
        <v>1.0899192200294343E-3</v>
      </c>
      <c r="AG627" s="13">
        <f t="shared" si="916"/>
        <v>3.7552743345358277E-4</v>
      </c>
      <c r="AH627" s="13">
        <f t="shared" si="917"/>
        <v>8.1424663036904835E-3</v>
      </c>
      <c r="AI627" s="13">
        <f t="shared" si="918"/>
        <v>5.954665366359007E-3</v>
      </c>
      <c r="AJ627" s="13">
        <f t="shared" si="919"/>
        <v>2.1773525552844153E-3</v>
      </c>
      <c r="AK627" s="13">
        <f t="shared" si="920"/>
        <v>5.3077308388446427E-4</v>
      </c>
      <c r="AL627" s="13">
        <f t="shared" si="921"/>
        <v>2.9341363035192109E-6</v>
      </c>
      <c r="AM627" s="13">
        <f t="shared" si="922"/>
        <v>2.9841350092478877E-4</v>
      </c>
      <c r="AN627" s="13">
        <f t="shared" si="923"/>
        <v>3.084516376557463E-4</v>
      </c>
      <c r="AO627" s="13">
        <f t="shared" si="924"/>
        <v>1.5941372035391119E-4</v>
      </c>
      <c r="AP627" s="13">
        <f t="shared" si="925"/>
        <v>5.4925378102952193E-5</v>
      </c>
      <c r="AQ627" s="13">
        <f t="shared" si="926"/>
        <v>1.419324425018779E-5</v>
      </c>
      <c r="AR627" s="13">
        <f t="shared" si="927"/>
        <v>1.6832730812424387E-3</v>
      </c>
      <c r="AS627" s="13">
        <f t="shared" si="928"/>
        <v>1.230994092595237E-3</v>
      </c>
      <c r="AT627" s="13">
        <f t="shared" si="929"/>
        <v>4.5011901897875077E-4</v>
      </c>
      <c r="AU627" s="13">
        <f t="shared" si="930"/>
        <v>1.0972548255383182E-4</v>
      </c>
      <c r="AV627" s="13">
        <f t="shared" si="931"/>
        <v>2.0060830048329303E-5</v>
      </c>
      <c r="AW627" s="13">
        <f t="shared" si="932"/>
        <v>6.1609514614623866E-8</v>
      </c>
      <c r="AX627" s="13">
        <f t="shared" si="933"/>
        <v>3.6372119382825413E-5</v>
      </c>
      <c r="AY627" s="13">
        <f t="shared" si="934"/>
        <v>3.7595617335927517E-5</v>
      </c>
      <c r="AZ627" s="13">
        <f t="shared" si="935"/>
        <v>1.9430135868531522E-5</v>
      </c>
      <c r="BA627" s="13">
        <f t="shared" si="936"/>
        <v>6.6945778368483051E-6</v>
      </c>
      <c r="BB627" s="13">
        <f t="shared" si="937"/>
        <v>1.7299430913735429E-6</v>
      </c>
      <c r="BC627" s="13">
        <f t="shared" si="938"/>
        <v>3.5762710328572023E-7</v>
      </c>
      <c r="BD627" s="13">
        <f t="shared" si="939"/>
        <v>2.8998260072127436E-4</v>
      </c>
      <c r="BE627" s="13">
        <f t="shared" si="940"/>
        <v>2.1206711639433558E-4</v>
      </c>
      <c r="BF627" s="13">
        <f t="shared" si="941"/>
        <v>7.7543379747523736E-5</v>
      </c>
      <c r="BG627" s="13">
        <f t="shared" si="942"/>
        <v>1.8902744391819933E-5</v>
      </c>
      <c r="BH627" s="13">
        <f t="shared" si="943"/>
        <v>3.4559405332783111E-6</v>
      </c>
      <c r="BI627" s="13">
        <f t="shared" si="944"/>
        <v>5.0547263284053028E-7</v>
      </c>
      <c r="BJ627" s="14">
        <f t="shared" si="945"/>
        <v>0.25350292456232709</v>
      </c>
      <c r="BK627" s="14">
        <f t="shared" si="946"/>
        <v>0.32725100908107591</v>
      </c>
      <c r="BL627" s="14">
        <f t="shared" si="947"/>
        <v>0.38765999670906998</v>
      </c>
      <c r="BM627" s="14">
        <f t="shared" si="948"/>
        <v>0.25989834918665561</v>
      </c>
      <c r="BN627" s="14">
        <f t="shared" si="949"/>
        <v>0.73998797064957778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1.3167</v>
      </c>
      <c r="F628" s="10">
        <f>VLOOKUP(B628,home!$B$2:$E$405,3,FALSE)</f>
        <v>0.8861</v>
      </c>
      <c r="G628" s="10">
        <f>VLOOKUP(C628,away!$B$2:$E$405,4,FALSE)</f>
        <v>0.71730000000000005</v>
      </c>
      <c r="H628" s="10">
        <f>VLOOKUP(A628,away!$A$2:$E$405,3,FALSE)</f>
        <v>1.1167</v>
      </c>
      <c r="I628" s="10">
        <f>VLOOKUP(C628,away!$B$2:$E$405,3,FALSE)</f>
        <v>0.74619999999999997</v>
      </c>
      <c r="J628" s="10">
        <f>VLOOKUP(B628,home!$B$2:$E$405,4,FALSE)</f>
        <v>1.4924999999999999</v>
      </c>
      <c r="K628" s="12">
        <f t="shared" si="894"/>
        <v>0.83689390115099993</v>
      </c>
      <c r="L628" s="12">
        <f t="shared" si="895"/>
        <v>1.2436726984499999</v>
      </c>
      <c r="M628" s="13">
        <f t="shared" si="896"/>
        <v>0.12485944683990306</v>
      </c>
      <c r="N628" s="13">
        <f t="shared" si="897"/>
        <v>0.10449410956140236</v>
      </c>
      <c r="O628" s="13">
        <f t="shared" si="898"/>
        <v>0.15528428517835657</v>
      </c>
      <c r="P628" s="13">
        <f t="shared" si="899"/>
        <v>0.12995647121035922</v>
      </c>
      <c r="Q628" s="13">
        <f t="shared" si="900"/>
        <v>4.3725241499071012E-2</v>
      </c>
      <c r="R628" s="13">
        <f t="shared" si="901"/>
        <v>9.6561412987323028E-2</v>
      </c>
      <c r="S628" s="13">
        <f t="shared" si="902"/>
        <v>3.3815391700204887E-2</v>
      </c>
      <c r="T628" s="13">
        <f t="shared" si="903"/>
        <v>5.4379889085527572E-2</v>
      </c>
      <c r="U628" s="13">
        <f t="shared" si="904"/>
        <v>8.0811657615613597E-2</v>
      </c>
      <c r="V628" s="13">
        <f t="shared" si="905"/>
        <v>3.9106452087410261E-3</v>
      </c>
      <c r="W628" s="13">
        <f t="shared" si="906"/>
        <v>1.2197795978975712E-2</v>
      </c>
      <c r="X628" s="13">
        <f t="shared" si="907"/>
        <v>1.5170065840315284E-2</v>
      </c>
      <c r="Y628" s="13">
        <f t="shared" si="908"/>
        <v>9.4332983596445378E-3</v>
      </c>
      <c r="Z628" s="13">
        <f t="shared" si="909"/>
        <v>4.0030264352029624E-2</v>
      </c>
      <c r="AA628" s="13">
        <f t="shared" si="910"/>
        <v>3.3501084097675875E-2</v>
      </c>
      <c r="AB628" s="13">
        <f t="shared" si="911"/>
        <v>1.4018426481645845E-2</v>
      </c>
      <c r="AC628" s="13">
        <f t="shared" si="912"/>
        <v>2.5439287151782496E-4</v>
      </c>
      <c r="AD628" s="13">
        <f t="shared" si="913"/>
        <v>2.5520652655722405E-3</v>
      </c>
      <c r="AE628" s="13">
        <f t="shared" si="914"/>
        <v>3.1739338954547445E-3</v>
      </c>
      <c r="AF628" s="13">
        <f t="shared" si="915"/>
        <v>1.9736674662310613E-3</v>
      </c>
      <c r="AG628" s="13">
        <f t="shared" si="916"/>
        <v>8.1819878119018569E-4</v>
      </c>
      <c r="AH628" s="13">
        <f t="shared" si="917"/>
        <v>1.2446136721588886E-2</v>
      </c>
      <c r="AI628" s="13">
        <f t="shared" si="918"/>
        <v>1.0416095915189239E-2</v>
      </c>
      <c r="AJ628" s="13">
        <f t="shared" si="919"/>
        <v>4.3585835726128582E-3</v>
      </c>
      <c r="AK628" s="13">
        <f t="shared" si="920"/>
        <v>1.2158906698588794E-3</v>
      </c>
      <c r="AL628" s="13">
        <f t="shared" si="921"/>
        <v>1.0591108873297173E-5</v>
      </c>
      <c r="AM628" s="13">
        <f t="shared" si="922"/>
        <v>4.2716157121934321E-4</v>
      </c>
      <c r="AN628" s="13">
        <f t="shared" si="923"/>
        <v>5.3124918395250245E-4</v>
      </c>
      <c r="AO628" s="13">
        <f t="shared" si="924"/>
        <v>3.3035005307778461E-4</v>
      </c>
      <c r="AP628" s="13">
        <f t="shared" si="925"/>
        <v>1.3694911398144964E-4</v>
      </c>
      <c r="AQ628" s="13">
        <f t="shared" si="926"/>
        <v>4.2579968533911546E-5</v>
      </c>
      <c r="AR628" s="13">
        <f t="shared" si="927"/>
        <v>3.0957840883632176E-3</v>
      </c>
      <c r="AS628" s="13">
        <f t="shared" si="928"/>
        <v>2.5908428228314851E-3</v>
      </c>
      <c r="AT628" s="13">
        <f t="shared" si="929"/>
        <v>1.0841302786342552E-3</v>
      </c>
      <c r="AU628" s="13">
        <f t="shared" si="930"/>
        <v>3.0243400608071419E-4</v>
      </c>
      <c r="AV628" s="13">
        <f t="shared" si="931"/>
        <v>6.3276293797403515E-5</v>
      </c>
      <c r="AW628" s="13">
        <f t="shared" si="932"/>
        <v>3.0620722611918689E-7</v>
      </c>
      <c r="AX628" s="13">
        <f t="shared" si="933"/>
        <v>5.9581485626591116E-5</v>
      </c>
      <c r="AY628" s="13">
        <f t="shared" si="934"/>
        <v>7.4099867006882463E-5</v>
      </c>
      <c r="AZ628" s="13">
        <f t="shared" si="935"/>
        <v>4.6077990777617819E-5</v>
      </c>
      <c r="BA628" s="13">
        <f t="shared" si="936"/>
        <v>1.9101979709851384E-5</v>
      </c>
      <c r="BB628" s="13">
        <f t="shared" si="937"/>
        <v>5.9391526628720063E-6</v>
      </c>
      <c r="BC628" s="13">
        <f t="shared" si="938"/>
        <v>1.4772724037481067E-6</v>
      </c>
      <c r="BD628" s="13">
        <f t="shared" si="939"/>
        <v>6.4169035849887457E-4</v>
      </c>
      <c r="BE628" s="13">
        <f t="shared" si="940"/>
        <v>5.3702674745510683E-4</v>
      </c>
      <c r="BF628" s="13">
        <f t="shared" si="941"/>
        <v>2.2471720485006859E-4</v>
      </c>
      <c r="BG628" s="13">
        <f t="shared" si="942"/>
        <v>6.268815274090744E-5</v>
      </c>
      <c r="BH628" s="13">
        <f t="shared" si="943"/>
        <v>1.311583317582194E-5</v>
      </c>
      <c r="BI628" s="13">
        <f t="shared" si="944"/>
        <v>2.1953121586718676E-6</v>
      </c>
      <c r="BJ628" s="14">
        <f t="shared" si="945"/>
        <v>0.24959283337233726</v>
      </c>
      <c r="BK628" s="14">
        <f t="shared" si="946"/>
        <v>0.29288103880660621</v>
      </c>
      <c r="BL628" s="14">
        <f t="shared" si="947"/>
        <v>0.41723147433845126</v>
      </c>
      <c r="BM628" s="14">
        <f t="shared" si="948"/>
        <v>0.34478084993322827</v>
      </c>
      <c r="BN628" s="14">
        <f t="shared" si="949"/>
        <v>0.6548809672764152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1.3391999999999999</v>
      </c>
      <c r="F629" s="10">
        <f>VLOOKUP(B629,home!$B$2:$E$405,3,FALSE)</f>
        <v>0.74670000000000003</v>
      </c>
      <c r="G629" s="10">
        <f>VLOOKUP(C629,away!$B$2:$E$405,4,FALSE)</f>
        <v>0.62229999999999996</v>
      </c>
      <c r="H629" s="10">
        <f>VLOOKUP(A629,away!$A$2:$E$405,3,FALSE)</f>
        <v>1.014</v>
      </c>
      <c r="I629" s="10">
        <f>VLOOKUP(C629,away!$B$2:$E$405,3,FALSE)</f>
        <v>1.2326999999999999</v>
      </c>
      <c r="J629" s="10">
        <f>VLOOKUP(B629,home!$B$2:$E$405,4,FALSE)</f>
        <v>0.98619999999999997</v>
      </c>
      <c r="K629" s="12">
        <f t="shared" si="894"/>
        <v>0.62228795227199996</v>
      </c>
      <c r="L629" s="12">
        <f t="shared" si="895"/>
        <v>1.23270838236</v>
      </c>
      <c r="M629" s="13">
        <f t="shared" si="896"/>
        <v>0.15645351613361527</v>
      </c>
      <c r="N629" s="13">
        <f t="shared" si="897"/>
        <v>9.735913818054176E-2</v>
      </c>
      <c r="O629" s="13">
        <f t="shared" si="898"/>
        <v>0.19286156078760305</v>
      </c>
      <c r="P629" s="13">
        <f t="shared" si="899"/>
        <v>0.12001542573449935</v>
      </c>
      <c r="Q629" s="13">
        <f t="shared" si="900"/>
        <v>3.0292709366668006E-2</v>
      </c>
      <c r="R629" s="13">
        <f t="shared" si="901"/>
        <v>0.1188710313089555</v>
      </c>
      <c r="S629" s="13">
        <f t="shared" si="902"/>
        <v>2.3015945518814675E-2</v>
      </c>
      <c r="T629" s="13">
        <f t="shared" si="903"/>
        <v>3.7342076760686939E-2</v>
      </c>
      <c r="U629" s="13">
        <f t="shared" si="904"/>
        <v>7.397201065771071E-2</v>
      </c>
      <c r="V629" s="13">
        <f t="shared" si="905"/>
        <v>1.9617246695416324E-3</v>
      </c>
      <c r="W629" s="13">
        <f t="shared" si="906"/>
        <v>6.2835960268515555E-3</v>
      </c>
      <c r="X629" s="13">
        <f t="shared" si="907"/>
        <v>7.7458414936639039E-3</v>
      </c>
      <c r="Y629" s="13">
        <f t="shared" si="908"/>
        <v>4.7741818688356993E-3</v>
      </c>
      <c r="Z629" s="13">
        <f t="shared" si="909"/>
        <v>4.8844438904775828E-2</v>
      </c>
      <c r="AA629" s="13">
        <f t="shared" si="910"/>
        <v>3.0395305865927758E-2</v>
      </c>
      <c r="AB629" s="13">
        <f t="shared" si="911"/>
        <v>9.4573163229946453E-3</v>
      </c>
      <c r="AC629" s="13">
        <f t="shared" si="912"/>
        <v>9.4052385017924227E-5</v>
      </c>
      <c r="AD629" s="13">
        <f t="shared" si="913"/>
        <v>9.7755152611348232E-4</v>
      </c>
      <c r="AE629" s="13">
        <f t="shared" si="914"/>
        <v>1.2050359604289E-3</v>
      </c>
      <c r="AF629" s="13">
        <f t="shared" si="915"/>
        <v>7.4272896473296919E-4</v>
      </c>
      <c r="AG629" s="13">
        <f t="shared" si="916"/>
        <v>3.0518940688263206E-4</v>
      </c>
      <c r="AH629" s="13">
        <f t="shared" si="917"/>
        <v>1.5052737317397003E-2</v>
      </c>
      <c r="AI629" s="13">
        <f t="shared" si="918"/>
        <v>9.3671370813312987E-3</v>
      </c>
      <c r="AJ629" s="13">
        <f t="shared" si="919"/>
        <v>2.9145282764963857E-3</v>
      </c>
      <c r="AK629" s="13">
        <f t="shared" si="920"/>
        <v>6.0455861100659238E-4</v>
      </c>
      <c r="AL629" s="13">
        <f t="shared" si="921"/>
        <v>2.8859017830270335E-6</v>
      </c>
      <c r="AM629" s="13">
        <f t="shared" si="922"/>
        <v>1.2166370748510554E-4</v>
      </c>
      <c r="AN629" s="13">
        <f t="shared" si="923"/>
        <v>1.4997587204588467E-4</v>
      </c>
      <c r="AO629" s="13">
        <f t="shared" si="924"/>
        <v>9.2438257311356424E-5</v>
      </c>
      <c r="AP629" s="13">
        <f t="shared" si="925"/>
        <v>3.7983138212819884E-5</v>
      </c>
      <c r="AQ629" s="13">
        <f t="shared" si="926"/>
        <v>1.1705533215820365E-5</v>
      </c>
      <c r="AR629" s="13">
        <f t="shared" si="927"/>
        <v>3.7111270937236923E-3</v>
      </c>
      <c r="AS629" s="13">
        <f t="shared" si="928"/>
        <v>2.3093896797744548E-3</v>
      </c>
      <c r="AT629" s="13">
        <f t="shared" si="929"/>
        <v>7.1855268741246746E-4</v>
      </c>
      <c r="AU629" s="13">
        <f t="shared" si="930"/>
        <v>1.4904889348314897E-4</v>
      </c>
      <c r="AV629" s="13">
        <f t="shared" si="931"/>
        <v>2.318783267850905E-5</v>
      </c>
      <c r="AW629" s="13">
        <f t="shared" si="932"/>
        <v>6.1493723090915179E-8</v>
      </c>
      <c r="AX629" s="13">
        <f t="shared" si="933"/>
        <v>1.2618309899454309E-5</v>
      </c>
      <c r="AY629" s="13">
        <f t="shared" si="934"/>
        <v>1.5554696384273496E-5</v>
      </c>
      <c r="AZ629" s="13">
        <f t="shared" si="935"/>
        <v>9.5872023089793613E-6</v>
      </c>
      <c r="BA629" s="13">
        <f t="shared" si="936"/>
        <v>3.9394082165533362E-6</v>
      </c>
      <c r="BB629" s="13">
        <f t="shared" si="937"/>
        <v>1.214035382520788E-6</v>
      </c>
      <c r="BC629" s="13">
        <f t="shared" si="938"/>
        <v>2.9931031850300076E-7</v>
      </c>
      <c r="BD629" s="13">
        <f t="shared" si="939"/>
        <v>7.6245624607275137E-4</v>
      </c>
      <c r="BE629" s="13">
        <f t="shared" si="940"/>
        <v>4.7446733606560851E-4</v>
      </c>
      <c r="BF629" s="13">
        <f t="shared" si="941"/>
        <v>1.4762765349010917E-4</v>
      </c>
      <c r="BG629" s="13">
        <f t="shared" si="942"/>
        <v>3.0622303396360131E-5</v>
      </c>
      <c r="BH629" s="13">
        <f t="shared" si="943"/>
        <v>4.7639726185932136E-6</v>
      </c>
      <c r="BI629" s="13">
        <f t="shared" si="944"/>
        <v>5.9291255310084994E-7</v>
      </c>
      <c r="BJ629" s="14">
        <f t="shared" si="945"/>
        <v>0.18748502902618708</v>
      </c>
      <c r="BK629" s="14">
        <f t="shared" si="946"/>
        <v>0.30155910503965616</v>
      </c>
      <c r="BL629" s="14">
        <f t="shared" si="947"/>
        <v>0.46182802284069174</v>
      </c>
      <c r="BM629" s="14">
        <f t="shared" si="948"/>
        <v>0.28384772109676681</v>
      </c>
      <c r="BN629" s="14">
        <f t="shared" si="949"/>
        <v>0.71585338151188294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1.3391999999999999</v>
      </c>
      <c r="F630" s="10">
        <f>VLOOKUP(B630,home!$B$2:$E$405,3,FALSE)</f>
        <v>1.0578000000000001</v>
      </c>
      <c r="G630" s="10">
        <f>VLOOKUP(C630,away!$B$2:$E$405,4,FALSE)</f>
        <v>1.1539999999999999</v>
      </c>
      <c r="H630" s="10">
        <f>VLOOKUP(A630,away!$A$2:$E$405,3,FALSE)</f>
        <v>1.014</v>
      </c>
      <c r="I630" s="10">
        <f>VLOOKUP(C630,away!$B$2:$E$405,3,FALSE)</f>
        <v>0.89649999999999996</v>
      </c>
      <c r="J630" s="10">
        <f>VLOOKUP(B630,home!$B$2:$E$405,4,FALSE)</f>
        <v>1.3149</v>
      </c>
      <c r="K630" s="12">
        <f t="shared" si="894"/>
        <v>1.6347630470399999</v>
      </c>
      <c r="L630" s="12">
        <f t="shared" si="895"/>
        <v>1.1953111598999999</v>
      </c>
      <c r="M630" s="13">
        <f t="shared" si="896"/>
        <v>5.9008474668634507E-2</v>
      </c>
      <c r="N630" s="13">
        <f t="shared" si="897"/>
        <v>9.646487385047961E-2</v>
      </c>
      <c r="O630" s="13">
        <f t="shared" si="898"/>
        <v>7.0533488300095287E-2</v>
      </c>
      <c r="P630" s="13">
        <f t="shared" si="899"/>
        <v>0.11530554025182396</v>
      </c>
      <c r="Q630" s="13">
        <f t="shared" si="900"/>
        <v>7.8848605554069626E-2</v>
      </c>
      <c r="R630" s="13">
        <f t="shared" si="901"/>
        <v>4.2154732855889998E-2</v>
      </c>
      <c r="S630" s="13">
        <f t="shared" si="902"/>
        <v>5.6328212546697322E-2</v>
      </c>
      <c r="T630" s="13">
        <f t="shared" si="903"/>
        <v>9.4248618161332565E-2</v>
      </c>
      <c r="U630" s="13">
        <f t="shared" si="904"/>
        <v>6.8912999530651942E-2</v>
      </c>
      <c r="V630" s="13">
        <f t="shared" si="905"/>
        <v>1.2229796963890534E-2</v>
      </c>
      <c r="W630" s="13">
        <f t="shared" si="906"/>
        <v>4.2966262223475306E-2</v>
      </c>
      <c r="X630" s="13">
        <f t="shared" si="907"/>
        <v>5.1358052734909822E-2</v>
      </c>
      <c r="Y630" s="13">
        <f t="shared" si="908"/>
        <v>3.069442679238522E-2</v>
      </c>
      <c r="Z630" s="13">
        <f t="shared" si="909"/>
        <v>1.6796007541749501E-2</v>
      </c>
      <c r="AA630" s="13">
        <f t="shared" si="910"/>
        <v>2.7457492467057233E-2</v>
      </c>
      <c r="AB630" s="13">
        <f t="shared" si="911"/>
        <v>2.2443247024762164E-2</v>
      </c>
      <c r="AC630" s="13">
        <f t="shared" si="912"/>
        <v>1.4936025651509893E-3</v>
      </c>
      <c r="AD630" s="13">
        <f t="shared" si="913"/>
        <v>1.7559914438092034E-2</v>
      </c>
      <c r="AE630" s="13">
        <f t="shared" si="914"/>
        <v>2.0989561694740547E-2</v>
      </c>
      <c r="AF630" s="13">
        <f t="shared" si="915"/>
        <v>1.254452866756647E-2</v>
      </c>
      <c r="AG630" s="13">
        <f t="shared" si="916"/>
        <v>4.9982050373425582E-3</v>
      </c>
      <c r="AH630" s="13">
        <f t="shared" si="917"/>
        <v>5.0191138141044362E-3</v>
      </c>
      <c r="AI630" s="13">
        <f t="shared" si="918"/>
        <v>8.2050617921859258E-3</v>
      </c>
      <c r="AJ630" s="13">
        <f t="shared" si="919"/>
        <v>6.7066659082726729E-3</v>
      </c>
      <c r="AK630" s="13">
        <f t="shared" si="920"/>
        <v>3.6546031985623742E-3</v>
      </c>
      <c r="AL630" s="13">
        <f t="shared" si="921"/>
        <v>1.1674299440096333E-4</v>
      </c>
      <c r="AM630" s="13">
        <f t="shared" si="922"/>
        <v>5.7412598465154023E-3</v>
      </c>
      <c r="AN630" s="13">
        <f t="shared" si="923"/>
        <v>6.8625919664256213E-3</v>
      </c>
      <c r="AO630" s="13">
        <f t="shared" si="924"/>
        <v>4.1014663816543164E-3</v>
      </c>
      <c r="AP630" s="13">
        <f t="shared" si="925"/>
        <v>1.6341761793153588E-3</v>
      </c>
      <c r="AQ630" s="13">
        <f t="shared" si="926"/>
        <v>4.8833725609459804E-4</v>
      </c>
      <c r="AR630" s="13">
        <f t="shared" si="927"/>
        <v>1.1998805509614559E-3</v>
      </c>
      <c r="AS630" s="13">
        <f t="shared" si="928"/>
        <v>1.9615203855737839E-3</v>
      </c>
      <c r="AT630" s="13">
        <f t="shared" si="929"/>
        <v>1.6033105211758372E-3</v>
      </c>
      <c r="AU630" s="13">
        <f t="shared" si="930"/>
        <v>8.7367759764956721E-4</v>
      </c>
      <c r="AV630" s="13">
        <f t="shared" si="931"/>
        <v>3.5706396291604846E-4</v>
      </c>
      <c r="AW630" s="13">
        <f t="shared" si="932"/>
        <v>6.3367141168236309E-6</v>
      </c>
      <c r="AX630" s="13">
        <f t="shared" si="933"/>
        <v>1.5642665734229891E-3</v>
      </c>
      <c r="AY630" s="13">
        <f t="shared" si="934"/>
        <v>1.8697852922710317E-3</v>
      </c>
      <c r="AZ630" s="13">
        <f t="shared" si="935"/>
        <v>1.1174876132342239E-3</v>
      </c>
      <c r="BA630" s="13">
        <f t="shared" si="936"/>
        <v>4.4524847171629415E-4</v>
      </c>
      <c r="BB630" s="13">
        <f t="shared" si="937"/>
        <v>1.330526167927265E-4</v>
      </c>
      <c r="BC630" s="13">
        <f t="shared" si="938"/>
        <v>3.1807855541248789E-5</v>
      </c>
      <c r="BD630" s="13">
        <f t="shared" si="939"/>
        <v>2.3903843551853184E-4</v>
      </c>
      <c r="BE630" s="13">
        <f t="shared" si="940"/>
        <v>3.9077120120794971E-4</v>
      </c>
      <c r="BF630" s="13">
        <f t="shared" si="941"/>
        <v>3.1940915979109436E-4</v>
      </c>
      <c r="BG630" s="13">
        <f t="shared" si="942"/>
        <v>1.7405276377085852E-4</v>
      </c>
      <c r="BH630" s="13">
        <f t="shared" si="943"/>
        <v>7.1133756611945512E-5</v>
      </c>
      <c r="BI630" s="13">
        <f t="shared" si="944"/>
        <v>2.3257367341269146E-5</v>
      </c>
      <c r="BJ630" s="14">
        <f t="shared" si="945"/>
        <v>0.47466252920737761</v>
      </c>
      <c r="BK630" s="14">
        <f t="shared" si="946"/>
        <v>0.2463521552828693</v>
      </c>
      <c r="BL630" s="14">
        <f t="shared" si="947"/>
        <v>0.26230052059410036</v>
      </c>
      <c r="BM630" s="14">
        <f t="shared" si="948"/>
        <v>0.53593204856694954</v>
      </c>
      <c r="BN630" s="14">
        <f t="shared" si="949"/>
        <v>0.46231571548099298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1.3391999999999999</v>
      </c>
      <c r="F631" s="10">
        <f>VLOOKUP(B631,home!$B$2:$E$405,3,FALSE)</f>
        <v>0.82140000000000002</v>
      </c>
      <c r="G631" s="10">
        <f>VLOOKUP(C631,away!$B$2:$E$405,4,FALSE)</f>
        <v>1.2444999999999999</v>
      </c>
      <c r="H631" s="10">
        <f>VLOOKUP(A631,away!$A$2:$E$405,3,FALSE)</f>
        <v>1.014</v>
      </c>
      <c r="I631" s="10">
        <f>VLOOKUP(C631,away!$B$2:$E$405,3,FALSE)</f>
        <v>1.3971</v>
      </c>
      <c r="J631" s="10">
        <f>VLOOKUP(B631,home!$B$2:$E$405,4,FALSE)</f>
        <v>0.78900000000000003</v>
      </c>
      <c r="K631" s="12">
        <f t="shared" si="894"/>
        <v>1.3689734961599997</v>
      </c>
      <c r="L631" s="12">
        <f t="shared" si="895"/>
        <v>1.1177442666000001</v>
      </c>
      <c r="M631" s="13">
        <f t="shared" si="896"/>
        <v>8.3182543841952741E-2</v>
      </c>
      <c r="N631" s="13">
        <f t="shared" si="897"/>
        <v>0.11387469786280048</v>
      </c>
      <c r="O631" s="13">
        <f t="shared" si="898"/>
        <v>9.2976811460545816E-2</v>
      </c>
      <c r="P631" s="13">
        <f t="shared" si="899"/>
        <v>0.12728279064695253</v>
      </c>
      <c r="Q631" s="13">
        <f t="shared" si="900"/>
        <v>7.7945721628700837E-2</v>
      </c>
      <c r="R631" s="13">
        <f t="shared" si="901"/>
        <v>5.1962148968387155E-2</v>
      </c>
      <c r="S631" s="13">
        <f t="shared" si="902"/>
        <v>4.8690831172636916E-2</v>
      </c>
      <c r="T631" s="13">
        <f t="shared" si="903"/>
        <v>8.7123383456479978E-2</v>
      </c>
      <c r="U631" s="13">
        <f t="shared" si="904"/>
        <v>7.1134804741239677E-2</v>
      </c>
      <c r="V631" s="13">
        <f t="shared" si="905"/>
        <v>8.2783192299845775E-3</v>
      </c>
      <c r="W631" s="13">
        <f t="shared" si="906"/>
        <v>3.5568542349585557E-2</v>
      </c>
      <c r="X631" s="13">
        <f t="shared" si="907"/>
        <v>3.9756534282568555E-2</v>
      </c>
      <c r="Y631" s="13">
        <f t="shared" si="908"/>
        <v>2.2218819127113681E-2</v>
      </c>
      <c r="Z631" s="13">
        <f t="shared" si="909"/>
        <v>1.9360131363209944E-2</v>
      </c>
      <c r="AA631" s="13">
        <f t="shared" si="910"/>
        <v>2.6503506718410379E-2</v>
      </c>
      <c r="AB631" s="13">
        <f t="shared" si="911"/>
        <v>1.8141299126401153E-2</v>
      </c>
      <c r="AC631" s="13">
        <f t="shared" si="912"/>
        <v>7.916982373885902E-4</v>
      </c>
      <c r="AD631" s="13">
        <f t="shared" si="913"/>
        <v>1.2173097943406794E-2</v>
      </c>
      <c r="AE631" s="13">
        <f t="shared" si="914"/>
        <v>1.3606410433003199E-2</v>
      </c>
      <c r="AF631" s="13">
        <f t="shared" si="915"/>
        <v>7.604243625247877E-3</v>
      </c>
      <c r="AG631" s="13">
        <f t="shared" si="916"/>
        <v>2.8331999046501376E-3</v>
      </c>
      <c r="AH631" s="13">
        <f t="shared" si="917"/>
        <v>5.4099189579626941E-3</v>
      </c>
      <c r="AI631" s="13">
        <f t="shared" si="918"/>
        <v>7.4060356698244512E-3</v>
      </c>
      <c r="AJ631" s="13">
        <f t="shared" si="919"/>
        <v>5.0693332718026235E-3</v>
      </c>
      <c r="AK631" s="13">
        <f t="shared" si="920"/>
        <v>2.3132609640999489E-3</v>
      </c>
      <c r="AL631" s="13">
        <f t="shared" si="921"/>
        <v>4.8457071087681999E-5</v>
      </c>
      <c r="AM631" s="13">
        <f t="shared" si="922"/>
        <v>3.3329296901367404E-3</v>
      </c>
      <c r="AN631" s="13">
        <f t="shared" si="923"/>
        <v>3.7253630521312565E-3</v>
      </c>
      <c r="AO631" s="13">
        <f t="shared" si="924"/>
        <v>2.0820015962615952E-3</v>
      </c>
      <c r="AP631" s="13">
        <f t="shared" si="925"/>
        <v>7.7571511575781529E-4</v>
      </c>
      <c r="AQ631" s="13">
        <f t="shared" si="926"/>
        <v>2.1676278078831352E-4</v>
      </c>
      <c r="AR631" s="13">
        <f t="shared" si="927"/>
        <v>1.2093811796066894E-3</v>
      </c>
      <c r="AS631" s="13">
        <f t="shared" si="928"/>
        <v>1.6556107816362738E-3</v>
      </c>
      <c r="AT631" s="13">
        <f t="shared" si="929"/>
        <v>1.1332436400084002E-3</v>
      </c>
      <c r="AU631" s="13">
        <f t="shared" si="930"/>
        <v>5.1712683595446117E-4</v>
      </c>
      <c r="AV631" s="13">
        <f t="shared" si="931"/>
        <v>1.7698323314368445E-4</v>
      </c>
      <c r="AW631" s="13">
        <f t="shared" si="932"/>
        <v>2.0596439501700267E-6</v>
      </c>
      <c r="AX631" s="13">
        <f t="shared" si="933"/>
        <v>7.6044873506032592E-4</v>
      </c>
      <c r="AY631" s="13">
        <f t="shared" si="934"/>
        <v>8.4998721365690181E-4</v>
      </c>
      <c r="AZ631" s="13">
        <f t="shared" si="935"/>
        <v>4.7503416737415581E-4</v>
      </c>
      <c r="BA631" s="13">
        <f t="shared" si="936"/>
        <v>1.7698890567385578E-4</v>
      </c>
      <c r="BB631" s="13">
        <f t="shared" si="937"/>
        <v>4.945708364219017E-5</v>
      </c>
      <c r="BC631" s="13">
        <f t="shared" si="938"/>
        <v>1.1056074336762939E-5</v>
      </c>
      <c r="BD631" s="13">
        <f t="shared" si="939"/>
        <v>2.2529647993988676E-4</v>
      </c>
      <c r="BE631" s="13">
        <f t="shared" si="940"/>
        <v>3.08424909815848E-4</v>
      </c>
      <c r="BF631" s="13">
        <f t="shared" si="941"/>
        <v>2.1111276354671707E-4</v>
      </c>
      <c r="BG631" s="13">
        <f t="shared" si="942"/>
        <v>9.6335925998849531E-5</v>
      </c>
      <c r="BH631" s="13">
        <f t="shared" si="943"/>
        <v>3.2970332355114029E-5</v>
      </c>
      <c r="BI631" s="13">
        <f t="shared" si="944"/>
        <v>9.027102230747522E-6</v>
      </c>
      <c r="BJ631" s="14">
        <f t="shared" si="945"/>
        <v>0.42516039502837705</v>
      </c>
      <c r="BK631" s="14">
        <f t="shared" si="946"/>
        <v>0.26912462741365994</v>
      </c>
      <c r="BL631" s="14">
        <f t="shared" si="947"/>
        <v>0.28649263306291062</v>
      </c>
      <c r="BM631" s="14">
        <f t="shared" si="948"/>
        <v>0.45206514488911126</v>
      </c>
      <c r="BN631" s="14">
        <f t="shared" si="949"/>
        <v>0.54722471440933962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1.3391999999999999</v>
      </c>
      <c r="F632" s="10">
        <f>VLOOKUP(B632,home!$B$2:$E$405,3,FALSE)</f>
        <v>1.2694000000000001</v>
      </c>
      <c r="G632" s="10">
        <f>VLOOKUP(C632,away!$B$2:$E$405,4,FALSE)</f>
        <v>1.2444999999999999</v>
      </c>
      <c r="H632" s="10">
        <f>VLOOKUP(A632,away!$A$2:$E$405,3,FALSE)</f>
        <v>1.014</v>
      </c>
      <c r="I632" s="10">
        <f>VLOOKUP(C632,away!$B$2:$E$405,3,FALSE)</f>
        <v>0.57530000000000003</v>
      </c>
      <c r="J632" s="10">
        <f>VLOOKUP(B632,home!$B$2:$E$405,4,FALSE)</f>
        <v>0.78900000000000003</v>
      </c>
      <c r="K632" s="12">
        <f t="shared" si="894"/>
        <v>2.11562570736</v>
      </c>
      <c r="L632" s="12">
        <f t="shared" si="895"/>
        <v>0.46026646380000008</v>
      </c>
      <c r="M632" s="13">
        <f t="shared" si="896"/>
        <v>7.6085910853229868E-2</v>
      </c>
      <c r="N632" s="13">
        <f t="shared" si="897"/>
        <v>0.16096930896899431</v>
      </c>
      <c r="O632" s="13">
        <f t="shared" si="898"/>
        <v>3.5019793133418152E-2</v>
      </c>
      <c r="P632" s="13">
        <f t="shared" si="899"/>
        <v>7.4088774619488637E-2</v>
      </c>
      <c r="Q632" s="13">
        <f t="shared" si="900"/>
        <v>0.17027540407538952</v>
      </c>
      <c r="R632" s="13">
        <f t="shared" si="901"/>
        <v>8.0592181742629478E-3</v>
      </c>
      <c r="S632" s="13">
        <f t="shared" si="902"/>
        <v>1.8036015022564359E-2</v>
      </c>
      <c r="T632" s="13">
        <f t="shared" si="903"/>
        <v>7.8372058105895648E-2</v>
      </c>
      <c r="U632" s="13">
        <f t="shared" si="904"/>
        <v>1.7050289150693614E-2</v>
      </c>
      <c r="V632" s="13">
        <f t="shared" si="905"/>
        <v>1.9513997577147403E-3</v>
      </c>
      <c r="W632" s="13">
        <f t="shared" si="906"/>
        <v>0.12007967406433526</v>
      </c>
      <c r="X632" s="13">
        <f t="shared" si="907"/>
        <v>5.5268646955848162E-2</v>
      </c>
      <c r="Y632" s="13">
        <f t="shared" si="908"/>
        <v>1.2719152346689435E-2</v>
      </c>
      <c r="Z632" s="13">
        <f t="shared" si="909"/>
        <v>1.2364626166869004E-3</v>
      </c>
      <c r="AA632" s="13">
        <f t="shared" si="910"/>
        <v>2.6158920980524194E-3</v>
      </c>
      <c r="AB632" s="13">
        <f t="shared" si="911"/>
        <v>2.7671242851597931E-3</v>
      </c>
      <c r="AC632" s="13">
        <f t="shared" si="912"/>
        <v>1.1876116026324968E-4</v>
      </c>
      <c r="AD632" s="13">
        <f t="shared" si="913"/>
        <v>6.3510911345479398E-2</v>
      </c>
      <c r="AE632" s="13">
        <f t="shared" si="914"/>
        <v>2.9231942577699104E-2</v>
      </c>
      <c r="AF632" s="13">
        <f t="shared" si="915"/>
        <v>6.7272414201211116E-3</v>
      </c>
      <c r="AG632" s="13">
        <f t="shared" si="916"/>
        <v>1.0321078731893453E-3</v>
      </c>
      <c r="AH632" s="13">
        <f t="shared" si="917"/>
        <v>1.4227556905084359E-4</v>
      </c>
      <c r="AI632" s="13">
        <f t="shared" si="918"/>
        <v>3.0100185141323745E-4</v>
      </c>
      <c r="AJ632" s="13">
        <f t="shared" si="919"/>
        <v>3.1840362740640014E-4</v>
      </c>
      <c r="AK632" s="13">
        <f t="shared" si="920"/>
        <v>2.2454096648588505E-4</v>
      </c>
      <c r="AL632" s="13">
        <f t="shared" si="921"/>
        <v>4.6257546174433987E-6</v>
      </c>
      <c r="AM632" s="13">
        <f t="shared" si="922"/>
        <v>2.6873063348071591E-2</v>
      </c>
      <c r="AN632" s="13">
        <f t="shared" si="923"/>
        <v>1.2368769838690301E-2</v>
      </c>
      <c r="AO632" s="13">
        <f t="shared" si="924"/>
        <v>2.8464649776050407E-3</v>
      </c>
      <c r="AP632" s="13">
        <f t="shared" si="925"/>
        <v>4.3671078985760633E-4</v>
      </c>
      <c r="AQ632" s="13">
        <f t="shared" si="926"/>
        <v>5.0250832737766332E-5</v>
      </c>
      <c r="AR632" s="13">
        <f t="shared" si="927"/>
        <v>1.3096934610432907E-5</v>
      </c>
      <c r="AS632" s="13">
        <f t="shared" si="928"/>
        <v>2.7708211549444777E-5</v>
      </c>
      <c r="AT632" s="13">
        <f t="shared" si="929"/>
        <v>2.9310102329487324E-5</v>
      </c>
      <c r="AU632" s="13">
        <f t="shared" si="930"/>
        <v>2.0669735324538535E-5</v>
      </c>
      <c r="AV632" s="13">
        <f t="shared" si="931"/>
        <v>1.0932355854230206E-5</v>
      </c>
      <c r="AW632" s="13">
        <f t="shared" si="932"/>
        <v>1.2512043858404767E-7</v>
      </c>
      <c r="AX632" s="13">
        <f t="shared" si="933"/>
        <v>9.4755572757823561E-3</v>
      </c>
      <c r="AY632" s="13">
        <f t="shared" si="934"/>
        <v>4.3612812398587065E-3</v>
      </c>
      <c r="AZ632" s="13">
        <f t="shared" si="935"/>
        <v>1.0036757469535232E-3</v>
      </c>
      <c r="BA632" s="13">
        <f t="shared" si="936"/>
        <v>1.5398609561737399E-4</v>
      </c>
      <c r="BB632" s="13">
        <f t="shared" si="937"/>
        <v>1.7718658926044349E-5</v>
      </c>
      <c r="BC632" s="13">
        <f t="shared" si="938"/>
        <v>1.6310608974337485E-6</v>
      </c>
      <c r="BD632" s="13">
        <f t="shared" si="939"/>
        <v>1.0046799632939642E-6</v>
      </c>
      <c r="BE632" s="13">
        <f t="shared" si="940"/>
        <v>2.1255267580142116E-6</v>
      </c>
      <c r="BF632" s="13">
        <f t="shared" si="941"/>
        <v>2.2484095254682124E-6</v>
      </c>
      <c r="BG632" s="13">
        <f t="shared" si="942"/>
        <v>1.5855976642512163E-6</v>
      </c>
      <c r="BH632" s="13">
        <f t="shared" si="943"/>
        <v>8.3863279500496103E-7</v>
      </c>
      <c r="BI632" s="13">
        <f t="shared" si="944"/>
        <v>3.5484662002953254E-7</v>
      </c>
      <c r="BJ632" s="14">
        <f t="shared" si="945"/>
        <v>0.75577555759863901</v>
      </c>
      <c r="BK632" s="14">
        <f t="shared" si="946"/>
        <v>0.17464676840773699</v>
      </c>
      <c r="BL632" s="14">
        <f t="shared" si="947"/>
        <v>6.6608413888937484E-2</v>
      </c>
      <c r="BM632" s="14">
        <f t="shared" si="948"/>
        <v>0.46940763656779694</v>
      </c>
      <c r="BN632" s="14">
        <f t="shared" si="949"/>
        <v>0.52449840982478335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0.81079999999999997</v>
      </c>
      <c r="G633" s="10">
        <f>VLOOKUP(C633,away!$B$2:$E$405,4,FALSE)</f>
        <v>0.89190000000000003</v>
      </c>
      <c r="H633" s="10">
        <f>VLOOKUP(A633,away!$A$2:$E$405,3,FALSE)</f>
        <v>1.125</v>
      </c>
      <c r="I633" s="10">
        <f>VLOOKUP(C633,away!$B$2:$E$405,3,FALSE)</f>
        <v>0.88890000000000002</v>
      </c>
      <c r="J633" s="10">
        <f>VLOOKUP(B633,home!$B$2:$E$405,4,FALSE)</f>
        <v>1.2222</v>
      </c>
      <c r="K633" s="12">
        <f t="shared" si="894"/>
        <v>1.1148842400840002</v>
      </c>
      <c r="L633" s="12">
        <f t="shared" si="895"/>
        <v>1.2222152774999999</v>
      </c>
      <c r="M633" s="13">
        <f t="shared" si="896"/>
        <v>9.6607440435883776E-2</v>
      </c>
      <c r="N633" s="13">
        <f t="shared" si="897"/>
        <v>0.1077061128168206</v>
      </c>
      <c r="O633" s="13">
        <f t="shared" si="898"/>
        <v>0.1180750896209084</v>
      </c>
      <c r="P633" s="13">
        <f t="shared" si="899"/>
        <v>0.13164005656485667</v>
      </c>
      <c r="Q633" s="13">
        <f t="shared" si="900"/>
        <v>6.0039923870091334E-2</v>
      </c>
      <c r="R633" s="13">
        <f t="shared" si="901"/>
        <v>7.2156589213427963E-2</v>
      </c>
      <c r="S633" s="13">
        <f t="shared" si="902"/>
        <v>4.4844124878506683E-2</v>
      </c>
      <c r="T633" s="13">
        <f t="shared" si="903"/>
        <v>7.3381712213962544E-2</v>
      </c>
      <c r="U633" s="13">
        <f t="shared" si="904"/>
        <v>8.0446244132266004E-2</v>
      </c>
      <c r="V633" s="13">
        <f t="shared" si="905"/>
        <v>6.7895427664934546E-3</v>
      </c>
      <c r="W633" s="13">
        <f t="shared" si="906"/>
        <v>2.2312521632869332E-2</v>
      </c>
      <c r="X633" s="13">
        <f t="shared" si="907"/>
        <v>2.7270704819242136E-2</v>
      </c>
      <c r="Y633" s="13">
        <f t="shared" si="908"/>
        <v>1.6665336029135308E-2</v>
      </c>
      <c r="Z633" s="13">
        <f t="shared" si="909"/>
        <v>2.939696190298113E-2</v>
      </c>
      <c r="AA633" s="13">
        <f t="shared" si="910"/>
        <v>3.2774209531983421E-2</v>
      </c>
      <c r="AB633" s="13">
        <f t="shared" si="911"/>
        <v>1.8269724844209571E-2</v>
      </c>
      <c r="AC633" s="13">
        <f t="shared" si="912"/>
        <v>5.7822655131302425E-4</v>
      </c>
      <c r="AD633" s="13">
        <f t="shared" si="913"/>
        <v>6.2189696812548359E-3</v>
      </c>
      <c r="AE633" s="13">
        <f t="shared" si="914"/>
        <v>7.6009197547389643E-3</v>
      </c>
      <c r="AF633" s="13">
        <f t="shared" si="915"/>
        <v>4.6449801236467577E-3</v>
      </c>
      <c r="AG633" s="13">
        <f t="shared" si="916"/>
        <v>1.8923885569349691E-3</v>
      </c>
      <c r="AH633" s="13">
        <f t="shared" si="917"/>
        <v>8.9823539874772478E-3</v>
      </c>
      <c r="AI633" s="13">
        <f t="shared" si="918"/>
        <v>1.0014284899494061E-2</v>
      </c>
      <c r="AJ633" s="13">
        <f t="shared" si="919"/>
        <v>5.5823842050785593E-3</v>
      </c>
      <c r="AK633" s="13">
        <f t="shared" si="920"/>
        <v>2.0745707241119778E-3</v>
      </c>
      <c r="AL633" s="13">
        <f t="shared" si="921"/>
        <v>3.1516320307716319E-5</v>
      </c>
      <c r="AM633" s="13">
        <f t="shared" si="922"/>
        <v>1.3866862574382468E-3</v>
      </c>
      <c r="AN633" s="13">
        <f t="shared" si="923"/>
        <v>1.694829128940323E-3</v>
      </c>
      <c r="AO633" s="13">
        <f t="shared" si="924"/>
        <v>1.03572302707144E-3</v>
      </c>
      <c r="AP633" s="13">
        <f t="shared" si="925"/>
        <v>4.2195883564842015E-4</v>
      </c>
      <c r="AQ633" s="13">
        <f t="shared" si="926"/>
        <v>1.2893113385140263E-4</v>
      </c>
      <c r="AR633" s="13">
        <f t="shared" si="927"/>
        <v>2.1956740542815462E-3</v>
      </c>
      <c r="AS633" s="13">
        <f t="shared" si="928"/>
        <v>2.4479223994798372E-3</v>
      </c>
      <c r="AT633" s="13">
        <f t="shared" si="929"/>
        <v>1.3645750520643407E-3</v>
      </c>
      <c r="AU633" s="13">
        <f t="shared" si="930"/>
        <v>5.0711440665277907E-4</v>
      </c>
      <c r="AV633" s="13">
        <f t="shared" si="931"/>
        <v>1.4134346497418309E-4</v>
      </c>
      <c r="AW633" s="13">
        <f t="shared" si="932"/>
        <v>1.1929177186056817E-6</v>
      </c>
      <c r="AX633" s="13">
        <f t="shared" si="933"/>
        <v>2.5766577572649424E-4</v>
      </c>
      <c r="AY633" s="13">
        <f t="shared" si="934"/>
        <v>3.1492304758180985E-4</v>
      </c>
      <c r="AZ633" s="13">
        <f t="shared" si="935"/>
        <v>1.9245187999567372E-4</v>
      </c>
      <c r="BA633" s="13">
        <f t="shared" si="936"/>
        <v>7.840587597143637E-5</v>
      </c>
      <c r="BB633" s="13">
        <f t="shared" si="937"/>
        <v>2.3957214864514911E-5</v>
      </c>
      <c r="BC633" s="13">
        <f t="shared" si="938"/>
        <v>5.8561748027520397E-6</v>
      </c>
      <c r="BD633" s="13">
        <f t="shared" si="939"/>
        <v>4.472643955922115E-4</v>
      </c>
      <c r="BE633" s="13">
        <f t="shared" si="940"/>
        <v>4.986480257964524E-4</v>
      </c>
      <c r="BF633" s="13">
        <f t="shared" si="941"/>
        <v>2.7796741265473244E-4</v>
      </c>
      <c r="BG633" s="13">
        <f t="shared" si="942"/>
        <v>1.0330049587522901E-4</v>
      </c>
      <c r="BH633" s="13">
        <f t="shared" si="943"/>
        <v>2.8792023711038776E-5</v>
      </c>
      <c r="BI633" s="13">
        <f t="shared" si="944"/>
        <v>6.4199546951123962E-6</v>
      </c>
      <c r="BJ633" s="14">
        <f t="shared" si="945"/>
        <v>0.33327495785058942</v>
      </c>
      <c r="BK633" s="14">
        <f t="shared" si="946"/>
        <v>0.28080583056494313</v>
      </c>
      <c r="BL633" s="14">
        <f t="shared" si="947"/>
        <v>0.35639447284473474</v>
      </c>
      <c r="BM633" s="14">
        <f t="shared" si="948"/>
        <v>0.41333328051139645</v>
      </c>
      <c r="BN633" s="14">
        <f t="shared" si="949"/>
        <v>0.58622521252198878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0.97299999999999998</v>
      </c>
      <c r="G634" s="10">
        <f>VLOOKUP(C634,away!$B$2:$E$405,4,FALSE)</f>
        <v>0.89190000000000003</v>
      </c>
      <c r="H634" s="10">
        <f>VLOOKUP(A634,away!$A$2:$E$405,3,FALSE)</f>
        <v>1.125</v>
      </c>
      <c r="I634" s="10">
        <f>VLOOKUP(C634,away!$B$2:$E$405,3,FALSE)</f>
        <v>1</v>
      </c>
      <c r="J634" s="10">
        <f>VLOOKUP(B634,home!$B$2:$E$405,4,FALSE)</f>
        <v>1</v>
      </c>
      <c r="K634" s="12">
        <f t="shared" si="894"/>
        <v>1.33791608979</v>
      </c>
      <c r="L634" s="12">
        <f t="shared" si="895"/>
        <v>1.125</v>
      </c>
      <c r="M634" s="13">
        <f t="shared" si="896"/>
        <v>8.5186177877718039E-2</v>
      </c>
      <c r="N634" s="13">
        <f t="shared" si="897"/>
        <v>0.11397195801031193</v>
      </c>
      <c r="O634" s="13">
        <f t="shared" si="898"/>
        <v>9.5834450112432773E-2</v>
      </c>
      <c r="P634" s="13">
        <f t="shared" si="899"/>
        <v>0.1282184527616009</v>
      </c>
      <c r="Q634" s="13">
        <f t="shared" si="900"/>
        <v>7.6242458203433311E-2</v>
      </c>
      <c r="R634" s="13">
        <f t="shared" si="901"/>
        <v>5.3906878188243468E-2</v>
      </c>
      <c r="S634" s="13">
        <f t="shared" si="902"/>
        <v>4.8247180581860158E-2</v>
      </c>
      <c r="T634" s="13">
        <f t="shared" si="903"/>
        <v>8.5772765478862451E-2</v>
      </c>
      <c r="U634" s="13">
        <f t="shared" si="904"/>
        <v>7.2122879678400545E-2</v>
      </c>
      <c r="V634" s="13">
        <f t="shared" si="905"/>
        <v>8.0688348984342892E-3</v>
      </c>
      <c r="W634" s="13">
        <f t="shared" si="906"/>
        <v>3.4002003851838318E-2</v>
      </c>
      <c r="X634" s="13">
        <f t="shared" si="907"/>
        <v>3.8252254333318102E-2</v>
      </c>
      <c r="Y634" s="13">
        <f t="shared" si="908"/>
        <v>2.1516893062491445E-2</v>
      </c>
      <c r="Z634" s="13">
        <f t="shared" si="909"/>
        <v>2.0215079320591293E-2</v>
      </c>
      <c r="AA634" s="13">
        <f t="shared" si="910"/>
        <v>2.7046079879400196E-2</v>
      </c>
      <c r="AB634" s="13">
        <f t="shared" si="911"/>
        <v>1.8092692718197554E-2</v>
      </c>
      <c r="AC634" s="13">
        <f t="shared" si="912"/>
        <v>7.5905325256459954E-4</v>
      </c>
      <c r="AD634" s="13">
        <f t="shared" si="913"/>
        <v>1.137295700961902E-2</v>
      </c>
      <c r="AE634" s="13">
        <f t="shared" si="914"/>
        <v>1.2794576635821396E-2</v>
      </c>
      <c r="AF634" s="13">
        <f t="shared" si="915"/>
        <v>7.1969493576495387E-3</v>
      </c>
      <c r="AG634" s="13">
        <f t="shared" si="916"/>
        <v>2.6988560091185765E-3</v>
      </c>
      <c r="AH634" s="13">
        <f t="shared" si="917"/>
        <v>5.6854910589163015E-3</v>
      </c>
      <c r="AI634" s="13">
        <f t="shared" si="918"/>
        <v>7.6067099660813049E-3</v>
      </c>
      <c r="AJ634" s="13">
        <f t="shared" si="919"/>
        <v>5.088569826993062E-3</v>
      </c>
      <c r="AK634" s="13">
        <f t="shared" si="920"/>
        <v>2.2693598151846441E-3</v>
      </c>
      <c r="AL634" s="13">
        <f t="shared" si="921"/>
        <v>4.5699730182612396E-5</v>
      </c>
      <c r="AM634" s="13">
        <f t="shared" si="922"/>
        <v>3.0432124343318452E-3</v>
      </c>
      <c r="AN634" s="13">
        <f t="shared" si="923"/>
        <v>3.4236139886233254E-3</v>
      </c>
      <c r="AO634" s="13">
        <f t="shared" si="924"/>
        <v>1.9257828686006213E-3</v>
      </c>
      <c r="AP634" s="13">
        <f t="shared" si="925"/>
        <v>7.2216857572523292E-4</v>
      </c>
      <c r="AQ634" s="13">
        <f t="shared" si="926"/>
        <v>2.0310991192272175E-4</v>
      </c>
      <c r="AR634" s="13">
        <f t="shared" si="927"/>
        <v>1.279235488256168E-3</v>
      </c>
      <c r="AS634" s="13">
        <f t="shared" si="928"/>
        <v>1.711509742368294E-3</v>
      </c>
      <c r="AT634" s="13">
        <f t="shared" si="929"/>
        <v>1.144928211073439E-3</v>
      </c>
      <c r="AU634" s="13">
        <f t="shared" si="930"/>
        <v>5.1060595841654493E-4</v>
      </c>
      <c r="AV634" s="13">
        <f t="shared" si="931"/>
        <v>1.7078698182703493E-4</v>
      </c>
      <c r="AW634" s="13">
        <f t="shared" si="932"/>
        <v>1.9107001346993354E-6</v>
      </c>
      <c r="AX634" s="13">
        <f t="shared" si="933"/>
        <v>6.7859381342359455E-4</v>
      </c>
      <c r="AY634" s="13">
        <f t="shared" si="934"/>
        <v>7.634180401015437E-4</v>
      </c>
      <c r="AZ634" s="13">
        <f t="shared" si="935"/>
        <v>4.2942264755711855E-4</v>
      </c>
      <c r="BA634" s="13">
        <f t="shared" si="936"/>
        <v>1.6103349283391941E-4</v>
      </c>
      <c r="BB634" s="13">
        <f t="shared" si="937"/>
        <v>4.5290669859539841E-5</v>
      </c>
      <c r="BC634" s="13">
        <f t="shared" si="938"/>
        <v>1.0190400718396464E-5</v>
      </c>
      <c r="BD634" s="13">
        <f t="shared" si="939"/>
        <v>2.398566540480313E-4</v>
      </c>
      <c r="BE634" s="13">
        <f t="shared" si="940"/>
        <v>3.2090807669405482E-4</v>
      </c>
      <c r="BF634" s="13">
        <f t="shared" si="941"/>
        <v>2.1467403957626965E-4</v>
      </c>
      <c r="BG634" s="13">
        <f t="shared" si="942"/>
        <v>9.57386172031021E-5</v>
      </c>
      <c r="BH634" s="13">
        <f t="shared" si="943"/>
        <v>3.2022559092569021E-5</v>
      </c>
      <c r="BI634" s="13">
        <f t="shared" si="944"/>
        <v>8.5686994092398167E-6</v>
      </c>
      <c r="BJ634" s="14">
        <f t="shared" si="945"/>
        <v>0.41522750879616205</v>
      </c>
      <c r="BK634" s="14">
        <f t="shared" si="946"/>
        <v>0.27128881714246211</v>
      </c>
      <c r="BL634" s="14">
        <f t="shared" si="947"/>
        <v>0.29338194627181458</v>
      </c>
      <c r="BM634" s="14">
        <f t="shared" si="948"/>
        <v>0.44599146903732279</v>
      </c>
      <c r="BN634" s="14">
        <f t="shared" si="949"/>
        <v>0.55336037515374048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0.83399999999999996</v>
      </c>
      <c r="G635" s="10">
        <f>VLOOKUP(C635,away!$B$2:$E$405,4,FALSE)</f>
        <v>1.9459</v>
      </c>
      <c r="H635" s="10">
        <f>VLOOKUP(A635,away!$A$2:$E$405,3,FALSE)</f>
        <v>1.125</v>
      </c>
      <c r="I635" s="10">
        <f>VLOOKUP(C635,away!$B$2:$E$405,3,FALSE)</f>
        <v>1.0159</v>
      </c>
      <c r="J635" s="10">
        <f>VLOOKUP(B635,home!$B$2:$E$405,4,FALSE)</f>
        <v>1.0159</v>
      </c>
      <c r="K635" s="12">
        <f t="shared" si="894"/>
        <v>2.5019950210199999</v>
      </c>
      <c r="L635" s="12">
        <f t="shared" si="895"/>
        <v>1.1610594112500001</v>
      </c>
      <c r="M635" s="13">
        <f t="shared" si="896"/>
        <v>2.5654034423444796E-2</v>
      </c>
      <c r="N635" s="13">
        <f t="shared" si="897"/>
        <v>6.4186266396534561E-2</v>
      </c>
      <c r="O635" s="13">
        <f t="shared" si="898"/>
        <v>2.9785858103872052E-2</v>
      </c>
      <c r="P635" s="13">
        <f t="shared" si="899"/>
        <v>7.4524068672696092E-2</v>
      </c>
      <c r="Q635" s="13">
        <f t="shared" si="900"/>
        <v>8.0296859470996421E-2</v>
      </c>
      <c r="R635" s="13">
        <f t="shared" si="901"/>
        <v>1.7291575436828868E-2</v>
      </c>
      <c r="S635" s="13">
        <f t="shared" si="902"/>
        <v>5.4122450292430076E-2</v>
      </c>
      <c r="T635" s="13">
        <f t="shared" si="903"/>
        <v>9.3229424382619094E-2</v>
      </c>
      <c r="U635" s="13">
        <f t="shared" si="904"/>
        <v>4.326343564853756E-2</v>
      </c>
      <c r="V635" s="13">
        <f t="shared" si="905"/>
        <v>1.7469312951596327E-2</v>
      </c>
      <c r="W635" s="13">
        <f t="shared" si="906"/>
        <v>6.6967447533325217E-2</v>
      </c>
      <c r="X635" s="13">
        <f t="shared" si="907"/>
        <v>7.775318520595785E-2</v>
      </c>
      <c r="Y635" s="13">
        <f t="shared" si="908"/>
        <v>4.513803371902083E-2</v>
      </c>
      <c r="Z635" s="13">
        <f t="shared" si="909"/>
        <v>6.6921821320898309E-3</v>
      </c>
      <c r="AA635" s="13">
        <f t="shared" si="910"/>
        <v>1.6743806374247765E-2</v>
      </c>
      <c r="AB635" s="13">
        <f t="shared" si="911"/>
        <v>2.0946460090645425E-2</v>
      </c>
      <c r="AC635" s="13">
        <f t="shared" si="912"/>
        <v>3.171733772407679E-3</v>
      </c>
      <c r="AD635" s="13">
        <f t="shared" si="913"/>
        <v>4.1888055074699442E-2</v>
      </c>
      <c r="AE635" s="13">
        <f t="shared" si="914"/>
        <v>4.8634520563438109E-2</v>
      </c>
      <c r="AF635" s="13">
        <f t="shared" si="915"/>
        <v>2.8233783905905745E-2</v>
      </c>
      <c r="AG635" s="13">
        <f t="shared" si="916"/>
        <v>1.0927033506383552E-2</v>
      </c>
      <c r="AH635" s="13">
        <f t="shared" si="917"/>
        <v>1.9425052615654977E-3</v>
      </c>
      <c r="AI635" s="13">
        <f t="shared" si="918"/>
        <v>4.8601384927420277E-3</v>
      </c>
      <c r="AJ635" s="13">
        <f t="shared" si="919"/>
        <v>6.0800211551541011E-3</v>
      </c>
      <c r="AK635" s="13">
        <f t="shared" si="920"/>
        <v>5.0707275526306102E-3</v>
      </c>
      <c r="AL635" s="13">
        <f t="shared" si="921"/>
        <v>3.6855100693309164E-4</v>
      </c>
      <c r="AM635" s="13">
        <f t="shared" si="922"/>
        <v>2.0960741047421908E-2</v>
      </c>
      <c r="AN635" s="13">
        <f t="shared" si="923"/>
        <v>2.4336665659883391E-2</v>
      </c>
      <c r="AO635" s="13">
        <f t="shared" si="924"/>
        <v>1.4128157351426156E-2</v>
      </c>
      <c r="AP635" s="13">
        <f t="shared" si="925"/>
        <v>5.4678766854980724E-3</v>
      </c>
      <c r="AQ635" s="13">
        <f t="shared" si="926"/>
        <v>1.5871324213129988E-3</v>
      </c>
      <c r="AR635" s="13">
        <f t="shared" si="927"/>
        <v>4.5107280306865303E-4</v>
      </c>
      <c r="AS635" s="13">
        <f t="shared" si="928"/>
        <v>1.1285819073953048E-3</v>
      </c>
      <c r="AT635" s="13">
        <f t="shared" si="929"/>
        <v>1.4118531565581538E-3</v>
      </c>
      <c r="AU635" s="13">
        <f t="shared" si="930"/>
        <v>1.1774831893732905E-3</v>
      </c>
      <c r="AV635" s="13">
        <f t="shared" si="931"/>
        <v>7.3651426928668059E-4</v>
      </c>
      <c r="AW635" s="13">
        <f t="shared" si="932"/>
        <v>2.9739659069171083E-5</v>
      </c>
      <c r="AX635" s="13">
        <f t="shared" si="933"/>
        <v>8.740611622923191E-3</v>
      </c>
      <c r="AY635" s="13">
        <f t="shared" si="934"/>
        <v>1.0148369384876109E-2</v>
      </c>
      <c r="AZ635" s="13">
        <f t="shared" si="935"/>
        <v>5.8914298915758914E-3</v>
      </c>
      <c r="BA635" s="13">
        <f t="shared" si="936"/>
        <v>2.2801000404445858E-3</v>
      </c>
      <c r="BB635" s="13">
        <f t="shared" si="937"/>
        <v>6.6183290263742325E-4</v>
      </c>
      <c r="BC635" s="13">
        <f t="shared" si="938"/>
        <v>1.5368546405641713E-4</v>
      </c>
      <c r="BD635" s="13">
        <f t="shared" si="939"/>
        <v>8.7287053860296153E-5</v>
      </c>
      <c r="BE635" s="13">
        <f t="shared" si="940"/>
        <v>2.1839177415796553E-4</v>
      </c>
      <c r="BF635" s="13">
        <f t="shared" si="941"/>
        <v>2.7320756578747707E-4</v>
      </c>
      <c r="BG635" s="13">
        <f t="shared" si="942"/>
        <v>2.2785465643508721E-4</v>
      </c>
      <c r="BH635" s="13">
        <f t="shared" si="943"/>
        <v>1.4252280397920273E-4</v>
      </c>
      <c r="BI635" s="13">
        <f t="shared" si="944"/>
        <v>7.1318269187554934E-5</v>
      </c>
      <c r="BJ635" s="14">
        <f t="shared" si="945"/>
        <v>0.65161121223093688</v>
      </c>
      <c r="BK635" s="14">
        <f t="shared" si="946"/>
        <v>0.18545852050438416</v>
      </c>
      <c r="BL635" s="14">
        <f t="shared" si="947"/>
        <v>0.1519106155653136</v>
      </c>
      <c r="BM635" s="14">
        <f t="shared" si="948"/>
        <v>0.69381523820254465</v>
      </c>
      <c r="BN635" s="14">
        <f t="shared" si="949"/>
        <v>0.29173866250437275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2.1080999999999999</v>
      </c>
      <c r="G636" s="10">
        <f>VLOOKUP(C636,away!$B$2:$E$405,4,FALSE)</f>
        <v>0.89190000000000003</v>
      </c>
      <c r="H636" s="10">
        <f>VLOOKUP(A636,away!$A$2:$E$405,3,FALSE)</f>
        <v>1.125</v>
      </c>
      <c r="I636" s="10">
        <f>VLOOKUP(C636,away!$B$2:$E$405,3,FALSE)</f>
        <v>1.1111</v>
      </c>
      <c r="J636" s="10">
        <f>VLOOKUP(B636,home!$B$2:$E$405,4,FALSE)</f>
        <v>1</v>
      </c>
      <c r="K636" s="12">
        <f t="shared" si="894"/>
        <v>2.8987265250629997</v>
      </c>
      <c r="L636" s="12">
        <f t="shared" si="895"/>
        <v>1.2499875</v>
      </c>
      <c r="M636" s="13">
        <f t="shared" si="896"/>
        <v>1.5784702169996195E-2</v>
      </c>
      <c r="N636" s="13">
        <f t="shared" si="897"/>
        <v>4.5755534870387457E-2</v>
      </c>
      <c r="O636" s="13">
        <f t="shared" si="898"/>
        <v>1.9730680403718118E-2</v>
      </c>
      <c r="P636" s="13">
        <f t="shared" si="899"/>
        <v>5.7193846643798445E-2</v>
      </c>
      <c r="Q636" s="13">
        <f t="shared" si="900"/>
        <v>6.6316391298618577E-2</v>
      </c>
      <c r="R636" s="13">
        <f t="shared" si="901"/>
        <v>1.2331551935571302E-2</v>
      </c>
      <c r="S636" s="13">
        <f t="shared" si="902"/>
        <v>5.1808644513612702E-2</v>
      </c>
      <c r="T636" s="13">
        <f t="shared" si="903"/>
        <v>8.2894660168381998E-2</v>
      </c>
      <c r="U636" s="13">
        <f t="shared" si="904"/>
        <v>3.5745796690832506E-2</v>
      </c>
      <c r="V636" s="13">
        <f t="shared" si="905"/>
        <v>2.085799865114556E-2</v>
      </c>
      <c r="W636" s="13">
        <f t="shared" si="906"/>
        <v>6.4077694167920918E-2</v>
      </c>
      <c r="X636" s="13">
        <f t="shared" si="907"/>
        <v>8.0096316738724069E-2</v>
      </c>
      <c r="Y636" s="13">
        <f t="shared" si="908"/>
        <v>5.0059697359722925E-2</v>
      </c>
      <c r="Z636" s="13">
        <f t="shared" si="909"/>
        <v>5.1380952583549794E-3</v>
      </c>
      <c r="AA636" s="13">
        <f t="shared" si="910"/>
        <v>1.4893933013694004E-2</v>
      </c>
      <c r="AB636" s="13">
        <f t="shared" si="911"/>
        <v>2.1586719344653161E-2</v>
      </c>
      <c r="AC636" s="13">
        <f t="shared" si="912"/>
        <v>4.7235179166769071E-3</v>
      </c>
      <c r="AD636" s="13">
        <f t="shared" si="913"/>
        <v>4.643592793735677E-2</v>
      </c>
      <c r="AE636" s="13">
        <f t="shared" si="914"/>
        <v>5.8044329472596752E-2</v>
      </c>
      <c r="AF636" s="13">
        <f t="shared" si="915"/>
        <v>3.6277343143313767E-2</v>
      </c>
      <c r="AG636" s="13">
        <f t="shared" si="916"/>
        <v>1.5115408487450977E-2</v>
      </c>
      <c r="AH636" s="13">
        <f t="shared" si="917"/>
        <v>1.6056387116882489E-3</v>
      </c>
      <c r="AI636" s="13">
        <f t="shared" si="918"/>
        <v>4.6543075232387092E-3</v>
      </c>
      <c r="AJ636" s="13">
        <f t="shared" si="919"/>
        <v>6.7457823367061609E-3</v>
      </c>
      <c r="AK636" s="13">
        <f t="shared" si="920"/>
        <v>6.5180593972372029E-3</v>
      </c>
      <c r="AL636" s="13">
        <f t="shared" si="921"/>
        <v>6.8460248774074447E-4</v>
      </c>
      <c r="AM636" s="13">
        <f t="shared" si="922"/>
        <v>2.6921011205585998E-2</v>
      </c>
      <c r="AN636" s="13">
        <f t="shared" si="923"/>
        <v>3.3650927494342432E-2</v>
      </c>
      <c r="AO636" s="13">
        <f t="shared" si="924"/>
        <v>2.1031619365667178E-2</v>
      </c>
      <c r="AP636" s="13">
        <f t="shared" si="925"/>
        <v>8.7630871039473049E-3</v>
      </c>
      <c r="AQ636" s="13">
        <f t="shared" si="926"/>
        <v>2.7384373353363332E-3</v>
      </c>
      <c r="AR636" s="13">
        <f t="shared" si="927"/>
        <v>4.0140566382528269E-4</v>
      </c>
      <c r="AS636" s="13">
        <f t="shared" si="928"/>
        <v>1.1635652450408683E-3</v>
      </c>
      <c r="AT636" s="13">
        <f t="shared" si="929"/>
        <v>1.6864287197206973E-3</v>
      </c>
      <c r="AU636" s="13">
        <f t="shared" si="930"/>
        <v>1.6294985541608067E-3</v>
      </c>
      <c r="AV636" s="13">
        <f t="shared" si="931"/>
        <v>1.1808676703744345E-3</v>
      </c>
      <c r="AW636" s="13">
        <f t="shared" si="932"/>
        <v>6.8904706443899665E-5</v>
      </c>
      <c r="AX636" s="13">
        <f t="shared" si="933"/>
        <v>1.3006108210525065E-2</v>
      </c>
      <c r="AY636" s="13">
        <f t="shared" si="934"/>
        <v>1.6257472686803703E-2</v>
      </c>
      <c r="AZ636" s="13">
        <f t="shared" si="935"/>
        <v>1.0160818820048021E-2</v>
      </c>
      <c r="BA636" s="13">
        <f t="shared" si="936"/>
        <v>4.2336321716082599E-3</v>
      </c>
      <c r="BB636" s="13">
        <f t="shared" si="937"/>
        <v>1.3229968235270451E-3</v>
      </c>
      <c r="BC636" s="13">
        <f t="shared" si="938"/>
        <v>3.3074589838970222E-4</v>
      </c>
      <c r="BD636" s="13">
        <f t="shared" si="939"/>
        <v>8.3625343701800934E-5</v>
      </c>
      <c r="BE636" s="13">
        <f t="shared" si="940"/>
        <v>2.4240700195592044E-4</v>
      </c>
      <c r="BF636" s="13">
        <f t="shared" si="941"/>
        <v>3.5133580321531255E-4</v>
      </c>
      <c r="BG636" s="13">
        <f t="shared" si="942"/>
        <v>3.3947547066151356E-4</v>
      </c>
      <c r="BH636" s="13">
        <f t="shared" si="943"/>
        <v>2.4601163785369394E-4</v>
      </c>
      <c r="BI636" s="13">
        <f t="shared" si="944"/>
        <v>1.4262409202413898E-4</v>
      </c>
      <c r="BJ636" s="14">
        <f t="shared" si="945"/>
        <v>0.68349016076025504</v>
      </c>
      <c r="BK636" s="14">
        <f t="shared" si="946"/>
        <v>0.16731078506977426</v>
      </c>
      <c r="BL636" s="14">
        <f t="shared" si="947"/>
        <v>0.13127971455987386</v>
      </c>
      <c r="BM636" s="14">
        <f t="shared" si="948"/>
        <v>0.75391748034580841</v>
      </c>
      <c r="BN636" s="14">
        <f t="shared" si="949"/>
        <v>0.21711270732209009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1.3391999999999999</v>
      </c>
      <c r="F637" s="10">
        <f>VLOOKUP(B637,home!$B$2:$E$405,3,FALSE)</f>
        <v>1.8046</v>
      </c>
      <c r="G637" s="10">
        <f>VLOOKUP(C637,away!$B$2:$E$405,4,FALSE)</f>
        <v>0.97070000000000001</v>
      </c>
      <c r="H637" s="10">
        <f>VLOOKUP(A637,away!$A$2:$E$405,3,FALSE)</f>
        <v>1.014</v>
      </c>
      <c r="I637" s="10">
        <f>VLOOKUP(C637,away!$B$2:$E$405,3,FALSE)</f>
        <v>0.88759999999999994</v>
      </c>
      <c r="J637" s="10">
        <f>VLOOKUP(B637,home!$B$2:$E$405,4,FALSE)</f>
        <v>0.49309999999999998</v>
      </c>
      <c r="K637" s="12">
        <f t="shared" si="894"/>
        <v>2.345910414624</v>
      </c>
      <c r="L637" s="12">
        <f t="shared" si="895"/>
        <v>0.44380301783999998</v>
      </c>
      <c r="M637" s="13">
        <f t="shared" si="896"/>
        <v>6.1438817763155108E-2</v>
      </c>
      <c r="N637" s="13">
        <f t="shared" si="897"/>
        <v>0.14412996245277157</v>
      </c>
      <c r="O637" s="13">
        <f t="shared" si="898"/>
        <v>2.726673273581004E-2</v>
      </c>
      <c r="P637" s="13">
        <f t="shared" si="899"/>
        <v>6.3965312297705912E-2</v>
      </c>
      <c r="Q637" s="13">
        <f t="shared" si="900"/>
        <v>0.16905798998866145</v>
      </c>
      <c r="R637" s="13">
        <f t="shared" si="901"/>
        <v>6.050529137394605E-3</v>
      </c>
      <c r="S637" s="13">
        <f t="shared" si="902"/>
        <v>1.6648925411927269E-2</v>
      </c>
      <c r="T637" s="13">
        <f t="shared" si="903"/>
        <v>7.5028446146932465E-2</v>
      </c>
      <c r="U637" s="13">
        <f t="shared" si="904"/>
        <v>1.419399931739997E-2</v>
      </c>
      <c r="V637" s="13">
        <f t="shared" si="905"/>
        <v>1.9259516163444023E-3</v>
      </c>
      <c r="W637" s="13">
        <f t="shared" si="906"/>
        <v>0.13219829979660028</v>
      </c>
      <c r="X637" s="13">
        <f t="shared" si="907"/>
        <v>5.8670004403048273E-2</v>
      </c>
      <c r="Y637" s="13">
        <f t="shared" si="908"/>
        <v>1.3018962505379452E-2</v>
      </c>
      <c r="Z637" s="13">
        <f t="shared" si="909"/>
        <v>8.9508103023485915E-4</v>
      </c>
      <c r="AA637" s="13">
        <f t="shared" si="910"/>
        <v>2.0997799107603352E-3</v>
      </c>
      <c r="AB637" s="13">
        <f t="shared" si="911"/>
        <v>2.4629477805354618E-3</v>
      </c>
      <c r="AC637" s="13">
        <f t="shared" si="912"/>
        <v>1.2532192705580182E-4</v>
      </c>
      <c r="AD637" s="13">
        <f t="shared" si="913"/>
        <v>7.7531342072107629E-2</v>
      </c>
      <c r="AE637" s="13">
        <f t="shared" si="914"/>
        <v>3.440864358878673E-2</v>
      </c>
      <c r="AF637" s="13">
        <f t="shared" si="915"/>
        <v>7.6353299322422571E-3</v>
      </c>
      <c r="AG637" s="13">
        <f t="shared" si="916"/>
        <v>1.1295274887110653E-3</v>
      </c>
      <c r="AH637" s="13">
        <f t="shared" si="917"/>
        <v>9.9309915607391697E-5</v>
      </c>
      <c r="AI637" s="13">
        <f t="shared" si="918"/>
        <v>2.3297216529881065E-4</v>
      </c>
      <c r="AJ637" s="13">
        <f t="shared" si="919"/>
        <v>2.7326591444599204E-4</v>
      </c>
      <c r="AK637" s="13">
        <f t="shared" si="920"/>
        <v>2.136857848868679E-4</v>
      </c>
      <c r="AL637" s="13">
        <f t="shared" si="921"/>
        <v>5.2190172231354616E-6</v>
      </c>
      <c r="AM637" s="13">
        <f t="shared" si="922"/>
        <v>3.6376316565346643E-2</v>
      </c>
      <c r="AN637" s="13">
        <f t="shared" si="923"/>
        <v>1.6143919069604024E-2</v>
      </c>
      <c r="AO637" s="13">
        <f t="shared" si="924"/>
        <v>3.5823600014274946E-3</v>
      </c>
      <c r="AP637" s="13">
        <f t="shared" si="925"/>
        <v>5.2995405987427613E-4</v>
      </c>
      <c r="AQ637" s="13">
        <f t="shared" si="926"/>
        <v>5.8798802772190955E-5</v>
      </c>
      <c r="AR637" s="13">
        <f t="shared" si="927"/>
        <v>8.8148080495992315E-6</v>
      </c>
      <c r="AS637" s="13">
        <f t="shared" si="928"/>
        <v>2.0678750006466303E-5</v>
      </c>
      <c r="AT637" s="13">
        <f t="shared" si="929"/>
        <v>2.4255247500787704E-5</v>
      </c>
      <c r="AU637" s="13">
        <f t="shared" si="930"/>
        <v>1.8966879240460211E-5</v>
      </c>
      <c r="AV637" s="13">
        <f t="shared" si="931"/>
        <v>1.1123649885777841E-5</v>
      </c>
      <c r="AW637" s="13">
        <f t="shared" si="932"/>
        <v>1.5093428566605983E-7</v>
      </c>
      <c r="AX637" s="13">
        <f t="shared" si="933"/>
        <v>1.4222596646051038E-2</v>
      </c>
      <c r="AY637" s="13">
        <f t="shared" si="934"/>
        <v>6.3120313130385136E-3</v>
      </c>
      <c r="AZ637" s="13">
        <f t="shared" si="935"/>
        <v>1.4006492727135346E-3</v>
      </c>
      <c r="BA637" s="13">
        <f t="shared" si="936"/>
        <v>2.0720412472188923E-4</v>
      </c>
      <c r="BB637" s="13">
        <f t="shared" si="937"/>
        <v>2.2989453965117548E-5</v>
      </c>
      <c r="BC637" s="13">
        <f t="shared" si="938"/>
        <v>2.0405578096425848E-6</v>
      </c>
      <c r="BD637" s="13">
        <f t="shared" si="939"/>
        <v>6.5200640234874358E-7</v>
      </c>
      <c r="BE637" s="13">
        <f t="shared" si="940"/>
        <v>1.5295486096714434E-6</v>
      </c>
      <c r="BF637" s="13">
        <f t="shared" si="941"/>
        <v>1.7940920065509495E-6</v>
      </c>
      <c r="BG637" s="13">
        <f t="shared" si="942"/>
        <v>1.4029263743205142E-6</v>
      </c>
      <c r="BH637" s="13">
        <f t="shared" si="943"/>
        <v>8.2278489811729579E-7</v>
      </c>
      <c r="BI637" s="13">
        <f t="shared" si="944"/>
        <v>3.8603593229774224E-7</v>
      </c>
      <c r="BJ637" s="14">
        <f t="shared" si="945"/>
        <v>0.79166736824256567</v>
      </c>
      <c r="BK637" s="14">
        <f t="shared" si="946"/>
        <v>0.15042157934645015</v>
      </c>
      <c r="BL637" s="14">
        <f t="shared" si="947"/>
        <v>5.298364939104587E-2</v>
      </c>
      <c r="BM637" s="14">
        <f t="shared" si="948"/>
        <v>0.51774645325604463</v>
      </c>
      <c r="BN637" s="14">
        <f t="shared" si="949"/>
        <v>0.4719093443754987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0.32429999999999998</v>
      </c>
      <c r="G638" s="10">
        <f>VLOOKUP(C638,away!$B$2:$E$405,4,FALSE)</f>
        <v>1.1119000000000001</v>
      </c>
      <c r="H638" s="10">
        <f>VLOOKUP(A638,away!$A$2:$E$405,3,FALSE)</f>
        <v>1.125</v>
      </c>
      <c r="I638" s="10">
        <f>VLOOKUP(C638,away!$B$2:$E$405,3,FALSE)</f>
        <v>1.3968</v>
      </c>
      <c r="J638" s="10">
        <f>VLOOKUP(B638,home!$B$2:$E$405,4,FALSE)</f>
        <v>0.77780000000000005</v>
      </c>
      <c r="K638" s="12">
        <f t="shared" si="894"/>
        <v>0.5559203233890001</v>
      </c>
      <c r="L638" s="12">
        <f t="shared" si="895"/>
        <v>1.2222349200000002</v>
      </c>
      <c r="M638" s="13">
        <f t="shared" si="896"/>
        <v>0.16894953073067964</v>
      </c>
      <c r="N638" s="13">
        <f t="shared" si="897"/>
        <v>9.3922477760219239E-2</v>
      </c>
      <c r="O638" s="13">
        <f t="shared" si="898"/>
        <v>0.20649601617664981</v>
      </c>
      <c r="P638" s="13">
        <f t="shared" si="899"/>
        <v>0.11479533209146336</v>
      </c>
      <c r="Q638" s="13">
        <f t="shared" si="900"/>
        <v>2.6106707104978619E-2</v>
      </c>
      <c r="R638" s="13">
        <f t="shared" si="901"/>
        <v>0.12619332090599319</v>
      </c>
      <c r="S638" s="13">
        <f t="shared" si="902"/>
        <v>1.9499859237543837E-2</v>
      </c>
      <c r="T638" s="13">
        <f t="shared" si="903"/>
        <v>3.190852906991698E-2</v>
      </c>
      <c r="U638" s="13">
        <f t="shared" si="904"/>
        <v>7.0153431767591604E-2</v>
      </c>
      <c r="V638" s="13">
        <f t="shared" si="905"/>
        <v>1.4721640422764204E-3</v>
      </c>
      <c r="W638" s="13">
        <f t="shared" si="906"/>
        <v>4.8377496854738744E-3</v>
      </c>
      <c r="X638" s="13">
        <f t="shared" si="907"/>
        <v>5.9128665998051874E-3</v>
      </c>
      <c r="Y638" s="13">
        <f t="shared" si="908"/>
        <v>3.6134560177917842E-3</v>
      </c>
      <c r="Z638" s="13">
        <f t="shared" si="909"/>
        <v>5.1412627827356991E-2</v>
      </c>
      <c r="AA638" s="13">
        <f t="shared" si="910"/>
        <v>2.8581324688062605E-2</v>
      </c>
      <c r="AB638" s="13">
        <f t="shared" si="911"/>
        <v>7.9444696317368876E-3</v>
      </c>
      <c r="AC638" s="13">
        <f t="shared" si="912"/>
        <v>6.2517767656465709E-5</v>
      </c>
      <c r="AD638" s="13">
        <f t="shared" si="913"/>
        <v>6.7235084240591743E-4</v>
      </c>
      <c r="AE638" s="13">
        <f t="shared" si="914"/>
        <v>8.2177067807992922E-4</v>
      </c>
      <c r="AF638" s="13">
        <f t="shared" si="915"/>
        <v>5.0219840949068423E-4</v>
      </c>
      <c r="AG638" s="13">
        <f t="shared" si="916"/>
        <v>2.046014776159913E-4</v>
      </c>
      <c r="AH638" s="13">
        <f t="shared" si="917"/>
        <v>1.5709577264889859E-2</v>
      </c>
      <c r="AI638" s="13">
        <f t="shared" si="918"/>
        <v>8.7332732734020542E-3</v>
      </c>
      <c r="AJ638" s="13">
        <f t="shared" si="919"/>
        <v>2.4275020511970902E-3</v>
      </c>
      <c r="AK638" s="13">
        <f t="shared" si="920"/>
        <v>4.4983257510964925E-4</v>
      </c>
      <c r="AL638" s="13">
        <f t="shared" si="921"/>
        <v>1.6991459801522142E-6</v>
      </c>
      <c r="AM638" s="13">
        <f t="shared" si="922"/>
        <v>7.4754699548232895E-5</v>
      </c>
      <c r="AN638" s="13">
        <f t="shared" si="923"/>
        <v>9.1367804221958486E-5</v>
      </c>
      <c r="AO638" s="13">
        <f t="shared" si="924"/>
        <v>5.5836460441900569E-5</v>
      </c>
      <c r="AP638" s="13">
        <f t="shared" si="925"/>
        <v>2.2748423920429843E-5</v>
      </c>
      <c r="AQ638" s="13">
        <f t="shared" si="926"/>
        <v>6.9509795226281622E-6</v>
      </c>
      <c r="AR638" s="13">
        <f t="shared" si="927"/>
        <v>3.8401587823172953E-3</v>
      </c>
      <c r="AS638" s="13">
        <f t="shared" si="928"/>
        <v>2.1348223121309398E-3</v>
      </c>
      <c r="AT638" s="13">
        <f t="shared" si="929"/>
        <v>5.9339555506894234E-4</v>
      </c>
      <c r="AU638" s="13">
        <f t="shared" si="930"/>
        <v>1.0996021629050723E-4</v>
      </c>
      <c r="AV638" s="13">
        <f t="shared" si="931"/>
        <v>1.5282279750035793E-5</v>
      </c>
      <c r="AW638" s="13">
        <f t="shared" si="932"/>
        <v>3.2069739377176262E-8</v>
      </c>
      <c r="AX638" s="13">
        <f t="shared" si="933"/>
        <v>6.9262761246168571E-6</v>
      </c>
      <c r="AY638" s="13">
        <f t="shared" si="934"/>
        <v>8.4655365450689955E-6</v>
      </c>
      <c r="AZ638" s="13">
        <f t="shared" si="935"/>
        <v>5.1734371909597424E-6</v>
      </c>
      <c r="BA638" s="13">
        <f t="shared" si="936"/>
        <v>2.1077185304059027E-6</v>
      </c>
      <c r="BB638" s="13">
        <f t="shared" si="937"/>
        <v>6.4403179734829384E-7</v>
      </c>
      <c r="BC638" s="13">
        <f t="shared" si="938"/>
        <v>1.5743163046188964E-7</v>
      </c>
      <c r="BD638" s="13">
        <f t="shared" si="939"/>
        <v>7.8226269368214746E-4</v>
      </c>
      <c r="BE638" s="13">
        <f t="shared" si="940"/>
        <v>4.3487572964692978E-4</v>
      </c>
      <c r="BF638" s="13">
        <f t="shared" si="941"/>
        <v>1.2087812812967427E-4</v>
      </c>
      <c r="BG638" s="13">
        <f t="shared" si="942"/>
        <v>2.2399536026835172E-5</v>
      </c>
      <c r="BH638" s="13">
        <f t="shared" si="943"/>
        <v>3.1130893279504415E-6</v>
      </c>
      <c r="BI638" s="13">
        <f t="shared" si="944"/>
        <v>3.4612592518661113E-7</v>
      </c>
      <c r="BJ638" s="14">
        <f t="shared" si="945"/>
        <v>0.16877784044525221</v>
      </c>
      <c r="BK638" s="14">
        <f t="shared" si="946"/>
        <v>0.3047895685521449</v>
      </c>
      <c r="BL638" s="14">
        <f t="shared" si="947"/>
        <v>0.47474624278292926</v>
      </c>
      <c r="BM638" s="14">
        <f t="shared" si="948"/>
        <v>0.26325446137089376</v>
      </c>
      <c r="BN638" s="14">
        <f t="shared" si="949"/>
        <v>0.73646338476998396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0.55600000000000005</v>
      </c>
      <c r="G639" s="10">
        <f>VLOOKUP(C639,away!$B$2:$E$405,4,FALSE)</f>
        <v>1.1351</v>
      </c>
      <c r="H639" s="10">
        <f>VLOOKUP(A639,away!$A$2:$E$405,3,FALSE)</f>
        <v>1.125</v>
      </c>
      <c r="I639" s="10">
        <f>VLOOKUP(C639,away!$B$2:$E$405,3,FALSE)</f>
        <v>1</v>
      </c>
      <c r="J639" s="10">
        <f>VLOOKUP(B639,home!$B$2:$E$405,4,FALSE)</f>
        <v>0.76190000000000002</v>
      </c>
      <c r="K639" s="12">
        <f t="shared" si="894"/>
        <v>0.97299092052000014</v>
      </c>
      <c r="L639" s="12">
        <f t="shared" si="895"/>
        <v>0.8571375</v>
      </c>
      <c r="M639" s="13">
        <f t="shared" si="896"/>
        <v>0.16039296870408404</v>
      </c>
      <c r="N639" s="13">
        <f t="shared" si="897"/>
        <v>0.15606090226432229</v>
      </c>
      <c r="O639" s="13">
        <f t="shared" si="898"/>
        <v>0.13747882821259683</v>
      </c>
      <c r="P639" s="13">
        <f t="shared" si="899"/>
        <v>0.13376565161458553</v>
      </c>
      <c r="Q639" s="13">
        <f t="shared" si="900"/>
        <v>7.5922920475672354E-2</v>
      </c>
      <c r="R639" s="13">
        <f t="shared" si="901"/>
        <v>5.8919129558537342E-2</v>
      </c>
      <c r="S639" s="13">
        <f t="shared" si="902"/>
        <v>2.7889703795068947E-2</v>
      </c>
      <c r="T639" s="13">
        <f t="shared" si="903"/>
        <v>6.5076382249216608E-2</v>
      </c>
      <c r="U639" s="13">
        <f t="shared" si="904"/>
        <v>5.7327778105398394E-2</v>
      </c>
      <c r="V639" s="13">
        <f t="shared" si="905"/>
        <v>2.5844056158014985E-3</v>
      </c>
      <c r="W639" s="13">
        <f t="shared" si="906"/>
        <v>2.462410409406374E-2</v>
      </c>
      <c r="X639" s="13">
        <f t="shared" si="907"/>
        <v>2.1106243022925561E-2</v>
      </c>
      <c r="Y639" s="13">
        <f t="shared" si="908"/>
        <v>9.0454761895314255E-3</v>
      </c>
      <c r="Z639" s="13">
        <f t="shared" si="909"/>
        <v>1.6833931803993604E-2</v>
      </c>
      <c r="AA639" s="13">
        <f t="shared" si="910"/>
        <v>1.6379262801938643E-2</v>
      </c>
      <c r="AB639" s="13">
        <f t="shared" si="911"/>
        <v>7.9684369955486372E-3</v>
      </c>
      <c r="AC639" s="13">
        <f t="shared" si="912"/>
        <v>1.3471004372388008E-4</v>
      </c>
      <c r="AD639" s="13">
        <f t="shared" si="913"/>
        <v>5.9897574273658442E-3</v>
      </c>
      <c r="AE639" s="13">
        <f t="shared" si="914"/>
        <v>5.1340457068987915E-3</v>
      </c>
      <c r="AF639" s="13">
        <f t="shared" si="915"/>
        <v>2.2002915510484808E-3</v>
      </c>
      <c r="AG639" s="13">
        <f t="shared" si="916"/>
        <v>6.2865079977893928E-4</v>
      </c>
      <c r="AH639" s="13">
        <f t="shared" si="917"/>
        <v>3.6072485554113909E-3</v>
      </c>
      <c r="AI639" s="13">
        <f t="shared" si="918"/>
        <v>3.5098200924741697E-3</v>
      </c>
      <c r="AJ639" s="13">
        <f t="shared" si="919"/>
        <v>1.7075115413180172E-3</v>
      </c>
      <c r="AK639" s="13">
        <f t="shared" si="920"/>
        <v>5.5379774212851399E-4</v>
      </c>
      <c r="AL639" s="13">
        <f t="shared" si="921"/>
        <v>4.4938570370872658E-6</v>
      </c>
      <c r="AM639" s="13">
        <f t="shared" si="922"/>
        <v>1.1655959185888404E-3</v>
      </c>
      <c r="AN639" s="13">
        <f t="shared" si="923"/>
        <v>9.9907597166944205E-4</v>
      </c>
      <c r="AO639" s="13">
        <f t="shared" si="924"/>
        <v>4.2817274033340812E-4</v>
      </c>
      <c r="AP639" s="13">
        <f t="shared" si="925"/>
        <v>1.2233430407250891E-4</v>
      </c>
      <c r="AQ639" s="13">
        <f t="shared" si="926"/>
        <v>2.6214329889237516E-5</v>
      </c>
      <c r="AR639" s="13">
        <f t="shared" si="927"/>
        <v>6.1838160173278642E-4</v>
      </c>
      <c r="AS639" s="13">
        <f t="shared" si="928"/>
        <v>6.01679683902616E-4</v>
      </c>
      <c r="AT639" s="13">
        <f t="shared" si="929"/>
        <v>2.9271443474929447E-4</v>
      </c>
      <c r="AU639" s="13">
        <f t="shared" si="930"/>
        <v>9.493616243873587E-5</v>
      </c>
      <c r="AV639" s="13">
        <f t="shared" si="931"/>
        <v>2.3093006020475463E-5</v>
      </c>
      <c r="AW639" s="13">
        <f t="shared" si="932"/>
        <v>1.0410606588542193E-7</v>
      </c>
      <c r="AX639" s="13">
        <f t="shared" si="933"/>
        <v>1.8901904096368509E-4</v>
      </c>
      <c r="AY639" s="13">
        <f t="shared" si="934"/>
        <v>1.6201530822401063E-4</v>
      </c>
      <c r="AZ639" s="13">
        <f t="shared" si="935"/>
        <v>6.943469812642894E-5</v>
      </c>
      <c r="BA639" s="13">
        <f t="shared" si="936"/>
        <v>1.9838361188447334E-5</v>
      </c>
      <c r="BB639" s="13">
        <f t="shared" si="937"/>
        <v>4.251050828290693E-6</v>
      </c>
      <c r="BC639" s="13">
        <f t="shared" si="938"/>
        <v>7.28747015866803E-7</v>
      </c>
      <c r="BD639" s="13">
        <f t="shared" si="939"/>
        <v>8.8339676692539333E-5</v>
      </c>
      <c r="BE639" s="13">
        <f t="shared" si="940"/>
        <v>8.5953703343513038E-5</v>
      </c>
      <c r="BF639" s="13">
        <f t="shared" si="941"/>
        <v>4.181608646915388E-5</v>
      </c>
      <c r="BG639" s="13">
        <f t="shared" si="942"/>
        <v>1.3562224155388654E-5</v>
      </c>
      <c r="BH639" s="13">
        <f t="shared" si="943"/>
        <v>3.2989802413125461E-6</v>
      </c>
      <c r="BI639" s="13">
        <f t="shared" si="944"/>
        <v>6.4197556435439735E-7</v>
      </c>
      <c r="BJ639" s="14">
        <f t="shared" si="945"/>
        <v>0.36897545425172423</v>
      </c>
      <c r="BK639" s="14">
        <f t="shared" si="946"/>
        <v>0.32493394893852501</v>
      </c>
      <c r="BL639" s="14">
        <f t="shared" si="947"/>
        <v>0.28931623114066213</v>
      </c>
      <c r="BM639" s="14">
        <f t="shared" si="948"/>
        <v>0.27735725410294837</v>
      </c>
      <c r="BN639" s="14">
        <f t="shared" si="949"/>
        <v>0.72254040082979842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1.2972999999999999</v>
      </c>
      <c r="G640" s="10">
        <f>VLOOKUP(C640,away!$B$2:$E$405,4,FALSE)</f>
        <v>0.56759999999999999</v>
      </c>
      <c r="H640" s="10">
        <f>VLOOKUP(A640,away!$A$2:$E$405,3,FALSE)</f>
        <v>1.125</v>
      </c>
      <c r="I640" s="10">
        <f>VLOOKUP(C640,away!$B$2:$E$405,3,FALSE)</f>
        <v>1</v>
      </c>
      <c r="J640" s="10">
        <f>VLOOKUP(B640,home!$B$2:$E$405,4,FALSE)</f>
        <v>0.77780000000000005</v>
      </c>
      <c r="K640" s="12">
        <f t="shared" si="894"/>
        <v>1.1352269099159999</v>
      </c>
      <c r="L640" s="12">
        <f t="shared" si="895"/>
        <v>0.87502500000000005</v>
      </c>
      <c r="M640" s="13">
        <f t="shared" si="896"/>
        <v>0.13395492584403448</v>
      </c>
      <c r="N640" s="13">
        <f t="shared" si="897"/>
        <v>0.15206923653395019</v>
      </c>
      <c r="O640" s="13">
        <f t="shared" si="898"/>
        <v>0.11721390898667626</v>
      </c>
      <c r="P640" s="13">
        <f t="shared" si="899"/>
        <v>0.13306438369811974</v>
      </c>
      <c r="Q640" s="13">
        <f t="shared" si="900"/>
        <v>8.631654474186079E-2</v>
      </c>
      <c r="R640" s="13">
        <f t="shared" si="901"/>
        <v>5.1282550355533203E-2</v>
      </c>
      <c r="S640" s="13">
        <f t="shared" si="902"/>
        <v>3.3044940485383735E-2</v>
      </c>
      <c r="T640" s="13">
        <f t="shared" si="903"/>
        <v>7.5529134562746736E-2</v>
      </c>
      <c r="U640" s="13">
        <f t="shared" si="904"/>
        <v>5.8217331172723617E-2</v>
      </c>
      <c r="V640" s="13">
        <f t="shared" si="905"/>
        <v>3.6472505893082952E-3</v>
      </c>
      <c r="W640" s="13">
        <f t="shared" si="906"/>
        <v>3.2662954787309594E-2</v>
      </c>
      <c r="X640" s="13">
        <f t="shared" si="907"/>
        <v>2.8580902012765575E-2</v>
      </c>
      <c r="Y640" s="13">
        <f t="shared" si="908"/>
        <v>1.2504501891860099E-2</v>
      </c>
      <c r="Z640" s="13">
        <f t="shared" si="909"/>
        <v>1.4957837874950149E-2</v>
      </c>
      <c r="AA640" s="13">
        <f t="shared" si="910"/>
        <v>1.6980540069804165E-2</v>
      </c>
      <c r="AB640" s="13">
        <f t="shared" si="911"/>
        <v>9.638383016074302E-3</v>
      </c>
      <c r="AC640" s="13">
        <f t="shared" si="912"/>
        <v>2.2643771253696559E-4</v>
      </c>
      <c r="AD640" s="13">
        <f t="shared" si="913"/>
        <v>9.2699663079808727E-3</v>
      </c>
      <c r="AE640" s="13">
        <f t="shared" si="914"/>
        <v>8.1114522686409618E-3</v>
      </c>
      <c r="AF640" s="13">
        <f t="shared" si="915"/>
        <v>3.5488617606837794E-3</v>
      </c>
      <c r="AG640" s="13">
        <f t="shared" si="916"/>
        <v>1.0351142540474415E-3</v>
      </c>
      <c r="AH640" s="13">
        <f t="shared" si="917"/>
        <v>3.2721205216320634E-3</v>
      </c>
      <c r="AI640" s="13">
        <f t="shared" si="918"/>
        <v>3.7145992686450969E-3</v>
      </c>
      <c r="AJ640" s="13">
        <f t="shared" si="919"/>
        <v>2.1084565246601039E-3</v>
      </c>
      <c r="AK640" s="13">
        <f t="shared" si="920"/>
        <v>7.9785886172737265E-4</v>
      </c>
      <c r="AL640" s="13">
        <f t="shared" si="921"/>
        <v>8.9972935223972401E-6</v>
      </c>
      <c r="AM640" s="13">
        <f t="shared" si="922"/>
        <v>2.1047030413669115E-3</v>
      </c>
      <c r="AN640" s="13">
        <f t="shared" si="923"/>
        <v>1.8416677787720817E-3</v>
      </c>
      <c r="AO640" s="13">
        <f t="shared" si="924"/>
        <v>8.0575267406002044E-4</v>
      </c>
      <c r="AP640" s="13">
        <f t="shared" si="925"/>
        <v>2.350179112064565E-4</v>
      </c>
      <c r="AQ640" s="13">
        <f t="shared" si="926"/>
        <v>5.1411636938357396E-5</v>
      </c>
      <c r="AR640" s="13">
        <f t="shared" si="927"/>
        <v>5.7263745188821952E-4</v>
      </c>
      <c r="AS640" s="13">
        <f t="shared" si="928"/>
        <v>6.5007344500923544E-4</v>
      </c>
      <c r="AT640" s="13">
        <f t="shared" si="929"/>
        <v>3.6899043409814163E-4</v>
      </c>
      <c r="AU640" s="13">
        <f t="shared" si="930"/>
        <v>1.3962929009659892E-4</v>
      </c>
      <c r="AV640" s="13">
        <f t="shared" si="931"/>
        <v>3.9627731882531683E-5</v>
      </c>
      <c r="AW640" s="13">
        <f t="shared" si="932"/>
        <v>2.4826330158059888E-7</v>
      </c>
      <c r="AX640" s="13">
        <f t="shared" si="933"/>
        <v>3.9821925499029472E-4</v>
      </c>
      <c r="AY640" s="13">
        <f t="shared" si="934"/>
        <v>3.4845180359788263E-4</v>
      </c>
      <c r="AZ640" s="13">
        <f t="shared" si="935"/>
        <v>1.5245201972161865E-4</v>
      </c>
      <c r="BA640" s="13">
        <f t="shared" si="936"/>
        <v>4.4466442852303125E-5</v>
      </c>
      <c r="BB640" s="13">
        <f t="shared" si="937"/>
        <v>9.7273122892091342E-6</v>
      </c>
      <c r="BC640" s="13">
        <f t="shared" si="938"/>
        <v>1.7023282871730452E-6</v>
      </c>
      <c r="BD640" s="13">
        <f t="shared" si="939"/>
        <v>8.3512014389748164E-5</v>
      </c>
      <c r="BE640" s="13">
        <f t="shared" si="940"/>
        <v>9.4805086036534326E-5</v>
      </c>
      <c r="BF640" s="13">
        <f t="shared" si="941"/>
        <v>5.3812642432787705E-5</v>
      </c>
      <c r="BG640" s="13">
        <f t="shared" si="942"/>
        <v>2.0363186594462735E-5</v>
      </c>
      <c r="BH640" s="13">
        <f t="shared" si="943"/>
        <v>5.7792093484187114E-6</v>
      </c>
      <c r="BI640" s="13">
        <f t="shared" si="944"/>
        <v>1.3121427940726067E-6</v>
      </c>
      <c r="BJ640" s="14">
        <f t="shared" si="945"/>
        <v>0.41562224132592823</v>
      </c>
      <c r="BK640" s="14">
        <f t="shared" si="946"/>
        <v>0.30429538742650353</v>
      </c>
      <c r="BL640" s="14">
        <f t="shared" si="947"/>
        <v>0.26525629141204704</v>
      </c>
      <c r="BM640" s="14">
        <f t="shared" si="948"/>
        <v>0.32588200433895792</v>
      </c>
      <c r="BN640" s="14">
        <f t="shared" si="949"/>
        <v>0.67390155016017461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1.0193000000000001</v>
      </c>
      <c r="G641" s="15">
        <f>VLOOKUP(C641,away!$B$2:$E$405,4,FALSE)</f>
        <v>1.1119000000000001</v>
      </c>
      <c r="H641" s="15">
        <f>VLOOKUP(A641,away!$A$2:$E$405,3,FALSE)</f>
        <v>1.125</v>
      </c>
      <c r="I641" s="15">
        <f>VLOOKUP(C641,away!$B$2:$E$405,3,FALSE)</f>
        <v>1.0159</v>
      </c>
      <c r="J641" s="15">
        <f>VLOOKUP(B641,home!$B$2:$E$405,4,FALSE)</f>
        <v>0.76190000000000002</v>
      </c>
      <c r="K641" s="16">
        <f t="shared" si="894"/>
        <v>1.7473006032390006</v>
      </c>
      <c r="L641" s="16">
        <f t="shared" si="895"/>
        <v>0.87076598625000001</v>
      </c>
      <c r="M641" s="17">
        <f t="shared" si="896"/>
        <v>7.2943756806717872E-2</v>
      </c>
      <c r="N641" s="17">
        <f t="shared" si="897"/>
        <v>0.1274546702708971</v>
      </c>
      <c r="O641" s="17">
        <f t="shared" si="898"/>
        <v>6.3516942336581839E-2</v>
      </c>
      <c r="P641" s="17">
        <f t="shared" si="899"/>
        <v>0.11098319166060627</v>
      </c>
      <c r="Q641" s="17">
        <f t="shared" si="900"/>
        <v>0.11135081112498324</v>
      </c>
      <c r="R641" s="17">
        <f t="shared" si="901"/>
        <v>2.7654196468649028E-2</v>
      </c>
      <c r="S641" s="17">
        <f t="shared" si="902"/>
        <v>4.2214952212471207E-2</v>
      </c>
      <c r="T641" s="17">
        <f t="shared" si="903"/>
        <v>9.6960498868983502E-2</v>
      </c>
      <c r="U641" s="17">
        <f t="shared" si="904"/>
        <v>4.832019417176029E-2</v>
      </c>
      <c r="V641" s="17">
        <f t="shared" si="905"/>
        <v>7.1366249795174613E-3</v>
      </c>
      <c r="W641" s="17">
        <f t="shared" si="906"/>
        <v>6.48544464832784E-2</v>
      </c>
      <c r="X641" s="17">
        <f t="shared" si="907"/>
        <v>5.6473046054709757E-2</v>
      </c>
      <c r="Y641" s="17">
        <f t="shared" si="908"/>
        <v>2.4587403822185504E-2</v>
      </c>
      <c r="Z641" s="17">
        <f t="shared" si="909"/>
        <v>8.0267778873248149E-3</v>
      </c>
      <c r="AA641" s="17">
        <f t="shared" si="910"/>
        <v>1.402519384458812E-2</v>
      </c>
      <c r="AB641" s="17">
        <f t="shared" si="911"/>
        <v>1.2253114832596373E-2</v>
      </c>
      <c r="AC641" s="17">
        <f t="shared" si="912"/>
        <v>6.7864394139512596E-4</v>
      </c>
      <c r="AD641" s="17">
        <f t="shared" si="913"/>
        <v>2.8330053365740977E-2</v>
      </c>
      <c r="AE641" s="17">
        <f t="shared" si="914"/>
        <v>2.4668846859534573E-2</v>
      </c>
      <c r="AF641" s="17">
        <f t="shared" si="915"/>
        <v>1.0740396382646417E-2</v>
      </c>
      <c r="AG641" s="17">
        <f t="shared" si="916"/>
        <v>3.1174572829503473E-3</v>
      </c>
      <c r="AH641" s="17">
        <f t="shared" si="917"/>
        <v>1.7473612908665205E-3</v>
      </c>
      <c r="AI641" s="17">
        <f t="shared" si="918"/>
        <v>3.0531654376075501E-3</v>
      </c>
      <c r="AJ641" s="17">
        <f t="shared" si="919"/>
        <v>2.6673989054600707E-3</v>
      </c>
      <c r="AK641" s="17">
        <f t="shared" si="920"/>
        <v>1.5535825721964768E-3</v>
      </c>
      <c r="AL641" s="17">
        <f t="shared" si="921"/>
        <v>4.1301996998447921E-5</v>
      </c>
      <c r="AM641" s="17">
        <f t="shared" si="922"/>
        <v>9.9002238671504414E-3</v>
      </c>
      <c r="AN641" s="17">
        <f t="shared" si="923"/>
        <v>8.6207781997750428E-3</v>
      </c>
      <c r="AO641" s="17">
        <f t="shared" si="924"/>
        <v>3.7533402156848072E-3</v>
      </c>
      <c r="AP641" s="17">
        <f t="shared" si="925"/>
        <v>1.0894269982141898E-3</v>
      </c>
      <c r="AQ641" s="17">
        <f t="shared" si="926"/>
        <v>2.3715899363683894E-4</v>
      </c>
      <c r="AR641" s="17">
        <f t="shared" si="927"/>
        <v>3.0430855555529186E-4</v>
      </c>
      <c r="AS641" s="17">
        <f t="shared" si="928"/>
        <v>5.3171852269255041E-4</v>
      </c>
      <c r="AT641" s="17">
        <f t="shared" si="929"/>
        <v>4.6453604772702192E-4</v>
      </c>
      <c r="AU641" s="17">
        <f t="shared" si="930"/>
        <v>2.7056137213989545E-4</v>
      </c>
      <c r="AV641" s="17">
        <f t="shared" si="931"/>
        <v>1.1818801218830284E-4</v>
      </c>
      <c r="AW641" s="17">
        <f t="shared" si="932"/>
        <v>1.7455714624497496E-6</v>
      </c>
      <c r="AX641" s="17">
        <f t="shared" si="933"/>
        <v>2.8831111892121883E-3</v>
      </c>
      <c r="AY641" s="17">
        <f t="shared" si="934"/>
        <v>2.5105151581427611E-3</v>
      </c>
      <c r="AZ641" s="17">
        <f t="shared" si="935"/>
        <v>1.0930356038378779E-3</v>
      </c>
      <c r="BA641" s="17">
        <f t="shared" si="936"/>
        <v>3.1725940852741808E-4</v>
      </c>
      <c r="BB641" s="17">
        <f t="shared" si="937"/>
        <v>6.9064675440867206E-5</v>
      </c>
      <c r="BC641" s="17">
        <f t="shared" si="938"/>
        <v>1.2027834045060581E-5</v>
      </c>
      <c r="BD641" s="17">
        <f t="shared" si="939"/>
        <v>4.4163589917069414E-5</v>
      </c>
      <c r="BE641" s="17">
        <f t="shared" si="940"/>
        <v>7.7167067303295236E-5</v>
      </c>
      <c r="BF641" s="17">
        <f t="shared" si="941"/>
        <v>6.7417031624616183E-5</v>
      </c>
      <c r="BG641" s="17">
        <f t="shared" si="942"/>
        <v>3.9265940008758201E-5</v>
      </c>
      <c r="BH641" s="17">
        <f t="shared" si="943"/>
        <v>1.7152350166012415E-5</v>
      </c>
      <c r="BI641" s="17">
        <f t="shared" si="944"/>
        <v>5.9940623584080039E-6</v>
      </c>
      <c r="BJ641" s="18">
        <f t="shared" si="945"/>
        <v>0.57902357265957727</v>
      </c>
      <c r="BK641" s="18">
        <f t="shared" si="946"/>
        <v>0.23650898675584919</v>
      </c>
      <c r="BL641" s="18">
        <f t="shared" si="947"/>
        <v>0.17673162241198748</v>
      </c>
      <c r="BM641" s="18">
        <f t="shared" si="948"/>
        <v>0.48387862145962296</v>
      </c>
      <c r="BN641" s="18">
        <f t="shared" si="949"/>
        <v>0.51390356866843534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1.4896</v>
      </c>
      <c r="F642" s="10">
        <f>VLOOKUP(B642,home!$B$2:$E$405,3,FALSE)</f>
        <v>1.2466999999999999</v>
      </c>
      <c r="G642" s="10">
        <f>VLOOKUP(C642,away!$B$2:$E$405,4,FALSE)</f>
        <v>1.2586999999999999</v>
      </c>
      <c r="H642" s="10">
        <f>VLOOKUP(A642,away!$A$2:$E$405,3,FALSE)</f>
        <v>1.2811999999999999</v>
      </c>
      <c r="I642" s="10">
        <f>VLOOKUP(C642,away!$B$2:$E$405,3,FALSE)</f>
        <v>0.87809999999999999</v>
      </c>
      <c r="J642" s="10">
        <f>VLOOKUP(B642,home!$B$2:$E$405,4,FALSE)</f>
        <v>0.89200000000000002</v>
      </c>
      <c r="K642" s="12">
        <f t="shared" ref="K642:K705" si="950">E642*F642*G642</f>
        <v>2.3375120335839998</v>
      </c>
      <c r="L642" s="12">
        <f t="shared" ref="L642:L705" si="951">H642*I642*J642</f>
        <v>1.0035193742399999</v>
      </c>
      <c r="M642" s="13">
        <f t="shared" ref="M642:M705" si="952">_xlfn.POISSON.DIST(0,K642,FALSE) * _xlfn.POISSON.DIST(0,L642,FALSE)</f>
        <v>3.5400426608622193E-2</v>
      </c>
      <c r="N642" s="13">
        <f t="shared" ref="N642:N705" si="953">_xlfn.POISSON.DIST(1,K642,FALSE) * _xlfn.POISSON.DIST(0,L642,FALSE)</f>
        <v>8.2748923191661605E-2</v>
      </c>
      <c r="O642" s="13">
        <f t="shared" ref="O642:O705" si="954">_xlfn.POISSON.DIST(0,K642,FALSE) * _xlfn.POISSON.DIST(1,L642,FALSE)</f>
        <v>3.5525013958113583E-2</v>
      </c>
      <c r="P642" s="13">
        <f t="shared" ref="P642:P705" si="955">_xlfn.POISSON.DIST(1,K642,FALSE) * _xlfn.POISSON.DIST(1,L642,FALSE)</f>
        <v>8.3040147620330074E-2</v>
      </c>
      <c r="Q642" s="13">
        <f t="shared" ref="Q642:Q705" si="956">_xlfn.POISSON.DIST(2,K642,FALSE) * _xlfn.POISSON.DIST(0,L642,FALSE)</f>
        <v>9.6713301863313561E-2</v>
      </c>
      <c r="R642" s="13">
        <f t="shared" ref="R642:R705" si="957">_xlfn.POISSON.DIST(0,K642,FALSE) * _xlfn.POISSON.DIST(2,L642,FALSE)</f>
        <v>1.7825019888556701E-2</v>
      </c>
      <c r="S642" s="13">
        <f t="shared" ref="S642:S705" si="958">_xlfn.POISSON.DIST(2,K642,FALSE) * _xlfn.POISSON.DIST(2,L642,FALSE)</f>
        <v>4.8697620180138512E-2</v>
      </c>
      <c r="T642" s="13">
        <f t="shared" ref="T642:T705" si="959">_xlfn.POISSON.DIST(2,K642,FALSE) * _xlfn.POISSON.DIST(1,L642,FALSE)</f>
        <v>9.7053672166556651E-2</v>
      </c>
      <c r="U642" s="13">
        <f t="shared" ref="U642:U705" si="960">_xlfn.POISSON.DIST(1,K642,FALSE) * _xlfn.POISSON.DIST(2,L642,FALSE)</f>
        <v>4.1666198488375425E-2</v>
      </c>
      <c r="V642" s="13">
        <f t="shared" ref="V642:V705" si="961">_xlfn.POISSON.DIST(3,K642,FALSE) * _xlfn.POISSON.DIST(3,L642,FALSE)</f>
        <v>1.2692432003167307E-2</v>
      </c>
      <c r="W642" s="13">
        <f t="shared" ref="W642:W705" si="962">_xlfn.POISSON.DIST(3,K642,FALSE) * _xlfn.POISSON.DIST(0,L642,FALSE)</f>
        <v>7.5356168971045787E-2</v>
      </c>
      <c r="X642" s="13">
        <f t="shared" ref="X642:X705" si="963">_xlfn.POISSON.DIST(3,K642,FALSE) * _xlfn.POISSON.DIST(1,L642,FALSE)</f>
        <v>7.5621375530947554E-2</v>
      </c>
      <c r="Y642" s="13">
        <f t="shared" ref="Y642:Y705" si="964">_xlfn.POISSON.DIST(3,K642,FALSE) * _xlfn.POISSON.DIST(2,L642,FALSE)</f>
        <v>3.7943757725992268E-2</v>
      </c>
      <c r="Z642" s="13">
        <f t="shared" ref="Z642:Z705" si="965">_xlfn.POISSON.DIST(0,K642,FALSE) * _xlfn.POISSON.DIST(3,L642,FALSE)</f>
        <v>5.962584268126658E-3</v>
      </c>
      <c r="AA642" s="13">
        <f t="shared" ref="AA642:AA705" si="966">_xlfn.POISSON.DIST(1,K642,FALSE) * _xlfn.POISSON.DIST(3,L642,FALSE)</f>
        <v>1.3937612478004711E-2</v>
      </c>
      <c r="AB642" s="13">
        <f t="shared" ref="AB642:AB705" si="967">_xlfn.POISSON.DIST(2,K642,FALSE) * _xlfn.POISSON.DIST(3,L642,FALSE)</f>
        <v>1.6289668443383264E-2</v>
      </c>
      <c r="AC642" s="13">
        <f t="shared" ref="AC642:AC705" si="968">_xlfn.POISSON.DIST(4,K642,FALSE) * _xlfn.POISSON.DIST(4,L642,FALSE)</f>
        <v>1.8608204903442201E-3</v>
      </c>
      <c r="AD642" s="13">
        <f t="shared" ref="AD642:AD705" si="969">_xlfn.POISSON.DIST(4,K642,FALSE) * _xlfn.POISSON.DIST(0,L642,FALSE)</f>
        <v>4.403648794365219E-2</v>
      </c>
      <c r="AE642" s="13">
        <f t="shared" ref="AE642:AE705" si="970">_xlfn.POISSON.DIST(4,K642,FALSE) * _xlfn.POISSON.DIST(1,L642,FALSE)</f>
        <v>4.4191468824941141E-2</v>
      </c>
      <c r="AF642" s="13">
        <f t="shared" ref="AF642:AF705" si="971">_xlfn.POISSON.DIST(4,K642,FALSE) * _xlfn.POISSON.DIST(2,L642,FALSE)</f>
        <v>2.2173497570975701E-2</v>
      </c>
      <c r="AG642" s="13">
        <f t="shared" ref="AG642:AG705" si="972">_xlfn.POISSON.DIST(4,K642,FALSE) * _xlfn.POISSON.DIST(3,L642,FALSE)</f>
        <v>7.4171781357125635E-3</v>
      </c>
      <c r="AH642" s="13">
        <f t="shared" ref="AH642:AH705" si="973">_xlfn.POISSON.DIST(0,K642,FALSE) * _xlfn.POISSON.DIST(4,L642,FALSE)</f>
        <v>1.4958922084009328E-3</v>
      </c>
      <c r="AI642" s="13">
        <f t="shared" ref="AI642:AI705" si="974">_xlfn.POISSON.DIST(1,K642,FALSE) * _xlfn.POISSON.DIST(4,L642,FALSE)</f>
        <v>3.4966660380817251E-3</v>
      </c>
      <c r="AJ642" s="13">
        <f t="shared" ref="AJ642:AJ705" si="975">_xlfn.POISSON.DIST(2,K642,FALSE) * _xlfn.POISSON.DIST(4,L642,FALSE)</f>
        <v>4.0867494707202611E-3</v>
      </c>
      <c r="AK642" s="13">
        <f t="shared" ref="AK642:AK705" si="976">_xlfn.POISSON.DIST(3,K642,FALSE) * _xlfn.POISSON.DIST(4,L642,FALSE)</f>
        <v>3.1842753553505505E-3</v>
      </c>
      <c r="AL642" s="13">
        <f t="shared" ref="AL642:AL705" si="977">_xlfn.POISSON.DIST(5,K642,FALSE) * _xlfn.POISSON.DIST(5,L642,FALSE)</f>
        <v>1.7459993905890757E-4</v>
      </c>
      <c r="AM642" s="13">
        <f t="shared" ref="AM642:AM705" si="978">_xlfn.POISSON.DIST(5,K642,FALSE) * _xlfn.POISSON.DIST(0,L642,FALSE)</f>
        <v>2.0587164097012747E-2</v>
      </c>
      <c r="AN642" s="13">
        <f t="shared" ref="AN642:AN705" si="979">_xlfn.POISSON.DIST(5,K642,FALSE) * _xlfn.POISSON.DIST(1,L642,FALSE)</f>
        <v>2.0659618032010423E-2</v>
      </c>
      <c r="AO642" s="13">
        <f t="shared" ref="AO642:AO705" si="980">_xlfn.POISSON.DIST(5,K642,FALSE) * _xlfn.POISSON.DIST(2,L642,FALSE)</f>
        <v>1.0366163479760259E-2</v>
      </c>
      <c r="AP642" s="13">
        <f t="shared" ref="AP642:AP705" si="981">_xlfn.POISSON.DIST(5,K642,FALSE) * _xlfn.POISSON.DIST(3,L642,FALSE)</f>
        <v>3.4675486294928515E-3</v>
      </c>
      <c r="AQ642" s="13">
        <f t="shared" ref="AQ642:AQ705" si="982">_xlfn.POISSON.DIST(5,K642,FALSE) * _xlfn.POISSON.DIST(4,L642,FALSE)</f>
        <v>8.6993805770385884E-4</v>
      </c>
      <c r="AR642" s="13">
        <f t="shared" ref="AR642:AR705" si="983">_xlfn.POISSON.DIST(0,K642,FALSE) * _xlfn.POISSON.DIST(5,L642,FALSE)</f>
        <v>3.0023136258099922E-4</v>
      </c>
      <c r="AS642" s="13">
        <f t="shared" ref="AS642:AS705" si="984">_xlfn.POISSON.DIST(1,K642,FALSE) * _xlfn.POISSON.DIST(5,L642,FALSE)</f>
        <v>7.017944228924068E-4</v>
      </c>
      <c r="AT642" s="13">
        <f t="shared" ref="AT642:AT705" si="985">_xlfn.POISSON.DIST(2,K642,FALSE) * _xlfn.POISSON.DIST(5,L642,FALSE)</f>
        <v>8.2022645430656976E-4</v>
      </c>
      <c r="AU642" s="13">
        <f t="shared" ref="AU642:AU705" si="986">_xlfn.POISSON.DIST(3,K642,FALSE) * _xlfn.POISSON.DIST(5,L642,FALSE)</f>
        <v>6.3909640240184787E-4</v>
      </c>
      <c r="AV642" s="13">
        <f t="shared" ref="AV642:AV705" si="987">_xlfn.POISSON.DIST(4,K642,FALSE) * _xlfn.POISSON.DIST(5,L642,FALSE)</f>
        <v>3.7347388280864046E-4</v>
      </c>
      <c r="AW642" s="13">
        <f t="shared" ref="AW642:AW705" si="988">_xlfn.POISSON.DIST(6,K642,FALSE) * _xlfn.POISSON.DIST(6,L642,FALSE)</f>
        <v>1.1376828303234935E-5</v>
      </c>
      <c r="AX642" s="13">
        <f t="shared" ref="AX642:AX705" si="989">_xlfn.POISSON.DIST(6,K642,FALSE) * _xlfn.POISSON.DIST(0,L642,FALSE)</f>
        <v>8.0204573023559596E-3</v>
      </c>
      <c r="AY642" s="13">
        <f t="shared" ref="AY642:AY705" si="990">_xlfn.POISSON.DIST(6,K642,FALSE) * _xlfn.POISSON.DIST(1,L642,FALSE)</f>
        <v>8.0486842931788913E-3</v>
      </c>
      <c r="AZ642" s="13">
        <f t="shared" ref="AZ642:AZ705" si="991">_xlfn.POISSON.DIST(6,K642,FALSE) * _xlfn.POISSON.DIST(2,L642,FALSE)</f>
        <v>4.0385053126730979E-3</v>
      </c>
      <c r="BA642" s="13">
        <f t="shared" ref="BA642:BA705" si="992">_xlfn.POISSON.DIST(6,K642,FALSE) * _xlfn.POISSON.DIST(3,L642,FALSE)</f>
        <v>1.3509061080795408E-3</v>
      </c>
      <c r="BB642" s="13">
        <f t="shared" ref="BB642:BB705" si="993">_xlfn.POISSON.DIST(6,K642,FALSE) * _xlfn.POISSON.DIST(4,L642,FALSE)</f>
        <v>3.3891511305924357E-4</v>
      </c>
      <c r="BC642" s="13">
        <f t="shared" ref="BC642:BC705" si="994">_xlfn.POISSON.DIST(6,K642,FALSE) * _xlfn.POISSON.DIST(5,L642,FALSE)</f>
        <v>6.8021576435538223E-5</v>
      </c>
      <c r="BD642" s="13">
        <f t="shared" ref="BD642:BD705" si="995">_xlfn.POISSON.DIST(0,K642,FALSE) * _xlfn.POISSON.DIST(6,L642,FALSE)</f>
        <v>5.0214664850751131E-5</v>
      </c>
      <c r="BE642" s="13">
        <f t="shared" ref="BE642:BE705" si="996">_xlfn.POISSON.DIST(1,K642,FALSE) * _xlfn.POISSON.DIST(6,L642,FALSE)</f>
        <v>1.1737738335101829E-4</v>
      </c>
      <c r="BF642" s="13">
        <f t="shared" ref="BF642:BF705" si="997">_xlfn.POISSON.DIST(2,K642,FALSE) * _xlfn.POISSON.DIST(6,L642,FALSE)</f>
        <v>1.3718552302680373E-4</v>
      </c>
      <c r="BG642" s="13">
        <f t="shared" ref="BG642:BG705" si="998">_xlfn.POISSON.DIST(3,K642,FALSE) * _xlfn.POISSON.DIST(6,L642,FALSE)</f>
        <v>1.0689093696955622E-4</v>
      </c>
      <c r="BH642" s="13">
        <f t="shared" ref="BH642:BH705" si="999">_xlfn.POISSON.DIST(4,K642,FALSE) * _xlfn.POISSON.DIST(6,L642,FALSE)</f>
        <v>6.2464712861851638E-5</v>
      </c>
      <c r="BI642" s="13">
        <f t="shared" ref="BI642:BI705" si="1000">_xlfn.POISSON.DIST(5,K642,FALSE) * _xlfn.POISSON.DIST(6,L642,FALSE)</f>
        <v>2.9202403597789493E-5</v>
      </c>
      <c r="BJ642" s="14">
        <f t="shared" ref="BJ642:BJ705" si="1001">SUM(N642,Q642,T642,W642,X642,Y642,AD642,AE642,AF642,AG642,AM642,AN642,AO642,AP642,AQ642,AX642,AY642,AZ642,BA642,BB642,BC642)</f>
        <v>0.66107175392656159</v>
      </c>
      <c r="BK642" s="14">
        <f t="shared" ref="BK642:BK705" si="1002">SUM(M642,P642,S642,V642,AC642,AL642,AY642)</f>
        <v>0.18991473113484011</v>
      </c>
      <c r="BL642" s="14">
        <f t="shared" ref="BL642:BL705" si="1003">SUM(O642,R642,U642,AA642,AB642,AH642,AI642,AJ642,AK642,AR642,AS642,AT642,AU642,AV642,BD642,BE642,BF642,BG642,BH642,BI642)</f>
        <v>0.14084525447863538</v>
      </c>
      <c r="BM642" s="14">
        <f t="shared" ref="BM642:BM705" si="1004">SUM(S642:BI642)</f>
        <v>0.63850418321269042</v>
      </c>
      <c r="BN642" s="14">
        <f t="shared" ref="BN642:BN705" si="1005">SUM(M642:R642)</f>
        <v>0.35125283313059774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1.5455000000000001</v>
      </c>
      <c r="F644" s="10">
        <f>VLOOKUP(B644,home!$B$2:$E$405,3,FALSE)</f>
        <v>0.97060000000000002</v>
      </c>
      <c r="G644" s="10">
        <f>VLOOKUP(C644,away!$B$2:$E$405,4,FALSE)</f>
        <v>1.4789000000000001</v>
      </c>
      <c r="H644" s="10">
        <f>VLOOKUP(A644,away!$A$2:$E$405,3,FALSE)</f>
        <v>1.1894</v>
      </c>
      <c r="I644" s="10">
        <f>VLOOKUP(C644,away!$B$2:$E$405,3,FALSE)</f>
        <v>0.60050000000000003</v>
      </c>
      <c r="J644" s="10">
        <f>VLOOKUP(B644,home!$B$2:$E$405,4,FALSE)</f>
        <v>1.1559999999999999</v>
      </c>
      <c r="K644" s="12">
        <f t="shared" si="950"/>
        <v>2.2184421354700006</v>
      </c>
      <c r="L644" s="12">
        <f t="shared" si="951"/>
        <v>0.82565531319999996</v>
      </c>
      <c r="M644" s="13">
        <f t="shared" si="952"/>
        <v>4.763928949400309E-2</v>
      </c>
      <c r="N644" s="13">
        <f t="shared" si="953"/>
        <v>0.10568500711734977</v>
      </c>
      <c r="O644" s="13">
        <f t="shared" si="954"/>
        <v>3.9333632487796581E-2</v>
      </c>
      <c r="P644" s="13">
        <f t="shared" si="955"/>
        <v>8.725938765201964E-2</v>
      </c>
      <c r="Q644" s="13">
        <f t="shared" si="956"/>
        <v>0.11722803643828784</v>
      </c>
      <c r="R644" s="13">
        <f t="shared" si="957"/>
        <v>1.6238011325502687E-2</v>
      </c>
      <c r="S644" s="13">
        <f t="shared" si="958"/>
        <v>3.9957568712081275E-2</v>
      </c>
      <c r="T644" s="13">
        <f t="shared" si="959"/>
        <v>9.6789951141275546E-2</v>
      </c>
      <c r="U644" s="13">
        <f t="shared" si="960"/>
        <v>3.6023088520734235E-2</v>
      </c>
      <c r="V644" s="13">
        <f t="shared" si="961"/>
        <v>8.132113488008021E-3</v>
      </c>
      <c r="W644" s="13">
        <f t="shared" si="962"/>
        <v>8.6687871831036781E-2</v>
      </c>
      <c r="X644" s="13">
        <f t="shared" si="963"/>
        <v>7.1574301967296111E-2</v>
      </c>
      <c r="Y644" s="13">
        <f t="shared" si="964"/>
        <v>2.9547851353939621E-2</v>
      </c>
      <c r="Z644" s="13">
        <f t="shared" si="965"/>
        <v>4.4690001089010244E-3</v>
      </c>
      <c r="AA644" s="13">
        <f t="shared" si="966"/>
        <v>9.914218145006053E-3</v>
      </c>
      <c r="AB644" s="13">
        <f t="shared" si="967"/>
        <v>1.099705963656133E-2</v>
      </c>
      <c r="AC644" s="13">
        <f t="shared" si="968"/>
        <v>9.3095852553809011E-4</v>
      </c>
      <c r="AD644" s="13">
        <f t="shared" si="969"/>
        <v>4.8078006876048733E-2</v>
      </c>
      <c r="AE644" s="13">
        <f t="shared" si="970"/>
        <v>3.9695861825275763E-2</v>
      </c>
      <c r="AF644" s="13">
        <f t="shared" si="971"/>
        <v>1.6387549614045989E-2</v>
      </c>
      <c r="AG644" s="13">
        <f t="shared" si="972"/>
        <v>4.5101558030552274E-3</v>
      </c>
      <c r="AH644" s="13">
        <f t="shared" si="973"/>
        <v>9.22463421151377E-4</v>
      </c>
      <c r="AI644" s="13">
        <f t="shared" si="974"/>
        <v>2.0464317219120232E-3</v>
      </c>
      <c r="AJ644" s="13">
        <f t="shared" si="975"/>
        <v>2.26994517962603E-3</v>
      </c>
      <c r="AK644" s="13">
        <f t="shared" si="976"/>
        <v>1.6785806772298014E-3</v>
      </c>
      <c r="AL644" s="13">
        <f t="shared" si="977"/>
        <v>6.8208297588574898E-5</v>
      </c>
      <c r="AM644" s="13">
        <f t="shared" si="978"/>
        <v>2.1331655248648568E-2</v>
      </c>
      <c r="AN644" s="13">
        <f t="shared" si="979"/>
        <v>1.7612594495397354E-2</v>
      </c>
      <c r="AO644" s="13">
        <f t="shared" si="980"/>
        <v>7.2709661121809479E-3</v>
      </c>
      <c r="AP644" s="13">
        <f t="shared" si="981"/>
        <v>2.0011039342064493E-3</v>
      </c>
      <c r="AQ644" s="13">
        <f t="shared" si="982"/>
        <v>4.1305552388574442E-4</v>
      </c>
      <c r="AR644" s="13">
        <f t="shared" si="983"/>
        <v>1.5232736498125679E-4</v>
      </c>
      <c r="AS644" s="13">
        <f t="shared" si="984"/>
        <v>3.379294448595375E-4</v>
      </c>
      <c r="AT644" s="13">
        <f t="shared" si="985"/>
        <v>3.7483845964619215E-4</v>
      </c>
      <c r="AU644" s="13">
        <f t="shared" si="986"/>
        <v>2.7718581095792803E-4</v>
      </c>
      <c r="AV644" s="13">
        <f t="shared" si="987"/>
        <v>1.5373017059587245E-4</v>
      </c>
      <c r="AW644" s="13">
        <f t="shared" si="988"/>
        <v>3.4704164610896781E-6</v>
      </c>
      <c r="AX644" s="13">
        <f t="shared" si="989"/>
        <v>7.887173803820301E-3</v>
      </c>
      <c r="AY644" s="13">
        <f t="shared" si="990"/>
        <v>6.5120869572560846E-3</v>
      </c>
      <c r="AZ644" s="13">
        <f t="shared" si="991"/>
        <v>2.6883695981394532E-3</v>
      </c>
      <c r="BA644" s="13">
        <f t="shared" si="992"/>
        <v>7.398888808497296E-4</v>
      </c>
      <c r="BB644" s="13">
        <f t="shared" si="993"/>
        <v>1.527232964127952E-4</v>
      </c>
      <c r="BC644" s="13">
        <f t="shared" si="994"/>
        <v>2.5219360226528579E-5</v>
      </c>
      <c r="BD644" s="13">
        <f t="shared" si="995"/>
        <v>2.0961649707088373E-5</v>
      </c>
      <c r="BE644" s="13">
        <f t="shared" si="996"/>
        <v>4.6502206939167242E-5</v>
      </c>
      <c r="BF644" s="13">
        <f t="shared" si="997"/>
        <v>5.1581227633097037E-5</v>
      </c>
      <c r="BG644" s="13">
        <f t="shared" si="998"/>
        <v>3.8143322926843995E-5</v>
      </c>
      <c r="BH644" s="13">
        <f t="shared" si="999"/>
        <v>2.1154688691937406E-5</v>
      </c>
      <c r="BI644" s="13">
        <f t="shared" si="1000"/>
        <v>9.3860905513889321E-6</v>
      </c>
      <c r="BJ644" s="14">
        <f t="shared" si="1001"/>
        <v>0.68281943117863531</v>
      </c>
      <c r="BK644" s="14">
        <f t="shared" si="1002"/>
        <v>0.19049961312649477</v>
      </c>
      <c r="BL644" s="14">
        <f t="shared" si="1003"/>
        <v>0.12090717155301044</v>
      </c>
      <c r="BM644" s="14">
        <f t="shared" si="1004"/>
        <v>0.57880323491128671</v>
      </c>
      <c r="BN644" s="14">
        <f t="shared" si="1005"/>
        <v>0.41338336451495961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1.5455000000000001</v>
      </c>
      <c r="F645" s="10">
        <f>VLOOKUP(B645,home!$B$2:$E$405,3,FALSE)</f>
        <v>0.24260000000000001</v>
      </c>
      <c r="G645" s="10">
        <f>VLOOKUP(C645,away!$B$2:$E$405,4,FALSE)</f>
        <v>1.2941</v>
      </c>
      <c r="H645" s="10">
        <f>VLOOKUP(A645,away!$A$2:$E$405,3,FALSE)</f>
        <v>1.1894</v>
      </c>
      <c r="I645" s="10">
        <f>VLOOKUP(C645,away!$B$2:$E$405,3,FALSE)</f>
        <v>0.84079999999999999</v>
      </c>
      <c r="J645" s="10">
        <f>VLOOKUP(B645,home!$B$2:$E$405,4,FALSE)</f>
        <v>1.0509999999999999</v>
      </c>
      <c r="K645" s="12">
        <f t="shared" si="950"/>
        <v>0.4852076540300001</v>
      </c>
      <c r="L645" s="12">
        <f t="shared" si="951"/>
        <v>1.05104994352</v>
      </c>
      <c r="M645" s="13">
        <f t="shared" si="952"/>
        <v>0.2151849049261402</v>
      </c>
      <c r="N645" s="13">
        <f t="shared" si="953"/>
        <v>0.10440936290188109</v>
      </c>
      <c r="O645" s="13">
        <f t="shared" si="954"/>
        <v>0.22617008216897624</v>
      </c>
      <c r="P645" s="13">
        <f t="shared" si="955"/>
        <v>0.10973945498098131</v>
      </c>
      <c r="Q645" s="13">
        <f t="shared" si="956"/>
        <v>2.5330111016194326E-2</v>
      </c>
      <c r="R645" s="13">
        <f t="shared" si="957"/>
        <v>0.11885802604480808</v>
      </c>
      <c r="S645" s="13">
        <f t="shared" si="958"/>
        <v>1.399116260461713E-2</v>
      </c>
      <c r="T645" s="13">
        <f t="shared" si="959"/>
        <v>2.6623211752926378E-2</v>
      </c>
      <c r="U645" s="13">
        <f t="shared" si="960"/>
        <v>5.7670823979837971E-2</v>
      </c>
      <c r="V645" s="13">
        <f t="shared" si="961"/>
        <v>7.9279753449866986E-4</v>
      </c>
      <c r="W645" s="13">
        <f t="shared" si="962"/>
        <v>4.096787914162371E-3</v>
      </c>
      <c r="X645" s="13">
        <f t="shared" si="963"/>
        <v>4.305928705793779E-3</v>
      </c>
      <c r="Y645" s="13">
        <f t="shared" si="964"/>
        <v>2.2628730615128485E-3</v>
      </c>
      <c r="Z645" s="13">
        <f t="shared" si="965"/>
        <v>4.1641907187098086E-2</v>
      </c>
      <c r="AA645" s="13">
        <f t="shared" si="966"/>
        <v>2.0204972095586859E-2</v>
      </c>
      <c r="AB645" s="13">
        <f t="shared" si="967"/>
        <v>4.9018035551206584E-3</v>
      </c>
      <c r="AC645" s="13">
        <f t="shared" si="968"/>
        <v>2.5269305418987188E-5</v>
      </c>
      <c r="AD645" s="13">
        <f t="shared" si="969"/>
        <v>4.9694821322229527E-4</v>
      </c>
      <c r="AE645" s="13">
        <f t="shared" si="970"/>
        <v>5.2231739143965847E-4</v>
      </c>
      <c r="AF645" s="13">
        <f t="shared" si="971"/>
        <v>2.7449083238608325E-4</v>
      </c>
      <c r="AG645" s="13">
        <f t="shared" si="972"/>
        <v>9.6167857958716891E-5</v>
      </c>
      <c r="AH645" s="13">
        <f t="shared" si="973"/>
        <v>1.094193104926613E-2</v>
      </c>
      <c r="AI645" s="13">
        <f t="shared" si="974"/>
        <v>5.3091086949724354E-3</v>
      </c>
      <c r="AJ645" s="13">
        <f t="shared" si="975"/>
        <v>1.2880100874389255E-3</v>
      </c>
      <c r="AK645" s="13">
        <f t="shared" si="976"/>
        <v>2.0831745096440551E-4</v>
      </c>
      <c r="AL645" s="13">
        <f t="shared" si="977"/>
        <v>5.1547106529232234E-7</v>
      </c>
      <c r="AM645" s="13">
        <f t="shared" si="978"/>
        <v>4.8224615342398066E-5</v>
      </c>
      <c r="AN645" s="13">
        <f t="shared" si="979"/>
        <v>5.0686479231901215E-5</v>
      </c>
      <c r="AO645" s="13">
        <f t="shared" si="980"/>
        <v>2.6637010566958705E-5</v>
      </c>
      <c r="AP645" s="13">
        <f t="shared" si="981"/>
        <v>9.3322761506478655E-6</v>
      </c>
      <c r="AQ645" s="13">
        <f t="shared" si="982"/>
        <v>2.4521720802628703E-6</v>
      </c>
      <c r="AR645" s="13">
        <f t="shared" si="983"/>
        <v>2.3001032022661808E-3</v>
      </c>
      <c r="AS645" s="13">
        <f t="shared" si="984"/>
        <v>1.1160276787984644E-3</v>
      </c>
      <c r="AT645" s="13">
        <f t="shared" si="985"/>
        <v>2.707525859311747E-4</v>
      </c>
      <c r="AU645" s="13">
        <f t="shared" si="986"/>
        <v>4.3790409014073776E-5</v>
      </c>
      <c r="AV645" s="13">
        <f t="shared" si="987"/>
        <v>5.3118604066832257E-6</v>
      </c>
      <c r="AW645" s="13">
        <f t="shared" si="988"/>
        <v>7.3021842647710848E-9</v>
      </c>
      <c r="AX645" s="13">
        <f t="shared" si="989"/>
        <v>3.89982541279735E-6</v>
      </c>
      <c r="AY645" s="13">
        <f t="shared" si="990"/>
        <v>4.0989112798585159E-6</v>
      </c>
      <c r="AZ645" s="13">
        <f t="shared" si="991"/>
        <v>2.1540802345943913E-6</v>
      </c>
      <c r="BA645" s="13">
        <f t="shared" si="992"/>
        <v>7.5468196963599456E-7</v>
      </c>
      <c r="BB645" s="13">
        <f t="shared" si="993"/>
        <v>1.9830211039036858E-7</v>
      </c>
      <c r="BC645" s="13">
        <f t="shared" si="994"/>
        <v>4.168508438513876E-8</v>
      </c>
      <c r="BD645" s="13">
        <f t="shared" si="995"/>
        <v>4.0292055680533992E-4</v>
      </c>
      <c r="BE645" s="13">
        <f t="shared" si="996"/>
        <v>1.9550013812798036E-4</v>
      </c>
      <c r="BF645" s="13">
        <f t="shared" si="997"/>
        <v>4.742908169180917E-5</v>
      </c>
      <c r="BG645" s="13">
        <f t="shared" si="998"/>
        <v>7.6709844868266531E-6</v>
      </c>
      <c r="BH645" s="13">
        <f t="shared" si="999"/>
        <v>9.3050509673842097E-7</v>
      </c>
      <c r="BI645" s="13">
        <f t="shared" si="1000"/>
        <v>9.029763901028157E-8</v>
      </c>
      <c r="BJ645" s="14">
        <f t="shared" si="1001"/>
        <v>0.16856667968694139</v>
      </c>
      <c r="BK645" s="14">
        <f t="shared" si="1002"/>
        <v>0.33973820373400143</v>
      </c>
      <c r="BL645" s="14">
        <f t="shared" si="1003"/>
        <v>0.44994360242723608</v>
      </c>
      <c r="BM645" s="14">
        <f t="shared" si="1004"/>
        <v>0.20019435938720007</v>
      </c>
      <c r="BN645" s="14">
        <f t="shared" si="1005"/>
        <v>0.79969194203898131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1.25</v>
      </c>
      <c r="F646" s="10">
        <f>VLOOKUP(B646,home!$B$2:$E$405,3,FALSE)</f>
        <v>1.0667</v>
      </c>
      <c r="G646" s="10">
        <f>VLOOKUP(C646,away!$B$2:$E$405,4,FALSE)</f>
        <v>0.4</v>
      </c>
      <c r="H646" s="10">
        <f>VLOOKUP(A646,away!$A$2:$E$405,3,FALSE)</f>
        <v>0.89839999999999998</v>
      </c>
      <c r="I646" s="10">
        <f>VLOOKUP(C646,away!$B$2:$E$405,3,FALSE)</f>
        <v>0.55649999999999999</v>
      </c>
      <c r="J646" s="10">
        <f>VLOOKUP(B646,home!$B$2:$E$405,4,FALSE)</f>
        <v>0.74209999999999998</v>
      </c>
      <c r="K646" s="12">
        <f t="shared" si="950"/>
        <v>0.53334999999999999</v>
      </c>
      <c r="L646" s="12">
        <f t="shared" si="951"/>
        <v>0.37102001915999999</v>
      </c>
      <c r="M646" s="13">
        <f t="shared" si="952"/>
        <v>0.40479681903292541</v>
      </c>
      <c r="N646" s="13">
        <f t="shared" si="953"/>
        <v>0.21589838343121073</v>
      </c>
      <c r="O646" s="13">
        <f t="shared" si="954"/>
        <v>0.15018772355350304</v>
      </c>
      <c r="P646" s="13">
        <f t="shared" si="955"/>
        <v>8.0102622357260844E-2</v>
      </c>
      <c r="Q646" s="13">
        <f t="shared" si="956"/>
        <v>5.757470140151813E-2</v>
      </c>
      <c r="R646" s="13">
        <f t="shared" si="957"/>
        <v>2.7861326035208748E-2</v>
      </c>
      <c r="S646" s="13">
        <f t="shared" si="958"/>
        <v>3.9627473628862965E-3</v>
      </c>
      <c r="T646" s="13">
        <f t="shared" si="959"/>
        <v>2.1361366817122536E-2</v>
      </c>
      <c r="U646" s="13">
        <f t="shared" si="960"/>
        <v>1.4859838240878581E-2</v>
      </c>
      <c r="V646" s="13">
        <f t="shared" si="961"/>
        <v>8.7129158405075066E-5</v>
      </c>
      <c r="W646" s="13">
        <f t="shared" si="962"/>
        <v>1.0235822330833233E-2</v>
      </c>
      <c r="X646" s="13">
        <f t="shared" si="963"/>
        <v>3.797694997304102E-3</v>
      </c>
      <c r="Y646" s="13">
        <f t="shared" si="964"/>
        <v>7.0451043533180217E-4</v>
      </c>
      <c r="Z646" s="13">
        <f t="shared" si="965"/>
        <v>3.4457032398020524E-3</v>
      </c>
      <c r="AA646" s="13">
        <f t="shared" si="966"/>
        <v>1.8377658229484244E-3</v>
      </c>
      <c r="AB646" s="13">
        <f t="shared" si="967"/>
        <v>4.9008620083477116E-4</v>
      </c>
      <c r="AC646" s="13">
        <f t="shared" si="968"/>
        <v>1.0775890743011253E-6</v>
      </c>
      <c r="AD646" s="13">
        <f t="shared" si="969"/>
        <v>1.3648189600374756E-3</v>
      </c>
      <c r="AE646" s="13">
        <f t="shared" si="970"/>
        <v>5.0637515670303552E-4</v>
      </c>
      <c r="AF646" s="13">
        <f t="shared" si="971"/>
        <v>9.3937660171054127E-5</v>
      </c>
      <c r="AG646" s="13">
        <f t="shared" si="972"/>
        <v>1.1617584158836692E-5</v>
      </c>
      <c r="AH646" s="13">
        <f t="shared" si="973"/>
        <v>3.1960622051275785E-4</v>
      </c>
      <c r="AI646" s="13">
        <f t="shared" si="974"/>
        <v>1.7046197771047937E-4</v>
      </c>
      <c r="AJ646" s="13">
        <f t="shared" si="975"/>
        <v>4.5457947905942089E-5</v>
      </c>
      <c r="AK646" s="13">
        <f t="shared" si="976"/>
        <v>8.0816655052114056E-6</v>
      </c>
      <c r="AL646" s="13">
        <f t="shared" si="977"/>
        <v>8.529485076613952E-9</v>
      </c>
      <c r="AM646" s="13">
        <f t="shared" si="978"/>
        <v>1.4558523846719754E-4</v>
      </c>
      <c r="AN646" s="13">
        <f t="shared" si="979"/>
        <v>5.4015037965512804E-5</v>
      </c>
      <c r="AO646" s="13">
        <f t="shared" si="980"/>
        <v>1.0020330210446345E-5</v>
      </c>
      <c r="AP646" s="13">
        <f t="shared" si="981"/>
        <v>1.2392477022231101E-6</v>
      </c>
      <c r="AQ646" s="13">
        <f t="shared" si="982"/>
        <v>1.1494642655570105E-7</v>
      </c>
      <c r="AR646" s="13">
        <f t="shared" si="983"/>
        <v>2.3716061211659735E-5</v>
      </c>
      <c r="AS646" s="13">
        <f t="shared" si="984"/>
        <v>1.2648961247238718E-5</v>
      </c>
      <c r="AT646" s="13">
        <f t="shared" si="985"/>
        <v>3.3731617406073852E-6</v>
      </c>
      <c r="AU646" s="13">
        <f t="shared" si="986"/>
        <v>5.9969193811764973E-7</v>
      </c>
      <c r="AV646" s="13">
        <f t="shared" si="987"/>
        <v>7.9961423798762084E-8</v>
      </c>
      <c r="AW646" s="13">
        <f t="shared" si="988"/>
        <v>4.6884572008946424E-11</v>
      </c>
      <c r="AX646" s="13">
        <f t="shared" si="989"/>
        <v>1.29413144894133E-5</v>
      </c>
      <c r="AY646" s="13">
        <f t="shared" si="990"/>
        <v>4.8014867498177085E-6</v>
      </c>
      <c r="AZ646" s="13">
        <f t="shared" si="991"/>
        <v>8.9072385295692628E-7</v>
      </c>
      <c r="BA646" s="13">
        <f t="shared" si="992"/>
        <v>1.1015879366344928E-7</v>
      </c>
      <c r="BB646" s="13">
        <f t="shared" si="993"/>
        <v>1.0217779433913858E-8</v>
      </c>
      <c r="BC646" s="13">
        <f t="shared" si="994"/>
        <v>7.582001442686752E-10</v>
      </c>
      <c r="BD646" s="13">
        <f t="shared" si="995"/>
        <v>1.4665222475249542E-6</v>
      </c>
      <c r="BE646" s="13">
        <f t="shared" si="996"/>
        <v>7.8216964071743403E-7</v>
      </c>
      <c r="BF646" s="13">
        <f t="shared" si="997"/>
        <v>2.0858508893832175E-7</v>
      </c>
      <c r="BG646" s="13">
        <f t="shared" si="998"/>
        <v>3.7082952395084641E-8</v>
      </c>
      <c r="BH646" s="13">
        <f t="shared" si="999"/>
        <v>4.9445481649795962E-9</v>
      </c>
      <c r="BI646" s="13">
        <f t="shared" si="1000"/>
        <v>5.2743495275837358E-10</v>
      </c>
      <c r="BJ646" s="14">
        <f t="shared" si="1001"/>
        <v>0.31177895823502844</v>
      </c>
      <c r="BK646" s="14">
        <f t="shared" si="1002"/>
        <v>0.48895520551678684</v>
      </c>
      <c r="BL646" s="14">
        <f t="shared" si="1003"/>
        <v>0.19582326533448205</v>
      </c>
      <c r="BM646" s="14">
        <f t="shared" si="1004"/>
        <v>6.3576755074607097E-2</v>
      </c>
      <c r="BN646" s="14">
        <f t="shared" si="1005"/>
        <v>0.93642157581162688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1.25</v>
      </c>
      <c r="F647" s="10">
        <f>VLOOKUP(B647,home!$B$2:$E$405,3,FALSE)</f>
        <v>0.5</v>
      </c>
      <c r="G647" s="10">
        <f>VLOOKUP(C647,away!$B$2:$E$405,4,FALSE)</f>
        <v>0.7</v>
      </c>
      <c r="H647" s="10">
        <f>VLOOKUP(A647,away!$A$2:$E$405,3,FALSE)</f>
        <v>0.89839999999999998</v>
      </c>
      <c r="I647" s="10">
        <f>VLOOKUP(C647,away!$B$2:$E$405,3,FALSE)</f>
        <v>0.55649999999999999</v>
      </c>
      <c r="J647" s="10">
        <f>VLOOKUP(B647,home!$B$2:$E$405,4,FALSE)</f>
        <v>0.97399999999999998</v>
      </c>
      <c r="K647" s="12">
        <f t="shared" si="950"/>
        <v>0.4375</v>
      </c>
      <c r="L647" s="12">
        <f t="shared" si="951"/>
        <v>0.48696065039999997</v>
      </c>
      <c r="M647" s="13">
        <f t="shared" si="952"/>
        <v>0.39674534582272541</v>
      </c>
      <c r="N647" s="13">
        <f t="shared" si="953"/>
        <v>0.17357608879744238</v>
      </c>
      <c r="O647" s="13">
        <f t="shared" si="954"/>
        <v>0.19319937164500728</v>
      </c>
      <c r="P647" s="13">
        <f t="shared" si="955"/>
        <v>8.4524725094690681E-2</v>
      </c>
      <c r="Q647" s="13">
        <f t="shared" si="956"/>
        <v>3.7969769424440518E-2</v>
      </c>
      <c r="R647" s="13">
        <f t="shared" si="957"/>
        <v>4.7040245836562022E-2</v>
      </c>
      <c r="S647" s="13">
        <f t="shared" si="958"/>
        <v>4.5018985273272243E-3</v>
      </c>
      <c r="T647" s="13">
        <f t="shared" si="959"/>
        <v>1.8489783614463583E-2</v>
      </c>
      <c r="U647" s="13">
        <f t="shared" si="960"/>
        <v>2.0580107553495885E-2</v>
      </c>
      <c r="V647" s="13">
        <f t="shared" si="961"/>
        <v>1.0656758364107278E-4</v>
      </c>
      <c r="W647" s="13">
        <f t="shared" si="962"/>
        <v>5.5372580410642438E-3</v>
      </c>
      <c r="X647" s="13">
        <f t="shared" si="963"/>
        <v>2.6964267771092737E-3</v>
      </c>
      <c r="Y647" s="13">
        <f t="shared" si="964"/>
        <v>6.5652686856855383E-4</v>
      </c>
      <c r="Z647" s="13">
        <f t="shared" si="965"/>
        <v>7.6355829025160455E-3</v>
      </c>
      <c r="AA647" s="13">
        <f t="shared" si="966"/>
        <v>3.3405675198507701E-3</v>
      </c>
      <c r="AB647" s="13">
        <f t="shared" si="967"/>
        <v>7.3074914496735587E-4</v>
      </c>
      <c r="AC647" s="13">
        <f t="shared" si="968"/>
        <v>1.4189825737886413E-6</v>
      </c>
      <c r="AD647" s="13">
        <f t="shared" si="969"/>
        <v>6.0563759824140142E-4</v>
      </c>
      <c r="AE647" s="13">
        <f t="shared" si="970"/>
        <v>2.9492167874632668E-4</v>
      </c>
      <c r="AF647" s="13">
        <f t="shared" si="971"/>
        <v>7.1807626249685544E-5</v>
      </c>
      <c r="AG647" s="13">
        <f t="shared" si="972"/>
        <v>1.165582946074233E-5</v>
      </c>
      <c r="AH647" s="13">
        <f t="shared" si="973"/>
        <v>9.2955710409808325E-4</v>
      </c>
      <c r="AI647" s="13">
        <f t="shared" si="974"/>
        <v>4.0668123304291146E-4</v>
      </c>
      <c r="AJ647" s="13">
        <f t="shared" si="975"/>
        <v>8.8961519728136861E-5</v>
      </c>
      <c r="AK647" s="13">
        <f t="shared" si="976"/>
        <v>1.2973554960353299E-5</v>
      </c>
      <c r="AL647" s="13">
        <f t="shared" si="977"/>
        <v>1.2092301848171705E-8</v>
      </c>
      <c r="AM647" s="13">
        <f t="shared" si="978"/>
        <v>5.2993289846122634E-5</v>
      </c>
      <c r="AN647" s="13">
        <f t="shared" si="979"/>
        <v>2.5805646890303593E-5</v>
      </c>
      <c r="AO647" s="13">
        <f t="shared" si="980"/>
        <v>6.2831672968474863E-6</v>
      </c>
      <c r="AP647" s="13">
        <f t="shared" si="981"/>
        <v>1.0198850778149541E-6</v>
      </c>
      <c r="AQ647" s="13">
        <f t="shared" si="982"/>
        <v>1.2416097520650614E-7</v>
      </c>
      <c r="AR647" s="13">
        <f t="shared" si="983"/>
        <v>9.0531546399108648E-5</v>
      </c>
      <c r="AS647" s="13">
        <f t="shared" si="984"/>
        <v>3.9607551549610036E-5</v>
      </c>
      <c r="AT647" s="13">
        <f t="shared" si="985"/>
        <v>8.6641519014771945E-6</v>
      </c>
      <c r="AU647" s="13">
        <f t="shared" si="986"/>
        <v>1.263522152298758E-6</v>
      </c>
      <c r="AV647" s="13">
        <f t="shared" si="987"/>
        <v>1.3819773540767661E-7</v>
      </c>
      <c r="AW647" s="13">
        <f t="shared" si="988"/>
        <v>7.1561330225228629E-11</v>
      </c>
      <c r="AX647" s="13">
        <f t="shared" si="989"/>
        <v>3.8640940512797764E-6</v>
      </c>
      <c r="AY647" s="13">
        <f t="shared" si="990"/>
        <v>1.8816617524179706E-6</v>
      </c>
      <c r="AZ647" s="13">
        <f t="shared" si="991"/>
        <v>4.5814761539512937E-7</v>
      </c>
      <c r="BA647" s="13">
        <f t="shared" si="992"/>
        <v>7.436662025734042E-8</v>
      </c>
      <c r="BB647" s="13">
        <f t="shared" si="993"/>
        <v>9.0534044421410752E-9</v>
      </c>
      <c r="BC647" s="13">
        <f t="shared" si="994"/>
        <v>8.817303430958537E-10</v>
      </c>
      <c r="BD647" s="13">
        <f t="shared" si="995"/>
        <v>7.3475501193712831E-6</v>
      </c>
      <c r="BE647" s="13">
        <f t="shared" si="996"/>
        <v>3.2145531772249364E-6</v>
      </c>
      <c r="BF647" s="13">
        <f t="shared" si="997"/>
        <v>7.0318350751795471E-7</v>
      </c>
      <c r="BG647" s="13">
        <f t="shared" si="998"/>
        <v>1.0254759484636845E-7</v>
      </c>
      <c r="BH647" s="13">
        <f t="shared" si="999"/>
        <v>1.1216143186321543E-8</v>
      </c>
      <c r="BI647" s="13">
        <f t="shared" si="1000"/>
        <v>9.8141252880313534E-10</v>
      </c>
      <c r="BJ647" s="14">
        <f t="shared" si="1001"/>
        <v>0.24000239061104714</v>
      </c>
      <c r="BK647" s="14">
        <f t="shared" si="1002"/>
        <v>0.48588184976501242</v>
      </c>
      <c r="BL647" s="14">
        <f t="shared" si="1003"/>
        <v>0.26648080011340541</v>
      </c>
      <c r="BM647" s="14">
        <f t="shared" si="1004"/>
        <v>6.694319518092165E-2</v>
      </c>
      <c r="BN647" s="14">
        <f t="shared" si="1005"/>
        <v>0.93305554662086831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0.32429999999999998</v>
      </c>
      <c r="G648" s="10">
        <f>VLOOKUP(C648,away!$B$2:$E$405,4,FALSE)</f>
        <v>1.1119000000000001</v>
      </c>
      <c r="H648" s="10">
        <f>VLOOKUP(A648,away!$A$2:$E$405,3,FALSE)</f>
        <v>1.125</v>
      </c>
      <c r="I648" s="10">
        <f>VLOOKUP(C648,away!$B$2:$E$405,3,FALSE)</f>
        <v>1.3968</v>
      </c>
      <c r="J648" s="10">
        <f>VLOOKUP(B648,home!$B$2:$E$405,4,FALSE)</f>
        <v>0.77780000000000005</v>
      </c>
      <c r="K648" s="12">
        <f t="shared" si="950"/>
        <v>0.5559203233890001</v>
      </c>
      <c r="L648" s="12">
        <f t="shared" si="951"/>
        <v>1.2222349200000002</v>
      </c>
      <c r="M648" s="13">
        <f t="shared" si="952"/>
        <v>0.16894953073067964</v>
      </c>
      <c r="N648" s="13">
        <f t="shared" si="953"/>
        <v>9.3922477760219239E-2</v>
      </c>
      <c r="O648" s="13">
        <f t="shared" si="954"/>
        <v>0.20649601617664981</v>
      </c>
      <c r="P648" s="13">
        <f t="shared" si="955"/>
        <v>0.11479533209146336</v>
      </c>
      <c r="Q648" s="13">
        <f t="shared" si="956"/>
        <v>2.6106707104978619E-2</v>
      </c>
      <c r="R648" s="13">
        <f t="shared" si="957"/>
        <v>0.12619332090599319</v>
      </c>
      <c r="S648" s="13">
        <f t="shared" si="958"/>
        <v>1.9499859237543837E-2</v>
      </c>
      <c r="T648" s="13">
        <f t="shared" si="959"/>
        <v>3.190852906991698E-2</v>
      </c>
      <c r="U648" s="13">
        <f t="shared" si="960"/>
        <v>7.0153431767591604E-2</v>
      </c>
      <c r="V648" s="13">
        <f t="shared" si="961"/>
        <v>1.4721640422764204E-3</v>
      </c>
      <c r="W648" s="13">
        <f t="shared" si="962"/>
        <v>4.8377496854738744E-3</v>
      </c>
      <c r="X648" s="13">
        <f t="shared" si="963"/>
        <v>5.9128665998051874E-3</v>
      </c>
      <c r="Y648" s="13">
        <f t="shared" si="964"/>
        <v>3.6134560177917842E-3</v>
      </c>
      <c r="Z648" s="13">
        <f t="shared" si="965"/>
        <v>5.1412627827356991E-2</v>
      </c>
      <c r="AA648" s="13">
        <f t="shared" si="966"/>
        <v>2.8581324688062605E-2</v>
      </c>
      <c r="AB648" s="13">
        <f t="shared" si="967"/>
        <v>7.9444696317368876E-3</v>
      </c>
      <c r="AC648" s="13">
        <f t="shared" si="968"/>
        <v>6.2517767656465709E-5</v>
      </c>
      <c r="AD648" s="13">
        <f t="shared" si="969"/>
        <v>6.7235084240591743E-4</v>
      </c>
      <c r="AE648" s="13">
        <f t="shared" si="970"/>
        <v>8.2177067807992922E-4</v>
      </c>
      <c r="AF648" s="13">
        <f t="shared" si="971"/>
        <v>5.0219840949068423E-4</v>
      </c>
      <c r="AG648" s="13">
        <f t="shared" si="972"/>
        <v>2.046014776159913E-4</v>
      </c>
      <c r="AH648" s="13">
        <f t="shared" si="973"/>
        <v>1.5709577264889859E-2</v>
      </c>
      <c r="AI648" s="13">
        <f t="shared" si="974"/>
        <v>8.7332732734020542E-3</v>
      </c>
      <c r="AJ648" s="13">
        <f t="shared" si="975"/>
        <v>2.4275020511970902E-3</v>
      </c>
      <c r="AK648" s="13">
        <f t="shared" si="976"/>
        <v>4.4983257510964925E-4</v>
      </c>
      <c r="AL648" s="13">
        <f t="shared" si="977"/>
        <v>1.6991459801522142E-6</v>
      </c>
      <c r="AM648" s="13">
        <f t="shared" si="978"/>
        <v>7.4754699548232895E-5</v>
      </c>
      <c r="AN648" s="13">
        <f t="shared" si="979"/>
        <v>9.1367804221958486E-5</v>
      </c>
      <c r="AO648" s="13">
        <f t="shared" si="980"/>
        <v>5.5836460441900569E-5</v>
      </c>
      <c r="AP648" s="13">
        <f t="shared" si="981"/>
        <v>2.2748423920429843E-5</v>
      </c>
      <c r="AQ648" s="13">
        <f t="shared" si="982"/>
        <v>6.9509795226281622E-6</v>
      </c>
      <c r="AR648" s="13">
        <f t="shared" si="983"/>
        <v>3.8401587823172953E-3</v>
      </c>
      <c r="AS648" s="13">
        <f t="shared" si="984"/>
        <v>2.1348223121309398E-3</v>
      </c>
      <c r="AT648" s="13">
        <f t="shared" si="985"/>
        <v>5.9339555506894234E-4</v>
      </c>
      <c r="AU648" s="13">
        <f t="shared" si="986"/>
        <v>1.0996021629050723E-4</v>
      </c>
      <c r="AV648" s="13">
        <f t="shared" si="987"/>
        <v>1.5282279750035793E-5</v>
      </c>
      <c r="AW648" s="13">
        <f t="shared" si="988"/>
        <v>3.2069739377176262E-8</v>
      </c>
      <c r="AX648" s="13">
        <f t="shared" si="989"/>
        <v>6.9262761246168571E-6</v>
      </c>
      <c r="AY648" s="13">
        <f t="shared" si="990"/>
        <v>8.4655365450689955E-6</v>
      </c>
      <c r="AZ648" s="13">
        <f t="shared" si="991"/>
        <v>5.1734371909597424E-6</v>
      </c>
      <c r="BA648" s="13">
        <f t="shared" si="992"/>
        <v>2.1077185304059027E-6</v>
      </c>
      <c r="BB648" s="13">
        <f t="shared" si="993"/>
        <v>6.4403179734829384E-7</v>
      </c>
      <c r="BC648" s="13">
        <f t="shared" si="994"/>
        <v>1.5743163046188964E-7</v>
      </c>
      <c r="BD648" s="13">
        <f t="shared" si="995"/>
        <v>7.8226269368214746E-4</v>
      </c>
      <c r="BE648" s="13">
        <f t="shared" si="996"/>
        <v>4.3487572964692978E-4</v>
      </c>
      <c r="BF648" s="13">
        <f t="shared" si="997"/>
        <v>1.2087812812967427E-4</v>
      </c>
      <c r="BG648" s="13">
        <f t="shared" si="998"/>
        <v>2.2399536026835172E-5</v>
      </c>
      <c r="BH648" s="13">
        <f t="shared" si="999"/>
        <v>3.1130893279504415E-6</v>
      </c>
      <c r="BI648" s="13">
        <f t="shared" si="1000"/>
        <v>3.4612592518661113E-7</v>
      </c>
      <c r="BJ648" s="14">
        <f t="shared" si="1001"/>
        <v>0.16877784044525221</v>
      </c>
      <c r="BK648" s="14">
        <f t="shared" si="1002"/>
        <v>0.3047895685521449</v>
      </c>
      <c r="BL648" s="14">
        <f t="shared" si="1003"/>
        <v>0.47474624278292926</v>
      </c>
      <c r="BM648" s="14">
        <f t="shared" si="1004"/>
        <v>0.26325446137089376</v>
      </c>
      <c r="BN648" s="14">
        <f t="shared" si="1005"/>
        <v>0.73646338476998396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0.55600000000000005</v>
      </c>
      <c r="G649" s="10">
        <f>VLOOKUP(C649,away!$B$2:$E$405,4,FALSE)</f>
        <v>1.1351</v>
      </c>
      <c r="H649" s="10">
        <f>VLOOKUP(A649,away!$A$2:$E$405,3,FALSE)</f>
        <v>1.125</v>
      </c>
      <c r="I649" s="10">
        <f>VLOOKUP(C649,away!$B$2:$E$405,3,FALSE)</f>
        <v>1</v>
      </c>
      <c r="J649" s="10">
        <f>VLOOKUP(B649,home!$B$2:$E$405,4,FALSE)</f>
        <v>0.76190000000000002</v>
      </c>
      <c r="K649" s="12">
        <f t="shared" si="950"/>
        <v>0.97299092052000014</v>
      </c>
      <c r="L649" s="12">
        <f t="shared" si="951"/>
        <v>0.8571375</v>
      </c>
      <c r="M649" s="13">
        <f t="shared" si="952"/>
        <v>0.16039296870408404</v>
      </c>
      <c r="N649" s="13">
        <f t="shared" si="953"/>
        <v>0.15606090226432229</v>
      </c>
      <c r="O649" s="13">
        <f t="shared" si="954"/>
        <v>0.13747882821259683</v>
      </c>
      <c r="P649" s="13">
        <f t="shared" si="955"/>
        <v>0.13376565161458553</v>
      </c>
      <c r="Q649" s="13">
        <f t="shared" si="956"/>
        <v>7.5922920475672354E-2</v>
      </c>
      <c r="R649" s="13">
        <f t="shared" si="957"/>
        <v>5.8919129558537342E-2</v>
      </c>
      <c r="S649" s="13">
        <f t="shared" si="958"/>
        <v>2.7889703795068947E-2</v>
      </c>
      <c r="T649" s="13">
        <f t="shared" si="959"/>
        <v>6.5076382249216608E-2</v>
      </c>
      <c r="U649" s="13">
        <f t="shared" si="960"/>
        <v>5.7327778105398394E-2</v>
      </c>
      <c r="V649" s="13">
        <f t="shared" si="961"/>
        <v>2.5844056158014985E-3</v>
      </c>
      <c r="W649" s="13">
        <f t="shared" si="962"/>
        <v>2.462410409406374E-2</v>
      </c>
      <c r="X649" s="13">
        <f t="shared" si="963"/>
        <v>2.1106243022925561E-2</v>
      </c>
      <c r="Y649" s="13">
        <f t="shared" si="964"/>
        <v>9.0454761895314255E-3</v>
      </c>
      <c r="Z649" s="13">
        <f t="shared" si="965"/>
        <v>1.6833931803993604E-2</v>
      </c>
      <c r="AA649" s="13">
        <f t="shared" si="966"/>
        <v>1.6379262801938643E-2</v>
      </c>
      <c r="AB649" s="13">
        <f t="shared" si="967"/>
        <v>7.9684369955486372E-3</v>
      </c>
      <c r="AC649" s="13">
        <f t="shared" si="968"/>
        <v>1.3471004372388008E-4</v>
      </c>
      <c r="AD649" s="13">
        <f t="shared" si="969"/>
        <v>5.9897574273658442E-3</v>
      </c>
      <c r="AE649" s="13">
        <f t="shared" si="970"/>
        <v>5.1340457068987915E-3</v>
      </c>
      <c r="AF649" s="13">
        <f t="shared" si="971"/>
        <v>2.2002915510484808E-3</v>
      </c>
      <c r="AG649" s="13">
        <f t="shared" si="972"/>
        <v>6.2865079977893928E-4</v>
      </c>
      <c r="AH649" s="13">
        <f t="shared" si="973"/>
        <v>3.6072485554113909E-3</v>
      </c>
      <c r="AI649" s="13">
        <f t="shared" si="974"/>
        <v>3.5098200924741697E-3</v>
      </c>
      <c r="AJ649" s="13">
        <f t="shared" si="975"/>
        <v>1.7075115413180172E-3</v>
      </c>
      <c r="AK649" s="13">
        <f t="shared" si="976"/>
        <v>5.5379774212851399E-4</v>
      </c>
      <c r="AL649" s="13">
        <f t="shared" si="977"/>
        <v>4.4938570370872658E-6</v>
      </c>
      <c r="AM649" s="13">
        <f t="shared" si="978"/>
        <v>1.1655959185888404E-3</v>
      </c>
      <c r="AN649" s="13">
        <f t="shared" si="979"/>
        <v>9.9907597166944205E-4</v>
      </c>
      <c r="AO649" s="13">
        <f t="shared" si="980"/>
        <v>4.2817274033340812E-4</v>
      </c>
      <c r="AP649" s="13">
        <f t="shared" si="981"/>
        <v>1.2233430407250891E-4</v>
      </c>
      <c r="AQ649" s="13">
        <f t="shared" si="982"/>
        <v>2.6214329889237516E-5</v>
      </c>
      <c r="AR649" s="13">
        <f t="shared" si="983"/>
        <v>6.1838160173278642E-4</v>
      </c>
      <c r="AS649" s="13">
        <f t="shared" si="984"/>
        <v>6.01679683902616E-4</v>
      </c>
      <c r="AT649" s="13">
        <f t="shared" si="985"/>
        <v>2.9271443474929447E-4</v>
      </c>
      <c r="AU649" s="13">
        <f t="shared" si="986"/>
        <v>9.493616243873587E-5</v>
      </c>
      <c r="AV649" s="13">
        <f t="shared" si="987"/>
        <v>2.3093006020475463E-5</v>
      </c>
      <c r="AW649" s="13">
        <f t="shared" si="988"/>
        <v>1.0410606588542193E-7</v>
      </c>
      <c r="AX649" s="13">
        <f t="shared" si="989"/>
        <v>1.8901904096368509E-4</v>
      </c>
      <c r="AY649" s="13">
        <f t="shared" si="990"/>
        <v>1.6201530822401063E-4</v>
      </c>
      <c r="AZ649" s="13">
        <f t="shared" si="991"/>
        <v>6.943469812642894E-5</v>
      </c>
      <c r="BA649" s="13">
        <f t="shared" si="992"/>
        <v>1.9838361188447334E-5</v>
      </c>
      <c r="BB649" s="13">
        <f t="shared" si="993"/>
        <v>4.251050828290693E-6</v>
      </c>
      <c r="BC649" s="13">
        <f t="shared" si="994"/>
        <v>7.28747015866803E-7</v>
      </c>
      <c r="BD649" s="13">
        <f t="shared" si="995"/>
        <v>8.8339676692539333E-5</v>
      </c>
      <c r="BE649" s="13">
        <f t="shared" si="996"/>
        <v>8.5953703343513038E-5</v>
      </c>
      <c r="BF649" s="13">
        <f t="shared" si="997"/>
        <v>4.181608646915388E-5</v>
      </c>
      <c r="BG649" s="13">
        <f t="shared" si="998"/>
        <v>1.3562224155388654E-5</v>
      </c>
      <c r="BH649" s="13">
        <f t="shared" si="999"/>
        <v>3.2989802413125461E-6</v>
      </c>
      <c r="BI649" s="13">
        <f t="shared" si="1000"/>
        <v>6.4197556435439735E-7</v>
      </c>
      <c r="BJ649" s="14">
        <f t="shared" si="1001"/>
        <v>0.36897545425172423</v>
      </c>
      <c r="BK649" s="14">
        <f t="shared" si="1002"/>
        <v>0.32493394893852501</v>
      </c>
      <c r="BL649" s="14">
        <f t="shared" si="1003"/>
        <v>0.28931623114066213</v>
      </c>
      <c r="BM649" s="14">
        <f t="shared" si="1004"/>
        <v>0.27735725410294837</v>
      </c>
      <c r="BN649" s="14">
        <f t="shared" si="1005"/>
        <v>0.72254040082979842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1.2972999999999999</v>
      </c>
      <c r="G650" s="10">
        <f>VLOOKUP(C650,away!$B$2:$E$405,4,FALSE)</f>
        <v>0.56759999999999999</v>
      </c>
      <c r="H650" s="10">
        <f>VLOOKUP(A650,away!$A$2:$E$405,3,FALSE)</f>
        <v>1.125</v>
      </c>
      <c r="I650" s="10">
        <f>VLOOKUP(C650,away!$B$2:$E$405,3,FALSE)</f>
        <v>1</v>
      </c>
      <c r="J650" s="10">
        <f>VLOOKUP(B650,home!$B$2:$E$405,4,FALSE)</f>
        <v>0.77780000000000005</v>
      </c>
      <c r="K650" s="12">
        <f t="shared" si="950"/>
        <v>1.1352269099159999</v>
      </c>
      <c r="L650" s="12">
        <f t="shared" si="951"/>
        <v>0.87502500000000005</v>
      </c>
      <c r="M650" s="13">
        <f t="shared" si="952"/>
        <v>0.13395492584403448</v>
      </c>
      <c r="N650" s="13">
        <f t="shared" si="953"/>
        <v>0.15206923653395019</v>
      </c>
      <c r="O650" s="13">
        <f t="shared" si="954"/>
        <v>0.11721390898667626</v>
      </c>
      <c r="P650" s="13">
        <f t="shared" si="955"/>
        <v>0.13306438369811974</v>
      </c>
      <c r="Q650" s="13">
        <f t="shared" si="956"/>
        <v>8.631654474186079E-2</v>
      </c>
      <c r="R650" s="13">
        <f t="shared" si="957"/>
        <v>5.1282550355533203E-2</v>
      </c>
      <c r="S650" s="13">
        <f t="shared" si="958"/>
        <v>3.3044940485383735E-2</v>
      </c>
      <c r="T650" s="13">
        <f t="shared" si="959"/>
        <v>7.5529134562746736E-2</v>
      </c>
      <c r="U650" s="13">
        <f t="shared" si="960"/>
        <v>5.8217331172723617E-2</v>
      </c>
      <c r="V650" s="13">
        <f t="shared" si="961"/>
        <v>3.6472505893082952E-3</v>
      </c>
      <c r="W650" s="13">
        <f t="shared" si="962"/>
        <v>3.2662954787309594E-2</v>
      </c>
      <c r="X650" s="13">
        <f t="shared" si="963"/>
        <v>2.8580902012765575E-2</v>
      </c>
      <c r="Y650" s="13">
        <f t="shared" si="964"/>
        <v>1.2504501891860099E-2</v>
      </c>
      <c r="Z650" s="13">
        <f t="shared" si="965"/>
        <v>1.4957837874950149E-2</v>
      </c>
      <c r="AA650" s="13">
        <f t="shared" si="966"/>
        <v>1.6980540069804165E-2</v>
      </c>
      <c r="AB650" s="13">
        <f t="shared" si="967"/>
        <v>9.638383016074302E-3</v>
      </c>
      <c r="AC650" s="13">
        <f t="shared" si="968"/>
        <v>2.2643771253696559E-4</v>
      </c>
      <c r="AD650" s="13">
        <f t="shared" si="969"/>
        <v>9.2699663079808727E-3</v>
      </c>
      <c r="AE650" s="13">
        <f t="shared" si="970"/>
        <v>8.1114522686409618E-3</v>
      </c>
      <c r="AF650" s="13">
        <f t="shared" si="971"/>
        <v>3.5488617606837794E-3</v>
      </c>
      <c r="AG650" s="13">
        <f t="shared" si="972"/>
        <v>1.0351142540474415E-3</v>
      </c>
      <c r="AH650" s="13">
        <f t="shared" si="973"/>
        <v>3.2721205216320634E-3</v>
      </c>
      <c r="AI650" s="13">
        <f t="shared" si="974"/>
        <v>3.7145992686450969E-3</v>
      </c>
      <c r="AJ650" s="13">
        <f t="shared" si="975"/>
        <v>2.1084565246601039E-3</v>
      </c>
      <c r="AK650" s="13">
        <f t="shared" si="976"/>
        <v>7.9785886172737265E-4</v>
      </c>
      <c r="AL650" s="13">
        <f t="shared" si="977"/>
        <v>8.9972935223972401E-6</v>
      </c>
      <c r="AM650" s="13">
        <f t="shared" si="978"/>
        <v>2.1047030413669115E-3</v>
      </c>
      <c r="AN650" s="13">
        <f t="shared" si="979"/>
        <v>1.8416677787720817E-3</v>
      </c>
      <c r="AO650" s="13">
        <f t="shared" si="980"/>
        <v>8.0575267406002044E-4</v>
      </c>
      <c r="AP650" s="13">
        <f t="shared" si="981"/>
        <v>2.350179112064565E-4</v>
      </c>
      <c r="AQ650" s="13">
        <f t="shared" si="982"/>
        <v>5.1411636938357396E-5</v>
      </c>
      <c r="AR650" s="13">
        <f t="shared" si="983"/>
        <v>5.7263745188821952E-4</v>
      </c>
      <c r="AS650" s="13">
        <f t="shared" si="984"/>
        <v>6.5007344500923544E-4</v>
      </c>
      <c r="AT650" s="13">
        <f t="shared" si="985"/>
        <v>3.6899043409814163E-4</v>
      </c>
      <c r="AU650" s="13">
        <f t="shared" si="986"/>
        <v>1.3962929009659892E-4</v>
      </c>
      <c r="AV650" s="13">
        <f t="shared" si="987"/>
        <v>3.9627731882531683E-5</v>
      </c>
      <c r="AW650" s="13">
        <f t="shared" si="988"/>
        <v>2.4826330158059888E-7</v>
      </c>
      <c r="AX650" s="13">
        <f t="shared" si="989"/>
        <v>3.9821925499029472E-4</v>
      </c>
      <c r="AY650" s="13">
        <f t="shared" si="990"/>
        <v>3.4845180359788263E-4</v>
      </c>
      <c r="AZ650" s="13">
        <f t="shared" si="991"/>
        <v>1.5245201972161865E-4</v>
      </c>
      <c r="BA650" s="13">
        <f t="shared" si="992"/>
        <v>4.4466442852303125E-5</v>
      </c>
      <c r="BB650" s="13">
        <f t="shared" si="993"/>
        <v>9.7273122892091342E-6</v>
      </c>
      <c r="BC650" s="13">
        <f t="shared" si="994"/>
        <v>1.7023282871730452E-6</v>
      </c>
      <c r="BD650" s="13">
        <f t="shared" si="995"/>
        <v>8.3512014389748164E-5</v>
      </c>
      <c r="BE650" s="13">
        <f t="shared" si="996"/>
        <v>9.4805086036534326E-5</v>
      </c>
      <c r="BF650" s="13">
        <f t="shared" si="997"/>
        <v>5.3812642432787705E-5</v>
      </c>
      <c r="BG650" s="13">
        <f t="shared" si="998"/>
        <v>2.0363186594462735E-5</v>
      </c>
      <c r="BH650" s="13">
        <f t="shared" si="999"/>
        <v>5.7792093484187114E-6</v>
      </c>
      <c r="BI650" s="13">
        <f t="shared" si="1000"/>
        <v>1.3121427940726067E-6</v>
      </c>
      <c r="BJ650" s="14">
        <f t="shared" si="1001"/>
        <v>0.41562224132592823</v>
      </c>
      <c r="BK650" s="14">
        <f t="shared" si="1002"/>
        <v>0.30429538742650353</v>
      </c>
      <c r="BL650" s="14">
        <f t="shared" si="1003"/>
        <v>0.26525629141204704</v>
      </c>
      <c r="BM650" s="14">
        <f t="shared" si="1004"/>
        <v>0.32588200433895792</v>
      </c>
      <c r="BN650" s="14">
        <f t="shared" si="1005"/>
        <v>0.67390155016017461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1.0193000000000001</v>
      </c>
      <c r="G651" s="10">
        <f>VLOOKUP(C651,away!$B$2:$E$405,4,FALSE)</f>
        <v>1.1119000000000001</v>
      </c>
      <c r="H651" s="10">
        <f>VLOOKUP(A651,away!$A$2:$E$405,3,FALSE)</f>
        <v>1.125</v>
      </c>
      <c r="I651" s="10">
        <f>VLOOKUP(C651,away!$B$2:$E$405,3,FALSE)</f>
        <v>1.0159</v>
      </c>
      <c r="J651" s="10">
        <f>VLOOKUP(B651,home!$B$2:$E$405,4,FALSE)</f>
        <v>0.76190000000000002</v>
      </c>
      <c r="K651" s="12">
        <f t="shared" si="950"/>
        <v>1.7473006032390006</v>
      </c>
      <c r="L651" s="12">
        <f t="shared" si="951"/>
        <v>0.87076598625000001</v>
      </c>
      <c r="M651" s="13">
        <f t="shared" si="952"/>
        <v>7.2943756806717872E-2</v>
      </c>
      <c r="N651" s="13">
        <f t="shared" si="953"/>
        <v>0.1274546702708971</v>
      </c>
      <c r="O651" s="13">
        <f t="shared" si="954"/>
        <v>6.3516942336581839E-2</v>
      </c>
      <c r="P651" s="13">
        <f t="shared" si="955"/>
        <v>0.11098319166060627</v>
      </c>
      <c r="Q651" s="13">
        <f t="shared" si="956"/>
        <v>0.11135081112498324</v>
      </c>
      <c r="R651" s="13">
        <f t="shared" si="957"/>
        <v>2.7654196468649028E-2</v>
      </c>
      <c r="S651" s="13">
        <f t="shared" si="958"/>
        <v>4.2214952212471207E-2</v>
      </c>
      <c r="T651" s="13">
        <f t="shared" si="959"/>
        <v>9.6960498868983502E-2</v>
      </c>
      <c r="U651" s="13">
        <f t="shared" si="960"/>
        <v>4.832019417176029E-2</v>
      </c>
      <c r="V651" s="13">
        <f t="shared" si="961"/>
        <v>7.1366249795174613E-3</v>
      </c>
      <c r="W651" s="13">
        <f t="shared" si="962"/>
        <v>6.48544464832784E-2</v>
      </c>
      <c r="X651" s="13">
        <f t="shared" si="963"/>
        <v>5.6473046054709757E-2</v>
      </c>
      <c r="Y651" s="13">
        <f t="shared" si="964"/>
        <v>2.4587403822185504E-2</v>
      </c>
      <c r="Z651" s="13">
        <f t="shared" si="965"/>
        <v>8.0267778873248149E-3</v>
      </c>
      <c r="AA651" s="13">
        <f t="shared" si="966"/>
        <v>1.402519384458812E-2</v>
      </c>
      <c r="AB651" s="13">
        <f t="shared" si="967"/>
        <v>1.2253114832596373E-2</v>
      </c>
      <c r="AC651" s="13">
        <f t="shared" si="968"/>
        <v>6.7864394139512596E-4</v>
      </c>
      <c r="AD651" s="13">
        <f t="shared" si="969"/>
        <v>2.8330053365740977E-2</v>
      </c>
      <c r="AE651" s="13">
        <f t="shared" si="970"/>
        <v>2.4668846859534573E-2</v>
      </c>
      <c r="AF651" s="13">
        <f t="shared" si="971"/>
        <v>1.0740396382646417E-2</v>
      </c>
      <c r="AG651" s="13">
        <f t="shared" si="972"/>
        <v>3.1174572829503473E-3</v>
      </c>
      <c r="AH651" s="13">
        <f t="shared" si="973"/>
        <v>1.7473612908665205E-3</v>
      </c>
      <c r="AI651" s="13">
        <f t="shared" si="974"/>
        <v>3.0531654376075501E-3</v>
      </c>
      <c r="AJ651" s="13">
        <f t="shared" si="975"/>
        <v>2.6673989054600707E-3</v>
      </c>
      <c r="AK651" s="13">
        <f t="shared" si="976"/>
        <v>1.5535825721964768E-3</v>
      </c>
      <c r="AL651" s="13">
        <f t="shared" si="977"/>
        <v>4.1301996998447921E-5</v>
      </c>
      <c r="AM651" s="13">
        <f t="shared" si="978"/>
        <v>9.9002238671504414E-3</v>
      </c>
      <c r="AN651" s="13">
        <f t="shared" si="979"/>
        <v>8.6207781997750428E-3</v>
      </c>
      <c r="AO651" s="13">
        <f t="shared" si="980"/>
        <v>3.7533402156848072E-3</v>
      </c>
      <c r="AP651" s="13">
        <f t="shared" si="981"/>
        <v>1.0894269982141898E-3</v>
      </c>
      <c r="AQ651" s="13">
        <f t="shared" si="982"/>
        <v>2.3715899363683894E-4</v>
      </c>
      <c r="AR651" s="13">
        <f t="shared" si="983"/>
        <v>3.0430855555529186E-4</v>
      </c>
      <c r="AS651" s="13">
        <f t="shared" si="984"/>
        <v>5.3171852269255041E-4</v>
      </c>
      <c r="AT651" s="13">
        <f t="shared" si="985"/>
        <v>4.6453604772702192E-4</v>
      </c>
      <c r="AU651" s="13">
        <f t="shared" si="986"/>
        <v>2.7056137213989545E-4</v>
      </c>
      <c r="AV651" s="13">
        <f t="shared" si="987"/>
        <v>1.1818801218830284E-4</v>
      </c>
      <c r="AW651" s="13">
        <f t="shared" si="988"/>
        <v>1.7455714624497496E-6</v>
      </c>
      <c r="AX651" s="13">
        <f t="shared" si="989"/>
        <v>2.8831111892121883E-3</v>
      </c>
      <c r="AY651" s="13">
        <f t="shared" si="990"/>
        <v>2.5105151581427611E-3</v>
      </c>
      <c r="AZ651" s="13">
        <f t="shared" si="991"/>
        <v>1.0930356038378779E-3</v>
      </c>
      <c r="BA651" s="13">
        <f t="shared" si="992"/>
        <v>3.1725940852741808E-4</v>
      </c>
      <c r="BB651" s="13">
        <f t="shared" si="993"/>
        <v>6.9064675440867206E-5</v>
      </c>
      <c r="BC651" s="13">
        <f t="shared" si="994"/>
        <v>1.2027834045060581E-5</v>
      </c>
      <c r="BD651" s="13">
        <f t="shared" si="995"/>
        <v>4.4163589917069414E-5</v>
      </c>
      <c r="BE651" s="13">
        <f t="shared" si="996"/>
        <v>7.7167067303295236E-5</v>
      </c>
      <c r="BF651" s="13">
        <f t="shared" si="997"/>
        <v>6.7417031624616183E-5</v>
      </c>
      <c r="BG651" s="13">
        <f t="shared" si="998"/>
        <v>3.9265940008758201E-5</v>
      </c>
      <c r="BH651" s="13">
        <f t="shared" si="999"/>
        <v>1.7152350166012415E-5</v>
      </c>
      <c r="BI651" s="13">
        <f t="shared" si="1000"/>
        <v>5.9940623584080039E-6</v>
      </c>
      <c r="BJ651" s="14">
        <f t="shared" si="1001"/>
        <v>0.57902357265957727</v>
      </c>
      <c r="BK651" s="14">
        <f t="shared" si="1002"/>
        <v>0.23650898675584919</v>
      </c>
      <c r="BL651" s="14">
        <f t="shared" si="1003"/>
        <v>0.17673162241198748</v>
      </c>
      <c r="BM651" s="14">
        <f t="shared" si="1004"/>
        <v>0.48387862145962296</v>
      </c>
      <c r="BN651" s="14">
        <f t="shared" si="1005"/>
        <v>0.51390356866843534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1.6352</v>
      </c>
      <c r="F652" s="10">
        <f>VLOOKUP(B652,home!$B$2:$E$405,3,FALSE)</f>
        <v>1.1871</v>
      </c>
      <c r="G652" s="10">
        <f>VLOOKUP(C652,away!$B$2:$E$405,4,FALSE)</f>
        <v>1.6188</v>
      </c>
      <c r="H652" s="10">
        <f>VLOOKUP(A652,away!$A$2:$E$405,3,FALSE)</f>
        <v>1.1458999999999999</v>
      </c>
      <c r="I652" s="10">
        <f>VLOOKUP(C652,away!$B$2:$E$405,3,FALSE)</f>
        <v>1.0266999999999999</v>
      </c>
      <c r="J652" s="10">
        <f>VLOOKUP(B652,home!$B$2:$E$405,4,FALSE)</f>
        <v>1.1293</v>
      </c>
      <c r="K652" s="12">
        <f t="shared" si="950"/>
        <v>3.1423270152960003</v>
      </c>
      <c r="L652" s="12">
        <f t="shared" si="951"/>
        <v>1.3286164020289999</v>
      </c>
      <c r="M652" s="13">
        <f t="shared" si="952"/>
        <v>1.1436521347068995E-2</v>
      </c>
      <c r="N652" s="13">
        <f t="shared" si="953"/>
        <v>3.5937289989904309E-2</v>
      </c>
      <c r="O652" s="13">
        <f t="shared" si="954"/>
        <v>1.5194749843870658E-2</v>
      </c>
      <c r="P652" s="13">
        <f t="shared" si="955"/>
        <v>4.7746872925059455E-2</v>
      </c>
      <c r="Q652" s="13">
        <f t="shared" si="956"/>
        <v>5.6463358595901424E-2</v>
      </c>
      <c r="R652" s="13">
        <f t="shared" si="957"/>
        <v>1.0093996933647074E-2</v>
      </c>
      <c r="S652" s="13">
        <f t="shared" si="958"/>
        <v>4.9835168512714856E-2</v>
      </c>
      <c r="T652" s="13">
        <f t="shared" si="959"/>
        <v>7.5018144344159751E-2</v>
      </c>
      <c r="U652" s="13">
        <f t="shared" si="960"/>
        <v>3.1718639256914184E-2</v>
      </c>
      <c r="V652" s="13">
        <f t="shared" si="961"/>
        <v>2.3117688654954342E-2</v>
      </c>
      <c r="W652" s="13">
        <f t="shared" si="962"/>
        <v>5.9142112363415565E-2</v>
      </c>
      <c r="X652" s="13">
        <f t="shared" si="963"/>
        <v>7.8577180536676006E-2</v>
      </c>
      <c r="Y652" s="13">
        <f t="shared" si="964"/>
        <v>5.2199465443110833E-2</v>
      </c>
      <c r="Z652" s="13">
        <f t="shared" si="965"/>
        <v>4.4703499626913105E-3</v>
      </c>
      <c r="AA652" s="13">
        <f t="shared" si="966"/>
        <v>1.4047301455592371E-2</v>
      </c>
      <c r="AB652" s="13">
        <f t="shared" si="967"/>
        <v>2.207060742795737E-2</v>
      </c>
      <c r="AC652" s="13">
        <f t="shared" si="968"/>
        <v>6.0321956139009897E-3</v>
      </c>
      <c r="AD652" s="13">
        <f t="shared" si="969"/>
        <v>4.6460964355308082E-2</v>
      </c>
      <c r="AE652" s="13">
        <f t="shared" si="970"/>
        <v>6.1728799296547031E-2</v>
      </c>
      <c r="AF652" s="13">
        <f t="shared" si="971"/>
        <v>4.1006947611474297E-2</v>
      </c>
      <c r="AG652" s="13">
        <f t="shared" si="972"/>
        <v>1.8160834397916222E-2</v>
      </c>
      <c r="AH652" s="13">
        <f t="shared" si="973"/>
        <v>1.4848450708103513E-3</v>
      </c>
      <c r="AI652" s="13">
        <f t="shared" si="974"/>
        <v>4.6658687795364693E-3</v>
      </c>
      <c r="AJ652" s="13">
        <f t="shared" si="975"/>
        <v>7.3308427578818135E-3</v>
      </c>
      <c r="AK652" s="13">
        <f t="shared" si="976"/>
        <v>7.6786350809930192E-3</v>
      </c>
      <c r="AL652" s="13">
        <f t="shared" si="977"/>
        <v>1.0073639306758127E-3</v>
      </c>
      <c r="AM652" s="13">
        <f t="shared" si="978"/>
        <v>2.9199108690077816E-2</v>
      </c>
      <c r="AN652" s="13">
        <f t="shared" si="979"/>
        <v>3.879441473026489E-2</v>
      </c>
      <c r="AO652" s="13">
        <f t="shared" si="980"/>
        <v>2.5771447858872691E-2</v>
      </c>
      <c r="AP652" s="13">
        <f t="shared" si="981"/>
        <v>1.1413456109777802E-2</v>
      </c>
      <c r="AQ652" s="13">
        <f t="shared" si="982"/>
        <v>3.791026247822224E-3</v>
      </c>
      <c r="AR652" s="13">
        <f t="shared" si="983"/>
        <v>3.9455790311010896E-4</v>
      </c>
      <c r="AS652" s="13">
        <f t="shared" si="984"/>
        <v>1.2398299580414372E-3</v>
      </c>
      <c r="AT652" s="13">
        <f t="shared" si="985"/>
        <v>1.9479755857634573E-3</v>
      </c>
      <c r="AU652" s="13">
        <f t="shared" si="986"/>
        <v>2.0403921027605213E-3</v>
      </c>
      <c r="AV652" s="13">
        <f t="shared" si="987"/>
        <v>1.6028948065752496E-3</v>
      </c>
      <c r="AW652" s="13">
        <f t="shared" si="988"/>
        <v>1.1682475652536804E-4</v>
      </c>
      <c r="AX652" s="13">
        <f t="shared" si="989"/>
        <v>1.5292191343232614E-2</v>
      </c>
      <c r="AY652" s="13">
        <f t="shared" si="990"/>
        <v>2.0317456241584732E-2</v>
      </c>
      <c r="AZ652" s="13">
        <f t="shared" si="991"/>
        <v>1.3497052805037981E-2</v>
      </c>
      <c r="BA652" s="13">
        <f t="shared" si="992"/>
        <v>5.9774685786083276E-3</v>
      </c>
      <c r="BB652" s="13">
        <f t="shared" si="993"/>
        <v>1.9854406990379996E-3</v>
      </c>
      <c r="BC652" s="13">
        <f t="shared" si="994"/>
        <v>5.2757781559956195E-4</v>
      </c>
      <c r="BD652" s="13">
        <f t="shared" si="995"/>
        <v>8.7369350270376488E-5</v>
      </c>
      <c r="BE652" s="13">
        <f t="shared" si="996"/>
        <v>2.7454306966346296E-4</v>
      </c>
      <c r="BF652" s="13">
        <f t="shared" si="997"/>
        <v>4.313520523328958E-4</v>
      </c>
      <c r="BG652" s="13">
        <f t="shared" si="998"/>
        <v>4.5181640238301088E-4</v>
      </c>
      <c r="BH652" s="13">
        <f t="shared" si="999"/>
        <v>3.5493872179049582E-4</v>
      </c>
      <c r="BI652" s="13">
        <f t="shared" si="1000"/>
        <v>2.2306670685138123E-4</v>
      </c>
      <c r="BJ652" s="14">
        <f t="shared" si="1001"/>
        <v>0.69126173805433033</v>
      </c>
      <c r="BK652" s="14">
        <f t="shared" si="1002"/>
        <v>0.15949326722595919</v>
      </c>
      <c r="BL652" s="14">
        <f t="shared" si="1003"/>
        <v>0.1233342232667457</v>
      </c>
      <c r="BM652" s="14">
        <f t="shared" si="1004"/>
        <v>0.78148615738921512</v>
      </c>
      <c r="BN652" s="14">
        <f t="shared" si="1005"/>
        <v>0.17687278963545192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1.3391999999999999</v>
      </c>
      <c r="F653" s="10">
        <f>VLOOKUP(B653,home!$B$2:$E$405,3,FALSE)</f>
        <v>0.87119999999999997</v>
      </c>
      <c r="G653" s="10">
        <f>VLOOKUP(C653,away!$B$2:$E$405,4,FALSE)</f>
        <v>0.74670000000000003</v>
      </c>
      <c r="H653" s="10">
        <f>VLOOKUP(A653,away!$A$2:$E$405,3,FALSE)</f>
        <v>1.014</v>
      </c>
      <c r="I653" s="10">
        <f>VLOOKUP(C653,away!$B$2:$E$405,3,FALSE)</f>
        <v>0.98619999999999997</v>
      </c>
      <c r="J653" s="10">
        <f>VLOOKUP(B653,home!$B$2:$E$405,4,FALSE)</f>
        <v>0.73960000000000004</v>
      </c>
      <c r="K653" s="12">
        <f t="shared" si="950"/>
        <v>0.87118313356799992</v>
      </c>
      <c r="L653" s="12">
        <f t="shared" si="951"/>
        <v>0.73960502928000005</v>
      </c>
      <c r="M653" s="13">
        <f t="shared" si="952"/>
        <v>0.19973013215280766</v>
      </c>
      <c r="N653" s="13">
        <f t="shared" si="953"/>
        <v>0.17400152239683372</v>
      </c>
      <c r="O653" s="13">
        <f t="shared" si="954"/>
        <v>0.14772141023897559</v>
      </c>
      <c r="P653" s="13">
        <f t="shared" si="955"/>
        <v>0.12869240106707477</v>
      </c>
      <c r="Q653" s="13">
        <f t="shared" si="956"/>
        <v>7.5793595763638033E-2</v>
      </c>
      <c r="R653" s="13">
        <f t="shared" si="957"/>
        <v>5.4627748972540212E-2</v>
      </c>
      <c r="S653" s="13">
        <f t="shared" si="958"/>
        <v>2.0730139606248702E-2</v>
      </c>
      <c r="T653" s="13">
        <f t="shared" si="959"/>
        <v>5.6057324614001994E-2</v>
      </c>
      <c r="U653" s="13">
        <f t="shared" si="960"/>
        <v>4.759077352966367E-2</v>
      </c>
      <c r="V653" s="13">
        <f t="shared" si="961"/>
        <v>1.484120048291933E-3</v>
      </c>
      <c r="W653" s="13">
        <f t="shared" si="962"/>
        <v>2.2010034087250826E-2</v>
      </c>
      <c r="X653" s="13">
        <f t="shared" si="963"/>
        <v>1.6278731905554945E-2</v>
      </c>
      <c r="Y653" s="13">
        <f t="shared" si="964"/>
        <v>6.0199159938246179E-3</v>
      </c>
      <c r="Z653" s="13">
        <f t="shared" si="965"/>
        <v>1.3467652626112037E-2</v>
      </c>
      <c r="AA653" s="13">
        <f t="shared" si="966"/>
        <v>1.1732791816621589E-2</v>
      </c>
      <c r="AB653" s="13">
        <f t="shared" si="967"/>
        <v>5.1107051701526889E-3</v>
      </c>
      <c r="AC653" s="13">
        <f t="shared" si="968"/>
        <v>5.9766574285705142E-5</v>
      </c>
      <c r="AD653" s="13">
        <f t="shared" si="969"/>
        <v>4.7936926165174166E-3</v>
      </c>
      <c r="AE653" s="13">
        <f t="shared" si="970"/>
        <v>3.5454391679986836E-3</v>
      </c>
      <c r="AF653" s="13">
        <f t="shared" si="971"/>
        <v>1.3111123198290625E-3</v>
      </c>
      <c r="AG653" s="13">
        <f t="shared" si="972"/>
        <v>3.2323508856551436E-4</v>
      </c>
      <c r="AH653" s="13">
        <f t="shared" si="973"/>
        <v>2.4901859037171153E-3</v>
      </c>
      <c r="AI653" s="13">
        <f t="shared" si="974"/>
        <v>2.1694079587671381E-3</v>
      </c>
      <c r="AJ653" s="13">
        <f t="shared" si="975"/>
        <v>9.4497581175305662E-4</v>
      </c>
      <c r="AK653" s="13">
        <f t="shared" si="976"/>
        <v>2.7441566294299745E-4</v>
      </c>
      <c r="AL653" s="13">
        <f t="shared" si="977"/>
        <v>1.5403792838822227E-6</v>
      </c>
      <c r="AM653" s="13">
        <f t="shared" si="978"/>
        <v>8.3523683100388576E-4</v>
      </c>
      <c r="AN653" s="13">
        <f t="shared" si="979"/>
        <v>6.1774536085036332E-4</v>
      </c>
      <c r="AO653" s="13">
        <f t="shared" si="980"/>
        <v>2.2844378784965855E-4</v>
      </c>
      <c r="AP653" s="13">
        <f t="shared" si="981"/>
        <v>5.6319391467126971E-5</v>
      </c>
      <c r="AQ653" s="13">
        <f t="shared" si="982"/>
        <v>1.0413526293769055E-5</v>
      </c>
      <c r="AR653" s="13">
        <f t="shared" si="983"/>
        <v>3.6835080364626817E-4</v>
      </c>
      <c r="AS653" s="13">
        <f t="shared" si="984"/>
        <v>3.2090100737284697E-4</v>
      </c>
      <c r="AT653" s="13">
        <f t="shared" si="985"/>
        <v>1.3978177258410228E-4</v>
      </c>
      <c r="AU653" s="13">
        <f t="shared" si="986"/>
        <v>4.0591840885169267E-5</v>
      </c>
      <c r="AV653" s="13">
        <f t="shared" si="987"/>
        <v>8.8407317849088537E-6</v>
      </c>
      <c r="AW653" s="13">
        <f t="shared" si="988"/>
        <v>2.7569855058936395E-8</v>
      </c>
      <c r="AX653" s="13">
        <f t="shared" si="989"/>
        <v>1.2127403995089514E-4</v>
      </c>
      <c r="AY653" s="13">
        <f t="shared" si="990"/>
        <v>8.9694889868785686E-5</v>
      </c>
      <c r="AZ653" s="13">
        <f t="shared" si="991"/>
        <v>3.3169395823834803E-5</v>
      </c>
      <c r="BA653" s="13">
        <f t="shared" si="992"/>
        <v>8.1774173231624212E-6</v>
      </c>
      <c r="BB653" s="13">
        <f t="shared" si="993"/>
        <v>1.51201474468308E-6</v>
      </c>
      <c r="BC653" s="13">
        <f t="shared" si="994"/>
        <v>2.2365874190262432E-7</v>
      </c>
      <c r="BD653" s="13">
        <f t="shared" si="995"/>
        <v>4.540568448601827E-5</v>
      </c>
      <c r="BE653" s="13">
        <f t="shared" si="996"/>
        <v>3.9556666492329322E-5</v>
      </c>
      <c r="BF653" s="13">
        <f t="shared" si="997"/>
        <v>1.7230550334145875E-5</v>
      </c>
      <c r="BG653" s="13">
        <f t="shared" si="998"/>
        <v>5.0036549444007847E-6</v>
      </c>
      <c r="BH653" s="13">
        <f t="shared" si="999"/>
        <v>1.0897749484390228E-6</v>
      </c>
      <c r="BI653" s="13">
        <f t="shared" si="1000"/>
        <v>1.8987871089300276E-7</v>
      </c>
      <c r="BJ653" s="14">
        <f t="shared" si="1001"/>
        <v>0.36213681426793287</v>
      </c>
      <c r="BK653" s="14">
        <f t="shared" si="1002"/>
        <v>0.35078779471786148</v>
      </c>
      <c r="BL653" s="14">
        <f t="shared" si="1003"/>
        <v>0.27364935743132357</v>
      </c>
      <c r="BM653" s="14">
        <f t="shared" si="1004"/>
        <v>0.21938514113134638</v>
      </c>
      <c r="BN653" s="14">
        <f t="shared" si="1005"/>
        <v>0.78056681059186994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1.3391999999999999</v>
      </c>
      <c r="F654" s="10">
        <f>VLOOKUP(B654,home!$B$2:$E$405,3,FALSE)</f>
        <v>0.67200000000000004</v>
      </c>
      <c r="G654" s="10">
        <f>VLOOKUP(C654,away!$B$2:$E$405,4,FALSE)</f>
        <v>1.2444999999999999</v>
      </c>
      <c r="H654" s="10">
        <f>VLOOKUP(A654,away!$A$2:$E$405,3,FALSE)</f>
        <v>1.014</v>
      </c>
      <c r="I654" s="10">
        <f>VLOOKUP(C654,away!$B$2:$E$405,3,FALSE)</f>
        <v>1.3971</v>
      </c>
      <c r="J654" s="10">
        <f>VLOOKUP(B654,home!$B$2:$E$405,4,FALSE)</f>
        <v>1.5779000000000001</v>
      </c>
      <c r="K654" s="12">
        <f t="shared" si="950"/>
        <v>1.1199783167999999</v>
      </c>
      <c r="L654" s="12">
        <f t="shared" si="951"/>
        <v>2.2353468672600001</v>
      </c>
      <c r="M654" s="13">
        <f t="shared" si="952"/>
        <v>3.4898020029576704E-2</v>
      </c>
      <c r="N654" s="13">
        <f t="shared" si="953"/>
        <v>3.9085025732377994E-2</v>
      </c>
      <c r="O654" s="13">
        <f t="shared" si="954"/>
        <v>7.8009179746691013E-2</v>
      </c>
      <c r="P654" s="13">
        <f t="shared" si="955"/>
        <v>8.7368589827647641E-2</v>
      </c>
      <c r="Q654" s="13">
        <f t="shared" si="956"/>
        <v>2.1887190665916705E-2</v>
      </c>
      <c r="R654" s="13">
        <f t="shared" si="957"/>
        <v>8.718878778214402E-2</v>
      </c>
      <c r="S654" s="13">
        <f t="shared" si="958"/>
        <v>5.4682690321703101E-2</v>
      </c>
      <c r="T654" s="13">
        <f t="shared" si="959"/>
        <v>4.8925463088179216E-2</v>
      </c>
      <c r="U654" s="13">
        <f t="shared" si="960"/>
        <v>9.7649551784078054E-2</v>
      </c>
      <c r="V654" s="13">
        <f t="shared" si="961"/>
        <v>1.5211144858139023E-2</v>
      </c>
      <c r="W654" s="13">
        <f t="shared" si="962"/>
        <v>8.1710596538313498E-3</v>
      </c>
      <c r="X654" s="13">
        <f t="shared" si="963"/>
        <v>1.8265152599386488E-2</v>
      </c>
      <c r="Y654" s="13">
        <f t="shared" si="964"/>
        <v>2.0414475821532222E-2</v>
      </c>
      <c r="Z654" s="13">
        <f t="shared" si="965"/>
        <v>6.4965727876337531E-2</v>
      </c>
      <c r="AA654" s="13">
        <f t="shared" si="966"/>
        <v>7.2760206556627335E-2</v>
      </c>
      <c r="AB654" s="13">
        <f t="shared" si="967"/>
        <v>4.0744926834655922E-2</v>
      </c>
      <c r="AC654" s="13">
        <f t="shared" si="968"/>
        <v>2.3801068706644207E-3</v>
      </c>
      <c r="AD654" s="13">
        <f t="shared" si="969"/>
        <v>2.2878524093926083E-3</v>
      </c>
      <c r="AE654" s="13">
        <f t="shared" si="970"/>
        <v>5.11414371608901E-3</v>
      </c>
      <c r="AF654" s="13">
        <f t="shared" si="971"/>
        <v>5.7159425672384931E-3</v>
      </c>
      <c r="AG654" s="13">
        <f t="shared" si="972"/>
        <v>4.2590381037048829E-3</v>
      </c>
      <c r="AH654" s="13">
        <f t="shared" si="973"/>
        <v>3.63052340719092E-2</v>
      </c>
      <c r="AI654" s="13">
        <f t="shared" si="974"/>
        <v>4.0661074946886866E-2</v>
      </c>
      <c r="AJ654" s="13">
        <f t="shared" si="975"/>
        <v>2.276976113914651E-2</v>
      </c>
      <c r="AK654" s="13">
        <f t="shared" si="976"/>
        <v>8.5005462515197819E-3</v>
      </c>
      <c r="AL654" s="13">
        <f t="shared" si="977"/>
        <v>2.3834771228030356E-4</v>
      </c>
      <c r="AM654" s="13">
        <f t="shared" si="978"/>
        <v>5.1246901811167111E-4</v>
      </c>
      <c r="AN654" s="13">
        <f t="shared" si="979"/>
        <v>1.1455460142037323E-3</v>
      </c>
      <c r="AO654" s="13">
        <f t="shared" si="980"/>
        <v>1.2803463470762463E-3</v>
      </c>
      <c r="AP654" s="13">
        <f t="shared" si="981"/>
        <v>9.5400606531489073E-4</v>
      </c>
      <c r="AQ654" s="13">
        <f t="shared" si="982"/>
        <v>5.3313361736217005E-4</v>
      </c>
      <c r="AR654" s="13">
        <f t="shared" si="983"/>
        <v>1.6230958249556639E-2</v>
      </c>
      <c r="AS654" s="13">
        <f t="shared" si="984"/>
        <v>1.8178321300389516E-2</v>
      </c>
      <c r="AT654" s="13">
        <f t="shared" si="985"/>
        <v>1.0179662846129922E-2</v>
      </c>
      <c r="AU654" s="13">
        <f t="shared" si="986"/>
        <v>3.800333886666694E-3</v>
      </c>
      <c r="AV654" s="13">
        <f t="shared" si="987"/>
        <v>1.0640728874167422E-3</v>
      </c>
      <c r="AW654" s="13">
        <f t="shared" si="988"/>
        <v>1.6575362133667708E-5</v>
      </c>
      <c r="AX654" s="13">
        <f t="shared" si="989"/>
        <v>9.5659031386142939E-5</v>
      </c>
      <c r="AY654" s="13">
        <f t="shared" si="990"/>
        <v>2.1383111613414065E-4</v>
      </c>
      <c r="AZ654" s="13">
        <f t="shared" si="991"/>
        <v>2.3899335778658032E-4</v>
      </c>
      <c r="BA654" s="13">
        <f t="shared" si="992"/>
        <v>1.7807768454139358E-4</v>
      </c>
      <c r="BB654" s="13">
        <f t="shared" si="993"/>
        <v>9.9516348567129683E-5</v>
      </c>
      <c r="BC654" s="13">
        <f t="shared" si="994"/>
        <v>4.4490711602137475E-5</v>
      </c>
      <c r="BD654" s="13">
        <f t="shared" si="995"/>
        <v>6.0469702792957198E-3</v>
      </c>
      <c r="BE654" s="13">
        <f t="shared" si="996"/>
        <v>6.7724755951452456E-3</v>
      </c>
      <c r="BF654" s="13">
        <f t="shared" si="997"/>
        <v>3.7925129088099262E-3</v>
      </c>
      <c r="BG654" s="13">
        <f t="shared" si="998"/>
        <v>1.4158440746837371E-3</v>
      </c>
      <c r="BH654" s="13">
        <f t="shared" si="999"/>
        <v>3.9642866590388666E-4</v>
      </c>
      <c r="BI654" s="13">
        <f t="shared" si="1000"/>
        <v>8.879830199406082E-5</v>
      </c>
      <c r="BJ654" s="14">
        <f t="shared" si="1001"/>
        <v>0.17942141366973516</v>
      </c>
      <c r="BK654" s="14">
        <f t="shared" si="1002"/>
        <v>0.19499273073614531</v>
      </c>
      <c r="BL654" s="14">
        <f t="shared" si="1003"/>
        <v>0.55255564810965074</v>
      </c>
      <c r="BM654" s="14">
        <f t="shared" si="1004"/>
        <v>0.64330147085351419</v>
      </c>
      <c r="BN654" s="14">
        <f t="shared" si="1005"/>
        <v>0.34843679378435405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1.6516999999999999</v>
      </c>
      <c r="F655" s="10">
        <f>VLOOKUP(B655,home!$B$2:$E$405,3,FALSE)</f>
        <v>1.0379</v>
      </c>
      <c r="G655" s="10">
        <f>VLOOKUP(C655,away!$B$2:$E$405,4,FALSE)</f>
        <v>1.5568</v>
      </c>
      <c r="H655" s="10">
        <f>VLOOKUP(A655,away!$A$2:$E$405,3,FALSE)</f>
        <v>1.3258000000000001</v>
      </c>
      <c r="I655" s="10">
        <f>VLOOKUP(C655,away!$B$2:$E$405,3,FALSE)</f>
        <v>0.75429999999999997</v>
      </c>
      <c r="J655" s="10">
        <f>VLOOKUP(B655,home!$B$2:$E$405,4,FALSE)</f>
        <v>1.0774999999999999</v>
      </c>
      <c r="K655" s="12">
        <f t="shared" si="950"/>
        <v>2.6688213526240001</v>
      </c>
      <c r="L655" s="12">
        <f t="shared" si="951"/>
        <v>1.0775548878499999</v>
      </c>
      <c r="M655" s="13">
        <f t="shared" si="952"/>
        <v>2.3603123111477723E-2</v>
      </c>
      <c r="N655" s="13">
        <f t="shared" si="953"/>
        <v>6.2992518948524784E-2</v>
      </c>
      <c r="O655" s="13">
        <f t="shared" si="954"/>
        <v>2.5433660677298117E-2</v>
      </c>
      <c r="P655" s="13">
        <f t="shared" si="955"/>
        <v>6.787789669096661E-2</v>
      </c>
      <c r="Q655" s="13">
        <f t="shared" si="956"/>
        <v>8.4057889812697448E-2</v>
      </c>
      <c r="R655" s="13">
        <f t="shared" si="957"/>
        <v>1.3703082689370462E-2</v>
      </c>
      <c r="S655" s="13">
        <f t="shared" si="958"/>
        <v>4.8800839166799136E-2</v>
      </c>
      <c r="T655" s="13">
        <f t="shared" si="959"/>
        <v>9.0576990030028837E-2</v>
      </c>
      <c r="U655" s="13">
        <f t="shared" si="960"/>
        <v>3.6571079678164198E-2</v>
      </c>
      <c r="V655" s="13">
        <f t="shared" si="961"/>
        <v>1.5593502905674886E-2</v>
      </c>
      <c r="W655" s="13">
        <f t="shared" si="962"/>
        <v>7.4778497062880797E-2</v>
      </c>
      <c r="X655" s="13">
        <f t="shared" si="963"/>
        <v>8.0577935016184057E-2</v>
      </c>
      <c r="Y655" s="13">
        <f t="shared" si="964"/>
        <v>4.3413573864774388E-2</v>
      </c>
      <c r="Z655" s="13">
        <f t="shared" si="965"/>
        <v>4.9219412435146208E-3</v>
      </c>
      <c r="AA655" s="13">
        <f t="shared" si="966"/>
        <v>1.3135781887052543E-2</v>
      </c>
      <c r="AB655" s="13">
        <f t="shared" si="967"/>
        <v>1.752852759178871E-2</v>
      </c>
      <c r="AC655" s="13">
        <f t="shared" si="968"/>
        <v>2.8027386838878291E-3</v>
      </c>
      <c r="AD655" s="13">
        <f t="shared" si="969"/>
        <v>4.9892612419636842E-2</v>
      </c>
      <c r="AE655" s="13">
        <f t="shared" si="970"/>
        <v>5.3762028380385282E-2</v>
      </c>
      <c r="AF655" s="13">
        <f t="shared" si="971"/>
        <v>2.8965768231007286E-2</v>
      </c>
      <c r="AG655" s="13">
        <f t="shared" si="972"/>
        <v>1.0404068379217382E-2</v>
      </c>
      <c r="AH655" s="13">
        <f t="shared" si="973"/>
        <v>1.3259154611649218E-3</v>
      </c>
      <c r="AI655" s="13">
        <f t="shared" si="974"/>
        <v>3.538631494531241E-3</v>
      </c>
      <c r="AJ655" s="13">
        <f t="shared" si="975"/>
        <v>4.7219876458363787E-3</v>
      </c>
      <c r="AK655" s="13">
        <f t="shared" si="976"/>
        <v>4.2007138186782875E-3</v>
      </c>
      <c r="AL655" s="13">
        <f t="shared" si="977"/>
        <v>3.2240480370023889E-4</v>
      </c>
      <c r="AM655" s="13">
        <f t="shared" si="978"/>
        <v>2.6630893872744019E-2</v>
      </c>
      <c r="AN655" s="13">
        <f t="shared" si="979"/>
        <v>2.869624986038993E-2</v>
      </c>
      <c r="AO655" s="13">
        <f t="shared" si="980"/>
        <v>1.5460892150014021E-2</v>
      </c>
      <c r="AP655" s="13">
        <f t="shared" si="981"/>
        <v>5.5533199689231007E-3</v>
      </c>
      <c r="AQ655" s="13">
        <f t="shared" si="982"/>
        <v>1.4960017690770243E-3</v>
      </c>
      <c r="AR655" s="13">
        <f t="shared" si="983"/>
        <v>2.8574933721082964E-4</v>
      </c>
      <c r="AS655" s="13">
        <f t="shared" si="984"/>
        <v>7.6261393264641798E-4</v>
      </c>
      <c r="AT655" s="13">
        <f t="shared" si="985"/>
        <v>1.0176401736276609E-3</v>
      </c>
      <c r="AU655" s="13">
        <f t="shared" si="986"/>
        <v>9.0529994155516547E-4</v>
      </c>
      <c r="AV655" s="13">
        <f t="shared" si="987"/>
        <v>6.0402095363792127E-4</v>
      </c>
      <c r="AW655" s="13">
        <f t="shared" si="988"/>
        <v>2.5754783775949617E-5</v>
      </c>
      <c r="AX655" s="13">
        <f t="shared" si="989"/>
        <v>1.1845516367840495E-2</v>
      </c>
      <c r="AY655" s="13">
        <f t="shared" si="990"/>
        <v>1.2764194061273703E-2</v>
      </c>
      <c r="AZ655" s="13">
        <f t="shared" si="991"/>
        <v>6.8770598500957087E-3</v>
      </c>
      <c r="BA655" s="13">
        <f t="shared" si="992"/>
        <v>2.4701364851692064E-3</v>
      </c>
      <c r="BB655" s="13">
        <f t="shared" si="993"/>
        <v>6.654269108126743E-4</v>
      </c>
      <c r="BC655" s="13">
        <f t="shared" si="994"/>
        <v>1.4340680405062464E-4</v>
      </c>
      <c r="BD655" s="13">
        <f t="shared" si="995"/>
        <v>5.1318432501904542E-5</v>
      </c>
      <c r="BE655" s="13">
        <f t="shared" si="996"/>
        <v>1.3695972844427634E-4</v>
      </c>
      <c r="BF655" s="13">
        <f t="shared" si="997"/>
        <v>1.8276052386083469E-4</v>
      </c>
      <c r="BG655" s="13">
        <f t="shared" si="998"/>
        <v>1.6258506283218125E-4</v>
      </c>
      <c r="BH655" s="13">
        <f t="shared" si="999"/>
        <v>1.0847762182606002E-4</v>
      </c>
      <c r="BI655" s="13">
        <f t="shared" si="1000"/>
        <v>5.7901478682252013E-5</v>
      </c>
      <c r="BJ655" s="14">
        <f t="shared" si="1001"/>
        <v>0.69202498024572756</v>
      </c>
      <c r="BK655" s="14">
        <f t="shared" si="1002"/>
        <v>0.17176469942378014</v>
      </c>
      <c r="BL655" s="14">
        <f t="shared" si="1003"/>
        <v>0.12443470813071034</v>
      </c>
      <c r="BM655" s="14">
        <f t="shared" si="1004"/>
        <v>0.70273971783589984</v>
      </c>
      <c r="BN655" s="14">
        <f t="shared" si="1005"/>
        <v>0.27766817193033516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1.6516999999999999</v>
      </c>
      <c r="F656" s="10">
        <f>VLOOKUP(B656,home!$B$2:$E$405,3,FALSE)</f>
        <v>0.4325</v>
      </c>
      <c r="G656" s="10">
        <f>VLOOKUP(C656,away!$B$2:$E$405,4,FALSE)</f>
        <v>0.80720000000000003</v>
      </c>
      <c r="H656" s="10">
        <f>VLOOKUP(A656,away!$A$2:$E$405,3,FALSE)</f>
        <v>1.3258000000000001</v>
      </c>
      <c r="I656" s="10">
        <f>VLOOKUP(C656,away!$B$2:$E$405,3,FALSE)</f>
        <v>1.2571000000000001</v>
      </c>
      <c r="J656" s="10">
        <f>VLOOKUP(B656,home!$B$2:$E$405,4,FALSE)</f>
        <v>1.2929999999999999</v>
      </c>
      <c r="K656" s="12">
        <f t="shared" si="950"/>
        <v>0.57663159379999995</v>
      </c>
      <c r="L656" s="12">
        <f t="shared" si="951"/>
        <v>2.1549954917400003</v>
      </c>
      <c r="M656" s="13">
        <f t="shared" si="952"/>
        <v>6.5113258589189385E-2</v>
      </c>
      <c r="N656" s="13">
        <f t="shared" si="953"/>
        <v>3.7546362077795811E-2</v>
      </c>
      <c r="O656" s="13">
        <f t="shared" si="954"/>
        <v>0.14031877871220397</v>
      </c>
      <c r="P656" s="13">
        <f t="shared" si="955"/>
        <v>8.0912241008887678E-2</v>
      </c>
      <c r="Q656" s="13">
        <f t="shared" si="956"/>
        <v>1.0825209303155637E-2</v>
      </c>
      <c r="R656" s="13">
        <f t="shared" si="957"/>
        <v>0.15119316776563116</v>
      </c>
      <c r="S656" s="13">
        <f t="shared" si="958"/>
        <v>2.5136166146994505E-2</v>
      </c>
      <c r="T656" s="13">
        <f t="shared" si="959"/>
        <v>2.3328277245442307E-2</v>
      </c>
      <c r="U656" s="13">
        <f t="shared" si="960"/>
        <v>8.7182757300366676E-2</v>
      </c>
      <c r="V656" s="13">
        <f t="shared" si="961"/>
        <v>3.4705741578289371E-3</v>
      </c>
      <c r="W656" s="13">
        <f t="shared" si="962"/>
        <v>2.0807192312324078E-3</v>
      </c>
      <c r="X656" s="13">
        <f t="shared" si="963"/>
        <v>4.4839405628825579E-3</v>
      </c>
      <c r="Y656" s="13">
        <f t="shared" si="964"/>
        <v>4.8314358491210168E-3</v>
      </c>
      <c r="Z656" s="13">
        <f t="shared" si="965"/>
        <v>0.1086068649722749</v>
      </c>
      <c r="AA656" s="13">
        <f t="shared" si="966"/>
        <v>6.2626149646584264E-2</v>
      </c>
      <c r="AB656" s="13">
        <f t="shared" si="967"/>
        <v>1.8056108242133592E-2</v>
      </c>
      <c r="AC656" s="13">
        <f t="shared" si="968"/>
        <v>2.6954181335513643E-4</v>
      </c>
      <c r="AD656" s="13">
        <f t="shared" si="969"/>
        <v>2.999521116389634E-4</v>
      </c>
      <c r="AE656" s="13">
        <f t="shared" si="970"/>
        <v>6.4639544831985945E-4</v>
      </c>
      <c r="AF656" s="13">
        <f t="shared" si="971"/>
        <v>6.9648963850527687E-4</v>
      </c>
      <c r="AG656" s="13">
        <f t="shared" si="972"/>
        <v>5.0031067700749803E-4</v>
      </c>
      <c r="AH656" s="13">
        <f t="shared" si="973"/>
        <v>5.8511826096816842E-2</v>
      </c>
      <c r="AI656" s="13">
        <f t="shared" si="974"/>
        <v>3.3739767538355926E-2</v>
      </c>
      <c r="AJ656" s="13">
        <f t="shared" si="975"/>
        <v>9.7277079650418385E-3</v>
      </c>
      <c r="AK656" s="13">
        <f t="shared" si="976"/>
        <v>1.869767915967677E-3</v>
      </c>
      <c r="AL656" s="13">
        <f t="shared" si="977"/>
        <v>1.3397721224036148E-5</v>
      </c>
      <c r="AM656" s="13">
        <f t="shared" si="978"/>
        <v>3.4592372839610202E-5</v>
      </c>
      <c r="AN656" s="13">
        <f t="shared" si="979"/>
        <v>7.4546407517949223E-5</v>
      </c>
      <c r="AO656" s="13">
        <f t="shared" si="980"/>
        <v>8.0323586063296739E-5</v>
      </c>
      <c r="AP656" s="13">
        <f t="shared" si="981"/>
        <v>5.7698988615598126E-5</v>
      </c>
      <c r="AQ656" s="13">
        <f t="shared" si="982"/>
        <v>3.1085265086142895E-5</v>
      </c>
      <c r="AR656" s="13">
        <f t="shared" si="983"/>
        <v>2.5218544290423028E-2</v>
      </c>
      <c r="AS656" s="13">
        <f t="shared" si="984"/>
        <v>1.4541809387502521E-2</v>
      </c>
      <c r="AT656" s="13">
        <f t="shared" si="985"/>
        <v>4.1926333619256894E-3</v>
      </c>
      <c r="AU656" s="13">
        <f t="shared" si="986"/>
        <v>8.0586828590208765E-4</v>
      </c>
      <c r="AV656" s="13">
        <f t="shared" si="987"/>
        <v>1.1617227852314869E-4</v>
      </c>
      <c r="AW656" s="13">
        <f t="shared" si="988"/>
        <v>4.6245900013172622E-7</v>
      </c>
      <c r="AX656" s="13">
        <f t="shared" si="989"/>
        <v>3.3245091806380432E-6</v>
      </c>
      <c r="AY656" s="13">
        <f t="shared" si="990"/>
        <v>7.1643022965232258E-6</v>
      </c>
      <c r="AZ656" s="13">
        <f t="shared" si="991"/>
        <v>7.7195195752350414E-6</v>
      </c>
      <c r="BA656" s="13">
        <f t="shared" si="992"/>
        <v>5.5451766276767326E-6</v>
      </c>
      <c r="BB656" s="13">
        <f t="shared" si="993"/>
        <v>2.9874576583863446E-6</v>
      </c>
      <c r="BC656" s="13">
        <f t="shared" si="994"/>
        <v>1.2875915571173415E-6</v>
      </c>
      <c r="BD656" s="13">
        <f t="shared" si="995"/>
        <v>9.05764154235119E-3</v>
      </c>
      <c r="BE656" s="13">
        <f t="shared" si="996"/>
        <v>5.2229222786350565E-3</v>
      </c>
      <c r="BF656" s="13">
        <f t="shared" si="997"/>
        <v>1.5058509989114297E-3</v>
      </c>
      <c r="BG656" s="13">
        <f t="shared" si="998"/>
        <v>2.8944042050920669E-4</v>
      </c>
      <c r="BH656" s="13">
        <f t="shared" si="999"/>
        <v>4.1725122747091501E-5</v>
      </c>
      <c r="BI656" s="13">
        <f t="shared" si="1000"/>
        <v>4.8120048062312016E-6</v>
      </c>
      <c r="BJ656" s="14">
        <f t="shared" si="1001"/>
        <v>8.5545367322119509E-2</v>
      </c>
      <c r="BK656" s="14">
        <f t="shared" si="1002"/>
        <v>0.17492234373977622</v>
      </c>
      <c r="BL656" s="14">
        <f t="shared" si="1003"/>
        <v>0.62422345115533862</v>
      </c>
      <c r="BM656" s="14">
        <f t="shared" si="1004"/>
        <v>0.50738230788934924</v>
      </c>
      <c r="BN656" s="14">
        <f t="shared" si="1005"/>
        <v>0.48590901745686366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1.6516999999999999</v>
      </c>
      <c r="F657" s="10">
        <f>VLOOKUP(B657,home!$B$2:$E$405,3,FALSE)</f>
        <v>0.77839999999999998</v>
      </c>
      <c r="G657" s="10">
        <f>VLOOKUP(C657,away!$B$2:$E$405,4,FALSE)</f>
        <v>0.37840000000000001</v>
      </c>
      <c r="H657" s="10">
        <f>VLOOKUP(A657,away!$A$2:$E$405,3,FALSE)</f>
        <v>1.3258000000000001</v>
      </c>
      <c r="I657" s="10">
        <f>VLOOKUP(C657,away!$B$2:$E$405,3,FALSE)</f>
        <v>1.32</v>
      </c>
      <c r="J657" s="10">
        <f>VLOOKUP(B657,home!$B$2:$E$405,4,FALSE)</f>
        <v>1.4008</v>
      </c>
      <c r="K657" s="12">
        <f t="shared" si="950"/>
        <v>0.48650255315200003</v>
      </c>
      <c r="L657" s="12">
        <f t="shared" si="951"/>
        <v>2.4514784448000007</v>
      </c>
      <c r="M657" s="13">
        <f t="shared" si="952"/>
        <v>5.2972572575610617E-2</v>
      </c>
      <c r="N657" s="13">
        <f t="shared" si="953"/>
        <v>2.5771291805064184E-2</v>
      </c>
      <c r="O657" s="13">
        <f t="shared" si="954"/>
        <v>0.1298611198347131</v>
      </c>
      <c r="P657" s="13">
        <f t="shared" si="955"/>
        <v>6.3177766354765755E-2</v>
      </c>
      <c r="Q657" s="13">
        <f t="shared" si="956"/>
        <v>6.2688996305944695E-3</v>
      </c>
      <c r="R657" s="13">
        <f t="shared" si="957"/>
        <v>0.15917586804619452</v>
      </c>
      <c r="S657" s="13">
        <f t="shared" si="958"/>
        <v>1.883724901164743E-2</v>
      </c>
      <c r="T657" s="13">
        <f t="shared" si="959"/>
        <v>1.5368072317017031E-2</v>
      </c>
      <c r="U657" s="13">
        <f t="shared" si="960"/>
        <v>7.7439466204659496E-2</v>
      </c>
      <c r="V657" s="13">
        <f t="shared" si="961"/>
        <v>2.4962505415750047E-3</v>
      </c>
      <c r="W657" s="13">
        <f t="shared" si="962"/>
        <v>1.0166118919126132E-3</v>
      </c>
      <c r="X657" s="13">
        <f t="shared" si="963"/>
        <v>2.4922021397511198E-3</v>
      </c>
      <c r="Y657" s="13">
        <f t="shared" si="964"/>
        <v>3.0547899128421548E-3</v>
      </c>
      <c r="Z657" s="13">
        <f t="shared" si="965"/>
        <v>0.13007206981585834</v>
      </c>
      <c r="AA657" s="13">
        <f t="shared" si="966"/>
        <v>6.3280394059180275E-2</v>
      </c>
      <c r="AB657" s="13">
        <f t="shared" si="967"/>
        <v>1.5393036637127929E-2</v>
      </c>
      <c r="AC657" s="13">
        <f t="shared" si="968"/>
        <v>1.8607215702696735E-4</v>
      </c>
      <c r="AD657" s="13">
        <f t="shared" si="969"/>
        <v>1.2364607024504287E-4</v>
      </c>
      <c r="AE657" s="13">
        <f t="shared" si="970"/>
        <v>3.0311567598994936E-4</v>
      </c>
      <c r="AF657" s="13">
        <f t="shared" si="971"/>
        <v>3.7154077298517105E-4</v>
      </c>
      <c r="AG657" s="13">
        <f t="shared" si="972"/>
        <v>3.036080654458257E-4</v>
      </c>
      <c r="AH657" s="13">
        <f t="shared" si="973"/>
        <v>7.9717218856024355E-2</v>
      </c>
      <c r="AI657" s="13">
        <f t="shared" si="974"/>
        <v>3.8782630503632613E-2</v>
      </c>
      <c r="AJ657" s="13">
        <f t="shared" si="975"/>
        <v>9.4339243789839499E-3</v>
      </c>
      <c r="AK657" s="13">
        <f t="shared" si="976"/>
        <v>1.5298760988728627E-3</v>
      </c>
      <c r="AL657" s="13">
        <f t="shared" si="977"/>
        <v>8.8767622112349539E-6</v>
      </c>
      <c r="AM657" s="13">
        <f t="shared" si="978"/>
        <v>1.2030825772284983E-5</v>
      </c>
      <c r="AN657" s="13">
        <f t="shared" si="979"/>
        <v>2.949331005390096E-5</v>
      </c>
      <c r="AO657" s="13">
        <f t="shared" si="980"/>
        <v>3.6151106931470677E-5</v>
      </c>
      <c r="AP657" s="13">
        <f t="shared" si="981"/>
        <v>2.9541219799386751E-5</v>
      </c>
      <c r="AQ657" s="13">
        <f t="shared" si="982"/>
        <v>1.8104915892823902E-5</v>
      </c>
      <c r="AR657" s="13">
        <f t="shared" si="983"/>
        <v>3.9085008740989587E-2</v>
      </c>
      <c r="AS657" s="13">
        <f t="shared" si="984"/>
        <v>1.9014956542459674E-2</v>
      </c>
      <c r="AT657" s="13">
        <f t="shared" si="985"/>
        <v>4.6254124529904782E-3</v>
      </c>
      <c r="AU657" s="13">
        <f t="shared" si="986"/>
        <v>7.5009165592030769E-4</v>
      </c>
      <c r="AV657" s="13">
        <f t="shared" si="987"/>
        <v>9.1230376425810314E-5</v>
      </c>
      <c r="AW657" s="13">
        <f t="shared" si="988"/>
        <v>2.9407986356615399E-7</v>
      </c>
      <c r="AX657" s="13">
        <f t="shared" si="989"/>
        <v>9.7550457579058709E-7</v>
      </c>
      <c r="AY657" s="13">
        <f t="shared" si="990"/>
        <v>2.391428440354393E-6</v>
      </c>
      <c r="AZ657" s="13">
        <f t="shared" si="991"/>
        <v>2.9312676369052395E-6</v>
      </c>
      <c r="BA657" s="13">
        <f t="shared" si="992"/>
        <v>2.395313142604343E-6</v>
      </c>
      <c r="BB657" s="13">
        <f t="shared" si="993"/>
        <v>1.4680146344101739E-6</v>
      </c>
      <c r="BC657" s="13">
        <f t="shared" si="994"/>
        <v>7.1976124658149913E-7</v>
      </c>
      <c r="BD657" s="13">
        <f t="shared" si="995"/>
        <v>1.5969342740559268E-2</v>
      </c>
      <c r="BE657" s="13">
        <f t="shared" si="996"/>
        <v>7.7691260154414419E-3</v>
      </c>
      <c r="BF657" s="13">
        <f t="shared" si="997"/>
        <v>1.8898498211359427E-3</v>
      </c>
      <c r="BG657" s="13">
        <f t="shared" si="998"/>
        <v>3.0647225435216229E-4</v>
      </c>
      <c r="BH657" s="13">
        <f t="shared" si="999"/>
        <v>3.7274883553144029E-5</v>
      </c>
      <c r="BI657" s="13">
        <f t="shared" si="1000"/>
        <v>3.6268652034096142E-6</v>
      </c>
      <c r="BJ657" s="14">
        <f t="shared" si="1001"/>
        <v>5.5209980949974077E-2</v>
      </c>
      <c r="BK657" s="14">
        <f t="shared" si="1002"/>
        <v>0.13768117883127737</v>
      </c>
      <c r="BL657" s="14">
        <f t="shared" si="1003"/>
        <v>0.66415592696842041</v>
      </c>
      <c r="BM657" s="14">
        <f t="shared" si="1004"/>
        <v>0.54988954097001075</v>
      </c>
      <c r="BN657" s="14">
        <f t="shared" si="1005"/>
        <v>0.43722751824694261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1.242</v>
      </c>
      <c r="F658" s="10">
        <f>VLOOKUP(B658,home!$B$2:$E$405,3,FALSE)</f>
        <v>0.52100000000000002</v>
      </c>
      <c r="G658" s="10">
        <f>VLOOKUP(C658,away!$B$2:$E$405,4,FALSE)</f>
        <v>1.3734999999999999</v>
      </c>
      <c r="H658" s="10">
        <f>VLOOKUP(A658,away!$A$2:$E$405,3,FALSE)</f>
        <v>0.96209999999999996</v>
      </c>
      <c r="I658" s="10">
        <f>VLOOKUP(C658,away!$B$2:$E$405,3,FALSE)</f>
        <v>0.85599999999999998</v>
      </c>
      <c r="J658" s="10">
        <f>VLOOKUP(B658,home!$B$2:$E$405,4,FALSE)</f>
        <v>0.67249999999999999</v>
      </c>
      <c r="K658" s="12">
        <f t="shared" si="950"/>
        <v>0.88876712700000005</v>
      </c>
      <c r="L658" s="12">
        <f t="shared" si="951"/>
        <v>0.55384248599999997</v>
      </c>
      <c r="M658" s="13">
        <f t="shared" si="952"/>
        <v>0.23631027497019108</v>
      </c>
      <c r="N658" s="13">
        <f t="shared" si="953"/>
        <v>0.21002480416583674</v>
      </c>
      <c r="O658" s="13">
        <f t="shared" si="954"/>
        <v>0.13087867015683416</v>
      </c>
      <c r="P658" s="13">
        <f t="shared" si="955"/>
        <v>0.11632065966087014</v>
      </c>
      <c r="Q658" s="13">
        <f t="shared" si="956"/>
        <v>9.333157089860418E-2</v>
      </c>
      <c r="R658" s="13">
        <f t="shared" si="957"/>
        <v>3.6243084022017522E-2</v>
      </c>
      <c r="S658" s="13">
        <f t="shared" si="958"/>
        <v>1.4314332994668518E-2</v>
      </c>
      <c r="T658" s="13">
        <f t="shared" si="959"/>
        <v>5.1690989248768179E-2</v>
      </c>
      <c r="U658" s="13">
        <f t="shared" si="960"/>
        <v>3.2211661659868121E-2</v>
      </c>
      <c r="V658" s="13">
        <f t="shared" si="961"/>
        <v>7.8289380667252771E-4</v>
      </c>
      <c r="W658" s="13">
        <f t="shared" si="962"/>
        <v>2.7650010708649756E-2</v>
      </c>
      <c r="X658" s="13">
        <f t="shared" si="963"/>
        <v>1.5313750668805198E-2</v>
      </c>
      <c r="Y658" s="13">
        <f t="shared" si="964"/>
        <v>4.2407028701976161E-3</v>
      </c>
      <c r="Z658" s="13">
        <f t="shared" si="965"/>
        <v>6.6909865850203537E-3</v>
      </c>
      <c r="AA658" s="13">
        <f t="shared" si="966"/>
        <v>5.9467289239640815E-3</v>
      </c>
      <c r="AB658" s="13">
        <f t="shared" si="967"/>
        <v>2.642628590399679E-3</v>
      </c>
      <c r="AC658" s="13">
        <f t="shared" si="968"/>
        <v>2.4085580929575953E-5</v>
      </c>
      <c r="AD658" s="13">
        <f t="shared" si="969"/>
        <v>6.1436051447614675E-3</v>
      </c>
      <c r="AE658" s="13">
        <f t="shared" si="970"/>
        <v>3.4025895463770796E-3</v>
      </c>
      <c r="AF658" s="13">
        <f t="shared" si="971"/>
        <v>9.4224932660154706E-4</v>
      </c>
      <c r="AG658" s="13">
        <f t="shared" si="972"/>
        <v>1.739525698256089E-4</v>
      </c>
      <c r="AH658" s="13">
        <f t="shared" si="973"/>
        <v>9.2643816101008072E-4</v>
      </c>
      <c r="AI658" s="13">
        <f t="shared" si="974"/>
        <v>8.2338778270409291E-4</v>
      </c>
      <c r="AJ658" s="13">
        <f t="shared" si="975"/>
        <v>3.6589999702040844E-4</v>
      </c>
      <c r="AK658" s="13">
        <f t="shared" si="976"/>
        <v>1.0839996304037903E-4</v>
      </c>
      <c r="AL658" s="13">
        <f t="shared" si="977"/>
        <v>4.7423255927351615E-7</v>
      </c>
      <c r="AM658" s="13">
        <f t="shared" si="978"/>
        <v>1.0920468587864141E-3</v>
      </c>
      <c r="AN658" s="13">
        <f t="shared" si="979"/>
        <v>6.0482194709875832E-4</v>
      </c>
      <c r="AO658" s="13">
        <f t="shared" si="980"/>
        <v>1.674880453842684E-4</v>
      </c>
      <c r="AP658" s="13">
        <f t="shared" si="981"/>
        <v>3.0920665143634678E-5</v>
      </c>
      <c r="AQ658" s="13">
        <f t="shared" si="982"/>
        <v>4.2812945129810441E-6</v>
      </c>
      <c r="AR658" s="13">
        <f t="shared" si="983"/>
        <v>1.0262016284381828E-4</v>
      </c>
      <c r="AS658" s="13">
        <f t="shared" si="984"/>
        <v>9.1205427302972538E-5</v>
      </c>
      <c r="AT658" s="13">
        <f t="shared" si="985"/>
        <v>4.0530192795435127E-5</v>
      </c>
      <c r="AU658" s="13">
        <f t="shared" si="986"/>
        <v>1.2007301002518329E-5</v>
      </c>
      <c r="AV658" s="13">
        <f t="shared" si="987"/>
        <v>2.6679236037581077E-6</v>
      </c>
      <c r="AW658" s="13">
        <f t="shared" si="988"/>
        <v>6.4843002764428732E-9</v>
      </c>
      <c r="AX658" s="13">
        <f t="shared" si="989"/>
        <v>1.6176255820549593E-4</v>
      </c>
      <c r="AY658" s="13">
        <f t="shared" si="990"/>
        <v>8.9590977378251535E-5</v>
      </c>
      <c r="AZ658" s="13">
        <f t="shared" si="991"/>
        <v>2.4809644817170297E-5</v>
      </c>
      <c r="BA658" s="13">
        <f t="shared" si="992"/>
        <v>4.5802117874395376E-6</v>
      </c>
      <c r="BB658" s="13">
        <f t="shared" si="993"/>
        <v>6.3417897069050417E-7</v>
      </c>
      <c r="BC658" s="13">
        <f t="shared" si="994"/>
        <v>7.0247051539230009E-8</v>
      </c>
      <c r="BD658" s="13">
        <f t="shared" si="995"/>
        <v>9.4725676838575162E-6</v>
      </c>
      <c r="BE658" s="13">
        <f t="shared" si="996"/>
        <v>8.4189067656950903E-6</v>
      </c>
      <c r="BF658" s="13">
        <f t="shared" si="997"/>
        <v>3.7412237893138436E-6</v>
      </c>
      <c r="BG658" s="13">
        <f t="shared" si="998"/>
        <v>1.1083589062308396E-6</v>
      </c>
      <c r="BH658" s="13">
        <f t="shared" si="999"/>
        <v>2.4626824019391137E-7</v>
      </c>
      <c r="BI658" s="13">
        <f t="shared" si="1000"/>
        <v>4.3775023261697722E-8</v>
      </c>
      <c r="BJ658" s="14">
        <f t="shared" si="1001"/>
        <v>0.41509523177756397</v>
      </c>
      <c r="BK658" s="14">
        <f t="shared" si="1002"/>
        <v>0.36784231222326935</v>
      </c>
      <c r="BL658" s="14">
        <f t="shared" si="1003"/>
        <v>0.21041896136481558</v>
      </c>
      <c r="BM658" s="14">
        <f t="shared" si="1004"/>
        <v>0.17684884358323757</v>
      </c>
      <c r="BN658" s="14">
        <f t="shared" si="1005"/>
        <v>0.82310906387435379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1.242</v>
      </c>
      <c r="F659" s="10">
        <f>VLOOKUP(B659,home!$B$2:$E$405,3,FALSE)</f>
        <v>0.89459999999999995</v>
      </c>
      <c r="G659" s="10">
        <f>VLOOKUP(C659,away!$B$2:$E$405,4,FALSE)</f>
        <v>0.85250000000000004</v>
      </c>
      <c r="H659" s="10">
        <f>VLOOKUP(A659,away!$A$2:$E$405,3,FALSE)</f>
        <v>0.96209999999999996</v>
      </c>
      <c r="I659" s="10">
        <f>VLOOKUP(C659,away!$B$2:$E$405,3,FALSE)</f>
        <v>2.2622</v>
      </c>
      <c r="J659" s="10">
        <f>VLOOKUP(B659,home!$B$2:$E$405,4,FALSE)</f>
        <v>0.75070000000000003</v>
      </c>
      <c r="K659" s="12">
        <f t="shared" si="950"/>
        <v>0.94720695300000002</v>
      </c>
      <c r="L659" s="12">
        <f t="shared" si="951"/>
        <v>1.6338704888339999</v>
      </c>
      <c r="M659" s="13">
        <f t="shared" si="952"/>
        <v>7.5692405907486923E-2</v>
      </c>
      <c r="N659" s="13">
        <f t="shared" si="953"/>
        <v>7.1696373164869889E-2</v>
      </c>
      <c r="O659" s="13">
        <f t="shared" si="954"/>
        <v>0.12367158824108719</v>
      </c>
      <c r="P659" s="13">
        <f t="shared" si="955"/>
        <v>0.11714258827051083</v>
      </c>
      <c r="Q659" s="13">
        <f t="shared" si="956"/>
        <v>3.3955651583323684E-2</v>
      </c>
      <c r="R659" s="13">
        <f t="shared" si="957"/>
        <v>0.10103167916717118</v>
      </c>
      <c r="S659" s="13">
        <f t="shared" si="958"/>
        <v>4.532286238690264E-2</v>
      </c>
      <c r="T659" s="13">
        <f t="shared" si="959"/>
        <v>5.5479137051122049E-2</v>
      </c>
      <c r="U659" s="13">
        <f t="shared" si="960"/>
        <v>9.5697908980409779E-2</v>
      </c>
      <c r="V659" s="13">
        <f t="shared" si="961"/>
        <v>7.7935859015720909E-3</v>
      </c>
      <c r="W659" s="13">
        <f t="shared" si="962"/>
        <v>1.0721009757789886E-2</v>
      </c>
      <c r="X659" s="13">
        <f t="shared" si="963"/>
        <v>1.7516741453754241E-2</v>
      </c>
      <c r="Y659" s="13">
        <f t="shared" si="964"/>
        <v>1.4310043460912121E-2</v>
      </c>
      <c r="Z659" s="13">
        <f t="shared" si="965"/>
        <v>5.5024226342861943E-2</v>
      </c>
      <c r="AA659" s="13">
        <f t="shared" si="966"/>
        <v>5.2119329775404594E-2</v>
      </c>
      <c r="AB659" s="13">
        <f t="shared" si="967"/>
        <v>2.4683895774481577E-2</v>
      </c>
      <c r="AC659" s="13">
        <f t="shared" si="968"/>
        <v>7.5384116599371963E-4</v>
      </c>
      <c r="AD659" s="13">
        <f t="shared" si="969"/>
        <v>2.5387537464398565E-3</v>
      </c>
      <c r="AE659" s="13">
        <f t="shared" si="970"/>
        <v>4.1479948247248365E-3</v>
      </c>
      <c r="AF659" s="13">
        <f t="shared" si="971"/>
        <v>3.3886431659770357E-3</v>
      </c>
      <c r="AG659" s="13">
        <f t="shared" si="972"/>
        <v>1.8455346886929644E-3</v>
      </c>
      <c r="AH659" s="13">
        <f t="shared" si="973"/>
        <v>2.247561489813113E-2</v>
      </c>
      <c r="AI659" s="13">
        <f t="shared" si="974"/>
        <v>2.1289058704460191E-2</v>
      </c>
      <c r="AJ659" s="13">
        <f t="shared" si="975"/>
        <v>1.0082572213844933E-2</v>
      </c>
      <c r="AK659" s="13">
        <f t="shared" si="976"/>
        <v>3.1834275016928413E-3</v>
      </c>
      <c r="AL659" s="13">
        <f t="shared" si="977"/>
        <v>4.6666190231709593E-5</v>
      </c>
      <c r="AM659" s="13">
        <f t="shared" si="978"/>
        <v>4.8094504011652635E-4</v>
      </c>
      <c r="AN659" s="13">
        <f t="shared" si="979"/>
        <v>7.8580190779747655E-4</v>
      </c>
      <c r="AO659" s="13">
        <f t="shared" si="980"/>
        <v>6.4194927360987646E-4</v>
      </c>
      <c r="AP659" s="13">
        <f t="shared" si="981"/>
        <v>3.496206578265334E-4</v>
      </c>
      <c r="AQ659" s="13">
        <f t="shared" si="982"/>
        <v>1.4280871877737572E-4</v>
      </c>
      <c r="AR659" s="13">
        <f t="shared" si="983"/>
        <v>7.3444487800908443E-3</v>
      </c>
      <c r="AS659" s="13">
        <f t="shared" si="984"/>
        <v>6.956712950454416E-3</v>
      </c>
      <c r="AT659" s="13">
        <f t="shared" si="985"/>
        <v>3.2947234383477833E-3</v>
      </c>
      <c r="AU659" s="13">
        <f t="shared" si="986"/>
        <v>1.0402616496716958E-3</v>
      </c>
      <c r="AV659" s="13">
        <f t="shared" si="987"/>
        <v>2.4633576687707007E-4</v>
      </c>
      <c r="AW659" s="13">
        <f t="shared" si="988"/>
        <v>2.0061451501297598E-6</v>
      </c>
      <c r="AX659" s="13">
        <f t="shared" si="989"/>
        <v>7.5925747668206253E-5</v>
      </c>
      <c r="AY659" s="13">
        <f t="shared" si="990"/>
        <v>1.2405283845773904E-4</v>
      </c>
      <c r="AZ659" s="13">
        <f t="shared" si="991"/>
        <v>1.013431359060957E-4</v>
      </c>
      <c r="BA659" s="13">
        <f t="shared" si="992"/>
        <v>5.5193853000954354E-5</v>
      </c>
      <c r="BB659" s="13">
        <f t="shared" si="993"/>
        <v>2.2544901895825312E-5</v>
      </c>
      <c r="BC659" s="13">
        <f t="shared" si="994"/>
        <v>7.3670899762493311E-6</v>
      </c>
      <c r="BD659" s="13">
        <f t="shared" si="995"/>
        <v>1.9999796864238841E-3</v>
      </c>
      <c r="BE659" s="13">
        <f t="shared" si="996"/>
        <v>1.8943946648394628E-3</v>
      </c>
      <c r="BF659" s="13">
        <f t="shared" si="997"/>
        <v>8.9719189913102179E-4</v>
      </c>
      <c r="BG659" s="13">
        <f t="shared" si="998"/>
        <v>2.8327546834405954E-4</v>
      </c>
      <c r="BH659" s="13">
        <f t="shared" si="999"/>
        <v>6.7080123307456139E-5</v>
      </c>
      <c r="BI659" s="13">
        <f t="shared" si="1000"/>
        <v>1.2707751840983968E-5</v>
      </c>
      <c r="BJ659" s="14">
        <f t="shared" si="1001"/>
        <v>0.21838743606263944</v>
      </c>
      <c r="BK659" s="14">
        <f t="shared" si="1002"/>
        <v>0.24687600266115567</v>
      </c>
      <c r="BL659" s="14">
        <f t="shared" si="1003"/>
        <v>0.47827218743601208</v>
      </c>
      <c r="BM659" s="14">
        <f t="shared" si="1004"/>
        <v>0.47524751947491162</v>
      </c>
      <c r="BN659" s="14">
        <f t="shared" si="1005"/>
        <v>0.52319028633444975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1.3167</v>
      </c>
      <c r="F662" s="10">
        <f>VLOOKUP(B662,home!$B$2:$E$405,3,FALSE)</f>
        <v>1.0125999999999999</v>
      </c>
      <c r="G662" s="10">
        <f>VLOOKUP(C662,away!$B$2:$E$405,4,FALSE)</f>
        <v>0.54849999999999999</v>
      </c>
      <c r="H662" s="10">
        <f>VLOOKUP(A662,away!$A$2:$E$405,3,FALSE)</f>
        <v>1.1167</v>
      </c>
      <c r="I662" s="10">
        <f>VLOOKUP(C662,away!$B$2:$E$405,3,FALSE)</f>
        <v>2.0396999999999998</v>
      </c>
      <c r="J662" s="10">
        <f>VLOOKUP(B662,home!$B$2:$E$405,4,FALSE)</f>
        <v>1.2935000000000001</v>
      </c>
      <c r="K662" s="12">
        <f t="shared" si="950"/>
        <v>0.73130979536999996</v>
      </c>
      <c r="L662" s="12">
        <f t="shared" si="951"/>
        <v>2.9462476225650005</v>
      </c>
      <c r="M662" s="13">
        <f t="shared" si="952"/>
        <v>2.5284659325231627E-2</v>
      </c>
      <c r="N662" s="13">
        <f t="shared" si="953"/>
        <v>1.8490919037135303E-2</v>
      </c>
      <c r="O662" s="13">
        <f t="shared" si="954"/>
        <v>7.4494867424329661E-2</v>
      </c>
      <c r="P662" s="13">
        <f t="shared" si="955"/>
        <v>5.4478826252201795E-2</v>
      </c>
      <c r="Q662" s="13">
        <f t="shared" si="956"/>
        <v>6.7612951086253262E-3</v>
      </c>
      <c r="R662" s="13">
        <f t="shared" si="957"/>
        <v>0.10974016302111309</v>
      </c>
      <c r="S662" s="13">
        <f t="shared" si="958"/>
        <v>2.9345288695029732E-2</v>
      </c>
      <c r="T662" s="13">
        <f t="shared" si="959"/>
        <v>1.9920449639247734E-2</v>
      </c>
      <c r="U662" s="13">
        <f t="shared" si="960"/>
        <v>8.0254056162840648E-2</v>
      </c>
      <c r="V662" s="13">
        <f t="shared" si="961"/>
        <v>7.0253264970470903E-3</v>
      </c>
      <c r="W662" s="13">
        <f t="shared" si="962"/>
        <v>1.6482004474416569E-3</v>
      </c>
      <c r="X662" s="13">
        <f t="shared" si="963"/>
        <v>4.8560066497855521E-3</v>
      </c>
      <c r="Y662" s="13">
        <f t="shared" si="964"/>
        <v>7.1534990235452584E-3</v>
      </c>
      <c r="Z662" s="13">
        <f t="shared" si="965"/>
        <v>0.10777389813361668</v>
      </c>
      <c r="AA662" s="13">
        <f t="shared" si="966"/>
        <v>7.8816107390322437E-2</v>
      </c>
      <c r="AB662" s="13">
        <f t="shared" si="967"/>
        <v>2.8819495683738316E-2</v>
      </c>
      <c r="AC662" s="13">
        <f t="shared" si="968"/>
        <v>9.460566995253346E-4</v>
      </c>
      <c r="AD662" s="13">
        <f t="shared" si="969"/>
        <v>3.0133628298682498E-4</v>
      </c>
      <c r="AE662" s="13">
        <f t="shared" si="970"/>
        <v>8.8781130734250742E-4</v>
      </c>
      <c r="AF662" s="13">
        <f t="shared" si="971"/>
        <v>1.3078559767720937E-3</v>
      </c>
      <c r="AG662" s="13">
        <f t="shared" si="972"/>
        <v>1.284422520740736E-3</v>
      </c>
      <c r="AH662" s="13">
        <f t="shared" si="973"/>
        <v>7.9382147787682669E-2</v>
      </c>
      <c r="AI662" s="13">
        <f t="shared" si="974"/>
        <v>5.8052942254641304E-2</v>
      </c>
      <c r="AJ662" s="13">
        <f t="shared" si="975"/>
        <v>2.1227342660434075E-2</v>
      </c>
      <c r="AK662" s="13">
        <f t="shared" si="976"/>
        <v>5.1745878724169733E-3</v>
      </c>
      <c r="AL662" s="13">
        <f t="shared" si="977"/>
        <v>8.1535697824079795E-5</v>
      </c>
      <c r="AM662" s="13">
        <f t="shared" si="978"/>
        <v>4.4074035089730294E-5</v>
      </c>
      <c r="AN662" s="13">
        <f t="shared" si="979"/>
        <v>1.2985302109996428E-4</v>
      </c>
      <c r="AO662" s="13">
        <f t="shared" si="980"/>
        <v>1.9128957734932634E-4</v>
      </c>
      <c r="AP662" s="13">
        <f t="shared" si="981"/>
        <v>1.8786215416230549E-4</v>
      </c>
      <c r="AQ662" s="13">
        <f t="shared" si="982"/>
        <v>1.3837210626765805E-4</v>
      </c>
      <c r="AR662" s="13">
        <f t="shared" si="983"/>
        <v>4.6775892838712696E-2</v>
      </c>
      <c r="AS662" s="13">
        <f t="shared" si="984"/>
        <v>3.4207668620128029E-2</v>
      </c>
      <c r="AT662" s="13">
        <f t="shared" si="985"/>
        <v>1.2508201569335298E-2</v>
      </c>
      <c r="AU662" s="13">
        <f t="shared" si="986"/>
        <v>3.0491234433724372E-3</v>
      </c>
      <c r="AV662" s="13">
        <f t="shared" si="987"/>
        <v>5.5746346035764145E-4</v>
      </c>
      <c r="AW662" s="13">
        <f t="shared" si="988"/>
        <v>4.8799562370275043E-6</v>
      </c>
      <c r="AX662" s="13">
        <f t="shared" si="989"/>
        <v>5.3719622637668075E-6</v>
      </c>
      <c r="AY662" s="13">
        <f t="shared" si="990"/>
        <v>1.5827131048131856E-5</v>
      </c>
      <c r="AZ662" s="13">
        <f t="shared" si="991"/>
        <v>2.3315323611291592E-5</v>
      </c>
      <c r="BA662" s="13">
        <f t="shared" si="992"/>
        <v>2.289757225303383E-5</v>
      </c>
      <c r="BB662" s="13">
        <f t="shared" si="993"/>
        <v>1.6865479453252811E-5</v>
      </c>
      <c r="BC662" s="13">
        <f t="shared" si="994"/>
        <v>9.937975748512987E-6</v>
      </c>
      <c r="BD662" s="13">
        <f t="shared" si="995"/>
        <v>2.296889384490209E-2</v>
      </c>
      <c r="BE662" s="13">
        <f t="shared" si="996"/>
        <v>1.6797377057590598E-2</v>
      </c>
      <c r="BF662" s="13">
        <f t="shared" si="997"/>
        <v>6.1420431893696552E-3</v>
      </c>
      <c r="BG662" s="13">
        <f t="shared" si="998"/>
        <v>1.4972454493238753E-3</v>
      </c>
      <c r="BH662" s="13">
        <f t="shared" si="999"/>
        <v>2.7373756579092661E-4</v>
      </c>
      <c r="BI662" s="13">
        <f t="shared" si="1000"/>
        <v>4.0037392644728901E-5</v>
      </c>
      <c r="BJ662" s="14">
        <f t="shared" si="1001"/>
        <v>6.3397462331969981E-2</v>
      </c>
      <c r="BK662" s="14">
        <f t="shared" si="1002"/>
        <v>0.1171775202979078</v>
      </c>
      <c r="BL662" s="14">
        <f t="shared" si="1003"/>
        <v>0.68077939468904691</v>
      </c>
      <c r="BM662" s="14">
        <f t="shared" si="1004"/>
        <v>0.67986659810909378</v>
      </c>
      <c r="BN662" s="14">
        <f t="shared" si="1005"/>
        <v>0.28925073016863678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1.3167</v>
      </c>
      <c r="F663" s="10">
        <f>VLOOKUP(B663,home!$B$2:$E$405,3,FALSE)</f>
        <v>1.3080000000000001</v>
      </c>
      <c r="G663" s="10">
        <f>VLOOKUP(C663,away!$B$2:$E$405,4,FALSE)</f>
        <v>1.097</v>
      </c>
      <c r="H663" s="10">
        <f>VLOOKUP(A663,away!$A$2:$E$405,3,FALSE)</f>
        <v>1.1167</v>
      </c>
      <c r="I663" s="10">
        <f>VLOOKUP(C663,away!$B$2:$E$405,3,FALSE)</f>
        <v>0.84570000000000001</v>
      </c>
      <c r="J663" s="10">
        <f>VLOOKUP(B663,home!$B$2:$E$405,4,FALSE)</f>
        <v>0.59699999999999998</v>
      </c>
      <c r="K663" s="12">
        <f t="shared" si="950"/>
        <v>1.8893012292</v>
      </c>
      <c r="L663" s="12">
        <f t="shared" si="951"/>
        <v>0.56380273442999995</v>
      </c>
      <c r="M663" s="13">
        <f t="shared" si="952"/>
        <v>8.6026149617272243E-2</v>
      </c>
      <c r="N663" s="13">
        <f t="shared" si="953"/>
        <v>0.16252931021525557</v>
      </c>
      <c r="O663" s="13">
        <f t="shared" si="954"/>
        <v>4.8501778386702388E-2</v>
      </c>
      <c r="P663" s="13">
        <f t="shared" si="955"/>
        <v>9.1634469524382811E-2</v>
      </c>
      <c r="Q663" s="13">
        <f t="shared" si="956"/>
        <v>0.15353341278535523</v>
      </c>
      <c r="R663" s="13">
        <f t="shared" si="957"/>
        <v>1.3672717639570339E-2</v>
      </c>
      <c r="S663" s="13">
        <f t="shared" si="958"/>
        <v>2.4402103437072598E-2</v>
      </c>
      <c r="T663" s="13">
        <f t="shared" si="959"/>
        <v>8.6562557954753205E-2</v>
      </c>
      <c r="U663" s="13">
        <f t="shared" si="960"/>
        <v>2.5831882242944762E-2</v>
      </c>
      <c r="V663" s="13">
        <f t="shared" si="961"/>
        <v>2.8881060696640797E-3</v>
      </c>
      <c r="W663" s="13">
        <f t="shared" si="962"/>
        <v>9.6690288499547597E-2</v>
      </c>
      <c r="X663" s="13">
        <f t="shared" si="963"/>
        <v>5.4514249048870513E-2</v>
      </c>
      <c r="Y663" s="13">
        <f t="shared" si="964"/>
        <v>1.5367641339575609E-2</v>
      </c>
      <c r="Z663" s="13">
        <f t="shared" si="965"/>
        <v>2.5695718640930182E-3</v>
      </c>
      <c r="AA663" s="13">
        <f t="shared" si="966"/>
        <v>4.8546952813486735E-3</v>
      </c>
      <c r="AB663" s="13">
        <f t="shared" si="967"/>
        <v>4.5859908812217456E-3</v>
      </c>
      <c r="AC663" s="13">
        <f t="shared" si="968"/>
        <v>1.9227443399567914E-4</v>
      </c>
      <c r="AD663" s="13">
        <f t="shared" si="969"/>
        <v>4.5669270228474487E-2</v>
      </c>
      <c r="AE663" s="13">
        <f t="shared" si="970"/>
        <v>2.5748459434236506E-2</v>
      </c>
      <c r="AF663" s="13">
        <f t="shared" si="971"/>
        <v>7.2585259181912358E-3</v>
      </c>
      <c r="AG663" s="13">
        <f t="shared" si="972"/>
        <v>1.3641255868690821E-3</v>
      </c>
      <c r="AH663" s="13">
        <f t="shared" si="973"/>
        <v>3.6218291082250879E-4</v>
      </c>
      <c r="AI663" s="13">
        <f t="shared" si="974"/>
        <v>6.8427261861219975E-4</v>
      </c>
      <c r="AJ663" s="13">
        <f t="shared" si="975"/>
        <v>6.4639854972596599E-4</v>
      </c>
      <c r="AK663" s="13">
        <f t="shared" si="976"/>
        <v>4.0708052485012184E-4</v>
      </c>
      <c r="AL663" s="13">
        <f t="shared" si="977"/>
        <v>8.1923767787730852E-6</v>
      </c>
      <c r="AM663" s="13">
        <f t="shared" si="978"/>
        <v>1.7256601675864749E-2</v>
      </c>
      <c r="AN663" s="13">
        <f t="shared" si="979"/>
        <v>9.7293192118218658E-3</v>
      </c>
      <c r="AO663" s="13">
        <f t="shared" si="980"/>
        <v>2.7427083878837494E-3</v>
      </c>
      <c r="AP663" s="13">
        <f t="shared" si="981"/>
        <v>5.1544882961098522E-4</v>
      </c>
      <c r="AQ663" s="13">
        <f t="shared" si="982"/>
        <v>7.2652864898354116E-5</v>
      </c>
      <c r="AR663" s="13">
        <f t="shared" si="983"/>
        <v>4.0839943097109467E-5</v>
      </c>
      <c r="AS663" s="13">
        <f t="shared" si="984"/>
        <v>7.7158954693826973E-5</v>
      </c>
      <c r="AT663" s="13">
        <f t="shared" si="985"/>
        <v>7.2888253973417218E-5</v>
      </c>
      <c r="AU663" s="13">
        <f t="shared" si="986"/>
        <v>4.5902622608739659E-5</v>
      </c>
      <c r="AV663" s="13">
        <f t="shared" si="987"/>
        <v>2.1680970329548894E-5</v>
      </c>
      <c r="AW663" s="13">
        <f t="shared" si="988"/>
        <v>2.4240177860859899E-7</v>
      </c>
      <c r="AX663" s="13">
        <f t="shared" si="989"/>
        <v>5.4338197930043483E-3</v>
      </c>
      <c r="AY663" s="13">
        <f t="shared" si="990"/>
        <v>3.0636024576957081E-3</v>
      </c>
      <c r="AZ663" s="13">
        <f t="shared" si="991"/>
        <v>8.636337214276542E-4</v>
      </c>
      <c r="BA663" s="13">
        <f t="shared" si="992"/>
        <v>1.6230635122895616E-4</v>
      </c>
      <c r="BB663" s="13">
        <f t="shared" si="993"/>
        <v>2.2877191159560354E-5</v>
      </c>
      <c r="BC663" s="13">
        <f t="shared" si="994"/>
        <v>2.5796445863675907E-6</v>
      </c>
      <c r="BD663" s="13">
        <f t="shared" si="995"/>
        <v>3.83761193201932E-6</v>
      </c>
      <c r="BE663" s="13">
        <f t="shared" si="996"/>
        <v>7.2504049403566879E-6</v>
      </c>
      <c r="BF663" s="13">
        <f t="shared" si="997"/>
        <v>6.8490994830068221E-6</v>
      </c>
      <c r="BG663" s="13">
        <f t="shared" si="998"/>
        <v>4.3133373573859596E-6</v>
      </c>
      <c r="BH663" s="13">
        <f t="shared" si="999"/>
        <v>2.037298392815894E-6</v>
      </c>
      <c r="BI663" s="13">
        <f t="shared" si="1000"/>
        <v>7.6981407155884993E-7</v>
      </c>
      <c r="BJ663" s="14">
        <f t="shared" si="1001"/>
        <v>0.68910339114031105</v>
      </c>
      <c r="BK663" s="14">
        <f t="shared" si="1002"/>
        <v>0.2082148979168619</v>
      </c>
      <c r="BL663" s="14">
        <f t="shared" si="1003"/>
        <v>9.9830527346678521E-2</v>
      </c>
      <c r="BM663" s="14">
        <f t="shared" si="1004"/>
        <v>0.44075719004348918</v>
      </c>
      <c r="BN663" s="14">
        <f t="shared" si="1005"/>
        <v>0.55589783816853855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1.3167</v>
      </c>
      <c r="F664" s="10">
        <f>VLOOKUP(B664,home!$B$2:$E$405,3,FALSE)</f>
        <v>0.71730000000000005</v>
      </c>
      <c r="G664" s="10">
        <f>VLOOKUP(C664,away!$B$2:$E$405,4,FALSE)</f>
        <v>0.8861</v>
      </c>
      <c r="H664" s="10">
        <f>VLOOKUP(A664,away!$A$2:$E$405,3,FALSE)</f>
        <v>1.1167</v>
      </c>
      <c r="I664" s="10">
        <f>VLOOKUP(C664,away!$B$2:$E$405,3,FALSE)</f>
        <v>0.995</v>
      </c>
      <c r="J664" s="10">
        <f>VLOOKUP(B664,home!$B$2:$E$405,4,FALSE)</f>
        <v>1.393</v>
      </c>
      <c r="K664" s="12">
        <f t="shared" si="950"/>
        <v>0.83689390115100004</v>
      </c>
      <c r="L664" s="12">
        <f t="shared" si="951"/>
        <v>1.5477852845000002</v>
      </c>
      <c r="M664" s="13">
        <f t="shared" si="952"/>
        <v>9.211852778480567E-2</v>
      </c>
      <c r="N664" s="13">
        <f t="shared" si="953"/>
        <v>7.70934340861128E-2</v>
      </c>
      <c r="O664" s="13">
        <f t="shared" si="954"/>
        <v>0.1425797017351266</v>
      </c>
      <c r="P664" s="13">
        <f t="shared" si="955"/>
        <v>0.11932408281005612</v>
      </c>
      <c r="Q664" s="13">
        <f t="shared" si="956"/>
        <v>3.225951240272721E-2</v>
      </c>
      <c r="R664" s="13">
        <f t="shared" si="957"/>
        <v>0.11034138210701408</v>
      </c>
      <c r="S664" s="13">
        <f t="shared" si="958"/>
        <v>3.8641077644343429E-2</v>
      </c>
      <c r="T664" s="13">
        <f t="shared" si="959"/>
        <v>4.9930798582086419E-2</v>
      </c>
      <c r="U664" s="13">
        <f t="shared" si="960"/>
        <v>9.2344029729932164E-2</v>
      </c>
      <c r="V664" s="13">
        <f t="shared" si="961"/>
        <v>5.5614474327328597E-3</v>
      </c>
      <c r="W664" s="13">
        <f t="shared" si="962"/>
        <v>8.9992630613158157E-3</v>
      </c>
      <c r="X664" s="13">
        <f t="shared" si="963"/>
        <v>1.3928926937649043E-2</v>
      </c>
      <c r="Y664" s="13">
        <f t="shared" si="964"/>
        <v>1.0779494071484423E-2</v>
      </c>
      <c r="Z664" s="13">
        <f t="shared" si="965"/>
        <v>5.6928255832209326E-2</v>
      </c>
      <c r="AA664" s="13">
        <f t="shared" si="966"/>
        <v>4.7642910109139833E-2</v>
      </c>
      <c r="AB664" s="13">
        <f t="shared" si="967"/>
        <v>1.9936030451712224E-2</v>
      </c>
      <c r="AC664" s="13">
        <f t="shared" si="968"/>
        <v>4.5024507417595259E-4</v>
      </c>
      <c r="AD664" s="13">
        <f t="shared" si="969"/>
        <v>1.8828570927171713E-3</v>
      </c>
      <c r="AE664" s="13">
        <f t="shared" si="970"/>
        <v>2.9142585009240898E-3</v>
      </c>
      <c r="AF664" s="13">
        <f t="shared" si="971"/>
        <v>2.2553232114796689E-3</v>
      </c>
      <c r="AG664" s="13">
        <f t="shared" si="972"/>
        <v>1.1635853595065042E-3</v>
      </c>
      <c r="AH664" s="13">
        <f t="shared" si="973"/>
        <v>2.2028179162336237E-2</v>
      </c>
      <c r="AI664" s="13">
        <f t="shared" si="974"/>
        <v>1.8435248794420742E-2</v>
      </c>
      <c r="AJ664" s="13">
        <f t="shared" si="975"/>
        <v>7.7141736411260216E-3</v>
      </c>
      <c r="AK664" s="13">
        <f t="shared" si="976"/>
        <v>2.151981624226057E-3</v>
      </c>
      <c r="AL664" s="13">
        <f t="shared" si="977"/>
        <v>2.3328675265543197E-5</v>
      </c>
      <c r="AM664" s="13">
        <f t="shared" si="978"/>
        <v>3.1515032352678077E-4</v>
      </c>
      <c r="AN664" s="13">
        <f t="shared" si="979"/>
        <v>4.877850331601655E-4</v>
      </c>
      <c r="AO664" s="13">
        <f t="shared" si="980"/>
        <v>3.7749324816232447E-4</v>
      </c>
      <c r="AP664" s="13">
        <f t="shared" si="981"/>
        <v>1.9475949816791748E-4</v>
      </c>
      <c r="AQ664" s="13">
        <f t="shared" si="982"/>
        <v>7.5361471320226892E-5</v>
      </c>
      <c r="AR664" s="13">
        <f t="shared" si="983"/>
        <v>6.8189783103587143E-3</v>
      </c>
      <c r="AS664" s="13">
        <f t="shared" si="984"/>
        <v>5.7067613600201589E-3</v>
      </c>
      <c r="AT664" s="13">
        <f t="shared" si="985"/>
        <v>2.3879768887625284E-3</v>
      </c>
      <c r="AU664" s="13">
        <f t="shared" si="986"/>
        <v>6.6616109809830007E-4</v>
      </c>
      <c r="AV664" s="13">
        <f t="shared" si="987"/>
        <v>1.393765400456301E-4</v>
      </c>
      <c r="AW664" s="13">
        <f t="shared" si="988"/>
        <v>8.3939947507912131E-7</v>
      </c>
      <c r="AX664" s="13">
        <f t="shared" si="989"/>
        <v>4.3957897284221214E-5</v>
      </c>
      <c r="AY664" s="13">
        <f t="shared" si="990"/>
        <v>6.8037386554080113E-5</v>
      </c>
      <c r="AZ664" s="13">
        <f t="shared" si="991"/>
        <v>5.2653632852121699E-5</v>
      </c>
      <c r="BA664" s="13">
        <f t="shared" si="992"/>
        <v>2.7165506034659906E-5</v>
      </c>
      <c r="BB664" s="13">
        <f t="shared" si="993"/>
        <v>1.0511592621610644E-5</v>
      </c>
      <c r="BC664" s="13">
        <f t="shared" si="994"/>
        <v>3.2539376752775467E-6</v>
      </c>
      <c r="BD664" s="13">
        <f t="shared" si="995"/>
        <v>1.7590523806829826E-3</v>
      </c>
      <c r="BE664" s="13">
        <f t="shared" si="996"/>
        <v>1.4721402091987352E-3</v>
      </c>
      <c r="BF664" s="13">
        <f t="shared" si="997"/>
        <v>6.1601258135878933E-4</v>
      </c>
      <c r="BG664" s="13">
        <f t="shared" si="998"/>
        <v>1.7184572412381837E-4</v>
      </c>
      <c r="BH664" s="13">
        <f t="shared" si="999"/>
        <v>3.5954159614525219E-5</v>
      </c>
      <c r="BI664" s="13">
        <f t="shared" si="1000"/>
        <v>6.0179633804811507E-6</v>
      </c>
      <c r="BJ664" s="14">
        <f t="shared" si="1001"/>
        <v>0.20286358283336253</v>
      </c>
      <c r="BK664" s="14">
        <f t="shared" si="1002"/>
        <v>0.25618674680793369</v>
      </c>
      <c r="BL664" s="14">
        <f t="shared" si="1003"/>
        <v>0.48295391457067871</v>
      </c>
      <c r="BM664" s="14">
        <f t="shared" si="1004"/>
        <v>0.42514866113126276</v>
      </c>
      <c r="BN664" s="14">
        <f t="shared" si="1005"/>
        <v>0.57371664092584251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1.3167</v>
      </c>
      <c r="F665" s="10">
        <f>VLOOKUP(B665,home!$B$2:$E$405,3,FALSE)</f>
        <v>0.75949999999999995</v>
      </c>
      <c r="G665" s="10">
        <f>VLOOKUP(C665,away!$B$2:$E$405,4,FALSE)</f>
        <v>1.3502000000000001</v>
      </c>
      <c r="H665" s="10">
        <f>VLOOKUP(A665,away!$A$2:$E$405,3,FALSE)</f>
        <v>1.1167</v>
      </c>
      <c r="I665" s="10">
        <f>VLOOKUP(C665,away!$B$2:$E$405,3,FALSE)</f>
        <v>0.44769999999999999</v>
      </c>
      <c r="J665" s="10">
        <f>VLOOKUP(B665,home!$B$2:$E$405,4,FALSE)</f>
        <v>1.0447</v>
      </c>
      <c r="K665" s="12">
        <f t="shared" si="950"/>
        <v>1.3502454342300001</v>
      </c>
      <c r="L665" s="12">
        <f t="shared" si="951"/>
        <v>0.52229420257299997</v>
      </c>
      <c r="M665" s="13">
        <f t="shared" si="952"/>
        <v>0.15373274030081732</v>
      </c>
      <c r="N665" s="13">
        <f t="shared" si="953"/>
        <v>0.20757693068284491</v>
      </c>
      <c r="O665" s="13">
        <f t="shared" si="954"/>
        <v>8.029371900477747E-2</v>
      </c>
      <c r="P665" s="13">
        <f t="shared" si="955"/>
        <v>0.10841622748354737</v>
      </c>
      <c r="Q665" s="13">
        <f t="shared" si="956"/>
        <v>0.14013990145299432</v>
      </c>
      <c r="R665" s="13">
        <f t="shared" si="957"/>
        <v>2.0968471969610391E-2</v>
      </c>
      <c r="S665" s="13">
        <f t="shared" si="958"/>
        <v>1.9114468327898863E-2</v>
      </c>
      <c r="T665" s="13">
        <f t="shared" si="959"/>
        <v>7.3194258078050467E-2</v>
      </c>
      <c r="U665" s="13">
        <f t="shared" si="960"/>
        <v>2.8312583539746167E-2</v>
      </c>
      <c r="V665" s="13">
        <f t="shared" si="961"/>
        <v>1.4977786502945343E-3</v>
      </c>
      <c r="W665" s="13">
        <f t="shared" si="962"/>
        <v>6.3074420696782582E-2</v>
      </c>
      <c r="X665" s="13">
        <f t="shared" si="963"/>
        <v>3.2943404260579984E-2</v>
      </c>
      <c r="Y665" s="13">
        <f t="shared" si="964"/>
        <v>8.6030745291597963E-3</v>
      </c>
      <c r="Z665" s="13">
        <f t="shared" si="965"/>
        <v>3.6505704488473205E-3</v>
      </c>
      <c r="AA665" s="13">
        <f t="shared" si="966"/>
        <v>4.9291660808910565E-3</v>
      </c>
      <c r="AB665" s="13">
        <f t="shared" si="967"/>
        <v>3.3277919976422671E-3</v>
      </c>
      <c r="AC665" s="13">
        <f t="shared" si="968"/>
        <v>6.6016968210784184E-5</v>
      </c>
      <c r="AD665" s="13">
        <f t="shared" si="969"/>
        <v>2.1291487140633225E-2</v>
      </c>
      <c r="AE665" s="13">
        <f t="shared" si="970"/>
        <v>1.1120420297710314E-2</v>
      </c>
      <c r="AF665" s="13">
        <f t="shared" si="971"/>
        <v>2.9040655258346054E-3</v>
      </c>
      <c r="AG665" s="13">
        <f t="shared" si="972"/>
        <v>5.0559219601184165E-4</v>
      </c>
      <c r="AH665" s="13">
        <f t="shared" si="973"/>
        <v>4.7666794537931743E-4</v>
      </c>
      <c r="AI665" s="13">
        <f t="shared" si="974"/>
        <v>6.4361871689221843E-4</v>
      </c>
      <c r="AJ665" s="13">
        <f t="shared" si="975"/>
        <v>4.3452161693434464E-4</v>
      </c>
      <c r="AK665" s="13">
        <f t="shared" si="976"/>
        <v>1.9557027644661199E-4</v>
      </c>
      <c r="AL665" s="13">
        <f t="shared" si="977"/>
        <v>1.8622736131052877E-6</v>
      </c>
      <c r="AM665" s="13">
        <f t="shared" si="978"/>
        <v>5.7497466599213546E-3</v>
      </c>
      <c r="AN665" s="13">
        <f t="shared" si="979"/>
        <v>3.003059346740394E-3</v>
      </c>
      <c r="AO665" s="13">
        <f t="shared" si="980"/>
        <v>7.8424024339258415E-4</v>
      </c>
      <c r="AP665" s="13">
        <f t="shared" si="981"/>
        <v>1.3653471084946171E-4</v>
      </c>
      <c r="AQ665" s="13">
        <f t="shared" si="982"/>
        <v>1.7827821981663684E-5</v>
      </c>
      <c r="AR665" s="13">
        <f t="shared" si="983"/>
        <v>4.9792180884800208E-5</v>
      </c>
      <c r="AS665" s="13">
        <f t="shared" si="984"/>
        <v>6.723166490005577E-5</v>
      </c>
      <c r="AT665" s="13">
        <f t="shared" si="985"/>
        <v>4.5389624283490837E-5</v>
      </c>
      <c r="AU665" s="13">
        <f t="shared" si="986"/>
        <v>2.0429044316732884E-5</v>
      </c>
      <c r="AV665" s="13">
        <f t="shared" si="987"/>
        <v>6.8960559535877262E-6</v>
      </c>
      <c r="AW665" s="13">
        <f t="shared" si="988"/>
        <v>3.6481182877642785E-8</v>
      </c>
      <c r="AX665" s="13">
        <f t="shared" si="989"/>
        <v>1.2939281959229987E-3</v>
      </c>
      <c r="AY665" s="13">
        <f t="shared" si="990"/>
        <v>6.7581119527632312E-4</v>
      </c>
      <c r="AZ665" s="13">
        <f t="shared" si="991"/>
        <v>1.7648613466337656E-4</v>
      </c>
      <c r="BA665" s="13">
        <f t="shared" si="992"/>
        <v>3.0725894989733117E-5</v>
      </c>
      <c r="BB665" s="13">
        <f t="shared" si="993"/>
        <v>4.0119892055010983E-6</v>
      </c>
      <c r="BC665" s="13">
        <f t="shared" si="994"/>
        <v>4.190877405637362E-7</v>
      </c>
      <c r="BD665" s="13">
        <f t="shared" si="995"/>
        <v>4.3343612349328799E-6</v>
      </c>
      <c r="BE665" s="13">
        <f t="shared" si="996"/>
        <v>5.8524514677716255E-6</v>
      </c>
      <c r="BF665" s="13">
        <f t="shared" si="997"/>
        <v>3.9511229367056508E-6</v>
      </c>
      <c r="BG665" s="13">
        <f t="shared" si="998"/>
        <v>1.7783285684560786E-6</v>
      </c>
      <c r="BH665" s="13">
        <f t="shared" si="999"/>
        <v>6.00295007529648E-7</v>
      </c>
      <c r="BI665" s="13">
        <f t="shared" si="1000"/>
        <v>1.6210911862159417E-7</v>
      </c>
      <c r="BJ665" s="14">
        <f t="shared" si="1001"/>
        <v>0.57322634614128609</v>
      </c>
      <c r="BK665" s="14">
        <f t="shared" si="1002"/>
        <v>0.28350490519965832</v>
      </c>
      <c r="BL665" s="14">
        <f t="shared" si="1003"/>
        <v>0.13978852838699257</v>
      </c>
      <c r="BM665" s="14">
        <f t="shared" si="1004"/>
        <v>0.28836658456809894</v>
      </c>
      <c r="BN665" s="14">
        <f t="shared" si="1005"/>
        <v>0.71112799089459178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1.3167</v>
      </c>
      <c r="F666" s="10">
        <f>VLOOKUP(B666,home!$B$2:$E$405,3,FALSE)</f>
        <v>1.8987000000000001</v>
      </c>
      <c r="G666" s="10">
        <f>VLOOKUP(C666,away!$B$2:$E$405,4,FALSE)</f>
        <v>0.67510000000000003</v>
      </c>
      <c r="H666" s="10">
        <f>VLOOKUP(A666,away!$A$2:$E$405,3,FALSE)</f>
        <v>1.1167</v>
      </c>
      <c r="I666" s="10">
        <f>VLOOKUP(C666,away!$B$2:$E$405,3,FALSE)</f>
        <v>1.4427000000000001</v>
      </c>
      <c r="J666" s="10">
        <f>VLOOKUP(B666,home!$B$2:$E$405,4,FALSE)</f>
        <v>0.54720000000000002</v>
      </c>
      <c r="K666" s="12">
        <f t="shared" si="950"/>
        <v>1.687762347579</v>
      </c>
      <c r="L666" s="12">
        <f t="shared" si="951"/>
        <v>0.88157372284800006</v>
      </c>
      <c r="M666" s="13">
        <f t="shared" si="952"/>
        <v>7.6586376508166951E-2</v>
      </c>
      <c r="N666" s="13">
        <f t="shared" si="953"/>
        <v>0.12925960260799302</v>
      </c>
      <c r="O666" s="13">
        <f t="shared" si="954"/>
        <v>6.7516537057743339E-2</v>
      </c>
      <c r="P666" s="13">
        <f t="shared" si="955"/>
        <v>0.11395186908498145</v>
      </c>
      <c r="Q666" s="13">
        <f t="shared" si="956"/>
        <v>0.10907974517239749</v>
      </c>
      <c r="R666" s="13">
        <f t="shared" si="957"/>
        <v>2.9760402463899875E-2</v>
      </c>
      <c r="S666" s="13">
        <f t="shared" si="958"/>
        <v>4.2386874337161221E-2</v>
      </c>
      <c r="T666" s="13">
        <f t="shared" si="959"/>
        <v>9.61618370389416E-2</v>
      </c>
      <c r="U666" s="13">
        <f t="shared" si="960"/>
        <v>5.0228486727367509E-2</v>
      </c>
      <c r="V666" s="13">
        <f t="shared" si="961"/>
        <v>7.0074307317491424E-3</v>
      </c>
      <c r="W666" s="13">
        <f t="shared" si="962"/>
        <v>6.1366895595161543E-2</v>
      </c>
      <c r="X666" s="13">
        <f t="shared" si="963"/>
        <v>5.4099442609451091E-2</v>
      </c>
      <c r="Y666" s="13">
        <f t="shared" si="964"/>
        <v>2.3846323512607757E-2</v>
      </c>
      <c r="Z666" s="13">
        <f t="shared" si="965"/>
        <v>8.7453295978516706E-3</v>
      </c>
      <c r="AA666" s="13">
        <f t="shared" si="966"/>
        <v>1.4760038012422249E-2</v>
      </c>
      <c r="AB666" s="13">
        <f t="shared" si="967"/>
        <v>1.2455718203100529E-2</v>
      </c>
      <c r="AC666" s="13">
        <f t="shared" si="968"/>
        <v>6.516415400600028E-4</v>
      </c>
      <c r="AD666" s="13">
        <f t="shared" si="969"/>
        <v>2.5893183943331313E-2</v>
      </c>
      <c r="AE666" s="13">
        <f t="shared" si="970"/>
        <v>2.2826750565310642E-2</v>
      </c>
      <c r="AF666" s="13">
        <f t="shared" si="971"/>
        <v>1.0061731738191795E-2</v>
      </c>
      <c r="AG666" s="13">
        <f t="shared" si="972"/>
        <v>2.9567194355785407E-3</v>
      </c>
      <c r="AH666" s="13">
        <f t="shared" si="973"/>
        <v>1.9274131927777248E-3</v>
      </c>
      <c r="AI666" s="13">
        <f t="shared" si="974"/>
        <v>3.2530154149972685E-3</v>
      </c>
      <c r="AJ666" s="13">
        <f t="shared" si="975"/>
        <v>2.7451584667632328E-3</v>
      </c>
      <c r="AK666" s="13">
        <f t="shared" si="976"/>
        <v>1.5443916994468936E-3</v>
      </c>
      <c r="AL666" s="13">
        <f t="shared" si="977"/>
        <v>3.8782757377395861E-5</v>
      </c>
      <c r="AM666" s="13">
        <f t="shared" si="978"/>
        <v>8.7403081836983521E-3</v>
      </c>
      <c r="AN666" s="13">
        <f t="shared" si="979"/>
        <v>7.7052260243417976E-3</v>
      </c>
      <c r="AO666" s="13">
        <f t="shared" si="980"/>
        <v>3.3963623958321461E-3</v>
      </c>
      <c r="AP666" s="13">
        <f t="shared" si="981"/>
        <v>9.9804794714489957E-4</v>
      </c>
      <c r="AQ666" s="13">
        <f t="shared" si="982"/>
        <v>2.1996321108633322E-4</v>
      </c>
      <c r="AR666" s="13">
        <f t="shared" si="983"/>
        <v>3.3983136476468186E-4</v>
      </c>
      <c r="AS666" s="13">
        <f t="shared" si="984"/>
        <v>5.7355458197621493E-4</v>
      </c>
      <c r="AT666" s="13">
        <f t="shared" si="985"/>
        <v>4.8401191387043436E-4</v>
      </c>
      <c r="AU666" s="13">
        <f t="shared" si="986"/>
        <v>2.7229902800338964E-4</v>
      </c>
      <c r="AV666" s="13">
        <f t="shared" si="987"/>
        <v>1.1489401168662019E-4</v>
      </c>
      <c r="AW666" s="13">
        <f t="shared" si="988"/>
        <v>1.6028988345931862E-6</v>
      </c>
      <c r="AX666" s="13">
        <f t="shared" si="989"/>
        <v>2.4585938431137782E-3</v>
      </c>
      <c r="AY666" s="13">
        <f t="shared" si="990"/>
        <v>2.1674317272449848E-3</v>
      </c>
      <c r="AZ666" s="13">
        <f t="shared" si="991"/>
        <v>9.553754284031161E-4</v>
      </c>
      <c r="BA666" s="13">
        <f t="shared" si="992"/>
        <v>2.8074462437827942E-4</v>
      </c>
      <c r="BB666" s="13">
        <f t="shared" si="993"/>
        <v>6.1874270920680784E-5</v>
      </c>
      <c r="BC666" s="13">
        <f t="shared" si="994"/>
        <v>1.0909346272810064E-5</v>
      </c>
      <c r="BD666" s="13">
        <f t="shared" si="995"/>
        <v>4.993106689601952E-5</v>
      </c>
      <c r="BE666" s="13">
        <f t="shared" si="996"/>
        <v>8.4271774681549995E-5</v>
      </c>
      <c r="BF666" s="13">
        <f t="shared" si="997"/>
        <v>7.1115364135590685E-5</v>
      </c>
      <c r="BG666" s="13">
        <f t="shared" si="998"/>
        <v>4.0008611307473311E-5</v>
      </c>
      <c r="BH666" s="13">
        <f t="shared" si="999"/>
        <v>1.6881256935919223E-5</v>
      </c>
      <c r="BI666" s="13">
        <f t="shared" si="1000"/>
        <v>5.6983099672502656E-6</v>
      </c>
      <c r="BJ666" s="14">
        <f t="shared" si="1001"/>
        <v>0.56254706922140174</v>
      </c>
      <c r="BK666" s="14">
        <f t="shared" si="1002"/>
        <v>0.24279040668674115</v>
      </c>
      <c r="BL666" s="14">
        <f t="shared" si="1003"/>
        <v>0.18624365852274377</v>
      </c>
      <c r="BM666" s="14">
        <f t="shared" si="1004"/>
        <v>0.47200610230514606</v>
      </c>
      <c r="BN666" s="14">
        <f t="shared" si="1005"/>
        <v>0.5261545328951821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1.8426</v>
      </c>
      <c r="F671" s="10">
        <f>VLOOKUP(B671,home!$B$2:$E$405,3,FALSE)</f>
        <v>0.75139999999999996</v>
      </c>
      <c r="G671" s="10">
        <f>VLOOKUP(C671,away!$B$2:$E$405,4,FALSE)</f>
        <v>0.9304</v>
      </c>
      <c r="H671" s="10">
        <f>VLOOKUP(A671,away!$A$2:$E$405,3,FALSE)</f>
        <v>1.2176</v>
      </c>
      <c r="I671" s="10">
        <f>VLOOKUP(C671,away!$B$2:$E$405,3,FALSE)</f>
        <v>1.3492999999999999</v>
      </c>
      <c r="J671" s="10">
        <f>VLOOKUP(B671,home!$B$2:$E$405,4,FALSE)</f>
        <v>1.0107999999999999</v>
      </c>
      <c r="K671" s="12">
        <f t="shared" si="950"/>
        <v>1.2881663770560001</v>
      </c>
      <c r="L671" s="12">
        <f t="shared" si="951"/>
        <v>1.6606510829439998</v>
      </c>
      <c r="M671" s="13">
        <f t="shared" si="952"/>
        <v>5.2401636354678989E-2</v>
      </c>
      <c r="N671" s="13">
        <f t="shared" si="953"/>
        <v>6.7502026054812828E-2</v>
      </c>
      <c r="O671" s="13">
        <f t="shared" si="954"/>
        <v>8.7020834160435337E-2</v>
      </c>
      <c r="P671" s="13">
        <f t="shared" si="955"/>
        <v>0.112097312668839</v>
      </c>
      <c r="Q671" s="13">
        <f t="shared" si="956"/>
        <v>4.3476920173483986E-2</v>
      </c>
      <c r="R671" s="13">
        <f t="shared" si="957"/>
        <v>7.2255621243608598E-2</v>
      </c>
      <c r="S671" s="13">
        <f t="shared" si="958"/>
        <v>5.9949499584918242E-2</v>
      </c>
      <c r="T671" s="13">
        <f t="shared" si="959"/>
        <v>7.2199994569166009E-2</v>
      </c>
      <c r="U671" s="13">
        <f t="shared" si="960"/>
        <v>9.3077261839309852E-2</v>
      </c>
      <c r="V671" s="13">
        <f t="shared" si="961"/>
        <v>1.4249295901596319E-2</v>
      </c>
      <c r="W671" s="13">
        <f t="shared" si="962"/>
        <v>1.8668502248476593E-2</v>
      </c>
      <c r="X671" s="13">
        <f t="shared" si="963"/>
        <v>3.100186847587515E-2</v>
      </c>
      <c r="Y671" s="13">
        <f t="shared" si="964"/>
        <v>2.5741643228874764E-2</v>
      </c>
      <c r="Z671" s="13">
        <f t="shared" si="965"/>
        <v>3.9997125222330024E-2</v>
      </c>
      <c r="AA671" s="13">
        <f t="shared" si="966"/>
        <v>5.1522951890304036E-2</v>
      </c>
      <c r="AB671" s="13">
        <f t="shared" si="967"/>
        <v>3.3185067135881777E-2</v>
      </c>
      <c r="AC671" s="13">
        <f t="shared" si="968"/>
        <v>1.9051263103463951E-3</v>
      </c>
      <c r="AD671" s="13">
        <f t="shared" si="969"/>
        <v>6.012034226620477E-3</v>
      </c>
      <c r="AE671" s="13">
        <f t="shared" si="970"/>
        <v>9.9838911491336862E-3</v>
      </c>
      <c r="AF671" s="13">
        <f t="shared" si="971"/>
        <v>8.2898798244019373E-3</v>
      </c>
      <c r="AG671" s="13">
        <f t="shared" si="972"/>
        <v>4.5888659692895637E-3</v>
      </c>
      <c r="AH671" s="13">
        <f t="shared" si="973"/>
        <v>1.6605317328777278E-2</v>
      </c>
      <c r="AI671" s="13">
        <f t="shared" si="974"/>
        <v>2.1390411463276245E-2</v>
      </c>
      <c r="AJ671" s="13">
        <f t="shared" si="975"/>
        <v>1.377720441919285E-2</v>
      </c>
      <c r="AK671" s="13">
        <f t="shared" si="976"/>
        <v>5.9157771675438552E-3</v>
      </c>
      <c r="AL671" s="13">
        <f t="shared" si="977"/>
        <v>1.6301745864503897E-4</v>
      </c>
      <c r="AM671" s="13">
        <f t="shared" si="978"/>
        <v>1.5489000696884726E-3</v>
      </c>
      <c r="AN671" s="13">
        <f t="shared" si="979"/>
        <v>2.5721825781001989E-3</v>
      </c>
      <c r="AO671" s="13">
        <f t="shared" si="980"/>
        <v>2.1357488919258928E-3</v>
      </c>
      <c r="AP671" s="13">
        <f t="shared" si="981"/>
        <v>1.1822445700910603E-3</v>
      </c>
      <c r="AQ671" s="13">
        <f t="shared" si="982"/>
        <v>4.9082393140659566E-4</v>
      </c>
      <c r="AR671" s="13">
        <f t="shared" si="983"/>
        <v>5.5151276409325534E-3</v>
      </c>
      <c r="AS671" s="13">
        <f t="shared" si="984"/>
        <v>7.1044019922214922E-3</v>
      </c>
      <c r="AT671" s="13">
        <f t="shared" si="985"/>
        <v>4.5758258877346952E-3</v>
      </c>
      <c r="AU671" s="13">
        <f t="shared" si="986"/>
        <v>1.9648083519474189E-3</v>
      </c>
      <c r="AV671" s="13">
        <f t="shared" si="987"/>
        <v>6.327500140843698E-4</v>
      </c>
      <c r="AW671" s="13">
        <f t="shared" si="988"/>
        <v>9.6868365100739627E-6</v>
      </c>
      <c r="AX671" s="13">
        <f t="shared" si="989"/>
        <v>3.3254016519873071E-4</v>
      </c>
      <c r="AY671" s="13">
        <f t="shared" si="990"/>
        <v>5.5223318545964868E-4</v>
      </c>
      <c r="AZ671" s="13">
        <f t="shared" si="991"/>
        <v>4.5853331873559028E-4</v>
      </c>
      <c r="BA671" s="13">
        <f t="shared" si="992"/>
        <v>2.5382128410805473E-4</v>
      </c>
      <c r="BB671" s="13">
        <f t="shared" si="993"/>
        <v>1.0537714758206941E-4</v>
      </c>
      <c r="BC671" s="13">
        <f t="shared" si="994"/>
        <v>3.4998934849942662E-5</v>
      </c>
      <c r="BD671" s="13">
        <f t="shared" si="995"/>
        <v>1.5264504482481718E-3</v>
      </c>
      <c r="BE671" s="13">
        <f t="shared" si="996"/>
        <v>1.966322143675355E-3</v>
      </c>
      <c r="BF671" s="13">
        <f t="shared" si="997"/>
        <v>1.2664750359716352E-3</v>
      </c>
      <c r="BG671" s="13">
        <f t="shared" si="998"/>
        <v>5.4381018623981614E-4</v>
      </c>
      <c r="BH671" s="13">
        <f t="shared" si="999"/>
        <v>1.7512949935367329E-4</v>
      </c>
      <c r="BI671" s="13">
        <f t="shared" si="1000"/>
        <v>4.5119186539610445E-5</v>
      </c>
      <c r="BJ671" s="14">
        <f t="shared" si="1001"/>
        <v>0.29713302999728142</v>
      </c>
      <c r="BK671" s="14">
        <f t="shared" si="1002"/>
        <v>0.24131812146448364</v>
      </c>
      <c r="BL671" s="14">
        <f t="shared" si="1003"/>
        <v>0.42006666703527867</v>
      </c>
      <c r="BM671" s="14">
        <f t="shared" si="1004"/>
        <v>0.5632180467145651</v>
      </c>
      <c r="BN671" s="14">
        <f t="shared" si="1005"/>
        <v>0.43475435065585877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1.8426</v>
      </c>
      <c r="F672" s="10">
        <f>VLOOKUP(B672,home!$B$2:$E$405,3,FALSE)</f>
        <v>0.75139999999999996</v>
      </c>
      <c r="G672" s="10">
        <f>VLOOKUP(C672,away!$B$2:$E$405,4,FALSE)</f>
        <v>1.0853999999999999</v>
      </c>
      <c r="H672" s="10">
        <f>VLOOKUP(A672,away!$A$2:$E$405,3,FALSE)</f>
        <v>1.2176</v>
      </c>
      <c r="I672" s="10">
        <f>VLOOKUP(C672,away!$B$2:$E$405,3,FALSE)</f>
        <v>0.93859999999999999</v>
      </c>
      <c r="J672" s="10">
        <f>VLOOKUP(B672,home!$B$2:$E$405,4,FALSE)</f>
        <v>1.3898999999999999</v>
      </c>
      <c r="K672" s="12">
        <f t="shared" si="950"/>
        <v>1.5027684712559999</v>
      </c>
      <c r="L672" s="12">
        <f t="shared" si="951"/>
        <v>1.588432426464</v>
      </c>
      <c r="M672" s="13">
        <f t="shared" si="952"/>
        <v>4.5447344008634587E-2</v>
      </c>
      <c r="N672" s="13">
        <f t="shared" si="953"/>
        <v>6.8296835678501339E-2</v>
      </c>
      <c r="O672" s="13">
        <f t="shared" si="954"/>
        <v>7.2190034919979565E-2</v>
      </c>
      <c r="P672" s="13">
        <f t="shared" si="955"/>
        <v>0.10848490841661494</v>
      </c>
      <c r="Q672" s="13">
        <f t="shared" si="956"/>
        <v>5.1317165672101851E-2</v>
      </c>
      <c r="R672" s="13">
        <f t="shared" si="957"/>
        <v>5.7334496167232032E-2</v>
      </c>
      <c r="S672" s="13">
        <f t="shared" si="958"/>
        <v>6.4739621263265337E-2</v>
      </c>
      <c r="T672" s="13">
        <f t="shared" si="959"/>
        <v>8.1513849987791806E-2</v>
      </c>
      <c r="U672" s="13">
        <f t="shared" si="960"/>
        <v>8.6160473155464268E-2</v>
      </c>
      <c r="V672" s="13">
        <f t="shared" si="961"/>
        <v>1.7170718325848142E-2</v>
      </c>
      <c r="W672" s="13">
        <f t="shared" si="962"/>
        <v>2.570593953541846E-2</v>
      </c>
      <c r="X672" s="13">
        <f t="shared" si="963"/>
        <v>4.0832147910781609E-2</v>
      </c>
      <c r="Y672" s="13">
        <f t="shared" si="964"/>
        <v>3.2429553891829901E-2</v>
      </c>
      <c r="Z672" s="13">
        <f t="shared" si="965"/>
        <v>3.0357324289002431E-2</v>
      </c>
      <c r="AA672" s="13">
        <f t="shared" si="966"/>
        <v>4.5620029813206821E-2</v>
      </c>
      <c r="AB672" s="13">
        <f t="shared" si="967"/>
        <v>3.4278171230522979E-2</v>
      </c>
      <c r="AC672" s="13">
        <f t="shared" si="968"/>
        <v>2.561706087644553E-3</v>
      </c>
      <c r="AD672" s="13">
        <f t="shared" si="969"/>
        <v>9.6575188644599883E-3</v>
      </c>
      <c r="AE672" s="13">
        <f t="shared" si="970"/>
        <v>1.5340316123496031E-2</v>
      </c>
      <c r="AF672" s="13">
        <f t="shared" si="971"/>
        <v>1.2183527781384814E-2</v>
      </c>
      <c r="AG672" s="13">
        <f t="shared" si="972"/>
        <v>6.4509035322255458E-3</v>
      </c>
      <c r="AH672" s="13">
        <f t="shared" si="973"/>
        <v>1.2055139570333665E-2</v>
      </c>
      <c r="AI672" s="13">
        <f t="shared" si="974"/>
        <v>1.8116083662888034E-2</v>
      </c>
      <c r="AJ672" s="13">
        <f t="shared" si="975"/>
        <v>1.3612139675612025E-2</v>
      </c>
      <c r="AK672" s="13">
        <f t="shared" si="976"/>
        <v>6.8186314436142091E-3</v>
      </c>
      <c r="AL672" s="13">
        <f t="shared" si="977"/>
        <v>2.4459642812623279E-4</v>
      </c>
      <c r="AM672" s="13">
        <f t="shared" si="978"/>
        <v>2.9026029720141022E-3</v>
      </c>
      <c r="AN672" s="13">
        <f t="shared" si="979"/>
        <v>4.610588681897977E-3</v>
      </c>
      <c r="AO672" s="13">
        <f t="shared" si="980"/>
        <v>3.6618042837073309E-3</v>
      </c>
      <c r="AP672" s="13">
        <f t="shared" si="981"/>
        <v>1.9388428878685019E-3</v>
      </c>
      <c r="AQ672" s="13">
        <f t="shared" si="982"/>
        <v>7.6993022822735839E-4</v>
      </c>
      <c r="AR672" s="13">
        <f t="shared" si="983"/>
        <v>3.8297549198134562E-3</v>
      </c>
      <c r="AS672" s="13">
        <f t="shared" si="984"/>
        <v>5.7552349461332131E-3</v>
      </c>
      <c r="AT672" s="13">
        <f t="shared" si="985"/>
        <v>4.3243928108598582E-3</v>
      </c>
      <c r="AU672" s="13">
        <f t="shared" si="986"/>
        <v>2.1661870578287687E-3</v>
      </c>
      <c r="AV672" s="13">
        <f t="shared" si="987"/>
        <v>8.1381940333696747E-4</v>
      </c>
      <c r="AW672" s="13">
        <f t="shared" si="988"/>
        <v>1.6218415743371115E-5</v>
      </c>
      <c r="AX672" s="13">
        <f t="shared" si="989"/>
        <v>7.2699003848612667E-4</v>
      </c>
      <c r="AY672" s="13">
        <f t="shared" si="990"/>
        <v>1.1547745508476747E-3</v>
      </c>
      <c r="AZ672" s="13">
        <f t="shared" si="991"/>
        <v>9.1714067091092414E-4</v>
      </c>
      <c r="BA672" s="13">
        <f t="shared" si="992"/>
        <v>4.8560532710128671E-4</v>
      </c>
      <c r="BB672" s="13">
        <f t="shared" si="993"/>
        <v>1.9283781200783536E-4</v>
      </c>
      <c r="BC672" s="13">
        <f t="shared" si="994"/>
        <v>6.1261966728322904E-5</v>
      </c>
      <c r="BD672" s="13">
        <f t="shared" si="995"/>
        <v>1.0138844833402873E-3</v>
      </c>
      <c r="BE672" s="13">
        <f t="shared" si="996"/>
        <v>1.5236336350594631E-3</v>
      </c>
      <c r="BF672" s="13">
        <f t="shared" si="997"/>
        <v>1.1448342942562658E-3</v>
      </c>
      <c r="BG672" s="13">
        <f t="shared" si="998"/>
        <v>5.7347362740697676E-4</v>
      </c>
      <c r="BH672" s="13">
        <f t="shared" si="999"/>
        <v>2.1544952159100375E-4</v>
      </c>
      <c r="BI672" s="13">
        <f t="shared" si="1000"/>
        <v>6.4754149638829821E-5</v>
      </c>
      <c r="BJ672" s="14">
        <f t="shared" si="1001"/>
        <v>0.36115013839778881</v>
      </c>
      <c r="BK672" s="14">
        <f t="shared" si="1002"/>
        <v>0.2398036690809815</v>
      </c>
      <c r="BL672" s="14">
        <f t="shared" si="1003"/>
        <v>0.36761061848811871</v>
      </c>
      <c r="BM672" s="14">
        <f t="shared" si="1004"/>
        <v>0.59471240925772262</v>
      </c>
      <c r="BN672" s="14">
        <f t="shared" si="1005"/>
        <v>0.40307078486306436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1.5455000000000001</v>
      </c>
      <c r="F673" s="10">
        <f>VLOOKUP(B673,home!$B$2:$E$405,3,FALSE)</f>
        <v>1.0513999999999999</v>
      </c>
      <c r="G673" s="10">
        <f>VLOOKUP(C673,away!$B$2:$E$405,4,FALSE)</f>
        <v>0.97060000000000002</v>
      </c>
      <c r="H673" s="10">
        <f>VLOOKUP(A673,away!$A$2:$E$405,3,FALSE)</f>
        <v>1.1894</v>
      </c>
      <c r="I673" s="10">
        <f>VLOOKUP(C673,away!$B$2:$E$405,3,FALSE)</f>
        <v>0.94589999999999996</v>
      </c>
      <c r="J673" s="10">
        <f>VLOOKUP(B673,home!$B$2:$E$405,4,FALSE)</f>
        <v>1.5764</v>
      </c>
      <c r="K673" s="12">
        <f t="shared" si="950"/>
        <v>1.57716550222</v>
      </c>
      <c r="L673" s="12">
        <f t="shared" si="951"/>
        <v>1.7735342743439999</v>
      </c>
      <c r="M673" s="13">
        <f t="shared" si="952"/>
        <v>3.5059811480259051E-2</v>
      </c>
      <c r="N673" s="13">
        <f t="shared" si="953"/>
        <v>5.5295125181001284E-2</v>
      </c>
      <c r="O673" s="13">
        <f t="shared" si="954"/>
        <v>6.217977731227866E-2</v>
      </c>
      <c r="P673" s="13">
        <f t="shared" si="955"/>
        <v>9.806779971264773E-2</v>
      </c>
      <c r="Q673" s="13">
        <f t="shared" si="956"/>
        <v>4.3604781938205842E-2</v>
      </c>
      <c r="R673" s="13">
        <f t="shared" si="957"/>
        <v>5.5138983117201841E-2</v>
      </c>
      <c r="S673" s="13">
        <f t="shared" si="958"/>
        <v>6.8577759936723839E-2</v>
      </c>
      <c r="T673" s="13">
        <f t="shared" si="959"/>
        <v>7.7334575292704238E-2</v>
      </c>
      <c r="U673" s="13">
        <f t="shared" si="960"/>
        <v>8.6963301999941747E-2</v>
      </c>
      <c r="V673" s="13">
        <f t="shared" si="961"/>
        <v>2.1313640706708801E-2</v>
      </c>
      <c r="W673" s="13">
        <f t="shared" si="962"/>
        <v>2.2923985934921336E-2</v>
      </c>
      <c r="X673" s="13">
        <f t="shared" si="963"/>
        <v>4.0656474760162764E-2</v>
      </c>
      <c r="Y673" s="13">
        <f t="shared" si="964"/>
        <v>3.6052825730575222E-2</v>
      </c>
      <c r="Z673" s="13">
        <f t="shared" si="965"/>
        <v>3.2596958803610875E-2</v>
      </c>
      <c r="AA673" s="13">
        <f t="shared" si="966"/>
        <v>5.1410798902341591E-2</v>
      </c>
      <c r="AB673" s="13">
        <f t="shared" si="967"/>
        <v>4.054166923517151E-2</v>
      </c>
      <c r="AC673" s="13">
        <f t="shared" si="968"/>
        <v>3.7261000553827912E-3</v>
      </c>
      <c r="AD673" s="13">
        <f t="shared" si="969"/>
        <v>9.038729947483606E-3</v>
      </c>
      <c r="AE673" s="13">
        <f t="shared" si="970"/>
        <v>1.6030497358401716E-2</v>
      </c>
      <c r="AF673" s="13">
        <f t="shared" si="971"/>
        <v>1.4215318249953202E-2</v>
      </c>
      <c r="AG673" s="13">
        <f t="shared" si="972"/>
        <v>8.4037847123332558E-3</v>
      </c>
      <c r="AH673" s="13">
        <f t="shared" si="973"/>
        <v>1.4452955919395822E-2</v>
      </c>
      <c r="AI673" s="13">
        <f t="shared" si="974"/>
        <v>2.2794703481177434E-2</v>
      </c>
      <c r="AJ673" s="13">
        <f t="shared" si="975"/>
        <v>1.7975509981923599E-2</v>
      </c>
      <c r="AK673" s="13">
        <f t="shared" si="976"/>
        <v>9.4501180761003868E-3</v>
      </c>
      <c r="AL673" s="13">
        <f t="shared" si="977"/>
        <v>4.1689948520837292E-4</v>
      </c>
      <c r="AM673" s="13">
        <f t="shared" si="978"/>
        <v>2.8511146114107858E-3</v>
      </c>
      <c r="AN673" s="13">
        <f t="shared" si="979"/>
        <v>5.0565494834200024E-3</v>
      </c>
      <c r="AO673" s="13">
        <f t="shared" si="980"/>
        <v>4.4839819093809123E-3</v>
      </c>
      <c r="AP673" s="13">
        <f t="shared" si="981"/>
        <v>2.6508318672751664E-3</v>
      </c>
      <c r="AQ673" s="13">
        <f t="shared" si="982"/>
        <v>1.1753352930339534E-3</v>
      </c>
      <c r="AR673" s="13">
        <f t="shared" si="983"/>
        <v>5.1265625377262961E-3</v>
      </c>
      <c r="AS673" s="13">
        <f t="shared" si="984"/>
        <v>8.0854375794753314E-3</v>
      </c>
      <c r="AT673" s="13">
        <f t="shared" si="985"/>
        <v>6.3760366103508374E-3</v>
      </c>
      <c r="AU673" s="13">
        <f t="shared" si="986"/>
        <v>3.3520216609123623E-3</v>
      </c>
      <c r="AV673" s="13">
        <f t="shared" si="987"/>
        <v>1.321673231571291E-3</v>
      </c>
      <c r="AW673" s="13">
        <f t="shared" si="988"/>
        <v>3.23925929001685E-5</v>
      </c>
      <c r="AX673" s="13">
        <f t="shared" si="989"/>
        <v>7.4944660133207904E-4</v>
      </c>
      <c r="AY673" s="13">
        <f t="shared" si="990"/>
        <v>1.3291692342530658E-3</v>
      </c>
      <c r="AZ673" s="13">
        <f t="shared" si="991"/>
        <v>1.1786635966756908E-3</v>
      </c>
      <c r="BA673" s="13">
        <f t="shared" si="992"/>
        <v>6.9680009554196998E-4</v>
      </c>
      <c r="BB673" s="13">
        <f t="shared" si="993"/>
        <v>3.0894971295246452E-4</v>
      </c>
      <c r="BC673" s="13">
        <f t="shared" si="994"/>
        <v>1.0958658099398722E-4</v>
      </c>
      <c r="BD673" s="13">
        <f t="shared" si="995"/>
        <v>1.5153557283709227E-3</v>
      </c>
      <c r="BE673" s="13">
        <f t="shared" si="996"/>
        <v>2.3899667783780802E-3</v>
      </c>
      <c r="BF673" s="13">
        <f t="shared" si="997"/>
        <v>1.8846865771548907E-3</v>
      </c>
      <c r="BG673" s="13">
        <f t="shared" si="998"/>
        <v>9.9082088399526209E-4</v>
      </c>
      <c r="BH673" s="13">
        <f t="shared" si="999"/>
        <v>3.9067212927911297E-4</v>
      </c>
      <c r="BI673" s="13">
        <f t="shared" si="1000"/>
        <v>1.2323092099556974E-4</v>
      </c>
      <c r="BJ673" s="14">
        <f t="shared" si="1001"/>
        <v>0.34414652809201257</v>
      </c>
      <c r="BK673" s="14">
        <f t="shared" si="1002"/>
        <v>0.22849118061118362</v>
      </c>
      <c r="BL673" s="14">
        <f t="shared" si="1003"/>
        <v>0.39246428266374267</v>
      </c>
      <c r="BM673" s="14">
        <f t="shared" si="1004"/>
        <v>0.64705589478760228</v>
      </c>
      <c r="BN673" s="14">
        <f t="shared" si="1005"/>
        <v>0.34934627874159435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1.5455000000000001</v>
      </c>
      <c r="F674" s="10">
        <f>VLOOKUP(B674,home!$B$2:$E$405,3,FALSE)</f>
        <v>1.2016</v>
      </c>
      <c r="G674" s="10">
        <f>VLOOKUP(C674,away!$B$2:$E$405,4,FALSE)</f>
        <v>0.64700000000000002</v>
      </c>
      <c r="H674" s="10">
        <f>VLOOKUP(A674,away!$A$2:$E$405,3,FALSE)</f>
        <v>1.1894</v>
      </c>
      <c r="I674" s="10">
        <f>VLOOKUP(C674,away!$B$2:$E$405,3,FALSE)</f>
        <v>0.94589999999999996</v>
      </c>
      <c r="J674" s="10">
        <f>VLOOKUP(B674,home!$B$2:$E$405,4,FALSE)</f>
        <v>0.60050000000000003</v>
      </c>
      <c r="K674" s="12">
        <f t="shared" si="950"/>
        <v>1.2015261016000001</v>
      </c>
      <c r="L674" s="12">
        <f t="shared" si="951"/>
        <v>0.67559460273000005</v>
      </c>
      <c r="M674" s="13">
        <f t="shared" si="952"/>
        <v>0.15303009090737488</v>
      </c>
      <c r="N674" s="13">
        <f t="shared" si="953"/>
        <v>0.18386964855543173</v>
      </c>
      <c r="O674" s="13">
        <f t="shared" si="954"/>
        <v>0.10338630347230371</v>
      </c>
      <c r="P674" s="13">
        <f t="shared" si="955"/>
        <v>0.12422134216991161</v>
      </c>
      <c r="Q674" s="13">
        <f t="shared" si="956"/>
        <v>0.11046209101568502</v>
      </c>
      <c r="R674" s="13">
        <f t="shared" si="957"/>
        <v>3.4923614311047124E-2</v>
      </c>
      <c r="S674" s="13">
        <f t="shared" si="958"/>
        <v>2.5208999352673418E-2</v>
      </c>
      <c r="T674" s="13">
        <f t="shared" si="959"/>
        <v>7.4627592496466819E-2</v>
      </c>
      <c r="U674" s="13">
        <f t="shared" si="960"/>
        <v>4.1961634156934421E-2</v>
      </c>
      <c r="V674" s="13">
        <f t="shared" si="961"/>
        <v>2.2736964241489074E-3</v>
      </c>
      <c r="W674" s="13">
        <f t="shared" si="962"/>
        <v>4.4241028530886788E-2</v>
      </c>
      <c r="X674" s="13">
        <f t="shared" si="963"/>
        <v>2.9889000094691053E-2</v>
      </c>
      <c r="Y674" s="13">
        <f t="shared" si="964"/>
        <v>1.0096423572484869E-2</v>
      </c>
      <c r="Z674" s="13">
        <f t="shared" si="965"/>
        <v>7.8647351121225416E-3</v>
      </c>
      <c r="AA674" s="13">
        <f t="shared" si="966"/>
        <v>9.4496845193852361E-3</v>
      </c>
      <c r="AB674" s="13">
        <f t="shared" si="967"/>
        <v>5.6770213009634087E-3</v>
      </c>
      <c r="AC674" s="13">
        <f t="shared" si="968"/>
        <v>1.1535379243879425E-4</v>
      </c>
      <c r="AD674" s="13">
        <f t="shared" si="969"/>
        <v>1.3289187635372708E-2</v>
      </c>
      <c r="AE674" s="13">
        <f t="shared" si="970"/>
        <v>8.9781034411240516E-3</v>
      </c>
      <c r="AF674" s="13">
        <f t="shared" si="971"/>
        <v>3.0327791137875252E-3</v>
      </c>
      <c r="AG674" s="13">
        <f t="shared" si="972"/>
        <v>6.8297640018237494E-4</v>
      </c>
      <c r="AH674" s="13">
        <f t="shared" si="973"/>
        <v>1.3283431484127776E-3</v>
      </c>
      <c r="AI674" s="13">
        <f t="shared" si="974"/>
        <v>1.5960389646994747E-3</v>
      </c>
      <c r="AJ674" s="13">
        <f t="shared" si="975"/>
        <v>9.5884123762853034E-4</v>
      </c>
      <c r="AK674" s="13">
        <f t="shared" si="976"/>
        <v>3.8402425810037561E-4</v>
      </c>
      <c r="AL674" s="13">
        <f t="shared" si="977"/>
        <v>3.7455124900395278E-6</v>
      </c>
      <c r="AM674" s="13">
        <f t="shared" si="978"/>
        <v>3.1934611625920569E-3</v>
      </c>
      <c r="AN674" s="13">
        <f t="shared" si="979"/>
        <v>2.1574851254750646E-3</v>
      </c>
      <c r="AO674" s="13">
        <f t="shared" si="980"/>
        <v>7.2879265312060526E-4</v>
      </c>
      <c r="AP674" s="13">
        <f t="shared" si="981"/>
        <v>1.6412279431918603E-4</v>
      </c>
      <c r="AQ674" s="13">
        <f t="shared" si="982"/>
        <v>2.7720118506751991E-5</v>
      </c>
      <c r="AR674" s="13">
        <f t="shared" si="983"/>
        <v>1.7948429232820964E-4</v>
      </c>
      <c r="AS674" s="13">
        <f t="shared" si="984"/>
        <v>2.1565506205954851E-4</v>
      </c>
      <c r="AT674" s="13">
        <f t="shared" si="985"/>
        <v>1.2955759300335774E-4</v>
      </c>
      <c r="AU674" s="13">
        <f t="shared" si="986"/>
        <v>5.1888943218001271E-5</v>
      </c>
      <c r="AV674" s="13">
        <f t="shared" si="987"/>
        <v>1.5586479915217222E-5</v>
      </c>
      <c r="AW674" s="13">
        <f t="shared" si="988"/>
        <v>8.4455537445844619E-8</v>
      </c>
      <c r="AX674" s="13">
        <f t="shared" si="989"/>
        <v>6.3950449021670539E-4</v>
      </c>
      <c r="AY674" s="13">
        <f t="shared" si="990"/>
        <v>4.3204578201200619E-4</v>
      </c>
      <c r="AZ674" s="13">
        <f t="shared" si="991"/>
        <v>1.4594389922978676E-4</v>
      </c>
      <c r="BA674" s="13">
        <f t="shared" si="992"/>
        <v>3.2866303540338318E-5</v>
      </c>
      <c r="BB674" s="13">
        <f t="shared" si="993"/>
        <v>5.5510743208846134E-6</v>
      </c>
      <c r="BC674" s="13">
        <f t="shared" si="994"/>
        <v>7.5005517010854932E-7</v>
      </c>
      <c r="BD674" s="13">
        <f t="shared" si="995"/>
        <v>2.0209769861958653E-5</v>
      </c>
      <c r="BE674" s="13">
        <f t="shared" si="996"/>
        <v>2.4282565996472352E-5</v>
      </c>
      <c r="BF674" s="13">
        <f t="shared" si="997"/>
        <v>1.4588068429293078E-5</v>
      </c>
      <c r="BG674" s="13">
        <f t="shared" si="998"/>
        <v>5.8426483299075137E-6</v>
      </c>
      <c r="BH674" s="13">
        <f t="shared" si="999"/>
        <v>1.7550236177133832E-6</v>
      </c>
      <c r="BI674" s="13">
        <f t="shared" si="1000"/>
        <v>4.2174133712141777E-7</v>
      </c>
      <c r="BJ674" s="14">
        <f t="shared" si="1001"/>
        <v>0.48669707431461645</v>
      </c>
      <c r="BK674" s="14">
        <f t="shared" si="1002"/>
        <v>0.30528527394104971</v>
      </c>
      <c r="BL674" s="14">
        <f t="shared" si="1003"/>
        <v>0.20032477755757189</v>
      </c>
      <c r="BM674" s="14">
        <f t="shared" si="1004"/>
        <v>0.28984680916713196</v>
      </c>
      <c r="BN674" s="14">
        <f t="shared" si="1005"/>
        <v>0.70989309043175419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1.5455000000000001</v>
      </c>
      <c r="F675" s="10">
        <f>VLOOKUP(B675,home!$B$2:$E$405,3,FALSE)</f>
        <v>1.5367</v>
      </c>
      <c r="G675" s="10">
        <f>VLOOKUP(C675,away!$B$2:$E$405,4,FALSE)</f>
        <v>0.48530000000000001</v>
      </c>
      <c r="H675" s="10">
        <f>VLOOKUP(A675,away!$A$2:$E$405,3,FALSE)</f>
        <v>1.1894</v>
      </c>
      <c r="I675" s="10">
        <f>VLOOKUP(C675,away!$B$2:$E$405,3,FALSE)</f>
        <v>0.63060000000000005</v>
      </c>
      <c r="J675" s="10">
        <f>VLOOKUP(B675,home!$B$2:$E$405,4,FALSE)</f>
        <v>0.2102</v>
      </c>
      <c r="K675" s="12">
        <f t="shared" si="950"/>
        <v>1.152572868205</v>
      </c>
      <c r="L675" s="12">
        <f t="shared" si="951"/>
        <v>0.15765749152800002</v>
      </c>
      <c r="M675" s="13">
        <f t="shared" si="952"/>
        <v>0.26975790786707282</v>
      </c>
      <c r="N675" s="13">
        <f t="shared" si="953"/>
        <v>0.31091564559133228</v>
      </c>
      <c r="O675" s="13">
        <f t="shared" si="954"/>
        <v>4.2529355074164041E-2</v>
      </c>
      <c r="P675" s="13">
        <f t="shared" si="955"/>
        <v>4.901818076073812E-2</v>
      </c>
      <c r="Q675" s="13">
        <f t="shared" si="956"/>
        <v>0.1791764687045056</v>
      </c>
      <c r="R675" s="13">
        <f t="shared" si="957"/>
        <v>3.3525357186481603E-3</v>
      </c>
      <c r="S675" s="13">
        <f t="shared" si="958"/>
        <v>2.2267948177041056E-3</v>
      </c>
      <c r="T675" s="13">
        <f t="shared" si="959"/>
        <v>2.8248512596797552E-2</v>
      </c>
      <c r="U675" s="13">
        <f t="shared" si="960"/>
        <v>3.8640417090020211E-3</v>
      </c>
      <c r="V675" s="13">
        <f t="shared" si="961"/>
        <v>4.4959419665643207E-5</v>
      </c>
      <c r="W675" s="13">
        <f t="shared" si="962"/>
        <v>6.8837978816531809E-2</v>
      </c>
      <c r="X675" s="13">
        <f t="shared" si="963"/>
        <v>1.0852823062072008E-2</v>
      </c>
      <c r="Y675" s="13">
        <f t="shared" si="964"/>
        <v>8.5551442998175033E-4</v>
      </c>
      <c r="Z675" s="13">
        <f t="shared" si="965"/>
        <v>1.7618412388669666E-4</v>
      </c>
      <c r="AA675" s="13">
        <f t="shared" si="966"/>
        <v>2.0306504100027503E-4</v>
      </c>
      <c r="AB675" s="13">
        <f t="shared" si="967"/>
        <v>1.1702362836892651E-4</v>
      </c>
      <c r="AC675" s="13">
        <f t="shared" si="968"/>
        <v>5.1060341879633405E-7</v>
      </c>
      <c r="AD675" s="13">
        <f t="shared" si="969"/>
        <v>1.9835196671501278E-2</v>
      </c>
      <c r="AE675" s="13">
        <f t="shared" si="970"/>
        <v>3.1271673511934269E-3</v>
      </c>
      <c r="AF675" s="13">
        <f t="shared" si="971"/>
        <v>2.4651068008870792E-4</v>
      </c>
      <c r="AG675" s="13">
        <f t="shared" si="972"/>
        <v>1.295475181921567E-5</v>
      </c>
      <c r="AH675" s="13">
        <f t="shared" si="973"/>
        <v>6.9441867547587428E-6</v>
      </c>
      <c r="AI675" s="13">
        <f t="shared" si="974"/>
        <v>8.0036812452834559E-6</v>
      </c>
      <c r="AJ675" s="13">
        <f t="shared" si="975"/>
        <v>4.612412924537461E-6</v>
      </c>
      <c r="AK675" s="13">
        <f t="shared" si="976"/>
        <v>1.7720473312599845E-6</v>
      </c>
      <c r="AL675" s="13">
        <f t="shared" si="977"/>
        <v>3.711305574321541E-9</v>
      </c>
      <c r="AM675" s="13">
        <f t="shared" si="978"/>
        <v>4.5723019038165008E-3</v>
      </c>
      <c r="AN675" s="13">
        <f t="shared" si="979"/>
        <v>7.208576486644082E-4</v>
      </c>
      <c r="AO675" s="13">
        <f t="shared" si="980"/>
        <v>5.682430431860147E-5</v>
      </c>
      <c r="AP675" s="13">
        <f t="shared" si="981"/>
        <v>2.9862590922314699E-6</v>
      </c>
      <c r="AQ675" s="13">
        <f t="shared" si="982"/>
        <v>1.1770152938347393E-7</v>
      </c>
      <c r="AR675" s="13">
        <f t="shared" si="983"/>
        <v>2.189606128914455E-7</v>
      </c>
      <c r="AS675" s="13">
        <f t="shared" si="984"/>
        <v>2.5236806162421806E-7</v>
      </c>
      <c r="AT675" s="13">
        <f t="shared" si="985"/>
        <v>1.4543629031478063E-7</v>
      </c>
      <c r="AU675" s="13">
        <f t="shared" si="986"/>
        <v>5.5875307423067253E-8</v>
      </c>
      <c r="AV675" s="13">
        <f t="shared" si="987"/>
        <v>1.6100090834610191E-8</v>
      </c>
      <c r="AW675" s="13">
        <f t="shared" si="988"/>
        <v>1.8732995008875451E-11</v>
      </c>
      <c r="AX675" s="13">
        <f t="shared" si="989"/>
        <v>8.7831851993016056E-4</v>
      </c>
      <c r="AY675" s="13">
        <f t="shared" si="990"/>
        <v>1.384734946147748E-4</v>
      </c>
      <c r="AZ675" s="13">
        <f t="shared" si="991"/>
        <v>1.0915691902040705E-5</v>
      </c>
      <c r="BA675" s="13">
        <f t="shared" si="992"/>
        <v>5.736468678560805E-7</v>
      </c>
      <c r="BB675" s="13">
        <f t="shared" si="993"/>
        <v>2.2609931552270931E-8</v>
      </c>
      <c r="BC675" s="13">
        <f t="shared" si="994"/>
        <v>7.1292501843016348E-10</v>
      </c>
      <c r="BD675" s="13">
        <f t="shared" si="995"/>
        <v>5.7534634953164562E-9</v>
      </c>
      <c r="BE675" s="13">
        <f t="shared" si="996"/>
        <v>6.6312859229096531E-9</v>
      </c>
      <c r="BF675" s="13">
        <f t="shared" si="997"/>
        <v>3.821520118027711E-9</v>
      </c>
      <c r="BG675" s="13">
        <f t="shared" si="998"/>
        <v>1.4681934677794362E-9</v>
      </c>
      <c r="BH675" s="13">
        <f t="shared" si="999"/>
        <v>4.230499890595976E-10</v>
      </c>
      <c r="BI675" s="13">
        <f t="shared" si="1000"/>
        <v>9.7519187856902872E-11</v>
      </c>
      <c r="BJ675" s="14">
        <f t="shared" si="1001"/>
        <v>0.62849016514941636</v>
      </c>
      <c r="BK675" s="14">
        <f t="shared" si="1002"/>
        <v>0.32118683067451986</v>
      </c>
      <c r="BL675" s="14">
        <f t="shared" si="1003"/>
        <v>5.008806043483454E-2</v>
      </c>
      <c r="BM675" s="14">
        <f t="shared" si="1004"/>
        <v>0.14505267319031445</v>
      </c>
      <c r="BN675" s="14">
        <f t="shared" si="1005"/>
        <v>0.85475009371646093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1.5455000000000001</v>
      </c>
      <c r="F676" s="10">
        <f>VLOOKUP(B676,home!$B$2:$E$405,3,FALSE)</f>
        <v>0.80879999999999996</v>
      </c>
      <c r="G676" s="10">
        <f>VLOOKUP(C676,away!$B$2:$E$405,4,FALSE)</f>
        <v>0.64700000000000002</v>
      </c>
      <c r="H676" s="10">
        <f>VLOOKUP(A676,away!$A$2:$E$405,3,FALSE)</f>
        <v>1.1894</v>
      </c>
      <c r="I676" s="10">
        <f>VLOOKUP(C676,away!$B$2:$E$405,3,FALSE)</f>
        <v>0.84079999999999999</v>
      </c>
      <c r="J676" s="10">
        <f>VLOOKUP(B676,home!$B$2:$E$405,4,FALSE)</f>
        <v>0.94589999999999996</v>
      </c>
      <c r="K676" s="12">
        <f t="shared" si="950"/>
        <v>0.80875025880000007</v>
      </c>
      <c r="L676" s="12">
        <f t="shared" si="951"/>
        <v>0.94594494916799998</v>
      </c>
      <c r="M676" s="13">
        <f t="shared" si="952"/>
        <v>0.17295995107364234</v>
      </c>
      <c r="N676" s="13">
        <f t="shared" si="953"/>
        <v>0.13988140519284356</v>
      </c>
      <c r="O676" s="13">
        <f t="shared" si="954"/>
        <v>0.16361059212645634</v>
      </c>
      <c r="P676" s="13">
        <f t="shared" si="955"/>
        <v>0.1323201087246928</v>
      </c>
      <c r="Q676" s="13">
        <f t="shared" si="956"/>
        <v>5.6564561325509952E-2</v>
      </c>
      <c r="R676" s="13">
        <f t="shared" si="957"/>
        <v>7.7383306626203546E-2</v>
      </c>
      <c r="S676" s="13">
        <f t="shared" si="958"/>
        <v>2.530731979315224E-2</v>
      </c>
      <c r="T676" s="13">
        <f t="shared" si="959"/>
        <v>5.3506961087769728E-2</v>
      </c>
      <c r="U676" s="13">
        <f t="shared" si="960"/>
        <v>6.258376926074187E-2</v>
      </c>
      <c r="V676" s="13">
        <f t="shared" si="961"/>
        <v>2.151215601436923E-3</v>
      </c>
      <c r="W676" s="13">
        <f t="shared" si="962"/>
        <v>1.5248867870304885E-2</v>
      </c>
      <c r="X676" s="13">
        <f t="shared" si="963"/>
        <v>1.4424589542445101E-2</v>
      </c>
      <c r="Y676" s="13">
        <f t="shared" si="964"/>
        <v>6.8224338107487469E-3</v>
      </c>
      <c r="Z676" s="13">
        <f t="shared" si="965"/>
        <v>2.4400116017658628E-2</v>
      </c>
      <c r="AA676" s="13">
        <f t="shared" si="966"/>
        <v>1.973360014403144E-2</v>
      </c>
      <c r="AB676" s="13">
        <f t="shared" si="967"/>
        <v>7.9797771117705724E-3</v>
      </c>
      <c r="AC676" s="13">
        <f t="shared" si="968"/>
        <v>1.0285946273452344E-4</v>
      </c>
      <c r="AD676" s="13">
        <f t="shared" si="969"/>
        <v>3.0831314591290193E-3</v>
      </c>
      <c r="AE676" s="13">
        <f t="shared" si="970"/>
        <v>2.9164726313840616E-3</v>
      </c>
      <c r="AF676" s="13">
        <f t="shared" si="971"/>
        <v>1.3794112775222295E-3</v>
      </c>
      <c r="AG676" s="13">
        <f t="shared" si="972"/>
        <v>4.3494904359917718E-4</v>
      </c>
      <c r="AH676" s="13">
        <f t="shared" si="973"/>
        <v>5.770291626504347E-3</v>
      </c>
      <c r="AI676" s="13">
        <f t="shared" si="974"/>
        <v>4.6667248462868632E-3</v>
      </c>
      <c r="AJ676" s="13">
        <f t="shared" si="975"/>
        <v>1.8871074635914457E-3</v>
      </c>
      <c r="AK676" s="13">
        <f t="shared" si="976"/>
        <v>5.0873288318766452E-4</v>
      </c>
      <c r="AL676" s="13">
        <f t="shared" si="977"/>
        <v>3.1476362494114402E-6</v>
      </c>
      <c r="AM676" s="13">
        <f t="shared" si="978"/>
        <v>4.9869667309700345E-4</v>
      </c>
      <c r="AN676" s="13">
        <f t="shared" si="979"/>
        <v>4.717395990829956E-4</v>
      </c>
      <c r="AO676" s="13">
        <f t="shared" si="980"/>
        <v>2.2311984553754845E-4</v>
      </c>
      <c r="AP676" s="13">
        <f t="shared" si="981"/>
        <v>7.035303031512943E-5</v>
      </c>
      <c r="AQ676" s="13">
        <f t="shared" si="982"/>
        <v>1.6637523421314965E-5</v>
      </c>
      <c r="AR676" s="13">
        <f t="shared" si="983"/>
        <v>1.0916756438636385E-3</v>
      </c>
      <c r="AS676" s="13">
        <f t="shared" si="984"/>
        <v>8.8289295950037426E-4</v>
      </c>
      <c r="AT676" s="13">
        <f t="shared" si="985"/>
        <v>3.5701995474431283E-4</v>
      </c>
      <c r="AU676" s="13">
        <f t="shared" si="986"/>
        <v>9.6246660265409106E-5</v>
      </c>
      <c r="AV676" s="13">
        <f t="shared" si="987"/>
        <v>1.9459877849571319E-5</v>
      </c>
      <c r="AW676" s="13">
        <f t="shared" si="988"/>
        <v>6.6890175083005786E-8</v>
      </c>
      <c r="AX676" s="13">
        <f t="shared" si="989"/>
        <v>6.7220177238316739E-5</v>
      </c>
      <c r="AY676" s="13">
        <f t="shared" si="990"/>
        <v>6.3586587140763469E-5</v>
      </c>
      <c r="AZ676" s="13">
        <f t="shared" si="991"/>
        <v>3.0074705470318045E-5</v>
      </c>
      <c r="BA676" s="13">
        <f t="shared" si="992"/>
        <v>9.4830052457875271E-6</v>
      </c>
      <c r="BB676" s="13">
        <f t="shared" si="993"/>
        <v>2.2426002287965891E-6</v>
      </c>
      <c r="BC676" s="13">
        <f t="shared" si="994"/>
        <v>4.2427527188662711E-7</v>
      </c>
      <c r="BD676" s="13">
        <f t="shared" si="995"/>
        <v>1.7211084357375548E-4</v>
      </c>
      <c r="BE676" s="13">
        <f t="shared" si="996"/>
        <v>1.3919468928256105E-4</v>
      </c>
      <c r="BF676" s="13">
        <f t="shared" si="997"/>
        <v>5.628687049042842E-5</v>
      </c>
      <c r="BG676" s="13">
        <f t="shared" si="998"/>
        <v>1.5174007025392025E-5</v>
      </c>
      <c r="BH676" s="13">
        <f t="shared" si="999"/>
        <v>3.0679955272047038E-6</v>
      </c>
      <c r="BI676" s="13">
        <f t="shared" si="1000"/>
        <v>4.9624843532480955E-7</v>
      </c>
      <c r="BJ676" s="14">
        <f t="shared" si="1001"/>
        <v>0.29571636126330625</v>
      </c>
      <c r="BK676" s="14">
        <f t="shared" si="1002"/>
        <v>0.33290818887904911</v>
      </c>
      <c r="BL676" s="14">
        <f t="shared" si="1003"/>
        <v>0.34695752783933204</v>
      </c>
      <c r="BM676" s="14">
        <f t="shared" si="1004"/>
        <v>0.25719874923303171</v>
      </c>
      <c r="BN676" s="14">
        <f t="shared" si="1005"/>
        <v>0.74271992506934847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1.25</v>
      </c>
      <c r="F677" s="10">
        <f>VLOOKUP(B677,home!$B$2:$E$405,3,FALSE)</f>
        <v>1</v>
      </c>
      <c r="G677" s="10">
        <f>VLOOKUP(C677,away!$B$2:$E$405,4,FALSE)</f>
        <v>0.5</v>
      </c>
      <c r="H677" s="10">
        <f>VLOOKUP(A677,away!$A$2:$E$405,3,FALSE)</f>
        <v>0.89839999999999998</v>
      </c>
      <c r="I677" s="10">
        <f>VLOOKUP(C677,away!$B$2:$E$405,3,FALSE)</f>
        <v>1.3914</v>
      </c>
      <c r="J677" s="10">
        <f>VLOOKUP(B677,home!$B$2:$E$405,4,FALSE)</f>
        <v>1.9479</v>
      </c>
      <c r="K677" s="12">
        <f t="shared" si="950"/>
        <v>0.625</v>
      </c>
      <c r="L677" s="12">
        <f t="shared" si="951"/>
        <v>2.4349407611039999</v>
      </c>
      <c r="M677" s="13">
        <f t="shared" si="952"/>
        <v>4.6890472877561186E-2</v>
      </c>
      <c r="N677" s="13">
        <f t="shared" si="953"/>
        <v>2.9306545548475733E-2</v>
      </c>
      <c r="O677" s="13">
        <f t="shared" si="954"/>
        <v>0.1141755237170153</v>
      </c>
      <c r="P677" s="13">
        <f t="shared" si="955"/>
        <v>7.1359702323134544E-2</v>
      </c>
      <c r="Q677" s="13">
        <f t="shared" si="956"/>
        <v>9.1582954838986663E-3</v>
      </c>
      <c r="R677" s="13">
        <f t="shared" si="957"/>
        <v>0.13900531830947851</v>
      </c>
      <c r="S677" s="13">
        <f t="shared" si="958"/>
        <v>2.714947623232002E-2</v>
      </c>
      <c r="T677" s="13">
        <f t="shared" si="959"/>
        <v>2.2299906975979545E-2</v>
      </c>
      <c r="U677" s="13">
        <f t="shared" si="960"/>
        <v>8.6878323943424068E-2</v>
      </c>
      <c r="V677" s="13">
        <f t="shared" si="961"/>
        <v>4.590789327826408E-3</v>
      </c>
      <c r="W677" s="13">
        <f t="shared" si="962"/>
        <v>1.9079782258122225E-3</v>
      </c>
      <c r="X677" s="13">
        <f t="shared" si="963"/>
        <v>4.6458139533290732E-3</v>
      </c>
      <c r="Y677" s="13">
        <f t="shared" si="964"/>
        <v>5.6561408817333387E-3</v>
      </c>
      <c r="Z677" s="13">
        <f t="shared" si="965"/>
        <v>0.11282323852066181</v>
      </c>
      <c r="AA677" s="13">
        <f t="shared" si="966"/>
        <v>7.0514524075413615E-2</v>
      </c>
      <c r="AB677" s="13">
        <f t="shared" si="967"/>
        <v>2.2035788773566753E-2</v>
      </c>
      <c r="AC677" s="13">
        <f t="shared" si="968"/>
        <v>4.3665234609241199E-4</v>
      </c>
      <c r="AD677" s="13">
        <f t="shared" si="969"/>
        <v>2.9812159778315966E-4</v>
      </c>
      <c r="AE677" s="13">
        <f t="shared" si="970"/>
        <v>7.2590843020766739E-4</v>
      </c>
      <c r="AF677" s="13">
        <f t="shared" si="971"/>
        <v>8.8377201277083388E-4</v>
      </c>
      <c r="AG677" s="13">
        <f t="shared" si="972"/>
        <v>7.1731083247287598E-4</v>
      </c>
      <c r="AH677" s="13">
        <f t="shared" si="973"/>
        <v>6.8679475568429571E-2</v>
      </c>
      <c r="AI677" s="13">
        <f t="shared" si="974"/>
        <v>4.2924672230268475E-2</v>
      </c>
      <c r="AJ677" s="13">
        <f t="shared" si="975"/>
        <v>1.34139600719589E-2</v>
      </c>
      <c r="AK677" s="13">
        <f t="shared" si="976"/>
        <v>2.7945750149914379E-3</v>
      </c>
      <c r="AL677" s="13">
        <f t="shared" si="977"/>
        <v>2.6580564898302628E-5</v>
      </c>
      <c r="AM677" s="13">
        <f t="shared" si="978"/>
        <v>3.7265199722894964E-5</v>
      </c>
      <c r="AN677" s="13">
        <f t="shared" si="979"/>
        <v>9.0738553775958437E-5</v>
      </c>
      <c r="AO677" s="13">
        <f t="shared" si="980"/>
        <v>1.1047150159635425E-4</v>
      </c>
      <c r="AP677" s="13">
        <f t="shared" si="981"/>
        <v>8.9663854059109511E-5</v>
      </c>
      <c r="AQ677" s="13">
        <f t="shared" si="982"/>
        <v>5.4581543261551513E-5</v>
      </c>
      <c r="AR677" s="13">
        <f t="shared" si="983"/>
        <v>3.3446090902563098E-2</v>
      </c>
      <c r="AS677" s="13">
        <f t="shared" si="984"/>
        <v>2.0903806814101932E-2</v>
      </c>
      <c r="AT677" s="13">
        <f t="shared" si="985"/>
        <v>6.532439629406854E-3</v>
      </c>
      <c r="AU677" s="13">
        <f t="shared" si="986"/>
        <v>1.3609249227930949E-3</v>
      </c>
      <c r="AV677" s="13">
        <f t="shared" si="987"/>
        <v>2.1264451918642099E-4</v>
      </c>
      <c r="AW677" s="13">
        <f t="shared" si="988"/>
        <v>1.123647585486932E-6</v>
      </c>
      <c r="AX677" s="13">
        <f t="shared" si="989"/>
        <v>3.881791637801559E-6</v>
      </c>
      <c r="AY677" s="13">
        <f t="shared" si="990"/>
        <v>9.4519326849956725E-6</v>
      </c>
      <c r="AZ677" s="13">
        <f t="shared" si="991"/>
        <v>1.1507448082953569E-5</v>
      </c>
      <c r="BA677" s="13">
        <f t="shared" si="992"/>
        <v>9.3399847978239091E-6</v>
      </c>
      <c r="BB677" s="13">
        <f t="shared" si="993"/>
        <v>5.685577423078283E-6</v>
      </c>
      <c r="BC677" s="13">
        <f t="shared" si="994"/>
        <v>2.7688088435731907E-6</v>
      </c>
      <c r="BD677" s="13">
        <f t="shared" si="995"/>
        <v>1.3573208339706763E-2</v>
      </c>
      <c r="BE677" s="13">
        <f t="shared" si="996"/>
        <v>8.4832552123167253E-3</v>
      </c>
      <c r="BF677" s="13">
        <f t="shared" si="997"/>
        <v>2.6510172538489764E-3</v>
      </c>
      <c r="BG677" s="13">
        <f t="shared" si="998"/>
        <v>5.5229526121853688E-4</v>
      </c>
      <c r="BH677" s="13">
        <f t="shared" si="999"/>
        <v>8.6296134565396357E-5</v>
      </c>
      <c r="BI677" s="13">
        <f t="shared" si="1000"/>
        <v>1.0787016820674546E-5</v>
      </c>
      <c r="BJ677" s="14">
        <f t="shared" si="1001"/>
        <v>7.6025150138349207E-2</v>
      </c>
      <c r="BK677" s="14">
        <f t="shared" si="1002"/>
        <v>0.15046312560451788</v>
      </c>
      <c r="BL677" s="14">
        <f t="shared" si="1003"/>
        <v>0.64823492771107527</v>
      </c>
      <c r="BM677" s="14">
        <f t="shared" si="1004"/>
        <v>0.57764225542994052</v>
      </c>
      <c r="BN677" s="14">
        <f t="shared" si="1005"/>
        <v>0.40989585825956398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1.25</v>
      </c>
      <c r="F678" s="10">
        <f>VLOOKUP(B678,home!$B$2:$E$405,3,FALSE)</f>
        <v>0.6</v>
      </c>
      <c r="G678" s="10">
        <f>VLOOKUP(C678,away!$B$2:$E$405,4,FALSE)</f>
        <v>1.1000000000000001</v>
      </c>
      <c r="H678" s="10">
        <f>VLOOKUP(A678,away!$A$2:$E$405,3,FALSE)</f>
        <v>0.89839999999999998</v>
      </c>
      <c r="I678" s="10">
        <f>VLOOKUP(C678,away!$B$2:$E$405,3,FALSE)</f>
        <v>1.1131</v>
      </c>
      <c r="J678" s="10">
        <f>VLOOKUP(B678,home!$B$2:$E$405,4,FALSE)</f>
        <v>0.69569999999999999</v>
      </c>
      <c r="K678" s="12">
        <f t="shared" si="950"/>
        <v>0.82500000000000007</v>
      </c>
      <c r="L678" s="12">
        <f t="shared" si="951"/>
        <v>0.69570628912799992</v>
      </c>
      <c r="M678" s="13">
        <f t="shared" si="952"/>
        <v>0.21855746766304784</v>
      </c>
      <c r="N678" s="13">
        <f t="shared" si="953"/>
        <v>0.18030991082201447</v>
      </c>
      <c r="O678" s="13">
        <f t="shared" si="954"/>
        <v>0.15205180478907188</v>
      </c>
      <c r="P678" s="13">
        <f t="shared" si="955"/>
        <v>0.12544273895098429</v>
      </c>
      <c r="Q678" s="13">
        <f t="shared" si="956"/>
        <v>7.4377838214080977E-2</v>
      </c>
      <c r="R678" s="13">
        <f t="shared" si="957"/>
        <v>5.2891698432510112E-2</v>
      </c>
      <c r="S678" s="13">
        <f t="shared" si="958"/>
        <v>1.79997061228136E-2</v>
      </c>
      <c r="T678" s="13">
        <f t="shared" si="959"/>
        <v>5.1745129817281028E-2</v>
      </c>
      <c r="U678" s="13">
        <f t="shared" si="960"/>
        <v>4.3635651206820843E-2</v>
      </c>
      <c r="V678" s="13">
        <f t="shared" si="961"/>
        <v>1.1478966356089093E-3</v>
      </c>
      <c r="W678" s="13">
        <f t="shared" si="962"/>
        <v>2.0453905508872276E-2</v>
      </c>
      <c r="X678" s="13">
        <f t="shared" si="963"/>
        <v>1.4229910699752286E-2</v>
      </c>
      <c r="Y678" s="13">
        <f t="shared" si="964"/>
        <v>4.9499191837737407E-3</v>
      </c>
      <c r="Z678" s="13">
        <f t="shared" si="965"/>
        <v>1.2265695747386288E-2</v>
      </c>
      <c r="AA678" s="13">
        <f t="shared" si="966"/>
        <v>1.0119198991593688E-2</v>
      </c>
      <c r="AB678" s="13">
        <f t="shared" si="967"/>
        <v>4.1741695840323964E-3</v>
      </c>
      <c r="AC678" s="13">
        <f t="shared" si="968"/>
        <v>4.1177756227883871E-5</v>
      </c>
      <c r="AD678" s="13">
        <f t="shared" si="969"/>
        <v>4.2186180112049063E-3</v>
      </c>
      <c r="AE678" s="13">
        <f t="shared" si="970"/>
        <v>2.9349190818239086E-3</v>
      </c>
      <c r="AF678" s="13">
        <f t="shared" si="971"/>
        <v>1.0209208316533339E-3</v>
      </c>
      <c r="AG678" s="13">
        <f t="shared" si="972"/>
        <v>2.3675368109433753E-4</v>
      </c>
      <c r="AH678" s="13">
        <f t="shared" si="973"/>
        <v>2.1333304179968009E-3</v>
      </c>
      <c r="AI678" s="13">
        <f t="shared" si="974"/>
        <v>1.7599975948473607E-3</v>
      </c>
      <c r="AJ678" s="13">
        <f t="shared" si="975"/>
        <v>7.2599900787453638E-4</v>
      </c>
      <c r="AK678" s="13">
        <f t="shared" si="976"/>
        <v>1.9964972716549756E-4</v>
      </c>
      <c r="AL678" s="13">
        <f t="shared" si="977"/>
        <v>9.4537159133731017E-7</v>
      </c>
      <c r="AM678" s="13">
        <f t="shared" si="978"/>
        <v>6.9607197184880969E-4</v>
      </c>
      <c r="AN678" s="13">
        <f t="shared" si="979"/>
        <v>4.8426164850094499E-4</v>
      </c>
      <c r="AO678" s="13">
        <f t="shared" si="980"/>
        <v>1.6845193722280015E-4</v>
      </c>
      <c r="AP678" s="13">
        <f t="shared" si="981"/>
        <v>3.9064357380565704E-5</v>
      </c>
      <c r="AQ678" s="13">
        <f t="shared" si="982"/>
        <v>6.7943297776008397E-6</v>
      </c>
      <c r="AR678" s="13">
        <f t="shared" si="983"/>
        <v>2.9683427771768798E-4</v>
      </c>
      <c r="AS678" s="13">
        <f t="shared" si="984"/>
        <v>2.4488827911709257E-4</v>
      </c>
      <c r="AT678" s="13">
        <f t="shared" si="985"/>
        <v>1.010164151358007E-4</v>
      </c>
      <c r="AU678" s="13">
        <f t="shared" si="986"/>
        <v>2.77795141623452E-5</v>
      </c>
      <c r="AV678" s="13">
        <f t="shared" si="987"/>
        <v>5.7295247959836968E-6</v>
      </c>
      <c r="AW678" s="13">
        <f t="shared" si="988"/>
        <v>1.5072313704623807E-8</v>
      </c>
      <c r="AX678" s="13">
        <f t="shared" si="989"/>
        <v>9.5709896129211324E-5</v>
      </c>
      <c r="AY678" s="13">
        <f t="shared" si="990"/>
        <v>6.658597666887994E-5</v>
      </c>
      <c r="AZ678" s="13">
        <f t="shared" si="991"/>
        <v>2.3162141368135015E-5</v>
      </c>
      <c r="BA678" s="13">
        <f t="shared" si="992"/>
        <v>5.3713491398277835E-6</v>
      </c>
      <c r="BB678" s="13">
        <f t="shared" si="993"/>
        <v>9.3422034442011531E-7</v>
      </c>
      <c r="BC678" s="13">
        <f t="shared" si="994"/>
        <v>1.2998859380888014E-7</v>
      </c>
      <c r="BD678" s="13">
        <f t="shared" si="995"/>
        <v>3.4418245639493787E-5</v>
      </c>
      <c r="BE678" s="13">
        <f t="shared" si="996"/>
        <v>2.8395052652582372E-5</v>
      </c>
      <c r="BF678" s="13">
        <f t="shared" si="997"/>
        <v>1.171295921919023E-5</v>
      </c>
      <c r="BG678" s="13">
        <f t="shared" si="998"/>
        <v>3.2210637852773141E-6</v>
      </c>
      <c r="BH678" s="13">
        <f t="shared" si="999"/>
        <v>6.6434440571344597E-7</v>
      </c>
      <c r="BI678" s="13">
        <f t="shared" si="1000"/>
        <v>1.0961682694271861E-7</v>
      </c>
      <c r="BJ678" s="14">
        <f t="shared" si="1001"/>
        <v>0.35606436366852634</v>
      </c>
      <c r="BK678" s="14">
        <f t="shared" si="1002"/>
        <v>0.36325651847694274</v>
      </c>
      <c r="BL678" s="14">
        <f t="shared" si="1003"/>
        <v>0.26844626904537122</v>
      </c>
      <c r="BM678" s="14">
        <f t="shared" si="1004"/>
        <v>0.19633481716216181</v>
      </c>
      <c r="BN678" s="14">
        <f t="shared" si="1005"/>
        <v>0.8036314588717095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1.5088999999999999</v>
      </c>
      <c r="F679" s="10">
        <f>VLOOKUP(B679,home!$B$2:$E$405,3,FALSE)</f>
        <v>1.1835</v>
      </c>
      <c r="G679" s="10">
        <f>VLOOKUP(C679,away!$B$2:$E$405,4,FALSE)</f>
        <v>1.6094999999999999</v>
      </c>
      <c r="H679" s="10">
        <f>VLOOKUP(A679,away!$A$2:$E$405,3,FALSE)</f>
        <v>1.1115999999999999</v>
      </c>
      <c r="I679" s="10">
        <f>VLOOKUP(C679,away!$B$2:$E$405,3,FALSE)</f>
        <v>0.64259999999999995</v>
      </c>
      <c r="J679" s="10">
        <f>VLOOKUP(B679,home!$B$2:$E$405,4,FALSE)</f>
        <v>0.38550000000000001</v>
      </c>
      <c r="K679" s="12">
        <f t="shared" si="950"/>
        <v>2.8742179799249996</v>
      </c>
      <c r="L679" s="12">
        <f t="shared" si="951"/>
        <v>0.27536810868</v>
      </c>
      <c r="M679" s="13">
        <f t="shared" si="952"/>
        <v>4.2869867521926779E-2</v>
      </c>
      <c r="N679" s="13">
        <f t="shared" si="953"/>
        <v>0.12321734402852473</v>
      </c>
      <c r="O679" s="13">
        <f t="shared" si="954"/>
        <v>1.1804994338875135E-2</v>
      </c>
      <c r="P679" s="13">
        <f t="shared" si="955"/>
        <v>3.3930126981707748E-2</v>
      </c>
      <c r="Q679" s="13">
        <f t="shared" si="956"/>
        <v>0.17707675282269505</v>
      </c>
      <c r="R679" s="13">
        <f t="shared" si="957"/>
        <v>1.6253594820370763E-3</v>
      </c>
      <c r="S679" s="13">
        <f t="shared" si="958"/>
        <v>6.7136521730909084E-3</v>
      </c>
      <c r="T679" s="13">
        <f t="shared" si="959"/>
        <v>4.8761290515981395E-2</v>
      </c>
      <c r="U679" s="13">
        <f t="shared" si="960"/>
        <v>4.6716374471125494E-3</v>
      </c>
      <c r="V679" s="13">
        <f t="shared" si="961"/>
        <v>5.904045167168646E-4</v>
      </c>
      <c r="W679" s="13">
        <f t="shared" si="962"/>
        <v>0.169652395596575</v>
      </c>
      <c r="X679" s="13">
        <f t="shared" si="963"/>
        <v>4.6716859308460021E-2</v>
      </c>
      <c r="Y679" s="13">
        <f t="shared" si="964"/>
        <v>6.4321665956201439E-3</v>
      </c>
      <c r="Z679" s="13">
        <f t="shared" si="965"/>
        <v>1.4919072216455144E-4</v>
      </c>
      <c r="AA679" s="13">
        <f t="shared" si="966"/>
        <v>4.2880665608334889E-4</v>
      </c>
      <c r="AB679" s="13">
        <f t="shared" si="967"/>
        <v>6.162419004131387E-4</v>
      </c>
      <c r="AC679" s="13">
        <f t="shared" si="968"/>
        <v>2.9205391485830528E-5</v>
      </c>
      <c r="AD679" s="13">
        <f t="shared" si="969"/>
        <v>0.12190449144025618</v>
      </c>
      <c r="AE679" s="13">
        <f t="shared" si="970"/>
        <v>3.3568609247500596E-2</v>
      </c>
      <c r="AF679" s="13">
        <f t="shared" si="971"/>
        <v>4.6218622197510984E-3</v>
      </c>
      <c r="AG679" s="13">
        <f t="shared" si="972"/>
        <v>4.2423781934413561E-4</v>
      </c>
      <c r="AH679" s="13">
        <f t="shared" si="973"/>
        <v>1.0270591748763967E-5</v>
      </c>
      <c r="AI679" s="13">
        <f t="shared" si="974"/>
        <v>2.9519919468766746E-5</v>
      </c>
      <c r="AJ679" s="13">
        <f t="shared" si="975"/>
        <v>4.2423341651533714E-5</v>
      </c>
      <c r="AK679" s="13">
        <f t="shared" si="976"/>
        <v>4.0644643781113108E-5</v>
      </c>
      <c r="AL679" s="13">
        <f t="shared" si="977"/>
        <v>9.2460527540270686E-7</v>
      </c>
      <c r="AM679" s="13">
        <f t="shared" si="978"/>
        <v>7.0076016226239518E-2</v>
      </c>
      <c r="AN679" s="13">
        <f t="shared" si="979"/>
        <v>1.9296700052048567E-2</v>
      </c>
      <c r="AO679" s="13">
        <f t="shared" si="980"/>
        <v>2.6568478985489357E-3</v>
      </c>
      <c r="AP679" s="13">
        <f t="shared" si="981"/>
        <v>2.4387039362461769E-4</v>
      </c>
      <c r="AQ679" s="13">
        <f t="shared" si="982"/>
        <v>1.6788532263864523E-5</v>
      </c>
      <c r="AR679" s="13">
        <f t="shared" si="983"/>
        <v>5.6563868497630983E-7</v>
      </c>
      <c r="AS679" s="13">
        <f t="shared" si="984"/>
        <v>1.6257688785000424E-6</v>
      </c>
      <c r="AT679" s="13">
        <f t="shared" si="985"/>
        <v>2.3364070708936623E-6</v>
      </c>
      <c r="AU679" s="13">
        <f t="shared" si="986"/>
        <v>2.2384477371954887E-6</v>
      </c>
      <c r="AV679" s="13">
        <f t="shared" si="987"/>
        <v>1.6084466833424262E-6</v>
      </c>
      <c r="AW679" s="13">
        <f t="shared" si="988"/>
        <v>2.0327651653074648E-8</v>
      </c>
      <c r="AX679" s="13">
        <f t="shared" si="989"/>
        <v>3.3568957633162276E-2</v>
      </c>
      <c r="AY679" s="13">
        <f t="shared" si="990"/>
        <v>9.243820373802945E-3</v>
      </c>
      <c r="AZ679" s="13">
        <f t="shared" si="991"/>
        <v>1.2727266666558838E-3</v>
      </c>
      <c r="BA679" s="13">
        <f t="shared" si="992"/>
        <v>1.1682277835454388E-4</v>
      </c>
      <c r="BB679" s="13">
        <f t="shared" si="993"/>
        <v>8.0423168815583961E-6</v>
      </c>
      <c r="BC679" s="13">
        <f t="shared" si="994"/>
        <v>4.4291951781599437E-7</v>
      </c>
      <c r="BD679" s="13">
        <f t="shared" si="995"/>
        <v>2.5959809146361451E-8</v>
      </c>
      <c r="BE679" s="13">
        <f t="shared" si="996"/>
        <v>7.4614150203893546E-8</v>
      </c>
      <c r="BF679" s="13">
        <f t="shared" si="997"/>
        <v>1.072286660364277E-7</v>
      </c>
      <c r="BG679" s="13">
        <f t="shared" si="998"/>
        <v>1.0273285329509121E-7</v>
      </c>
      <c r="BH679" s="13">
        <f t="shared" si="999"/>
        <v>7.3819153517437095E-8</v>
      </c>
      <c r="BI679" s="13">
        <f t="shared" si="1000"/>
        <v>4.2434467660532301E-8</v>
      </c>
      <c r="BJ679" s="14">
        <f t="shared" si="1001"/>
        <v>0.86887704538580879</v>
      </c>
      <c r="BK679" s="14">
        <f t="shared" si="1002"/>
        <v>9.3378001564006483E-2</v>
      </c>
      <c r="BL679" s="14">
        <f t="shared" si="1003"/>
        <v>1.92786998193262E-2</v>
      </c>
      <c r="BM679" s="14">
        <f t="shared" si="1004"/>
        <v>0.5819146922693883</v>
      </c>
      <c r="BN679" s="14">
        <f t="shared" si="1005"/>
        <v>0.39052444517576651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1.5088999999999999</v>
      </c>
      <c r="F680" s="10">
        <f>VLOOKUP(B680,home!$B$2:$E$405,3,FALSE)</f>
        <v>0.89939999999999998</v>
      </c>
      <c r="G680" s="10">
        <f>VLOOKUP(C680,away!$B$2:$E$405,4,FALSE)</f>
        <v>0.75739999999999996</v>
      </c>
      <c r="H680" s="10">
        <f>VLOOKUP(A680,away!$A$2:$E$405,3,FALSE)</f>
        <v>1.1115999999999999</v>
      </c>
      <c r="I680" s="10">
        <f>VLOOKUP(C680,away!$B$2:$E$405,3,FALSE)</f>
        <v>0.96389999999999998</v>
      </c>
      <c r="J680" s="10">
        <f>VLOOKUP(B680,home!$B$2:$E$405,4,FALSE)</f>
        <v>1.3493999999999999</v>
      </c>
      <c r="K680" s="12">
        <f t="shared" si="950"/>
        <v>1.0278710694839999</v>
      </c>
      <c r="L680" s="12">
        <f t="shared" si="951"/>
        <v>1.4458432912559998</v>
      </c>
      <c r="M680" s="13">
        <f t="shared" si="952"/>
        <v>8.4271263086811002E-2</v>
      </c>
      <c r="N680" s="13">
        <f t="shared" si="953"/>
        <v>8.6619993315807942E-2</v>
      </c>
      <c r="O680" s="13">
        <f t="shared" si="954"/>
        <v>0.12184304037973505</v>
      </c>
      <c r="P680" s="13">
        <f t="shared" si="955"/>
        <v>0.12523893622430043</v>
      </c>
      <c r="Q680" s="13">
        <f t="shared" si="956"/>
        <v>4.4517092584108214E-2</v>
      </c>
      <c r="R680" s="13">
        <f t="shared" si="957"/>
        <v>8.8082971259636919E-2</v>
      </c>
      <c r="S680" s="13">
        <f t="shared" si="958"/>
        <v>4.6530663514669598E-2</v>
      </c>
      <c r="T680" s="13">
        <f t="shared" si="959"/>
        <v>6.4364739658955075E-2</v>
      </c>
      <c r="U680" s="13">
        <f t="shared" si="960"/>
        <v>9.0537937871971425E-2</v>
      </c>
      <c r="V680" s="13">
        <f t="shared" si="961"/>
        <v>7.6834558977648872E-3</v>
      </c>
      <c r="W680" s="13">
        <f t="shared" si="962"/>
        <v>1.5252610521581849E-2</v>
      </c>
      <c r="X680" s="13">
        <f t="shared" si="963"/>
        <v>2.2052884596769792E-2</v>
      </c>
      <c r="Y680" s="13">
        <f t="shared" si="964"/>
        <v>1.5942507623541192E-2</v>
      </c>
      <c r="Z680" s="13">
        <f t="shared" si="965"/>
        <v>4.2451391023213693E-2</v>
      </c>
      <c r="AA680" s="13">
        <f t="shared" si="966"/>
        <v>4.3634556692114128E-2</v>
      </c>
      <c r="AB680" s="13">
        <f t="shared" si="967"/>
        <v>2.2425349226791787E-2</v>
      </c>
      <c r="AC680" s="13">
        <f t="shared" si="968"/>
        <v>7.1366843209286972E-4</v>
      </c>
      <c r="AD680" s="13">
        <f t="shared" si="969"/>
        <v>3.9194292723103109E-3</v>
      </c>
      <c r="AE680" s="13">
        <f t="shared" si="970"/>
        <v>5.6668805189222472E-3</v>
      </c>
      <c r="AF680" s="13">
        <f t="shared" si="971"/>
        <v>4.0967105903165256E-3</v>
      </c>
      <c r="AG680" s="13">
        <f t="shared" si="972"/>
        <v>1.974400507742185E-3</v>
      </c>
      <c r="AH680" s="13">
        <f t="shared" si="973"/>
        <v>1.5344514728849677E-2</v>
      </c>
      <c r="AI680" s="13">
        <f t="shared" si="974"/>
        <v>1.5772182765055705E-2</v>
      </c>
      <c r="AJ680" s="13">
        <f t="shared" si="975"/>
        <v>8.1058851834074578E-3</v>
      </c>
      <c r="AK680" s="13">
        <f t="shared" si="976"/>
        <v>2.7772682908611774E-3</v>
      </c>
      <c r="AL680" s="13">
        <f t="shared" si="977"/>
        <v>4.2424462137278124E-5</v>
      </c>
      <c r="AM680" s="13">
        <f t="shared" si="978"/>
        <v>8.057335915792991E-4</v>
      </c>
      <c r="AN680" s="13">
        <f t="shared" si="979"/>
        <v>1.1649645079245313E-3</v>
      </c>
      <c r="AO680" s="13">
        <f t="shared" si="980"/>
        <v>8.4217805916701543E-4</v>
      </c>
      <c r="AP680" s="13">
        <f t="shared" si="981"/>
        <v>4.0588583229654259E-4</v>
      </c>
      <c r="AQ680" s="13">
        <f t="shared" si="982"/>
        <v>1.4671182691045352E-4</v>
      </c>
      <c r="AR680" s="13">
        <f t="shared" si="983"/>
        <v>4.4371527356572354E-3</v>
      </c>
      <c r="AS680" s="13">
        <f t="shared" si="984"/>
        <v>4.5608209278638579E-3</v>
      </c>
      <c r="AT680" s="13">
        <f t="shared" si="985"/>
        <v>2.3439679424242161E-3</v>
      </c>
      <c r="AU680" s="13">
        <f t="shared" si="986"/>
        <v>8.0309894527192988E-4</v>
      </c>
      <c r="AV680" s="13">
        <f t="shared" si="987"/>
        <v>2.0637054294453269E-4</v>
      </c>
      <c r="AW680" s="13">
        <f t="shared" si="988"/>
        <v>1.751353082013361E-6</v>
      </c>
      <c r="AX680" s="13">
        <f t="shared" si="989"/>
        <v>1.3803170808263305E-4</v>
      </c>
      <c r="AY680" s="13">
        <f t="shared" si="990"/>
        <v>1.9957221911188154E-4</v>
      </c>
      <c r="AZ680" s="13">
        <f t="shared" si="991"/>
        <v>1.442750770619932E-4</v>
      </c>
      <c r="BA680" s="13">
        <f t="shared" si="992"/>
        <v>6.9533050755175074E-5</v>
      </c>
      <c r="BB680" s="13">
        <f t="shared" si="993"/>
        <v>2.5133473738733211E-5</v>
      </c>
      <c r="BC680" s="13">
        <f t="shared" si="994"/>
        <v>7.2678128782212505E-6</v>
      </c>
      <c r="BD680" s="13">
        <f t="shared" si="995"/>
        <v>1.069237919188038E-3</v>
      </c>
      <c r="BE680" s="13">
        <f t="shared" si="996"/>
        <v>1.0990387235286551E-3</v>
      </c>
      <c r="BF680" s="13">
        <f t="shared" si="997"/>
        <v>5.648350540788644E-4</v>
      </c>
      <c r="BG680" s="13">
        <f t="shared" si="998"/>
        <v>1.9352587037269842E-4</v>
      </c>
      <c r="BH680" s="13">
        <f t="shared" si="999"/>
        <v>4.9729910838201857E-5</v>
      </c>
      <c r="BI680" s="13">
        <f t="shared" si="1000"/>
        <v>1.0223187327721303E-5</v>
      </c>
      <c r="BJ680" s="14">
        <f t="shared" si="1001"/>
        <v>0.26835653634956186</v>
      </c>
      <c r="BK680" s="14">
        <f t="shared" si="1002"/>
        <v>0.2646799838368879</v>
      </c>
      <c r="BL680" s="14">
        <f t="shared" si="1003"/>
        <v>0.42386170815791924</v>
      </c>
      <c r="BM680" s="14">
        <f t="shared" si="1004"/>
        <v>0.44857850165115332</v>
      </c>
      <c r="BN680" s="14">
        <f t="shared" si="1005"/>
        <v>0.55057329685039957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1.5088999999999999</v>
      </c>
      <c r="F681" s="10">
        <f>VLOOKUP(B681,home!$B$2:$E$405,3,FALSE)</f>
        <v>0.71009999999999995</v>
      </c>
      <c r="G681" s="10">
        <f>VLOOKUP(C681,away!$B$2:$E$405,4,FALSE)</f>
        <v>0.80469999999999997</v>
      </c>
      <c r="H681" s="10">
        <f>VLOOKUP(A681,away!$A$2:$E$405,3,FALSE)</f>
        <v>1.1115999999999999</v>
      </c>
      <c r="I681" s="10">
        <f>VLOOKUP(C681,away!$B$2:$E$405,3,FALSE)</f>
        <v>0.70679999999999998</v>
      </c>
      <c r="J681" s="10">
        <f>VLOOKUP(B681,home!$B$2:$E$405,4,FALSE)</f>
        <v>0.89959999999999996</v>
      </c>
      <c r="K681" s="12">
        <f t="shared" si="950"/>
        <v>0.86221182048299994</v>
      </c>
      <c r="L681" s="12">
        <f t="shared" si="951"/>
        <v>0.7067967204479999</v>
      </c>
      <c r="M681" s="13">
        <f t="shared" si="952"/>
        <v>0.20825155292691164</v>
      </c>
      <c r="N681" s="13">
        <f t="shared" si="953"/>
        <v>0.17955695056752427</v>
      </c>
      <c r="O681" s="13">
        <f t="shared" si="954"/>
        <v>0.14719151463694422</v>
      </c>
      <c r="P681" s="13">
        <f t="shared" si="955"/>
        <v>0.12691026379476977</v>
      </c>
      <c r="Q681" s="13">
        <f t="shared" si="956"/>
        <v>7.7408062614600565E-2</v>
      </c>
      <c r="R681" s="13">
        <f t="shared" si="957"/>
        <v>5.2017239911582976E-2</v>
      </c>
      <c r="S681" s="13">
        <f t="shared" si="958"/>
        <v>1.9335047962536354E-2</v>
      </c>
      <c r="T681" s="13">
        <f t="shared" si="959"/>
        <v>5.4711764792233102E-2</v>
      </c>
      <c r="U681" s="13">
        <f t="shared" si="960"/>
        <v>4.4849879120666909E-2</v>
      </c>
      <c r="V681" s="13">
        <f t="shared" si="961"/>
        <v>1.3092158139852103E-3</v>
      </c>
      <c r="W681" s="13">
        <f t="shared" si="962"/>
        <v>2.2247382195665605E-2</v>
      </c>
      <c r="X681" s="13">
        <f t="shared" si="963"/>
        <v>1.5724376774449673E-2</v>
      </c>
      <c r="Y681" s="13">
        <f t="shared" si="964"/>
        <v>5.5569689676348644E-3</v>
      </c>
      <c r="Z681" s="13">
        <f t="shared" si="965"/>
        <v>1.2255204858754556E-2</v>
      </c>
      <c r="AA681" s="13">
        <f t="shared" si="966"/>
        <v>1.056658249165887E-2</v>
      </c>
      <c r="AB681" s="13">
        <f t="shared" si="967"/>
        <v>4.5553161632084938E-3</v>
      </c>
      <c r="AC681" s="13">
        <f t="shared" si="968"/>
        <v>4.9865451776324973E-5</v>
      </c>
      <c r="AD681" s="13">
        <f t="shared" si="969"/>
        <v>4.795488975976479E-3</v>
      </c>
      <c r="AE681" s="13">
        <f t="shared" si="970"/>
        <v>3.3894358811647125E-3</v>
      </c>
      <c r="AF681" s="13">
        <f t="shared" si="971"/>
        <v>1.1978210824879977E-3</v>
      </c>
      <c r="AG681" s="13">
        <f t="shared" si="972"/>
        <v>2.8220533759533011E-4</v>
      </c>
      <c r="AH681" s="13">
        <f t="shared" si="973"/>
        <v>2.165484650646528E-3</v>
      </c>
      <c r="AI681" s="13">
        <f t="shared" si="974"/>
        <v>1.8671064628619355E-3</v>
      </c>
      <c r="AJ681" s="13">
        <f t="shared" si="975"/>
        <v>8.0492063118988203E-4</v>
      </c>
      <c r="AK681" s="13">
        <f t="shared" si="976"/>
        <v>2.3133736092085125E-4</v>
      </c>
      <c r="AL681" s="13">
        <f t="shared" si="977"/>
        <v>1.2155371809207723E-6</v>
      </c>
      <c r="AM681" s="13">
        <f t="shared" si="978"/>
        <v>8.2694545601656776E-4</v>
      </c>
      <c r="AN681" s="13">
        <f t="shared" si="979"/>
        <v>5.8448233630188585E-4</v>
      </c>
      <c r="AO681" s="13">
        <f t="shared" si="980"/>
        <v>2.0655509922897893E-4</v>
      </c>
      <c r="AP681" s="13">
        <f t="shared" si="981"/>
        <v>4.8664155575617852E-5</v>
      </c>
      <c r="AQ681" s="13">
        <f t="shared" si="982"/>
        <v>8.5989163910544835E-6</v>
      </c>
      <c r="AR681" s="13">
        <f t="shared" si="983"/>
        <v>3.0611148985148985E-4</v>
      </c>
      <c r="AS681" s="13">
        <f t="shared" si="984"/>
        <v>2.6393294493561633E-4</v>
      </c>
      <c r="AT681" s="13">
        <f t="shared" si="985"/>
        <v>1.1378305246918857E-4</v>
      </c>
      <c r="AU681" s="13">
        <f t="shared" si="986"/>
        <v>3.2701697603190604E-5</v>
      </c>
      <c r="AV681" s="13">
        <f t="shared" si="987"/>
        <v>7.0489475558328784E-6</v>
      </c>
      <c r="AW681" s="13">
        <f t="shared" si="988"/>
        <v>2.0576629843794251E-8</v>
      </c>
      <c r="AX681" s="13">
        <f t="shared" si="989"/>
        <v>1.1883369117869817E-4</v>
      </c>
      <c r="AY681" s="13">
        <f t="shared" si="990"/>
        <v>8.3991263203834286E-5</v>
      </c>
      <c r="AZ681" s="13">
        <f t="shared" si="991"/>
        <v>2.9682374689377423E-5</v>
      </c>
      <c r="BA681" s="13">
        <f t="shared" si="992"/>
        <v>6.9931350285202294E-6</v>
      </c>
      <c r="BB681" s="13">
        <f t="shared" si="993"/>
        <v>1.2356812259520316E-6</v>
      </c>
      <c r="BC681" s="13">
        <f t="shared" si="994"/>
        <v>1.7467508760441205E-7</v>
      </c>
      <c r="BD681" s="13">
        <f t="shared" si="995"/>
        <v>3.6059766186414032E-5</v>
      </c>
      <c r="BE681" s="13">
        <f t="shared" si="996"/>
        <v>3.1091156649779361E-5</v>
      </c>
      <c r="BF681" s="13">
        <f t="shared" si="997"/>
        <v>1.3403581387964195E-5</v>
      </c>
      <c r="BG681" s="13">
        <f t="shared" si="998"/>
        <v>3.8522421031695558E-6</v>
      </c>
      <c r="BH681" s="13">
        <f t="shared" si="999"/>
        <v>8.3036216917877044E-7</v>
      </c>
      <c r="BI681" s="13">
        <f t="shared" si="1000"/>
        <v>1.4318961550956815E-7</v>
      </c>
      <c r="BJ681" s="14">
        <f t="shared" si="1001"/>
        <v>0.36678661397326068</v>
      </c>
      <c r="BK681" s="14">
        <f t="shared" si="1002"/>
        <v>0.35594115275036409</v>
      </c>
      <c r="BL681" s="14">
        <f t="shared" si="1003"/>
        <v>0.26505833986020788</v>
      </c>
      <c r="BM681" s="14">
        <f t="shared" si="1004"/>
        <v>0.20862175630367991</v>
      </c>
      <c r="BN681" s="14">
        <f t="shared" si="1005"/>
        <v>0.79133558445233343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1.8234999999999999</v>
      </c>
      <c r="F682" s="10">
        <f>VLOOKUP(B682,home!$B$2:$E$405,3,FALSE)</f>
        <v>0.86180000000000001</v>
      </c>
      <c r="G682" s="10">
        <f>VLOOKUP(C682,away!$B$2:$E$405,4,FALSE)</f>
        <v>1.0282</v>
      </c>
      <c r="H682" s="10">
        <f>VLOOKUP(A682,away!$A$2:$E$405,3,FALSE)</f>
        <v>1.5146999999999999</v>
      </c>
      <c r="I682" s="10">
        <f>VLOOKUP(C682,away!$B$2:$E$405,3,FALSE)</f>
        <v>1.2379</v>
      </c>
      <c r="J682" s="10">
        <f>VLOOKUP(B682,home!$B$2:$E$405,4,FALSE)</f>
        <v>1.0375000000000001</v>
      </c>
      <c r="K682" s="12">
        <f t="shared" si="950"/>
        <v>1.6158083828599998</v>
      </c>
      <c r="L682" s="12">
        <f t="shared" si="951"/>
        <v>1.9453613973750001</v>
      </c>
      <c r="M682" s="13">
        <f t="shared" si="952"/>
        <v>2.8405576989184316E-2</v>
      </c>
      <c r="N682" s="13">
        <f t="shared" si="953"/>
        <v>4.5897969419099141E-2</v>
      </c>
      <c r="O682" s="13">
        <f t="shared" si="954"/>
        <v>5.525911294492275E-2</v>
      </c>
      <c r="P682" s="13">
        <f t="shared" si="955"/>
        <v>8.9288137925813721E-2</v>
      </c>
      <c r="Q682" s="13">
        <f t="shared" si="956"/>
        <v>3.7081161871816148E-2</v>
      </c>
      <c r="R682" s="13">
        <f t="shared" si="957"/>
        <v>5.3749472588118949E-2</v>
      </c>
      <c r="S682" s="13">
        <f t="shared" si="958"/>
        <v>7.0165548628836935E-2</v>
      </c>
      <c r="T682" s="13">
        <f t="shared" si="959"/>
        <v>7.2136260875244843E-2</v>
      </c>
      <c r="U682" s="13">
        <f t="shared" si="960"/>
        <v>8.6848848382186386E-2</v>
      </c>
      <c r="V682" s="13">
        <f t="shared" si="961"/>
        <v>2.4505951325440305E-2</v>
      </c>
      <c r="W682" s="13">
        <f t="shared" si="962"/>
        <v>1.9972017399556379E-2</v>
      </c>
      <c r="X682" s="13">
        <f t="shared" si="963"/>
        <v>3.8852791676798816E-2</v>
      </c>
      <c r="Y682" s="13">
        <f t="shared" si="964"/>
        <v>3.7791360554148563E-2</v>
      </c>
      <c r="Z682" s="13">
        <f t="shared" si="965"/>
        <v>3.4854049700730784E-2</v>
      </c>
      <c r="AA682" s="13">
        <f t="shared" si="966"/>
        <v>5.6317465683059877E-2</v>
      </c>
      <c r="AB682" s="13">
        <f t="shared" si="967"/>
        <v>4.5499116576059255E-2</v>
      </c>
      <c r="AC682" s="13">
        <f t="shared" si="968"/>
        <v>4.8143951687337786E-3</v>
      </c>
      <c r="AD682" s="13">
        <f t="shared" si="969"/>
        <v>8.0677382842072425E-3</v>
      </c>
      <c r="AE682" s="13">
        <f t="shared" si="970"/>
        <v>1.5694666622221187E-2</v>
      </c>
      <c r="AF682" s="13">
        <f t="shared" si="971"/>
        <v>1.5265899295769493E-2</v>
      </c>
      <c r="AG682" s="13">
        <f t="shared" si="972"/>
        <v>9.8992303954013906E-3</v>
      </c>
      <c r="AH682" s="13">
        <f t="shared" si="973"/>
        <v>1.6950930707497827E-2</v>
      </c>
      <c r="AI682" s="13">
        <f t="shared" si="974"/>
        <v>2.738945593445398E-2</v>
      </c>
      <c r="AJ682" s="13">
        <f t="shared" si="975"/>
        <v>2.2128056250432654E-2</v>
      </c>
      <c r="AK682" s="13">
        <f t="shared" si="976"/>
        <v>1.1918232928615565E-2</v>
      </c>
      <c r="AL682" s="13">
        <f t="shared" si="977"/>
        <v>6.0532955203684E-4</v>
      </c>
      <c r="AM682" s="13">
        <f t="shared" si="978"/>
        <v>2.6071838300685212E-3</v>
      </c>
      <c r="AN682" s="13">
        <f t="shared" si="979"/>
        <v>5.0719147788756032E-3</v>
      </c>
      <c r="AO682" s="13">
        <f t="shared" si="980"/>
        <v>4.9333536108001792E-3</v>
      </c>
      <c r="AP682" s="13">
        <f t="shared" si="981"/>
        <v>3.1990518913504137E-3</v>
      </c>
      <c r="AQ682" s="13">
        <f t="shared" si="982"/>
        <v>1.5558280144081435E-3</v>
      </c>
      <c r="AR682" s="13">
        <f t="shared" si="983"/>
        <v>6.5951372495889581E-3</v>
      </c>
      <c r="AS682" s="13">
        <f t="shared" si="984"/>
        <v>1.0656478053998084E-2</v>
      </c>
      <c r="AT682" s="13">
        <f t="shared" si="985"/>
        <v>8.609413285706859E-3</v>
      </c>
      <c r="AU682" s="13">
        <f t="shared" si="986"/>
        <v>4.637054052850466E-3</v>
      </c>
      <c r="AV682" s="13">
        <f t="shared" si="987"/>
        <v>1.8731477025926799E-3</v>
      </c>
      <c r="AW682" s="13">
        <f t="shared" si="988"/>
        <v>5.2854202767427536E-5</v>
      </c>
      <c r="AX682" s="13">
        <f t="shared" si="989"/>
        <v>7.0211824804695987E-4</v>
      </c>
      <c r="AY682" s="13">
        <f t="shared" si="990"/>
        <v>1.3658737361431207E-3</v>
      </c>
      <c r="AZ682" s="13">
        <f t="shared" si="991"/>
        <v>1.3285590199905968E-3</v>
      </c>
      <c r="BA682" s="13">
        <f t="shared" si="992"/>
        <v>8.615091438746895E-4</v>
      </c>
      <c r="BB682" s="13">
        <f t="shared" si="993"/>
        <v>4.189866579948513E-4</v>
      </c>
      <c r="BC682" s="13">
        <f t="shared" si="994"/>
        <v>1.6301609409566912E-4</v>
      </c>
      <c r="BD682" s="13">
        <f t="shared" si="995"/>
        <v>2.1383209026233805E-3</v>
      </c>
      <c r="BE682" s="13">
        <f t="shared" si="996"/>
        <v>3.4551168397036203E-3</v>
      </c>
      <c r="BF682" s="13">
        <f t="shared" si="997"/>
        <v>2.7914033766769297E-3</v>
      </c>
      <c r="BG682" s="13">
        <f t="shared" si="998"/>
        <v>1.503457658659431E-3</v>
      </c>
      <c r="BH682" s="13">
        <f t="shared" si="999"/>
        <v>6.0732487203424409E-4</v>
      </c>
      <c r="BI682" s="13">
        <f t="shared" si="1000"/>
        <v>1.9626412387046153E-4</v>
      </c>
      <c r="BJ682" s="14">
        <f t="shared" si="1001"/>
        <v>0.32286649141991186</v>
      </c>
      <c r="BK682" s="14">
        <f t="shared" si="1002"/>
        <v>0.21915081332618902</v>
      </c>
      <c r="BL682" s="14">
        <f t="shared" si="1003"/>
        <v>0.41912381011365241</v>
      </c>
      <c r="BM682" s="14">
        <f t="shared" si="1004"/>
        <v>0.6850007132881536</v>
      </c>
      <c r="BN682" s="14">
        <f t="shared" si="1005"/>
        <v>0.30968143173895507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1.8234999999999999</v>
      </c>
      <c r="F683" s="10">
        <f>VLOOKUP(B683,home!$B$2:$E$405,3,FALSE)</f>
        <v>0.5484</v>
      </c>
      <c r="G683" s="10">
        <f>VLOOKUP(C683,away!$B$2:$E$405,4,FALSE)</f>
        <v>0.73119999999999996</v>
      </c>
      <c r="H683" s="10">
        <f>VLOOKUP(A683,away!$A$2:$E$405,3,FALSE)</f>
        <v>1.5146999999999999</v>
      </c>
      <c r="I683" s="10">
        <f>VLOOKUP(C683,away!$B$2:$E$405,3,FALSE)</f>
        <v>0.99029999999999996</v>
      </c>
      <c r="J683" s="10">
        <f>VLOOKUP(B683,home!$B$2:$E$405,4,FALSE)</f>
        <v>0.94310000000000005</v>
      </c>
      <c r="K683" s="12">
        <f t="shared" si="950"/>
        <v>0.73120541087999991</v>
      </c>
      <c r="L683" s="12">
        <f t="shared" si="951"/>
        <v>1.4146569883709998</v>
      </c>
      <c r="M683" s="13">
        <f t="shared" si="952"/>
        <v>0.11696712117780182</v>
      </c>
      <c r="N683" s="13">
        <f t="shared" si="953"/>
        <v>8.5526991900265303E-2</v>
      </c>
      <c r="O683" s="13">
        <f t="shared" si="954"/>
        <v>0.16546835538381491</v>
      </c>
      <c r="P683" s="13">
        <f t="shared" si="955"/>
        <v>0.1209913567860602</v>
      </c>
      <c r="Q683" s="13">
        <f t="shared" si="956"/>
        <v>3.1268899626881959E-2</v>
      </c>
      <c r="R683" s="13">
        <f t="shared" si="957"/>
        <v>0.11704048264898498</v>
      </c>
      <c r="S683" s="13">
        <f t="shared" si="958"/>
        <v>3.1288511398598728E-2</v>
      </c>
      <c r="T683" s="13">
        <f t="shared" si="959"/>
        <v>4.4234767375839909E-2</v>
      </c>
      <c r="U683" s="13">
        <f t="shared" si="960"/>
        <v>8.558063420494455E-2</v>
      </c>
      <c r="V683" s="13">
        <f t="shared" si="961"/>
        <v>3.596109751767117E-3</v>
      </c>
      <c r="W683" s="13">
        <f t="shared" si="962"/>
        <v>7.6213295331465664E-3</v>
      </c>
      <c r="X683" s="13">
        <f t="shared" si="963"/>
        <v>1.0781567084744079E-2</v>
      </c>
      <c r="Y683" s="13">
        <f t="shared" si="964"/>
        <v>7.6261096110119813E-3</v>
      </c>
      <c r="Z683" s="13">
        <f t="shared" si="965"/>
        <v>5.5190712233900478E-2</v>
      </c>
      <c r="AA683" s="13">
        <f t="shared" si="966"/>
        <v>4.035574741574903E-2</v>
      </c>
      <c r="AB683" s="13">
        <f t="shared" si="967"/>
        <v>1.4754170435251131E-2</v>
      </c>
      <c r="AC683" s="13">
        <f t="shared" si="968"/>
        <v>2.3248958427198328E-4</v>
      </c>
      <c r="AD683" s="13">
        <f t="shared" si="969"/>
        <v>1.3931893481840781E-3</v>
      </c>
      <c r="AE683" s="13">
        <f t="shared" si="970"/>
        <v>1.970885047532644E-3</v>
      </c>
      <c r="AF683" s="13">
        <f t="shared" si="971"/>
        <v>1.3940631528839829E-3</v>
      </c>
      <c r="AG683" s="13">
        <f t="shared" si="972"/>
        <v>6.5737372715261226E-4</v>
      </c>
      <c r="AH683" s="13">
        <f t="shared" si="973"/>
        <v>1.951898168871502E-2</v>
      </c>
      <c r="AI683" s="13">
        <f t="shared" si="974"/>
        <v>1.4272385025656059E-2</v>
      </c>
      <c r="AJ683" s="13">
        <f t="shared" si="975"/>
        <v>5.2180225784611983E-3</v>
      </c>
      <c r="AK683" s="13">
        <f t="shared" si="976"/>
        <v>1.2718154478216124E-3</v>
      </c>
      <c r="AL683" s="13">
        <f t="shared" si="977"/>
        <v>9.6195340900747945E-6</v>
      </c>
      <c r="AM683" s="13">
        <f t="shared" si="978"/>
        <v>2.0374151795451564E-4</v>
      </c>
      <c r="AN683" s="13">
        <f t="shared" si="979"/>
        <v>2.8822436219567109E-4</v>
      </c>
      <c r="AO683" s="13">
        <f t="shared" si="980"/>
        <v>2.0386930409944021E-4</v>
      </c>
      <c r="AP683" s="13">
        <f t="shared" si="981"/>
        <v>9.6135045252868578E-5</v>
      </c>
      <c r="AQ683" s="13">
        <f t="shared" si="982"/>
        <v>3.3999528398583187E-5</v>
      </c>
      <c r="AR683" s="13">
        <f t="shared" si="983"/>
        <v>5.522532770365257E-3</v>
      </c>
      <c r="AS683" s="13">
        <f t="shared" si="984"/>
        <v>4.0381058434531911E-3</v>
      </c>
      <c r="AT683" s="13">
        <f t="shared" si="985"/>
        <v>1.4763424212195597E-3</v>
      </c>
      <c r="AU683" s="13">
        <f t="shared" si="986"/>
        <v>3.5983652223580738E-4</v>
      </c>
      <c r="AV683" s="13">
        <f t="shared" si="987"/>
        <v>6.5778603022765937E-5</v>
      </c>
      <c r="AW683" s="13">
        <f t="shared" si="988"/>
        <v>2.7640257399976069E-7</v>
      </c>
      <c r="AX683" s="13">
        <f t="shared" si="989"/>
        <v>2.4829483391541078E-5</v>
      </c>
      <c r="AY683" s="13">
        <f t="shared" si="990"/>
        <v>3.5125202197485257E-5</v>
      </c>
      <c r="AZ683" s="13">
        <f t="shared" si="991"/>
        <v>2.4845056378308469E-5</v>
      </c>
      <c r="BA683" s="13">
        <f t="shared" si="992"/>
        <v>1.1715744210681857E-5</v>
      </c>
      <c r="BB683" s="13">
        <f t="shared" si="993"/>
        <v>4.1434398554020402E-6</v>
      </c>
      <c r="BC683" s="13">
        <f t="shared" si="994"/>
        <v>1.1723092294678842E-6</v>
      </c>
      <c r="BD683" s="13">
        <f t="shared" si="995"/>
        <v>1.3020815961841778E-3</v>
      </c>
      <c r="BE683" s="13">
        <f t="shared" si="996"/>
        <v>9.5208910853713776E-4</v>
      </c>
      <c r="BF683" s="13">
        <f t="shared" si="997"/>
        <v>3.4808635390113529E-4</v>
      </c>
      <c r="BG683" s="13">
        <f t="shared" si="998"/>
        <v>8.4840875142000243E-5</v>
      </c>
      <c r="BH683" s="13">
        <f t="shared" si="999"/>
        <v>1.5509026741906263E-5</v>
      </c>
      <c r="BI683" s="13">
        <f t="shared" si="1000"/>
        <v>2.2680568542328954E-6</v>
      </c>
      <c r="BJ683" s="14">
        <f t="shared" si="1001"/>
        <v>0.19340297740080711</v>
      </c>
      <c r="BK683" s="14">
        <f t="shared" si="1002"/>
        <v>0.27312033343478737</v>
      </c>
      <c r="BL683" s="14">
        <f t="shared" si="1003"/>
        <v>0.47764806600705573</v>
      </c>
      <c r="BM683" s="14">
        <f t="shared" si="1004"/>
        <v>0.36206403275311783</v>
      </c>
      <c r="BN683" s="14">
        <f t="shared" si="1005"/>
        <v>0.63726320752380916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1.6352</v>
      </c>
      <c r="F684" s="10">
        <f>VLOOKUP(B684,home!$B$2:$E$405,3,FALSE)</f>
        <v>1.0431999999999999</v>
      </c>
      <c r="G684" s="10">
        <f>VLOOKUP(C684,away!$B$2:$E$405,4,FALSE)</f>
        <v>1.403</v>
      </c>
      <c r="H684" s="10">
        <f>VLOOKUP(A684,away!$A$2:$E$405,3,FALSE)</f>
        <v>1.1458999999999999</v>
      </c>
      <c r="I684" s="10">
        <f>VLOOKUP(C684,away!$B$2:$E$405,3,FALSE)</f>
        <v>0.77</v>
      </c>
      <c r="J684" s="10">
        <f>VLOOKUP(B684,home!$B$2:$E$405,4,FALSE)</f>
        <v>1.1807000000000001</v>
      </c>
      <c r="K684" s="12">
        <f t="shared" si="950"/>
        <v>2.39329441792</v>
      </c>
      <c r="L684" s="12">
        <f t="shared" si="951"/>
        <v>1.0417823801000001</v>
      </c>
      <c r="M684" s="13">
        <f t="shared" si="952"/>
        <v>3.2222935479246567E-2</v>
      </c>
      <c r="N684" s="13">
        <f t="shared" si="953"/>
        <v>7.7118971611477141E-2</v>
      </c>
      <c r="O684" s="13">
        <f t="shared" si="954"/>
        <v>3.3569286417378233E-2</v>
      </c>
      <c r="P684" s="13">
        <f t="shared" si="955"/>
        <v>8.0341185796268991E-2</v>
      </c>
      <c r="Q684" s="13">
        <f t="shared" si="956"/>
        <v>9.2284202136739601E-2</v>
      </c>
      <c r="R684" s="13">
        <f t="shared" si="957"/>
        <v>1.7485945551077447E-2</v>
      </c>
      <c r="S684" s="13">
        <f t="shared" si="958"/>
        <v>5.0078508049862636E-2</v>
      </c>
      <c r="T684" s="13">
        <f t="shared" si="959"/>
        <v>9.6140055747642103E-2</v>
      </c>
      <c r="U684" s="13">
        <f t="shared" si="960"/>
        <v>4.1849015879446713E-2</v>
      </c>
      <c r="V684" s="13">
        <f t="shared" si="961"/>
        <v>1.3873371248684539E-2</v>
      </c>
      <c r="W684" s="13">
        <f t="shared" si="962"/>
        <v>7.362108861201995E-2</v>
      </c>
      <c r="X684" s="13">
        <f t="shared" si="963"/>
        <v>7.6697152919783157E-2</v>
      </c>
      <c r="Y684" s="13">
        <f t="shared" si="964"/>
        <v>3.9950871257832678E-2</v>
      </c>
      <c r="Z684" s="13">
        <f t="shared" si="965"/>
        <v>6.0721833248334901E-3</v>
      </c>
      <c r="AA684" s="13">
        <f t="shared" si="966"/>
        <v>1.4532522455910898E-2</v>
      </c>
      <c r="AB684" s="13">
        <f t="shared" si="967"/>
        <v>1.7390302436014304E-2</v>
      </c>
      <c r="AC684" s="13">
        <f t="shared" si="968"/>
        <v>2.161897807675393E-3</v>
      </c>
      <c r="AD684" s="13">
        <f t="shared" si="969"/>
        <v>4.4049235104085253E-2</v>
      </c>
      <c r="AE684" s="13">
        <f t="shared" si="970"/>
        <v>4.588971698831841E-2</v>
      </c>
      <c r="AF684" s="13">
        <f t="shared" si="971"/>
        <v>2.3903549293102878E-2</v>
      </c>
      <c r="AG684" s="13">
        <f t="shared" si="972"/>
        <v>8.3007654918021319E-3</v>
      </c>
      <c r="AH684" s="13">
        <f t="shared" si="973"/>
        <v>1.5814733991371414E-3</v>
      </c>
      <c r="AI684" s="13">
        <f t="shared" si="974"/>
        <v>3.7849314582438886E-3</v>
      </c>
      <c r="AJ684" s="13">
        <f t="shared" si="975"/>
        <v>4.5292276656124526E-3</v>
      </c>
      <c r="AK684" s="13">
        <f t="shared" si="976"/>
        <v>3.6132584298663719E-3</v>
      </c>
      <c r="AL684" s="13">
        <f t="shared" si="977"/>
        <v>2.1560969645470238E-4</v>
      </c>
      <c r="AM684" s="13">
        <f t="shared" si="978"/>
        <v>2.108455769765058E-2</v>
      </c>
      <c r="AN684" s="13">
        <f t="shared" si="979"/>
        <v>2.19655207016142E-2</v>
      </c>
      <c r="AO684" s="13">
        <f t="shared" si="980"/>
        <v>1.1441646218331731E-2</v>
      </c>
      <c r="AP684" s="13">
        <f t="shared" si="981"/>
        <v>3.9732351431985991E-3</v>
      </c>
      <c r="AQ684" s="13">
        <f t="shared" si="982"/>
        <v>1.0348115910446003E-3</v>
      </c>
      <c r="AR684" s="13">
        <f t="shared" si="983"/>
        <v>3.2951022436358585E-4</v>
      </c>
      <c r="AS684" s="13">
        <f t="shared" si="984"/>
        <v>7.8861498061693681E-4</v>
      </c>
      <c r="AT684" s="13">
        <f t="shared" si="985"/>
        <v>9.4369391549930202E-4</v>
      </c>
      <c r="AU684" s="13">
        <f t="shared" si="986"/>
        <v>7.5284579339651595E-4</v>
      </c>
      <c r="AV684" s="13">
        <f t="shared" si="987"/>
        <v>4.5044540872260882E-4</v>
      </c>
      <c r="AW684" s="13">
        <f t="shared" si="988"/>
        <v>1.4932720044065247E-5</v>
      </c>
      <c r="AX684" s="13">
        <f t="shared" si="989"/>
        <v>8.4102590403498795E-3</v>
      </c>
      <c r="AY684" s="13">
        <f t="shared" si="990"/>
        <v>8.7616596803132413E-3</v>
      </c>
      <c r="AZ684" s="13">
        <f t="shared" si="991"/>
        <v>4.5638713376914665E-3</v>
      </c>
      <c r="BA684" s="13">
        <f t="shared" si="992"/>
        <v>1.5848535815501292E-3</v>
      </c>
      <c r="BB684" s="13">
        <f t="shared" si="993"/>
        <v>4.127681340743258E-4</v>
      </c>
      <c r="BC684" s="13">
        <f t="shared" si="994"/>
        <v>8.600291382907744E-5</v>
      </c>
      <c r="BD684" s="13">
        <f t="shared" si="995"/>
        <v>5.7212990967463565E-5</v>
      </c>
      <c r="BE684" s="13">
        <f t="shared" si="996"/>
        <v>1.3692753191493792E-4</v>
      </c>
      <c r="BF684" s="13">
        <f t="shared" si="997"/>
        <v>1.6385394889579182E-4</v>
      </c>
      <c r="BG684" s="13">
        <f t="shared" si="998"/>
        <v>1.3071691374881583E-4</v>
      </c>
      <c r="BH684" s="13">
        <f t="shared" si="999"/>
        <v>7.8211015000692759E-5</v>
      </c>
      <c r="BI684" s="13">
        <f t="shared" si="1000"/>
        <v>3.7436397124203055E-5</v>
      </c>
      <c r="BJ684" s="14">
        <f t="shared" si="1001"/>
        <v>0.66127479520245114</v>
      </c>
      <c r="BK684" s="14">
        <f t="shared" si="1002"/>
        <v>0.1876551677585061</v>
      </c>
      <c r="BL684" s="14">
        <f t="shared" si="1003"/>
        <v>0.14220543281293832</v>
      </c>
      <c r="BM684" s="14">
        <f t="shared" si="1004"/>
        <v>0.65543832514627198</v>
      </c>
      <c r="BN684" s="14">
        <f t="shared" si="1005"/>
        <v>0.33302252699218798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1.6352</v>
      </c>
      <c r="F685" s="10">
        <f>VLOOKUP(B685,home!$B$2:$E$405,3,FALSE)</f>
        <v>1.0431999999999999</v>
      </c>
      <c r="G685" s="10">
        <f>VLOOKUP(C685,away!$B$2:$E$405,4,FALSE)</f>
        <v>0.64749999999999996</v>
      </c>
      <c r="H685" s="10">
        <f>VLOOKUP(A685,away!$A$2:$E$405,3,FALSE)</f>
        <v>1.1458999999999999</v>
      </c>
      <c r="I685" s="10">
        <f>VLOOKUP(C685,away!$B$2:$E$405,3,FALSE)</f>
        <v>0.51329999999999998</v>
      </c>
      <c r="J685" s="10">
        <f>VLOOKUP(B685,home!$B$2:$E$405,4,FALSE)</f>
        <v>0.92400000000000004</v>
      </c>
      <c r="K685" s="12">
        <f t="shared" si="950"/>
        <v>1.1045318143999998</v>
      </c>
      <c r="L685" s="12">
        <f t="shared" si="951"/>
        <v>0.54348799427999994</v>
      </c>
      <c r="M685" s="13">
        <f t="shared" si="952"/>
        <v>0.19243058096045351</v>
      </c>
      <c r="N685" s="13">
        <f t="shared" si="953"/>
        <v>0.2125456987342958</v>
      </c>
      <c r="O685" s="13">
        <f t="shared" si="954"/>
        <v>0.10458371048433203</v>
      </c>
      <c r="P685" s="13">
        <f t="shared" si="955"/>
        <v>0.11551603549794354</v>
      </c>
      <c r="Q685" s="13">
        <f t="shared" si="956"/>
        <v>0.11738174313295377</v>
      </c>
      <c r="R685" s="13">
        <f t="shared" si="957"/>
        <v>2.8419995522744899E-2</v>
      </c>
      <c r="S685" s="13">
        <f t="shared" si="958"/>
        <v>1.7336062686294743E-2</v>
      </c>
      <c r="T685" s="13">
        <f t="shared" si="959"/>
        <v>6.3795568140419201E-2</v>
      </c>
      <c r="U685" s="13">
        <f t="shared" si="960"/>
        <v>3.1390789219977296E-2</v>
      </c>
      <c r="V685" s="13">
        <f t="shared" si="961"/>
        <v>1.1563149582273701E-3</v>
      </c>
      <c r="W685" s="13">
        <f t="shared" si="962"/>
        <v>4.3217289906692054E-2</v>
      </c>
      <c r="X685" s="13">
        <f t="shared" si="963"/>
        <v>2.3488078209605349E-2</v>
      </c>
      <c r="Y685" s="13">
        <f t="shared" si="964"/>
        <v>6.3827442578150897E-3</v>
      </c>
      <c r="Z685" s="13">
        <f t="shared" si="965"/>
        <v>5.1486421213677355E-3</v>
      </c>
      <c r="AA685" s="13">
        <f t="shared" si="966"/>
        <v>5.6868390240105687E-3</v>
      </c>
      <c r="AB685" s="13">
        <f t="shared" si="967"/>
        <v>3.1406473126955599E-3</v>
      </c>
      <c r="AC685" s="13">
        <f t="shared" si="968"/>
        <v>4.3383475970500292E-5</v>
      </c>
      <c r="AD685" s="13">
        <f t="shared" si="969"/>
        <v>1.1933717908522342E-2</v>
      </c>
      <c r="AE685" s="13">
        <f t="shared" si="970"/>
        <v>6.4858324104061227E-3</v>
      </c>
      <c r="AF685" s="13">
        <f t="shared" si="971"/>
        <v>1.7624860239839201E-3</v>
      </c>
      <c r="AG685" s="13">
        <f t="shared" si="972"/>
        <v>3.1929666470718426E-4</v>
      </c>
      <c r="AH685" s="13">
        <f t="shared" si="973"/>
        <v>6.9955629495191841E-4</v>
      </c>
      <c r="AI685" s="13">
        <f t="shared" si="974"/>
        <v>7.7268218373818386E-4</v>
      </c>
      <c r="AJ685" s="13">
        <f t="shared" si="975"/>
        <v>4.2672602717944527E-4</v>
      </c>
      <c r="AK685" s="13">
        <f t="shared" si="976"/>
        <v>1.5711082435073879E-4</v>
      </c>
      <c r="AL685" s="13">
        <f t="shared" si="977"/>
        <v>1.0417236439695423E-6</v>
      </c>
      <c r="AM685" s="13">
        <f t="shared" si="978"/>
        <v>2.63623421880759E-3</v>
      </c>
      <c r="AN685" s="13">
        <f t="shared" si="979"/>
        <v>1.4327616480320395E-3</v>
      </c>
      <c r="AO685" s="13">
        <f t="shared" si="980"/>
        <v>3.8934437718512007E-4</v>
      </c>
      <c r="AP685" s="13">
        <f t="shared" si="981"/>
        <v>7.0534664880178907E-5</v>
      </c>
      <c r="AQ685" s="13">
        <f t="shared" si="982"/>
        <v>9.5836858857350939E-6</v>
      </c>
      <c r="AR685" s="13">
        <f t="shared" si="983"/>
        <v>7.6040089525873243E-5</v>
      </c>
      <c r="AS685" s="13">
        <f t="shared" si="984"/>
        <v>8.3988698051151194E-5</v>
      </c>
      <c r="AT685" s="13">
        <f t="shared" si="985"/>
        <v>4.6384094523765891E-5</v>
      </c>
      <c r="AU685" s="13">
        <f t="shared" si="986"/>
        <v>1.7077569361212083E-5</v>
      </c>
      <c r="AV685" s="13">
        <f t="shared" si="987"/>
        <v>4.7156796680203558E-6</v>
      </c>
      <c r="AW685" s="13">
        <f t="shared" si="988"/>
        <v>1.7370735409450643E-8</v>
      </c>
      <c r="AX685" s="13">
        <f t="shared" si="989"/>
        <v>4.8530076081381899E-4</v>
      </c>
      <c r="AY685" s="13">
        <f t="shared" si="990"/>
        <v>2.6375513711726043E-4</v>
      </c>
      <c r="AZ685" s="13">
        <f t="shared" si="991"/>
        <v>7.167387522645311E-5</v>
      </c>
      <c r="BA685" s="13">
        <f t="shared" si="992"/>
        <v>1.2984630229699994E-5</v>
      </c>
      <c r="BB685" s="13">
        <f t="shared" si="993"/>
        <v>1.7642476600017757E-6</v>
      </c>
      <c r="BC685" s="13">
        <f t="shared" si="994"/>
        <v>1.9176948442950969E-7</v>
      </c>
      <c r="BD685" s="13">
        <f t="shared" si="995"/>
        <v>6.8878126235480778E-6</v>
      </c>
      <c r="BE685" s="13">
        <f t="shared" si="996"/>
        <v>7.6078081743347818E-6</v>
      </c>
      <c r="BF685" s="13">
        <f t="shared" si="997"/>
        <v>4.201533083202574E-6</v>
      </c>
      <c r="BG685" s="13">
        <f t="shared" si="998"/>
        <v>1.5469089865504551E-6</v>
      </c>
      <c r="BH685" s="13">
        <f t="shared" si="999"/>
        <v>4.2715254740655976E-7</v>
      </c>
      <c r="BI685" s="13">
        <f t="shared" si="1000"/>
        <v>9.4360715642509846E-8</v>
      </c>
      <c r="BJ685" s="14">
        <f t="shared" si="1001"/>
        <v>0.49268658440472307</v>
      </c>
      <c r="BK685" s="14">
        <f t="shared" si="1002"/>
        <v>0.32674717443965084</v>
      </c>
      <c r="BL685" s="14">
        <f t="shared" si="1003"/>
        <v>0.17552702860124131</v>
      </c>
      <c r="BM685" s="14">
        <f t="shared" si="1004"/>
        <v>0.22896792746787775</v>
      </c>
      <c r="BN685" s="14">
        <f t="shared" si="1005"/>
        <v>0.77087776433272359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1.6352</v>
      </c>
      <c r="F686" s="10">
        <f>VLOOKUP(B686,home!$B$2:$E$405,3,FALSE)</f>
        <v>0.89929999999999999</v>
      </c>
      <c r="G686" s="10">
        <f>VLOOKUP(C686,away!$B$2:$E$405,4,FALSE)</f>
        <v>0.53959999999999997</v>
      </c>
      <c r="H686" s="10">
        <f>VLOOKUP(A686,away!$A$2:$E$405,3,FALSE)</f>
        <v>1.1458999999999999</v>
      </c>
      <c r="I686" s="10">
        <f>VLOOKUP(C686,away!$B$2:$E$405,3,FALSE)</f>
        <v>1.0266999999999999</v>
      </c>
      <c r="J686" s="10">
        <f>VLOOKUP(B686,home!$B$2:$E$405,4,FALSE)</f>
        <v>0.71870000000000001</v>
      </c>
      <c r="K686" s="12">
        <f t="shared" si="950"/>
        <v>0.79350088025599996</v>
      </c>
      <c r="L686" s="12">
        <f t="shared" si="951"/>
        <v>0.84554733741099997</v>
      </c>
      <c r="M686" s="13">
        <f t="shared" si="952"/>
        <v>0.19416475695823324</v>
      </c>
      <c r="N686" s="13">
        <f t="shared" si="953"/>
        <v>0.15406990556105035</v>
      </c>
      <c r="O686" s="13">
        <f t="shared" si="954"/>
        <v>0.16417549326508801</v>
      </c>
      <c r="P686" s="13">
        <f t="shared" si="955"/>
        <v>0.13027339842231034</v>
      </c>
      <c r="Q686" s="13">
        <f t="shared" si="956"/>
        <v>6.1127302841826117E-2</v>
      </c>
      <c r="R686" s="13">
        <f t="shared" si="957"/>
        <v>6.9409075599216372E-2</v>
      </c>
      <c r="S686" s="13">
        <f t="shared" si="958"/>
        <v>2.1851491746451027E-2</v>
      </c>
      <c r="T686" s="13">
        <f t="shared" si="959"/>
        <v>5.168602816102192E-2</v>
      </c>
      <c r="U686" s="13">
        <f t="shared" si="960"/>
        <v>5.5076162585733439E-2</v>
      </c>
      <c r="V686" s="13">
        <f t="shared" si="961"/>
        <v>1.6290106373822103E-3</v>
      </c>
      <c r="W686" s="13">
        <f t="shared" si="962"/>
        <v>1.6168189537554705E-2</v>
      </c>
      <c r="X686" s="13">
        <f t="shared" si="963"/>
        <v>1.3670969614235766E-2</v>
      </c>
      <c r="Y686" s="13">
        <f t="shared" si="964"/>
        <v>5.7797259785718688E-3</v>
      </c>
      <c r="Z686" s="13">
        <f t="shared" si="965"/>
        <v>1.9562886355025406E-2</v>
      </c>
      <c r="AA686" s="13">
        <f t="shared" si="966"/>
        <v>1.552316754306075E-2</v>
      </c>
      <c r="AB686" s="13">
        <f t="shared" si="967"/>
        <v>6.1588235548900357E-3</v>
      </c>
      <c r="AC686" s="13">
        <f t="shared" si="968"/>
        <v>6.8310785104117882E-5</v>
      </c>
      <c r="AD686" s="13">
        <f t="shared" si="969"/>
        <v>3.2073681575488767E-3</v>
      </c>
      <c r="AE686" s="13">
        <f t="shared" si="970"/>
        <v>2.7119816057122768E-3</v>
      </c>
      <c r="AF686" s="13">
        <f t="shared" si="971"/>
        <v>1.1465544129088121E-3</v>
      </c>
      <c r="AG686" s="13">
        <f t="shared" si="972"/>
        <v>3.2315534367729283E-4</v>
      </c>
      <c r="AH686" s="13">
        <f t="shared" si="973"/>
        <v>4.1353366173914278E-3</v>
      </c>
      <c r="AI686" s="13">
        <f t="shared" si="974"/>
        <v>3.2813932460549673E-3</v>
      </c>
      <c r="AJ686" s="13">
        <f t="shared" si="975"/>
        <v>1.3018942146053546E-3</v>
      </c>
      <c r="AK686" s="13">
        <f t="shared" si="976"/>
        <v>3.4435140176318089E-4</v>
      </c>
      <c r="AL686" s="13">
        <f t="shared" si="977"/>
        <v>1.833304511863367E-6</v>
      </c>
      <c r="AM686" s="13">
        <f t="shared" si="978"/>
        <v>5.0900989126401988E-4</v>
      </c>
      <c r="AN686" s="13">
        <f t="shared" si="979"/>
        <v>4.3039195827415455E-4</v>
      </c>
      <c r="AO686" s="13">
        <f t="shared" si="980"/>
        <v>1.819583871809088E-4</v>
      </c>
      <c r="AP686" s="13">
        <f t="shared" si="981"/>
        <v>5.1284809933472428E-5</v>
      </c>
      <c r="AQ686" s="13">
        <f t="shared" si="982"/>
        <v>1.0840933622219202E-5</v>
      </c>
      <c r="AR686" s="13">
        <f t="shared" si="983"/>
        <v>6.9932457322670664E-4</v>
      </c>
      <c r="AS686" s="13">
        <f t="shared" si="984"/>
        <v>5.5491466444004323E-4</v>
      </c>
      <c r="AT686" s="13">
        <f t="shared" si="985"/>
        <v>2.2016263735006857E-4</v>
      </c>
      <c r="AU686" s="13">
        <f t="shared" si="986"/>
        <v>5.823308217892064E-5</v>
      </c>
      <c r="AV686" s="13">
        <f t="shared" si="987"/>
        <v>1.1552000492248377E-5</v>
      </c>
      <c r="AW686" s="13">
        <f t="shared" si="988"/>
        <v>3.4167833780401572E-8</v>
      </c>
      <c r="AX686" s="13">
        <f t="shared" si="989"/>
        <v>6.7316632796168388E-5</v>
      </c>
      <c r="AY686" s="13">
        <f t="shared" si="990"/>
        <v>5.6919399624274171E-5</v>
      </c>
      <c r="AZ686" s="13">
        <f t="shared" si="991"/>
        <v>2.4064023399668852E-5</v>
      </c>
      <c r="BA686" s="13">
        <f t="shared" si="992"/>
        <v>6.7824236376619992E-6</v>
      </c>
      <c r="BB686" s="13">
        <f t="shared" si="993"/>
        <v>1.433715062004633E-6</v>
      </c>
      <c r="BC686" s="13">
        <f t="shared" si="994"/>
        <v>2.4245479065681287E-7</v>
      </c>
      <c r="BD686" s="13">
        <f t="shared" si="995"/>
        <v>9.8552005146320911E-5</v>
      </c>
      <c r="BE686" s="13">
        <f t="shared" si="996"/>
        <v>7.8201102834599484E-5</v>
      </c>
      <c r="BF686" s="13">
        <f t="shared" si="997"/>
        <v>3.1026321968122327E-5</v>
      </c>
      <c r="BG686" s="13">
        <f t="shared" si="998"/>
        <v>8.2064712642703789E-6</v>
      </c>
      <c r="BH686" s="13">
        <f t="shared" si="999"/>
        <v>1.6279605429985285E-6</v>
      </c>
      <c r="BI686" s="13">
        <f t="shared" si="1000"/>
        <v>2.5835762477827373E-7</v>
      </c>
      <c r="BJ686" s="14">
        <f t="shared" si="1001"/>
        <v>0.31123142584369312</v>
      </c>
      <c r="BK686" s="14">
        <f t="shared" si="1002"/>
        <v>0.34804572125361699</v>
      </c>
      <c r="BL686" s="14">
        <f t="shared" si="1003"/>
        <v>0.32116775720487256</v>
      </c>
      <c r="BM686" s="14">
        <f t="shared" si="1004"/>
        <v>0.22673097277769338</v>
      </c>
      <c r="BN686" s="14">
        <f t="shared" si="1005"/>
        <v>0.77321993264772448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1.6352</v>
      </c>
      <c r="F687" s="10">
        <f>VLOOKUP(B687,home!$B$2:$E$405,3,FALSE)</f>
        <v>0.6835</v>
      </c>
      <c r="G687" s="10">
        <f>VLOOKUP(C687,away!$B$2:$E$405,4,FALSE)</f>
        <v>1.2949999999999999</v>
      </c>
      <c r="H687" s="10">
        <f>VLOOKUP(A687,away!$A$2:$E$405,3,FALSE)</f>
        <v>1.1458999999999999</v>
      </c>
      <c r="I687" s="10">
        <f>VLOOKUP(C687,away!$B$2:$E$405,3,FALSE)</f>
        <v>0.6673</v>
      </c>
      <c r="J687" s="10">
        <f>VLOOKUP(B687,home!$B$2:$E$405,4,FALSE)</f>
        <v>0.56469999999999998</v>
      </c>
      <c r="K687" s="12">
        <f t="shared" si="950"/>
        <v>1.4473686640000001</v>
      </c>
      <c r="L687" s="12">
        <f t="shared" si="951"/>
        <v>0.43180297682899998</v>
      </c>
      <c r="M687" s="13">
        <f t="shared" si="952"/>
        <v>0.15271655753690658</v>
      </c>
      <c r="N687" s="13">
        <f t="shared" si="953"/>
        <v>0.22103715985287156</v>
      </c>
      <c r="O687" s="13">
        <f t="shared" si="954"/>
        <v>6.5943464155513512E-2</v>
      </c>
      <c r="P687" s="13">
        <f t="shared" si="955"/>
        <v>9.544450361429746E-2</v>
      </c>
      <c r="Q687" s="13">
        <f t="shared" si="956"/>
        <v>0.15996112937530263</v>
      </c>
      <c r="R687" s="13">
        <f t="shared" si="957"/>
        <v>1.4237292062383593E-2</v>
      </c>
      <c r="S687" s="13">
        <f t="shared" si="958"/>
        <v>1.49126810758194E-2</v>
      </c>
      <c r="T687" s="13">
        <f t="shared" si="959"/>
        <v>6.907169184118446E-2</v>
      </c>
      <c r="U687" s="13">
        <f t="shared" si="960"/>
        <v>2.0606610391309944E-2</v>
      </c>
      <c r="V687" s="13">
        <f t="shared" si="961"/>
        <v>1.0355665611263298E-3</v>
      </c>
      <c r="W687" s="13">
        <f t="shared" si="962"/>
        <v>7.7174242038621013E-2</v>
      </c>
      <c r="X687" s="13">
        <f t="shared" si="963"/>
        <v>3.3324067446798299E-2</v>
      </c>
      <c r="Y687" s="13">
        <f t="shared" si="964"/>
        <v>7.1947157617889392E-3</v>
      </c>
      <c r="Z687" s="13">
        <f t="shared" si="965"/>
        <v>2.0492350315070421E-3</v>
      </c>
      <c r="AA687" s="13">
        <f t="shared" si="966"/>
        <v>2.9659985697743454E-3</v>
      </c>
      <c r="AB687" s="13">
        <f t="shared" si="967"/>
        <v>2.1464466936801031E-3</v>
      </c>
      <c r="AC687" s="13">
        <f t="shared" si="968"/>
        <v>4.045040121238222E-5</v>
      </c>
      <c r="AD687" s="13">
        <f t="shared" si="969"/>
        <v>2.7924894898662872E-2</v>
      </c>
      <c r="AE687" s="13">
        <f t="shared" si="970"/>
        <v>1.2058052744879583E-2</v>
      </c>
      <c r="AF687" s="13">
        <f t="shared" si="971"/>
        <v>2.6033515350000489E-3</v>
      </c>
      <c r="AG687" s="13">
        <f t="shared" si="972"/>
        <v>3.7471164751512248E-4</v>
      </c>
      <c r="AH687" s="13">
        <f t="shared" si="973"/>
        <v>2.2121644670675263E-4</v>
      </c>
      <c r="AI687" s="13">
        <f t="shared" si="974"/>
        <v>3.2018175292477971E-4</v>
      </c>
      <c r="AJ687" s="13">
        <f t="shared" si="975"/>
        <v>2.3171051798395834E-4</v>
      </c>
      <c r="AK687" s="13">
        <f t="shared" si="976"/>
        <v>1.1179018094972997E-4</v>
      </c>
      <c r="AL687" s="13">
        <f t="shared" si="977"/>
        <v>1.0112245920111127E-6</v>
      </c>
      <c r="AM687" s="13">
        <f t="shared" si="978"/>
        <v>8.083523564363617E-3</v>
      </c>
      <c r="AN687" s="13">
        <f t="shared" si="979"/>
        <v>3.4904895383595785E-3</v>
      </c>
      <c r="AO687" s="13">
        <f t="shared" si="980"/>
        <v>7.5360188662707385E-4</v>
      </c>
      <c r="AP687" s="13">
        <f t="shared" si="981"/>
        <v>1.0846917932984032E-4</v>
      </c>
      <c r="AQ687" s="13">
        <f t="shared" si="982"/>
        <v>1.1709328632205923E-5</v>
      </c>
      <c r="AR687" s="13">
        <f t="shared" si="983"/>
        <v>1.9104384042301932E-5</v>
      </c>
      <c r="AS687" s="13">
        <f t="shared" si="984"/>
        <v>2.7651086807849466E-5</v>
      </c>
      <c r="AT687" s="13">
        <f t="shared" si="985"/>
        <v>2.0010658285612561E-5</v>
      </c>
      <c r="AU687" s="13">
        <f t="shared" si="986"/>
        <v>9.6542665828691974E-6</v>
      </c>
      <c r="AV687" s="13">
        <f t="shared" si="987"/>
        <v>3.493320731486808E-6</v>
      </c>
      <c r="AW687" s="13">
        <f t="shared" si="988"/>
        <v>1.7555367273516635E-8</v>
      </c>
      <c r="AX687" s="13">
        <f t="shared" si="989"/>
        <v>1.9499731169609156E-3</v>
      </c>
      <c r="AY687" s="13">
        <f t="shared" si="990"/>
        <v>8.4200419664024698E-4</v>
      </c>
      <c r="AZ687" s="13">
        <f t="shared" si="991"/>
        <v>1.8178995930588464E-4</v>
      </c>
      <c r="BA687" s="13">
        <f t="shared" si="992"/>
        <v>2.6165815195301248E-5</v>
      </c>
      <c r="BB687" s="13">
        <f t="shared" si="993"/>
        <v>2.8246192231221404E-6</v>
      </c>
      <c r="BC687" s="13">
        <f t="shared" si="994"/>
        <v>2.4393579779051166E-7</v>
      </c>
      <c r="BD687" s="13">
        <f t="shared" si="995"/>
        <v>1.3748883166584018E-6</v>
      </c>
      <c r="BE687" s="13">
        <f t="shared" si="996"/>
        <v>1.9899702660310797E-6</v>
      </c>
      <c r="BF687" s="13">
        <f t="shared" si="997"/>
        <v>1.4401103026725648E-6</v>
      </c>
      <c r="BG687" s="13">
        <f t="shared" si="998"/>
        <v>6.9479017493060888E-7</v>
      </c>
      <c r="BH687" s="13">
        <f t="shared" si="999"/>
        <v>2.5140438181241031E-7</v>
      </c>
      <c r="BI687" s="13">
        <f t="shared" si="1000"/>
        <v>7.2774964845514829E-8</v>
      </c>
      <c r="BJ687" s="14">
        <f t="shared" si="1001"/>
        <v>0.62617481228306016</v>
      </c>
      <c r="BK687" s="14">
        <f t="shared" si="1002"/>
        <v>0.26499277461059445</v>
      </c>
      <c r="BL687" s="14">
        <f t="shared" si="1003"/>
        <v>0.1068704484260838</v>
      </c>
      <c r="BM687" s="14">
        <f t="shared" si="1004"/>
        <v>0.28990517711269709</v>
      </c>
      <c r="BN687" s="14">
        <f t="shared" si="1005"/>
        <v>0.70934010659727531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1.3391999999999999</v>
      </c>
      <c r="F688" s="10">
        <f>VLOOKUP(B688,home!$B$2:$E$405,3,FALSE)</f>
        <v>0.87119999999999997</v>
      </c>
      <c r="G688" s="10">
        <f>VLOOKUP(C688,away!$B$2:$E$405,4,FALSE)</f>
        <v>1.0861000000000001</v>
      </c>
      <c r="H688" s="10">
        <f>VLOOKUP(A688,away!$A$2:$E$405,3,FALSE)</f>
        <v>1.014</v>
      </c>
      <c r="I688" s="10">
        <f>VLOOKUP(C688,away!$B$2:$E$405,3,FALSE)</f>
        <v>0.80689999999999995</v>
      </c>
      <c r="J688" s="10">
        <f>VLOOKUP(B688,home!$B$2:$E$405,4,FALSE)</f>
        <v>0.57530000000000003</v>
      </c>
      <c r="K688" s="12">
        <f t="shared" si="950"/>
        <v>1.2671648605439998</v>
      </c>
      <c r="L688" s="12">
        <f t="shared" si="951"/>
        <v>0.47070850397999997</v>
      </c>
      <c r="M688" s="13">
        <f t="shared" si="952"/>
        <v>0.17589406571160646</v>
      </c>
      <c r="N688" s="13">
        <f t="shared" si="953"/>
        <v>0.22288677924796493</v>
      </c>
      <c r="O688" s="13">
        <f t="shared" si="954"/>
        <v>8.2794832530070084E-2</v>
      </c>
      <c r="P688" s="13">
        <f t="shared" si="955"/>
        <v>0.10491470241673007</v>
      </c>
      <c r="Q688" s="13">
        <f t="shared" si="956"/>
        <v>0.1412171472714244</v>
      </c>
      <c r="R688" s="13">
        <f t="shared" si="957"/>
        <v>1.9486115878751958E-2</v>
      </c>
      <c r="S688" s="13">
        <f t="shared" si="958"/>
        <v>1.5644494228188047E-2</v>
      </c>
      <c r="T688" s="13">
        <f t="shared" si="959"/>
        <v>6.6472112128455496E-2</v>
      </c>
      <c r="U688" s="13">
        <f t="shared" si="960"/>
        <v>2.4692121310042944E-2</v>
      </c>
      <c r="V688" s="13">
        <f t="shared" si="961"/>
        <v>1.0368219516233112E-3</v>
      </c>
      <c r="W688" s="13">
        <f t="shared" si="962"/>
        <v>5.9648468909538656E-2</v>
      </c>
      <c r="X688" s="13">
        <f t="shared" si="963"/>
        <v>2.8077041565106479E-2</v>
      </c>
      <c r="Y688" s="13">
        <f t="shared" si="964"/>
        <v>6.6080511156477719E-3</v>
      </c>
      <c r="Z688" s="13">
        <f t="shared" si="965"/>
        <v>3.0574268178894196E-3</v>
      </c>
      <c r="AA688" s="13">
        <f t="shared" si="966"/>
        <v>3.8742638273143314E-3</v>
      </c>
      <c r="AB688" s="13">
        <f t="shared" si="967"/>
        <v>2.4546654912247141E-3</v>
      </c>
      <c r="AC688" s="13">
        <f t="shared" si="968"/>
        <v>3.8651768208330193E-5</v>
      </c>
      <c r="AD688" s="13">
        <f t="shared" si="969"/>
        <v>1.8896110946854672E-2</v>
      </c>
      <c r="AE688" s="13">
        <f t="shared" si="970"/>
        <v>8.8945601148340617E-3</v>
      </c>
      <c r="AF688" s="13">
        <f t="shared" si="971"/>
        <v>2.0933725426068588E-3</v>
      </c>
      <c r="AG688" s="13">
        <f t="shared" si="972"/>
        <v>3.2845608593442779E-4</v>
      </c>
      <c r="AH688" s="13">
        <f t="shared" si="973"/>
        <v>3.5978920086926497E-4</v>
      </c>
      <c r="AI688" s="13">
        <f t="shared" si="974"/>
        <v>4.5591223254473926E-4</v>
      </c>
      <c r="AJ688" s="13">
        <f t="shared" si="975"/>
        <v>2.8885798028642907E-4</v>
      </c>
      <c r="AK688" s="13">
        <f t="shared" si="976"/>
        <v>1.2201022743555812E-4</v>
      </c>
      <c r="AL688" s="13">
        <f t="shared" si="977"/>
        <v>9.2217750338573516E-7</v>
      </c>
      <c r="AM688" s="13">
        <f t="shared" si="978"/>
        <v>4.788897558559011E-3</v>
      </c>
      <c r="AN688" s="13">
        <f t="shared" si="979"/>
        <v>2.2541748055027858E-3</v>
      </c>
      <c r="AO688" s="13">
        <f t="shared" si="980"/>
        <v>5.3052962520381175E-4</v>
      </c>
      <c r="AP688" s="13">
        <f t="shared" si="981"/>
        <v>8.3241602065585468E-5</v>
      </c>
      <c r="AQ688" s="13">
        <f t="shared" si="982"/>
        <v>9.7956324942975476E-6</v>
      </c>
      <c r="AR688" s="13">
        <f t="shared" si="983"/>
        <v>3.387116729786629E-5</v>
      </c>
      <c r="AS688" s="13">
        <f t="shared" si="984"/>
        <v>4.2920352985463229E-5</v>
      </c>
      <c r="AT688" s="13">
        <f t="shared" si="985"/>
        <v>2.7193581552661881E-5</v>
      </c>
      <c r="AU688" s="13">
        <f t="shared" si="986"/>
        <v>1.1486250325290225E-5</v>
      </c>
      <c r="AV688" s="13">
        <f t="shared" si="987"/>
        <v>3.6387431979049665E-6</v>
      </c>
      <c r="AW688" s="13">
        <f t="shared" si="988"/>
        <v>1.5279079413778039E-8</v>
      </c>
      <c r="AX688" s="13">
        <f t="shared" si="989"/>
        <v>1.0113871178251542E-3</v>
      </c>
      <c r="AY688" s="13">
        <f t="shared" si="990"/>
        <v>4.760685171761222E-4</v>
      </c>
      <c r="AZ688" s="13">
        <f t="shared" si="991"/>
        <v>1.1204474975597468E-4</v>
      </c>
      <c r="BA688" s="13">
        <f t="shared" si="992"/>
        <v>1.7580138845482774E-5</v>
      </c>
      <c r="BB688" s="13">
        <f t="shared" si="993"/>
        <v>2.0687802139294693E-6</v>
      </c>
      <c r="BC688" s="13">
        <f t="shared" si="994"/>
        <v>1.9475848791243302E-7</v>
      </c>
      <c r="BD688" s="13">
        <f t="shared" si="995"/>
        <v>2.6572410811391569E-6</v>
      </c>
      <c r="BE688" s="13">
        <f t="shared" si="996"/>
        <v>3.3671625240134866E-6</v>
      </c>
      <c r="BF688" s="13">
        <f t="shared" si="997"/>
        <v>2.1333750150852664E-6</v>
      </c>
      <c r="BG688" s="13">
        <f t="shared" si="998"/>
        <v>9.0111261782619167E-7</v>
      </c>
      <c r="BH688" s="13">
        <f t="shared" si="999"/>
        <v>2.8546456117554127E-7</v>
      </c>
      <c r="BI688" s="13">
        <f t="shared" si="1000"/>
        <v>7.2346132170451796E-8</v>
      </c>
      <c r="BJ688" s="14">
        <f t="shared" si="1001"/>
        <v>0.56440808321449776</v>
      </c>
      <c r="BK688" s="14">
        <f t="shared" si="1002"/>
        <v>0.29800572677103571</v>
      </c>
      <c r="BL688" s="14">
        <f t="shared" si="1003"/>
        <v>0.13465709547583066</v>
      </c>
      <c r="BM688" s="14">
        <f t="shared" si="1004"/>
        <v>0.25245863598460899</v>
      </c>
      <c r="BN688" s="14">
        <f t="shared" si="1005"/>
        <v>0.7471936430565479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1.3391999999999999</v>
      </c>
      <c r="F689" s="10">
        <f>VLOOKUP(B689,home!$B$2:$E$405,3,FALSE)</f>
        <v>0.56000000000000005</v>
      </c>
      <c r="G689" s="10">
        <f>VLOOKUP(C689,away!$B$2:$E$405,4,FALSE)</f>
        <v>0.6845</v>
      </c>
      <c r="H689" s="10">
        <f>VLOOKUP(A689,away!$A$2:$E$405,3,FALSE)</f>
        <v>1.014</v>
      </c>
      <c r="I689" s="10">
        <f>VLOOKUP(C689,away!$B$2:$E$405,3,FALSE)</f>
        <v>1.3149</v>
      </c>
      <c r="J689" s="10">
        <f>VLOOKUP(B689,home!$B$2:$E$405,4,FALSE)</f>
        <v>0.73960000000000004</v>
      </c>
      <c r="K689" s="12">
        <f t="shared" si="950"/>
        <v>0.513342144</v>
      </c>
      <c r="L689" s="12">
        <f t="shared" si="951"/>
        <v>0.9861150405600001</v>
      </c>
      <c r="M689" s="13">
        <f t="shared" si="952"/>
        <v>0.22325131152293162</v>
      </c>
      <c r="N689" s="13">
        <f t="shared" si="953"/>
        <v>0.11460430690799363</v>
      </c>
      <c r="O689" s="13">
        <f t="shared" si="954"/>
        <v>0.22015147611750896</v>
      </c>
      <c r="P689" s="13">
        <f t="shared" si="955"/>
        <v>0.11301303075492684</v>
      </c>
      <c r="Q689" s="13">
        <f t="shared" si="956"/>
        <v>2.9415610309891725E-2</v>
      </c>
      <c r="R689" s="13">
        <f t="shared" si="957"/>
        <v>0.1085473409004806</v>
      </c>
      <c r="S689" s="13">
        <f t="shared" si="958"/>
        <v>1.4302206147512535E-2</v>
      </c>
      <c r="T689" s="13">
        <f t="shared" si="959"/>
        <v>2.9007175753836035E-2</v>
      </c>
      <c r="U689" s="13">
        <f t="shared" si="960"/>
        <v>5.5721924703351598E-2</v>
      </c>
      <c r="V689" s="13">
        <f t="shared" si="961"/>
        <v>8.0444253716990236E-4</v>
      </c>
      <c r="W689" s="13">
        <f t="shared" si="962"/>
        <v>5.0334241545161081E-3</v>
      </c>
      <c r="X689" s="13">
        <f t="shared" si="963"/>
        <v>4.9635352642863366E-3</v>
      </c>
      <c r="Y689" s="13">
        <f t="shared" si="964"/>
        <v>2.4473083892313555E-3</v>
      </c>
      <c r="Z689" s="13">
        <f t="shared" si="965"/>
        <v>3.5680055158252531E-2</v>
      </c>
      <c r="AA689" s="13">
        <f t="shared" si="966"/>
        <v>1.8316076012975614E-2</v>
      </c>
      <c r="AB689" s="13">
        <f t="shared" si="967"/>
        <v>4.7012068650839362E-3</v>
      </c>
      <c r="AC689" s="13">
        <f t="shared" si="968"/>
        <v>2.5451275228123154E-5</v>
      </c>
      <c r="AD689" s="13">
        <f t="shared" si="969"/>
        <v>6.4596718678517154E-4</v>
      </c>
      <c r="AE689" s="13">
        <f t="shared" si="970"/>
        <v>6.3699795859708858E-4</v>
      </c>
      <c r="AF689" s="13">
        <f t="shared" si="971"/>
        <v>3.1407663388930259E-4</v>
      </c>
      <c r="AG689" s="13">
        <f t="shared" si="972"/>
        <v>1.0323856418889932E-4</v>
      </c>
      <c r="AH689" s="13">
        <f t="shared" si="973"/>
        <v>8.7961597598908078E-3</v>
      </c>
      <c r="AI689" s="13">
        <f t="shared" si="974"/>
        <v>4.5154395101088722E-3</v>
      </c>
      <c r="AJ689" s="13">
        <f t="shared" si="975"/>
        <v>1.158982699610799E-3</v>
      </c>
      <c r="AK689" s="13">
        <f t="shared" si="976"/>
        <v>1.9831822129237189E-4</v>
      </c>
      <c r="AL689" s="13">
        <f t="shared" si="977"/>
        <v>5.1535209007048439E-7</v>
      </c>
      <c r="AM689" s="13">
        <f t="shared" si="978"/>
        <v>6.6320436123589691E-5</v>
      </c>
      <c r="AN689" s="13">
        <f t="shared" si="979"/>
        <v>6.5399579557970546E-5</v>
      </c>
      <c r="AO689" s="13">
        <f t="shared" si="980"/>
        <v>3.2245754524207532E-5</v>
      </c>
      <c r="AP689" s="13">
        <f t="shared" si="981"/>
        <v>1.0599341176842242E-5</v>
      </c>
      <c r="AQ689" s="13">
        <f t="shared" si="982"/>
        <v>2.613042438627766E-6</v>
      </c>
      <c r="AR689" s="13">
        <f t="shared" si="983"/>
        <v>1.7348050876793933E-3</v>
      </c>
      <c r="AS689" s="13">
        <f t="shared" si="984"/>
        <v>8.9054856313144784E-4</v>
      </c>
      <c r="AT689" s="13">
        <f t="shared" si="985"/>
        <v>2.2857805436700835E-4</v>
      </c>
      <c r="AU689" s="13">
        <f t="shared" si="986"/>
        <v>3.9112916166702887E-5</v>
      </c>
      <c r="AV689" s="13">
        <f t="shared" si="987"/>
        <v>5.0195770607768795E-6</v>
      </c>
      <c r="AW689" s="13">
        <f t="shared" si="988"/>
        <v>7.2466292716703573E-9</v>
      </c>
      <c r="AX689" s="13">
        <f t="shared" si="989"/>
        <v>5.6741791451164305E-6</v>
      </c>
      <c r="AY689" s="13">
        <f t="shared" si="990"/>
        <v>5.5953933978311955E-6</v>
      </c>
      <c r="AZ689" s="13">
        <f t="shared" si="991"/>
        <v>2.7588507937257328E-6</v>
      </c>
      <c r="BA689" s="13">
        <f t="shared" si="992"/>
        <v>9.0684808745127998E-7</v>
      </c>
      <c r="BB689" s="13">
        <f t="shared" si="993"/>
        <v>2.2356413463469432E-7</v>
      </c>
      <c r="BC689" s="13">
        <f t="shared" si="994"/>
        <v>4.4091991138610598E-8</v>
      </c>
      <c r="BD689" s="13">
        <f t="shared" si="995"/>
        <v>2.8511956490010984E-4</v>
      </c>
      <c r="BE689" s="13">
        <f t="shared" si="996"/>
        <v>1.4636388874216953E-4</v>
      </c>
      <c r="BF689" s="13">
        <f t="shared" si="997"/>
        <v>3.7567376225541384E-5</v>
      </c>
      <c r="BG689" s="13">
        <f t="shared" si="998"/>
        <v>6.4283058186913479E-6</v>
      </c>
      <c r="BH689" s="13">
        <f t="shared" si="999"/>
        <v>8.2498007281367284E-7</v>
      </c>
      <c r="BI689" s="13">
        <f t="shared" si="1000"/>
        <v>8.4699407867089407E-8</v>
      </c>
      <c r="BJ689" s="14">
        <f t="shared" si="1001"/>
        <v>0.18736402220458678</v>
      </c>
      <c r="BK689" s="14">
        <f t="shared" si="1002"/>
        <v>0.3514025529832569</v>
      </c>
      <c r="BL689" s="14">
        <f t="shared" si="1003"/>
        <v>0.42548137780387602</v>
      </c>
      <c r="BM689" s="14">
        <f t="shared" si="1004"/>
        <v>0.19093934348947039</v>
      </c>
      <c r="BN689" s="14">
        <f t="shared" si="1005"/>
        <v>0.80898307651373336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1.3391999999999999</v>
      </c>
      <c r="F690" s="10">
        <f>VLOOKUP(B690,home!$B$2:$E$405,3,FALSE)</f>
        <v>0.87119999999999997</v>
      </c>
      <c r="G690" s="10">
        <f>VLOOKUP(C690,away!$B$2:$E$405,4,FALSE)</f>
        <v>1.2694000000000001</v>
      </c>
      <c r="H690" s="10">
        <f>VLOOKUP(A690,away!$A$2:$E$405,3,FALSE)</f>
        <v>1.014</v>
      </c>
      <c r="I690" s="10">
        <f>VLOOKUP(C690,away!$B$2:$E$405,3,FALSE)</f>
        <v>1.7750999999999999</v>
      </c>
      <c r="J690" s="10">
        <f>VLOOKUP(B690,home!$B$2:$E$405,4,FALSE)</f>
        <v>1.6436999999999999</v>
      </c>
      <c r="K690" s="12">
        <f t="shared" si="950"/>
        <v>1.4810229941759998</v>
      </c>
      <c r="L690" s="12">
        <f t="shared" si="951"/>
        <v>2.9585801161799998</v>
      </c>
      <c r="M690" s="13">
        <f t="shared" si="952"/>
        <v>1.1800621134770557E-2</v>
      </c>
      <c r="N690" s="13">
        <f t="shared" si="953"/>
        <v>1.7476991246154476E-2</v>
      </c>
      <c r="O690" s="13">
        <f t="shared" si="954"/>
        <v>3.4913083047905628E-2</v>
      </c>
      <c r="P690" s="13">
        <f t="shared" si="955"/>
        <v>5.1707078791524544E-2</v>
      </c>
      <c r="Q690" s="13">
        <f t="shared" si="956"/>
        <v>1.2941912952283722E-2</v>
      </c>
      <c r="R690" s="13">
        <f t="shared" si="957"/>
        <v>5.1646576650037329E-2</v>
      </c>
      <c r="S690" s="13">
        <f t="shared" si="958"/>
        <v>5.6641552309375801E-2</v>
      </c>
      <c r="T690" s="13">
        <f t="shared" si="959"/>
        <v>3.8289686325959013E-2</v>
      </c>
      <c r="U690" s="13">
        <f t="shared" si="960"/>
        <v>7.6489767589178567E-2</v>
      </c>
      <c r="V690" s="13">
        <f t="shared" si="961"/>
        <v>2.757641290127167E-2</v>
      </c>
      <c r="W690" s="13">
        <f t="shared" si="962"/>
        <v>6.3890902236521298E-3</v>
      </c>
      <c r="X690" s="13">
        <f t="shared" si="963"/>
        <v>1.8902635296177219E-2</v>
      </c>
      <c r="Y690" s="13">
        <f t="shared" si="964"/>
        <v>2.7962480465336087E-2</v>
      </c>
      <c r="Z690" s="13">
        <f t="shared" si="965"/>
        <v>5.0933511581855564E-2</v>
      </c>
      <c r="AA690" s="13">
        <f t="shared" si="966"/>
        <v>7.5433701826857699E-2</v>
      </c>
      <c r="AB690" s="13">
        <f t="shared" si="967"/>
        <v>5.5859523470696198E-2</v>
      </c>
      <c r="AC690" s="13">
        <f t="shared" si="968"/>
        <v>7.5520164277214571E-3</v>
      </c>
      <c r="AD690" s="13">
        <f t="shared" si="969"/>
        <v>2.3655973832734712E-3</v>
      </c>
      <c r="AE690" s="13">
        <f t="shared" si="970"/>
        <v>6.9988093810403303E-3</v>
      </c>
      <c r="AF690" s="13">
        <f t="shared" si="971"/>
        <v>1.0353269135839989E-2</v>
      </c>
      <c r="AG690" s="13">
        <f t="shared" si="972"/>
        <v>1.0210325400918759E-2</v>
      </c>
      <c r="AH690" s="13">
        <f t="shared" si="973"/>
        <v>3.7672718653325402E-2</v>
      </c>
      <c r="AI690" s="13">
        <f t="shared" si="974"/>
        <v>5.5794162578698035E-2</v>
      </c>
      <c r="AJ690" s="13">
        <f t="shared" si="975"/>
        <v>4.1316218859922947E-2</v>
      </c>
      <c r="AK690" s="13">
        <f t="shared" si="976"/>
        <v>2.0396756721317997E-2</v>
      </c>
      <c r="AL690" s="13">
        <f t="shared" si="977"/>
        <v>1.323634422301699E-3</v>
      </c>
      <c r="AM690" s="13">
        <f t="shared" si="978"/>
        <v>7.0070082391811782E-4</v>
      </c>
      <c r="AN690" s="13">
        <f t="shared" si="979"/>
        <v>2.0730795250350864E-3</v>
      </c>
      <c r="AO690" s="13">
        <f t="shared" si="980"/>
        <v>3.0666859310143433E-3</v>
      </c>
      <c r="AP690" s="13">
        <f t="shared" si="981"/>
        <v>3.0243453393559955E-3</v>
      </c>
      <c r="AQ690" s="13">
        <f t="shared" si="982"/>
        <v>2.2369419963700755E-3</v>
      </c>
      <c r="AR690" s="13">
        <f t="shared" si="983"/>
        <v>2.2291551266034371E-2</v>
      </c>
      <c r="AS690" s="13">
        <f t="shared" si="984"/>
        <v>3.3014300000850025E-2</v>
      </c>
      <c r="AT690" s="13">
        <f t="shared" si="985"/>
        <v>2.4447468718941816E-2</v>
      </c>
      <c r="AU690" s="13">
        <f t="shared" si="986"/>
        <v>1.2069087774050432E-2</v>
      </c>
      <c r="AV690" s="13">
        <f t="shared" si="987"/>
        <v>4.4686491280242812E-3</v>
      </c>
      <c r="AW690" s="13">
        <f t="shared" si="988"/>
        <v>1.611056188942312E-4</v>
      </c>
      <c r="AX690" s="13">
        <f t="shared" si="989"/>
        <v>1.7295900537680012E-4</v>
      </c>
      <c r="AY690" s="13">
        <f t="shared" si="990"/>
        <v>5.1171307422207045E-4</v>
      </c>
      <c r="AZ690" s="13">
        <f t="shared" si="991"/>
        <v>7.5697206329137926E-4</v>
      </c>
      <c r="BA690" s="13">
        <f t="shared" si="992"/>
        <v>7.4652083165254086E-4</v>
      </c>
      <c r="BB690" s="13">
        <f t="shared" si="993"/>
        <v>5.5216042221034123E-4</v>
      </c>
      <c r="BC690" s="13">
        <f t="shared" si="994"/>
        <v>3.2672216921861362E-4</v>
      </c>
      <c r="BD690" s="13">
        <f t="shared" si="995"/>
        <v>1.0991890055749397E-2</v>
      </c>
      <c r="BE690" s="13">
        <f t="shared" si="996"/>
        <v>1.627924192201937E-2</v>
      </c>
      <c r="BF690" s="13">
        <f t="shared" si="997"/>
        <v>1.2054965807132294E-2</v>
      </c>
      <c r="BG690" s="13">
        <f t="shared" si="998"/>
        <v>5.9512271847894562E-3</v>
      </c>
      <c r="BH690" s="13">
        <f t="shared" si="999"/>
        <v>2.2034760760596215E-3</v>
      </c>
      <c r="BI690" s="13">
        <f t="shared" si="1000"/>
        <v>6.526797471522012E-4</v>
      </c>
      <c r="BJ690" s="14">
        <f t="shared" si="1001"/>
        <v>0.16605959899230052</v>
      </c>
      <c r="BK690" s="14">
        <f t="shared" si="1002"/>
        <v>0.15711302906118782</v>
      </c>
      <c r="BL690" s="14">
        <f t="shared" si="1003"/>
        <v>0.59394704707874302</v>
      </c>
      <c r="BM690" s="14">
        <f t="shared" si="1004"/>
        <v>0.78721631543608284</v>
      </c>
      <c r="BN690" s="14">
        <f t="shared" si="1005"/>
        <v>0.18048626382267624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1.3391999999999999</v>
      </c>
      <c r="F691" s="10">
        <f>VLOOKUP(B691,home!$B$2:$E$405,3,FALSE)</f>
        <v>0.95040000000000002</v>
      </c>
      <c r="G691" s="10">
        <f>VLOOKUP(C691,away!$B$2:$E$405,4,FALSE)</f>
        <v>1.369</v>
      </c>
      <c r="H691" s="10">
        <f>VLOOKUP(A691,away!$A$2:$E$405,3,FALSE)</f>
        <v>1.014</v>
      </c>
      <c r="I691" s="10">
        <f>VLOOKUP(C691,away!$B$2:$E$405,3,FALSE)</f>
        <v>1.3971</v>
      </c>
      <c r="J691" s="10">
        <f>VLOOKUP(B691,home!$B$2:$E$405,4,FALSE)</f>
        <v>1.5241</v>
      </c>
      <c r="K691" s="12">
        <f t="shared" si="950"/>
        <v>1.7424299059200001</v>
      </c>
      <c r="L691" s="12">
        <f t="shared" si="951"/>
        <v>2.1591305915400003</v>
      </c>
      <c r="M691" s="13">
        <f t="shared" si="952"/>
        <v>2.021034862766145E-2</v>
      </c>
      <c r="N691" s="13">
        <f t="shared" si="953"/>
        <v>3.5215115857906543E-2</v>
      </c>
      <c r="O691" s="13">
        <f t="shared" si="954"/>
        <v>4.3636781987672305E-2</v>
      </c>
      <c r="P691" s="13">
        <f t="shared" si="955"/>
        <v>7.6034033933431402E-2</v>
      </c>
      <c r="Q691" s="13">
        <f t="shared" si="956"/>
        <v>3.0679935505627011E-2</v>
      </c>
      <c r="R691" s="13">
        <f t="shared" si="957"/>
        <v>4.7108755452972474E-2</v>
      </c>
      <c r="S691" s="13">
        <f t="shared" si="958"/>
        <v>7.1512550608325939E-2</v>
      </c>
      <c r="T691" s="13">
        <f t="shared" si="959"/>
        <v>6.6241987296673507E-2</v>
      </c>
      <c r="U691" s="13">
        <f t="shared" si="960"/>
        <v>8.2083704331931115E-2</v>
      </c>
      <c r="V691" s="13">
        <f t="shared" si="961"/>
        <v>2.9893308620106598E-2</v>
      </c>
      <c r="W691" s="13">
        <f t="shared" si="962"/>
        <v>1.7819212378900447E-2</v>
      </c>
      <c r="X691" s="13">
        <f t="shared" si="963"/>
        <v>3.8474006564432221E-2</v>
      </c>
      <c r="Y691" s="13">
        <f t="shared" si="964"/>
        <v>4.1535202276188204E-2</v>
      </c>
      <c r="Z691" s="13">
        <f t="shared" si="965"/>
        <v>3.3904651675963217E-2</v>
      </c>
      <c r="AA691" s="13">
        <f t="shared" si="966"/>
        <v>5.9076479029998963E-2</v>
      </c>
      <c r="AB691" s="13">
        <f t="shared" si="967"/>
        <v>5.1468311899162997E-2</v>
      </c>
      <c r="AC691" s="13">
        <f t="shared" si="968"/>
        <v>7.0289140104591186E-3</v>
      </c>
      <c r="AD691" s="13">
        <f t="shared" si="969"/>
        <v>7.7621821372340074E-3</v>
      </c>
      <c r="AE691" s="13">
        <f t="shared" si="970"/>
        <v>1.6759564909607286E-2</v>
      </c>
      <c r="AF691" s="13">
        <f t="shared" si="971"/>
        <v>1.8093044648616708E-2</v>
      </c>
      <c r="AG691" s="13">
        <f t="shared" si="972"/>
        <v>1.3021748731642477E-2</v>
      </c>
      <c r="AH691" s="13">
        <f t="shared" si="973"/>
        <v>1.8301142657270036E-2</v>
      </c>
      <c r="AI691" s="13">
        <f t="shared" si="974"/>
        <v>3.1888458278535529E-2</v>
      </c>
      <c r="AJ691" s="13">
        <f t="shared" si="975"/>
        <v>2.7781701679101264E-2</v>
      </c>
      <c r="AK691" s="13">
        <f t="shared" si="976"/>
        <v>1.613588928100464E-2</v>
      </c>
      <c r="AL691" s="13">
        <f t="shared" si="977"/>
        <v>1.0577485747177032E-3</v>
      </c>
      <c r="AM691" s="13">
        <f t="shared" si="978"/>
        <v>2.70501165822291E-3</v>
      </c>
      <c r="AN691" s="13">
        <f t="shared" si="979"/>
        <v>5.8404734217414296E-3</v>
      </c>
      <c r="AO691" s="13">
        <f t="shared" si="980"/>
        <v>6.3051724169791122E-3</v>
      </c>
      <c r="AP691" s="13">
        <f t="shared" si="981"/>
        <v>4.5378968834779345E-3</v>
      </c>
      <c r="AQ691" s="13">
        <f t="shared" si="982"/>
        <v>2.4494779955928094E-3</v>
      </c>
      <c r="AR691" s="13">
        <f t="shared" si="983"/>
        <v>7.9029113942898771E-3</v>
      </c>
      <c r="AS691" s="13">
        <f t="shared" si="984"/>
        <v>1.3770269157246606E-2</v>
      </c>
      <c r="AT691" s="13">
        <f t="shared" si="985"/>
        <v>1.1996864396077144E-2</v>
      </c>
      <c r="AU691" s="13">
        <f t="shared" si="986"/>
        <v>6.9678984336638992E-3</v>
      </c>
      <c r="AV691" s="13">
        <f t="shared" si="987"/>
        <v>3.0352686530572782E-3</v>
      </c>
      <c r="AW691" s="13">
        <f t="shared" si="988"/>
        <v>1.1053865481492425E-4</v>
      </c>
      <c r="AX691" s="13">
        <f t="shared" si="989"/>
        <v>7.8554886819164158E-4</v>
      </c>
      <c r="AY691" s="13">
        <f t="shared" si="990"/>
        <v>1.696102592462197E-3</v>
      </c>
      <c r="AZ691" s="13">
        <f t="shared" si="991"/>
        <v>1.8310534968877161E-3</v>
      </c>
      <c r="BA691" s="13">
        <f t="shared" si="992"/>
        <v>1.3178278732921868E-3</v>
      </c>
      <c r="BB691" s="13">
        <f t="shared" si="993"/>
        <v>7.1134061890231501E-4</v>
      </c>
      <c r="BC691" s="13">
        <f t="shared" si="994"/>
        <v>3.0717545825539703E-4</v>
      </c>
      <c r="BD691" s="13">
        <f t="shared" si="995"/>
        <v>2.8439029589402156E-3</v>
      </c>
      <c r="BE691" s="13">
        <f t="shared" si="996"/>
        <v>4.9553015651918096E-3</v>
      </c>
      <c r="BF691" s="13">
        <f t="shared" si="997"/>
        <v>4.3171328200211989E-3</v>
      </c>
      <c r="BG691" s="13">
        <f t="shared" si="998"/>
        <v>2.5074337778112272E-3</v>
      </c>
      <c r="BH691" s="13">
        <f t="shared" si="999"/>
        <v>1.0922569003930626E-3</v>
      </c>
      <c r="BI691" s="13">
        <f t="shared" si="1000"/>
        <v>3.8063621763847078E-4</v>
      </c>
      <c r="BJ691" s="14">
        <f t="shared" si="1001"/>
        <v>0.3140890815908341</v>
      </c>
      <c r="BK691" s="14">
        <f t="shared" si="1002"/>
        <v>0.20743300696716443</v>
      </c>
      <c r="BL691" s="14">
        <f t="shared" si="1003"/>
        <v>0.4372511008719801</v>
      </c>
      <c r="BM691" s="14">
        <f t="shared" si="1004"/>
        <v>0.73820730580302341</v>
      </c>
      <c r="BN691" s="14">
        <f t="shared" si="1005"/>
        <v>0.25288497136527116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1.3391999999999999</v>
      </c>
      <c r="F692" s="10">
        <f>VLOOKUP(B692,home!$B$2:$E$405,3,FALSE)</f>
        <v>1.4934000000000001</v>
      </c>
      <c r="G692" s="10">
        <f>VLOOKUP(C692,away!$B$2:$E$405,4,FALSE)</f>
        <v>0.97070000000000001</v>
      </c>
      <c r="H692" s="10">
        <f>VLOOKUP(A692,away!$A$2:$E$405,3,FALSE)</f>
        <v>1.014</v>
      </c>
      <c r="I692" s="10">
        <f>VLOOKUP(C692,away!$B$2:$E$405,3,FALSE)</f>
        <v>1.1834</v>
      </c>
      <c r="J692" s="10">
        <f>VLOOKUP(B692,home!$B$2:$E$405,4,FALSE)</f>
        <v>0.65749999999999997</v>
      </c>
      <c r="K692" s="12">
        <f t="shared" si="950"/>
        <v>1.941362414496</v>
      </c>
      <c r="L692" s="12">
        <f t="shared" si="951"/>
        <v>0.7889786969999999</v>
      </c>
      <c r="M692" s="13">
        <f t="shared" si="952"/>
        <v>6.5197046412591539E-2</v>
      </c>
      <c r="N692" s="13">
        <f t="shared" si="953"/>
        <v>0.12657109544155651</v>
      </c>
      <c r="O692" s="13">
        <f t="shared" si="954"/>
        <v>5.1439080726854984E-2</v>
      </c>
      <c r="P692" s="13">
        <f t="shared" si="955"/>
        <v>9.9861897959341861E-2</v>
      </c>
      <c r="Q692" s="13">
        <f t="shared" si="956"/>
        <v>0.12286018372591191</v>
      </c>
      <c r="R692" s="13">
        <f t="shared" si="957"/>
        <v>2.0292169443375929E-2</v>
      </c>
      <c r="S692" s="13">
        <f t="shared" si="958"/>
        <v>3.8239457202297565E-2</v>
      </c>
      <c r="T692" s="13">
        <f t="shared" si="959"/>
        <v>9.6934067669250557E-2</v>
      </c>
      <c r="U692" s="13">
        <f t="shared" si="960"/>
        <v>3.9394455065954244E-2</v>
      </c>
      <c r="V692" s="13">
        <f t="shared" si="961"/>
        <v>6.5079034903079399E-3</v>
      </c>
      <c r="W692" s="13">
        <f t="shared" si="962"/>
        <v>7.9505380974519493E-2</v>
      </c>
      <c r="X692" s="13">
        <f t="shared" si="963"/>
        <v>6.2728051885764968E-2</v>
      </c>
      <c r="Y692" s="13">
        <f t="shared" si="964"/>
        <v>2.4745548321089616E-2</v>
      </c>
      <c r="Z692" s="13">
        <f t="shared" si="965"/>
        <v>5.336696468912651E-3</v>
      </c>
      <c r="AA692" s="13">
        <f t="shared" si="966"/>
        <v>1.0360461942320542E-2</v>
      </c>
      <c r="AB692" s="13">
        <f t="shared" si="967"/>
        <v>1.0056705705818665E-2</v>
      </c>
      <c r="AC692" s="13">
        <f t="shared" si="968"/>
        <v>6.2300712804305659E-4</v>
      </c>
      <c r="AD692" s="13">
        <f t="shared" si="969"/>
        <v>3.8587189593529379E-2</v>
      </c>
      <c r="AE692" s="13">
        <f t="shared" si="970"/>
        <v>3.0444470566394762E-2</v>
      </c>
      <c r="AF692" s="13">
        <f t="shared" si="971"/>
        <v>1.2010019359164495E-2</v>
      </c>
      <c r="AG692" s="13">
        <f t="shared" si="972"/>
        <v>3.1585498083127926E-3</v>
      </c>
      <c r="AH692" s="13">
        <f t="shared" si="973"/>
        <v>1.052634956581801E-3</v>
      </c>
      <c r="AI692" s="13">
        <f t="shared" si="974"/>
        <v>2.0435459408925374E-3</v>
      </c>
      <c r="AJ692" s="13">
        <f t="shared" si="975"/>
        <v>1.9836316409723186E-3</v>
      </c>
      <c r="AK692" s="13">
        <f t="shared" si="976"/>
        <v>1.2836493039962275E-3</v>
      </c>
      <c r="AL692" s="13">
        <f t="shared" si="977"/>
        <v>3.8170240936904056E-5</v>
      </c>
      <c r="AM692" s="13">
        <f t="shared" si="978"/>
        <v>1.4982343911581828E-2</v>
      </c>
      <c r="AN692" s="13">
        <f t="shared" si="979"/>
        <v>1.182075017736571E-2</v>
      </c>
      <c r="AO692" s="13">
        <f t="shared" si="980"/>
        <v>4.6631600362502584E-3</v>
      </c>
      <c r="AP692" s="13">
        <f t="shared" si="981"/>
        <v>1.2263779764344004E-3</v>
      </c>
      <c r="AQ692" s="13">
        <f t="shared" si="982"/>
        <v>2.4189652446917741E-4</v>
      </c>
      <c r="AR692" s="13">
        <f t="shared" si="983"/>
        <v>1.6610131129211222E-4</v>
      </c>
      <c r="AS692" s="13">
        <f t="shared" si="984"/>
        <v>3.2246284274100673E-4</v>
      </c>
      <c r="AT692" s="13">
        <f t="shared" si="985"/>
        <v>3.1300862148446245E-4</v>
      </c>
      <c r="AU692" s="13">
        <f t="shared" si="986"/>
        <v>2.0255439105438015E-4</v>
      </c>
      <c r="AV692" s="13">
        <f t="shared" si="987"/>
        <v>9.830787042102461E-5</v>
      </c>
      <c r="AW692" s="13">
        <f t="shared" si="988"/>
        <v>1.624030925079707E-6</v>
      </c>
      <c r="AX692" s="13">
        <f t="shared" si="989"/>
        <v>4.8476932251663215E-3</v>
      </c>
      <c r="AY692" s="13">
        <f t="shared" si="990"/>
        <v>3.8247266842474509E-3</v>
      </c>
      <c r="AZ692" s="13">
        <f t="shared" si="991"/>
        <v>1.508813937859342E-3</v>
      </c>
      <c r="BA692" s="13">
        <f t="shared" si="992"/>
        <v>3.9680735156923417E-4</v>
      </c>
      <c r="BB692" s="13">
        <f t="shared" si="993"/>
        <v>7.8268136800278804E-5</v>
      </c>
      <c r="BC692" s="13">
        <f t="shared" si="994"/>
        <v>1.2350378517860348E-5</v>
      </c>
      <c r="BD692" s="13">
        <f t="shared" si="995"/>
        <v>2.1841732692206999E-5</v>
      </c>
      <c r="BE692" s="13">
        <f t="shared" si="996"/>
        <v>4.24027189161192E-5</v>
      </c>
      <c r="BF692" s="13">
        <f t="shared" si="997"/>
        <v>4.1159522388096203E-5</v>
      </c>
      <c r="BG692" s="13">
        <f t="shared" si="998"/>
        <v>2.6635183254285534E-5</v>
      </c>
      <c r="BH692" s="13">
        <f t="shared" si="999"/>
        <v>1.2927135918270799E-5</v>
      </c>
      <c r="BI692" s="13">
        <f t="shared" si="1000"/>
        <v>5.0192511597624338E-6</v>
      </c>
      <c r="BJ692" s="14">
        <f t="shared" si="1001"/>
        <v>0.64114774568575617</v>
      </c>
      <c r="BK692" s="14">
        <f t="shared" si="1002"/>
        <v>0.21429220911776636</v>
      </c>
      <c r="BL692" s="14">
        <f t="shared" si="1003"/>
        <v>0.13915875530808894</v>
      </c>
      <c r="BM692" s="14">
        <f t="shared" si="1004"/>
        <v>0.5098908302175692</v>
      </c>
      <c r="BN692" s="14">
        <f t="shared" si="1005"/>
        <v>0.4862214737096327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1.6516999999999999</v>
      </c>
      <c r="F693" s="10">
        <f>VLOOKUP(B693,home!$B$2:$E$405,3,FALSE)</f>
        <v>0.77839999999999998</v>
      </c>
      <c r="G693" s="10">
        <f>VLOOKUP(C693,away!$B$2:$E$405,4,FALSE)</f>
        <v>1.0091000000000001</v>
      </c>
      <c r="H693" s="10">
        <f>VLOOKUP(A693,away!$A$2:$E$405,3,FALSE)</f>
        <v>1.3258000000000001</v>
      </c>
      <c r="I693" s="10">
        <f>VLOOKUP(C693,away!$B$2:$E$405,3,FALSE)</f>
        <v>1.7599</v>
      </c>
      <c r="J693" s="10">
        <f>VLOOKUP(B693,home!$B$2:$E$405,4,FALSE)</f>
        <v>0.64649999999999996</v>
      </c>
      <c r="K693" s="12">
        <f t="shared" si="950"/>
        <v>1.297382997848</v>
      </c>
      <c r="L693" s="12">
        <f t="shared" si="951"/>
        <v>1.50846255903</v>
      </c>
      <c r="M693" s="13">
        <f t="shared" si="952"/>
        <v>6.0455630880109835E-2</v>
      </c>
      <c r="N693" s="13">
        <f t="shared" si="953"/>
        <v>7.8434107628029021E-2</v>
      </c>
      <c r="O693" s="13">
        <f t="shared" si="954"/>
        <v>9.1195055665183558E-2</v>
      </c>
      <c r="P693" s="13">
        <f t="shared" si="955"/>
        <v>0.11831491470781108</v>
      </c>
      <c r="Q693" s="13">
        <f t="shared" si="956"/>
        <v>5.0879538843992496E-2</v>
      </c>
      <c r="R693" s="13">
        <f t="shared" si="957"/>
        <v>6.8782163519793063E-2</v>
      </c>
      <c r="S693" s="13">
        <f t="shared" si="958"/>
        <v>5.7887159717500199E-2</v>
      </c>
      <c r="T693" s="13">
        <f t="shared" si="959"/>
        <v>7.6749879366875204E-2</v>
      </c>
      <c r="U693" s="13">
        <f t="shared" si="960"/>
        <v>8.9236809505780473E-2</v>
      </c>
      <c r="V693" s="13">
        <f t="shared" si="961"/>
        <v>1.2587586530535514E-2</v>
      </c>
      <c r="W693" s="13">
        <f t="shared" si="962"/>
        <v>2.2003416211514255E-2</v>
      </c>
      <c r="X693" s="13">
        <f t="shared" si="963"/>
        <v>3.3191329525822981E-2</v>
      </c>
      <c r="Y693" s="13">
        <f t="shared" si="964"/>
        <v>2.5033938937065469E-2</v>
      </c>
      <c r="Z693" s="13">
        <f t="shared" si="965"/>
        <v>3.4585106132895657E-2</v>
      </c>
      <c r="AA693" s="13">
        <f t="shared" si="966"/>
        <v>4.4870128675587422E-2</v>
      </c>
      <c r="AB693" s="13">
        <f t="shared" si="967"/>
        <v>2.9106871027479563E-2</v>
      </c>
      <c r="AC693" s="13">
        <f t="shared" si="968"/>
        <v>1.5396614064897283E-3</v>
      </c>
      <c r="AD693" s="13">
        <f t="shared" si="969"/>
        <v>7.1367145218479075E-3</v>
      </c>
      <c r="AE693" s="13">
        <f t="shared" si="970"/>
        <v>1.0765466650693256E-2</v>
      </c>
      <c r="AF693" s="13">
        <f t="shared" si="971"/>
        <v>8.1196516865284386E-3</v>
      </c>
      <c r="AG693" s="13">
        <f t="shared" si="972"/>
        <v>4.082730187164315E-3</v>
      </c>
      <c r="AH693" s="13">
        <f t="shared" si="973"/>
        <v>1.3042584425387983E-2</v>
      </c>
      <c r="AI693" s="13">
        <f t="shared" si="974"/>
        <v>1.6921227281495494E-2</v>
      </c>
      <c r="AJ693" s="13">
        <f t="shared" si="975"/>
        <v>1.0976656288866996E-2</v>
      </c>
      <c r="AK693" s="13">
        <f t="shared" si="976"/>
        <v>4.7469757474657894E-3</v>
      </c>
      <c r="AL693" s="13">
        <f t="shared" si="977"/>
        <v>1.2052800067473853E-4</v>
      </c>
      <c r="AM693" s="13">
        <f t="shared" si="978"/>
        <v>1.8518104162280778E-3</v>
      </c>
      <c r="AN693" s="13">
        <f t="shared" si="979"/>
        <v>2.7933866793018155E-3</v>
      </c>
      <c r="AO693" s="13">
        <f t="shared" si="980"/>
        <v>2.1068596093099658E-3</v>
      </c>
      <c r="AP693" s="13">
        <f t="shared" si="981"/>
        <v>1.0593729459255526E-3</v>
      </c>
      <c r="AQ693" s="13">
        <f t="shared" si="982"/>
        <v>3.9950610624450212E-4</v>
      </c>
      <c r="AR693" s="13">
        <f t="shared" si="983"/>
        <v>3.9348500557371147E-3</v>
      </c>
      <c r="AS693" s="13">
        <f t="shared" si="984"/>
        <v>5.105007561394587E-3</v>
      </c>
      <c r="AT693" s="13">
        <f t="shared" si="985"/>
        <v>3.3115750070194096E-3</v>
      </c>
      <c r="AU693" s="13">
        <f t="shared" si="986"/>
        <v>1.432127036735118E-3</v>
      </c>
      <c r="AV693" s="13">
        <f t="shared" si="987"/>
        <v>4.6450431705464482E-4</v>
      </c>
      <c r="AW693" s="13">
        <f t="shared" si="988"/>
        <v>6.5522157471955504E-6</v>
      </c>
      <c r="AX693" s="13">
        <f t="shared" si="989"/>
        <v>4.004178915420228E-4</v>
      </c>
      <c r="AY693" s="13">
        <f t="shared" si="990"/>
        <v>6.0401539735687663E-4</v>
      </c>
      <c r="AZ693" s="13">
        <f t="shared" si="991"/>
        <v>4.555673059952383E-4</v>
      </c>
      <c r="BA693" s="13">
        <f t="shared" si="992"/>
        <v>2.2906874140399345E-4</v>
      </c>
      <c r="BB693" s="13">
        <f t="shared" si="993"/>
        <v>8.6385404963012309E-5</v>
      </c>
      <c r="BC693" s="13">
        <f t="shared" si="994"/>
        <v>2.6061829806669677E-5</v>
      </c>
      <c r="BD693" s="13">
        <f t="shared" si="995"/>
        <v>9.8926233074609184E-4</v>
      </c>
      <c r="BE693" s="13">
        <f t="shared" si="996"/>
        <v>1.2834521283214642E-3</v>
      </c>
      <c r="BF693" s="13">
        <f t="shared" si="997"/>
        <v>8.325644849180488E-4</v>
      </c>
      <c r="BG693" s="13">
        <f t="shared" si="998"/>
        <v>3.6005166911491811E-4</v>
      </c>
      <c r="BH693" s="13">
        <f t="shared" si="999"/>
        <v>1.1678122846412208E-4</v>
      </c>
      <c r="BI693" s="13">
        <f t="shared" si="1000"/>
        <v>3.0301996055430966E-5</v>
      </c>
      <c r="BJ693" s="14">
        <f t="shared" si="1001"/>
        <v>0.32640922588761107</v>
      </c>
      <c r="BK693" s="14">
        <f t="shared" si="1002"/>
        <v>0.25150949664047795</v>
      </c>
      <c r="BL693" s="14">
        <f t="shared" si="1003"/>
        <v>0.38673894995260127</v>
      </c>
      <c r="BM693" s="14">
        <f t="shared" si="1004"/>
        <v>0.53058390418705748</v>
      </c>
      <c r="BN693" s="14">
        <f t="shared" si="1005"/>
        <v>0.46806141124491901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1.6516999999999999</v>
      </c>
      <c r="F694" s="10">
        <f>VLOOKUP(B694,home!$B$2:$E$405,3,FALSE)</f>
        <v>0.77839999999999998</v>
      </c>
      <c r="G694" s="10">
        <f>VLOOKUP(C694,away!$B$2:$E$405,4,FALSE)</f>
        <v>1.0379</v>
      </c>
      <c r="H694" s="10">
        <f>VLOOKUP(A694,away!$A$2:$E$405,3,FALSE)</f>
        <v>1.3258000000000001</v>
      </c>
      <c r="I694" s="10">
        <f>VLOOKUP(C694,away!$B$2:$E$405,3,FALSE)</f>
        <v>0.64649999999999996</v>
      </c>
      <c r="J694" s="10">
        <f>VLOOKUP(B694,home!$B$2:$E$405,4,FALSE)</f>
        <v>0.75429999999999997</v>
      </c>
      <c r="K694" s="12">
        <f t="shared" si="950"/>
        <v>1.3344106763120001</v>
      </c>
      <c r="L694" s="12">
        <f t="shared" si="951"/>
        <v>0.64653293271000001</v>
      </c>
      <c r="M694" s="13">
        <f t="shared" si="952"/>
        <v>0.13793901538186157</v>
      </c>
      <c r="N694" s="13">
        <f t="shared" si="953"/>
        <v>0.18406729480552128</v>
      </c>
      <c r="O694" s="13">
        <f t="shared" si="954"/>
        <v>8.9182116149964755E-2</v>
      </c>
      <c r="P694" s="13">
        <f t="shared" si="955"/>
        <v>0.11900556792660982</v>
      </c>
      <c r="Q694" s="13">
        <f t="shared" si="956"/>
        <v>0.12281068167417801</v>
      </c>
      <c r="R694" s="13">
        <f t="shared" si="957"/>
        <v>2.8829587549860286E-2</v>
      </c>
      <c r="S694" s="13">
        <f t="shared" si="958"/>
        <v>2.5667729246741523E-2</v>
      </c>
      <c r="T694" s="13">
        <f t="shared" si="959"/>
        <v>7.9401150190920561E-2</v>
      </c>
      <c r="U694" s="13">
        <f t="shared" si="960"/>
        <v>3.8470509420205079E-2</v>
      </c>
      <c r="V694" s="13">
        <f t="shared" si="961"/>
        <v>2.4605098032624228E-3</v>
      </c>
      <c r="W694" s="13">
        <f t="shared" si="962"/>
        <v>5.4626628263725892E-2</v>
      </c>
      <c r="X694" s="13">
        <f t="shared" si="963"/>
        <v>3.5317914175405675E-2</v>
      </c>
      <c r="Y694" s="13">
        <f t="shared" si="964"/>
        <v>1.1417097314512556E-2</v>
      </c>
      <c r="Z694" s="13">
        <f t="shared" si="965"/>
        <v>6.2130925958102916E-3</v>
      </c>
      <c r="AA694" s="13">
        <f t="shared" si="966"/>
        <v>8.2908170927642917E-3</v>
      </c>
      <c r="AB694" s="13">
        <f t="shared" si="967"/>
        <v>5.5316774219673461E-3</v>
      </c>
      <c r="AC694" s="13">
        <f t="shared" si="968"/>
        <v>1.3267383312275127E-4</v>
      </c>
      <c r="AD694" s="13">
        <f t="shared" si="969"/>
        <v>1.8223588991510664E-2</v>
      </c>
      <c r="AE694" s="13">
        <f t="shared" si="970"/>
        <v>1.1782150435183061E-2</v>
      </c>
      <c r="AF694" s="13">
        <f t="shared" si="971"/>
        <v>3.8087741372446536E-3</v>
      </c>
      <c r="AG694" s="13">
        <f t="shared" si="972"/>
        <v>8.208326376609288E-4</v>
      </c>
      <c r="AH694" s="13">
        <f t="shared" si="973"/>
        <v>1.0042422442920035E-3</v>
      </c>
      <c r="AI694" s="13">
        <f t="shared" si="974"/>
        <v>1.3400715723867734E-3</v>
      </c>
      <c r="AJ694" s="13">
        <f t="shared" si="975"/>
        <v>8.9410290660755999E-4</v>
      </c>
      <c r="AK694" s="13">
        <f t="shared" si="976"/>
        <v>3.9770015476623983E-4</v>
      </c>
      <c r="AL694" s="13">
        <f t="shared" si="977"/>
        <v>4.578523289024273E-6</v>
      </c>
      <c r="AM694" s="13">
        <f t="shared" si="978"/>
        <v>4.8635503421987306E-3</v>
      </c>
      <c r="AN694" s="13">
        <f t="shared" si="979"/>
        <v>3.1444454661244694E-3</v>
      </c>
      <c r="AO694" s="13">
        <f t="shared" si="980"/>
        <v>1.016493774480058E-3</v>
      </c>
      <c r="AP694" s="13">
        <f t="shared" si="981"/>
        <v>2.1906556703201645E-4</v>
      </c>
      <c r="AQ694" s="13">
        <f t="shared" si="982"/>
        <v>3.5408275877247171E-5</v>
      </c>
      <c r="AR694" s="13">
        <f t="shared" si="983"/>
        <v>1.298551366706763E-4</v>
      </c>
      <c r="AS694" s="13">
        <f t="shared" si="984"/>
        <v>1.7328008074730437E-4</v>
      </c>
      <c r="AT694" s="13">
        <f t="shared" si="985"/>
        <v>1.1561339487070423E-4</v>
      </c>
      <c r="AU694" s="13">
        <f t="shared" si="986"/>
        <v>5.1425249480047592E-5</v>
      </c>
      <c r="AV694" s="13">
        <f t="shared" si="987"/>
        <v>1.7155600484545904E-5</v>
      </c>
      <c r="AW694" s="13">
        <f t="shared" si="988"/>
        <v>1.0972436759807701E-7</v>
      </c>
      <c r="AX694" s="13">
        <f t="shared" si="989"/>
        <v>1.0816622502351433E-3</v>
      </c>
      <c r="AY694" s="13">
        <f t="shared" si="990"/>
        <v>6.993302668462252E-4</v>
      </c>
      <c r="AZ694" s="13">
        <f t="shared" si="991"/>
        <v>2.260700241784784E-4</v>
      </c>
      <c r="BA694" s="13">
        <f t="shared" si="992"/>
        <v>4.8720571909977426E-5</v>
      </c>
      <c r="BB694" s="13">
        <f t="shared" si="993"/>
        <v>7.8748635600665367E-6</v>
      </c>
      <c r="BC694" s="13">
        <f t="shared" si="994"/>
        <v>1.0182717264361862E-6</v>
      </c>
      <c r="BD694" s="13">
        <f t="shared" si="995"/>
        <v>1.3992603723191698E-5</v>
      </c>
      <c r="BE694" s="13">
        <f t="shared" si="996"/>
        <v>1.8671879797630044E-5</v>
      </c>
      <c r="BF694" s="13">
        <f t="shared" si="997"/>
        <v>1.2457977874385944E-5</v>
      </c>
      <c r="BG694" s="13">
        <f t="shared" si="998"/>
        <v>5.5413528936130944E-6</v>
      </c>
      <c r="BH694" s="13">
        <f t="shared" si="999"/>
        <v>1.8486101156124266E-6</v>
      </c>
      <c r="BI694" s="13">
        <f t="shared" si="1000"/>
        <v>4.9336101492231622E-7</v>
      </c>
      <c r="BJ694" s="14">
        <f t="shared" si="1001"/>
        <v>0.53361975230003211</v>
      </c>
      <c r="BK694" s="14">
        <f t="shared" si="1002"/>
        <v>0.28590940498173328</v>
      </c>
      <c r="BL694" s="14">
        <f t="shared" si="1003"/>
        <v>0.17448115976048695</v>
      </c>
      <c r="BM694" s="14">
        <f t="shared" si="1004"/>
        <v>0.31768992560758824</v>
      </c>
      <c r="BN694" s="14">
        <f t="shared" si="1005"/>
        <v>0.6818342634879957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1.6516999999999999</v>
      </c>
      <c r="F695" s="10">
        <f>VLOOKUP(B695,home!$B$2:$E$405,3,FALSE)</f>
        <v>1.0379</v>
      </c>
      <c r="G695" s="10">
        <f>VLOOKUP(C695,away!$B$2:$E$405,4,FALSE)</f>
        <v>1.0379</v>
      </c>
      <c r="H695" s="10">
        <f>VLOOKUP(A695,away!$A$2:$E$405,3,FALSE)</f>
        <v>1.3258000000000001</v>
      </c>
      <c r="I695" s="10">
        <f>VLOOKUP(C695,away!$B$2:$E$405,3,FALSE)</f>
        <v>0.9698</v>
      </c>
      <c r="J695" s="10">
        <f>VLOOKUP(B695,home!$B$2:$E$405,4,FALSE)</f>
        <v>0.86199999999999999</v>
      </c>
      <c r="K695" s="12">
        <f t="shared" si="950"/>
        <v>1.7792713783970002</v>
      </c>
      <c r="L695" s="12">
        <f t="shared" si="951"/>
        <v>1.1083258440799999</v>
      </c>
      <c r="M695" s="13">
        <f t="shared" si="952"/>
        <v>5.5709910444710097E-2</v>
      </c>
      <c r="N695" s="13">
        <f t="shared" si="953"/>
        <v>9.9123049147332776E-2</v>
      </c>
      <c r="O695" s="13">
        <f t="shared" si="954"/>
        <v>6.1744733517254513E-2</v>
      </c>
      <c r="P695" s="13">
        <f t="shared" si="955"/>
        <v>0.1098606371140009</v>
      </c>
      <c r="Q695" s="13">
        <f t="shared" si="956"/>
        <v>8.8183402143644202E-2</v>
      </c>
      <c r="R695" s="13">
        <f t="shared" si="957"/>
        <v>3.4216641946502896E-2</v>
      </c>
      <c r="S695" s="13">
        <f t="shared" si="958"/>
        <v>5.4161636101859131E-2</v>
      </c>
      <c r="T695" s="13">
        <f t="shared" si="959"/>
        <v>9.7735943614700532E-2</v>
      </c>
      <c r="U695" s="13">
        <f t="shared" si="960"/>
        <v>6.0880691680270826E-2</v>
      </c>
      <c r="V695" s="13">
        <f t="shared" si="961"/>
        <v>1.1867491203367546E-2</v>
      </c>
      <c r="W695" s="13">
        <f t="shared" si="962"/>
        <v>5.230073449461959E-2</v>
      </c>
      <c r="X695" s="13">
        <f t="shared" si="963"/>
        <v>5.7966255704753215E-2</v>
      </c>
      <c r="Y695" s="13">
        <f t="shared" si="964"/>
        <v>3.2122749641063868E-2</v>
      </c>
      <c r="Z695" s="13">
        <f t="shared" si="965"/>
        <v>1.2641062855646987E-2</v>
      </c>
      <c r="AA695" s="13">
        <f t="shared" si="966"/>
        <v>2.2491881331570138E-2</v>
      </c>
      <c r="AB695" s="13">
        <f t="shared" si="967"/>
        <v>2.0009580349782282E-2</v>
      </c>
      <c r="AC695" s="13">
        <f t="shared" si="968"/>
        <v>1.4626775269194472E-3</v>
      </c>
      <c r="AD695" s="13">
        <f t="shared" si="969"/>
        <v>2.3264299988854334E-2</v>
      </c>
      <c r="AE695" s="13">
        <f t="shared" si="970"/>
        <v>2.5784424922077307E-2</v>
      </c>
      <c r="AF695" s="13">
        <f t="shared" si="971"/>
        <v>1.4288772257939363E-2</v>
      </c>
      <c r="AG695" s="13">
        <f t="shared" si="972"/>
        <v>5.2788718578825116E-3</v>
      </c>
      <c r="AH695" s="13">
        <f t="shared" si="973"/>
        <v>3.5026041648883186E-3</v>
      </c>
      <c r="AI695" s="13">
        <f t="shared" si="974"/>
        <v>6.2320833404399126E-3</v>
      </c>
      <c r="AJ695" s="13">
        <f t="shared" si="975"/>
        <v>5.5442837577147535E-3</v>
      </c>
      <c r="AK695" s="13">
        <f t="shared" si="976"/>
        <v>3.2882618012710753E-3</v>
      </c>
      <c r="AL695" s="13">
        <f t="shared" si="977"/>
        <v>1.153767318719214E-4</v>
      </c>
      <c r="AM695" s="13">
        <f t="shared" si="978"/>
        <v>8.2787006217220366E-3</v>
      </c>
      <c r="AN695" s="13">
        <f t="shared" si="979"/>
        <v>9.1754978544556949E-3</v>
      </c>
      <c r="AO695" s="13">
        <f t="shared" si="980"/>
        <v>5.0847207021969196E-3</v>
      </c>
      <c r="AP695" s="13">
        <f t="shared" si="981"/>
        <v>1.878509121391151E-3</v>
      </c>
      <c r="AQ695" s="13">
        <f t="shared" si="982"/>
        <v>5.2050005189445631E-4</v>
      </c>
      <c r="AR695" s="13">
        <f t="shared" si="983"/>
        <v>7.7640534350559374E-4</v>
      </c>
      <c r="AS695" s="13">
        <f t="shared" si="984"/>
        <v>1.3814358057339941E-3</v>
      </c>
      <c r="AT695" s="13">
        <f t="shared" si="985"/>
        <v>1.2289745951176475E-3</v>
      </c>
      <c r="AU695" s="13">
        <f t="shared" si="986"/>
        <v>7.2889310728995707E-4</v>
      </c>
      <c r="AV695" s="13">
        <f t="shared" si="987"/>
        <v>3.2422466092796862E-4</v>
      </c>
      <c r="AW695" s="13">
        <f t="shared" si="988"/>
        <v>6.3201208877270498E-6</v>
      </c>
      <c r="AX695" s="13">
        <f t="shared" si="989"/>
        <v>2.4550091777579127E-3</v>
      </c>
      <c r="AY695" s="13">
        <f t="shared" si="990"/>
        <v>2.7209501191626847E-3</v>
      </c>
      <c r="AZ695" s="13">
        <f t="shared" si="991"/>
        <v>1.5078496687602799E-3</v>
      </c>
      <c r="BA695" s="13">
        <f t="shared" si="992"/>
        <v>5.5706291895816205E-4</v>
      </c>
      <c r="BB695" s="13">
        <f t="shared" si="993"/>
        <v>1.5435180746499328E-4</v>
      </c>
      <c r="BC695" s="13">
        <f t="shared" si="994"/>
        <v>3.4214419458782461E-5</v>
      </c>
      <c r="BD695" s="13">
        <f t="shared" si="995"/>
        <v>1.4341835128151012E-4</v>
      </c>
      <c r="BE695" s="13">
        <f t="shared" si="996"/>
        <v>2.5518016757207772E-4</v>
      </c>
      <c r="BF695" s="13">
        <f t="shared" si="997"/>
        <v>2.2701738424777413E-4</v>
      </c>
      <c r="BG695" s="13">
        <f t="shared" si="998"/>
        <v>1.3464184473020613E-4</v>
      </c>
      <c r="BH695" s="13">
        <f t="shared" si="999"/>
        <v>5.9891095165757185E-5</v>
      </c>
      <c r="BI695" s="13">
        <f t="shared" si="1000"/>
        <v>2.131250228985655E-5</v>
      </c>
      <c r="BJ695" s="14">
        <f t="shared" si="1001"/>
        <v>0.52841587023609093</v>
      </c>
      <c r="BK695" s="14">
        <f t="shared" si="1002"/>
        <v>0.23589867924189173</v>
      </c>
      <c r="BL695" s="14">
        <f t="shared" si="1003"/>
        <v>0.22319215674755705</v>
      </c>
      <c r="BM695" s="14">
        <f t="shared" si="1004"/>
        <v>0.54859476476946656</v>
      </c>
      <c r="BN695" s="14">
        <f t="shared" si="1005"/>
        <v>0.44883837431344531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1.242</v>
      </c>
      <c r="F696" s="10">
        <f>VLOOKUP(B696,home!$B$2:$E$405,3,FALSE)</f>
        <v>1.042</v>
      </c>
      <c r="G696" s="10">
        <f>VLOOKUP(C696,away!$B$2:$E$405,4,FALSE)</f>
        <v>0.76039999999999996</v>
      </c>
      <c r="H696" s="10">
        <f>VLOOKUP(A696,away!$A$2:$E$405,3,FALSE)</f>
        <v>0.96209999999999996</v>
      </c>
      <c r="I696" s="10">
        <f>VLOOKUP(C696,away!$B$2:$E$405,3,FALSE)</f>
        <v>0.80840000000000001</v>
      </c>
      <c r="J696" s="10">
        <f>VLOOKUP(B696,home!$B$2:$E$405,4,FALSE)</f>
        <v>1.1005</v>
      </c>
      <c r="K696" s="12">
        <f t="shared" si="950"/>
        <v>0.98408230559999998</v>
      </c>
      <c r="L696" s="12">
        <f t="shared" si="951"/>
        <v>0.85592668481999989</v>
      </c>
      <c r="M696" s="13">
        <f t="shared" si="952"/>
        <v>0.1588159982779751</v>
      </c>
      <c r="N696" s="13">
        <f t="shared" si="953"/>
        <v>0.15628801375155535</v>
      </c>
      <c r="O696" s="13">
        <f t="shared" si="954"/>
        <v>0.135934850902446</v>
      </c>
      <c r="P696" s="13">
        <f t="shared" si="955"/>
        <v>0.1337710814874713</v>
      </c>
      <c r="Q696" s="13">
        <f t="shared" si="956"/>
        <v>7.6900134455137548E-2</v>
      </c>
      <c r="R696" s="13">
        <f t="shared" si="957"/>
        <v>5.8175133142215785E-2</v>
      </c>
      <c r="S696" s="13">
        <f t="shared" si="958"/>
        <v>2.8168922583930514E-2</v>
      </c>
      <c r="T696" s="13">
        <f t="shared" si="959"/>
        <v>6.5820877146398116E-2</v>
      </c>
      <c r="U696" s="13">
        <f t="shared" si="960"/>
        <v>5.7249119151178682E-2</v>
      </c>
      <c r="V696" s="13">
        <f t="shared" si="961"/>
        <v>2.636305381522778E-3</v>
      </c>
      <c r="W696" s="13">
        <f t="shared" si="962"/>
        <v>2.5225353871853925E-2</v>
      </c>
      <c r="X696" s="13">
        <f t="shared" si="963"/>
        <v>2.1591053512947274E-2</v>
      </c>
      <c r="Y696" s="13">
        <f t="shared" si="964"/>
        <v>9.2401794275540853E-3</v>
      </c>
      <c r="Z696" s="13">
        <f t="shared" si="965"/>
        <v>1.6597882949792957E-2</v>
      </c>
      <c r="AA696" s="13">
        <f t="shared" si="966"/>
        <v>1.6333682921311182E-2</v>
      </c>
      <c r="AB696" s="13">
        <f t="shared" si="967"/>
        <v>8.0368441740716248E-3</v>
      </c>
      <c r="AC696" s="13">
        <f t="shared" si="968"/>
        <v>1.3878538129085416E-4</v>
      </c>
      <c r="AD696" s="13">
        <f t="shared" si="969"/>
        <v>6.2059560994474723E-3</v>
      </c>
      <c r="AE696" s="13">
        <f t="shared" si="970"/>
        <v>5.3118434303385314E-3</v>
      </c>
      <c r="AF696" s="13">
        <f t="shared" si="971"/>
        <v>2.2732742688062772E-3</v>
      </c>
      <c r="AG696" s="13">
        <f t="shared" si="972"/>
        <v>6.4858536952865553E-4</v>
      </c>
      <c r="AH696" s="13">
        <f t="shared" si="973"/>
        <v>3.5516427320616711E-3</v>
      </c>
      <c r="AI696" s="13">
        <f t="shared" si="974"/>
        <v>3.4951087684347328E-3</v>
      </c>
      <c r="AJ696" s="13">
        <f t="shared" si="975"/>
        <v>1.7197373475820138E-3</v>
      </c>
      <c r="AK696" s="13">
        <f t="shared" si="976"/>
        <v>5.6412103134497902E-4</v>
      </c>
      <c r="AL696" s="13">
        <f t="shared" si="977"/>
        <v>4.6759698648075906E-6</v>
      </c>
      <c r="AM696" s="13">
        <f t="shared" si="978"/>
        <v>1.2214343173593306E-3</v>
      </c>
      <c r="AN696" s="13">
        <f t="shared" si="979"/>
        <v>1.0454582259827514E-3</v>
      </c>
      <c r="AO696" s="13">
        <f t="shared" si="980"/>
        <v>4.4741779674160724E-4</v>
      </c>
      <c r="AP696" s="13">
        <f t="shared" si="981"/>
        <v>1.2765227716483751E-4</v>
      </c>
      <c r="AQ696" s="13">
        <f t="shared" si="982"/>
        <v>2.7315247600855782E-5</v>
      </c>
      <c r="AR696" s="13">
        <f t="shared" si="983"/>
        <v>6.0798915786371881E-4</v>
      </c>
      <c r="AS696" s="13">
        <f t="shared" si="984"/>
        <v>5.9831137225033085E-4</v>
      </c>
      <c r="AT696" s="13">
        <f t="shared" si="985"/>
        <v>2.9439381733540264E-4</v>
      </c>
      <c r="AU696" s="13">
        <f t="shared" si="986"/>
        <v>9.6569248839269451E-5</v>
      </c>
      <c r="AV696" s="13">
        <f t="shared" si="987"/>
        <v>2.3758022261952097E-5</v>
      </c>
      <c r="AW696" s="13">
        <f t="shared" si="988"/>
        <v>1.0940500547811952E-7</v>
      </c>
      <c r="AX696" s="13">
        <f t="shared" si="989"/>
        <v>2.0033198319432193E-4</v>
      </c>
      <c r="AY696" s="13">
        <f t="shared" si="990"/>
        <v>1.7146949023893188E-4</v>
      </c>
      <c r="AZ696" s="13">
        <f t="shared" si="991"/>
        <v>7.3382656163992142E-5</v>
      </c>
      <c r="BA696" s="13">
        <f t="shared" si="992"/>
        <v>2.0936724537910578E-5</v>
      </c>
      <c r="BB696" s="13">
        <f t="shared" si="993"/>
        <v>4.4800753061808361E-6</v>
      </c>
      <c r="BC696" s="13">
        <f t="shared" si="994"/>
        <v>7.6692320091266202E-7</v>
      </c>
      <c r="BD696" s="13">
        <f t="shared" si="995"/>
        <v>8.6732357382799362E-5</v>
      </c>
      <c r="BE696" s="13">
        <f t="shared" si="996"/>
        <v>8.5351778223388377E-5</v>
      </c>
      <c r="BF696" s="13">
        <f t="shared" si="997"/>
        <v>4.1996587350565952E-5</v>
      </c>
      <c r="BG696" s="13">
        <f t="shared" si="998"/>
        <v>1.3776032835758916E-5</v>
      </c>
      <c r="BH696" s="13">
        <f t="shared" si="999"/>
        <v>3.3891875387587336E-6</v>
      </c>
      <c r="BI696" s="13">
        <f t="shared" si="1000"/>
        <v>6.6704789745049694E-7</v>
      </c>
      <c r="BJ696" s="14">
        <f t="shared" si="1001"/>
        <v>0.37284591705105879</v>
      </c>
      <c r="BK696" s="14">
        <f t="shared" si="1002"/>
        <v>0.32370723857229428</v>
      </c>
      <c r="BL696" s="14">
        <f t="shared" si="1003"/>
        <v>0.28691317478042605</v>
      </c>
      <c r="BM696" s="14">
        <f t="shared" si="1004"/>
        <v>0.2800076412515376</v>
      </c>
      <c r="BN696" s="14">
        <f t="shared" si="1005"/>
        <v>0.719885212016801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1.242</v>
      </c>
      <c r="F697" s="10">
        <f>VLOOKUP(B697,home!$B$2:$E$405,3,FALSE)</f>
        <v>1.4314</v>
      </c>
      <c r="G697" s="10">
        <f>VLOOKUP(C697,away!$B$2:$E$405,4,FALSE)</f>
        <v>1.042</v>
      </c>
      <c r="H697" s="10">
        <f>VLOOKUP(A697,away!$A$2:$E$405,3,FALSE)</f>
        <v>0.96209999999999996</v>
      </c>
      <c r="I697" s="10">
        <f>VLOOKUP(C697,away!$B$2:$E$405,3,FALSE)</f>
        <v>1.0394000000000001</v>
      </c>
      <c r="J697" s="10">
        <f>VLOOKUP(B697,home!$B$2:$E$405,4,FALSE)</f>
        <v>1.5013000000000001</v>
      </c>
      <c r="K697" s="12">
        <f t="shared" si="950"/>
        <v>1.8524663496</v>
      </c>
      <c r="L697" s="12">
        <f t="shared" si="951"/>
        <v>1.5013101187620002</v>
      </c>
      <c r="M697" s="13">
        <f t="shared" si="952"/>
        <v>3.4952109014444475E-2</v>
      </c>
      <c r="N697" s="13">
        <f t="shared" si="953"/>
        <v>6.4747605796809202E-2</v>
      </c>
      <c r="O697" s="13">
        <f t="shared" si="954"/>
        <v>5.2473954935458013E-2</v>
      </c>
      <c r="P697" s="13">
        <f t="shared" si="955"/>
        <v>9.720623574836279E-2</v>
      </c>
      <c r="Q697" s="13">
        <f t="shared" si="956"/>
        <v>5.9971380477877485E-2</v>
      </c>
      <c r="R697" s="13">
        <f t="shared" si="957"/>
        <v>3.9389839758032161E-2</v>
      </c>
      <c r="S697" s="13">
        <f t="shared" si="958"/>
        <v>6.7585708951506548E-2</v>
      </c>
      <c r="T697" s="13">
        <f t="shared" si="959"/>
        <v>9.0035640347563353E-2</v>
      </c>
      <c r="U697" s="13">
        <f t="shared" si="960"/>
        <v>7.2968352667890771E-2</v>
      </c>
      <c r="V697" s="13">
        <f t="shared" si="961"/>
        <v>2.0884933835371815E-2</v>
      </c>
      <c r="W697" s="13">
        <f t="shared" si="962"/>
        <v>3.7031654758108802E-2</v>
      </c>
      <c r="X697" s="13">
        <f t="shared" si="963"/>
        <v>5.5595998002849721E-2</v>
      </c>
      <c r="Y697" s="13">
        <f t="shared" si="964"/>
        <v>4.1733417182175124E-2</v>
      </c>
      <c r="Z697" s="13">
        <f t="shared" si="965"/>
        <v>1.9712121668382477E-2</v>
      </c>
      <c r="AA697" s="13">
        <f t="shared" si="966"/>
        <v>3.6516042069899543E-2</v>
      </c>
      <c r="AB697" s="13">
        <f t="shared" si="967"/>
        <v>3.3822369577533429E-2</v>
      </c>
      <c r="AC697" s="13">
        <f t="shared" si="968"/>
        <v>3.6302276515544516E-3</v>
      </c>
      <c r="AD697" s="13">
        <f t="shared" si="969"/>
        <v>1.7149973577350323E-2</v>
      </c>
      <c r="AE697" s="13">
        <f t="shared" si="970"/>
        <v>2.5747428868176981E-2</v>
      </c>
      <c r="AF697" s="13">
        <f t="shared" si="971"/>
        <v>1.9327437745949468E-2</v>
      </c>
      <c r="AG697" s="13">
        <f t="shared" si="972"/>
        <v>9.6721592859121894E-3</v>
      </c>
      <c r="AH697" s="13">
        <f t="shared" si="973"/>
        <v>7.3985019307525705E-3</v>
      </c>
      <c r="AI697" s="13">
        <f t="shared" si="974"/>
        <v>1.3705475864169763E-2</v>
      </c>
      <c r="AJ697" s="13">
        <f t="shared" si="975"/>
        <v>1.2694466421814739E-2</v>
      </c>
      <c r="AK697" s="13">
        <f t="shared" si="976"/>
        <v>7.8386906241796409E-3</v>
      </c>
      <c r="AL697" s="13">
        <f t="shared" si="977"/>
        <v>4.0384488932715835E-4</v>
      </c>
      <c r="AM697" s="13">
        <f t="shared" si="978"/>
        <v>6.3539497897141216E-3</v>
      </c>
      <c r="AN697" s="13">
        <f t="shared" si="979"/>
        <v>9.5392491134034928E-3</v>
      </c>
      <c r="AO697" s="13">
        <f t="shared" si="980"/>
        <v>7.1606856096720524E-3</v>
      </c>
      <c r="AP697" s="13">
        <f t="shared" si="981"/>
        <v>3.5834699210246994E-3</v>
      </c>
      <c r="AQ697" s="13">
        <f t="shared" si="982"/>
        <v>1.344974913178411E-3</v>
      </c>
      <c r="AR697" s="13">
        <f t="shared" si="983"/>
        <v>2.2214891624638064E-3</v>
      </c>
      <c r="AS697" s="13">
        <f t="shared" si="984"/>
        <v>4.115233919465288E-3</v>
      </c>
      <c r="AT697" s="13">
        <f t="shared" si="985"/>
        <v>3.8116661782709826E-3</v>
      </c>
      <c r="AU697" s="13">
        <f t="shared" si="986"/>
        <v>2.3536611103851432E-3</v>
      </c>
      <c r="AV697" s="13">
        <f t="shared" si="987"/>
        <v>1.0900195013376624E-3</v>
      </c>
      <c r="AW697" s="13">
        <f t="shared" si="988"/>
        <v>3.1198436489740824E-5</v>
      </c>
      <c r="AX697" s="13">
        <f t="shared" si="989"/>
        <v>1.9617463620822321E-3</v>
      </c>
      <c r="AY697" s="13">
        <f t="shared" si="990"/>
        <v>2.9451896638385978E-3</v>
      </c>
      <c r="AZ697" s="13">
        <f t="shared" si="991"/>
        <v>2.2108215219970705E-3</v>
      </c>
      <c r="BA697" s="13">
        <f t="shared" si="992"/>
        <v>1.1063762405836696E-3</v>
      </c>
      <c r="BB697" s="13">
        <f t="shared" si="993"/>
        <v>4.1525346128653087E-4</v>
      </c>
      <c r="BC697" s="13">
        <f t="shared" si="994"/>
        <v>1.2468484465608269E-4</v>
      </c>
      <c r="BD697" s="13">
        <f t="shared" si="995"/>
        <v>5.5585735972117189E-4</v>
      </c>
      <c r="BE697" s="13">
        <f t="shared" si="996"/>
        <v>1.0297070540609733E-3</v>
      </c>
      <c r="BF697" s="13">
        <f t="shared" si="997"/>
        <v>9.5374883379685082E-4</v>
      </c>
      <c r="BG697" s="13">
        <f t="shared" si="998"/>
        <v>5.8892920685963649E-4</v>
      </c>
      <c r="BH697" s="13">
        <f t="shared" si="999"/>
        <v>2.7274288450102356E-4</v>
      </c>
      <c r="BI697" s="13">
        <f t="shared" si="1000"/>
        <v>1.010494031261971E-4</v>
      </c>
      <c r="BJ697" s="14">
        <f t="shared" si="1001"/>
        <v>0.45775909748420962</v>
      </c>
      <c r="BK697" s="14">
        <f t="shared" si="1002"/>
        <v>0.22760824975440586</v>
      </c>
      <c r="BL697" s="14">
        <f t="shared" si="1003"/>
        <v>0.29390179846371944</v>
      </c>
      <c r="BM697" s="14">
        <f t="shared" si="1004"/>
        <v>0.64732615041238439</v>
      </c>
      <c r="BN697" s="14">
        <f t="shared" si="1005"/>
        <v>0.34874112573098415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1.242</v>
      </c>
      <c r="F698" s="10">
        <f>VLOOKUP(B698,home!$B$2:$E$405,3,FALSE)</f>
        <v>0.80520000000000003</v>
      </c>
      <c r="G698" s="10">
        <f>VLOOKUP(C698,away!$B$2:$E$405,4,FALSE)</f>
        <v>0.99460000000000004</v>
      </c>
      <c r="H698" s="10">
        <f>VLOOKUP(A698,away!$A$2:$E$405,3,FALSE)</f>
        <v>0.96209999999999996</v>
      </c>
      <c r="I698" s="10">
        <f>VLOOKUP(C698,away!$B$2:$E$405,3,FALSE)</f>
        <v>0.85599999999999998</v>
      </c>
      <c r="J698" s="10">
        <f>VLOOKUP(B698,home!$B$2:$E$405,4,FALSE)</f>
        <v>0.67249999999999999</v>
      </c>
      <c r="K698" s="12">
        <f t="shared" si="950"/>
        <v>0.99465808464000016</v>
      </c>
      <c r="L698" s="12">
        <f t="shared" si="951"/>
        <v>0.55384248599999997</v>
      </c>
      <c r="M698" s="13">
        <f t="shared" si="952"/>
        <v>0.21256646338692672</v>
      </c>
      <c r="N698" s="13">
        <f t="shared" si="953"/>
        <v>0.21143095133113921</v>
      </c>
      <c r="O698" s="13">
        <f t="shared" si="954"/>
        <v>0.11772833852244344</v>
      </c>
      <c r="P698" s="13">
        <f t="shared" si="955"/>
        <v>0.11709944370258311</v>
      </c>
      <c r="Q698" s="13">
        <f t="shared" si="956"/>
        <v>0.10515075254232201</v>
      </c>
      <c r="R698" s="13">
        <f t="shared" si="957"/>
        <v>3.2601477839959821E-2</v>
      </c>
      <c r="S698" s="13">
        <f t="shared" si="958"/>
        <v>1.6127049743607125E-2</v>
      </c>
      <c r="T698" s="13">
        <f t="shared" si="959"/>
        <v>5.8236954192810421E-2</v>
      </c>
      <c r="U698" s="13">
        <f t="shared" si="960"/>
        <v>3.2427323504727837E-2</v>
      </c>
      <c r="V698" s="13">
        <f t="shared" si="961"/>
        <v>9.871257955696806E-4</v>
      </c>
      <c r="W698" s="13">
        <f t="shared" si="962"/>
        <v>3.4863015374066886E-2</v>
      </c>
      <c r="X698" s="13">
        <f t="shared" si="963"/>
        <v>1.9308619104229416E-2</v>
      </c>
      <c r="Y698" s="13">
        <f t="shared" si="964"/>
        <v>5.3469668029567565E-3</v>
      </c>
      <c r="Z698" s="13">
        <f t="shared" si="965"/>
        <v>6.0186945113857512E-3</v>
      </c>
      <c r="AA698" s="13">
        <f t="shared" si="966"/>
        <v>5.9865431547282324E-3</v>
      </c>
      <c r="AB698" s="13">
        <f t="shared" si="967"/>
        <v>2.9772817739483438E-3</v>
      </c>
      <c r="AC698" s="13">
        <f t="shared" si="968"/>
        <v>3.3986982143107364E-5</v>
      </c>
      <c r="AD698" s="13">
        <f t="shared" si="969"/>
        <v>8.6691950241860587E-3</v>
      </c>
      <c r="AE698" s="13">
        <f t="shared" si="970"/>
        <v>4.8013685238140359E-3</v>
      </c>
      <c r="AF698" s="13">
        <f t="shared" si="971"/>
        <v>1.3296009397156577E-3</v>
      </c>
      <c r="AG698" s="13">
        <f t="shared" si="972"/>
        <v>2.4546316328001865E-4</v>
      </c>
      <c r="AH698" s="13">
        <f t="shared" si="973"/>
        <v>8.3335218266510991E-4</v>
      </c>
      <c r="AI698" s="13">
        <f t="shared" si="974"/>
        <v>8.2890048584024166E-4</v>
      </c>
      <c r="AJ698" s="13">
        <f t="shared" si="975"/>
        <v>4.1223628480151019E-4</v>
      </c>
      <c r="AK698" s="13">
        <f t="shared" si="976"/>
        <v>1.3667805115325993E-4</v>
      </c>
      <c r="AL698" s="13">
        <f t="shared" si="977"/>
        <v>7.4891525947686655E-7</v>
      </c>
      <c r="AM698" s="13">
        <f t="shared" si="978"/>
        <v>1.7245769836255057E-3</v>
      </c>
      <c r="AN698" s="13">
        <f t="shared" si="979"/>
        <v>9.5514400390953101E-4</v>
      </c>
      <c r="AO698" s="13">
        <f t="shared" si="980"/>
        <v>2.6449966480662421E-4</v>
      </c>
      <c r="AP698" s="13">
        <f t="shared" si="981"/>
        <v>4.8830383967555815E-5</v>
      </c>
      <c r="AQ698" s="13">
        <f t="shared" si="982"/>
        <v>6.7610853122314132E-6</v>
      </c>
      <c r="AR698" s="13">
        <f t="shared" si="983"/>
        <v>9.2309168912154134E-5</v>
      </c>
      <c r="AS698" s="13">
        <f t="shared" si="984"/>
        <v>9.1816061144873456E-5</v>
      </c>
      <c r="AT698" s="13">
        <f t="shared" si="985"/>
        <v>4.5662793758774486E-5</v>
      </c>
      <c r="AU698" s="13">
        <f t="shared" si="986"/>
        <v>1.513962232647133E-5</v>
      </c>
      <c r="AV698" s="13">
        <f t="shared" si="987"/>
        <v>3.7646869363552382E-6</v>
      </c>
      <c r="AW698" s="13">
        <f t="shared" si="988"/>
        <v>1.1460148990028818E-8</v>
      </c>
      <c r="AX698" s="13">
        <f t="shared" si="989"/>
        <v>2.8589407322452895E-4</v>
      </c>
      <c r="AY698" s="13">
        <f t="shared" si="990"/>
        <v>1.583402842473391E-4</v>
      </c>
      <c r="AZ698" s="13">
        <f t="shared" si="991"/>
        <v>4.3847788330746462E-5</v>
      </c>
      <c r="BA698" s="13">
        <f t="shared" si="992"/>
        <v>8.0949226982341353E-6</v>
      </c>
      <c r="BB698" s="13">
        <f t="shared" si="993"/>
        <v>1.1208280277919553E-6</v>
      </c>
      <c r="BC698" s="13">
        <f t="shared" si="994"/>
        <v>1.2415243625815474E-7</v>
      </c>
      <c r="BD698" s="13">
        <f t="shared" si="995"/>
        <v>8.520789931816886E-6</v>
      </c>
      <c r="BE698" s="13">
        <f t="shared" si="996"/>
        <v>8.4752725932007798E-6</v>
      </c>
      <c r="BF698" s="13">
        <f t="shared" si="997"/>
        <v>4.2149992021774879E-6</v>
      </c>
      <c r="BG698" s="13">
        <f t="shared" si="998"/>
        <v>1.3974943443989963E-6</v>
      </c>
      <c r="BH698" s="13">
        <f t="shared" si="999"/>
        <v>3.4750726197378453E-7</v>
      </c>
      <c r="BI698" s="13">
        <f t="shared" si="1000"/>
        <v>6.9130181518667078E-8</v>
      </c>
      <c r="BJ698" s="14">
        <f t="shared" si="1001"/>
        <v>0.45288012116910681</v>
      </c>
      <c r="BK698" s="14">
        <f t="shared" si="1002"/>
        <v>0.34697315881033658</v>
      </c>
      <c r="BL698" s="14">
        <f t="shared" si="1003"/>
        <v>0.19420384932686152</v>
      </c>
      <c r="BM698" s="14">
        <f t="shared" si="1004"/>
        <v>0.20334006766821794</v>
      </c>
      <c r="BN698" s="14">
        <f t="shared" si="1005"/>
        <v>0.79657742732537429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1.242</v>
      </c>
      <c r="F699" s="10">
        <f>VLOOKUP(B699,home!$B$2:$E$405,3,FALSE)</f>
        <v>0.80520000000000003</v>
      </c>
      <c r="G699" s="10">
        <f>VLOOKUP(C699,away!$B$2:$E$405,4,FALSE)</f>
        <v>0.89990000000000003</v>
      </c>
      <c r="H699" s="10">
        <f>VLOOKUP(A699,away!$A$2:$E$405,3,FALSE)</f>
        <v>0.96209999999999996</v>
      </c>
      <c r="I699" s="10">
        <f>VLOOKUP(C699,away!$B$2:$E$405,3,FALSE)</f>
        <v>0.79479999999999995</v>
      </c>
      <c r="J699" s="10">
        <f>VLOOKUP(B699,home!$B$2:$E$405,4,FALSE)</f>
        <v>0.91710000000000003</v>
      </c>
      <c r="K699" s="12">
        <f t="shared" si="950"/>
        <v>0.8999525541600002</v>
      </c>
      <c r="L699" s="12">
        <f t="shared" si="951"/>
        <v>0.70128535006799997</v>
      </c>
      <c r="M699" s="13">
        <f t="shared" si="952"/>
        <v>0.2016467440714054</v>
      </c>
      <c r="N699" s="13">
        <f t="shared" si="953"/>
        <v>0.18147250236510915</v>
      </c>
      <c r="O699" s="13">
        <f t="shared" si="954"/>
        <v>0.14141190750618793</v>
      </c>
      <c r="P699" s="13">
        <f t="shared" si="955"/>
        <v>0.12726400734883153</v>
      </c>
      <c r="Q699" s="13">
        <f t="shared" si="956"/>
        <v>8.1658321006643317E-2</v>
      </c>
      <c r="R699" s="13">
        <f t="shared" si="957"/>
        <v>4.9585049529630311E-2</v>
      </c>
      <c r="S699" s="13">
        <f t="shared" si="958"/>
        <v>2.0079827771417185E-2</v>
      </c>
      <c r="T699" s="13">
        <f t="shared" si="959"/>
        <v>5.7265784233108977E-2</v>
      </c>
      <c r="U699" s="13">
        <f t="shared" si="960"/>
        <v>4.462419197234091E-2</v>
      </c>
      <c r="V699" s="13">
        <f t="shared" si="961"/>
        <v>1.4080946695132902E-3</v>
      </c>
      <c r="W699" s="13">
        <f t="shared" si="962"/>
        <v>2.4496204852781957E-2</v>
      </c>
      <c r="X699" s="13">
        <f t="shared" si="963"/>
        <v>1.7178829595520636E-2</v>
      </c>
      <c r="Y699" s="13">
        <f t="shared" si="964"/>
        <v>6.0236307633266019E-3</v>
      </c>
      <c r="Z699" s="13">
        <f t="shared" si="965"/>
        <v>1.1591089605841971E-2</v>
      </c>
      <c r="AA699" s="13">
        <f t="shared" si="966"/>
        <v>1.0431430696274911E-2</v>
      </c>
      <c r="AB699" s="13">
        <f t="shared" si="967"/>
        <v>4.693896349327817E-3</v>
      </c>
      <c r="AC699" s="13">
        <f t="shared" si="968"/>
        <v>5.5542605954913516E-5</v>
      </c>
      <c r="AD699" s="13">
        <f t="shared" si="969"/>
        <v>5.5113555311219267E-3</v>
      </c>
      <c r="AE699" s="13">
        <f t="shared" si="970"/>
        <v>3.8650328929920484E-3</v>
      </c>
      <c r="AF699" s="13">
        <f t="shared" si="971"/>
        <v>1.3552454726931313E-3</v>
      </c>
      <c r="AG699" s="13">
        <f t="shared" si="972"/>
        <v>3.1680459858189164E-4</v>
      </c>
      <c r="AH699" s="13">
        <f t="shared" si="973"/>
        <v>2.0321653329756105E-3</v>
      </c>
      <c r="AI699" s="13">
        <f t="shared" si="974"/>
        <v>1.8288523818868079E-3</v>
      </c>
      <c r="AJ699" s="13">
        <f t="shared" si="975"/>
        <v>8.2294018613031632E-4</v>
      </c>
      <c r="AK699" s="13">
        <f t="shared" si="976"/>
        <v>2.4686904080962812E-4</v>
      </c>
      <c r="AL699" s="13">
        <f t="shared" si="977"/>
        <v>1.4021698480618781E-6</v>
      </c>
      <c r="AM699" s="13">
        <f t="shared" si="978"/>
        <v>9.9199169742340484E-4</v>
      </c>
      <c r="AN699" s="13">
        <f t="shared" si="979"/>
        <v>6.9566924479212201E-4</v>
      </c>
      <c r="AO699" s="13">
        <f t="shared" si="980"/>
        <v>2.4393132493279215E-4</v>
      </c>
      <c r="AP699" s="13">
        <f t="shared" si="981"/>
        <v>5.702182153268141E-5</v>
      </c>
      <c r="AQ699" s="13">
        <f t="shared" si="982"/>
        <v>9.997142018765374E-6</v>
      </c>
      <c r="AR699" s="13">
        <f t="shared" si="983"/>
        <v>2.8502555538637106E-4</v>
      </c>
      <c r="AS699" s="13">
        <f t="shared" si="984"/>
        <v>2.5650947657083724E-4</v>
      </c>
      <c r="AT699" s="13">
        <f t="shared" si="985"/>
        <v>1.1542317930308483E-4</v>
      </c>
      <c r="AU699" s="13">
        <f t="shared" si="986"/>
        <v>3.4625128341026298E-5</v>
      </c>
      <c r="AV699" s="13">
        <f t="shared" si="987"/>
        <v>7.7902431721561038E-6</v>
      </c>
      <c r="AW699" s="13">
        <f t="shared" si="988"/>
        <v>2.4581733360515277E-8</v>
      </c>
      <c r="AX699" s="13">
        <f t="shared" si="989"/>
        <v>1.4879091030028452E-4</v>
      </c>
      <c r="AY699" s="13">
        <f t="shared" si="990"/>
        <v>1.0434488561687141E-4</v>
      </c>
      <c r="AZ699" s="13">
        <f t="shared" si="991"/>
        <v>3.6587769818816536E-5</v>
      </c>
      <c r="BA699" s="13">
        <f t="shared" si="992"/>
        <v>8.5528223218653869E-6</v>
      </c>
      <c r="BB699" s="13">
        <f t="shared" si="993"/>
        <v>1.499492249014693E-6</v>
      </c>
      <c r="BC699" s="13">
        <f t="shared" si="994"/>
        <v>2.1031438935490439E-7</v>
      </c>
      <c r="BD699" s="13">
        <f t="shared" si="995"/>
        <v>3.3314041064576198E-5</v>
      </c>
      <c r="BE699" s="13">
        <f t="shared" si="996"/>
        <v>2.9981056345456485E-5</v>
      </c>
      <c r="BF699" s="13">
        <f t="shared" si="997"/>
        <v>1.349076411725422E-5</v>
      </c>
      <c r="BG699" s="13">
        <f t="shared" si="998"/>
        <v>4.0470158749643395E-6</v>
      </c>
      <c r="BH699" s="13">
        <f t="shared" si="999"/>
        <v>9.1053056835005599E-7</v>
      </c>
      <c r="BI699" s="13">
        <f t="shared" si="1000"/>
        <v>1.6388686212547797E-7</v>
      </c>
      <c r="BJ699" s="14">
        <f t="shared" si="1001"/>
        <v>0.38144230873727569</v>
      </c>
      <c r="BK699" s="14">
        <f t="shared" si="1002"/>
        <v>0.35055996352258734</v>
      </c>
      <c r="BL699" s="14">
        <f t="shared" si="1003"/>
        <v>0.2564585838731705</v>
      </c>
      <c r="BM699" s="14">
        <f t="shared" si="1004"/>
        <v>0.21690909360718419</v>
      </c>
      <c r="BN699" s="14">
        <f t="shared" si="1005"/>
        <v>0.78303853182780758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1.242</v>
      </c>
      <c r="F700" s="10">
        <f>VLOOKUP(B700,home!$B$2:$E$405,3,FALSE)</f>
        <v>0.61570000000000003</v>
      </c>
      <c r="G700" s="10">
        <f>VLOOKUP(C700,away!$B$2:$E$405,4,FALSE)</f>
        <v>0.84989999999999999</v>
      </c>
      <c r="H700" s="10">
        <f>VLOOKUP(A700,away!$A$2:$E$405,3,FALSE)</f>
        <v>0.96209999999999996</v>
      </c>
      <c r="I700" s="10">
        <f>VLOOKUP(C700,away!$B$2:$E$405,3,FALSE)</f>
        <v>0.86619999999999997</v>
      </c>
      <c r="J700" s="10">
        <f>VLOOKUP(B700,home!$B$2:$E$405,4,FALSE)</f>
        <v>0.79479999999999995</v>
      </c>
      <c r="K700" s="12">
        <f t="shared" si="950"/>
        <v>0.64991802005999999</v>
      </c>
      <c r="L700" s="12">
        <f t="shared" si="951"/>
        <v>0.66236328669599998</v>
      </c>
      <c r="M700" s="13">
        <f t="shared" si="952"/>
        <v>0.26920521565396299</v>
      </c>
      <c r="N700" s="13">
        <f t="shared" si="953"/>
        <v>0.17496132074764895</v>
      </c>
      <c r="O700" s="13">
        <f t="shared" si="954"/>
        <v>0.17831165143626437</v>
      </c>
      <c r="P700" s="13">
        <f t="shared" si="955"/>
        <v>0.1158879554550858</v>
      </c>
      <c r="Q700" s="13">
        <f t="shared" si="956"/>
        <v>5.6855257583697291E-2</v>
      </c>
      <c r="R700" s="13">
        <f t="shared" si="957"/>
        <v>5.9053545750757788E-2</v>
      </c>
      <c r="S700" s="13">
        <f t="shared" si="958"/>
        <v>1.2471914954299142E-2</v>
      </c>
      <c r="T700" s="13">
        <f t="shared" si="959"/>
        <v>3.7658835279085409E-2</v>
      </c>
      <c r="U700" s="13">
        <f t="shared" si="960"/>
        <v>3.8379963531855132E-2</v>
      </c>
      <c r="V700" s="13">
        <f t="shared" si="961"/>
        <v>5.9654809401005551E-4</v>
      </c>
      <c r="W700" s="13">
        <f t="shared" si="962"/>
        <v>1.2317085479599286E-2</v>
      </c>
      <c r="X700" s="13">
        <f t="shared" si="963"/>
        <v>8.1583852207829585E-3</v>
      </c>
      <c r="Y700" s="13">
        <f t="shared" si="964"/>
        <v>2.7019074244849354E-3</v>
      </c>
      <c r="Z700" s="13">
        <f t="shared" si="965"/>
        <v>1.3038300218174845E-2</v>
      </c>
      <c r="AA700" s="13">
        <f t="shared" si="966"/>
        <v>8.4738262627440629E-3</v>
      </c>
      <c r="AB700" s="13">
        <f t="shared" si="967"/>
        <v>2.7536461935075245E-3</v>
      </c>
      <c r="AC700" s="13">
        <f t="shared" si="968"/>
        <v>1.6050194917637898E-5</v>
      </c>
      <c r="AD700" s="13">
        <f t="shared" si="969"/>
        <v>2.001273951952735E-3</v>
      </c>
      <c r="AE700" s="13">
        <f t="shared" si="970"/>
        <v>1.3255703923945061E-3</v>
      </c>
      <c r="AF700" s="13">
        <f t="shared" si="971"/>
        <v>4.3900458092666566E-4</v>
      </c>
      <c r="AG700" s="13">
        <f t="shared" si="972"/>
        <v>9.6926839032395468E-5</v>
      </c>
      <c r="AH700" s="13">
        <f t="shared" si="973"/>
        <v>2.1590228463598655E-3</v>
      </c>
      <c r="AI700" s="13">
        <f t="shared" si="974"/>
        <v>1.4031878535705096E-3</v>
      </c>
      <c r="AJ700" s="13">
        <f t="shared" si="975"/>
        <v>4.5597853578239323E-4</v>
      </c>
      <c r="AK700" s="13">
        <f t="shared" si="976"/>
        <v>9.878288905518367E-5</v>
      </c>
      <c r="AL700" s="13">
        <f t="shared" si="977"/>
        <v>2.76372694955739E-7</v>
      </c>
      <c r="AM700" s="13">
        <f t="shared" si="978"/>
        <v>2.6013280089015465E-4</v>
      </c>
      <c r="AN700" s="13">
        <f t="shared" si="979"/>
        <v>1.7230241697503896E-4</v>
      </c>
      <c r="AO700" s="13">
        <f t="shared" si="980"/>
        <v>5.7063397606625723E-5</v>
      </c>
      <c r="AP700" s="13">
        <f t="shared" si="981"/>
        <v>1.259889986292176E-5</v>
      </c>
      <c r="AQ700" s="13">
        <f t="shared" si="982"/>
        <v>2.0862621804896599E-6</v>
      </c>
      <c r="AR700" s="13">
        <f t="shared" si="983"/>
        <v>2.8601149371333483E-4</v>
      </c>
      <c r="AS700" s="13">
        <f t="shared" si="984"/>
        <v>1.8588402370857372E-4</v>
      </c>
      <c r="AT700" s="13">
        <f t="shared" si="985"/>
        <v>6.0404688324731143E-5</v>
      </c>
      <c r="AU700" s="13">
        <f t="shared" si="986"/>
        <v>1.3086031812783559E-5</v>
      </c>
      <c r="AV700" s="13">
        <f t="shared" si="987"/>
        <v>2.1262119715516149E-6</v>
      </c>
      <c r="AW700" s="13">
        <f t="shared" si="988"/>
        <v>3.3048173639814006E-9</v>
      </c>
      <c r="AX700" s="13">
        <f t="shared" si="989"/>
        <v>2.8177499151198586E-5</v>
      </c>
      <c r="AY700" s="13">
        <f t="shared" si="990"/>
        <v>1.8663740948661642E-5</v>
      </c>
      <c r="AZ700" s="13">
        <f t="shared" si="991"/>
        <v>6.1810883983991215E-6</v>
      </c>
      <c r="BA700" s="13">
        <f t="shared" si="992"/>
        <v>1.3647086756407191E-6</v>
      </c>
      <c r="BB700" s="13">
        <f t="shared" si="993"/>
        <v>2.2598323094498297E-7</v>
      </c>
      <c r="BC700" s="13">
        <f t="shared" si="994"/>
        <v>2.9936599117380039E-8</v>
      </c>
      <c r="BD700" s="13">
        <f t="shared" si="995"/>
        <v>3.1573918834799449E-5</v>
      </c>
      <c r="BE700" s="13">
        <f t="shared" si="996"/>
        <v>2.0520458814648001E-5</v>
      </c>
      <c r="BF700" s="13">
        <f t="shared" si="997"/>
        <v>6.6683079817694001E-6</v>
      </c>
      <c r="BG700" s="13">
        <f t="shared" si="998"/>
        <v>1.4446178402206216E-6</v>
      </c>
      <c r="BH700" s="13">
        <f t="shared" si="999"/>
        <v>2.3472079161488486E-7</v>
      </c>
      <c r="BI700" s="13">
        <f t="shared" si="1000"/>
        <v>3.0509854430652369E-8</v>
      </c>
      <c r="BJ700" s="14">
        <f t="shared" si="1001"/>
        <v>0.29707439423412435</v>
      </c>
      <c r="BK700" s="14">
        <f t="shared" si="1002"/>
        <v>0.39819662446591925</v>
      </c>
      <c r="BL700" s="14">
        <f t="shared" si="1003"/>
        <v>0.2916975902835453</v>
      </c>
      <c r="BM700" s="14">
        <f t="shared" si="1004"/>
        <v>0.14571330213821512</v>
      </c>
      <c r="BN700" s="14">
        <f t="shared" si="1005"/>
        <v>0.85427494662741721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1.4896</v>
      </c>
      <c r="F701" s="10">
        <f>VLOOKUP(B701,home!$B$2:$E$405,3,FALSE)</f>
        <v>0.92310000000000003</v>
      </c>
      <c r="G701" s="10">
        <f>VLOOKUP(C701,away!$B$2:$E$405,4,FALSE)</f>
        <v>0.67130000000000001</v>
      </c>
      <c r="H701" s="10">
        <f>VLOOKUP(A701,away!$A$2:$E$405,3,FALSE)</f>
        <v>1.2811999999999999</v>
      </c>
      <c r="I701" s="10">
        <f>VLOOKUP(C701,away!$B$2:$E$405,3,FALSE)</f>
        <v>1.115</v>
      </c>
      <c r="J701" s="10">
        <f>VLOOKUP(B701,home!$B$2:$E$405,4,FALSE)</f>
        <v>0.58540000000000003</v>
      </c>
      <c r="K701" s="12">
        <f t="shared" si="950"/>
        <v>0.92307090388800006</v>
      </c>
      <c r="L701" s="12">
        <f t="shared" si="951"/>
        <v>0.83626614519999998</v>
      </c>
      <c r="M701" s="13">
        <f t="shared" si="952"/>
        <v>0.17215895893797842</v>
      </c>
      <c r="N701" s="13">
        <f t="shared" si="953"/>
        <v>0.15891492583929681</v>
      </c>
      <c r="O701" s="13">
        <f t="shared" si="954"/>
        <v>0.1439707089527083</v>
      </c>
      <c r="P701" s="13">
        <f t="shared" si="955"/>
        <v>0.13289517244637261</v>
      </c>
      <c r="Q701" s="13">
        <f t="shared" si="956"/>
        <v>7.3344872117887094E-2</v>
      </c>
      <c r="R701" s="13">
        <f t="shared" si="957"/>
        <v>6.0198914898796231E-2</v>
      </c>
      <c r="S701" s="13">
        <f t="shared" si="958"/>
        <v>2.5646540511890623E-2</v>
      </c>
      <c r="T701" s="13">
        <f t="shared" si="959"/>
        <v>6.1335833476212395E-2</v>
      </c>
      <c r="U701" s="13">
        <f t="shared" si="960"/>
        <v>5.5567866788708627E-2</v>
      </c>
      <c r="V701" s="13">
        <f t="shared" si="961"/>
        <v>2.1997121762132336E-3</v>
      </c>
      <c r="W701" s="13">
        <f t="shared" si="962"/>
        <v>2.2567505800469272E-2</v>
      </c>
      <c r="X701" s="13">
        <f t="shared" si="963"/>
        <v>1.8872441082537078E-2</v>
      </c>
      <c r="Y701" s="13">
        <f t="shared" si="964"/>
        <v>7.8911917773036976E-3</v>
      </c>
      <c r="Z701" s="13">
        <f t="shared" si="965"/>
        <v>1.6780771502546393E-2</v>
      </c>
      <c r="AA701" s="13">
        <f t="shared" si="966"/>
        <v>1.5489841918793492E-2</v>
      </c>
      <c r="AB701" s="13">
        <f t="shared" si="967"/>
        <v>7.1491111905314705E-3</v>
      </c>
      <c r="AC701" s="13">
        <f t="shared" si="968"/>
        <v>1.0612689385785818E-4</v>
      </c>
      <c r="AD701" s="13">
        <f t="shared" si="969"/>
        <v>5.2078519944342141E-3</v>
      </c>
      <c r="AE701" s="13">
        <f t="shared" si="970"/>
        <v>4.3551503121576317E-3</v>
      </c>
      <c r="AF701" s="13">
        <f t="shared" si="971"/>
        <v>1.8210323816573195E-3</v>
      </c>
      <c r="AG701" s="13">
        <f t="shared" si="972"/>
        <v>5.0762257669764732E-4</v>
      </c>
      <c r="AH701" s="13">
        <f t="shared" si="973"/>
        <v>3.5082977744791202E-3</v>
      </c>
      <c r="AI701" s="13">
        <f t="shared" si="974"/>
        <v>3.2384075977967002E-3</v>
      </c>
      <c r="AJ701" s="13">
        <f t="shared" si="975"/>
        <v>1.4946399142279833E-3</v>
      </c>
      <c r="AK701" s="13">
        <f t="shared" si="976"/>
        <v>4.5988620553783584E-4</v>
      </c>
      <c r="AL701" s="13">
        <f t="shared" si="977"/>
        <v>3.2769138353163349E-6</v>
      </c>
      <c r="AM701" s="13">
        <f t="shared" si="978"/>
        <v>9.6144332956346298E-4</v>
      </c>
      <c r="AN701" s="13">
        <f t="shared" si="979"/>
        <v>8.0402250704229036E-4</v>
      </c>
      <c r="AO701" s="13">
        <f t="shared" si="980"/>
        <v>3.3618840130914793E-4</v>
      </c>
      <c r="AP701" s="13">
        <f t="shared" si="981"/>
        <v>9.3714326141250607E-5</v>
      </c>
      <c r="AQ701" s="13">
        <f t="shared" si="982"/>
        <v>1.9592529568039802E-5</v>
      </c>
      <c r="AR701" s="13">
        <f t="shared" si="983"/>
        <v>5.8677413121547878E-4</v>
      </c>
      <c r="AS701" s="13">
        <f t="shared" si="984"/>
        <v>5.4163412767916795E-4</v>
      </c>
      <c r="AT701" s="13">
        <f t="shared" si="985"/>
        <v>2.4998335190669894E-4</v>
      </c>
      <c r="AU701" s="13">
        <f t="shared" si="986"/>
        <v>7.6917452867156206E-5</v>
      </c>
      <c r="AV701" s="13">
        <f t="shared" si="987"/>
        <v>1.775006568571213E-5</v>
      </c>
      <c r="AW701" s="13">
        <f t="shared" si="988"/>
        <v>7.0265493123769833E-8</v>
      </c>
      <c r="AX701" s="13">
        <f t="shared" si="989"/>
        <v>1.4791339387620561E-4</v>
      </c>
      <c r="AY701" s="13">
        <f t="shared" si="990"/>
        <v>1.2369496372030377E-4</v>
      </c>
      <c r="AZ701" s="13">
        <f t="shared" si="991"/>
        <v>5.1720955245516124E-5</v>
      </c>
      <c r="BA701" s="13">
        <f t="shared" si="992"/>
        <v>1.44174946230765E-5</v>
      </c>
      <c r="BB701" s="13">
        <f t="shared" si="993"/>
        <v>3.0142156629704767E-6</v>
      </c>
      <c r="BC701" s="13">
        <f t="shared" si="994"/>
        <v>5.0413730265475675E-7</v>
      </c>
      <c r="BD701" s="13">
        <f t="shared" si="995"/>
        <v>8.1783223469107869E-5</v>
      </c>
      <c r="BE701" s="13">
        <f t="shared" si="996"/>
        <v>7.5491714010503702E-5</v>
      </c>
      <c r="BF701" s="13">
        <f t="shared" si="997"/>
        <v>3.4842102343865021E-5</v>
      </c>
      <c r="BG701" s="13">
        <f t="shared" si="998"/>
        <v>1.0720576967969897E-5</v>
      </c>
      <c r="BH701" s="13">
        <f t="shared" si="999"/>
        <v>2.4739631680062123E-6</v>
      </c>
      <c r="BI701" s="13">
        <f t="shared" si="1000"/>
        <v>4.5672868353542295E-7</v>
      </c>
      <c r="BJ701" s="14">
        <f t="shared" si="1001"/>
        <v>0.35737465361270798</v>
      </c>
      <c r="BK701" s="14">
        <f t="shared" si="1002"/>
        <v>0.33313348284386834</v>
      </c>
      <c r="BL701" s="14">
        <f t="shared" si="1003"/>
        <v>0.29275650267957704</v>
      </c>
      <c r="BM701" s="14">
        <f t="shared" si="1004"/>
        <v>0.25843823274743316</v>
      </c>
      <c r="BN701" s="14">
        <f t="shared" si="1005"/>
        <v>0.74148355319303949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1.4896</v>
      </c>
      <c r="F702" s="10">
        <f>VLOOKUP(B702,home!$B$2:$E$405,3,FALSE)</f>
        <v>0.50349999999999995</v>
      </c>
      <c r="G702" s="10">
        <f>VLOOKUP(C702,away!$B$2:$E$405,4,FALSE)</f>
        <v>1.1748000000000001</v>
      </c>
      <c r="H702" s="10">
        <f>VLOOKUP(A702,away!$A$2:$E$405,3,FALSE)</f>
        <v>1.2811999999999999</v>
      </c>
      <c r="I702" s="10">
        <f>VLOOKUP(C702,away!$B$2:$E$405,3,FALSE)</f>
        <v>1.5609999999999999</v>
      </c>
      <c r="J702" s="10">
        <f>VLOOKUP(B702,home!$B$2:$E$405,4,FALSE)</f>
        <v>1.5609999999999999</v>
      </c>
      <c r="K702" s="12">
        <f t="shared" si="950"/>
        <v>0.88111597728000002</v>
      </c>
      <c r="L702" s="12">
        <f t="shared" si="951"/>
        <v>3.1219269451999994</v>
      </c>
      <c r="M702" s="13">
        <f t="shared" si="952"/>
        <v>1.8259990529185314E-2</v>
      </c>
      <c r="N702" s="13">
        <f t="shared" si="953"/>
        <v>1.6089169400246659E-2</v>
      </c>
      <c r="O702" s="13">
        <f t="shared" si="954"/>
        <v>5.7006356452160421E-2</v>
      </c>
      <c r="P702" s="13">
        <f t="shared" si="955"/>
        <v>5.0229211476517356E-2</v>
      </c>
      <c r="Q702" s="13">
        <f t="shared" si="956"/>
        <v>7.0882121098609042E-3</v>
      </c>
      <c r="R702" s="13">
        <f t="shared" si="957"/>
        <v>8.8984840127837736E-2</v>
      </c>
      <c r="S702" s="13">
        <f t="shared" si="958"/>
        <v>3.4542373961259504E-2</v>
      </c>
      <c r="T702" s="13">
        <f t="shared" si="959"/>
        <v>2.2128880379067694E-2</v>
      </c>
      <c r="U702" s="13">
        <f t="shared" si="960"/>
        <v>7.8405964372344303E-2</v>
      </c>
      <c r="V702" s="13">
        <f t="shared" si="961"/>
        <v>1.0557606830371737E-2</v>
      </c>
      <c r="W702" s="13">
        <f t="shared" si="962"/>
        <v>2.0818456467826736E-3</v>
      </c>
      <c r="X702" s="13">
        <f t="shared" si="963"/>
        <v>6.4993700204381494E-3</v>
      </c>
      <c r="Y702" s="13">
        <f t="shared" si="964"/>
        <v>1.0145279196815465E-2</v>
      </c>
      <c r="Z702" s="13">
        <f t="shared" si="965"/>
        <v>9.2601390036470277E-2</v>
      </c>
      <c r="AA702" s="13">
        <f t="shared" si="966"/>
        <v>8.1592564279470953E-2</v>
      </c>
      <c r="AB702" s="13">
        <f t="shared" si="967"/>
        <v>3.5946256006943636E-2</v>
      </c>
      <c r="AC702" s="13">
        <f t="shared" si="968"/>
        <v>1.8151031668152992E-3</v>
      </c>
      <c r="AD702" s="13">
        <f t="shared" si="969"/>
        <v>4.5858686540275719E-4</v>
      </c>
      <c r="AE702" s="13">
        <f t="shared" si="970"/>
        <v>1.4316746918156731E-3</v>
      </c>
      <c r="AF702" s="13">
        <f t="shared" si="971"/>
        <v>2.2347918985701275E-3</v>
      </c>
      <c r="AG702" s="13">
        <f t="shared" si="972"/>
        <v>2.3256190150202486E-3</v>
      </c>
      <c r="AH702" s="13">
        <f t="shared" si="973"/>
        <v>7.2273693679457823E-2</v>
      </c>
      <c r="AI702" s="13">
        <f t="shared" si="974"/>
        <v>6.3681506238010832E-2</v>
      </c>
      <c r="AJ702" s="13">
        <f t="shared" si="975"/>
        <v>2.8055396301783671E-2</v>
      </c>
      <c r="AK702" s="13">
        <f t="shared" si="976"/>
        <v>8.2400193101412715E-3</v>
      </c>
      <c r="AL702" s="13">
        <f t="shared" si="977"/>
        <v>1.9971795860888595E-4</v>
      </c>
      <c r="AM702" s="13">
        <f t="shared" si="978"/>
        <v>8.0813642815424479E-5</v>
      </c>
      <c r="AN702" s="13">
        <f t="shared" si="979"/>
        <v>2.5229428904524203E-4</v>
      </c>
      <c r="AO702" s="13">
        <f t="shared" si="980"/>
        <v>3.9382216954520909E-4</v>
      </c>
      <c r="AP702" s="13">
        <f t="shared" si="981"/>
        <v>4.0982801424010366E-4</v>
      </c>
      <c r="AQ702" s="13">
        <f t="shared" si="982"/>
        <v>3.1986328013849718E-4</v>
      </c>
      <c r="AR702" s="13">
        <f t="shared" si="983"/>
        <v>4.5126638345406034E-2</v>
      </c>
      <c r="AS702" s="13">
        <f t="shared" si="984"/>
        <v>3.9761802047073559E-2</v>
      </c>
      <c r="AT702" s="13">
        <f t="shared" si="985"/>
        <v>1.7517379534560562E-2</v>
      </c>
      <c r="AU702" s="13">
        <f t="shared" si="986"/>
        <v>5.1449476626596671E-3</v>
      </c>
      <c r="AV702" s="13">
        <f t="shared" si="987"/>
        <v>1.1333238969597058E-3</v>
      </c>
      <c r="AW702" s="13">
        <f t="shared" si="988"/>
        <v>1.5260558570191785E-5</v>
      </c>
      <c r="AX702" s="13">
        <f t="shared" si="989"/>
        <v>1.1867698644478262E-5</v>
      </c>
      <c r="AY702" s="13">
        <f t="shared" si="990"/>
        <v>3.7050088175710188E-5</v>
      </c>
      <c r="AZ702" s="13">
        <f t="shared" si="991"/>
        <v>5.7833834298892768E-5</v>
      </c>
      <c r="BA702" s="13">
        <f t="shared" si="992"/>
        <v>6.0184335213981761E-5</v>
      </c>
      <c r="BB702" s="13">
        <f t="shared" si="993"/>
        <v>4.6972774445869708E-5</v>
      </c>
      <c r="BC702" s="13">
        <f t="shared" si="994"/>
        <v>2.932911404667251E-5</v>
      </c>
      <c r="BD702" s="13">
        <f t="shared" si="995"/>
        <v>2.3480344699469774E-2</v>
      </c>
      <c r="BE702" s="13">
        <f t="shared" si="996"/>
        <v>2.0688906866744575E-2</v>
      </c>
      <c r="BF702" s="13">
        <f t="shared" si="997"/>
        <v>9.1146631963732756E-3</v>
      </c>
      <c r="BG702" s="13">
        <f t="shared" si="998"/>
        <v>2.6770251232834958E-3</v>
      </c>
      <c r="BH702" s="13">
        <f t="shared" si="999"/>
        <v>5.896924019262623E-4</v>
      </c>
      <c r="BI702" s="13">
        <f t="shared" si="1000"/>
        <v>1.0391747940356989E-4</v>
      </c>
      <c r="BJ702" s="14">
        <f t="shared" si="1001"/>
        <v>7.2183288464630443E-2</v>
      </c>
      <c r="BK702" s="14">
        <f t="shared" si="1002"/>
        <v>0.11564105401093382</v>
      </c>
      <c r="BL702" s="14">
        <f t="shared" si="1003"/>
        <v>0.67952523802201148</v>
      </c>
      <c r="BM702" s="14">
        <f t="shared" si="1004"/>
        <v>0.72227140090863173</v>
      </c>
      <c r="BN702" s="14">
        <f t="shared" si="1005"/>
        <v>0.2376577800958084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1.4896</v>
      </c>
      <c r="F703" s="10">
        <f>VLOOKUP(B703,home!$B$2:$E$405,3,FALSE)</f>
        <v>0.83919999999999995</v>
      </c>
      <c r="G703" s="10">
        <f>VLOOKUP(C703,away!$B$2:$E$405,4,FALSE)</f>
        <v>0.41959999999999997</v>
      </c>
      <c r="H703" s="10">
        <f>VLOOKUP(A703,away!$A$2:$E$405,3,FALSE)</f>
        <v>1.2811999999999999</v>
      </c>
      <c r="I703" s="10">
        <f>VLOOKUP(C703,away!$B$2:$E$405,3,FALSE)</f>
        <v>1.7562</v>
      </c>
      <c r="J703" s="10">
        <f>VLOOKUP(B703,home!$B$2:$E$405,4,FALSE)</f>
        <v>1.4635</v>
      </c>
      <c r="K703" s="12">
        <f t="shared" si="950"/>
        <v>0.52453034547199995</v>
      </c>
      <c r="L703" s="12">
        <f t="shared" si="951"/>
        <v>3.2929385744399999</v>
      </c>
      <c r="M703" s="13">
        <f t="shared" si="952"/>
        <v>2.1983372212539775E-2</v>
      </c>
      <c r="N703" s="13">
        <f t="shared" si="953"/>
        <v>1.1530945821283053E-2</v>
      </c>
      <c r="O703" s="13">
        <f t="shared" si="954"/>
        <v>7.2389894354944639E-2</v>
      </c>
      <c r="P703" s="13">
        <f t="shared" si="955"/>
        <v>3.7970696294680688E-2</v>
      </c>
      <c r="Q703" s="13">
        <f t="shared" si="956"/>
        <v>3.0241654976282564E-3</v>
      </c>
      <c r="R703" s="13">
        <f t="shared" si="957"/>
        <v>0.11918773776051682</v>
      </c>
      <c r="S703" s="13">
        <f t="shared" si="958"/>
        <v>1.6396185298182552E-2</v>
      </c>
      <c r="T703" s="13">
        <f t="shared" si="959"/>
        <v>9.9583912226306245E-3</v>
      </c>
      <c r="U703" s="13">
        <f t="shared" si="960"/>
        <v>6.251758526355003E-2</v>
      </c>
      <c r="V703" s="13">
        <f t="shared" si="961"/>
        <v>3.1466943203426606E-3</v>
      </c>
      <c r="W703" s="13">
        <f t="shared" si="962"/>
        <v>5.2875552441181747E-4</v>
      </c>
      <c r="X703" s="13">
        <f t="shared" si="963"/>
        <v>1.7411594627839248E-3</v>
      </c>
      <c r="Y703" s="13">
        <f t="shared" si="964"/>
        <v>2.8667655796262076E-3</v>
      </c>
      <c r="Z703" s="13">
        <f t="shared" si="965"/>
        <v>0.13082596642394825</v>
      </c>
      <c r="AA703" s="13">
        <f t="shared" si="966"/>
        <v>6.8622189365061842E-2</v>
      </c>
      <c r="AB703" s="13">
        <f t="shared" si="967"/>
        <v>1.7997210347350443E-2</v>
      </c>
      <c r="AC703" s="13">
        <f t="shared" si="968"/>
        <v>3.3969473954777488E-4</v>
      </c>
      <c r="AD703" s="13">
        <f t="shared" si="969"/>
        <v>6.9337079472489764E-5</v>
      </c>
      <c r="AE703" s="13">
        <f t="shared" si="970"/>
        <v>2.2832274363397345E-4</v>
      </c>
      <c r="AF703" s="13">
        <f t="shared" si="971"/>
        <v>3.7592638496714313E-4</v>
      </c>
      <c r="AG703" s="13">
        <f t="shared" si="972"/>
        <v>4.126341647360289E-4</v>
      </c>
      <c r="AH703" s="13">
        <f t="shared" si="973"/>
        <v>0.10770046784395289</v>
      </c>
      <c r="AI703" s="13">
        <f t="shared" si="974"/>
        <v>5.6492163605684632E-2</v>
      </c>
      <c r="AJ703" s="13">
        <f t="shared" si="975"/>
        <v>1.4815927046275251E-2</v>
      </c>
      <c r="AK703" s="13">
        <f t="shared" si="976"/>
        <v>2.5904677773569019E-3</v>
      </c>
      <c r="AL703" s="13">
        <f t="shared" si="977"/>
        <v>2.3469458031396426E-5</v>
      </c>
      <c r="AM703" s="13">
        <f t="shared" si="978"/>
        <v>7.2738804499449174E-6</v>
      </c>
      <c r="AN703" s="13">
        <f t="shared" si="979"/>
        <v>2.3952441519488603E-5</v>
      </c>
      <c r="AO703" s="13">
        <f t="shared" si="980"/>
        <v>3.9436959315771142E-5</v>
      </c>
      <c r="AP703" s="13">
        <f t="shared" si="981"/>
        <v>4.3287828196507896E-5</v>
      </c>
      <c r="AQ703" s="13">
        <f t="shared" si="982"/>
        <v>3.5636039818003091E-5</v>
      </c>
      <c r="AR703" s="13">
        <f t="shared" si="983"/>
        <v>7.0930205009717431E-2</v>
      </c>
      <c r="AS703" s="13">
        <f t="shared" si="984"/>
        <v>3.7205044938146865E-2</v>
      </c>
      <c r="AT703" s="13">
        <f t="shared" si="985"/>
        <v>9.7575875373537291E-3</v>
      </c>
      <c r="AU703" s="13">
        <f t="shared" si="986"/>
        <v>1.7060502539804777E-3</v>
      </c>
      <c r="AV703" s="13">
        <f t="shared" si="987"/>
        <v>2.237187822782433E-4</v>
      </c>
      <c r="AW703" s="13">
        <f t="shared" si="988"/>
        <v>1.1260425663935024E-6</v>
      </c>
      <c r="AX703" s="13">
        <f t="shared" si="989"/>
        <v>6.358951708886054E-7</v>
      </c>
      <c r="AY703" s="13">
        <f t="shared" si="990"/>
        <v>2.0939637375192048E-6</v>
      </c>
      <c r="AZ703" s="13">
        <f t="shared" si="991"/>
        <v>3.4476469823777727E-6</v>
      </c>
      <c r="BA703" s="13">
        <f t="shared" si="992"/>
        <v>3.7842965797744764E-6</v>
      </c>
      <c r="BB703" s="13">
        <f t="shared" si="993"/>
        <v>3.1153640461651838E-6</v>
      </c>
      <c r="BC703" s="13">
        <f t="shared" si="994"/>
        <v>2.0517404882081614E-6</v>
      </c>
      <c r="BD703" s="13">
        <f t="shared" si="995"/>
        <v>3.892813469490599E-2</v>
      </c>
      <c r="BE703" s="13">
        <f t="shared" si="996"/>
        <v>2.0418987940099588E-2</v>
      </c>
      <c r="BF703" s="13">
        <f t="shared" si="997"/>
        <v>5.3551893992045182E-3</v>
      </c>
      <c r="BG703" s="13">
        <f t="shared" si="998"/>
        <v>9.3631978187757941E-4</v>
      </c>
      <c r="BH703" s="13">
        <f t="shared" si="999"/>
        <v>1.2278203466512859E-4</v>
      </c>
      <c r="BI703" s="13">
        <f t="shared" si="1000"/>
        <v>1.2880580612130997E-5</v>
      </c>
      <c r="BJ703" s="14">
        <f t="shared" si="1001"/>
        <v>3.0901119537478167E-2</v>
      </c>
      <c r="BK703" s="14">
        <f t="shared" si="1002"/>
        <v>7.9862206287062365E-2</v>
      </c>
      <c r="BL703" s="14">
        <f t="shared" si="1003"/>
        <v>0.70791054431753508</v>
      </c>
      <c r="BM703" s="14">
        <f t="shared" si="1004"/>
        <v>0.68341205670325955</v>
      </c>
      <c r="BN703" s="14">
        <f t="shared" si="1005"/>
        <v>0.26608681194159323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1.4896</v>
      </c>
      <c r="F704" s="10">
        <f>VLOOKUP(B704,home!$B$2:$E$405,3,FALSE)</f>
        <v>0.92310000000000003</v>
      </c>
      <c r="G704" s="10">
        <f>VLOOKUP(C704,away!$B$2:$E$405,4,FALSE)</f>
        <v>1.0909</v>
      </c>
      <c r="H704" s="10">
        <f>VLOOKUP(A704,away!$A$2:$E$405,3,FALSE)</f>
        <v>1.2811999999999999</v>
      </c>
      <c r="I704" s="10">
        <f>VLOOKUP(C704,away!$B$2:$E$405,3,FALSE)</f>
        <v>0.87809999999999999</v>
      </c>
      <c r="J704" s="10">
        <f>VLOOKUP(B704,home!$B$2:$E$405,4,FALSE)</f>
        <v>0.78049999999999997</v>
      </c>
      <c r="K704" s="12">
        <f t="shared" si="950"/>
        <v>1.5000417831840001</v>
      </c>
      <c r="L704" s="12">
        <f t="shared" si="951"/>
        <v>0.87807945245999985</v>
      </c>
      <c r="M704" s="13">
        <f t="shared" si="952"/>
        <v>9.2724621679292976E-2</v>
      </c>
      <c r="N704" s="13">
        <f t="shared" si="953"/>
        <v>0.13909080684886843</v>
      </c>
      <c r="O704" s="13">
        <f t="shared" si="954"/>
        <v>8.1419585033714215E-2</v>
      </c>
      <c r="P704" s="13">
        <f t="shared" si="955"/>
        <v>0.12213277952007399</v>
      </c>
      <c r="Q704" s="13">
        <f t="shared" si="956"/>
        <v>0.104321010965039</v>
      </c>
      <c r="R704" s="13">
        <f t="shared" si="957"/>
        <v>3.5746432322962082E-2</v>
      </c>
      <c r="S704" s="13">
        <f t="shared" si="958"/>
        <v>4.0216976794174679E-2</v>
      </c>
      <c r="T704" s="13">
        <f t="shared" si="959"/>
        <v>9.1602136188255079E-2</v>
      </c>
      <c r="U704" s="13">
        <f t="shared" si="960"/>
        <v>5.3621142084202218E-2</v>
      </c>
      <c r="V704" s="13">
        <f t="shared" si="961"/>
        <v>5.8857807737114666E-3</v>
      </c>
      <c r="W704" s="13">
        <f t="shared" si="962"/>
        <v>5.2161958437184901E-2</v>
      </c>
      <c r="X704" s="13">
        <f t="shared" si="963"/>
        <v>4.5802343903764586E-2</v>
      </c>
      <c r="Y704" s="13">
        <f t="shared" si="964"/>
        <v>2.0109048528201109E-2</v>
      </c>
      <c r="Z704" s="13">
        <f t="shared" si="965"/>
        <v>1.0462735907181666E-2</v>
      </c>
      <c r="AA704" s="13">
        <f t="shared" si="966"/>
        <v>1.569454102719205E-2</v>
      </c>
      <c r="AB704" s="13">
        <f t="shared" si="967"/>
        <v>1.1771233654341809E-2</v>
      </c>
      <c r="AC704" s="13">
        <f t="shared" si="968"/>
        <v>4.8453066761050735E-4</v>
      </c>
      <c r="AD704" s="13">
        <f t="shared" si="969"/>
        <v>1.9561279287121133E-2</v>
      </c>
      <c r="AE704" s="13">
        <f t="shared" si="970"/>
        <v>1.7176357405852462E-2</v>
      </c>
      <c r="AF704" s="13">
        <f t="shared" si="971"/>
        <v>7.5411032530940964E-3</v>
      </c>
      <c r="AG704" s="13">
        <f t="shared" si="972"/>
        <v>2.2072292718070632E-3</v>
      </c>
      <c r="AH704" s="13">
        <f t="shared" si="973"/>
        <v>2.2967783541529133E-3</v>
      </c>
      <c r="AI704" s="13">
        <f t="shared" si="974"/>
        <v>3.4452634979419486E-3</v>
      </c>
      <c r="AJ704" s="13">
        <f t="shared" si="975"/>
        <v>2.584019600495794E-3</v>
      </c>
      <c r="AK704" s="13">
        <f t="shared" si="976"/>
        <v>1.2920457897700392E-3</v>
      </c>
      <c r="AL704" s="13">
        <f t="shared" si="977"/>
        <v>2.5528096475891539E-5</v>
      </c>
      <c r="AM704" s="13">
        <f t="shared" si="978"/>
        <v>5.8685472526426872E-3</v>
      </c>
      <c r="AN704" s="13">
        <f t="shared" si="979"/>
        <v>5.1530507583361267E-3</v>
      </c>
      <c r="AO704" s="13">
        <f t="shared" si="980"/>
        <v>2.2623939941891864E-3</v>
      </c>
      <c r="AP704" s="13">
        <f t="shared" si="981"/>
        <v>6.6218722655547778E-4</v>
      </c>
      <c r="AQ704" s="13">
        <f t="shared" si="982"/>
        <v>1.4536324932995991E-4</v>
      </c>
      <c r="AR704" s="13">
        <f t="shared" si="983"/>
        <v>4.0335077592731412E-4</v>
      </c>
      <c r="AS704" s="13">
        <f t="shared" si="984"/>
        <v>6.0504301717065833E-4</v>
      </c>
      <c r="AT704" s="13">
        <f t="shared" si="985"/>
        <v>4.5379490318985107E-4</v>
      </c>
      <c r="AU704" s="13">
        <f t="shared" si="986"/>
        <v>2.2690377192690492E-4</v>
      </c>
      <c r="AV704" s="13">
        <f t="shared" si="987"/>
        <v>8.5091284663102541E-5</v>
      </c>
      <c r="AW704" s="13">
        <f t="shared" si="988"/>
        <v>9.3401339063990412E-7</v>
      </c>
      <c r="AX704" s="13">
        <f t="shared" si="989"/>
        <v>1.4671776809256163E-3</v>
      </c>
      <c r="AY704" s="13">
        <f t="shared" si="990"/>
        <v>1.2882985747286976E-3</v>
      </c>
      <c r="AZ704" s="13">
        <f t="shared" si="991"/>
        <v>5.6561425355138647E-4</v>
      </c>
      <c r="BA704" s="13">
        <f t="shared" si="992"/>
        <v>1.6555141802065769E-4</v>
      </c>
      <c r="BB704" s="13">
        <f t="shared" si="993"/>
        <v>3.6341824622388897E-5</v>
      </c>
      <c r="BC704" s="13">
        <f t="shared" si="994"/>
        <v>6.3822018931649203E-6</v>
      </c>
      <c r="BD704" s="13">
        <f t="shared" si="995"/>
        <v>5.9029004745928646E-5</v>
      </c>
      <c r="BE704" s="13">
        <f t="shared" si="996"/>
        <v>8.8545973538659613E-5</v>
      </c>
      <c r="BF704" s="13">
        <f t="shared" si="997"/>
        <v>6.6411330020347149E-5</v>
      </c>
      <c r="BG704" s="13">
        <f t="shared" si="998"/>
        <v>3.3206589969114212E-5</v>
      </c>
      <c r="BH704" s="13">
        <f t="shared" si="999"/>
        <v>1.2452818107682504E-5</v>
      </c>
      <c r="BI704" s="13">
        <f t="shared" si="1000"/>
        <v>3.7359494959828138E-6</v>
      </c>
      <c r="BJ704" s="14">
        <f t="shared" si="1001"/>
        <v>0.51719418252398341</v>
      </c>
      <c r="BK704" s="14">
        <f t="shared" si="1002"/>
        <v>0.26275851610606821</v>
      </c>
      <c r="BL704" s="14">
        <f t="shared" si="1003"/>
        <v>0.20990860678352868</v>
      </c>
      <c r="BM704" s="14">
        <f t="shared" si="1004"/>
        <v>0.42360144038947284</v>
      </c>
      <c r="BN704" s="14">
        <f t="shared" si="1005"/>
        <v>0.57543523636995064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1.4896</v>
      </c>
      <c r="F705" s="10">
        <f>VLOOKUP(B705,home!$B$2:$E$405,3,FALSE)</f>
        <v>1.0909</v>
      </c>
      <c r="G705" s="10">
        <f>VLOOKUP(C705,away!$B$2:$E$405,4,FALSE)</f>
        <v>0.67130000000000001</v>
      </c>
      <c r="H705" s="10">
        <f>VLOOKUP(A705,away!$A$2:$E$405,3,FALSE)</f>
        <v>1.2811999999999999</v>
      </c>
      <c r="I705" s="10">
        <f>VLOOKUP(C705,away!$B$2:$E$405,3,FALSE)</f>
        <v>1.0731999999999999</v>
      </c>
      <c r="J705" s="10">
        <f>VLOOKUP(B705,home!$B$2:$E$405,4,FALSE)</f>
        <v>0.78049999999999997</v>
      </c>
      <c r="K705" s="12">
        <f t="shared" si="950"/>
        <v>1.090865614832</v>
      </c>
      <c r="L705" s="12">
        <f t="shared" si="951"/>
        <v>1.0731748871199998</v>
      </c>
      <c r="M705" s="13">
        <f t="shared" si="952"/>
        <v>0.11486008977392041</v>
      </c>
      <c r="N705" s="13">
        <f t="shared" si="953"/>
        <v>0.12529692245088639</v>
      </c>
      <c r="O705" s="13">
        <f t="shared" si="954"/>
        <v>0.12326496387772008</v>
      </c>
      <c r="P705" s="13">
        <f t="shared" si="955"/>
        <v>0.13446551060771339</v>
      </c>
      <c r="Q705" s="13">
        <f t="shared" si="956"/>
        <v>6.8341052172971789E-2</v>
      </c>
      <c r="R705" s="13">
        <f t="shared" si="957"/>
        <v>6.6142431847661554E-2</v>
      </c>
      <c r="S705" s="13">
        <f t="shared" si="958"/>
        <v>3.9354343137337627E-2</v>
      </c>
      <c r="T705" s="13">
        <f t="shared" si="959"/>
        <v>7.3341900951391009E-2</v>
      </c>
      <c r="U705" s="13">
        <f t="shared" si="960"/>
        <v>7.2152504583982965E-2</v>
      </c>
      <c r="V705" s="13">
        <f t="shared" si="961"/>
        <v>5.119079951007393E-3</v>
      </c>
      <c r="W705" s="13">
        <f t="shared" si="962"/>
        <v>2.4850301298978226E-2</v>
      </c>
      <c r="X705" s="13">
        <f t="shared" si="963"/>
        <v>2.6668719291428944E-2</v>
      </c>
      <c r="Y705" s="13">
        <f t="shared" si="964"/>
        <v>1.4310099907607109E-2</v>
      </c>
      <c r="Z705" s="13">
        <f t="shared" si="965"/>
        <v>2.3660798943985487E-2</v>
      </c>
      <c r="AA705" s="13">
        <f t="shared" si="966"/>
        <v>2.5810751987447061E-2</v>
      </c>
      <c r="AB705" s="13">
        <f t="shared" si="967"/>
        <v>1.4078030918031349E-2</v>
      </c>
      <c r="AC705" s="13">
        <f t="shared" si="968"/>
        <v>3.7455334834361254E-4</v>
      </c>
      <c r="AD705" s="13">
        <f t="shared" si="969"/>
        <v>6.7770848013175801E-3</v>
      </c>
      <c r="AE705" s="13">
        <f t="shared" si="970"/>
        <v>7.2729972166566603E-3</v>
      </c>
      <c r="AF705" s="13">
        <f t="shared" si="971"/>
        <v>3.9025989835047921E-3</v>
      </c>
      <c r="AG705" s="13">
        <f t="shared" si="972"/>
        <v>1.3960570745324603E-3</v>
      </c>
      <c r="AH705" s="13">
        <f t="shared" si="973"/>
        <v>6.3480438089701585E-3</v>
      </c>
      <c r="AI705" s="13">
        <f t="shared" si="974"/>
        <v>6.924862712652702E-3</v>
      </c>
      <c r="AJ705" s="13">
        <f t="shared" si="975"/>
        <v>3.7770473103325396E-3</v>
      </c>
      <c r="AK705" s="13">
        <f t="shared" si="976"/>
        <v>1.373417012145153E-3</v>
      </c>
      <c r="AL705" s="13">
        <f t="shared" si="977"/>
        <v>1.7539428128250743E-5</v>
      </c>
      <c r="AM705" s="13">
        <f t="shared" si="978"/>
        <v>1.4785777557115814E-3</v>
      </c>
      <c r="AN705" s="13">
        <f t="shared" si="979"/>
        <v>1.5867725160839191E-3</v>
      </c>
      <c r="AO705" s="13">
        <f t="shared" si="980"/>
        <v>8.5144220791673894E-4</v>
      </c>
      <c r="AP705" s="13">
        <f t="shared" si="981"/>
        <v>3.0458213179008321E-4</v>
      </c>
      <c r="AQ705" s="13">
        <f t="shared" si="982"/>
        <v>8.1717473725647865E-5</v>
      </c>
      <c r="AR705" s="13">
        <f t="shared" si="983"/>
        <v>1.3625122396248731E-3</v>
      </c>
      <c r="AS705" s="13">
        <f t="shared" si="984"/>
        <v>1.4863177519945123E-3</v>
      </c>
      <c r="AT705" s="13">
        <f t="shared" si="985"/>
        <v>8.106864641826047E-4</v>
      </c>
      <c r="AU705" s="13">
        <f t="shared" si="986"/>
        <v>2.9478332939551245E-4</v>
      </c>
      <c r="AV705" s="13">
        <f t="shared" si="987"/>
        <v>8.0392249465814893E-5</v>
      </c>
      <c r="AW705" s="13">
        <f t="shared" si="988"/>
        <v>5.7036738340500174E-7</v>
      </c>
      <c r="AX705" s="13">
        <f t="shared" si="989"/>
        <v>2.6882160542687208E-4</v>
      </c>
      <c r="AY705" s="13">
        <f t="shared" si="990"/>
        <v>2.8849259605940057E-4</v>
      </c>
      <c r="AZ705" s="13">
        <f t="shared" si="991"/>
        <v>1.5480150460550144E-4</v>
      </c>
      <c r="BA705" s="13">
        <f t="shared" si="992"/>
        <v>5.5376362410338379E-5</v>
      </c>
      <c r="BB705" s="13">
        <f t="shared" si="993"/>
        <v>1.4857130369707771E-5</v>
      </c>
      <c r="BC705" s="13">
        <f t="shared" si="994"/>
        <v>3.1888598414876525E-6</v>
      </c>
      <c r="BD705" s="13">
        <f t="shared" si="995"/>
        <v>2.4370231982650674E-4</v>
      </c>
      <c r="BE705" s="13">
        <f t="shared" si="996"/>
        <v>2.6584648095352698E-4</v>
      </c>
      <c r="BF705" s="13">
        <f t="shared" si="997"/>
        <v>1.4500139244814634E-4</v>
      </c>
      <c r="BG705" s="13">
        <f t="shared" si="998"/>
        <v>5.2725677708147773E-5</v>
      </c>
      <c r="BH705" s="13">
        <f t="shared" si="999"/>
        <v>1.4379157207633119E-5</v>
      </c>
      <c r="BI705" s="13">
        <f t="shared" si="1000"/>
        <v>3.1371456336141385E-6</v>
      </c>
      <c r="BJ705" s="14">
        <f t="shared" si="1001"/>
        <v>0.3572463642932161</v>
      </c>
      <c r="BK705" s="14">
        <f t="shared" si="1002"/>
        <v>0.29447960884251012</v>
      </c>
      <c r="BL705" s="14">
        <f t="shared" si="1003"/>
        <v>0.32463153826738445</v>
      </c>
      <c r="BM705" s="14">
        <f t="shared" si="1004"/>
        <v>0.36735941738754652</v>
      </c>
      <c r="BN705" s="14">
        <f t="shared" si="1005"/>
        <v>0.63237097073087356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1.3167</v>
      </c>
      <c r="F708" s="10">
        <f>VLOOKUP(B708,home!$B$2:$E$405,3,FALSE)</f>
        <v>0.92820000000000003</v>
      </c>
      <c r="G708" s="10">
        <f>VLOOKUP(C708,away!$B$2:$E$405,4,FALSE)</f>
        <v>1.097</v>
      </c>
      <c r="H708" s="10">
        <f>VLOOKUP(A708,away!$A$2:$E$405,3,FALSE)</f>
        <v>1.1167</v>
      </c>
      <c r="I708" s="10">
        <f>VLOOKUP(C708,away!$B$2:$E$405,3,FALSE)</f>
        <v>0.94520000000000004</v>
      </c>
      <c r="J708" s="10">
        <f>VLOOKUP(B708,home!$B$2:$E$405,4,FALSE)</f>
        <v>0.64670000000000005</v>
      </c>
      <c r="K708" s="12">
        <f t="shared" si="1006"/>
        <v>1.3407105511799999</v>
      </c>
      <c r="L708" s="12">
        <f t="shared" si="1007"/>
        <v>0.68259498002800001</v>
      </c>
      <c r="M708" s="13">
        <f t="shared" si="1008"/>
        <v>0.13221769223490026</v>
      </c>
      <c r="N708" s="13">
        <f t="shared" si="1009"/>
        <v>0.17726565503200073</v>
      </c>
      <c r="O708" s="13">
        <f t="shared" si="1010"/>
        <v>9.025113299043E-2</v>
      </c>
      <c r="P708" s="13">
        <f t="shared" si="1011"/>
        <v>0.12100064625621888</v>
      </c>
      <c r="Q708" s="13">
        <f t="shared" si="1012"/>
        <v>0.11883096703161876</v>
      </c>
      <c r="R708" s="13">
        <f t="shared" si="1013"/>
        <v>3.0802485160553464E-2</v>
      </c>
      <c r="S708" s="13">
        <f t="shared" si="1014"/>
        <v>2.7683807187488349E-2</v>
      </c>
      <c r="T708" s="13">
        <f t="shared" si="1015"/>
        <v>8.1113421567655733E-2</v>
      </c>
      <c r="U708" s="13">
        <f t="shared" si="1016"/>
        <v>4.1297216857319401E-2</v>
      </c>
      <c r="V708" s="13">
        <f t="shared" si="1017"/>
        <v>2.8150196038207523E-3</v>
      </c>
      <c r="W708" s="13">
        <f t="shared" si="1018"/>
        <v>5.3105977102071329E-2</v>
      </c>
      <c r="X708" s="13">
        <f t="shared" si="1019"/>
        <v>3.6249873379355806E-2</v>
      </c>
      <c r="Y708" s="13">
        <f t="shared" si="1020"/>
        <v>1.2371990797699449E-2</v>
      </c>
      <c r="Z708" s="13">
        <f t="shared" si="1021"/>
        <v>7.0085405809935863E-3</v>
      </c>
      <c r="AA708" s="13">
        <f t="shared" si="1022"/>
        <v>9.3964243053113079E-3</v>
      </c>
      <c r="AB708" s="13">
        <f t="shared" si="1023"/>
        <v>6.2989426047475377E-3</v>
      </c>
      <c r="AC708" s="13">
        <f t="shared" si="1024"/>
        <v>1.6101248702456473E-4</v>
      </c>
      <c r="AD708" s="13">
        <f t="shared" si="1025"/>
        <v>1.7799935957867635E-2</v>
      </c>
      <c r="AE708" s="13">
        <f t="shared" si="1026"/>
        <v>1.2150146929660337E-2</v>
      </c>
      <c r="AF708" s="13">
        <f t="shared" si="1027"/>
        <v>4.1468146503943811E-3</v>
      </c>
      <c r="AG708" s="13">
        <f t="shared" si="1028"/>
        <v>9.4353162115525684E-4</v>
      </c>
      <c r="AH708" s="13">
        <f t="shared" si="1029"/>
        <v>1.195998654477186E-3</v>
      </c>
      <c r="AI708" s="13">
        <f t="shared" si="1030"/>
        <v>1.6034880152546462E-3</v>
      </c>
      <c r="AJ708" s="13">
        <f t="shared" si="1031"/>
        <v>1.0749066503712907E-3</v>
      </c>
      <c r="AK708" s="13">
        <f t="shared" si="1032"/>
        <v>4.8037956256211361E-4</v>
      </c>
      <c r="AL708" s="13">
        <f t="shared" si="1033"/>
        <v>5.8941022660356876E-6</v>
      </c>
      <c r="AM708" s="13">
        <f t="shared" si="1034"/>
        <v>4.7729123898082775E-3</v>
      </c>
      <c r="AN708" s="13">
        <f t="shared" si="1035"/>
        <v>3.2579660373965751E-3</v>
      </c>
      <c r="AO708" s="13">
        <f t="shared" si="1036"/>
        <v>1.1119356311143085E-3</v>
      </c>
      <c r="AP708" s="13">
        <f t="shared" si="1037"/>
        <v>2.5300055997096437E-4</v>
      </c>
      <c r="AQ708" s="13">
        <f t="shared" si="1038"/>
        <v>4.3174228045113301E-5</v>
      </c>
      <c r="AR708" s="13">
        <f t="shared" si="1039"/>
        <v>1.6327653553327399E-4</v>
      </c>
      <c r="AS708" s="13">
        <f t="shared" si="1040"/>
        <v>2.1890657394957661E-4</v>
      </c>
      <c r="AT708" s="13">
        <f t="shared" si="1041"/>
        <v>1.4674517670843116E-4</v>
      </c>
      <c r="AU708" s="13">
        <f t="shared" si="1042"/>
        <v>6.5580935582589082E-5</v>
      </c>
      <c r="AV708" s="13">
        <f t="shared" si="1043"/>
        <v>2.198126307295828E-5</v>
      </c>
      <c r="AW708" s="13">
        <f t="shared" si="1044"/>
        <v>1.4983500384760576E-7</v>
      </c>
      <c r="AX708" s="13">
        <f t="shared" si="1045"/>
        <v>1.0665156668122843E-3</v>
      </c>
      <c r="AY708" s="13">
        <f t="shared" si="1046"/>
        <v>7.2799824028728041E-4</v>
      </c>
      <c r="AZ708" s="13">
        <f t="shared" si="1047"/>
        <v>2.4846397214465762E-4</v>
      </c>
      <c r="BA708" s="13">
        <f t="shared" si="1048"/>
        <v>5.6533420034586704E-5</v>
      </c>
      <c r="BB708" s="13">
        <f t="shared" si="1049"/>
        <v>9.6473571798558107E-6</v>
      </c>
      <c r="BC708" s="13">
        <f t="shared" si="1050"/>
        <v>1.3170475163013322E-6</v>
      </c>
      <c r="BD708" s="13">
        <f t="shared" si="1051"/>
        <v>1.8575290585229359E-5</v>
      </c>
      <c r="BE708" s="13">
        <f t="shared" si="1052"/>
        <v>2.4904088078851515E-5</v>
      </c>
      <c r="BF708" s="13">
        <f t="shared" si="1053"/>
        <v>1.6694586827416145E-5</v>
      </c>
      <c r="BG708" s="13">
        <f t="shared" si="1054"/>
        <v>7.4608695690358228E-6</v>
      </c>
      <c r="BH708" s="13">
        <f t="shared" si="1055"/>
        <v>2.5007166380460278E-6</v>
      </c>
      <c r="BI708" s="13">
        <f t="shared" si="1056"/>
        <v>6.7054743642793639E-7</v>
      </c>
      <c r="BJ708" s="14">
        <f t="shared" si="1057"/>
        <v>0.5255277786197895</v>
      </c>
      <c r="BK708" s="14">
        <f t="shared" si="1058"/>
        <v>0.28461207011200612</v>
      </c>
      <c r="BL708" s="14">
        <f t="shared" si="1059"/>
        <v>0.1830882713850088</v>
      </c>
      <c r="BM708" s="14">
        <f t="shared" si="1060"/>
        <v>0.32914023358679262</v>
      </c>
      <c r="BN708" s="14">
        <f t="shared" si="1061"/>
        <v>0.67036857870572208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1.3167</v>
      </c>
      <c r="F709" s="10">
        <f>VLOOKUP(B709,home!$B$2:$E$405,3,FALSE)</f>
        <v>1.0125999999999999</v>
      </c>
      <c r="G709" s="10">
        <f>VLOOKUP(C709,away!$B$2:$E$405,4,FALSE)</f>
        <v>1.3080000000000001</v>
      </c>
      <c r="H709" s="10">
        <f>VLOOKUP(A709,away!$A$2:$E$405,3,FALSE)</f>
        <v>1.1167</v>
      </c>
      <c r="I709" s="10">
        <f>VLOOKUP(C709,away!$B$2:$E$405,3,FALSE)</f>
        <v>0.74619999999999997</v>
      </c>
      <c r="J709" s="10">
        <f>VLOOKUP(B709,home!$B$2:$E$405,4,FALSE)</f>
        <v>0.79600000000000004</v>
      </c>
      <c r="K709" s="12">
        <f t="shared" si="1006"/>
        <v>1.74394386936</v>
      </c>
      <c r="L709" s="12">
        <f t="shared" si="1007"/>
        <v>0.66329210583999998</v>
      </c>
      <c r="M709" s="13">
        <f t="shared" si="1008"/>
        <v>9.0063889677113387E-2</v>
      </c>
      <c r="N709" s="13">
        <f t="shared" si="1009"/>
        <v>0.15706636825311729</v>
      </c>
      <c r="O709" s="13">
        <f t="shared" si="1010"/>
        <v>5.9738667044073983E-2</v>
      </c>
      <c r="P709" s="13">
        <f t="shared" si="1011"/>
        <v>0.10418088215525111</v>
      </c>
      <c r="Q709" s="13">
        <f t="shared" si="1012"/>
        <v>0.13695746499883205</v>
      </c>
      <c r="R709" s="13">
        <f t="shared" si="1013"/>
        <v>1.9812093131869216E-2</v>
      </c>
      <c r="S709" s="13">
        <f t="shared" si="1014"/>
        <v>3.0127657837002116E-2</v>
      </c>
      <c r="T709" s="13">
        <f t="shared" si="1015"/>
        <v>9.0842805369583418E-2</v>
      </c>
      <c r="U709" s="13">
        <f t="shared" si="1016"/>
        <v>3.4551178356512682E-2</v>
      </c>
      <c r="V709" s="13">
        <f t="shared" si="1017"/>
        <v>3.8722215011082568E-3</v>
      </c>
      <c r="W709" s="13">
        <f t="shared" si="1018"/>
        <v>7.9615377149266628E-2</v>
      </c>
      <c r="X709" s="13">
        <f t="shared" si="1019"/>
        <v>5.2808251166582887E-2</v>
      </c>
      <c r="Y709" s="13">
        <f t="shared" si="1020"/>
        <v>1.7513648061005197E-2</v>
      </c>
      <c r="Z709" s="13">
        <f t="shared" si="1021"/>
        <v>4.3804016581785784E-3</v>
      </c>
      <c r="AA709" s="13">
        <f t="shared" si="1022"/>
        <v>7.6391746171149098E-3</v>
      </c>
      <c r="AB709" s="13">
        <f t="shared" si="1023"/>
        <v>6.6611458702440377E-3</v>
      </c>
      <c r="AC709" s="13">
        <f t="shared" si="1024"/>
        <v>2.7994811053870538E-4</v>
      </c>
      <c r="AD709" s="13">
        <f t="shared" si="1025"/>
        <v>3.4711187221561968E-2</v>
      </c>
      <c r="AE709" s="13">
        <f t="shared" si="1026"/>
        <v>2.3023656468396336E-2</v>
      </c>
      <c r="AF709" s="13">
        <f t="shared" si="1027"/>
        <v>7.63570479152967E-3</v>
      </c>
      <c r="AG709" s="13">
        <f t="shared" si="1028"/>
        <v>1.6882342369154311E-3</v>
      </c>
      <c r="AH709" s="13">
        <f t="shared" si="1029"/>
        <v>7.2637146006957398E-4</v>
      </c>
      <c r="AI709" s="13">
        <f t="shared" si="1030"/>
        <v>1.2667510546664057E-3</v>
      </c>
      <c r="AJ709" s="13">
        <f t="shared" si="1031"/>
        <v>1.1045713678953966E-3</v>
      </c>
      <c r="AK709" s="13">
        <f t="shared" si="1032"/>
        <v>6.4210348843725515E-4</v>
      </c>
      <c r="AL709" s="13">
        <f t="shared" si="1033"/>
        <v>1.2953134144295955E-5</v>
      </c>
      <c r="AM709" s="13">
        <f t="shared" si="1034"/>
        <v>1.2106872430650017E-2</v>
      </c>
      <c r="AN709" s="13">
        <f t="shared" si="1035"/>
        <v>8.0303929096620895E-3</v>
      </c>
      <c r="AO709" s="13">
        <f t="shared" si="1036"/>
        <v>2.6632481118861857E-3</v>
      </c>
      <c r="AP709" s="13">
        <f t="shared" si="1037"/>
        <v>5.8883714950246405E-4</v>
      </c>
      <c r="AQ709" s="13">
        <f t="shared" si="1038"/>
        <v>9.7642758222578037E-5</v>
      </c>
      <c r="AR709" s="13">
        <f t="shared" si="1039"/>
        <v>9.6359291074324654E-5</v>
      </c>
      <c r="AS709" s="13">
        <f t="shared" si="1040"/>
        <v>1.6804519492494426E-4</v>
      </c>
      <c r="AT709" s="13">
        <f t="shared" si="1041"/>
        <v>1.465306937323814E-4</v>
      </c>
      <c r="AU709" s="13">
        <f t="shared" si="1042"/>
        <v>8.518043500255143E-5</v>
      </c>
      <c r="AV709" s="13">
        <f t="shared" si="1043"/>
        <v>3.7137474353029397E-5</v>
      </c>
      <c r="AW709" s="13">
        <f t="shared" si="1044"/>
        <v>4.1620730037865861E-7</v>
      </c>
      <c r="AX709" s="13">
        <f t="shared" si="1045"/>
        <v>3.5189509920926206E-3</v>
      </c>
      <c r="AY709" s="13">
        <f t="shared" si="1046"/>
        <v>2.3340924138928716E-3</v>
      </c>
      <c r="AZ709" s="13">
        <f t="shared" si="1047"/>
        <v>7.7409253621808565E-4</v>
      </c>
      <c r="BA709" s="13">
        <f t="shared" si="1048"/>
        <v>1.711498228210402E-4</v>
      </c>
      <c r="BB709" s="13">
        <f t="shared" si="1049"/>
        <v>2.8380581598277652E-5</v>
      </c>
      <c r="BC709" s="13">
        <f t="shared" si="1050"/>
        <v>3.7649231466571075E-6</v>
      </c>
      <c r="BD709" s="13">
        <f t="shared" si="1051"/>
        <v>1.0652392848989718E-5</v>
      </c>
      <c r="BE709" s="13">
        <f t="shared" si="1052"/>
        <v>1.8577175203009925E-5</v>
      </c>
      <c r="BF709" s="13">
        <f t="shared" si="1053"/>
        <v>1.6198775402657891E-5</v>
      </c>
      <c r="BG709" s="13">
        <f t="shared" si="1054"/>
        <v>9.4165850182015958E-6</v>
      </c>
      <c r="BH709" s="13">
        <f t="shared" si="1055"/>
        <v>4.1054989281999763E-6</v>
      </c>
      <c r="BI709" s="13">
        <f t="shared" si="1056"/>
        <v>1.4319519372996782E-6</v>
      </c>
      <c r="BJ709" s="14">
        <f t="shared" si="1057"/>
        <v>0.6321801223464838</v>
      </c>
      <c r="BK709" s="14">
        <f t="shared" si="1058"/>
        <v>0.23087164482905073</v>
      </c>
      <c r="BL709" s="14">
        <f t="shared" si="1059"/>
        <v>0.13273569185930909</v>
      </c>
      <c r="BM709" s="14">
        <f t="shared" si="1060"/>
        <v>0.43001481922617246</v>
      </c>
      <c r="BN709" s="14">
        <f t="shared" si="1061"/>
        <v>0.56781936526025711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1.3167</v>
      </c>
      <c r="F710" s="10">
        <f>VLOOKUP(B710,home!$B$2:$E$405,3,FALSE)</f>
        <v>0.80169999999999997</v>
      </c>
      <c r="G710" s="10">
        <f>VLOOKUP(C710,away!$B$2:$E$405,4,FALSE)</f>
        <v>1.8565</v>
      </c>
      <c r="H710" s="10">
        <f>VLOOKUP(A710,away!$A$2:$E$405,3,FALSE)</f>
        <v>1.1167</v>
      </c>
      <c r="I710" s="10">
        <f>VLOOKUP(C710,away!$B$2:$E$405,3,FALSE)</f>
        <v>0.54720000000000002</v>
      </c>
      <c r="J710" s="10">
        <f>VLOOKUP(B710,home!$B$2:$E$405,4,FALSE)</f>
        <v>1.2935000000000001</v>
      </c>
      <c r="K710" s="12">
        <f t="shared" si="1006"/>
        <v>1.9597184110349999</v>
      </c>
      <c r="L710" s="12">
        <f t="shared" si="1007"/>
        <v>0.7904038334400002</v>
      </c>
      <c r="M710" s="13">
        <f t="shared" si="1008"/>
        <v>6.3920046856516782E-2</v>
      </c>
      <c r="N710" s="13">
        <f t="shared" si="1009"/>
        <v>0.1252652926589358</v>
      </c>
      <c r="O710" s="13">
        <f t="shared" si="1010"/>
        <v>5.0522650069055298E-2</v>
      </c>
      <c r="P710" s="13">
        <f t="shared" si="1011"/>
        <v>9.9010167514606354E-2</v>
      </c>
      <c r="Q710" s="13">
        <f t="shared" si="1012"/>
        <v>0.12274235014370198</v>
      </c>
      <c r="R710" s="13">
        <f t="shared" si="1013"/>
        <v>1.9966648145064495E-2</v>
      </c>
      <c r="S710" s="13">
        <f t="shared" si="1014"/>
        <v>3.8340918668581116E-2</v>
      </c>
      <c r="T710" s="13">
        <f t="shared" si="1015"/>
        <v>9.7016024079016799E-2</v>
      </c>
      <c r="U710" s="13">
        <f t="shared" si="1016"/>
        <v>3.9129007976540717E-2</v>
      </c>
      <c r="V710" s="13">
        <f t="shared" si="1017"/>
        <v>6.5987658136620183E-3</v>
      </c>
      <c r="W710" s="13">
        <f t="shared" si="1018"/>
        <v>8.0180147796772405E-2</v>
      </c>
      <c r="X710" s="13">
        <f t="shared" si="1019"/>
        <v>6.3374696184354692E-2</v>
      </c>
      <c r="Y710" s="13">
        <f t="shared" si="1020"/>
        <v>2.5045801403604646E-2</v>
      </c>
      <c r="Z710" s="13">
        <f t="shared" si="1021"/>
        <v>5.2605717449355502E-3</v>
      </c>
      <c r="AA710" s="13">
        <f t="shared" si="1022"/>
        <v>1.0309239301120711E-2</v>
      </c>
      <c r="AB710" s="13">
        <f t="shared" si="1023"/>
        <v>1.010160303108593E-2</v>
      </c>
      <c r="AC710" s="13">
        <f t="shared" si="1024"/>
        <v>6.3883020735548408E-4</v>
      </c>
      <c r="AD710" s="13">
        <f t="shared" si="1025"/>
        <v>3.9282627959210552E-2</v>
      </c>
      <c r="AE710" s="13">
        <f t="shared" si="1026"/>
        <v>3.1049139726557349E-2</v>
      </c>
      <c r="AF710" s="13">
        <f t="shared" si="1027"/>
        <v>1.2270679532442564E-2</v>
      </c>
      <c r="AG710" s="13">
        <f t="shared" si="1028"/>
        <v>3.2329307137854511E-3</v>
      </c>
      <c r="AH710" s="13">
        <f t="shared" si="1029"/>
        <v>1.0394940183208023E-3</v>
      </c>
      <c r="AI710" s="13">
        <f t="shared" si="1030"/>
        <v>2.0371155658640292E-3</v>
      </c>
      <c r="AJ710" s="13">
        <f t="shared" si="1031"/>
        <v>1.9960864399148608E-3</v>
      </c>
      <c r="AK710" s="13">
        <f t="shared" si="1032"/>
        <v>1.3039224487728202E-3</v>
      </c>
      <c r="AL710" s="13">
        <f t="shared" si="1033"/>
        <v>3.9581126081235756E-5</v>
      </c>
      <c r="AM710" s="13">
        <f t="shared" si="1034"/>
        <v>1.539657784910063E-2</v>
      </c>
      <c r="AN710" s="13">
        <f t="shared" si="1035"/>
        <v>1.216951415378653E-2</v>
      </c>
      <c r="AO710" s="13">
        <f t="shared" si="1036"/>
        <v>4.8094153191276063E-3</v>
      </c>
      <c r="AP710" s="13">
        <f t="shared" si="1037"/>
        <v>1.2671267682811743E-3</v>
      </c>
      <c r="AQ710" s="13">
        <f t="shared" si="1038"/>
        <v>2.5038546377596972E-4</v>
      </c>
      <c r="AR710" s="13">
        <f t="shared" si="1039"/>
        <v>1.643240113837424E-4</v>
      </c>
      <c r="AS710" s="13">
        <f t="shared" si="1040"/>
        <v>3.220287904838448E-4</v>
      </c>
      <c r="AT710" s="13">
        <f t="shared" si="1041"/>
        <v>3.1554287479726174E-4</v>
      </c>
      <c r="AU710" s="13">
        <f t="shared" si="1042"/>
        <v>2.0612506040370185E-4</v>
      </c>
      <c r="AV710" s="13">
        <f t="shared" si="1043"/>
        <v>1.0098676896220897E-4</v>
      </c>
      <c r="AW710" s="13">
        <f t="shared" si="1044"/>
        <v>1.7030537524987413E-6</v>
      </c>
      <c r="AX710" s="13">
        <f t="shared" si="1045"/>
        <v>5.0288261796360275E-3</v>
      </c>
      <c r="AY710" s="13">
        <f t="shared" si="1046"/>
        <v>3.9748034900877471E-3</v>
      </c>
      <c r="AZ710" s="13">
        <f t="shared" si="1047"/>
        <v>1.5708499578680234E-3</v>
      </c>
      <c r="BA710" s="13">
        <f t="shared" si="1048"/>
        <v>4.1386860948598291E-4</v>
      </c>
      <c r="BB710" s="13">
        <f t="shared" si="1049"/>
        <v>8.1780833869550822E-5</v>
      </c>
      <c r="BC710" s="13">
        <f t="shared" si="1050"/>
        <v>1.2927976918482555E-5</v>
      </c>
      <c r="BD710" s="13">
        <f t="shared" si="1051"/>
        <v>2.1647054753991361E-5</v>
      </c>
      <c r="BE710" s="13">
        <f t="shared" si="1052"/>
        <v>4.2422131746079583E-5</v>
      </c>
      <c r="BF710" s="13">
        <f t="shared" si="1053"/>
        <v>4.1567716309072269E-5</v>
      </c>
      <c r="BG710" s="13">
        <f t="shared" si="1054"/>
        <v>2.7153672985189582E-5</v>
      </c>
      <c r="BH710" s="13">
        <f t="shared" si="1055"/>
        <v>1.3303388219074929E-5</v>
      </c>
      <c r="BI710" s="13">
        <f t="shared" si="1056"/>
        <v>5.2141789644134507E-6</v>
      </c>
      <c r="BJ710" s="14">
        <f t="shared" si="1057"/>
        <v>0.64443576680032</v>
      </c>
      <c r="BK710" s="14">
        <f t="shared" si="1058"/>
        <v>0.21252311367689072</v>
      </c>
      <c r="BL710" s="14">
        <f t="shared" si="1059"/>
        <v>0.13766608264474822</v>
      </c>
      <c r="BM710" s="14">
        <f t="shared" si="1060"/>
        <v>0.5144852790426786</v>
      </c>
      <c r="BN710" s="14">
        <f t="shared" si="1061"/>
        <v>0.48142715538788072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1.3167</v>
      </c>
      <c r="F711" s="10">
        <f>VLOOKUP(B711,home!$B$2:$E$405,3,FALSE)</f>
        <v>0.54849999999999999</v>
      </c>
      <c r="G711" s="10">
        <f>VLOOKUP(C711,away!$B$2:$E$405,4,FALSE)</f>
        <v>0.8861</v>
      </c>
      <c r="H711" s="10">
        <f>VLOOKUP(A711,away!$A$2:$E$405,3,FALSE)</f>
        <v>1.1167</v>
      </c>
      <c r="I711" s="10">
        <f>VLOOKUP(C711,away!$B$2:$E$405,3,FALSE)</f>
        <v>0.84570000000000001</v>
      </c>
      <c r="J711" s="10">
        <f>VLOOKUP(B711,home!$B$2:$E$405,4,FALSE)</f>
        <v>0.69650000000000001</v>
      </c>
      <c r="K711" s="12">
        <f t="shared" si="1006"/>
        <v>0.63995023669499995</v>
      </c>
      <c r="L711" s="12">
        <f t="shared" si="1007"/>
        <v>0.657769856835</v>
      </c>
      <c r="M711" s="13">
        <f t="shared" si="1008"/>
        <v>0.27315384887735006</v>
      </c>
      <c r="N711" s="13">
        <f t="shared" si="1009"/>
        <v>0.17480487024321043</v>
      </c>
      <c r="O711" s="13">
        <f t="shared" si="1010"/>
        <v>0.17967236806998377</v>
      </c>
      <c r="P711" s="13">
        <f t="shared" si="1011"/>
        <v>0.11498137447393726</v>
      </c>
      <c r="Q711" s="13">
        <f t="shared" si="1012"/>
        <v>5.5933209043790622E-2</v>
      </c>
      <c r="R711" s="13">
        <f t="shared" si="1013"/>
        <v>5.9091533911299315E-2</v>
      </c>
      <c r="S711" s="13">
        <f t="shared" si="1014"/>
        <v>1.210006424058487E-2</v>
      </c>
      <c r="T711" s="13">
        <f t="shared" si="1015"/>
        <v>3.6791178905056281E-2</v>
      </c>
      <c r="U711" s="13">
        <f t="shared" si="1016"/>
        <v>3.7815641113206615E-2</v>
      </c>
      <c r="V711" s="13">
        <f t="shared" si="1017"/>
        <v>5.659334162062444E-4</v>
      </c>
      <c r="W711" s="13">
        <f t="shared" si="1018"/>
        <v>1.1931490122228243E-2</v>
      </c>
      <c r="X711" s="13">
        <f t="shared" si="1019"/>
        <v>7.8481745495262868E-3</v>
      </c>
      <c r="Y711" s="13">
        <f t="shared" si="1020"/>
        <v>2.5811463249289981E-3</v>
      </c>
      <c r="Z711" s="13">
        <f t="shared" si="1021"/>
        <v>1.2956209933665298E-2</v>
      </c>
      <c r="AA711" s="13">
        <f t="shared" si="1022"/>
        <v>8.2913296137192179E-3</v>
      </c>
      <c r="AB711" s="13">
        <f t="shared" si="1023"/>
        <v>2.6530191744079373E-3</v>
      </c>
      <c r="AC711" s="13">
        <f t="shared" si="1024"/>
        <v>1.4888999899591138E-5</v>
      </c>
      <c r="AD711" s="13">
        <f t="shared" si="1025"/>
        <v>1.908889981961004E-3</v>
      </c>
      <c r="AE711" s="13">
        <f t="shared" si="1026"/>
        <v>1.2556102901482554E-3</v>
      </c>
      <c r="AF711" s="13">
        <f t="shared" si="1027"/>
        <v>4.1295130039568532E-4</v>
      </c>
      <c r="AG711" s="13">
        <f t="shared" si="1028"/>
        <v>9.0542305913698996E-5</v>
      </c>
      <c r="AH711" s="13">
        <f t="shared" si="1029"/>
        <v>2.1305510882978066E-3</v>
      </c>
      <c r="AI711" s="13">
        <f t="shared" si="1030"/>
        <v>1.3634466732469713E-3</v>
      </c>
      <c r="AJ711" s="13">
        <f t="shared" si="1031"/>
        <v>4.3626901063270466E-4</v>
      </c>
      <c r="AK711" s="13">
        <f t="shared" si="1032"/>
        <v>9.3063485539030964E-5</v>
      </c>
      <c r="AL711" s="13">
        <f t="shared" si="1033"/>
        <v>2.5069501016125114E-7</v>
      </c>
      <c r="AM711" s="13">
        <f t="shared" si="1034"/>
        <v>2.4431891915613178E-4</v>
      </c>
      <c r="AN711" s="13">
        <f t="shared" si="1035"/>
        <v>1.6070562047541074E-4</v>
      </c>
      <c r="AO711" s="13">
        <f t="shared" si="1036"/>
        <v>5.2853656486345378E-5</v>
      </c>
      <c r="AP711" s="13">
        <f t="shared" si="1037"/>
        <v>1.1588514020076555E-5</v>
      </c>
      <c r="AQ711" s="13">
        <f t="shared" si="1038"/>
        <v>1.9056438019790362E-6</v>
      </c>
      <c r="AR711" s="13">
        <f t="shared" si="1039"/>
        <v>2.8028245686586038E-4</v>
      </c>
      <c r="AS711" s="13">
        <f t="shared" si="1040"/>
        <v>1.7936682461276347E-4</v>
      </c>
      <c r="AT711" s="13">
        <f t="shared" si="1041"/>
        <v>5.739292093308425E-5</v>
      </c>
      <c r="AU711" s="13">
        <f t="shared" si="1042"/>
        <v>1.2242871111914897E-5</v>
      </c>
      <c r="AV711" s="13">
        <f t="shared" si="1043"/>
        <v>1.9587070664740784E-6</v>
      </c>
      <c r="AW711" s="13">
        <f t="shared" si="1044"/>
        <v>2.9313208737055066E-9</v>
      </c>
      <c r="AX711" s="13">
        <f t="shared" si="1045"/>
        <v>2.6058658357172185E-5</v>
      </c>
      <c r="AY711" s="13">
        <f t="shared" si="1046"/>
        <v>1.7140599976909323E-5</v>
      </c>
      <c r="AZ711" s="13">
        <f t="shared" si="1047"/>
        <v>5.6372849964388236E-6</v>
      </c>
      <c r="BA711" s="13">
        <f t="shared" si="1048"/>
        <v>1.2360120483485528E-6</v>
      </c>
      <c r="BB711" s="13">
        <f t="shared" si="1049"/>
        <v>2.0325286702214064E-7</v>
      </c>
      <c r="BC711" s="13">
        <f t="shared" si="1050"/>
        <v>2.6738721848491349E-8</v>
      </c>
      <c r="BD711" s="13">
        <f t="shared" si="1051"/>
        <v>3.072689192100317E-5</v>
      </c>
      <c r="BE711" s="13">
        <f t="shared" si="1052"/>
        <v>1.9663681757747659E-5</v>
      </c>
      <c r="BF711" s="13">
        <f t="shared" si="1053"/>
        <v>6.2918888975828829E-6</v>
      </c>
      <c r="BG711" s="13">
        <f t="shared" si="1054"/>
        <v>1.3421652630889363E-6</v>
      </c>
      <c r="BH711" s="13">
        <f t="shared" si="1055"/>
        <v>2.1472974444939287E-7</v>
      </c>
      <c r="BI711" s="13">
        <f t="shared" si="1056"/>
        <v>2.7483270157169169E-8</v>
      </c>
      <c r="BJ711" s="14">
        <f t="shared" si="1057"/>
        <v>0.29407973796806713</v>
      </c>
      <c r="BK711" s="14">
        <f t="shared" si="1058"/>
        <v>0.40083350130296508</v>
      </c>
      <c r="BL711" s="14">
        <f t="shared" si="1059"/>
        <v>0.29213673276177743</v>
      </c>
      <c r="BM711" s="14">
        <f t="shared" si="1060"/>
        <v>0.14235183967824763</v>
      </c>
      <c r="BN711" s="14">
        <f t="shared" si="1061"/>
        <v>0.85763720461957149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1.3167</v>
      </c>
      <c r="F712" s="10">
        <f>VLOOKUP(B712,home!$B$2:$E$405,3,FALSE)</f>
        <v>0.50629999999999997</v>
      </c>
      <c r="G712" s="10">
        <f>VLOOKUP(C712,away!$B$2:$E$405,4,FALSE)</f>
        <v>0.80169999999999997</v>
      </c>
      <c r="H712" s="10">
        <f>VLOOKUP(A712,away!$A$2:$E$405,3,FALSE)</f>
        <v>1.1167</v>
      </c>
      <c r="I712" s="10">
        <f>VLOOKUP(C712,away!$B$2:$E$405,3,FALSE)</f>
        <v>0.64670000000000005</v>
      </c>
      <c r="J712" s="10">
        <f>VLOOKUP(B712,home!$B$2:$E$405,4,FALSE)</f>
        <v>1.0945</v>
      </c>
      <c r="K712" s="12">
        <f t="shared" si="1006"/>
        <v>0.53444946485699996</v>
      </c>
      <c r="L712" s="12">
        <f t="shared" si="1007"/>
        <v>0.79041494460500017</v>
      </c>
      <c r="M712" s="13">
        <f t="shared" si="1008"/>
        <v>0.26583900189862819</v>
      </c>
      <c r="N712" s="13">
        <f t="shared" si="1009"/>
        <v>0.14207751230284082</v>
      </c>
      <c r="O712" s="13">
        <f t="shared" si="1010"/>
        <v>0.21012311995955271</v>
      </c>
      <c r="P712" s="13">
        <f t="shared" si="1011"/>
        <v>0.11230018901646617</v>
      </c>
      <c r="Q712" s="13">
        <f t="shared" si="1012"/>
        <v>3.7966625209233551E-2</v>
      </c>
      <c r="R712" s="13">
        <f t="shared" si="1013"/>
        <v>8.3042227111529823E-2</v>
      </c>
      <c r="S712" s="13">
        <f t="shared" si="1014"/>
        <v>1.185993436164709E-2</v>
      </c>
      <c r="T712" s="13">
        <f t="shared" si="1015"/>
        <v>3.0009387961595142E-2</v>
      </c>
      <c r="U712" s="13">
        <f t="shared" si="1016"/>
        <v>4.4381873840290569E-2</v>
      </c>
      <c r="V712" s="13">
        <f t="shared" si="1017"/>
        <v>5.5667480485205301E-4</v>
      </c>
      <c r="W712" s="13">
        <f t="shared" si="1018"/>
        <v>6.7637475085003864E-3</v>
      </c>
      <c r="X712" s="13">
        <f t="shared" si="1019"/>
        <v>5.3461671122535404E-3</v>
      </c>
      <c r="Y712" s="13">
        <f t="shared" si="1020"/>
        <v>2.1128451909404778E-3</v>
      </c>
      <c r="Z712" s="13">
        <f t="shared" si="1021"/>
        <v>2.1879272447411897E-2</v>
      </c>
      <c r="AA712" s="13">
        <f t="shared" si="1022"/>
        <v>1.1693365450979794E-2</v>
      </c>
      <c r="AB712" s="13">
        <f t="shared" si="1023"/>
        <v>3.1247564538267412E-3</v>
      </c>
      <c r="AC712" s="13">
        <f t="shared" si="1024"/>
        <v>1.4697496736537113E-5</v>
      </c>
      <c r="AD712" s="13">
        <f t="shared" si="1025"/>
        <v>9.0372030908647441E-4</v>
      </c>
      <c r="AE712" s="13">
        <f t="shared" si="1026"/>
        <v>7.143140380449993E-4</v>
      </c>
      <c r="AF712" s="13">
        <f t="shared" si="1027"/>
        <v>2.8230224540595598E-4</v>
      </c>
      <c r="AG712" s="13">
        <f t="shared" si="1028"/>
        <v>7.437863788813863E-5</v>
      </c>
      <c r="AH712" s="13">
        <f t="shared" si="1029"/>
        <v>4.3234259798796944E-3</v>
      </c>
      <c r="AI712" s="13">
        <f t="shared" si="1030"/>
        <v>2.3106527012955536E-3</v>
      </c>
      <c r="AJ712" s="13">
        <f t="shared" si="1031"/>
        <v>6.1746354983889496E-4</v>
      </c>
      <c r="AK712" s="13">
        <f t="shared" si="1032"/>
        <v>1.1000102126003366E-4</v>
      </c>
      <c r="AL712" s="13">
        <f t="shared" si="1033"/>
        <v>2.4835056553686696E-7</v>
      </c>
      <c r="AM712" s="13">
        <f t="shared" si="1034"/>
        <v>9.6598567114333805E-5</v>
      </c>
      <c r="AN712" s="13">
        <f t="shared" si="1035"/>
        <v>7.6352951074598556E-5</v>
      </c>
      <c r="AO712" s="13">
        <f t="shared" si="1036"/>
        <v>3.0175256797028545E-5</v>
      </c>
      <c r="AP712" s="13">
        <f t="shared" si="1037"/>
        <v>7.950324643221658E-6</v>
      </c>
      <c r="AQ712" s="13">
        <f t="shared" si="1038"/>
        <v>1.5710138531159533E-6</v>
      </c>
      <c r="AR712" s="13">
        <f t="shared" si="1039"/>
        <v>6.8346010127808584E-4</v>
      </c>
      <c r="AS712" s="13">
        <f t="shared" si="1040"/>
        <v>3.6527488537918399E-4</v>
      </c>
      <c r="AT712" s="13">
        <f t="shared" si="1041"/>
        <v>9.7610483508303432E-5</v>
      </c>
      <c r="AU712" s="13">
        <f t="shared" si="1042"/>
        <v>1.73892902251486E-5</v>
      </c>
      <c r="AV712" s="13">
        <f t="shared" si="1043"/>
        <v>2.3234242137684318E-6</v>
      </c>
      <c r="AW712" s="13">
        <f t="shared" si="1044"/>
        <v>2.9142341430701694E-9</v>
      </c>
      <c r="AX712" s="13">
        <f t="shared" si="1045"/>
        <v>8.6045087500347785E-6</v>
      </c>
      <c r="AY712" s="13">
        <f t="shared" si="1046"/>
        <v>6.8011323070119791E-6</v>
      </c>
      <c r="AZ712" s="13">
        <f t="shared" si="1047"/>
        <v>2.6878583078490749E-6</v>
      </c>
      <c r="BA712" s="13">
        <f t="shared" si="1048"/>
        <v>7.0817445850153874E-7</v>
      </c>
      <c r="BB712" s="13">
        <f t="shared" si="1049"/>
        <v>1.399379188467924E-7</v>
      </c>
      <c r="BC712" s="13">
        <f t="shared" si="1050"/>
        <v>2.2121804474685295E-8</v>
      </c>
      <c r="BD712" s="13">
        <f t="shared" si="1051"/>
        <v>9.0036179681907621E-5</v>
      </c>
      <c r="BE712" s="13">
        <f t="shared" si="1052"/>
        <v>4.8119788048764229E-5</v>
      </c>
      <c r="BF712" s="13">
        <f t="shared" si="1053"/>
        <v>1.2858797485847151E-5</v>
      </c>
      <c r="BG712" s="13">
        <f t="shared" si="1054"/>
        <v>2.2907924783385156E-6</v>
      </c>
      <c r="BH712" s="13">
        <f t="shared" si="1055"/>
        <v>3.0607820353661506E-7</v>
      </c>
      <c r="BI712" s="13">
        <f t="shared" si="1056"/>
        <v>3.2716666416907182E-8</v>
      </c>
      <c r="BJ712" s="14">
        <f t="shared" si="1057"/>
        <v>0.2264826123628185</v>
      </c>
      <c r="BK712" s="14">
        <f t="shared" si="1058"/>
        <v>0.39057754706120257</v>
      </c>
      <c r="BL712" s="14">
        <f t="shared" si="1059"/>
        <v>0.36104658860562311</v>
      </c>
      <c r="BM712" s="14">
        <f t="shared" si="1060"/>
        <v>0.1486305467607319</v>
      </c>
      <c r="BN712" s="14">
        <f t="shared" si="1061"/>
        <v>0.85134867549825133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1.8426</v>
      </c>
      <c r="F716" s="10">
        <f>VLOOKUP(B716,home!$B$2:$E$405,3,FALSE)</f>
        <v>0.96020000000000005</v>
      </c>
      <c r="G716" s="10">
        <f>VLOOKUP(C716,away!$B$2:$E$405,4,FALSE)</f>
        <v>0.87670000000000003</v>
      </c>
      <c r="H716" s="10">
        <f>VLOOKUP(A716,away!$A$2:$E$405,3,FALSE)</f>
        <v>1.2176</v>
      </c>
      <c r="I716" s="10">
        <f>VLOOKUP(C716,away!$B$2:$E$405,3,FALSE)</f>
        <v>1.3267</v>
      </c>
      <c r="J716" s="10">
        <f>VLOOKUP(B716,home!$B$2:$E$405,4,FALSE)</f>
        <v>0.7581</v>
      </c>
      <c r="K716" s="12">
        <f t="shared" si="1006"/>
        <v>1.5511142046840001</v>
      </c>
      <c r="L716" s="12">
        <f t="shared" si="1007"/>
        <v>1.224627098352</v>
      </c>
      <c r="M716" s="13">
        <f t="shared" si="1008"/>
        <v>6.2303273960537864E-2</v>
      </c>
      <c r="N716" s="13">
        <f t="shared" si="1009"/>
        <v>9.6639493238509053E-2</v>
      </c>
      <c r="O716" s="13">
        <f t="shared" si="1010"/>
        <v>7.6298277608123188E-2</v>
      </c>
      <c r="P716" s="13">
        <f t="shared" si="1011"/>
        <v>0.11834734219088304</v>
      </c>
      <c r="Q716" s="13">
        <f t="shared" si="1012"/>
        <v>7.4949445347857399E-2</v>
      </c>
      <c r="R716" s="13">
        <f t="shared" si="1013"/>
        <v>4.6718469158245651E-2</v>
      </c>
      <c r="S716" s="13">
        <f t="shared" si="1014"/>
        <v>5.620127367831932E-2</v>
      </c>
      <c r="T716" s="13">
        <f t="shared" si="1015"/>
        <v>9.1785121779438414E-2</v>
      </c>
      <c r="U716" s="13">
        <f t="shared" si="1016"/>
        <v>7.2465681132446183E-2</v>
      </c>
      <c r="V716" s="13">
        <f t="shared" si="1017"/>
        <v>1.1861818889653932E-2</v>
      </c>
      <c r="W716" s="13">
        <f t="shared" si="1018"/>
        <v>3.8751716437416261E-2</v>
      </c>
      <c r="X716" s="13">
        <f t="shared" si="1019"/>
        <v>4.7456402056912574E-2</v>
      </c>
      <c r="Y716" s="13">
        <f t="shared" si="1020"/>
        <v>2.905819797459137E-2</v>
      </c>
      <c r="Z716" s="13">
        <f t="shared" si="1021"/>
        <v>1.9070901108236591E-2</v>
      </c>
      <c r="AA716" s="13">
        <f t="shared" si="1022"/>
        <v>2.9581145605109615E-2</v>
      </c>
      <c r="AB716" s="13">
        <f t="shared" si="1023"/>
        <v>2.2941867569455609E-2</v>
      </c>
      <c r="AC716" s="13">
        <f t="shared" si="1024"/>
        <v>1.4082473619577698E-3</v>
      </c>
      <c r="AD716" s="13">
        <f t="shared" si="1025"/>
        <v>1.5027084455490707E-2</v>
      </c>
      <c r="AE716" s="13">
        <f t="shared" si="1026"/>
        <v>1.8402574833418027E-2</v>
      </c>
      <c r="AF716" s="13">
        <f t="shared" si="1027"/>
        <v>1.1268145910227132E-2</v>
      </c>
      <c r="AG716" s="13">
        <f t="shared" si="1028"/>
        <v>4.5997589432828032E-3</v>
      </c>
      <c r="AH716" s="13">
        <f t="shared" si="1029"/>
        <v>5.8386855717844285E-3</v>
      </c>
      <c r="AI716" s="13">
        <f t="shared" si="1030"/>
        <v>9.0564681270783494E-3</v>
      </c>
      <c r="AJ716" s="13">
        <f t="shared" si="1031"/>
        <v>7.0238081780895668E-3</v>
      </c>
      <c r="AK716" s="13">
        <f t="shared" si="1032"/>
        <v>3.6315762120034583E-3</v>
      </c>
      <c r="AL716" s="13">
        <f t="shared" si="1033"/>
        <v>1.0700068990954564E-4</v>
      </c>
      <c r="AM716" s="13">
        <f t="shared" si="1034"/>
        <v>4.6617448307795517E-3</v>
      </c>
      <c r="AN716" s="13">
        <f t="shared" si="1035"/>
        <v>5.7088990453749971E-3</v>
      </c>
      <c r="AO716" s="13">
        <f t="shared" si="1036"/>
        <v>3.495636236361043E-3</v>
      </c>
      <c r="AP716" s="13">
        <f t="shared" si="1037"/>
        <v>1.4269502870096437E-3</v>
      </c>
      <c r="AQ716" s="13">
        <f t="shared" si="1038"/>
        <v>4.3687049736829326E-4</v>
      </c>
      <c r="AR716" s="13">
        <f t="shared" si="1039"/>
        <v>1.4300425139928111E-3</v>
      </c>
      <c r="AS716" s="13">
        <f t="shared" si="1040"/>
        <v>2.2181592567562668E-3</v>
      </c>
      <c r="AT716" s="13">
        <f t="shared" si="1041"/>
        <v>1.7203091657029754E-3</v>
      </c>
      <c r="AU716" s="13">
        <f t="shared" si="1042"/>
        <v>8.8946532778998882E-4</v>
      </c>
      <c r="AV716" s="13">
        <f t="shared" si="1043"/>
        <v>3.4491557612724059E-4</v>
      </c>
      <c r="AW716" s="13">
        <f t="shared" si="1044"/>
        <v>5.6458809636581049E-6</v>
      </c>
      <c r="AX716" s="13">
        <f t="shared" si="1045"/>
        <v>1.2051497709390623E-3</v>
      </c>
      <c r="AY716" s="13">
        <f t="shared" si="1046"/>
        <v>1.4758590670646812E-3</v>
      </c>
      <c r="AZ716" s="13">
        <f t="shared" si="1047"/>
        <v>9.0368850343795532E-4</v>
      </c>
      <c r="BA716" s="13">
        <f t="shared" si="1048"/>
        <v>3.6889380992642825E-4</v>
      </c>
      <c r="BB716" s="13">
        <f t="shared" si="1049"/>
        <v>1.1293933901255397E-4</v>
      </c>
      <c r="BC716" s="13">
        <f t="shared" si="1050"/>
        <v>2.7661715004947371E-5</v>
      </c>
      <c r="BD716" s="13">
        <f t="shared" si="1051"/>
        <v>2.9187813573850212E-4</v>
      </c>
      <c r="BE716" s="13">
        <f t="shared" si="1052"/>
        <v>4.5273632238067535E-4</v>
      </c>
      <c r="BF716" s="13">
        <f t="shared" si="1053"/>
        <v>3.5112287031053023E-4</v>
      </c>
      <c r="BG716" s="13">
        <f t="shared" si="1054"/>
        <v>1.8154389057602717E-4</v>
      </c>
      <c r="BH716" s="13">
        <f t="shared" si="1055"/>
        <v>7.0398826861518395E-5</v>
      </c>
      <c r="BI716" s="13">
        <f t="shared" si="1056"/>
        <v>2.1839324067598134E-5</v>
      </c>
      <c r="BJ716" s="14">
        <f t="shared" si="1057"/>
        <v>0.44776223407942289</v>
      </c>
      <c r="BK716" s="14">
        <f t="shared" si="1058"/>
        <v>0.2517048158383261</v>
      </c>
      <c r="BL716" s="14">
        <f t="shared" si="1059"/>
        <v>0.2815283903726401</v>
      </c>
      <c r="BM716" s="14">
        <f t="shared" si="1060"/>
        <v>0.52333982670836865</v>
      </c>
      <c r="BN716" s="14">
        <f t="shared" si="1061"/>
        <v>0.47525630150415621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1.8426</v>
      </c>
      <c r="F717" s="10">
        <f>VLOOKUP(B717,home!$B$2:$E$405,3,FALSE)</f>
        <v>1.0853999999999999</v>
      </c>
      <c r="G717" s="10">
        <f>VLOOKUP(C717,away!$B$2:$E$405,4,FALSE)</f>
        <v>1.0437000000000001</v>
      </c>
      <c r="H717" s="10">
        <f>VLOOKUP(A717,away!$A$2:$E$405,3,FALSE)</f>
        <v>1.2176</v>
      </c>
      <c r="I717" s="10">
        <f>VLOOKUP(C717,away!$B$2:$E$405,3,FALSE)</f>
        <v>0.44219999999999998</v>
      </c>
      <c r="J717" s="10">
        <f>VLOOKUP(B717,home!$B$2:$E$405,4,FALSE)</f>
        <v>1.6426000000000001</v>
      </c>
      <c r="K717" s="12">
        <f t="shared" si="1006"/>
        <v>2.0873562063480002</v>
      </c>
      <c r="L717" s="12">
        <f t="shared" si="1007"/>
        <v>0.88441315987200009</v>
      </c>
      <c r="M717" s="13">
        <f t="shared" si="1008"/>
        <v>5.1212616246829892E-2</v>
      </c>
      <c r="N717" s="13">
        <f t="shared" si="1009"/>
        <v>0.10689897236613882</v>
      </c>
      <c r="O717" s="13">
        <f t="shared" si="1010"/>
        <v>4.5293111760170958E-2</v>
      </c>
      <c r="P717" s="13">
        <f t="shared" si="1011"/>
        <v>9.4542857937406452E-2</v>
      </c>
      <c r="Q717" s="13">
        <f t="shared" si="1012"/>
        <v>0.11156811671034161</v>
      </c>
      <c r="R717" s="13">
        <f t="shared" si="1013"/>
        <v>2.0028912046124218E-2</v>
      </c>
      <c r="S717" s="13">
        <f t="shared" si="1014"/>
        <v>4.3633545022833641E-2</v>
      </c>
      <c r="T717" s="13">
        <f t="shared" si="1015"/>
        <v>9.8672310640761332E-2</v>
      </c>
      <c r="U717" s="13">
        <f t="shared" si="1016"/>
        <v>4.1807473865875612E-2</v>
      </c>
      <c r="V717" s="13">
        <f t="shared" si="1017"/>
        <v>8.9501384418348394E-3</v>
      </c>
      <c r="W717" s="13">
        <f t="shared" si="1018"/>
        <v>7.7627466948629861E-2</v>
      </c>
      <c r="X717" s="13">
        <f t="shared" si="1019"/>
        <v>6.8654753336896981E-2</v>
      </c>
      <c r="Y717" s="13">
        <f t="shared" si="1020"/>
        <v>3.0359583669458897E-2</v>
      </c>
      <c r="Z717" s="13">
        <f t="shared" si="1021"/>
        <v>5.9046111305036961E-3</v>
      </c>
      <c r="AA717" s="13">
        <f t="shared" si="1022"/>
        <v>1.2325026689328373E-2</v>
      </c>
      <c r="AB717" s="13">
        <f t="shared" si="1023"/>
        <v>1.2863360476687164E-2</v>
      </c>
      <c r="AC717" s="13">
        <f t="shared" si="1024"/>
        <v>1.0326699371647631E-3</v>
      </c>
      <c r="AD717" s="13">
        <f t="shared" si="1025"/>
        <v>4.0509043729574201E-2</v>
      </c>
      <c r="AE717" s="13">
        <f t="shared" si="1026"/>
        <v>3.5826731368265752E-2</v>
      </c>
      <c r="AF717" s="13">
        <f t="shared" si="1027"/>
        <v>1.5842816348646607E-2</v>
      </c>
      <c r="AG717" s="13">
        <f t="shared" si="1028"/>
        <v>4.6705317560594437E-3</v>
      </c>
      <c r="AH717" s="13">
        <f t="shared" si="1029"/>
        <v>1.3055289469360387E-3</v>
      </c>
      <c r="AI717" s="13">
        <f t="shared" si="1030"/>
        <v>2.7251039499539098E-3</v>
      </c>
      <c r="AJ717" s="13">
        <f t="shared" si="1031"/>
        <v>2.8441313214398719E-3</v>
      </c>
      <c r="AK717" s="13">
        <f t="shared" si="1032"/>
        <v>1.9789050551587517E-3</v>
      </c>
      <c r="AL717" s="13">
        <f t="shared" si="1033"/>
        <v>7.6255871557151395E-5</v>
      </c>
      <c r="AM717" s="13">
        <f t="shared" si="1034"/>
        <v>1.6911360768429841E-2</v>
      </c>
      <c r="AN717" s="13">
        <f t="shared" si="1035"/>
        <v>1.495663001494241E-2</v>
      </c>
      <c r="AO717" s="13">
        <f t="shared" si="1036"/>
        <v>6.6139202062758069E-3</v>
      </c>
      <c r="AP717" s="13">
        <f t="shared" si="1037"/>
        <v>1.9498126895912194E-3</v>
      </c>
      <c r="AQ717" s="13">
        <f t="shared" si="1038"/>
        <v>4.3111000048997325E-4</v>
      </c>
      <c r="AR717" s="13">
        <f t="shared" si="1039"/>
        <v>2.3092539625281348E-4</v>
      </c>
      <c r="AS717" s="13">
        <f t="shared" si="1040"/>
        <v>4.8202355907168146E-4</v>
      </c>
      <c r="AT717" s="13">
        <f t="shared" si="1041"/>
        <v>5.0307743381711319E-4</v>
      </c>
      <c r="AU717" s="13">
        <f t="shared" si="1042"/>
        <v>3.5003393458392547E-4</v>
      </c>
      <c r="AV717" s="13">
        <f t="shared" si="1043"/>
        <v>1.826613764465417E-4</v>
      </c>
      <c r="AW717" s="13">
        <f t="shared" si="1044"/>
        <v>3.9104123162702256E-6</v>
      </c>
      <c r="AX717" s="13">
        <f t="shared" si="1045"/>
        <v>5.8833389762953528E-3</v>
      </c>
      <c r="AY717" s="13">
        <f t="shared" si="1046"/>
        <v>5.2033024146234709E-3</v>
      </c>
      <c r="AZ717" s="13">
        <f t="shared" si="1047"/>
        <v>2.3009345651433754E-3</v>
      </c>
      <c r="BA717" s="13">
        <f t="shared" si="1048"/>
        <v>6.7832560313905315E-4</v>
      </c>
      <c r="BB717" s="13">
        <f t="shared" si="1049"/>
        <v>1.4998002252357252E-4</v>
      </c>
      <c r="BC717" s="13">
        <f t="shared" si="1050"/>
        <v>2.6528861127549321E-5</v>
      </c>
      <c r="BD717" s="13">
        <f t="shared" si="1051"/>
        <v>3.4038909899107403E-5</v>
      </c>
      <c r="BE717" s="13">
        <f t="shared" si="1052"/>
        <v>7.1051329835222226E-5</v>
      </c>
      <c r="BF717" s="13">
        <f t="shared" si="1053"/>
        <v>7.4154717150414976E-5</v>
      </c>
      <c r="BG717" s="13">
        <f t="shared" si="1054"/>
        <v>5.1595769691299726E-5</v>
      </c>
      <c r="BH717" s="13">
        <f t="shared" si="1055"/>
        <v>2.6924687521609131E-5</v>
      </c>
      <c r="BI717" s="13">
        <f t="shared" si="1056"/>
        <v>1.124028272044227E-5</v>
      </c>
      <c r="BJ717" s="14">
        <f t="shared" si="1057"/>
        <v>0.64573557099735512</v>
      </c>
      <c r="BK717" s="14">
        <f t="shared" si="1058"/>
        <v>0.20465138587225024</v>
      </c>
      <c r="BL717" s="14">
        <f t="shared" si="1059"/>
        <v>0.14318928150866506</v>
      </c>
      <c r="BM717" s="14">
        <f t="shared" si="1060"/>
        <v>0.56473687043945509</v>
      </c>
      <c r="BN717" s="14">
        <f t="shared" si="1061"/>
        <v>0.42954458706701193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1.8426</v>
      </c>
      <c r="F718" s="10">
        <f>VLOOKUP(B718,home!$B$2:$E$405,3,FALSE)</f>
        <v>0.81410000000000005</v>
      </c>
      <c r="G718" s="10">
        <f>VLOOKUP(C718,away!$B$2:$E$405,4,FALSE)</f>
        <v>1.2942</v>
      </c>
      <c r="H718" s="10">
        <f>VLOOKUP(A718,away!$A$2:$E$405,3,FALSE)</f>
        <v>1.2176</v>
      </c>
      <c r="I718" s="10">
        <f>VLOOKUP(C718,away!$B$2:$E$405,3,FALSE)</f>
        <v>0.9476</v>
      </c>
      <c r="J718" s="10">
        <f>VLOOKUP(B718,home!$B$2:$E$405,4,FALSE)</f>
        <v>0.76259999999999994</v>
      </c>
      <c r="K718" s="12">
        <f t="shared" si="1006"/>
        <v>1.9413785061720001</v>
      </c>
      <c r="L718" s="12">
        <f t="shared" si="1007"/>
        <v>0.87988617177599993</v>
      </c>
      <c r="M718" s="13">
        <f t="shared" si="1008"/>
        <v>5.9530608034717124E-2</v>
      </c>
      <c r="N718" s="13">
        <f t="shared" si="1009"/>
        <v>0.11557144289795002</v>
      </c>
      <c r="O718" s="13">
        <f t="shared" si="1010"/>
        <v>5.2380158807164831E-2</v>
      </c>
      <c r="P718" s="13">
        <f t="shared" si="1011"/>
        <v>0.10168971445810582</v>
      </c>
      <c r="Q718" s="13">
        <f t="shared" si="1012"/>
        <v>0.11218395758468243</v>
      </c>
      <c r="R718" s="13">
        <f t="shared" si="1013"/>
        <v>2.3044288704927592E-2</v>
      </c>
      <c r="S718" s="13">
        <f t="shared" si="1014"/>
        <v>4.3426391766990417E-2</v>
      </c>
      <c r="T718" s="13">
        <f t="shared" si="1015"/>
        <v>9.8709112973867377E-2</v>
      </c>
      <c r="U718" s="13">
        <f t="shared" si="1016"/>
        <v>4.4737686781768628E-2</v>
      </c>
      <c r="V718" s="13">
        <f t="shared" si="1017"/>
        <v>8.242291047164162E-3</v>
      </c>
      <c r="W718" s="13">
        <f t="shared" si="1018"/>
        <v>7.2597174664071243E-2</v>
      </c>
      <c r="X718" s="13">
        <f t="shared" si="1019"/>
        <v>6.3877250096923258E-2</v>
      </c>
      <c r="Y718" s="13">
        <f t="shared" si="1020"/>
        <v>2.8102354525679957E-2</v>
      </c>
      <c r="Z718" s="13">
        <f t="shared" si="1021"/>
        <v>6.7587836566265526E-3</v>
      </c>
      <c r="AA718" s="13">
        <f t="shared" si="1022"/>
        <v>1.3121357318841386E-2</v>
      </c>
      <c r="AB718" s="13">
        <f t="shared" si="1023"/>
        <v>1.2736760535300668E-2</v>
      </c>
      <c r="AC718" s="13">
        <f t="shared" si="1024"/>
        <v>8.7996352920031594E-4</v>
      </c>
      <c r="AD718" s="13">
        <f t="shared" si="1025"/>
        <v>3.5234648625410619E-2</v>
      </c>
      <c r="AE718" s="13">
        <f t="shared" si="1026"/>
        <v>3.1002480092885049E-2</v>
      </c>
      <c r="AF718" s="13">
        <f t="shared" si="1027"/>
        <v>1.3639326762245134E-2</v>
      </c>
      <c r="AG718" s="13">
        <f t="shared" si="1028"/>
        <v>4.0003516701446057E-3</v>
      </c>
      <c r="AH718" s="13">
        <f t="shared" si="1029"/>
        <v>1.4867400693728326E-3</v>
      </c>
      <c r="AI718" s="13">
        <f t="shared" si="1030"/>
        <v>2.886325214945086E-3</v>
      </c>
      <c r="AJ718" s="13">
        <f t="shared" si="1031"/>
        <v>2.8017248670583346E-3</v>
      </c>
      <c r="AK718" s="13">
        <f t="shared" si="1032"/>
        <v>1.8130694790382178E-3</v>
      </c>
      <c r="AL718" s="13">
        <f t="shared" si="1033"/>
        <v>6.012587001681039E-5</v>
      </c>
      <c r="AM718" s="13">
        <f t="shared" si="1034"/>
        <v>1.3680757902779004E-2</v>
      </c>
      <c r="AN718" s="13">
        <f t="shared" si="1035"/>
        <v>1.2037509698070475E-2</v>
      </c>
      <c r="AO718" s="13">
        <f t="shared" si="1036"/>
        <v>5.2958191629758509E-3</v>
      </c>
      <c r="AP718" s="13">
        <f t="shared" si="1037"/>
        <v>1.5532393499096007E-3</v>
      </c>
      <c r="AQ718" s="13">
        <f t="shared" si="1038"/>
        <v>3.4166845636095027E-4</v>
      </c>
      <c r="AR718" s="13">
        <f t="shared" si="1039"/>
        <v>2.6163240561328935E-4</v>
      </c>
      <c r="AS718" s="13">
        <f t="shared" si="1040"/>
        <v>5.0792752877571454E-4</v>
      </c>
      <c r="AT718" s="13">
        <f t="shared" si="1041"/>
        <v>4.9303979352911624E-4</v>
      </c>
      <c r="AU718" s="13">
        <f t="shared" si="1042"/>
        <v>3.1905895261496894E-4</v>
      </c>
      <c r="AV718" s="13">
        <f t="shared" si="1043"/>
        <v>1.5485354820211293E-4</v>
      </c>
      <c r="AW718" s="13">
        <f t="shared" si="1044"/>
        <v>2.8529593409554861E-6</v>
      </c>
      <c r="AX718" s="13">
        <f t="shared" si="1045"/>
        <v>4.4265882234329687E-3</v>
      </c>
      <c r="AY718" s="13">
        <f t="shared" si="1046"/>
        <v>3.8948937659451597E-3</v>
      </c>
      <c r="AZ718" s="13">
        <f t="shared" si="1047"/>
        <v>1.7135315825958467E-3</v>
      </c>
      <c r="BA718" s="13">
        <f t="shared" si="1048"/>
        <v>5.025709148091768E-4</v>
      </c>
      <c r="BB718" s="13">
        <f t="shared" si="1049"/>
        <v>1.1055129956935216E-4</v>
      </c>
      <c r="BC718" s="13">
        <f t="shared" si="1050"/>
        <v>1.9454511952587813E-5</v>
      </c>
      <c r="BD718" s="13">
        <f t="shared" si="1051"/>
        <v>3.8367789297937116E-5</v>
      </c>
      <c r="BE718" s="13">
        <f t="shared" si="1052"/>
        <v>7.4486401472351218E-5</v>
      </c>
      <c r="BF718" s="13">
        <f t="shared" si="1053"/>
        <v>7.230314941026056E-5</v>
      </c>
      <c r="BG718" s="13">
        <f t="shared" si="1054"/>
        <v>4.6789260064540841E-5</v>
      </c>
      <c r="BH718" s="13">
        <f t="shared" si="1055"/>
        <v>2.2708915952247893E-5</v>
      </c>
      <c r="BI718" s="13">
        <f t="shared" si="1056"/>
        <v>8.8173202656321081E-6</v>
      </c>
      <c r="BJ718" s="14">
        <f t="shared" si="1057"/>
        <v>0.61849468476226066</v>
      </c>
      <c r="BK718" s="14">
        <f t="shared" si="1058"/>
        <v>0.21772398847213981</v>
      </c>
      <c r="BL718" s="14">
        <f t="shared" si="1059"/>
        <v>0.15700809684361575</v>
      </c>
      <c r="BM718" s="14">
        <f t="shared" si="1060"/>
        <v>0.53169334244049071</v>
      </c>
      <c r="BN718" s="14">
        <f t="shared" si="1061"/>
        <v>0.46440017048754778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1.8426</v>
      </c>
      <c r="F719" s="10">
        <f>VLOOKUP(B719,home!$B$2:$E$405,3,FALSE)</f>
        <v>0.66800000000000004</v>
      </c>
      <c r="G719" s="10">
        <f>VLOOKUP(C719,away!$B$2:$E$405,4,FALSE)</f>
        <v>0.501</v>
      </c>
      <c r="H719" s="10">
        <f>VLOOKUP(A719,away!$A$2:$E$405,3,FALSE)</f>
        <v>1.2176</v>
      </c>
      <c r="I719" s="10">
        <f>VLOOKUP(C719,away!$B$2:$E$405,3,FALSE)</f>
        <v>1.3898999999999999</v>
      </c>
      <c r="J719" s="10">
        <f>VLOOKUP(B719,home!$B$2:$E$405,4,FALSE)</f>
        <v>1.2002999999999999</v>
      </c>
      <c r="K719" s="12">
        <f t="shared" si="1006"/>
        <v>0.6166592568</v>
      </c>
      <c r="L719" s="12">
        <f t="shared" si="1007"/>
        <v>2.0313183906719998</v>
      </c>
      <c r="M719" s="13">
        <f t="shared" si="1008"/>
        <v>7.0794239295755887E-2</v>
      </c>
      <c r="N719" s="13">
        <f t="shared" si="1009"/>
        <v>4.365592298984218E-2</v>
      </c>
      <c r="O719" s="13">
        <f t="shared" si="1010"/>
        <v>0.14380564023510331</v>
      </c>
      <c r="P719" s="13">
        <f t="shared" si="1011"/>
        <v>8.8679079231026969E-2</v>
      </c>
      <c r="Q719" s="13">
        <f t="shared" si="1012"/>
        <v>1.3460414512917055E-2</v>
      </c>
      <c r="R719" s="13">
        <f t="shared" si="1013"/>
        <v>0.14605752084596332</v>
      </c>
      <c r="S719" s="13">
        <f t="shared" si="1014"/>
        <v>2.7770547333694585E-2</v>
      </c>
      <c r="T719" s="13">
        <f t="shared" si="1015"/>
        <v>2.7342387546156702E-2</v>
      </c>
      <c r="U719" s="13">
        <f t="shared" si="1016"/>
        <v>9.0067722254922253E-2</v>
      </c>
      <c r="V719" s="13">
        <f t="shared" si="1017"/>
        <v>3.8651396117846499E-3</v>
      </c>
      <c r="W719" s="13">
        <f t="shared" si="1018"/>
        <v>2.7668297365851216E-3</v>
      </c>
      <c r="X719" s="13">
        <f t="shared" si="1019"/>
        <v>5.620312127783523E-3</v>
      </c>
      <c r="Y719" s="13">
        <f t="shared" si="1020"/>
        <v>5.7083216932417753E-3</v>
      </c>
      <c r="Z719" s="13">
        <f t="shared" si="1021"/>
        <v>9.889644273012145E-2</v>
      </c>
      <c r="AA719" s="13">
        <f t="shared" si="1022"/>
        <v>6.0985406874120456E-2</v>
      </c>
      <c r="AB719" s="13">
        <f t="shared" si="1023"/>
        <v>1.8803607839320363E-2</v>
      </c>
      <c r="AC719" s="13">
        <f t="shared" si="1024"/>
        <v>3.0259967590768732E-4</v>
      </c>
      <c r="AD719" s="13">
        <f t="shared" si="1025"/>
        <v>4.2654779226368022E-4</v>
      </c>
      <c r="AE719" s="13">
        <f t="shared" si="1026"/>
        <v>8.6645437492575343E-4</v>
      </c>
      <c r="AF719" s="13">
        <f t="shared" si="1027"/>
        <v>8.8002235323244768E-4</v>
      </c>
      <c r="AG719" s="13">
        <f t="shared" si="1028"/>
        <v>5.958685301078407E-4</v>
      </c>
      <c r="AH719" s="13">
        <f t="shared" si="1029"/>
        <v>5.0222540722433984E-2</v>
      </c>
      <c r="AI719" s="13">
        <f t="shared" si="1030"/>
        <v>3.0970194636503873E-2</v>
      </c>
      <c r="AJ719" s="13">
        <f t="shared" si="1031"/>
        <v>9.5490286037489113E-3</v>
      </c>
      <c r="AK719" s="13">
        <f t="shared" si="1032"/>
        <v>1.9628322939832486E-3</v>
      </c>
      <c r="AL719" s="13">
        <f t="shared" si="1033"/>
        <v>1.516183288473281E-5</v>
      </c>
      <c r="AM719" s="13">
        <f t="shared" si="1034"/>
        <v>5.2606928913400373E-5</v>
      </c>
      <c r="AN719" s="13">
        <f t="shared" si="1035"/>
        <v>1.0686142217856475E-4</v>
      </c>
      <c r="AO719" s="13">
        <f t="shared" si="1036"/>
        <v>1.0853478606234167E-4</v>
      </c>
      <c r="AP719" s="13">
        <f t="shared" si="1037"/>
        <v>7.3489568985361906E-5</v>
      </c>
      <c r="AQ719" s="13">
        <f t="shared" si="1038"/>
        <v>3.7320178250631068E-5</v>
      </c>
      <c r="AR719" s="13">
        <f t="shared" si="1039"/>
        <v>2.0403594119150707E-2</v>
      </c>
      <c r="AS719" s="13">
        <f t="shared" si="1040"/>
        <v>1.2582065185564326E-2</v>
      </c>
      <c r="AT719" s="13">
        <f t="shared" si="1041"/>
        <v>3.8794234831696253E-3</v>
      </c>
      <c r="AU719" s="13">
        <f t="shared" si="1042"/>
        <v>7.9742746731461622E-4</v>
      </c>
      <c r="AV719" s="13">
        <f t="shared" si="1043"/>
        <v>1.2293525733653437E-4</v>
      </c>
      <c r="AW719" s="13">
        <f t="shared" si="1044"/>
        <v>5.2756072977121417E-7</v>
      </c>
      <c r="AX719" s="13">
        <f t="shared" si="1045"/>
        <v>5.4067582810446499E-6</v>
      </c>
      <c r="AY719" s="13">
        <f t="shared" si="1046"/>
        <v>1.0982847530204127E-5</v>
      </c>
      <c r="AZ719" s="13">
        <f t="shared" si="1047"/>
        <v>1.1154830085025099E-5</v>
      </c>
      <c r="BA719" s="13">
        <f t="shared" si="1048"/>
        <v>7.5530038321775981E-6</v>
      </c>
      <c r="BB719" s="13">
        <f t="shared" si="1049"/>
        <v>3.8356388972796125E-6</v>
      </c>
      <c r="BC719" s="13">
        <f t="shared" si="1050"/>
        <v>1.5582807664041887E-6</v>
      </c>
      <c r="BD719" s="13">
        <f t="shared" si="1051"/>
        <v>6.9076993283396461E-3</v>
      </c>
      <c r="BE719" s="13">
        <f t="shared" si="1052"/>
        <v>4.2596967340117848E-3</v>
      </c>
      <c r="BF719" s="13">
        <f t="shared" si="1053"/>
        <v>1.3133907110945472E-3</v>
      </c>
      <c r="BG719" s="13">
        <f t="shared" si="1054"/>
        <v>2.6997151326386233E-4</v>
      </c>
      <c r="BH719" s="13">
        <f t="shared" si="1055"/>
        <v>4.162010818161617E-5</v>
      </c>
      <c r="BI719" s="13">
        <f t="shared" si="1056"/>
        <v>5.1330849958422065E-6</v>
      </c>
      <c r="BJ719" s="14">
        <f t="shared" si="1057"/>
        <v>0.10174238590083856</v>
      </c>
      <c r="BK719" s="14">
        <f t="shared" si="1058"/>
        <v>0.19143774982858469</v>
      </c>
      <c r="BL719" s="14">
        <f t="shared" si="1059"/>
        <v>0.60300745129852296</v>
      </c>
      <c r="BM719" s="14">
        <f t="shared" si="1060"/>
        <v>0.48862075736065819</v>
      </c>
      <c r="BN719" s="14">
        <f t="shared" si="1061"/>
        <v>0.50645281711060874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1.8426</v>
      </c>
      <c r="F720" s="10">
        <f>VLOOKUP(B720,home!$B$2:$E$405,3,FALSE)</f>
        <v>1.2017</v>
      </c>
      <c r="G720" s="10">
        <f>VLOOKUP(C720,away!$B$2:$E$405,4,FALSE)</f>
        <v>0.8528</v>
      </c>
      <c r="H720" s="10">
        <f>VLOOKUP(A720,away!$A$2:$E$405,3,FALSE)</f>
        <v>1.2176</v>
      </c>
      <c r="I720" s="10">
        <f>VLOOKUP(C720,away!$B$2:$E$405,3,FALSE)</f>
        <v>1.1733</v>
      </c>
      <c r="J720" s="10">
        <f>VLOOKUP(B720,home!$B$2:$E$405,4,FALSE)</f>
        <v>1.2319</v>
      </c>
      <c r="K720" s="12">
        <f t="shared" si="1006"/>
        <v>1.8883144637760001</v>
      </c>
      <c r="L720" s="12">
        <f t="shared" si="1007"/>
        <v>1.7599047575520002</v>
      </c>
      <c r="M720" s="13">
        <f t="shared" si="1008"/>
        <v>2.6037454462198045E-2</v>
      </c>
      <c r="N720" s="13">
        <f t="shared" si="1009"/>
        <v>4.9166901860877514E-2</v>
      </c>
      <c r="O720" s="13">
        <f t="shared" si="1010"/>
        <v>4.582343998256589E-2</v>
      </c>
      <c r="P720" s="13">
        <f t="shared" si="1011"/>
        <v>8.6529064499050623E-2</v>
      </c>
      <c r="Q720" s="13">
        <f t="shared" si="1012"/>
        <v>4.6421285961475087E-2</v>
      </c>
      <c r="R720" s="13">
        <f t="shared" si="1013"/>
        <v>4.0322445016358142E-2</v>
      </c>
      <c r="S720" s="13">
        <f t="shared" si="1014"/>
        <v>7.1889506460310129E-2</v>
      </c>
      <c r="T720" s="13">
        <f t="shared" si="1015"/>
        <v>8.169704201528187E-2</v>
      </c>
      <c r="U720" s="13">
        <f t="shared" si="1016"/>
        <v>7.6141456139201563E-2</v>
      </c>
      <c r="V720" s="13">
        <f t="shared" si="1017"/>
        <v>2.654522908459617E-2</v>
      </c>
      <c r="W720" s="13">
        <f t="shared" si="1018"/>
        <v>2.9219328569378391E-2</v>
      </c>
      <c r="X720" s="13">
        <f t="shared" si="1019"/>
        <v>5.14232353617241E-2</v>
      </c>
      <c r="Y720" s="13">
        <f t="shared" si="1020"/>
        <v>4.5249998280907262E-2</v>
      </c>
      <c r="Z720" s="13">
        <f t="shared" si="1021"/>
        <v>2.3654554273472541E-2</v>
      </c>
      <c r="AA720" s="13">
        <f t="shared" si="1022"/>
        <v>4.4667236968772589E-2</v>
      </c>
      <c r="AB720" s="13">
        <f t="shared" si="1023"/>
        <v>4.2172894812521677E-2</v>
      </c>
      <c r="AC720" s="13">
        <f t="shared" si="1024"/>
        <v>5.5135330215792004E-3</v>
      </c>
      <c r="AD720" s="13">
        <f t="shared" si="1025"/>
        <v>1.3793820189845134E-2</v>
      </c>
      <c r="AE720" s="13">
        <f t="shared" si="1026"/>
        <v>2.4275809776925283E-2</v>
      </c>
      <c r="AF720" s="13">
        <f t="shared" si="1027"/>
        <v>2.1361556559919091E-2</v>
      </c>
      <c r="AG720" s="13">
        <f t="shared" si="1028"/>
        <v>1.253143500617258E-2</v>
      </c>
      <c r="AH720" s="13">
        <f t="shared" si="1029"/>
        <v>1.040744065091408E-2</v>
      </c>
      <c r="AI720" s="13">
        <f t="shared" si="1030"/>
        <v>1.9652520712011363E-2</v>
      </c>
      <c r="AJ720" s="13">
        <f t="shared" si="1031"/>
        <v>1.855506955507424E-2</v>
      </c>
      <c r="AK720" s="13">
        <f t="shared" si="1032"/>
        <v>1.1679268739072131E-2</v>
      </c>
      <c r="AL720" s="13">
        <f t="shared" si="1033"/>
        <v>7.3291474039370835E-4</v>
      </c>
      <c r="AM720" s="13">
        <f t="shared" si="1034"/>
        <v>5.2094140350419952E-3</v>
      </c>
      <c r="AN720" s="13">
        <f t="shared" si="1035"/>
        <v>9.1680725443285694E-3</v>
      </c>
      <c r="AO720" s="13">
        <f t="shared" si="1036"/>
        <v>8.0674672441728625E-3</v>
      </c>
      <c r="AP720" s="13">
        <f t="shared" si="1037"/>
        <v>4.7326579948049141E-3</v>
      </c>
      <c r="AQ720" s="13">
        <f t="shared" si="1038"/>
        <v>2.0822568302309194E-3</v>
      </c>
      <c r="AR720" s="13">
        <f t="shared" si="1039"/>
        <v>3.6632208630967542E-3</v>
      </c>
      <c r="AS720" s="13">
        <f t="shared" si="1040"/>
        <v>6.9173129397916032E-3</v>
      </c>
      <c r="AT720" s="13">
        <f t="shared" si="1041"/>
        <v>6.5310310373366855E-3</v>
      </c>
      <c r="AU720" s="13">
        <f t="shared" si="1042"/>
        <v>4.1108801237242781E-3</v>
      </c>
      <c r="AV720" s="13">
        <f t="shared" si="1043"/>
        <v>1.9406585991194577E-3</v>
      </c>
      <c r="AW720" s="13">
        <f t="shared" si="1044"/>
        <v>6.7657265438209423E-5</v>
      </c>
      <c r="AX720" s="13">
        <f t="shared" si="1045"/>
        <v>1.6395019783612482E-3</v>
      </c>
      <c r="AY720" s="13">
        <f t="shared" si="1046"/>
        <v>2.8853673317338771E-3</v>
      </c>
      <c r="AZ720" s="13">
        <f t="shared" si="1047"/>
        <v>2.5389858472017863E-3</v>
      </c>
      <c r="BA720" s="13">
        <f t="shared" si="1048"/>
        <v>1.4894577572825394E-3</v>
      </c>
      <c r="BB720" s="13">
        <f t="shared" si="1049"/>
        <v>6.5532594830356838E-4</v>
      </c>
      <c r="BC720" s="13">
        <f t="shared" si="1050"/>
        <v>2.3066225083334519E-4</v>
      </c>
      <c r="BD720" s="13">
        <f t="shared" si="1051"/>
        <v>1.0744866374879525E-3</v>
      </c>
      <c r="BE720" s="13">
        <f t="shared" si="1052"/>
        <v>2.0289686587025403E-3</v>
      </c>
      <c r="BF720" s="13">
        <f t="shared" si="1053"/>
        <v>1.9156654323880993E-3</v>
      </c>
      <c r="BG720" s="13">
        <f t="shared" si="1054"/>
        <v>1.2057929145780507E-3</v>
      </c>
      <c r="BH720" s="13">
        <f t="shared" si="1055"/>
        <v>5.6922905022908823E-4</v>
      </c>
      <c r="BI720" s="13">
        <f t="shared" si="1056"/>
        <v>2.1497668974981249E-4</v>
      </c>
      <c r="BJ720" s="14">
        <f t="shared" si="1057"/>
        <v>0.41383958334480203</v>
      </c>
      <c r="BK720" s="14">
        <f t="shared" si="1058"/>
        <v>0.22013306959986179</v>
      </c>
      <c r="BL720" s="14">
        <f t="shared" si="1059"/>
        <v>0.33959399552269598</v>
      </c>
      <c r="BM720" s="14">
        <f t="shared" si="1060"/>
        <v>0.70010290089201099</v>
      </c>
      <c r="BN720" s="14">
        <f t="shared" si="1061"/>
        <v>0.29430059178252527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1.8426</v>
      </c>
      <c r="F721" s="10">
        <f>VLOOKUP(B721,home!$B$2:$E$405,3,FALSE)</f>
        <v>0.96909999999999996</v>
      </c>
      <c r="G721" s="10">
        <f>VLOOKUP(C721,away!$B$2:$E$405,4,FALSE)</f>
        <v>1.3359000000000001</v>
      </c>
      <c r="H721" s="10">
        <f>VLOOKUP(A721,away!$A$2:$E$405,3,FALSE)</f>
        <v>1.2176</v>
      </c>
      <c r="I721" s="10">
        <f>VLOOKUP(C721,away!$B$2:$E$405,3,FALSE)</f>
        <v>1.0740000000000001</v>
      </c>
      <c r="J721" s="10">
        <f>VLOOKUP(B721,home!$B$2:$E$405,4,FALSE)</f>
        <v>0.82130000000000003</v>
      </c>
      <c r="K721" s="12">
        <f t="shared" si="1006"/>
        <v>2.3854680833940001</v>
      </c>
      <c r="L721" s="12">
        <f t="shared" si="1007"/>
        <v>1.0740159811200001</v>
      </c>
      <c r="M721" s="13">
        <f t="shared" si="1008"/>
        <v>3.1445981931764171E-2</v>
      </c>
      <c r="N721" s="13">
        <f t="shared" si="1009"/>
        <v>7.5013386249207822E-2</v>
      </c>
      <c r="O721" s="13">
        <f t="shared" si="1010"/>
        <v>3.377348713672549E-2</v>
      </c>
      <c r="P721" s="13">
        <f t="shared" si="1011"/>
        <v>8.0565575629576475E-2</v>
      </c>
      <c r="Q721" s="13">
        <f t="shared" si="1012"/>
        <v>8.9471019362395834E-2</v>
      </c>
      <c r="R721" s="13">
        <f t="shared" si="1013"/>
        <v>1.8136632461496962E-2</v>
      </c>
      <c r="S721" s="13">
        <f t="shared" si="1014"/>
        <v>5.1602872432236858E-2</v>
      </c>
      <c r="T721" s="13">
        <f t="shared" si="1015"/>
        <v>9.6093304642310085E-2</v>
      </c>
      <c r="U721" s="13">
        <f t="shared" si="1016"/>
        <v>4.3264357877148565E-2</v>
      </c>
      <c r="V721" s="13">
        <f t="shared" si="1017"/>
        <v>1.4689794534584202E-2</v>
      </c>
      <c r="W721" s="13">
        <f t="shared" si="1018"/>
        <v>7.1143420359240622E-2</v>
      </c>
      <c r="X721" s="13">
        <f t="shared" si="1019"/>
        <v>7.6409170417362407E-2</v>
      </c>
      <c r="Y721" s="13">
        <f t="shared" si="1020"/>
        <v>4.1032335066184381E-2</v>
      </c>
      <c r="Z721" s="13">
        <f t="shared" si="1021"/>
        <v>6.4930110357825019E-3</v>
      </c>
      <c r="AA721" s="13">
        <f t="shared" si="1022"/>
        <v>1.5488870590984175E-2</v>
      </c>
      <c r="AB721" s="13">
        <f t="shared" si="1023"/>
        <v>1.8474103221306361E-2</v>
      </c>
      <c r="AC721" s="13">
        <f t="shared" si="1024"/>
        <v>2.352231668117182E-3</v>
      </c>
      <c r="AD721" s="13">
        <f t="shared" si="1025"/>
        <v>4.2427589652612854E-2</v>
      </c>
      <c r="AE721" s="13">
        <f t="shared" si="1026"/>
        <v>4.5567909327307761E-2</v>
      </c>
      <c r="AF721" s="13">
        <f t="shared" si="1027"/>
        <v>2.4470331421877819E-2</v>
      </c>
      <c r="AG721" s="13">
        <f t="shared" si="1028"/>
        <v>8.76050900346656E-3</v>
      </c>
      <c r="AH721" s="13">
        <f t="shared" si="1029"/>
        <v>1.7433994045047323E-3</v>
      </c>
      <c r="AI721" s="13">
        <f t="shared" si="1030"/>
        <v>4.158823636054145E-3</v>
      </c>
      <c r="AJ721" s="13">
        <f t="shared" si="1031"/>
        <v>4.9603705241358749E-3</v>
      </c>
      <c r="AK721" s="13">
        <f t="shared" si="1032"/>
        <v>3.9442685223781658E-3</v>
      </c>
      <c r="AL721" s="13">
        <f t="shared" si="1033"/>
        <v>2.4105960343957734E-4</v>
      </c>
      <c r="AM721" s="13">
        <f t="shared" si="1034"/>
        <v>2.0241932194329092E-2</v>
      </c>
      <c r="AN721" s="13">
        <f t="shared" si="1035"/>
        <v>2.1740158665456876E-2</v>
      </c>
      <c r="AO721" s="13">
        <f t="shared" si="1036"/>
        <v>1.1674638919392568E-2</v>
      </c>
      <c r="AP721" s="13">
        <f t="shared" si="1037"/>
        <v>4.1795829244110497E-3</v>
      </c>
      <c r="AQ721" s="13">
        <f t="shared" si="1038"/>
        <v>1.1222347138084327E-3</v>
      </c>
      <c r="AR721" s="13">
        <f t="shared" si="1039"/>
        <v>3.7448776438263489E-4</v>
      </c>
      <c r="AS721" s="13">
        <f t="shared" si="1040"/>
        <v>8.9332860955634798E-4</v>
      </c>
      <c r="AT721" s="13">
        <f t="shared" si="1041"/>
        <v>1.0655034430397043E-3</v>
      </c>
      <c r="AU721" s="13">
        <f t="shared" si="1042"/>
        <v>8.472414853725439E-4</v>
      </c>
      <c r="AV721" s="13">
        <f t="shared" si="1043"/>
        <v>5.0526688057088204E-4</v>
      </c>
      <c r="AW721" s="13">
        <f t="shared" si="1044"/>
        <v>1.7155614979407446E-5</v>
      </c>
      <c r="AX721" s="13">
        <f t="shared" si="1045"/>
        <v>8.0477471992995882E-3</v>
      </c>
      <c r="AY721" s="13">
        <f t="shared" si="1046"/>
        <v>8.6434091040614811E-3</v>
      </c>
      <c r="AZ721" s="13">
        <f t="shared" si="1047"/>
        <v>4.6415797545600653E-3</v>
      </c>
      <c r="BA721" s="13">
        <f t="shared" si="1048"/>
        <v>1.6617102780135196E-3</v>
      </c>
      <c r="BB721" s="13">
        <f t="shared" si="1049"/>
        <v>4.4617584864446941E-4</v>
      </c>
      <c r="BC721" s="13">
        <f t="shared" si="1050"/>
        <v>9.5839998366787721E-5</v>
      </c>
      <c r="BD721" s="13">
        <f t="shared" si="1051"/>
        <v>6.7034307280141811E-5</v>
      </c>
      <c r="BE721" s="13">
        <f t="shared" si="1052"/>
        <v>1.5990820050920435E-4</v>
      </c>
      <c r="BF721" s="13">
        <f t="shared" si="1053"/>
        <v>1.9072795429383763E-4</v>
      </c>
      <c r="BG721" s="13">
        <f t="shared" si="1054"/>
        <v>1.5165848252632645E-4</v>
      </c>
      <c r="BH721" s="13">
        <f t="shared" si="1055"/>
        <v>9.0444117410629589E-5</v>
      </c>
      <c r="BI721" s="13">
        <f t="shared" si="1056"/>
        <v>4.3150311082759282E-5</v>
      </c>
      <c r="BJ721" s="14">
        <f t="shared" si="1057"/>
        <v>0.65288398510231005</v>
      </c>
      <c r="BK721" s="14">
        <f t="shared" si="1058"/>
        <v>0.18954092490377991</v>
      </c>
      <c r="BL721" s="14">
        <f t="shared" si="1059"/>
        <v>0.14833306493075948</v>
      </c>
      <c r="BM721" s="14">
        <f t="shared" si="1060"/>
        <v>0.66021864971238309</v>
      </c>
      <c r="BN721" s="14">
        <f t="shared" si="1061"/>
        <v>0.32840608277116673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1.5455000000000001</v>
      </c>
      <c r="F722" s="10">
        <f>VLOOKUP(B722,home!$B$2:$E$405,3,FALSE)</f>
        <v>1.2016</v>
      </c>
      <c r="G722" s="10">
        <f>VLOOKUP(C722,away!$B$2:$E$405,4,FALSE)</f>
        <v>0.79079999999999995</v>
      </c>
      <c r="H722" s="10">
        <f>VLOOKUP(A722,away!$A$2:$E$405,3,FALSE)</f>
        <v>1.1894</v>
      </c>
      <c r="I722" s="10">
        <f>VLOOKUP(C722,away!$B$2:$E$405,3,FALSE)</f>
        <v>1.3078000000000001</v>
      </c>
      <c r="J722" s="10">
        <f>VLOOKUP(B722,home!$B$2:$E$405,4,FALSE)</f>
        <v>0.2402</v>
      </c>
      <c r="K722" s="12">
        <f t="shared" si="1006"/>
        <v>1.46857317024</v>
      </c>
      <c r="L722" s="12">
        <f t="shared" si="1007"/>
        <v>0.37363045626400004</v>
      </c>
      <c r="M722" s="13">
        <f t="shared" si="1008"/>
        <v>0.1584678371406763</v>
      </c>
      <c r="N722" s="13">
        <f t="shared" si="1009"/>
        <v>0.23272161397075899</v>
      </c>
      <c r="O722" s="13">
        <f t="shared" si="1010"/>
        <v>5.9208410294040136E-2</v>
      </c>
      <c r="P722" s="13">
        <f t="shared" si="1011"/>
        <v>8.6951882810389167E-2</v>
      </c>
      <c r="Q722" s="13">
        <f t="shared" si="1012"/>
        <v>0.17088435920620354</v>
      </c>
      <c r="R722" s="13">
        <f t="shared" si="1013"/>
        <v>1.1061032676414163E-2</v>
      </c>
      <c r="S722" s="13">
        <f t="shared" si="1014"/>
        <v>1.1927704164914977E-2</v>
      </c>
      <c r="T722" s="13">
        <f t="shared" si="1015"/>
        <v>6.3847601098595108E-2</v>
      </c>
      <c r="U722" s="13">
        <f t="shared" si="1016"/>
        <v>1.624393582372978E-2</v>
      </c>
      <c r="V722" s="13">
        <f t="shared" si="1017"/>
        <v>7.2719721936311292E-4</v>
      </c>
      <c r="W722" s="13">
        <f t="shared" si="1018"/>
        <v>8.3652061714628412E-2</v>
      </c>
      <c r="X722" s="13">
        <f t="shared" si="1019"/>
        <v>3.1254957985860907E-2</v>
      </c>
      <c r="Y722" s="13">
        <f t="shared" si="1020"/>
        <v>5.8389021063846788E-3</v>
      </c>
      <c r="Z722" s="13">
        <f t="shared" si="1021"/>
        <v>1.3775795618798793E-3</v>
      </c>
      <c r="AA722" s="13">
        <f t="shared" si="1022"/>
        <v>2.0230763844477644E-3</v>
      </c>
      <c r="AB722" s="13">
        <f t="shared" si="1023"/>
        <v>1.4855178497730655E-3</v>
      </c>
      <c r="AC722" s="13">
        <f t="shared" si="1024"/>
        <v>2.4938486153964095E-5</v>
      </c>
      <c r="AD722" s="13">
        <f t="shared" si="1025"/>
        <v>3.0712293367341003E-2</v>
      </c>
      <c r="AE722" s="13">
        <f t="shared" si="1026"/>
        <v>1.1475048183753441E-2</v>
      </c>
      <c r="AF722" s="13">
        <f t="shared" si="1027"/>
        <v>2.1437137442735909E-3</v>
      </c>
      <c r="AG722" s="13">
        <f t="shared" si="1028"/>
        <v>2.6698558145744992E-4</v>
      </c>
      <c r="AH722" s="13">
        <f t="shared" si="1029"/>
        <v>1.2867642006128514E-4</v>
      </c>
      <c r="AI722" s="13">
        <f t="shared" si="1030"/>
        <v>1.8897073814453546E-4</v>
      </c>
      <c r="AJ722" s="13">
        <f t="shared" si="1031"/>
        <v>1.3875867799975671E-4</v>
      </c>
      <c r="AK722" s="13">
        <f t="shared" si="1032"/>
        <v>6.7925757216138002E-5</v>
      </c>
      <c r="AL722" s="13">
        <f t="shared" si="1033"/>
        <v>5.4735354874642692E-7</v>
      </c>
      <c r="AM722" s="13">
        <f t="shared" si="1034"/>
        <v>9.0206500071633808E-3</v>
      </c>
      <c r="AN722" s="13">
        <f t="shared" si="1035"/>
        <v>3.3703895779743091E-3</v>
      </c>
      <c r="AO722" s="13">
        <f t="shared" si="1036"/>
        <v>6.2964009790298563E-4</v>
      </c>
      <c r="AP722" s="13">
        <f t="shared" si="1037"/>
        <v>7.8417572353867404E-5</v>
      </c>
      <c r="AQ722" s="13">
        <f t="shared" si="1038"/>
        <v>7.3247983344226786E-6</v>
      </c>
      <c r="AR722" s="13">
        <f t="shared" si="1039"/>
        <v>9.6154859075832249E-6</v>
      </c>
      <c r="AS722" s="13">
        <f t="shared" si="1040"/>
        <v>1.4121044622697538E-5</v>
      </c>
      <c r="AT722" s="13">
        <f t="shared" si="1041"/>
        <v>1.0368893634327717E-5</v>
      </c>
      <c r="AU722" s="13">
        <f t="shared" si="1042"/>
        <v>5.0758263321486695E-6</v>
      </c>
      <c r="AV722" s="13">
        <f t="shared" si="1043"/>
        <v>1.8635555920478113E-6</v>
      </c>
      <c r="AW722" s="13">
        <f t="shared" si="1044"/>
        <v>8.3426360419748571E-9</v>
      </c>
      <c r="AX722" s="13">
        <f t="shared" si="1045"/>
        <v>2.2079140964409005E-3</v>
      </c>
      <c r="AY722" s="13">
        <f t="shared" si="1046"/>
        <v>8.249439512449311E-4</v>
      </c>
      <c r="AZ722" s="13">
        <f t="shared" si="1047"/>
        <v>1.5411209244793524E-4</v>
      </c>
      <c r="BA722" s="13">
        <f t="shared" si="1048"/>
        <v>1.9193657139040602E-5</v>
      </c>
      <c r="BB722" s="13">
        <f t="shared" si="1049"/>
        <v>1.7928337185586307E-6</v>
      </c>
      <c r="BC722" s="13">
        <f t="shared" si="1050"/>
        <v>1.3397145605410906E-7</v>
      </c>
      <c r="BD722" s="13">
        <f t="shared" si="1051"/>
        <v>5.9877306447506309E-7</v>
      </c>
      <c r="BE722" s="13">
        <f t="shared" si="1052"/>
        <v>8.793420575504633E-7</v>
      </c>
      <c r="BF722" s="13">
        <f t="shared" si="1053"/>
        <v>6.4568907659112438E-7</v>
      </c>
      <c r="BG722" s="13">
        <f t="shared" si="1054"/>
        <v>3.1608055139958853E-7</v>
      </c>
      <c r="BH722" s="13">
        <f t="shared" si="1055"/>
        <v>1.1604685435502528E-7</v>
      </c>
      <c r="BI722" s="13">
        <f t="shared" si="1056"/>
        <v>3.4084659359307807E-8</v>
      </c>
      <c r="BJ722" s="14">
        <f t="shared" si="1057"/>
        <v>0.64911204961543356</v>
      </c>
      <c r="BK722" s="14">
        <f t="shared" si="1058"/>
        <v>0.25892505112629122</v>
      </c>
      <c r="BL722" s="14">
        <f t="shared" si="1059"/>
        <v>9.058993944417916E-2</v>
      </c>
      <c r="BM722" s="14">
        <f t="shared" si="1060"/>
        <v>0.27988454804069252</v>
      </c>
      <c r="BN722" s="14">
        <f t="shared" si="1061"/>
        <v>0.71929513609848217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1.5455000000000001</v>
      </c>
      <c r="F723" s="10">
        <f>VLOOKUP(B723,home!$B$2:$E$405,3,FALSE)</f>
        <v>0.83189999999999997</v>
      </c>
      <c r="G723" s="10">
        <f>VLOOKUP(C723,away!$B$2:$E$405,4,FALSE)</f>
        <v>1.1323000000000001</v>
      </c>
      <c r="H723" s="10">
        <f>VLOOKUP(A723,away!$A$2:$E$405,3,FALSE)</f>
        <v>1.1894</v>
      </c>
      <c r="I723" s="10">
        <f>VLOOKUP(C723,away!$B$2:$E$405,3,FALSE)</f>
        <v>1.6815</v>
      </c>
      <c r="J723" s="10">
        <f>VLOOKUP(B723,home!$B$2:$E$405,4,FALSE)</f>
        <v>1.081</v>
      </c>
      <c r="K723" s="12">
        <f t="shared" si="1006"/>
        <v>1.4557997518350003</v>
      </c>
      <c r="L723" s="12">
        <f t="shared" si="1007"/>
        <v>2.1619741641000001</v>
      </c>
      <c r="M723" s="13">
        <f t="shared" si="1008"/>
        <v>2.684236339137561E-2</v>
      </c>
      <c r="N723" s="13">
        <f t="shared" si="1009"/>
        <v>3.907710596382951E-2</v>
      </c>
      <c r="O723" s="13">
        <f t="shared" si="1010"/>
        <v>5.8032496155537724E-2</v>
      </c>
      <c r="P723" s="13">
        <f t="shared" si="1011"/>
        <v>8.4483693501597429E-2</v>
      </c>
      <c r="Q723" s="13">
        <f t="shared" si="1012"/>
        <v>2.844422058228651E-2</v>
      </c>
      <c r="R723" s="13">
        <f t="shared" si="1013"/>
        <v>6.2732378683252585E-2</v>
      </c>
      <c r="S723" s="13">
        <f t="shared" si="1014"/>
        <v>6.6476024890240473E-2</v>
      </c>
      <c r="T723" s="13">
        <f t="shared" si="1015"/>
        <v>6.1495670016864894E-2</v>
      </c>
      <c r="U723" s="13">
        <f t="shared" si="1016"/>
        <v>9.1325781319098381E-2</v>
      </c>
      <c r="V723" s="13">
        <f t="shared" si="1017"/>
        <v>2.32474152482419E-2</v>
      </c>
      <c r="W723" s="13">
        <f t="shared" si="1018"/>
        <v>1.380302975494424E-2</v>
      </c>
      <c r="X723" s="13">
        <f t="shared" si="1019"/>
        <v>2.9841793716493002E-2</v>
      </c>
      <c r="Y723" s="13">
        <f t="shared" si="1020"/>
        <v>3.2258593512729805E-2</v>
      </c>
      <c r="Z723" s="13">
        <f t="shared" si="1021"/>
        <v>4.5208593988576552E-2</v>
      </c>
      <c r="AA723" s="13">
        <f t="shared" si="1022"/>
        <v>6.5814659909379042E-2</v>
      </c>
      <c r="AB723" s="13">
        <f t="shared" si="1023"/>
        <v>4.7906482781589481E-2</v>
      </c>
      <c r="AC723" s="13">
        <f t="shared" si="1024"/>
        <v>4.5730592810986175E-3</v>
      </c>
      <c r="AD723" s="13">
        <f t="shared" si="1025"/>
        <v>5.0236118229547381E-3</v>
      </c>
      <c r="AE723" s="13">
        <f t="shared" si="1026"/>
        <v>1.0860918971695447E-2</v>
      </c>
      <c r="AF723" s="13">
        <f t="shared" si="1027"/>
        <v>1.1740513107594551E-2</v>
      </c>
      <c r="AG723" s="13">
        <f t="shared" si="1028"/>
        <v>8.46089533729894E-3</v>
      </c>
      <c r="AH723" s="13">
        <f t="shared" si="1029"/>
        <v>2.4434953049647275E-2</v>
      </c>
      <c r="AI723" s="13">
        <f t="shared" si="1030"/>
        <v>3.5572398585776391E-2</v>
      </c>
      <c r="AJ723" s="13">
        <f t="shared" si="1031"/>
        <v>2.5893144516674495E-2</v>
      </c>
      <c r="AK723" s="13">
        <f t="shared" si="1032"/>
        <v>1.2565077787200847E-2</v>
      </c>
      <c r="AL723" s="13">
        <f t="shared" si="1033"/>
        <v>5.7573013677790193E-4</v>
      </c>
      <c r="AM723" s="13">
        <f t="shared" si="1034"/>
        <v>1.4626745690345744E-3</v>
      </c>
      <c r="AN723" s="13">
        <f t="shared" si="1035"/>
        <v>3.1622646287388519E-3</v>
      </c>
      <c r="AO723" s="13">
        <f t="shared" si="1036"/>
        <v>3.4183672136903391E-3</v>
      </c>
      <c r="AP723" s="13">
        <f t="shared" si="1037"/>
        <v>2.4634738664683388E-3</v>
      </c>
      <c r="AQ723" s="13">
        <f t="shared" si="1038"/>
        <v>1.3314917133100208E-3</v>
      </c>
      <c r="AR723" s="13">
        <f t="shared" si="1039"/>
        <v>1.0565547438866785E-2</v>
      </c>
      <c r="AS723" s="13">
        <f t="shared" si="1040"/>
        <v>1.5381321339503189E-2</v>
      </c>
      <c r="AT723" s="13">
        <f t="shared" si="1041"/>
        <v>1.119606189447157E-2</v>
      </c>
      <c r="AU723" s="13">
        <f t="shared" si="1042"/>
        <v>5.4330747091670059E-3</v>
      </c>
      <c r="AV723" s="13">
        <f t="shared" si="1043"/>
        <v>1.9773672033265863E-3</v>
      </c>
      <c r="AW723" s="13">
        <f t="shared" si="1044"/>
        <v>5.0334829672434199E-5</v>
      </c>
      <c r="AX723" s="13">
        <f t="shared" si="1045"/>
        <v>3.548935457693169E-4</v>
      </c>
      <c r="AY723" s="13">
        <f t="shared" si="1046"/>
        <v>7.6727067695910403E-4</v>
      </c>
      <c r="AZ723" s="13">
        <f t="shared" si="1047"/>
        <v>8.2940969022855023E-4</v>
      </c>
      <c r="BA723" s="13">
        <f t="shared" si="1048"/>
        <v>5.9772077390943658E-4</v>
      </c>
      <c r="BB723" s="13">
        <f t="shared" si="1049"/>
        <v>3.2306421763451487E-4</v>
      </c>
      <c r="BC723" s="13">
        <f t="shared" si="1050"/>
        <v>1.3969129837420019E-4</v>
      </c>
      <c r="BD723" s="13">
        <f t="shared" si="1051"/>
        <v>3.8070734320671527E-3</v>
      </c>
      <c r="BE723" s="13">
        <f t="shared" si="1052"/>
        <v>5.5423365576209842E-3</v>
      </c>
      <c r="BF723" s="13">
        <f t="shared" si="1053"/>
        <v>4.0342660925853395E-3</v>
      </c>
      <c r="BG723" s="13">
        <f t="shared" si="1054"/>
        <v>1.9576945254740317E-3</v>
      </c>
      <c r="BH723" s="13">
        <f t="shared" si="1055"/>
        <v>7.1250280108845865E-4</v>
      </c>
      <c r="BI723" s="13">
        <f t="shared" si="1056"/>
        <v>2.0745228020126389E-4</v>
      </c>
      <c r="BJ723" s="14">
        <f t="shared" si="1057"/>
        <v>0.25585667498080894</v>
      </c>
      <c r="BK723" s="14">
        <f t="shared" si="1058"/>
        <v>0.206965557126291</v>
      </c>
      <c r="BL723" s="14">
        <f t="shared" si="1059"/>
        <v>0.48509207106252861</v>
      </c>
      <c r="BM723" s="14">
        <f t="shared" si="1060"/>
        <v>0.69279370303303911</v>
      </c>
      <c r="BN723" s="14">
        <f t="shared" si="1061"/>
        <v>0.29961225827787941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1.5455000000000001</v>
      </c>
      <c r="F724" s="10">
        <f>VLOOKUP(B724,home!$B$2:$E$405,3,FALSE)</f>
        <v>0.73950000000000005</v>
      </c>
      <c r="G724" s="10">
        <f>VLOOKUP(C724,away!$B$2:$E$405,4,FALSE)</f>
        <v>1.3865000000000001</v>
      </c>
      <c r="H724" s="10">
        <f>VLOOKUP(A724,away!$A$2:$E$405,3,FALSE)</f>
        <v>1.1894</v>
      </c>
      <c r="I724" s="10">
        <f>VLOOKUP(C724,away!$B$2:$E$405,3,FALSE)</f>
        <v>0.84079999999999999</v>
      </c>
      <c r="J724" s="10">
        <f>VLOOKUP(B724,home!$B$2:$E$405,4,FALSE)</f>
        <v>1.2011000000000001</v>
      </c>
      <c r="K724" s="12">
        <f t="shared" si="1006"/>
        <v>1.5846270371250002</v>
      </c>
      <c r="L724" s="12">
        <f t="shared" si="1007"/>
        <v>1.2011570762720001</v>
      </c>
      <c r="M724" s="13">
        <f t="shared" si="1008"/>
        <v>6.1680705396871843E-2</v>
      </c>
      <c r="N724" s="13">
        <f t="shared" si="1009"/>
        <v>9.7740913440825042E-2</v>
      </c>
      <c r="O724" s="13">
        <f t="shared" si="1010"/>
        <v>7.4088215756901152E-2</v>
      </c>
      <c r="P724" s="13">
        <f t="shared" si="1011"/>
        <v>0.11740218982073602</v>
      </c>
      <c r="Q724" s="13">
        <f t="shared" si="1012"/>
        <v>7.7441447035812849E-2</v>
      </c>
      <c r="R724" s="13">
        <f t="shared" si="1013"/>
        <v>4.4495792312384264E-2</v>
      </c>
      <c r="S724" s="13">
        <f t="shared" si="1014"/>
        <v>5.5865420499078645E-2</v>
      </c>
      <c r="T724" s="13">
        <f t="shared" si="1015"/>
        <v>9.301934210380991E-2</v>
      </c>
      <c r="U724" s="13">
        <f t="shared" si="1016"/>
        <v>7.0509235536502846E-2</v>
      </c>
      <c r="V724" s="13">
        <f t="shared" si="1017"/>
        <v>1.1814828675888751E-2</v>
      </c>
      <c r="W724" s="13">
        <f t="shared" si="1018"/>
        <v>4.0905270255677577E-2</v>
      </c>
      <c r="X724" s="13">
        <f t="shared" si="1019"/>
        <v>4.9133654824425679E-2</v>
      </c>
      <c r="Y724" s="13">
        <f t="shared" si="1020"/>
        <v>2.9508618587732408E-2</v>
      </c>
      <c r="Z724" s="13">
        <f t="shared" si="1021"/>
        <v>1.7815478600116539E-2</v>
      </c>
      <c r="AA724" s="13">
        <f t="shared" si="1022"/>
        <v>2.8230889069066518E-2</v>
      </c>
      <c r="AB724" s="13">
        <f t="shared" si="1023"/>
        <v>2.236771505045972E-2</v>
      </c>
      <c r="AC724" s="13">
        <f t="shared" si="1024"/>
        <v>1.4055112027955537E-3</v>
      </c>
      <c r="AD724" s="13">
        <f t="shared" si="1025"/>
        <v>1.6204899302012951E-2</v>
      </c>
      <c r="AE724" s="13">
        <f t="shared" si="1026"/>
        <v>1.946462946688805E-2</v>
      </c>
      <c r="AF724" s="13">
        <f t="shared" si="1027"/>
        <v>1.1690038710582535E-2</v>
      </c>
      <c r="AG724" s="13">
        <f t="shared" si="1028"/>
        <v>4.680524239703273E-3</v>
      </c>
      <c r="AH724" s="13">
        <f t="shared" si="1029"/>
        <v>5.3497970469255961E-3</v>
      </c>
      <c r="AI724" s="13">
        <f t="shared" si="1030"/>
        <v>8.4774330436897839E-3</v>
      </c>
      <c r="AJ724" s="13">
        <f t="shared" si="1031"/>
        <v>6.716784803223858E-3</v>
      </c>
      <c r="AK724" s="13">
        <f t="shared" si="1032"/>
        <v>3.5478662672462826E-3</v>
      </c>
      <c r="AL724" s="13">
        <f t="shared" si="1033"/>
        <v>1.0700921266321494E-4</v>
      </c>
      <c r="AM724" s="13">
        <f t="shared" si="1034"/>
        <v>5.1357443135715474E-3</v>
      </c>
      <c r="AN724" s="13">
        <f t="shared" si="1035"/>
        <v>6.1688356241701497E-3</v>
      </c>
      <c r="AO724" s="13">
        <f t="shared" si="1036"/>
        <v>3.7048702811653886E-3</v>
      </c>
      <c r="AP724" s="13">
        <f t="shared" si="1037"/>
        <v>1.483377051630547E-3</v>
      </c>
      <c r="AQ724" s="13">
        <f t="shared" si="1038"/>
        <v>4.4544221058638226E-4</v>
      </c>
      <c r="AR724" s="13">
        <f t="shared" si="1039"/>
        <v>1.2851893159067441E-3</v>
      </c>
      <c r="AS724" s="13">
        <f t="shared" si="1040"/>
        <v>2.0365457378100096E-3</v>
      </c>
      <c r="AT724" s="13">
        <f t="shared" si="1041"/>
        <v>1.6135827192377118E-3</v>
      </c>
      <c r="AU724" s="13">
        <f t="shared" si="1042"/>
        <v>8.5230893451391859E-4</v>
      </c>
      <c r="AV724" s="13">
        <f t="shared" si="1043"/>
        <v>3.3764794540348938E-4</v>
      </c>
      <c r="AW724" s="13">
        <f t="shared" si="1044"/>
        <v>5.6577731943254667E-6</v>
      </c>
      <c r="AX724" s="13">
        <f t="shared" si="1045"/>
        <v>1.3563732158410745E-3</v>
      </c>
      <c r="AY724" s="13">
        <f t="shared" si="1046"/>
        <v>1.6292172862733155E-3</v>
      </c>
      <c r="AZ724" s="13">
        <f t="shared" si="1047"/>
        <v>9.7847293609592905E-4</v>
      </c>
      <c r="BA724" s="13">
        <f t="shared" si="1048"/>
        <v>3.917665637107552E-4</v>
      </c>
      <c r="BB724" s="13">
        <f t="shared" si="1049"/>
        <v>1.1764329506198484E-4</v>
      </c>
      <c r="BC724" s="13">
        <f t="shared" si="1050"/>
        <v>2.8261615267931546E-5</v>
      </c>
      <c r="BD724" s="13">
        <f t="shared" si="1051"/>
        <v>2.5728570685842628E-4</v>
      </c>
      <c r="BE724" s="13">
        <f t="shared" si="1052"/>
        <v>4.0770188735367936E-4</v>
      </c>
      <c r="BF724" s="13">
        <f t="shared" si="1053"/>
        <v>3.2302771689376585E-4</v>
      </c>
      <c r="BG724" s="13">
        <f t="shared" si="1054"/>
        <v>1.7062615131020712E-4</v>
      </c>
      <c r="BH724" s="13">
        <f t="shared" si="1055"/>
        <v>6.7594703151683923E-5</v>
      </c>
      <c r="BI724" s="13">
        <f t="shared" si="1056"/>
        <v>2.1422478836119338E-5</v>
      </c>
      <c r="BJ724" s="14">
        <f t="shared" si="1057"/>
        <v>0.46122934236084528</v>
      </c>
      <c r="BK724" s="14">
        <f t="shared" si="1058"/>
        <v>0.24990488209430736</v>
      </c>
      <c r="BL724" s="14">
        <f t="shared" si="1059"/>
        <v>0.27115666218367585</v>
      </c>
      <c r="BM724" s="14">
        <f t="shared" si="1060"/>
        <v>0.52563354196233469</v>
      </c>
      <c r="BN724" s="14">
        <f t="shared" si="1061"/>
        <v>0.4728492637635312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1.25</v>
      </c>
      <c r="F725" s="10">
        <f>VLOOKUP(B725,home!$B$2:$E$405,3,FALSE)</f>
        <v>1.1000000000000001</v>
      </c>
      <c r="G725" s="10">
        <f>VLOOKUP(C725,away!$B$2:$E$405,4,FALSE)</f>
        <v>0.71109999999999995</v>
      </c>
      <c r="H725" s="10">
        <f>VLOOKUP(A725,away!$A$2:$E$405,3,FALSE)</f>
        <v>0.89839999999999998</v>
      </c>
      <c r="I725" s="10">
        <f>VLOOKUP(C725,away!$B$2:$E$405,3,FALSE)</f>
        <v>1.3604000000000001</v>
      </c>
      <c r="J725" s="10">
        <f>VLOOKUP(B725,home!$B$2:$E$405,4,FALSE)</f>
        <v>1.3914</v>
      </c>
      <c r="K725" s="12">
        <f t="shared" si="1006"/>
        <v>0.97776249999999998</v>
      </c>
      <c r="L725" s="12">
        <f t="shared" si="1007"/>
        <v>1.700545927104</v>
      </c>
      <c r="M725" s="13">
        <f t="shared" si="1008"/>
        <v>6.8679231876795269E-2</v>
      </c>
      <c r="N725" s="13">
        <f t="shared" si="1009"/>
        <v>6.7151977457935039E-2</v>
      </c>
      <c r="O725" s="13">
        <f t="shared" si="1010"/>
        <v>0.1167921880447154</v>
      </c>
      <c r="P725" s="13">
        <f t="shared" si="1011"/>
        <v>0.11419502176307104</v>
      </c>
      <c r="Q725" s="13">
        <f t="shared" si="1012"/>
        <v>3.2829342679607097E-2</v>
      </c>
      <c r="R725" s="13">
        <f t="shared" si="1013"/>
        <v>9.9305239848502647E-2</v>
      </c>
      <c r="S725" s="13">
        <f t="shared" si="1014"/>
        <v>4.7468873191759887E-2</v>
      </c>
      <c r="T725" s="13">
        <f t="shared" si="1015"/>
        <v>5.5827804983307375E-2</v>
      </c>
      <c r="U725" s="13">
        <f t="shared" si="1016"/>
        <v>9.7096939577371574E-2</v>
      </c>
      <c r="V725" s="13">
        <f t="shared" si="1017"/>
        <v>8.7697690312064265E-3</v>
      </c>
      <c r="W725" s="13">
        <f t="shared" si="1018"/>
        <v>1.0699766723923112E-2</v>
      </c>
      <c r="X725" s="13">
        <f t="shared" si="1019"/>
        <v>1.8195444723330359E-2</v>
      </c>
      <c r="Y725" s="13">
        <f t="shared" si="1020"/>
        <v>1.5471094708052708E-2</v>
      </c>
      <c r="Z725" s="13">
        <f t="shared" si="1021"/>
        <v>5.6291040388152344E-2</v>
      </c>
      <c r="AA725" s="13">
        <f t="shared" si="1022"/>
        <v>5.5039268377520809E-2</v>
      </c>
      <c r="AB725" s="13">
        <f t="shared" si="1023"/>
        <v>2.6907666323487841E-2</v>
      </c>
      <c r="AC725" s="13">
        <f t="shared" si="1024"/>
        <v>9.1135989913612649E-4</v>
      </c>
      <c r="AD725" s="13">
        <f t="shared" si="1025"/>
        <v>2.6154576653499677E-3</v>
      </c>
      <c r="AE725" s="13">
        <f t="shared" si="1026"/>
        <v>4.447705880323824E-3</v>
      </c>
      <c r="AF725" s="13">
        <f t="shared" si="1027"/>
        <v>3.7817640598705959E-3</v>
      </c>
      <c r="AG725" s="13">
        <f t="shared" si="1028"/>
        <v>2.1436878230937429E-3</v>
      </c>
      <c r="AH725" s="13">
        <f t="shared" si="1029"/>
        <v>2.3931374866129815E-2</v>
      </c>
      <c r="AI725" s="13">
        <f t="shared" si="1030"/>
        <v>2.3399200917544254E-2</v>
      </c>
      <c r="AJ725" s="13">
        <f t="shared" si="1031"/>
        <v>1.1439430593570181E-2</v>
      </c>
      <c r="AK725" s="13">
        <f t="shared" si="1032"/>
        <v>3.7283487519152213E-3</v>
      </c>
      <c r="AL725" s="13">
        <f t="shared" si="1033"/>
        <v>6.0613819154260689E-5</v>
      </c>
      <c r="AM725" s="13">
        <f t="shared" si="1034"/>
        <v>5.1145928510334959E-4</v>
      </c>
      <c r="AN725" s="13">
        <f t="shared" si="1035"/>
        <v>8.697600041620248E-4</v>
      </c>
      <c r="AO725" s="13">
        <f t="shared" si="1036"/>
        <v>7.3953341631784479E-4</v>
      </c>
      <c r="AP725" s="13">
        <f t="shared" si="1037"/>
        <v>4.192035130255393E-4</v>
      </c>
      <c r="AQ725" s="13">
        <f t="shared" si="1038"/>
        <v>1.782187066758174E-4</v>
      </c>
      <c r="AR725" s="13">
        <f t="shared" si="1039"/>
        <v>8.1392804117192095E-3</v>
      </c>
      <c r="AS725" s="13">
        <f t="shared" si="1040"/>
        <v>7.9582831635636037E-3</v>
      </c>
      <c r="AT725" s="13">
        <f t="shared" si="1041"/>
        <v>3.890655420856929E-3</v>
      </c>
      <c r="AU725" s="13">
        <f t="shared" si="1042"/>
        <v>1.268045656978541E-3</v>
      </c>
      <c r="AV725" s="13">
        <f t="shared" si="1043"/>
        <v>3.0996187292037014E-4</v>
      </c>
      <c r="AW725" s="13">
        <f t="shared" si="1044"/>
        <v>2.799567160225208E-6</v>
      </c>
      <c r="AX725" s="13">
        <f t="shared" si="1045"/>
        <v>8.3347618208477303E-5</v>
      </c>
      <c r="AY725" s="13">
        <f t="shared" si="1046"/>
        <v>1.4173645267824526E-4</v>
      </c>
      <c r="AZ725" s="13">
        <f t="shared" si="1047"/>
        <v>1.2051467366207944E-4</v>
      </c>
      <c r="BA725" s="13">
        <f t="shared" si="1048"/>
        <v>6.8313579150772297E-5</v>
      </c>
      <c r="BB725" s="13">
        <f t="shared" si="1049"/>
        <v>2.9042594697685649E-5</v>
      </c>
      <c r="BC725" s="13">
        <f t="shared" si="1050"/>
        <v>9.8776532251363007E-6</v>
      </c>
      <c r="BD725" s="13">
        <f t="shared" si="1051"/>
        <v>2.3068700256177483E-3</v>
      </c>
      <c r="BE725" s="13">
        <f t="shared" si="1052"/>
        <v>2.2555710034230735E-3</v>
      </c>
      <c r="BF725" s="13">
        <f t="shared" si="1053"/>
        <v>1.1027063716172263E-3</v>
      </c>
      <c r="BG725" s="13">
        <f t="shared" si="1054"/>
        <v>3.5939497955946275E-4</v>
      </c>
      <c r="BH725" s="13">
        <f t="shared" si="1055"/>
        <v>8.7850733425377296E-5</v>
      </c>
      <c r="BI725" s="13">
        <f t="shared" si="1056"/>
        <v>1.7179430548166095E-5</v>
      </c>
      <c r="BJ725" s="14">
        <f t="shared" si="1057"/>
        <v>0.21633505420170079</v>
      </c>
      <c r="BK725" s="14">
        <f t="shared" si="1058"/>
        <v>0.24022660603380125</v>
      </c>
      <c r="BL725" s="14">
        <f t="shared" si="1059"/>
        <v>0.48533545637098752</v>
      </c>
      <c r="BM725" s="14">
        <f t="shared" si="1060"/>
        <v>0.49909621843849739</v>
      </c>
      <c r="BN725" s="14">
        <f t="shared" si="1061"/>
        <v>0.49895300167062651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1.25</v>
      </c>
      <c r="F726" s="10">
        <f>VLOOKUP(B726,home!$B$2:$E$405,3,FALSE)</f>
        <v>1.5</v>
      </c>
      <c r="G726" s="10">
        <f>VLOOKUP(C726,away!$B$2:$E$405,4,FALSE)</f>
        <v>0.6</v>
      </c>
      <c r="H726" s="10">
        <f>VLOOKUP(A726,away!$A$2:$E$405,3,FALSE)</f>
        <v>0.89839999999999998</v>
      </c>
      <c r="I726" s="10">
        <f>VLOOKUP(C726,away!$B$2:$E$405,3,FALSE)</f>
        <v>0.69569999999999999</v>
      </c>
      <c r="J726" s="10">
        <f>VLOOKUP(B726,home!$B$2:$E$405,4,FALSE)</f>
        <v>0.55649999999999999</v>
      </c>
      <c r="K726" s="12">
        <f t="shared" si="1006"/>
        <v>1.125</v>
      </c>
      <c r="L726" s="12">
        <f t="shared" si="1007"/>
        <v>0.34782189372</v>
      </c>
      <c r="M726" s="13">
        <f t="shared" si="1008"/>
        <v>0.22927757450150157</v>
      </c>
      <c r="N726" s="13">
        <f t="shared" si="1009"/>
        <v>0.25793727131418925</v>
      </c>
      <c r="O726" s="13">
        <f t="shared" si="1010"/>
        <v>7.9747760150640667E-2</v>
      </c>
      <c r="P726" s="13">
        <f t="shared" si="1011"/>
        <v>8.9716230169470737E-2</v>
      </c>
      <c r="Q726" s="13">
        <f t="shared" si="1012"/>
        <v>0.14508971511423152</v>
      </c>
      <c r="R726" s="13">
        <f t="shared" si="1013"/>
        <v>1.3869008477762094E-2</v>
      </c>
      <c r="S726" s="13">
        <f t="shared" si="1014"/>
        <v>8.7764819273338287E-3</v>
      </c>
      <c r="T726" s="13">
        <f t="shared" si="1015"/>
        <v>5.0465379470327316E-2</v>
      </c>
      <c r="U726" s="13">
        <f t="shared" si="1016"/>
        <v>1.5602634537482354E-2</v>
      </c>
      <c r="V726" s="13">
        <f t="shared" si="1017"/>
        <v>3.8158157052057591E-4</v>
      </c>
      <c r="W726" s="13">
        <f t="shared" si="1018"/>
        <v>5.4408643167836807E-2</v>
      </c>
      <c r="X726" s="13">
        <f t="shared" si="1019"/>
        <v>1.8924517301372738E-2</v>
      </c>
      <c r="Y726" s="13">
        <f t="shared" si="1020"/>
        <v>3.2911807227501851E-3</v>
      </c>
      <c r="Z726" s="13">
        <f t="shared" si="1021"/>
        <v>1.6079815975846489E-3</v>
      </c>
      <c r="AA726" s="13">
        <f t="shared" si="1022"/>
        <v>1.8089792972827297E-3</v>
      </c>
      <c r="AB726" s="13">
        <f t="shared" si="1023"/>
        <v>1.017550854721536E-3</v>
      </c>
      <c r="AC726" s="13">
        <f t="shared" si="1024"/>
        <v>9.3320454703442644E-6</v>
      </c>
      <c r="AD726" s="13">
        <f t="shared" si="1025"/>
        <v>1.5302430890954101E-2</v>
      </c>
      <c r="AE726" s="13">
        <f t="shared" si="1026"/>
        <v>5.3225204910110823E-3</v>
      </c>
      <c r="AF726" s="13">
        <f t="shared" si="1027"/>
        <v>9.2564457827348952E-4</v>
      </c>
      <c r="AG726" s="13">
        <f t="shared" si="1028"/>
        <v>1.0731981670891197E-4</v>
      </c>
      <c r="AH726" s="13">
        <f t="shared" si="1029"/>
        <v>1.3982280108470088E-4</v>
      </c>
      <c r="AI726" s="13">
        <f t="shared" si="1030"/>
        <v>1.5730065122028847E-4</v>
      </c>
      <c r="AJ726" s="13">
        <f t="shared" si="1031"/>
        <v>8.84816163114123E-5</v>
      </c>
      <c r="AK726" s="13">
        <f t="shared" si="1032"/>
        <v>3.3180606116779608E-5</v>
      </c>
      <c r="AL726" s="13">
        <f t="shared" si="1033"/>
        <v>1.4606503774993304E-7</v>
      </c>
      <c r="AM726" s="13">
        <f t="shared" si="1034"/>
        <v>3.4430469504646731E-3</v>
      </c>
      <c r="AN726" s="13">
        <f t="shared" si="1035"/>
        <v>1.1975671104774938E-3</v>
      </c>
      <c r="AO726" s="13">
        <f t="shared" si="1036"/>
        <v>2.0827003011153516E-4</v>
      </c>
      <c r="AP726" s="13">
        <f t="shared" si="1037"/>
        <v>2.4146958759505197E-5</v>
      </c>
      <c r="AQ726" s="13">
        <f t="shared" si="1038"/>
        <v>2.0997102308274597E-6</v>
      </c>
      <c r="AR726" s="13">
        <f t="shared" si="1039"/>
        <v>9.726686291703105E-6</v>
      </c>
      <c r="AS726" s="13">
        <f t="shared" si="1040"/>
        <v>1.094252207816599E-5</v>
      </c>
      <c r="AT726" s="13">
        <f t="shared" si="1041"/>
        <v>6.1551686689683732E-6</v>
      </c>
      <c r="AU726" s="13">
        <f t="shared" si="1042"/>
        <v>2.3081882508631394E-6</v>
      </c>
      <c r="AV726" s="13">
        <f t="shared" si="1043"/>
        <v>6.4917794555525795E-7</v>
      </c>
      <c r="AW726" s="13">
        <f t="shared" si="1044"/>
        <v>1.58764431363953E-9</v>
      </c>
      <c r="AX726" s="13">
        <f t="shared" si="1045"/>
        <v>6.4557130321212571E-4</v>
      </c>
      <c r="AY726" s="13">
        <f t="shared" si="1046"/>
        <v>2.2454383321452988E-4</v>
      </c>
      <c r="AZ726" s="13">
        <f t="shared" si="1047"/>
        <v>3.9050630645912811E-5</v>
      </c>
      <c r="BA726" s="13">
        <f t="shared" si="1048"/>
        <v>4.5275547674072208E-6</v>
      </c>
      <c r="BB726" s="13">
        <f t="shared" si="1049"/>
        <v>3.9369566828014836E-7</v>
      </c>
      <c r="BC726" s="13">
        <f t="shared" si="1050"/>
        <v>2.7387194578112425E-8</v>
      </c>
      <c r="BD726" s="13">
        <f t="shared" si="1051"/>
        <v>5.638590742667564E-7</v>
      </c>
      <c r="BE726" s="13">
        <f t="shared" si="1052"/>
        <v>6.3434145855010083E-7</v>
      </c>
      <c r="BF726" s="13">
        <f t="shared" si="1053"/>
        <v>3.5681707043443192E-7</v>
      </c>
      <c r="BG726" s="13">
        <f t="shared" si="1054"/>
        <v>1.3380640141291194E-7</v>
      </c>
      <c r="BH726" s="13">
        <f t="shared" si="1055"/>
        <v>3.7633050397381483E-8</v>
      </c>
      <c r="BI726" s="13">
        <f t="shared" si="1056"/>
        <v>8.4674363394108341E-9</v>
      </c>
      <c r="BJ726" s="14">
        <f t="shared" si="1057"/>
        <v>0.55756386803240232</v>
      </c>
      <c r="BK726" s="14">
        <f t="shared" si="1058"/>
        <v>0.32838589011254932</v>
      </c>
      <c r="BL726" s="14">
        <f t="shared" si="1059"/>
        <v>0.11249623566034921</v>
      </c>
      <c r="BM726" s="14">
        <f t="shared" si="1060"/>
        <v>0.18419187342951959</v>
      </c>
      <c r="BN726" s="14">
        <f t="shared" si="1061"/>
        <v>0.81563755972779584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1.5088999999999999</v>
      </c>
      <c r="F727" s="10">
        <f>VLOOKUP(B727,home!$B$2:$E$405,3,FALSE)</f>
        <v>1.3728</v>
      </c>
      <c r="G727" s="10">
        <f>VLOOKUP(C727,away!$B$2:$E$405,4,FALSE)</f>
        <v>0.99409999999999998</v>
      </c>
      <c r="H727" s="10">
        <f>VLOOKUP(A727,away!$A$2:$E$405,3,FALSE)</f>
        <v>1.1115999999999999</v>
      </c>
      <c r="I727" s="10">
        <f>VLOOKUP(C727,away!$B$2:$E$405,3,FALSE)</f>
        <v>1.0924</v>
      </c>
      <c r="J727" s="10">
        <f>VLOOKUP(B727,home!$B$2:$E$405,4,FALSE)</f>
        <v>1.2850999999999999</v>
      </c>
      <c r="K727" s="12">
        <f t="shared" si="1006"/>
        <v>2.0591965542719999</v>
      </c>
      <c r="L727" s="12">
        <f t="shared" si="1007"/>
        <v>1.5605121455839999</v>
      </c>
      <c r="M727" s="13">
        <f t="shared" si="1008"/>
        <v>2.6790479426599907E-2</v>
      </c>
      <c r="N727" s="13">
        <f t="shared" si="1009"/>
        <v>5.5166862922549437E-2</v>
      </c>
      <c r="O727" s="13">
        <f t="shared" si="1010"/>
        <v>4.1806868531227434E-2</v>
      </c>
      <c r="P727" s="13">
        <f t="shared" si="1011"/>
        <v>8.6088559624406036E-2</v>
      </c>
      <c r="Q727" s="13">
        <f t="shared" si="1012"/>
        <v>5.6799707020054789E-2</v>
      </c>
      <c r="R727" s="13">
        <f t="shared" si="1013"/>
        <v>3.2620063055906971E-2</v>
      </c>
      <c r="S727" s="13">
        <f t="shared" si="1014"/>
        <v>6.915927091291986E-2</v>
      </c>
      <c r="T727" s="13">
        <f t="shared" si="1015"/>
        <v>8.8636632670408291E-2</v>
      </c>
      <c r="U727" s="13">
        <f t="shared" si="1016"/>
        <v>6.7171121444858997E-2</v>
      </c>
      <c r="V727" s="13">
        <f t="shared" si="1017"/>
        <v>2.4692942936768623E-2</v>
      </c>
      <c r="W727" s="13">
        <f t="shared" si="1018"/>
        <v>3.8987253659785302E-2</v>
      </c>
      <c r="X727" s="13">
        <f t="shared" si="1019"/>
        <v>6.0840082859059223E-2</v>
      </c>
      <c r="Y727" s="13">
        <f t="shared" si="1020"/>
        <v>4.747084411994943E-2</v>
      </c>
      <c r="Z727" s="13">
        <f t="shared" si="1021"/>
        <v>1.6968001529486246E-2</v>
      </c>
      <c r="AA727" s="13">
        <f t="shared" si="1022"/>
        <v>3.4940450282400108E-2</v>
      </c>
      <c r="AB727" s="13">
        <f t="shared" si="1023"/>
        <v>3.5974627413115225E-2</v>
      </c>
      <c r="AC727" s="13">
        <f t="shared" si="1024"/>
        <v>4.9592708300961845E-3</v>
      </c>
      <c r="AD727" s="13">
        <f t="shared" si="1025"/>
        <v>2.0070604599189586E-2</v>
      </c>
      <c r="AE727" s="13">
        <f t="shared" si="1026"/>
        <v>3.1320422246249438E-2</v>
      </c>
      <c r="AF727" s="13">
        <f t="shared" si="1027"/>
        <v>2.4437949660045782E-2</v>
      </c>
      <c r="AG727" s="13">
        <f t="shared" si="1028"/>
        <v>1.2711905752557272E-2</v>
      </c>
      <c r="AH727" s="13">
        <f t="shared" si="1029"/>
        <v>6.6196931182627931E-3</v>
      </c>
      <c r="AI727" s="13">
        <f t="shared" si="1030"/>
        <v>1.3631249259464814E-2</v>
      </c>
      <c r="AJ727" s="13">
        <f t="shared" si="1031"/>
        <v>1.4034710752756353E-2</v>
      </c>
      <c r="AK727" s="13">
        <f t="shared" si="1032"/>
        <v>9.6334093407600199E-3</v>
      </c>
      <c r="AL727" s="13">
        <f t="shared" si="1033"/>
        <v>6.3744508002557486E-4</v>
      </c>
      <c r="AM727" s="13">
        <f t="shared" si="1034"/>
        <v>8.2658639665613848E-3</v>
      </c>
      <c r="AN727" s="13">
        <f t="shared" si="1035"/>
        <v>1.2898981113564179E-2</v>
      </c>
      <c r="AO727" s="13">
        <f t="shared" si="1036"/>
        <v>1.0064508346687767E-2</v>
      </c>
      <c r="AP727" s="13">
        <f t="shared" si="1037"/>
        <v>5.2352625047792662E-3</v>
      </c>
      <c r="AQ727" s="13">
        <f t="shared" si="1038"/>
        <v>2.0424226810071395E-3</v>
      </c>
      <c r="AR727" s="13">
        <f t="shared" si="1039"/>
        <v>2.0660223022175806E-3</v>
      </c>
      <c r="AS727" s="13">
        <f t="shared" si="1040"/>
        <v>4.2543460057755467E-3</v>
      </c>
      <c r="AT727" s="13">
        <f t="shared" si="1041"/>
        <v>4.380267317886927E-3</v>
      </c>
      <c r="AU727" s="13">
        <f t="shared" si="1042"/>
        <v>3.0066104559276709E-3</v>
      </c>
      <c r="AV727" s="13">
        <f t="shared" si="1043"/>
        <v>1.5478004727211071E-3</v>
      </c>
      <c r="AW727" s="13">
        <f t="shared" si="1044"/>
        <v>5.689907794941389E-5</v>
      </c>
      <c r="AX727" s="13">
        <f t="shared" si="1045"/>
        <v>2.8368397663373845E-3</v>
      </c>
      <c r="AY727" s="13">
        <f t="shared" si="1046"/>
        <v>4.4269229104451652E-3</v>
      </c>
      <c r="AZ727" s="13">
        <f t="shared" si="1047"/>
        <v>3.4541334846568757E-3</v>
      </c>
      <c r="BA727" s="13">
        <f t="shared" si="1048"/>
        <v>1.7967390850918126E-3</v>
      </c>
      <c r="BB727" s="13">
        <f t="shared" si="1049"/>
        <v>7.009582911828143E-4</v>
      </c>
      <c r="BC727" s="13">
        <f t="shared" si="1050"/>
        <v>2.1877078538771739E-4</v>
      </c>
      <c r="BD727" s="13">
        <f t="shared" si="1051"/>
        <v>5.3734214927632481E-4</v>
      </c>
      <c r="BE727" s="13">
        <f t="shared" si="1052"/>
        <v>1.1064931022549186E-3</v>
      </c>
      <c r="BF727" s="13">
        <f t="shared" si="1053"/>
        <v>1.1392433917445325E-3</v>
      </c>
      <c r="BG727" s="13">
        <f t="shared" si="1054"/>
        <v>7.8197535558582887E-4</v>
      </c>
      <c r="BH727" s="13">
        <f t="shared" si="1055"/>
        <v>4.025602394369903E-4</v>
      </c>
      <c r="BI727" s="13">
        <f t="shared" si="1056"/>
        <v>1.6579013158711222E-4</v>
      </c>
      <c r="BJ727" s="14">
        <f t="shared" si="1057"/>
        <v>0.48838366844555003</v>
      </c>
      <c r="BK727" s="14">
        <f t="shared" si="1058"/>
        <v>0.21675489172126133</v>
      </c>
      <c r="BL727" s="14">
        <f t="shared" si="1059"/>
        <v>0.27582064412316731</v>
      </c>
      <c r="BM727" s="14">
        <f t="shared" si="1060"/>
        <v>0.6942846414062247</v>
      </c>
      <c r="BN727" s="14">
        <f t="shared" si="1061"/>
        <v>0.29927254058074454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1.5088999999999999</v>
      </c>
      <c r="F728" s="10">
        <f>VLOOKUP(B728,home!$B$2:$E$405,3,FALSE)</f>
        <v>1.2781</v>
      </c>
      <c r="G728" s="10">
        <f>VLOOKUP(C728,away!$B$2:$E$405,4,FALSE)</f>
        <v>1.5147999999999999</v>
      </c>
      <c r="H728" s="10">
        <f>VLOOKUP(A728,away!$A$2:$E$405,3,FALSE)</f>
        <v>1.1115999999999999</v>
      </c>
      <c r="I728" s="10">
        <f>VLOOKUP(C728,away!$B$2:$E$405,3,FALSE)</f>
        <v>0.38550000000000001</v>
      </c>
      <c r="J728" s="10">
        <f>VLOOKUP(B728,home!$B$2:$E$405,4,FALSE)</f>
        <v>0.96389999999999998</v>
      </c>
      <c r="K728" s="12">
        <f t="shared" si="1006"/>
        <v>2.9213298063319999</v>
      </c>
      <c r="L728" s="12">
        <f t="shared" si="1007"/>
        <v>0.41305216301999992</v>
      </c>
      <c r="M728" s="13">
        <f t="shared" si="1008"/>
        <v>3.5636603920274956E-2</v>
      </c>
      <c r="N728" s="13">
        <f t="shared" si="1009"/>
        <v>0.10410627322874702</v>
      </c>
      <c r="O728" s="13">
        <f t="shared" si="1010"/>
        <v>1.4719776331956581E-2</v>
      </c>
      <c r="P728" s="13">
        <f t="shared" si="1011"/>
        <v>4.3001321341085079E-2</v>
      </c>
      <c r="Q728" s="13">
        <f t="shared" si="1012"/>
        <v>0.15206437950464094</v>
      </c>
      <c r="R728" s="13">
        <f t="shared" si="1013"/>
        <v>3.0400177265426324E-3</v>
      </c>
      <c r="S728" s="13">
        <f t="shared" si="1014"/>
        <v>1.2972010753437919E-2</v>
      </c>
      <c r="T728" s="13">
        <f t="shared" si="1015"/>
        <v>6.2810520872686085E-2</v>
      </c>
      <c r="U728" s="13">
        <f t="shared" si="1016"/>
        <v>8.880894396326635E-3</v>
      </c>
      <c r="V728" s="13">
        <f t="shared" si="1017"/>
        <v>1.7392030212547047E-3</v>
      </c>
      <c r="W728" s="13">
        <f t="shared" si="1018"/>
        <v>0.14807673477609615</v>
      </c>
      <c r="X728" s="13">
        <f t="shared" si="1019"/>
        <v>6.1163415592205367E-2</v>
      </c>
      <c r="Y728" s="13">
        <f t="shared" si="1020"/>
        <v>1.2631840554025806E-2</v>
      </c>
      <c r="Z728" s="13">
        <f t="shared" si="1021"/>
        <v>4.1856196585585907E-4</v>
      </c>
      <c r="AA728" s="13">
        <f t="shared" si="1022"/>
        <v>1.2227575466516379E-3</v>
      </c>
      <c r="AB728" s="13">
        <f t="shared" si="1023"/>
        <v>1.7860390334754107E-3</v>
      </c>
      <c r="AC728" s="13">
        <f t="shared" si="1024"/>
        <v>1.3116434327200635E-4</v>
      </c>
      <c r="AD728" s="13">
        <f t="shared" si="1025"/>
        <v>0.10814524473143194</v>
      </c>
      <c r="AE728" s="13">
        <f t="shared" si="1026"/>
        <v>4.4669627256645222E-2</v>
      </c>
      <c r="AF728" s="13">
        <f t="shared" si="1027"/>
        <v>9.2254430798272263E-3</v>
      </c>
      <c r="AG728" s="13">
        <f t="shared" si="1028"/>
        <v>1.2701964063135086E-3</v>
      </c>
      <c r="AH728" s="13">
        <f t="shared" si="1029"/>
        <v>4.3221981338666481E-5</v>
      </c>
      <c r="AI728" s="13">
        <f t="shared" si="1030"/>
        <v>1.2626566237337186E-4</v>
      </c>
      <c r="AJ728" s="13">
        <f t="shared" si="1031"/>
        <v>1.8443182150379209E-4</v>
      </c>
      <c r="AK728" s="13">
        <f t="shared" si="1032"/>
        <v>1.7959539246504365E-4</v>
      </c>
      <c r="AL728" s="13">
        <f t="shared" si="1033"/>
        <v>6.3308390284889059E-6</v>
      </c>
      <c r="AM728" s="13">
        <f t="shared" si="1034"/>
        <v>6.3185585369400124E-2</v>
      </c>
      <c r="AN728" s="13">
        <f t="shared" si="1035"/>
        <v>2.6098942708515586E-2</v>
      </c>
      <c r="AO728" s="13">
        <f t="shared" si="1036"/>
        <v>5.3901123691437085E-3</v>
      </c>
      <c r="AP728" s="13">
        <f t="shared" si="1037"/>
        <v>7.4213252433188851E-4</v>
      </c>
      <c r="AQ728" s="13">
        <f t="shared" si="1038"/>
        <v>7.6634861105694804E-5</v>
      </c>
      <c r="AR728" s="13">
        <f t="shared" si="1039"/>
        <v>3.5705865763892554E-6</v>
      </c>
      <c r="AS728" s="13">
        <f t="shared" si="1040"/>
        <v>1.0430860991694863E-5</v>
      </c>
      <c r="AT728" s="13">
        <f t="shared" si="1041"/>
        <v>1.5235992560371984E-5</v>
      </c>
      <c r="AU728" s="13">
        <f t="shared" si="1042"/>
        <v>1.4836453065222427E-5</v>
      </c>
      <c r="AV728" s="13">
        <f t="shared" si="1043"/>
        <v>1.0835543139920008E-5</v>
      </c>
      <c r="AW728" s="13">
        <f t="shared" si="1044"/>
        <v>2.1219945339829049E-7</v>
      </c>
      <c r="AX728" s="13">
        <f t="shared" si="1045"/>
        <v>3.0764322311693952E-2</v>
      </c>
      <c r="AY728" s="13">
        <f t="shared" si="1046"/>
        <v>1.2707269874689633E-2</v>
      </c>
      <c r="AZ728" s="13">
        <f t="shared" si="1047"/>
        <v>2.6243826539097174E-3</v>
      </c>
      <c r="BA728" s="13">
        <f t="shared" si="1048"/>
        <v>3.6133564392985893E-4</v>
      </c>
      <c r="BB728" s="13">
        <f t="shared" si="1049"/>
        <v>3.7312617325363182E-5</v>
      </c>
      <c r="BC728" s="13">
        <f t="shared" si="1050"/>
        <v>3.08241145883576E-6</v>
      </c>
      <c r="BD728" s="13">
        <f t="shared" si="1051"/>
        <v>2.4580641810462612E-7</v>
      </c>
      <c r="BE728" s="13">
        <f t="shared" si="1052"/>
        <v>7.1808161579675007E-7</v>
      </c>
      <c r="BF728" s="13">
        <f t="shared" si="1053"/>
        <v>1.0488766138030448E-6</v>
      </c>
      <c r="BG728" s="13">
        <f t="shared" si="1054"/>
        <v>1.0213715050224711E-6</v>
      </c>
      <c r="BH728" s="13">
        <f t="shared" si="1055"/>
        <v>7.4594075524007948E-7</v>
      </c>
      <c r="BI728" s="13">
        <f t="shared" si="1056"/>
        <v>4.3582779240812916E-7</v>
      </c>
      <c r="BJ728" s="14">
        <f t="shared" si="1057"/>
        <v>0.84615478934812338</v>
      </c>
      <c r="BK728" s="14">
        <f t="shared" si="1058"/>
        <v>0.10619390409304279</v>
      </c>
      <c r="BL728" s="14">
        <f t="shared" si="1059"/>
        <v>3.0242125233667743E-2</v>
      </c>
      <c r="BM728" s="14">
        <f t="shared" si="1060"/>
        <v>0.61773395091220662</v>
      </c>
      <c r="BN728" s="14">
        <f t="shared" si="1061"/>
        <v>0.3525683720532472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1.5088999999999999</v>
      </c>
      <c r="F729" s="10">
        <f>VLOOKUP(B729,home!$B$2:$E$405,3,FALSE)</f>
        <v>0.85209999999999997</v>
      </c>
      <c r="G729" s="10">
        <f>VLOOKUP(C729,away!$B$2:$E$405,4,FALSE)</f>
        <v>0.56810000000000005</v>
      </c>
      <c r="H729" s="10">
        <f>VLOOKUP(A729,away!$A$2:$E$405,3,FALSE)</f>
        <v>1.1115999999999999</v>
      </c>
      <c r="I729" s="10">
        <f>VLOOKUP(C729,away!$B$2:$E$405,3,FALSE)</f>
        <v>0.96389999999999998</v>
      </c>
      <c r="J729" s="10">
        <f>VLOOKUP(B729,home!$B$2:$E$405,4,FALSE)</f>
        <v>1.2209000000000001</v>
      </c>
      <c r="K729" s="12">
        <f t="shared" si="1006"/>
        <v>0.73042530928899996</v>
      </c>
      <c r="L729" s="12">
        <f t="shared" si="1007"/>
        <v>1.308159236916</v>
      </c>
      <c r="M729" s="13">
        <f t="shared" si="1008"/>
        <v>0.13021289082905227</v>
      </c>
      <c r="N729" s="13">
        <f t="shared" si="1009"/>
        <v>9.5110791057225294E-2</v>
      </c>
      <c r="O729" s="13">
        <f t="shared" si="1010"/>
        <v>0.17033919590355942</v>
      </c>
      <c r="P729" s="13">
        <f t="shared" si="1011"/>
        <v>0.12442005985189696</v>
      </c>
      <c r="Q729" s="13">
        <f t="shared" si="1012"/>
        <v>3.4735664487347613E-2</v>
      </c>
      <c r="R729" s="13">
        <f t="shared" si="1013"/>
        <v>0.1114153962650427</v>
      </c>
      <c r="S729" s="13">
        <f t="shared" si="1014"/>
        <v>2.9721234193841706E-2</v>
      </c>
      <c r="T729" s="13">
        <f t="shared" si="1015"/>
        <v>4.5439780349538855E-2</v>
      </c>
      <c r="U729" s="13">
        <f t="shared" si="1016"/>
        <v>8.1380625276450305E-2</v>
      </c>
      <c r="V729" s="13">
        <f t="shared" si="1017"/>
        <v>3.155446023581302E-3</v>
      </c>
      <c r="W729" s="13">
        <f t="shared" si="1018"/>
        <v>8.4572694921766049E-3</v>
      </c>
      <c r="X729" s="13">
        <f t="shared" si="1019"/>
        <v>1.1063455205278714E-2</v>
      </c>
      <c r="Y729" s="13">
        <f t="shared" si="1020"/>
        <v>7.2363805594958773E-3</v>
      </c>
      <c r="Z729" s="13">
        <f t="shared" si="1021"/>
        <v>4.858302658625735E-2</v>
      </c>
      <c r="AA729" s="13">
        <f t="shared" si="1022"/>
        <v>3.5486272220462731E-2</v>
      </c>
      <c r="AB729" s="13">
        <f t="shared" si="1023"/>
        <v>1.2960035681072568E-2</v>
      </c>
      <c r="AC729" s="13">
        <f t="shared" si="1024"/>
        <v>1.8844178013682365E-4</v>
      </c>
      <c r="AD729" s="13">
        <f t="shared" si="1025"/>
        <v>1.5443509211408798E-3</v>
      </c>
      <c r="AE729" s="13">
        <f t="shared" si="1026"/>
        <v>2.0202569225301753E-3</v>
      </c>
      <c r="AF729" s="13">
        <f t="shared" si="1027"/>
        <v>1.3214088770756706E-3</v>
      </c>
      <c r="AG729" s="13">
        <f t="shared" si="1028"/>
        <v>5.7620440942977933E-4</v>
      </c>
      <c r="AH729" s="13">
        <f t="shared" si="1029"/>
        <v>1.5888583746537038E-2</v>
      </c>
      <c r="AI729" s="13">
        <f t="shared" si="1030"/>
        <v>1.1605423697228496E-2</v>
      </c>
      <c r="AJ729" s="13">
        <f t="shared" si="1031"/>
        <v>4.2384475967390057E-3</v>
      </c>
      <c r="AK729" s="13">
        <f t="shared" si="1032"/>
        <v>1.0319564655844357E-3</v>
      </c>
      <c r="AL729" s="13">
        <f t="shared" si="1033"/>
        <v>7.2023399262373105E-6</v>
      </c>
      <c r="AM729" s="13">
        <f t="shared" si="1034"/>
        <v>2.2560659984501594E-4</v>
      </c>
      <c r="AN729" s="13">
        <f t="shared" si="1035"/>
        <v>2.9512935749646943E-4</v>
      </c>
      <c r="AO729" s="13">
        <f t="shared" si="1036"/>
        <v>1.9303809754704545E-4</v>
      </c>
      <c r="AP729" s="13">
        <f t="shared" si="1037"/>
        <v>8.4174856794286463E-5</v>
      </c>
      <c r="AQ729" s="13">
        <f t="shared" si="1038"/>
        <v>2.7528529107881842E-5</v>
      </c>
      <c r="AR729" s="13">
        <f t="shared" si="1039"/>
        <v>4.1569595179091652E-3</v>
      </c>
      <c r="AS729" s="13">
        <f t="shared" si="1040"/>
        <v>3.0363484415706541E-3</v>
      </c>
      <c r="AT729" s="13">
        <f t="shared" si="1041"/>
        <v>1.1089128747717089E-3</v>
      </c>
      <c r="AU729" s="13">
        <f t="shared" si="1042"/>
        <v>2.6999267650989318E-4</v>
      </c>
      <c r="AV729" s="13">
        <f t="shared" si="1043"/>
        <v>4.9302371061375911E-5</v>
      </c>
      <c r="AW729" s="13">
        <f t="shared" si="1044"/>
        <v>1.9116462940690532E-7</v>
      </c>
      <c r="AX729" s="13">
        <f t="shared" si="1045"/>
        <v>2.7464795078239215E-5</v>
      </c>
      <c r="AY729" s="13">
        <f t="shared" si="1046"/>
        <v>3.5928325371603723E-5</v>
      </c>
      <c r="AZ729" s="13">
        <f t="shared" si="1047"/>
        <v>2.3499985350893452E-5</v>
      </c>
      <c r="BA729" s="13">
        <f t="shared" si="1048"/>
        <v>1.0247240968053988E-5</v>
      </c>
      <c r="BB729" s="13">
        <f t="shared" si="1049"/>
        <v>3.3512557313159696E-6</v>
      </c>
      <c r="BC729" s="13">
        <f t="shared" si="1050"/>
        <v>8.7679522803773285E-7</v>
      </c>
      <c r="BD729" s="13">
        <f t="shared" si="1051"/>
        <v>9.0632749847312699E-4</v>
      </c>
      <c r="BE729" s="13">
        <f t="shared" si="1052"/>
        <v>6.6200454338935944E-4</v>
      </c>
      <c r="BF729" s="13">
        <f t="shared" si="1053"/>
        <v>2.4177243667794799E-4</v>
      </c>
      <c r="BG729" s="13">
        <f t="shared" si="1054"/>
        <v>5.886556894601511E-5</v>
      </c>
      <c r="BH729" s="13">
        <f t="shared" si="1055"/>
        <v>1.0749225350966508E-5</v>
      </c>
      <c r="BI729" s="13">
        <f t="shared" si="1056"/>
        <v>1.5703012503193749E-6</v>
      </c>
      <c r="BJ729" s="14">
        <f t="shared" si="1057"/>
        <v>0.2084324081197583</v>
      </c>
      <c r="BK729" s="14">
        <f t="shared" si="1058"/>
        <v>0.28774120334380687</v>
      </c>
      <c r="BL729" s="14">
        <f t="shared" si="1059"/>
        <v>0.45484874230858735</v>
      </c>
      <c r="BM729" s="14">
        <f t="shared" si="1060"/>
        <v>0.33333564480354344</v>
      </c>
      <c r="BN729" s="14">
        <f t="shared" si="1061"/>
        <v>0.66623399839412434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1.5088999999999999</v>
      </c>
      <c r="F730" s="10">
        <f>VLOOKUP(B730,home!$B$2:$E$405,3,FALSE)</f>
        <v>1.4200999999999999</v>
      </c>
      <c r="G730" s="10">
        <f>VLOOKUP(C730,away!$B$2:$E$405,4,FALSE)</f>
        <v>0.66269999999999996</v>
      </c>
      <c r="H730" s="10">
        <f>VLOOKUP(A730,away!$A$2:$E$405,3,FALSE)</f>
        <v>1.1115999999999999</v>
      </c>
      <c r="I730" s="10">
        <f>VLOOKUP(C730,away!$B$2:$E$405,3,FALSE)</f>
        <v>1.6707000000000001</v>
      </c>
      <c r="J730" s="10">
        <f>VLOOKUP(B730,home!$B$2:$E$405,4,FALSE)</f>
        <v>1.0281</v>
      </c>
      <c r="K730" s="12">
        <f t="shared" si="1006"/>
        <v>1.4200261974029997</v>
      </c>
      <c r="L730" s="12">
        <f t="shared" si="1007"/>
        <v>1.9093360383719999</v>
      </c>
      <c r="M730" s="13">
        <f t="shared" si="1008"/>
        <v>3.5815939910418031E-2</v>
      </c>
      <c r="N730" s="13">
        <f t="shared" si="1009"/>
        <v>5.0859572957405251E-2</v>
      </c>
      <c r="O730" s="13">
        <f t="shared" si="1010"/>
        <v>6.8384664819127167E-2</v>
      </c>
      <c r="P730" s="13">
        <f t="shared" si="1011"/>
        <v>9.7108015543783843E-2</v>
      </c>
      <c r="Q730" s="13">
        <f t="shared" si="1012"/>
        <v>3.6110962994122316E-2</v>
      </c>
      <c r="R730" s="13">
        <f t="shared" si="1013"/>
        <v>6.5284652505574678E-2</v>
      </c>
      <c r="S730" s="13">
        <f t="shared" si="1014"/>
        <v>6.5822415287981939E-2</v>
      </c>
      <c r="T730" s="13">
        <f t="shared" si="1015"/>
        <v>6.8947963024995396E-2</v>
      </c>
      <c r="U730" s="13">
        <f t="shared" si="1016"/>
        <v>9.270591684626743E-2</v>
      </c>
      <c r="V730" s="13">
        <f t="shared" si="1017"/>
        <v>1.9829420900619402E-2</v>
      </c>
      <c r="W730" s="13">
        <f t="shared" si="1018"/>
        <v>1.7092837821701321E-2</v>
      </c>
      <c r="X730" s="13">
        <f t="shared" si="1019"/>
        <v>3.2635971251022286E-2</v>
      </c>
      <c r="Y730" s="13">
        <f t="shared" si="1020"/>
        <v>3.1156518028424694E-2</v>
      </c>
      <c r="Z730" s="13">
        <f t="shared" si="1021"/>
        <v>4.1550113260495548E-2</v>
      </c>
      <c r="AA730" s="13">
        <f t="shared" si="1022"/>
        <v>5.9002249334965444E-2</v>
      </c>
      <c r="AB730" s="13">
        <f t="shared" si="1023"/>
        <v>4.1892369880677335E-2</v>
      </c>
      <c r="AC730" s="13">
        <f t="shared" si="1024"/>
        <v>3.3602282214599054E-3</v>
      </c>
      <c r="AD730" s="13">
        <f t="shared" si="1025"/>
        <v>6.0680693736941743E-3</v>
      </c>
      <c r="AE730" s="13">
        <f t="shared" si="1026"/>
        <v>1.1585983538535698E-2</v>
      </c>
      <c r="AF730" s="13">
        <f t="shared" si="1027"/>
        <v>1.106076795505548E-2</v>
      </c>
      <c r="AG730" s="13">
        <f t="shared" si="1028"/>
        <v>7.0395742895525337E-3</v>
      </c>
      <c r="AH730" s="13">
        <f t="shared" si="1029"/>
        <v>1.9833282161675621E-2</v>
      </c>
      <c r="AI730" s="13">
        <f t="shared" si="1030"/>
        <v>2.8163780250064979E-2</v>
      </c>
      <c r="AJ730" s="13">
        <f t="shared" si="1031"/>
        <v>1.9996652886496741E-2</v>
      </c>
      <c r="AK730" s="13">
        <f t="shared" si="1032"/>
        <v>9.4652569863998975E-3</v>
      </c>
      <c r="AL730" s="13">
        <f t="shared" si="1033"/>
        <v>3.6442443803103985E-4</v>
      </c>
      <c r="AM730" s="13">
        <f t="shared" si="1034"/>
        <v>1.7233634956609083E-3</v>
      </c>
      <c r="AN730" s="13">
        <f t="shared" si="1035"/>
        <v>3.2904800294801199E-3</v>
      </c>
      <c r="AO730" s="13">
        <f t="shared" si="1036"/>
        <v>3.1413160519148772E-3</v>
      </c>
      <c r="AP730" s="13">
        <f t="shared" si="1037"/>
        <v>1.9992759819458415E-3</v>
      </c>
      <c r="AQ730" s="13">
        <f t="shared" si="1038"/>
        <v>9.5432242074519093E-4</v>
      </c>
      <c r="AR730" s="13">
        <f t="shared" si="1039"/>
        <v>7.5736800780975555E-3</v>
      </c>
      <c r="AS730" s="13">
        <f t="shared" si="1040"/>
        <v>1.0754824121647725E-2</v>
      </c>
      <c r="AT730" s="13">
        <f t="shared" si="1041"/>
        <v>7.6360660006007395E-3</v>
      </c>
      <c r="AU730" s="13">
        <f t="shared" si="1042"/>
        <v>3.6144712553171344E-3</v>
      </c>
      <c r="AV730" s="13">
        <f t="shared" si="1043"/>
        <v>1.2831609680776092E-3</v>
      </c>
      <c r="AW730" s="13">
        <f t="shared" si="1044"/>
        <v>2.7446294459771166E-5</v>
      </c>
      <c r="AX730" s="13">
        <f t="shared" si="1045"/>
        <v>4.078702185810838E-4</v>
      </c>
      <c r="AY730" s="13">
        <f t="shared" si="1046"/>
        <v>7.7876130731552816E-4</v>
      </c>
      <c r="AZ730" s="13">
        <f t="shared" si="1047"/>
        <v>7.4345851467361526E-4</v>
      </c>
      <c r="BA730" s="13">
        <f t="shared" si="1048"/>
        <v>4.7317071170028402E-4</v>
      </c>
      <c r="BB730" s="13">
        <f t="shared" si="1049"/>
        <v>2.2586047303787003E-4</v>
      </c>
      <c r="BC730" s="13">
        <f t="shared" si="1050"/>
        <v>8.624870816299052E-5</v>
      </c>
      <c r="BD730" s="13">
        <f t="shared" si="1051"/>
        <v>2.4101167193686197E-3</v>
      </c>
      <c r="BE730" s="13">
        <f t="shared" si="1052"/>
        <v>3.4224288803024134E-3</v>
      </c>
      <c r="BF730" s="13">
        <f t="shared" si="1053"/>
        <v>2.4299693343890218E-3</v>
      </c>
      <c r="BG730" s="13">
        <f t="shared" si="1054"/>
        <v>1.1502067045727805E-3</v>
      </c>
      <c r="BH730" s="13">
        <f t="shared" si="1055"/>
        <v>4.0833091323048021E-4</v>
      </c>
      <c r="BI730" s="13">
        <f t="shared" si="1056"/>
        <v>1.1596811879935462E-4</v>
      </c>
      <c r="BJ730" s="14">
        <f t="shared" si="1057"/>
        <v>0.28638234914772742</v>
      </c>
      <c r="BK730" s="14">
        <f t="shared" si="1058"/>
        <v>0.22307920560960967</v>
      </c>
      <c r="BL730" s="14">
        <f t="shared" si="1059"/>
        <v>0.44552804876565288</v>
      </c>
      <c r="BM730" s="14">
        <f t="shared" si="1060"/>
        <v>0.6422245930401983</v>
      </c>
      <c r="BN730" s="14">
        <f t="shared" si="1061"/>
        <v>0.35356380873043131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1.5088999999999999</v>
      </c>
      <c r="F731" s="10">
        <f>VLOOKUP(B731,home!$B$2:$E$405,3,FALSE)</f>
        <v>0.85209999999999997</v>
      </c>
      <c r="G731" s="10">
        <f>VLOOKUP(C731,away!$B$2:$E$405,4,FALSE)</f>
        <v>0.75739999999999996</v>
      </c>
      <c r="H731" s="10">
        <f>VLOOKUP(A731,away!$A$2:$E$405,3,FALSE)</f>
        <v>1.1115999999999999</v>
      </c>
      <c r="I731" s="10">
        <f>VLOOKUP(C731,away!$B$2:$E$405,3,FALSE)</f>
        <v>1.4137</v>
      </c>
      <c r="J731" s="10">
        <f>VLOOKUP(B731,home!$B$2:$E$405,4,FALSE)</f>
        <v>0.89959999999999996</v>
      </c>
      <c r="K731" s="12">
        <f t="shared" si="1006"/>
        <v>0.97381469680599986</v>
      </c>
      <c r="L731" s="12">
        <f t="shared" si="1007"/>
        <v>1.4136934404319998</v>
      </c>
      <c r="M731" s="13">
        <f t="shared" si="1008"/>
        <v>9.1858297192861219E-2</v>
      </c>
      <c r="N731" s="13">
        <f t="shared" si="1009"/>
        <v>8.9452959829981568E-2</v>
      </c>
      <c r="O731" s="13">
        <f t="shared" si="1010"/>
        <v>0.1298594721908011</v>
      </c>
      <c r="P731" s="13">
        <f t="shared" si="1011"/>
        <v>0.12645906253887212</v>
      </c>
      <c r="Q731" s="13">
        <f t="shared" si="1012"/>
        <v>4.3555303477616394E-2</v>
      </c>
      <c r="R731" s="13">
        <f t="shared" si="1013"/>
        <v>9.1790742007048606E-2</v>
      </c>
      <c r="S731" s="13">
        <f t="shared" si="1014"/>
        <v>4.3523271677447302E-2</v>
      </c>
      <c r="T731" s="13">
        <f t="shared" si="1015"/>
        <v>6.1573846822331371E-2</v>
      </c>
      <c r="U731" s="13">
        <f t="shared" si="1016"/>
        <v>8.9387173597191796E-2</v>
      </c>
      <c r="V731" s="13">
        <f t="shared" si="1017"/>
        <v>6.657491064620596E-3</v>
      </c>
      <c r="W731" s="13">
        <f t="shared" si="1018"/>
        <v>1.413826488344944E-2</v>
      </c>
      <c r="X731" s="13">
        <f t="shared" si="1019"/>
        <v>1.9987172324822569E-2</v>
      </c>
      <c r="Y731" s="13">
        <f t="shared" si="1020"/>
        <v>1.4127867204192835E-2</v>
      </c>
      <c r="Z731" s="13">
        <f t="shared" si="1021"/>
        <v>4.325465662258355E-2</v>
      </c>
      <c r="AA731" s="13">
        <f t="shared" si="1022"/>
        <v>4.2122020324368827E-2</v>
      </c>
      <c r="AB731" s="13">
        <f t="shared" si="1023"/>
        <v>2.0509521225515696E-2</v>
      </c>
      <c r="AC731" s="13">
        <f t="shared" si="1024"/>
        <v>5.7282528131701168E-4</v>
      </c>
      <c r="AD731" s="13">
        <f t="shared" si="1025"/>
        <v>3.4420125327098076E-3</v>
      </c>
      <c r="AE731" s="13">
        <f t="shared" si="1026"/>
        <v>4.8659505393765894E-3</v>
      </c>
      <c r="AF731" s="13">
        <f t="shared" si="1027"/>
        <v>3.4394811794916181E-3</v>
      </c>
      <c r="AG731" s="13">
        <f t="shared" si="1028"/>
        <v>1.6207906606455396E-3</v>
      </c>
      <c r="AH731" s="13">
        <f t="shared" si="1029"/>
        <v>1.5287206083871229E-2</v>
      </c>
      <c r="AI731" s="13">
        <f t="shared" si="1030"/>
        <v>1.4886905957575896E-2</v>
      </c>
      <c r="AJ731" s="13">
        <f t="shared" si="1031"/>
        <v>7.2485439057281024E-3</v>
      </c>
      <c r="AK731" s="13">
        <f t="shared" si="1032"/>
        <v>2.3529128619471967E-3</v>
      </c>
      <c r="AL731" s="13">
        <f t="shared" si="1033"/>
        <v>3.1543780055850913E-5</v>
      </c>
      <c r="AM731" s="13">
        <f t="shared" si="1034"/>
        <v>6.7037647818865066E-4</v>
      </c>
      <c r="AN731" s="13">
        <f t="shared" si="1035"/>
        <v>9.4770682983520108E-4</v>
      </c>
      <c r="AO731" s="13">
        <f t="shared" si="1036"/>
        <v>6.6988346439531465E-4</v>
      </c>
      <c r="AP731" s="13">
        <f t="shared" si="1037"/>
        <v>3.156699531565065E-4</v>
      </c>
      <c r="AQ731" s="13">
        <f t="shared" si="1038"/>
        <v>1.1156513552970747E-4</v>
      </c>
      <c r="AR731" s="13">
        <f t="shared" si="1039"/>
        <v>4.3222845926601857E-3</v>
      </c>
      <c r="AS731" s="13">
        <f t="shared" si="1040"/>
        <v>4.2091042601106222E-3</v>
      </c>
      <c r="AT731" s="13">
        <f t="shared" si="1041"/>
        <v>2.0494437944422344E-3</v>
      </c>
      <c r="AU731" s="13">
        <f t="shared" si="1042"/>
        <v>6.6525949576856744E-4</v>
      </c>
      <c r="AV731" s="13">
        <f t="shared" si="1043"/>
        <v>1.6195986854229493E-4</v>
      </c>
      <c r="AW731" s="13">
        <f t="shared" si="1044"/>
        <v>1.2062652103828559E-6</v>
      </c>
      <c r="AX731" s="13">
        <f t="shared" si="1045"/>
        <v>1.0880374447552576E-4</v>
      </c>
      <c r="AY731" s="13">
        <f t="shared" si="1046"/>
        <v>1.5381513985949022E-4</v>
      </c>
      <c r="AZ731" s="13">
        <f t="shared" si="1047"/>
        <v>1.08723727129246E-4</v>
      </c>
      <c r="BA731" s="13">
        <f t="shared" si="1048"/>
        <v>5.1234006620644575E-5</v>
      </c>
      <c r="BB731" s="13">
        <f t="shared" si="1049"/>
        <v>1.8107294771663721E-5</v>
      </c>
      <c r="BC731" s="13">
        <f t="shared" si="1050"/>
        <v>5.1196327685339318E-6</v>
      </c>
      <c r="BD731" s="13">
        <f t="shared" si="1051"/>
        <v>1.0183975627206666E-3</v>
      </c>
      <c r="BE731" s="13">
        <f t="shared" si="1052"/>
        <v>9.91730513768795E-4</v>
      </c>
      <c r="BF731" s="13">
        <f t="shared" si="1053"/>
        <v>4.8288087478950883E-4</v>
      </c>
      <c r="BG731" s="13">
        <f t="shared" si="1054"/>
        <v>1.5674549755885384E-4</v>
      </c>
      <c r="BH731" s="13">
        <f t="shared" si="1055"/>
        <v>3.816026729524521E-5</v>
      </c>
      <c r="BI731" s="13">
        <f t="shared" si="1056"/>
        <v>7.4322058252310257E-6</v>
      </c>
      <c r="BJ731" s="14">
        <f t="shared" si="1057"/>
        <v>0.25936465486134824</v>
      </c>
      <c r="BK731" s="14">
        <f t="shared" si="1058"/>
        <v>0.26925630667503364</v>
      </c>
      <c r="BL731" s="14">
        <f t="shared" si="1059"/>
        <v>0.4275478970875306</v>
      </c>
      <c r="BM731" s="14">
        <f t="shared" si="1060"/>
        <v>0.42629506913466597</v>
      </c>
      <c r="BN731" s="14">
        <f t="shared" si="1061"/>
        <v>0.57297583723718093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1.8234999999999999</v>
      </c>
      <c r="F732" s="10">
        <f>VLOOKUP(B732,home!$B$2:$E$405,3,FALSE)</f>
        <v>0.78339999999999999</v>
      </c>
      <c r="G732" s="10">
        <f>VLOOKUP(C732,away!$B$2:$E$405,4,FALSE)</f>
        <v>1.0184</v>
      </c>
      <c r="H732" s="10">
        <f>VLOOKUP(A732,away!$A$2:$E$405,3,FALSE)</f>
        <v>1.5146999999999999</v>
      </c>
      <c r="I732" s="10">
        <f>VLOOKUP(C732,away!$B$2:$E$405,3,FALSE)</f>
        <v>0.66020000000000001</v>
      </c>
      <c r="J732" s="10">
        <f>VLOOKUP(B732,home!$B$2:$E$405,4,FALSE)</f>
        <v>1.2261</v>
      </c>
      <c r="K732" s="12">
        <f t="shared" si="1006"/>
        <v>1.4548148501599998</v>
      </c>
      <c r="L732" s="12">
        <f t="shared" si="1007"/>
        <v>1.2261060569339999</v>
      </c>
      <c r="M732" s="13">
        <f t="shared" si="1008"/>
        <v>6.8500042923480553E-2</v>
      </c>
      <c r="N732" s="13">
        <f t="shared" si="1009"/>
        <v>9.9654879681676911E-2</v>
      </c>
      <c r="O732" s="13">
        <f t="shared" si="1010"/>
        <v>8.3988317528718479E-2</v>
      </c>
      <c r="P732" s="13">
        <f t="shared" si="1011"/>
        <v>0.12218745158073305</v>
      </c>
      <c r="Q732" s="13">
        <f t="shared" si="1012"/>
        <v>7.2489699425905829E-2</v>
      </c>
      <c r="R732" s="13">
        <f t="shared" si="1013"/>
        <v>5.1489292416828883E-2</v>
      </c>
      <c r="S732" s="13">
        <f t="shared" si="1014"/>
        <v>5.4488189666069317E-2</v>
      </c>
      <c r="T732" s="13">
        <f t="shared" si="1015"/>
        <v>8.8880059531428218E-2</v>
      </c>
      <c r="U732" s="13">
        <f t="shared" si="1016"/>
        <v>7.4907387232233322E-2</v>
      </c>
      <c r="V732" s="13">
        <f t="shared" si="1017"/>
        <v>1.0799300672591224E-2</v>
      </c>
      <c r="W732" s="13">
        <f t="shared" si="1018"/>
        <v>3.5153030402814187E-2</v>
      </c>
      <c r="X732" s="13">
        <f t="shared" si="1019"/>
        <v>4.3101343496475514E-2</v>
      </c>
      <c r="Y732" s="13">
        <f t="shared" si="1020"/>
        <v>2.6423409161510751E-2</v>
      </c>
      <c r="Z732" s="13">
        <f t="shared" si="1021"/>
        <v>2.1043777766506584E-2</v>
      </c>
      <c r="AA732" s="13">
        <f t="shared" si="1022"/>
        <v>3.0614800398180611E-2</v>
      </c>
      <c r="AB732" s="13">
        <f t="shared" si="1023"/>
        <v>2.2269433126978721E-2</v>
      </c>
      <c r="AC732" s="13">
        <f t="shared" si="1024"/>
        <v>1.203958212763493E-3</v>
      </c>
      <c r="AD732" s="13">
        <f t="shared" si="1025"/>
        <v>1.2785287664535018E-2</v>
      </c>
      <c r="AE732" s="13">
        <f t="shared" si="1026"/>
        <v>1.5676118645129938E-2</v>
      </c>
      <c r="AF732" s="13">
        <f t="shared" si="1027"/>
        <v>9.610292010004913E-3</v>
      </c>
      <c r="AG732" s="13">
        <f t="shared" si="1028"/>
        <v>3.927745747457149E-3</v>
      </c>
      <c r="AH732" s="13">
        <f t="shared" si="1029"/>
        <v>6.4504758450716921E-3</v>
      </c>
      <c r="AI732" s="13">
        <f t="shared" si="1030"/>
        <v>9.3842480500086704E-3</v>
      </c>
      <c r="AJ732" s="13">
        <f t="shared" si="1031"/>
        <v>6.82617171036882E-3</v>
      </c>
      <c r="AK732" s="13">
        <f t="shared" si="1032"/>
        <v>3.3102719913288797E-3</v>
      </c>
      <c r="AL732" s="13">
        <f t="shared" si="1033"/>
        <v>8.5902770012331761E-5</v>
      </c>
      <c r="AM732" s="13">
        <f t="shared" si="1034"/>
        <v>3.7200452715865982E-3</v>
      </c>
      <c r="AN732" s="13">
        <f t="shared" si="1035"/>
        <v>4.561170039561014E-3</v>
      </c>
      <c r="AO732" s="13">
        <f t="shared" si="1036"/>
        <v>2.7962391061058262E-3</v>
      </c>
      <c r="AP732" s="13">
        <f t="shared" si="1037"/>
        <v>1.1428285682106888E-3</v>
      </c>
      <c r="AQ732" s="13">
        <f t="shared" si="1038"/>
        <v>3.5030725738008416E-4</v>
      </c>
      <c r="AR732" s="13">
        <f t="shared" si="1039"/>
        <v>1.5817935007497726E-3</v>
      </c>
      <c r="AS732" s="13">
        <f t="shared" si="1040"/>
        <v>2.3012166747773417E-3</v>
      </c>
      <c r="AT732" s="13">
        <f t="shared" si="1041"/>
        <v>1.6739220959509464E-3</v>
      </c>
      <c r="AU732" s="13">
        <f t="shared" si="1042"/>
        <v>8.1174890773346256E-4</v>
      </c>
      <c r="AV732" s="13">
        <f t="shared" si="1043"/>
        <v>2.9523609139295038E-4</v>
      </c>
      <c r="AW732" s="13">
        <f t="shared" si="1044"/>
        <v>4.256380362684861E-6</v>
      </c>
      <c r="AX732" s="13">
        <f t="shared" si="1045"/>
        <v>9.0199618406194512E-4</v>
      </c>
      <c r="AY732" s="13">
        <f t="shared" si="1046"/>
        <v>1.1059429846097058E-3</v>
      </c>
      <c r="AZ732" s="13">
        <f t="shared" si="1047"/>
        <v>6.7800169602681292E-4</v>
      </c>
      <c r="BA732" s="13">
        <f t="shared" si="1048"/>
        <v>2.771006620366666E-4</v>
      </c>
      <c r="BB732" s="13">
        <f t="shared" si="1049"/>
        <v>8.493870002589457E-5</v>
      </c>
      <c r="BC732" s="13">
        <f t="shared" si="1050"/>
        <v>2.0828770913969886E-5</v>
      </c>
      <c r="BD732" s="13">
        <f t="shared" si="1051"/>
        <v>3.2324109868135485E-4</v>
      </c>
      <c r="BE732" s="13">
        <f t="shared" si="1052"/>
        <v>4.7025595054366894E-4</v>
      </c>
      <c r="BF732" s="13">
        <f t="shared" si="1053"/>
        <v>3.420676701135181E-4</v>
      </c>
      <c r="BG732" s="13">
        <f t="shared" si="1054"/>
        <v>1.6588170874692594E-4</v>
      </c>
      <c r="BH732" s="13">
        <f t="shared" si="1055"/>
        <v>6.0331793313735994E-5</v>
      </c>
      <c r="BI732" s="13">
        <f t="shared" si="1056"/>
        <v>1.7554317769921367E-5</v>
      </c>
      <c r="BJ732" s="14">
        <f t="shared" si="1057"/>
        <v>0.42334126500745767</v>
      </c>
      <c r="BK732" s="14">
        <f t="shared" si="1058"/>
        <v>0.25837078881025966</v>
      </c>
      <c r="BL732" s="14">
        <f t="shared" si="1059"/>
        <v>0.29728364810949159</v>
      </c>
      <c r="BM732" s="14">
        <f t="shared" si="1060"/>
        <v>0.50062810953212478</v>
      </c>
      <c r="BN732" s="14">
        <f t="shared" si="1061"/>
        <v>0.49830968355734367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1.8234999999999999</v>
      </c>
      <c r="F733" s="10">
        <f>VLOOKUP(B733,home!$B$2:$E$405,3,FALSE)</f>
        <v>1.4101999999999999</v>
      </c>
      <c r="G733" s="10">
        <f>VLOOKUP(C733,away!$B$2:$E$405,4,FALSE)</f>
        <v>0.78339999999999999</v>
      </c>
      <c r="H733" s="10">
        <f>VLOOKUP(A733,away!$A$2:$E$405,3,FALSE)</f>
        <v>1.5146999999999999</v>
      </c>
      <c r="I733" s="10">
        <f>VLOOKUP(C733,away!$B$2:$E$405,3,FALSE)</f>
        <v>1.792</v>
      </c>
      <c r="J733" s="10">
        <f>VLOOKUP(B733,home!$B$2:$E$405,4,FALSE)</f>
        <v>0.56589999999999996</v>
      </c>
      <c r="K733" s="12">
        <f t="shared" si="1006"/>
        <v>2.0145128649799995</v>
      </c>
      <c r="L733" s="12">
        <f t="shared" si="1007"/>
        <v>1.53604636416</v>
      </c>
      <c r="M733" s="13">
        <f t="shared" si="1008"/>
        <v>2.8708580489503761E-2</v>
      </c>
      <c r="N733" s="13">
        <f t="shared" si="1009"/>
        <v>5.7833804731419129E-2</v>
      </c>
      <c r="O733" s="13">
        <f t="shared" si="1010"/>
        <v>4.4097710681096962E-2</v>
      </c>
      <c r="P733" s="13">
        <f t="shared" si="1011"/>
        <v>8.8835405483235763E-2</v>
      </c>
      <c r="Q733" s="13">
        <f t="shared" si="1012"/>
        <v>5.8253471831092515E-2</v>
      </c>
      <c r="R733" s="13">
        <f t="shared" si="1013"/>
        <v>3.3868064079739302E-2</v>
      </c>
      <c r="S733" s="13">
        <f t="shared" si="1014"/>
        <v>6.8722740142587668E-2</v>
      </c>
      <c r="T733" s="13">
        <f t="shared" si="1015"/>
        <v>8.9480033605846623E-2</v>
      </c>
      <c r="U733" s="13">
        <f t="shared" si="1016"/>
        <v>6.8227650800601822E-2</v>
      </c>
      <c r="V733" s="13">
        <f t="shared" si="1017"/>
        <v>2.3628291930653113E-2</v>
      </c>
      <c r="W733" s="13">
        <f t="shared" si="1018"/>
        <v>3.91174561444953E-2</v>
      </c>
      <c r="X733" s="13">
        <f t="shared" si="1019"/>
        <v>6.0086226285940257E-2</v>
      </c>
      <c r="Y733" s="13">
        <f t="shared" si="1020"/>
        <v>4.6147614711306781E-2</v>
      </c>
      <c r="Z733" s="13">
        <f t="shared" si="1021"/>
        <v>1.7340972230273824E-2</v>
      </c>
      <c r="AA733" s="13">
        <f t="shared" si="1022"/>
        <v>3.4933611649147524E-2</v>
      </c>
      <c r="AB733" s="13">
        <f t="shared" si="1023"/>
        <v>3.518710504371144E-2</v>
      </c>
      <c r="AC733" s="13">
        <f t="shared" si="1024"/>
        <v>4.5696897468146961E-3</v>
      </c>
      <c r="AD733" s="13">
        <f t="shared" si="1025"/>
        <v>1.9700654662094176E-2</v>
      </c>
      <c r="AE733" s="13">
        <f t="shared" si="1026"/>
        <v>3.0261118965281511E-2</v>
      </c>
      <c r="AF733" s="13">
        <f t="shared" si="1027"/>
        <v>2.3241240881016947E-2</v>
      </c>
      <c r="AG733" s="13">
        <f t="shared" si="1028"/>
        <v>1.1899874517950951E-2</v>
      </c>
      <c r="AH733" s="13">
        <f t="shared" si="1029"/>
        <v>6.6591343363279062E-3</v>
      </c>
      <c r="AI733" s="13">
        <f t="shared" si="1030"/>
        <v>1.3414911790162616E-2</v>
      </c>
      <c r="AJ733" s="13">
        <f t="shared" si="1031"/>
        <v>1.3512256191927235E-2</v>
      </c>
      <c r="AK733" s="13">
        <f t="shared" si="1032"/>
        <v>9.0735379778476913E-3</v>
      </c>
      <c r="AL733" s="13">
        <f t="shared" si="1033"/>
        <v>5.6561520586402949E-4</v>
      </c>
      <c r="AM733" s="13">
        <f t="shared" si="1034"/>
        <v>7.9374444530633803E-3</v>
      </c>
      <c r="AN733" s="13">
        <f t="shared" si="1035"/>
        <v>1.2192282692849964E-2</v>
      </c>
      <c r="AO733" s="13">
        <f t="shared" si="1036"/>
        <v>9.3639557505815416E-3</v>
      </c>
      <c r="AP733" s="13">
        <f t="shared" si="1037"/>
        <v>4.7944900616119683E-3</v>
      </c>
      <c r="AQ733" s="13">
        <f t="shared" si="1038"/>
        <v>1.8411397567850791E-3</v>
      </c>
      <c r="AR733" s="13">
        <f t="shared" si="1039"/>
        <v>2.0457478171538985E-3</v>
      </c>
      <c r="AS733" s="13">
        <f t="shared" si="1040"/>
        <v>4.1211852961612798E-3</v>
      </c>
      <c r="AT733" s="13">
        <f t="shared" si="1041"/>
        <v>4.1510903990416544E-3</v>
      </c>
      <c r="AU733" s="13">
        <f t="shared" si="1042"/>
        <v>2.7874750041881249E-3</v>
      </c>
      <c r="AV733" s="13">
        <f t="shared" si="1043"/>
        <v>1.4038510641867887E-3</v>
      </c>
      <c r="AW733" s="13">
        <f t="shared" si="1044"/>
        <v>4.8617536119931725E-5</v>
      </c>
      <c r="AX733" s="13">
        <f t="shared" si="1045"/>
        <v>2.6650139942933876E-3</v>
      </c>
      <c r="AY733" s="13">
        <f t="shared" si="1046"/>
        <v>4.0935850563698769E-3</v>
      </c>
      <c r="AZ733" s="13">
        <f t="shared" si="1047"/>
        <v>3.1439682211083296E-3</v>
      </c>
      <c r="BA733" s="13">
        <f t="shared" si="1048"/>
        <v>1.6097603183560115E-3</v>
      </c>
      <c r="BB733" s="13">
        <f t="shared" si="1049"/>
        <v>6.1816662104494872E-4</v>
      </c>
      <c r="BC733" s="13">
        <f t="shared" si="1050"/>
        <v>1.8990651814023316E-4</v>
      </c>
      <c r="BD733" s="13">
        <f t="shared" si="1051"/>
        <v>5.2372724942125056E-4</v>
      </c>
      <c r="BE733" s="13">
        <f t="shared" si="1052"/>
        <v>1.0550552816996981E-3</v>
      </c>
      <c r="BF733" s="13">
        <f t="shared" si="1053"/>
        <v>1.0627112191245699E-3</v>
      </c>
      <c r="BG733" s="13">
        <f t="shared" si="1054"/>
        <v>7.1361514089500857E-4</v>
      </c>
      <c r="BH733" s="13">
        <f t="shared" si="1055"/>
        <v>3.5939672049437738E-4</v>
      </c>
      <c r="BI733" s="13">
        <f t="shared" si="1056"/>
        <v>1.4480186341350878E-4</v>
      </c>
      <c r="BJ733" s="14">
        <f t="shared" si="1057"/>
        <v>0.48447120978064884</v>
      </c>
      <c r="BK733" s="14">
        <f t="shared" si="1058"/>
        <v>0.2191239080550289</v>
      </c>
      <c r="BL733" s="14">
        <f t="shared" si="1059"/>
        <v>0.27734263960634264</v>
      </c>
      <c r="BM733" s="14">
        <f t="shared" si="1060"/>
        <v>0.68263672485595706</v>
      </c>
      <c r="BN733" s="14">
        <f t="shared" si="1061"/>
        <v>0.31159703729608745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1.8234999999999999</v>
      </c>
      <c r="F734" s="10">
        <f>VLOOKUP(B734,home!$B$2:$E$405,3,FALSE)</f>
        <v>1.2535000000000001</v>
      </c>
      <c r="G734" s="10">
        <f>VLOOKUP(C734,away!$B$2:$E$405,4,FALSE)</f>
        <v>1.1881999999999999</v>
      </c>
      <c r="H734" s="10">
        <f>VLOOKUP(A734,away!$A$2:$E$405,3,FALSE)</f>
        <v>1.5146999999999999</v>
      </c>
      <c r="I734" s="10">
        <f>VLOOKUP(C734,away!$B$2:$E$405,3,FALSE)</f>
        <v>0.88029999999999997</v>
      </c>
      <c r="J734" s="10">
        <f>VLOOKUP(B734,home!$B$2:$E$405,4,FALSE)</f>
        <v>1.0375000000000001</v>
      </c>
      <c r="K734" s="12">
        <f t="shared" si="1006"/>
        <v>2.7159367644499999</v>
      </c>
      <c r="L734" s="12">
        <f t="shared" si="1007"/>
        <v>1.383392550375</v>
      </c>
      <c r="M734" s="13">
        <f t="shared" si="1008"/>
        <v>1.6583794177645585E-2</v>
      </c>
      <c r="N734" s="13">
        <f t="shared" si="1009"/>
        <v>4.5040536301139494E-2</v>
      </c>
      <c r="O734" s="13">
        <f t="shared" si="1010"/>
        <v>2.2941897322307201E-2</v>
      </c>
      <c r="P734" s="13">
        <f t="shared" si="1011"/>
        <v>6.2308742383891134E-2</v>
      </c>
      <c r="Q734" s="13">
        <f t="shared" si="1012"/>
        <v>6.1163624215404798E-2</v>
      </c>
      <c r="R734" s="13">
        <f t="shared" si="1013"/>
        <v>1.5868824923573974E-2</v>
      </c>
      <c r="S734" s="13">
        <f t="shared" si="1014"/>
        <v>5.8526705889407296E-2</v>
      </c>
      <c r="T734" s="13">
        <f t="shared" si="1015"/>
        <v>8.4613302093526951E-2</v>
      </c>
      <c r="U734" s="13">
        <f t="shared" si="1016"/>
        <v>4.3098725018555016E-2</v>
      </c>
      <c r="V734" s="13">
        <f t="shared" si="1017"/>
        <v>2.4432992305467516E-2</v>
      </c>
      <c r="W734" s="13">
        <f t="shared" si="1018"/>
        <v>5.5372178551207386E-2</v>
      </c>
      <c r="X734" s="13">
        <f t="shared" si="1019"/>
        <v>7.6601459305774666E-2</v>
      </c>
      <c r="Y734" s="13">
        <f t="shared" si="1020"/>
        <v>5.2984944075731198E-2</v>
      </c>
      <c r="Z734" s="13">
        <f t="shared" si="1021"/>
        <v>7.317604727492457E-3</v>
      </c>
      <c r="AA734" s="13">
        <f t="shared" si="1022"/>
        <v>1.9874151707109884E-2</v>
      </c>
      <c r="AB734" s="13">
        <f t="shared" si="1023"/>
        <v>2.6988469641798241E-2</v>
      </c>
      <c r="AC734" s="13">
        <f t="shared" si="1024"/>
        <v>5.73748762994591E-3</v>
      </c>
      <c r="AD734" s="13">
        <f t="shared" si="1025"/>
        <v>3.7596833863728474E-2</v>
      </c>
      <c r="AE734" s="13">
        <f t="shared" si="1026"/>
        <v>5.2011179884768492E-2</v>
      </c>
      <c r="AF734" s="13">
        <f t="shared" si="1027"/>
        <v>3.5975939394401399E-2</v>
      </c>
      <c r="AG734" s="13">
        <f t="shared" si="1028"/>
        <v>1.65896155169858E-2</v>
      </c>
      <c r="AH734" s="13">
        <f t="shared" si="1029"/>
        <v>2.5307799666504848E-3</v>
      </c>
      <c r="AI734" s="13">
        <f t="shared" si="1030"/>
        <v>6.8734383541595957E-3</v>
      </c>
      <c r="AJ734" s="13">
        <f t="shared" si="1031"/>
        <v>9.3339119621213742E-3</v>
      </c>
      <c r="AK734" s="13">
        <f t="shared" si="1032"/>
        <v>8.450104884688359E-3</v>
      </c>
      <c r="AL734" s="13">
        <f t="shared" si="1033"/>
        <v>8.622770756452205E-4</v>
      </c>
      <c r="AM734" s="13">
        <f t="shared" si="1034"/>
        <v>2.0422124663483782E-2</v>
      </c>
      <c r="AN734" s="13">
        <f t="shared" si="1035"/>
        <v>2.8251815122293016E-2</v>
      </c>
      <c r="AO734" s="13">
        <f t="shared" si="1036"/>
        <v>1.9541675287375968E-2</v>
      </c>
      <c r="AP734" s="13">
        <f t="shared" si="1037"/>
        <v>9.0112693381343856E-3</v>
      </c>
      <c r="AQ734" s="13">
        <f t="shared" si="1038"/>
        <v>3.1165307179494392E-3</v>
      </c>
      <c r="AR734" s="13">
        <f t="shared" si="1039"/>
        <v>7.00212430500514E-4</v>
      </c>
      <c r="AS734" s="13">
        <f t="shared" si="1040"/>
        <v>1.9017326829212362E-3</v>
      </c>
      <c r="AT734" s="13">
        <f t="shared" si="1041"/>
        <v>2.5824928548509605E-3</v>
      </c>
      <c r="AU734" s="13">
        <f t="shared" si="1042"/>
        <v>2.3379624294730538E-3</v>
      </c>
      <c r="AV734" s="13">
        <f t="shared" si="1043"/>
        <v>1.5874395290271766E-3</v>
      </c>
      <c r="AW734" s="13">
        <f t="shared" si="1044"/>
        <v>8.9993144301641712E-5</v>
      </c>
      <c r="AX734" s="13">
        <f t="shared" si="1045"/>
        <v>9.2441998636227721E-3</v>
      </c>
      <c r="AY734" s="13">
        <f t="shared" si="1046"/>
        <v>1.2788357225513336E-2</v>
      </c>
      <c r="AZ734" s="13">
        <f t="shared" si="1047"/>
        <v>8.8456590586547274E-3</v>
      </c>
      <c r="BA734" s="13">
        <f t="shared" si="1048"/>
        <v>4.0790062816333629E-3</v>
      </c>
      <c r="BB734" s="13">
        <f t="shared" si="1049"/>
        <v>1.4107167257361047E-3</v>
      </c>
      <c r="BC734" s="13">
        <f t="shared" si="1050"/>
        <v>3.9031500181454766E-4</v>
      </c>
      <c r="BD734" s="13">
        <f t="shared" si="1051"/>
        <v>1.6144477667239738E-4</v>
      </c>
      <c r="BE734" s="13">
        <f t="shared" si="1052"/>
        <v>4.3847380439298374E-4</v>
      </c>
      <c r="BF734" s="13">
        <f t="shared" si="1053"/>
        <v>5.9543356279958138E-4</v>
      </c>
      <c r="BG734" s="13">
        <f t="shared" si="1054"/>
        <v>5.3905330133161022E-4</v>
      </c>
      <c r="BH734" s="13">
        <f t="shared" si="1055"/>
        <v>3.6600866977116607E-4</v>
      </c>
      <c r="BI734" s="13">
        <f t="shared" si="1056"/>
        <v>1.9881128046778991E-4</v>
      </c>
      <c r="BJ734" s="14">
        <f t="shared" si="1057"/>
        <v>0.6350512824888801</v>
      </c>
      <c r="BK734" s="14">
        <f t="shared" si="1058"/>
        <v>0.18124035668751598</v>
      </c>
      <c r="BL734" s="14">
        <f t="shared" si="1059"/>
        <v>0.16736936910317263</v>
      </c>
      <c r="BM734" s="14">
        <f t="shared" si="1060"/>
        <v>0.75437282960188745</v>
      </c>
      <c r="BN734" s="14">
        <f t="shared" si="1061"/>
        <v>0.22390741932396219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1.6352</v>
      </c>
      <c r="F735" s="10">
        <f>VLOOKUP(B735,home!$B$2:$E$405,3,FALSE)</f>
        <v>1.2231000000000001</v>
      </c>
      <c r="G735" s="10">
        <f>VLOOKUP(C735,away!$B$2:$E$405,4,FALSE)</f>
        <v>1.1511</v>
      </c>
      <c r="H735" s="10">
        <f>VLOOKUP(A735,away!$A$2:$E$405,3,FALSE)</f>
        <v>1.1458999999999999</v>
      </c>
      <c r="I735" s="10">
        <f>VLOOKUP(C735,away!$B$2:$E$405,3,FALSE)</f>
        <v>1.0780000000000001</v>
      </c>
      <c r="J735" s="10">
        <f>VLOOKUP(B735,home!$B$2:$E$405,4,FALSE)</f>
        <v>1.1807000000000001</v>
      </c>
      <c r="K735" s="12">
        <f t="shared" si="1006"/>
        <v>2.3022151024320001</v>
      </c>
      <c r="L735" s="12">
        <f t="shared" si="1007"/>
        <v>1.4584953321400003</v>
      </c>
      <c r="M735" s="13">
        <f t="shared" si="1008"/>
        <v>2.3267204675231041E-2</v>
      </c>
      <c r="N735" s="13">
        <f t="shared" si="1009"/>
        <v>5.3566109994693335E-2</v>
      </c>
      <c r="O735" s="13">
        <f t="shared" si="1010"/>
        <v>3.3935109410770464E-2</v>
      </c>
      <c r="P735" s="13">
        <f t="shared" si="1011"/>
        <v>7.8125921388158048E-2</v>
      </c>
      <c r="Q735" s="13">
        <f t="shared" si="1012"/>
        <v>6.1660353704158372E-2</v>
      </c>
      <c r="R735" s="13">
        <f t="shared" si="1013"/>
        <v>2.4747099335634463E-2</v>
      </c>
      <c r="S735" s="13">
        <f t="shared" si="1014"/>
        <v>6.5582218383610433E-2</v>
      </c>
      <c r="T735" s="13">
        <f t="shared" si="1015"/>
        <v>8.9931338055616372E-2</v>
      </c>
      <c r="U735" s="13">
        <f t="shared" si="1016"/>
        <v>5.6973145831882573E-2</v>
      </c>
      <c r="V735" s="13">
        <f t="shared" si="1017"/>
        <v>2.4467778237969307E-2</v>
      </c>
      <c r="W735" s="13">
        <f t="shared" si="1018"/>
        <v>4.7318465839670774E-2</v>
      </c>
      <c r="X735" s="13">
        <f t="shared" si="1019"/>
        <v>6.9013761551185895E-2</v>
      </c>
      <c r="Y735" s="13">
        <f t="shared" si="1020"/>
        <v>5.0328124537913826E-2</v>
      </c>
      <c r="Z735" s="13">
        <f t="shared" si="1021"/>
        <v>1.2031176288342587E-2</v>
      </c>
      <c r="AA735" s="13">
        <f t="shared" si="1022"/>
        <v>2.7698355751044079E-2</v>
      </c>
      <c r="AB735" s="13">
        <f t="shared" si="1023"/>
        <v>3.1883786461293973E-2</v>
      </c>
      <c r="AC735" s="13">
        <f t="shared" si="1024"/>
        <v>5.1348232035298546E-3</v>
      </c>
      <c r="AD735" s="13">
        <f t="shared" si="1025"/>
        <v>2.7234321670000689E-2</v>
      </c>
      <c r="AE735" s="13">
        <f t="shared" si="1026"/>
        <v>3.9721131029695267E-2</v>
      </c>
      <c r="AF735" s="13">
        <f t="shared" si="1027"/>
        <v>2.896654209706594E-2</v>
      </c>
      <c r="AG735" s="13">
        <f t="shared" si="1028"/>
        <v>1.4082522145602494E-2</v>
      </c>
      <c r="AH735" s="13">
        <f t="shared" si="1029"/>
        <v>4.3868536141752797E-3</v>
      </c>
      <c r="AI735" s="13">
        <f t="shared" si="1030"/>
        <v>1.0099480642712729E-2</v>
      </c>
      <c r="AJ735" s="13">
        <f t="shared" si="1031"/>
        <v>1.1625588431186449E-2</v>
      </c>
      <c r="AK735" s="13">
        <f t="shared" si="1032"/>
        <v>8.9215350869787293E-3</v>
      </c>
      <c r="AL735" s="13">
        <f t="shared" si="1033"/>
        <v>6.8966220831524023E-4</v>
      </c>
      <c r="AM735" s="13">
        <f t="shared" si="1034"/>
        <v>1.2539853330633328E-2</v>
      </c>
      <c r="AN735" s="13">
        <f t="shared" si="1035"/>
        <v>1.8289317548448945E-2</v>
      </c>
      <c r="AO735" s="13">
        <f t="shared" si="1036"/>
        <v>1.3337442136219492E-2</v>
      </c>
      <c r="AP735" s="13">
        <f t="shared" si="1037"/>
        <v>6.4841990327878267E-3</v>
      </c>
      <c r="AQ735" s="13">
        <f t="shared" si="1038"/>
        <v>2.3642935054969377E-3</v>
      </c>
      <c r="AR735" s="13">
        <f t="shared" si="1039"/>
        <v>1.279641103811227E-3</v>
      </c>
      <c r="AS735" s="13">
        <f t="shared" si="1040"/>
        <v>2.9460090748869611E-3</v>
      </c>
      <c r="AT735" s="13">
        <f t="shared" si="1041"/>
        <v>3.3911732920532448E-3</v>
      </c>
      <c r="AU735" s="13">
        <f t="shared" si="1042"/>
        <v>2.6024034559763414E-3</v>
      </c>
      <c r="AV735" s="13">
        <f t="shared" si="1043"/>
        <v>1.4978231347424909E-3</v>
      </c>
      <c r="AW735" s="13">
        <f t="shared" si="1044"/>
        <v>6.4325751659776825E-5</v>
      </c>
      <c r="AX735" s="13">
        <f t="shared" si="1045"/>
        <v>4.811573286677715E-3</v>
      </c>
      <c r="AY735" s="13">
        <f t="shared" si="1046"/>
        <v>7.0176571788689666E-3</v>
      </c>
      <c r="AZ735" s="13">
        <f t="shared" si="1047"/>
        <v>5.1176101189695762E-3</v>
      </c>
      <c r="BA735" s="13">
        <f t="shared" si="1048"/>
        <v>2.4880034900765192E-3</v>
      </c>
      <c r="BB735" s="13">
        <f t="shared" si="1049"/>
        <v>9.0718536915615814E-4</v>
      </c>
      <c r="BC735" s="13">
        <f t="shared" si="1050"/>
        <v>2.6462512525999194E-4</v>
      </c>
      <c r="BD735" s="13">
        <f t="shared" si="1051"/>
        <v>3.1105842945385856E-4</v>
      </c>
      <c r="BE735" s="13">
        <f t="shared" si="1052"/>
        <v>7.1612341402745201E-4</v>
      </c>
      <c r="BF735" s="13">
        <f t="shared" si="1053"/>
        <v>8.2433506948958232E-4</v>
      </c>
      <c r="BG735" s="13">
        <f t="shared" si="1054"/>
        <v>6.3259888214774955E-4</v>
      </c>
      <c r="BH735" s="13">
        <f t="shared" si="1055"/>
        <v>3.6409467506553751E-4</v>
      </c>
      <c r="BI735" s="13">
        <f t="shared" si="1056"/>
        <v>1.6764485193019034E-4</v>
      </c>
      <c r="BJ735" s="14">
        <f t="shared" si="1057"/>
        <v>0.55544443074819838</v>
      </c>
      <c r="BK735" s="14">
        <f t="shared" si="1058"/>
        <v>0.20428526527568286</v>
      </c>
      <c r="BL735" s="14">
        <f t="shared" si="1059"/>
        <v>0.22500385994926342</v>
      </c>
      <c r="BM735" s="14">
        <f t="shared" si="1060"/>
        <v>0.71450960232563221</v>
      </c>
      <c r="BN735" s="14">
        <f t="shared" si="1061"/>
        <v>0.27530179850864572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1.6352</v>
      </c>
      <c r="F736" s="10">
        <f>VLOOKUP(B736,home!$B$2:$E$405,3,FALSE)</f>
        <v>1.325</v>
      </c>
      <c r="G736" s="10">
        <f>VLOOKUP(C736,away!$B$2:$E$405,4,FALSE)</f>
        <v>0.82740000000000002</v>
      </c>
      <c r="H736" s="10">
        <f>VLOOKUP(A736,away!$A$2:$E$405,3,FALSE)</f>
        <v>1.1458999999999999</v>
      </c>
      <c r="I736" s="10">
        <f>VLOOKUP(C736,away!$B$2:$E$405,3,FALSE)</f>
        <v>1.7454000000000001</v>
      </c>
      <c r="J736" s="10">
        <f>VLOOKUP(B736,home!$B$2:$E$405,4,FALSE)</f>
        <v>0.63029999999999997</v>
      </c>
      <c r="K736" s="12">
        <f t="shared" si="1006"/>
        <v>1.7926779360000002</v>
      </c>
      <c r="L736" s="12">
        <f t="shared" si="1007"/>
        <v>1.260633947958</v>
      </c>
      <c r="M736" s="13">
        <f t="shared" si="1008"/>
        <v>4.7202336572652541E-2</v>
      </c>
      <c r="N736" s="13">
        <f t="shared" si="1009"/>
        <v>8.4618587301440076E-2</v>
      </c>
      <c r="O736" s="13">
        <f t="shared" si="1010"/>
        <v>5.9504867906425257E-2</v>
      </c>
      <c r="P736" s="13">
        <f t="shared" si="1011"/>
        <v>0.10667306378044308</v>
      </c>
      <c r="Q736" s="13">
        <f t="shared" si="1012"/>
        <v>7.5846937215390736E-2</v>
      </c>
      <c r="R736" s="13">
        <f t="shared" si="1013"/>
        <v>3.7506928275798095E-2</v>
      </c>
      <c r="S736" s="13">
        <f t="shared" si="1014"/>
        <v>6.0267898596460479E-2</v>
      </c>
      <c r="T736" s="13">
        <f t="shared" si="1015"/>
        <v>9.561522390236056E-2</v>
      </c>
      <c r="U736" s="13">
        <f t="shared" si="1016"/>
        <v>6.7237842767157774E-2</v>
      </c>
      <c r="V736" s="13">
        <f t="shared" si="1017"/>
        <v>1.5133340747510155E-2</v>
      </c>
      <c r="W736" s="13">
        <f t="shared" si="1018"/>
        <v>4.5323043619736096E-2</v>
      </c>
      <c r="X736" s="13">
        <f t="shared" si="1019"/>
        <v>5.7135767411820554E-2</v>
      </c>
      <c r="Y736" s="13">
        <f t="shared" si="1020"/>
        <v>3.6013644020986703E-2</v>
      </c>
      <c r="Z736" s="13">
        <f t="shared" si="1021"/>
        <v>1.5760835689365624E-2</v>
      </c>
      <c r="AA736" s="13">
        <f t="shared" si="1022"/>
        <v>2.8254102393247105E-2</v>
      </c>
      <c r="AB736" s="13">
        <f t="shared" si="1023"/>
        <v>2.5325252980929448E-2</v>
      </c>
      <c r="AC736" s="13">
        <f t="shared" si="1024"/>
        <v>2.1374998834612947E-3</v>
      </c>
      <c r="AD736" s="13">
        <f t="shared" si="1025"/>
        <v>2.0312405072366608E-2</v>
      </c>
      <c r="AE736" s="13">
        <f t="shared" si="1026"/>
        <v>2.5606507398899622E-2</v>
      </c>
      <c r="AF736" s="13">
        <f t="shared" si="1027"/>
        <v>1.6140216257845289E-2</v>
      </c>
      <c r="AG736" s="13">
        <f t="shared" si="1028"/>
        <v>6.7823015140077983E-3</v>
      </c>
      <c r="AH736" s="13">
        <f t="shared" si="1029"/>
        <v>4.9671611295505876E-3</v>
      </c>
      <c r="AI736" s="13">
        <f t="shared" si="1030"/>
        <v>8.9045201615021771E-3</v>
      </c>
      <c r="AJ736" s="13">
        <f t="shared" si="1031"/>
        <v>7.9814684120960572E-3</v>
      </c>
      <c r="AK736" s="13">
        <f t="shared" si="1032"/>
        <v>4.7694007730818546E-3</v>
      </c>
      <c r="AL736" s="13">
        <f t="shared" si="1033"/>
        <v>1.9322235122679055E-4</v>
      </c>
      <c r="AM736" s="13">
        <f t="shared" si="1034"/>
        <v>7.282720080065223E-3</v>
      </c>
      <c r="AN736" s="13">
        <f t="shared" si="1035"/>
        <v>9.1808441664056242E-3</v>
      </c>
      <c r="AO736" s="13">
        <f t="shared" si="1036"/>
        <v>5.7868419135415489E-3</v>
      </c>
      <c r="AP736" s="13">
        <f t="shared" si="1037"/>
        <v>2.4316964558922355E-3</v>
      </c>
      <c r="AQ736" s="13">
        <f t="shared" si="1038"/>
        <v>7.663697758567271E-4</v>
      </c>
      <c r="AR736" s="13">
        <f t="shared" si="1039"/>
        <v>1.2523543889777745E-3</v>
      </c>
      <c r="AS736" s="13">
        <f t="shared" si="1040"/>
        <v>2.2450680811732177E-3</v>
      </c>
      <c r="AT736" s="13">
        <f t="shared" si="1041"/>
        <v>2.0123420069685432E-3</v>
      </c>
      <c r="AU736" s="13">
        <f t="shared" si="1042"/>
        <v>1.2024937051928221E-3</v>
      </c>
      <c r="AV736" s="13">
        <f t="shared" si="1043"/>
        <v>5.3892098336951507E-4</v>
      </c>
      <c r="AW736" s="13">
        <f t="shared" si="1044"/>
        <v>1.2129590334355201E-5</v>
      </c>
      <c r="AX736" s="13">
        <f t="shared" si="1045"/>
        <v>2.1759286002661802E-3</v>
      </c>
      <c r="AY736" s="13">
        <f t="shared" si="1046"/>
        <v>2.7430494618282792E-3</v>
      </c>
      <c r="AZ736" s="13">
        <f t="shared" si="1047"/>
        <v>1.728990636254326E-3</v>
      </c>
      <c r="BA736" s="13">
        <f t="shared" si="1048"/>
        <v>7.2654143058790142E-4</v>
      </c>
      <c r="BB736" s="13">
        <f t="shared" si="1049"/>
        <v>2.2897569799927009E-4</v>
      </c>
      <c r="BC736" s="13">
        <f t="shared" si="1050"/>
        <v>5.7730907631051667E-5</v>
      </c>
      <c r="BD736" s="13">
        <f t="shared" si="1051"/>
        <v>2.6312674293659644E-4</v>
      </c>
      <c r="BE736" s="13">
        <f t="shared" si="1052"/>
        <v>4.717015064339803E-4</v>
      </c>
      <c r="BF736" s="13">
        <f t="shared" si="1053"/>
        <v>4.2280444148107938E-4</v>
      </c>
      <c r="BG736" s="13">
        <f t="shared" si="1054"/>
        <v>2.5265073116197817E-4</v>
      </c>
      <c r="BH736" s="13">
        <f t="shared" si="1055"/>
        <v>1.1323034781708642E-4</v>
      </c>
      <c r="BI736" s="13">
        <f t="shared" si="1056"/>
        <v>4.0597109243459328E-5</v>
      </c>
      <c r="BJ736" s="14">
        <f t="shared" si="1057"/>
        <v>0.4965043228411824</v>
      </c>
      <c r="BK736" s="14">
        <f t="shared" si="1058"/>
        <v>0.23435041139358262</v>
      </c>
      <c r="BL736" s="14">
        <f t="shared" si="1059"/>
        <v>0.25326683484454443</v>
      </c>
      <c r="BM736" s="14">
        <f t="shared" si="1060"/>
        <v>0.58579876384503138</v>
      </c>
      <c r="BN736" s="14">
        <f t="shared" si="1061"/>
        <v>0.41135272105214976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1.6352</v>
      </c>
      <c r="F737" s="10">
        <f>VLOOKUP(B737,home!$B$2:$E$405,3,FALSE)</f>
        <v>1.1511</v>
      </c>
      <c r="G737" s="10">
        <f>VLOOKUP(C737,away!$B$2:$E$405,4,FALSE)</f>
        <v>0.89929999999999999</v>
      </c>
      <c r="H737" s="10">
        <f>VLOOKUP(A737,away!$A$2:$E$405,3,FALSE)</f>
        <v>1.1458999999999999</v>
      </c>
      <c r="I737" s="10">
        <f>VLOOKUP(C737,away!$B$2:$E$405,3,FALSE)</f>
        <v>1.1807000000000001</v>
      </c>
      <c r="J737" s="10">
        <f>VLOOKUP(B737,home!$B$2:$E$405,4,FALSE)</f>
        <v>0.87270000000000003</v>
      </c>
      <c r="K737" s="12">
        <f t="shared" si="1006"/>
        <v>1.692733252896</v>
      </c>
      <c r="L737" s="12">
        <f t="shared" si="1007"/>
        <v>1.180731796251</v>
      </c>
      <c r="M737" s="13">
        <f t="shared" si="1008"/>
        <v>5.6502801999552273E-2</v>
      </c>
      <c r="N737" s="13">
        <f t="shared" si="1009"/>
        <v>9.5644171826440721E-2</v>
      </c>
      <c r="O737" s="13">
        <f t="shared" si="1010"/>
        <v>6.6714654898145959E-2</v>
      </c>
      <c r="P737" s="13">
        <f t="shared" si="1011"/>
        <v>0.11293011480157264</v>
      </c>
      <c r="Q737" s="13">
        <f t="shared" si="1012"/>
        <v>8.0950035048157509E-2</v>
      </c>
      <c r="R737" s="13">
        <f t="shared" si="1013"/>
        <v>3.9386057157076722E-2</v>
      </c>
      <c r="S737" s="13">
        <f t="shared" si="1014"/>
        <v>5.6427338015898033E-2</v>
      </c>
      <c r="T737" s="13">
        <f t="shared" si="1015"/>
        <v>9.5580280288992417E-2</v>
      </c>
      <c r="U737" s="13">
        <f t="shared" si="1016"/>
        <v>6.6670088650246262E-2</v>
      </c>
      <c r="V737" s="13">
        <f t="shared" si="1017"/>
        <v>1.2531031961787599E-2</v>
      </c>
      <c r="W737" s="13">
        <f t="shared" si="1018"/>
        <v>4.5675605383037624E-2</v>
      </c>
      <c r="X737" s="13">
        <f t="shared" si="1019"/>
        <v>5.3930639588765865E-2</v>
      </c>
      <c r="Y737" s="13">
        <f t="shared" si="1020"/>
        <v>3.1838810477304406E-2</v>
      </c>
      <c r="Z737" s="13">
        <f t="shared" si="1021"/>
        <v>1.5501456671439921E-2</v>
      </c>
      <c r="AA737" s="13">
        <f t="shared" si="1022"/>
        <v>2.6239831176072894E-2</v>
      </c>
      <c r="AB737" s="13">
        <f t="shared" si="1023"/>
        <v>2.2208517391057878E-2</v>
      </c>
      <c r="AC737" s="13">
        <f t="shared" si="1024"/>
        <v>1.5653326338998014E-3</v>
      </c>
      <c r="AD737" s="13">
        <f t="shared" si="1025"/>
        <v>1.9329154019505832E-2</v>
      </c>
      <c r="AE737" s="13">
        <f t="shared" si="1026"/>
        <v>2.282254674546336E-2</v>
      </c>
      <c r="AF737" s="13">
        <f t="shared" si="1027"/>
        <v>1.3473653306896684E-2</v>
      </c>
      <c r="AG737" s="13">
        <f t="shared" si="1028"/>
        <v>5.3029236237051164E-3</v>
      </c>
      <c r="AH737" s="13">
        <f t="shared" si="1029"/>
        <v>4.5757656950440768E-3</v>
      </c>
      <c r="AI737" s="13">
        <f t="shared" si="1030"/>
        <v>7.7455507494618861E-3</v>
      </c>
      <c r="AJ737" s="13">
        <f t="shared" si="1031"/>
        <v>6.5555756578038367E-3</v>
      </c>
      <c r="AK737" s="13">
        <f t="shared" si="1032"/>
        <v>3.6989469692800415E-3</v>
      </c>
      <c r="AL737" s="13">
        <f t="shared" si="1033"/>
        <v>1.2514295772471834E-4</v>
      </c>
      <c r="AM737" s="13">
        <f t="shared" si="1034"/>
        <v>6.5438203518331803E-3</v>
      </c>
      <c r="AN737" s="13">
        <f t="shared" si="1035"/>
        <v>7.7264967583638424E-3</v>
      </c>
      <c r="AO737" s="13">
        <f t="shared" si="1036"/>
        <v>4.5614601981152341E-3</v>
      </c>
      <c r="AP737" s="13">
        <f t="shared" si="1037"/>
        <v>1.7952870310826811E-3</v>
      </c>
      <c r="AQ737" s="13">
        <f t="shared" si="1038"/>
        <v>5.2993812024909484E-4</v>
      </c>
      <c r="AR737" s="13">
        <f t="shared" si="1039"/>
        <v>1.0805504096666188E-3</v>
      </c>
      <c r="AS737" s="13">
        <f t="shared" si="1040"/>
        <v>1.8290836098730807E-3</v>
      </c>
      <c r="AT737" s="13">
        <f t="shared" si="1041"/>
        <v>1.5480753243796094E-3</v>
      </c>
      <c r="AU737" s="13">
        <f t="shared" si="1042"/>
        <v>8.7349285985504244E-4</v>
      </c>
      <c r="AV737" s="13">
        <f t="shared" si="1043"/>
        <v>3.6964760251096394E-4</v>
      </c>
      <c r="AW737" s="13">
        <f t="shared" si="1044"/>
        <v>6.9477422565958195E-6</v>
      </c>
      <c r="AX737" s="13">
        <f t="shared" si="1045"/>
        <v>1.8461570517542727E-3</v>
      </c>
      <c r="AY737" s="13">
        <f t="shared" si="1046"/>
        <v>2.179816331879273E-3</v>
      </c>
      <c r="AZ737" s="13">
        <f t="shared" si="1047"/>
        <v>1.2868892265185399E-3</v>
      </c>
      <c r="BA737" s="13">
        <f t="shared" si="1048"/>
        <v>5.0649034266776532E-4</v>
      </c>
      <c r="BB737" s="13">
        <f t="shared" si="1049"/>
        <v>1.495073130204738E-4</v>
      </c>
      <c r="BC737" s="13">
        <f t="shared" si="1050"/>
        <v>3.5305607651064877E-5</v>
      </c>
      <c r="BD737" s="13">
        <f t="shared" si="1051"/>
        <v>2.1264003769090362E-4</v>
      </c>
      <c r="BE737" s="13">
        <f t="shared" si="1052"/>
        <v>3.5994286269645131E-4</v>
      </c>
      <c r="BF737" s="13">
        <f t="shared" si="1053"/>
        <v>3.0464362641443123E-4</v>
      </c>
      <c r="BG737" s="13">
        <f t="shared" si="1054"/>
        <v>1.7189346557151136E-4</v>
      </c>
      <c r="BH737" s="13">
        <f t="shared" si="1055"/>
        <v>7.2742446282107748E-5</v>
      </c>
      <c r="BI737" s="13">
        <f t="shared" si="1056"/>
        <v>2.462671154374496E-5</v>
      </c>
      <c r="BJ737" s="14">
        <f t="shared" si="1057"/>
        <v>0.491708988641405</v>
      </c>
      <c r="BK737" s="14">
        <f t="shared" si="1058"/>
        <v>0.24226157870231432</v>
      </c>
      <c r="BL737" s="14">
        <f t="shared" si="1059"/>
        <v>0.25064232730067404</v>
      </c>
      <c r="BM737" s="14">
        <f t="shared" si="1060"/>
        <v>0.54581364699526502</v>
      </c>
      <c r="BN737" s="14">
        <f t="shared" si="1061"/>
        <v>0.45212783573094584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1.6352</v>
      </c>
      <c r="F738" s="10">
        <f>VLOOKUP(B738,home!$B$2:$E$405,3,FALSE)</f>
        <v>0.75539999999999996</v>
      </c>
      <c r="G738" s="10">
        <f>VLOOKUP(C738,away!$B$2:$E$405,4,FALSE)</f>
        <v>1.1212</v>
      </c>
      <c r="H738" s="10">
        <f>VLOOKUP(A738,away!$A$2:$E$405,3,FALSE)</f>
        <v>1.1458999999999999</v>
      </c>
      <c r="I738" s="10">
        <f>VLOOKUP(C738,away!$B$2:$E$405,3,FALSE)</f>
        <v>0.92120000000000002</v>
      </c>
      <c r="J738" s="10">
        <f>VLOOKUP(B738,home!$B$2:$E$405,4,FALSE)</f>
        <v>1.1293</v>
      </c>
      <c r="K738" s="12">
        <f t="shared" si="1006"/>
        <v>1.384939965696</v>
      </c>
      <c r="L738" s="12">
        <f t="shared" si="1007"/>
        <v>1.1920925582440001</v>
      </c>
      <c r="M738" s="13">
        <f t="shared" si="1008"/>
        <v>7.5999195525699045E-2</v>
      </c>
      <c r="N738" s="13">
        <f t="shared" si="1009"/>
        <v>0.10525432324428521</v>
      </c>
      <c r="O738" s="13">
        <f t="shared" si="1010"/>
        <v>9.0598075418716534E-2</v>
      </c>
      <c r="P738" s="13">
        <f t="shared" si="1011"/>
        <v>0.12547289546252088</v>
      </c>
      <c r="Q738" s="13">
        <f t="shared" si="1012"/>
        <v>7.2885459411648049E-2</v>
      </c>
      <c r="R738" s="13">
        <f t="shared" si="1013"/>
        <v>5.400064574894034E-2</v>
      </c>
      <c r="S738" s="13">
        <f t="shared" si="1014"/>
        <v>5.1788204423904312E-2</v>
      </c>
      <c r="T738" s="13">
        <f t="shared" si="1015"/>
        <v>8.6886213768820747E-2</v>
      </c>
      <c r="U738" s="13">
        <f t="shared" si="1016"/>
        <v>7.4787652471099267E-2</v>
      </c>
      <c r="V738" s="13">
        <f t="shared" si="1017"/>
        <v>9.5001238937455611E-3</v>
      </c>
      <c r="W738" s="13">
        <f t="shared" si="1018"/>
        <v>3.3647328552435019E-2</v>
      </c>
      <c r="X738" s="13">
        <f t="shared" si="1019"/>
        <v>4.0110729972148644E-2</v>
      </c>
      <c r="Y738" s="13">
        <f t="shared" si="1020"/>
        <v>2.390785135276649E-2</v>
      </c>
      <c r="Z738" s="13">
        <f t="shared" si="1021"/>
        <v>2.1457922645894092E-2</v>
      </c>
      <c r="AA738" s="13">
        <f t="shared" si="1022"/>
        <v>2.9717934653111979E-2</v>
      </c>
      <c r="AB738" s="13">
        <f t="shared" si="1023"/>
        <v>2.0578777699518443E-2</v>
      </c>
      <c r="AC738" s="13">
        <f t="shared" si="1024"/>
        <v>9.8028015622041859E-4</v>
      </c>
      <c r="AD738" s="13">
        <f t="shared" si="1025"/>
        <v>1.1649882512792852E-2</v>
      </c>
      <c r="AE738" s="13">
        <f t="shared" si="1026"/>
        <v>1.388773824791727E-2</v>
      </c>
      <c r="AF738" s="13">
        <f t="shared" si="1027"/>
        <v>8.2777347080913739E-3</v>
      </c>
      <c r="AG738" s="13">
        <f t="shared" si="1028"/>
        <v>3.2892753148779327E-3</v>
      </c>
      <c r="AH738" s="13">
        <f t="shared" si="1029"/>
        <v>6.3949574753864391E-3</v>
      </c>
      <c r="AI738" s="13">
        <f t="shared" si="1030"/>
        <v>8.8566321865890738E-3</v>
      </c>
      <c r="AJ738" s="13">
        <f t="shared" si="1031"/>
        <v>6.1329519383383812E-3</v>
      </c>
      <c r="AK738" s="13">
        <f t="shared" si="1032"/>
        <v>2.8312567490325251E-3</v>
      </c>
      <c r="AL738" s="13">
        <f t="shared" si="1033"/>
        <v>6.4736785022329027E-5</v>
      </c>
      <c r="AM738" s="13">
        <f t="shared" si="1034"/>
        <v>3.2268775775259524E-3</v>
      </c>
      <c r="AN738" s="13">
        <f t="shared" si="1035"/>
        <v>3.8467367465331139E-3</v>
      </c>
      <c r="AO738" s="13">
        <f t="shared" si="1036"/>
        <v>2.2928331245329315E-3</v>
      </c>
      <c r="AP738" s="13">
        <f t="shared" si="1037"/>
        <v>9.1108976835034864E-4</v>
      </c>
      <c r="AQ738" s="13">
        <f t="shared" si="1038"/>
        <v>2.7152583318567524E-4</v>
      </c>
      <c r="AR738" s="13">
        <f t="shared" si="1039"/>
        <v>1.5246762433390021E-3</v>
      </c>
      <c r="AS738" s="13">
        <f t="shared" si="1040"/>
        <v>2.1115850641474235E-3</v>
      </c>
      <c r="AT738" s="13">
        <f t="shared" si="1041"/>
        <v>1.4622092731522596E-3</v>
      </c>
      <c r="AU738" s="13">
        <f t="shared" si="1042"/>
        <v>6.7502402019995454E-4</v>
      </c>
      <c r="AV738" s="13">
        <f t="shared" si="1043"/>
        <v>2.3371693584492534E-4</v>
      </c>
      <c r="AW738" s="13">
        <f t="shared" si="1044"/>
        <v>2.9688588600255828E-6</v>
      </c>
      <c r="AX738" s="13">
        <f t="shared" si="1045"/>
        <v>7.448386202539972E-4</v>
      </c>
      <c r="AY738" s="13">
        <f t="shared" si="1046"/>
        <v>8.8791657629751881E-4</v>
      </c>
      <c r="AZ738" s="13">
        <f t="shared" si="1047"/>
        <v>5.2923937147288168E-4</v>
      </c>
      <c r="BA738" s="13">
        <f t="shared" si="1048"/>
        <v>2.1030077208751804E-4</v>
      </c>
      <c r="BB738" s="13">
        <f t="shared" si="1049"/>
        <v>6.2674496349624464E-5</v>
      </c>
      <c r="BC738" s="13">
        <f t="shared" si="1050"/>
        <v>1.4942760138015612E-5</v>
      </c>
      <c r="BD738" s="13">
        <f t="shared" si="1051"/>
        <v>3.0292586723597379E-4</v>
      </c>
      <c r="BE738" s="13">
        <f t="shared" si="1052"/>
        <v>4.1953414017822054E-4</v>
      </c>
      <c r="BF738" s="13">
        <f t="shared" si="1053"/>
        <v>2.9051479885336287E-4</v>
      </c>
      <c r="BG738" s="13">
        <f t="shared" si="1054"/>
        <v>1.3411518518605223E-4</v>
      </c>
      <c r="BH738" s="13">
        <f t="shared" si="1055"/>
        <v>4.6435369992720982E-5</v>
      </c>
      <c r="BI738" s="13">
        <f t="shared" si="1056"/>
        <v>1.2862039944960012E-5</v>
      </c>
      <c r="BJ738" s="14">
        <f t="shared" si="1057"/>
        <v>0.41279551273251114</v>
      </c>
      <c r="BK738" s="14">
        <f t="shared" si="1058"/>
        <v>0.26469335282341006</v>
      </c>
      <c r="BL738" s="14">
        <f t="shared" si="1059"/>
        <v>0.30111248327880785</v>
      </c>
      <c r="BM738" s="14">
        <f t="shared" si="1060"/>
        <v>0.47496372895137562</v>
      </c>
      <c r="BN738" s="14">
        <f t="shared" si="1061"/>
        <v>0.52421059481180998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1.6352</v>
      </c>
      <c r="F739" s="10">
        <f>VLOOKUP(B739,home!$B$2:$E$405,3,FALSE)</f>
        <v>1.1891</v>
      </c>
      <c r="G739" s="10">
        <f>VLOOKUP(C739,away!$B$2:$E$405,4,FALSE)</f>
        <v>0.75539999999999996</v>
      </c>
      <c r="H739" s="10">
        <f>VLOOKUP(A739,away!$A$2:$E$405,3,FALSE)</f>
        <v>1.1458999999999999</v>
      </c>
      <c r="I739" s="10">
        <f>VLOOKUP(C739,away!$B$2:$E$405,3,FALSE)</f>
        <v>1.0266999999999999</v>
      </c>
      <c r="J739" s="10">
        <f>VLOOKUP(B739,home!$B$2:$E$405,4,FALSE)</f>
        <v>0.87270000000000003</v>
      </c>
      <c r="K739" s="12">
        <f t="shared" si="1006"/>
        <v>1.468812088128</v>
      </c>
      <c r="L739" s="12">
        <f t="shared" si="1007"/>
        <v>1.026727649031</v>
      </c>
      <c r="M739" s="13">
        <f t="shared" si="1008"/>
        <v>8.2451937005558043E-2</v>
      </c>
      <c r="N739" s="13">
        <f t="shared" si="1009"/>
        <v>0.12110640176333201</v>
      </c>
      <c r="O739" s="13">
        <f t="shared" si="1010"/>
        <v>8.4655683439768717E-2</v>
      </c>
      <c r="P739" s="13">
        <f t="shared" si="1011"/>
        <v>0.12434329116506965</v>
      </c>
      <c r="Q739" s="13">
        <f t="shared" si="1012"/>
        <v>8.8941273429834128E-2</v>
      </c>
      <c r="R739" s="13">
        <f t="shared" si="1013"/>
        <v>4.345916541761314E-2</v>
      </c>
      <c r="S739" s="13">
        <f t="shared" si="1014"/>
        <v>4.6879596220762688E-2</v>
      </c>
      <c r="T739" s="13">
        <f t="shared" si="1015"/>
        <v>9.131846457043695E-2</v>
      </c>
      <c r="U739" s="13">
        <f t="shared" si="1016"/>
        <v>6.3833347505344529E-2</v>
      </c>
      <c r="V739" s="13">
        <f t="shared" si="1017"/>
        <v>7.8553013148958024E-3</v>
      </c>
      <c r="W739" s="13">
        <f t="shared" si="1018"/>
        <v>4.3546005849079354E-2</v>
      </c>
      <c r="X739" s="13">
        <f t="shared" si="1019"/>
        <v>4.4709888210115421E-2</v>
      </c>
      <c r="Y739" s="13">
        <f t="shared" si="1020"/>
        <v>2.2952439205205313E-2</v>
      </c>
      <c r="Z739" s="13">
        <f t="shared" si="1021"/>
        <v>1.4873575579358429E-2</v>
      </c>
      <c r="AA739" s="13">
        <f t="shared" si="1022"/>
        <v>2.184648760464708E-2</v>
      </c>
      <c r="AB739" s="13">
        <f t="shared" si="1023"/>
        <v>1.604419253842208E-2</v>
      </c>
      <c r="AC739" s="13">
        <f t="shared" si="1024"/>
        <v>7.4039650708994354E-4</v>
      </c>
      <c r="AD739" s="13">
        <f t="shared" si="1025"/>
        <v>1.5990224945205096E-2</v>
      </c>
      <c r="AE739" s="13">
        <f t="shared" si="1026"/>
        <v>1.6417606065467279E-2</v>
      </c>
      <c r="AF739" s="13">
        <f t="shared" si="1027"/>
        <v>8.4282050391571509E-3</v>
      </c>
      <c r="AG739" s="13">
        <f t="shared" si="1028"/>
        <v>2.8844903818016836E-3</v>
      </c>
      <c r="AH739" s="13">
        <f t="shared" si="1029"/>
        <v>3.817777821819893E-3</v>
      </c>
      <c r="AI739" s="13">
        <f t="shared" si="1030"/>
        <v>5.6075982144760447E-3</v>
      </c>
      <c r="AJ739" s="13">
        <f t="shared" si="1031"/>
        <v>4.1182540213937028E-3</v>
      </c>
      <c r="AK739" s="13">
        <f t="shared" si="1032"/>
        <v>2.0163137628682725E-3</v>
      </c>
      <c r="AL739" s="13">
        <f t="shared" si="1033"/>
        <v>4.4662789888116009E-5</v>
      </c>
      <c r="AM739" s="13">
        <f t="shared" si="1034"/>
        <v>4.6973271382806251E-3</v>
      </c>
      <c r="AN739" s="13">
        <f t="shared" si="1035"/>
        <v>4.8228756494163817E-3</v>
      </c>
      <c r="AO739" s="13">
        <f t="shared" si="1036"/>
        <v>2.475889888547069E-3</v>
      </c>
      <c r="AP739" s="13">
        <f t="shared" si="1037"/>
        <v>8.4735486817585231E-4</v>
      </c>
      <c r="AQ739" s="13">
        <f t="shared" si="1038"/>
        <v>2.1750066792429145E-4</v>
      </c>
      <c r="AR739" s="13">
        <f t="shared" si="1039"/>
        <v>7.8396360950396633E-4</v>
      </c>
      <c r="AS739" s="13">
        <f t="shared" si="1040"/>
        <v>1.1514952262918847E-3</v>
      </c>
      <c r="AT739" s="13">
        <f t="shared" si="1041"/>
        <v>8.4566505389960386E-4</v>
      </c>
      <c r="AU739" s="13">
        <f t="shared" si="1042"/>
        <v>4.1404101789171825E-4</v>
      </c>
      <c r="AV739" s="13">
        <f t="shared" si="1043"/>
        <v>1.5203711301504439E-4</v>
      </c>
      <c r="AW739" s="13">
        <f t="shared" si="1044"/>
        <v>1.8709614652122794E-6</v>
      </c>
      <c r="AX739" s="13">
        <f t="shared" si="1045"/>
        <v>1.1499151470997157E-3</v>
      </c>
      <c r="AY739" s="13">
        <f t="shared" si="1046"/>
        <v>1.1806496755668277E-3</v>
      </c>
      <c r="AZ739" s="13">
        <f t="shared" si="1047"/>
        <v>6.0610283286197087E-4</v>
      </c>
      <c r="BA739" s="13">
        <f t="shared" si="1048"/>
        <v>2.0743417888513351E-4</v>
      </c>
      <c r="BB739" s="13">
        <f t="shared" si="1049"/>
        <v>5.3244601703852257E-5</v>
      </c>
      <c r="BC739" s="13">
        <f t="shared" si="1050"/>
        <v>1.0933540946197643E-5</v>
      </c>
      <c r="BD739" s="13">
        <f t="shared" si="1051"/>
        <v>1.3415285228531064E-4</v>
      </c>
      <c r="BE739" s="13">
        <f t="shared" si="1052"/>
        <v>1.9704533109351428E-4</v>
      </c>
      <c r="BF739" s="13">
        <f t="shared" si="1053"/>
        <v>1.4471128210966896E-4</v>
      </c>
      <c r="BG739" s="13">
        <f t="shared" si="1054"/>
        <v>7.0851226817060986E-5</v>
      </c>
      <c r="BH739" s="13">
        <f t="shared" si="1055"/>
        <v>2.6016784601899485E-5</v>
      </c>
      <c r="BI739" s="13">
        <f t="shared" si="1056"/>
        <v>7.6427535434984743E-6</v>
      </c>
      <c r="BJ739" s="14">
        <f t="shared" si="1057"/>
        <v>0.47256422764904221</v>
      </c>
      <c r="BK739" s="14">
        <f t="shared" si="1058"/>
        <v>0.26349583467883109</v>
      </c>
      <c r="BL739" s="14">
        <f t="shared" si="1059"/>
        <v>0.2493264425774066</v>
      </c>
      <c r="BM739" s="14">
        <f t="shared" si="1060"/>
        <v>0.45412354954936096</v>
      </c>
      <c r="BN739" s="14">
        <f t="shared" si="1061"/>
        <v>0.54495775222117571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1.3391999999999999</v>
      </c>
      <c r="F740" s="10">
        <f>VLOOKUP(B740,home!$B$2:$E$405,3,FALSE)</f>
        <v>0.82140000000000002</v>
      </c>
      <c r="G740" s="10">
        <f>VLOOKUP(C740,away!$B$2:$E$405,4,FALSE)</f>
        <v>0.74670000000000003</v>
      </c>
      <c r="H740" s="10">
        <f>VLOOKUP(A740,away!$A$2:$E$405,3,FALSE)</f>
        <v>1.014</v>
      </c>
      <c r="I740" s="10">
        <f>VLOOKUP(C740,away!$B$2:$E$405,3,FALSE)</f>
        <v>0.98619999999999997</v>
      </c>
      <c r="J740" s="10">
        <f>VLOOKUP(B740,home!$B$2:$E$405,4,FALSE)</f>
        <v>0.69030000000000002</v>
      </c>
      <c r="K740" s="12">
        <f t="shared" si="1006"/>
        <v>0.82138409769599996</v>
      </c>
      <c r="L740" s="12">
        <f t="shared" si="1007"/>
        <v>0.69030469404000006</v>
      </c>
      <c r="M740" s="13">
        <f t="shared" si="1008"/>
        <v>0.22053722185650576</v>
      </c>
      <c r="N740" s="13">
        <f t="shared" si="1009"/>
        <v>0.18114576698298854</v>
      </c>
      <c r="O740" s="13">
        <f t="shared" si="1010"/>
        <v>0.15223787945808681</v>
      </c>
      <c r="P740" s="13">
        <f t="shared" si="1011"/>
        <v>0.12504577325383304</v>
      </c>
      <c r="Q740" s="13">
        <f t="shared" si="1012"/>
        <v>7.4395126182385946E-2</v>
      </c>
      <c r="R740" s="13">
        <f t="shared" si="1013"/>
        <v>5.2545261400306513E-2</v>
      </c>
      <c r="S740" s="13">
        <f t="shared" si="1014"/>
        <v>1.7725403989652822E-2</v>
      </c>
      <c r="T740" s="13">
        <f t="shared" si="1015"/>
        <v>5.1355304817399118E-2</v>
      </c>
      <c r="U740" s="13">
        <f t="shared" si="1016"/>
        <v>4.3159842123491214E-2</v>
      </c>
      <c r="V740" s="13">
        <f t="shared" si="1017"/>
        <v>1.116710886193719E-3</v>
      </c>
      <c r="W740" s="13">
        <f t="shared" si="1018"/>
        <v>2.0368991197433045E-2</v>
      </c>
      <c r="X740" s="13">
        <f t="shared" si="1019"/>
        <v>1.4060810236447471E-2</v>
      </c>
      <c r="Y740" s="13">
        <f t="shared" si="1020"/>
        <v>4.8531216541126861E-3</v>
      </c>
      <c r="Z740" s="13">
        <f t="shared" si="1021"/>
        <v>1.2090746864730136E-2</v>
      </c>
      <c r="AA740" s="13">
        <f t="shared" si="1022"/>
        <v>9.9311472039571025E-3</v>
      </c>
      <c r="AB740" s="13">
        <f t="shared" si="1023"/>
        <v>4.0786431926042284E-3</v>
      </c>
      <c r="AC740" s="13">
        <f t="shared" si="1024"/>
        <v>3.957381181778595E-5</v>
      </c>
      <c r="AD740" s="13">
        <f t="shared" si="1025"/>
        <v>4.1826913639203267E-3</v>
      </c>
      <c r="AE740" s="13">
        <f t="shared" si="1026"/>
        <v>2.8873314822347711E-3</v>
      </c>
      <c r="AF740" s="13">
        <f t="shared" si="1027"/>
        <v>9.965692377180669E-4</v>
      </c>
      <c r="AG740" s="13">
        <f t="shared" si="1028"/>
        <v>2.2931214091088205E-4</v>
      </c>
      <c r="AH740" s="13">
        <f t="shared" si="1029"/>
        <v>2.0865748287931564E-3</v>
      </c>
      <c r="AI740" s="13">
        <f t="shared" si="1030"/>
        <v>1.7138793830234523E-3</v>
      </c>
      <c r="AJ740" s="13">
        <f t="shared" si="1031"/>
        <v>7.0387663529224772E-4</v>
      </c>
      <c r="AK740" s="13">
        <f t="shared" si="1032"/>
        <v>1.9271769165627307E-4</v>
      </c>
      <c r="AL740" s="13">
        <f t="shared" si="1033"/>
        <v>8.975424389043094E-7</v>
      </c>
      <c r="AM740" s="13">
        <f t="shared" si="1034"/>
        <v>6.8711923437890998E-4</v>
      </c>
      <c r="AN740" s="13">
        <f t="shared" si="1035"/>
        <v>4.7432163285693248E-4</v>
      </c>
      <c r="AO740" s="13">
        <f t="shared" si="1036"/>
        <v>1.63713224822929E-4</v>
      </c>
      <c r="AP740" s="13">
        <f t="shared" si="1037"/>
        <v>3.7670669190564585E-5</v>
      </c>
      <c r="AQ740" s="13">
        <f t="shared" si="1038"/>
        <v>6.5010599424686837E-6</v>
      </c>
      <c r="AR740" s="13">
        <f t="shared" si="1039"/>
        <v>2.880744797563252E-4</v>
      </c>
      <c r="AS740" s="13">
        <f t="shared" si="1040"/>
        <v>2.3661979662389376E-4</v>
      </c>
      <c r="AT740" s="13">
        <f t="shared" si="1041"/>
        <v>9.7177869073463986E-5</v>
      </c>
      <c r="AU740" s="13">
        <f t="shared" si="1042"/>
        <v>2.6606785434975742E-5</v>
      </c>
      <c r="AV740" s="13">
        <f t="shared" si="1043"/>
        <v>5.4635976117746552E-6</v>
      </c>
      <c r="AW740" s="13">
        <f t="shared" si="1044"/>
        <v>1.4136425507288732E-8</v>
      </c>
      <c r="AX740" s="13">
        <f t="shared" si="1045"/>
        <v>9.4064802056647835E-5</v>
      </c>
      <c r="AY740" s="13">
        <f t="shared" si="1046"/>
        <v>6.4933374403647445E-5</v>
      </c>
      <c r="AZ740" s="13">
        <f t="shared" si="1047"/>
        <v>2.241190657534731E-5</v>
      </c>
      <c r="BA740" s="13">
        <f t="shared" si="1048"/>
        <v>5.1570147704493966E-6</v>
      </c>
      <c r="BB740" s="13">
        <f t="shared" si="1049"/>
        <v>8.899778758187078E-7</v>
      </c>
      <c r="BC740" s="13">
        <f t="shared" si="1050"/>
        <v>1.2287118105388049E-7</v>
      </c>
      <c r="BD740" s="13">
        <f t="shared" si="1051"/>
        <v>3.3143194268153692E-5</v>
      </c>
      <c r="BE740" s="13">
        <f t="shared" si="1052"/>
        <v>2.7223292718710653E-5</v>
      </c>
      <c r="BF740" s="13">
        <f t="shared" si="1053"/>
        <v>1.1180389863036117E-5</v>
      </c>
      <c r="BG740" s="13">
        <f t="shared" si="1054"/>
        <v>3.0611314798464749E-6</v>
      </c>
      <c r="BH740" s="13">
        <f t="shared" si="1055"/>
        <v>6.2859117962562942E-7</v>
      </c>
      <c r="BI740" s="13">
        <f t="shared" si="1056"/>
        <v>1.032629597792924E-7</v>
      </c>
      <c r="BJ740" s="14">
        <f t="shared" si="1057"/>
        <v>0.3560319310636057</v>
      </c>
      <c r="BK740" s="14">
        <f t="shared" si="1058"/>
        <v>0.36453051471484571</v>
      </c>
      <c r="BL740" s="14">
        <f t="shared" si="1059"/>
        <v>0.26737910430818063</v>
      </c>
      <c r="BM740" s="14">
        <f t="shared" si="1060"/>
        <v>0.19406034857927723</v>
      </c>
      <c r="BN740" s="14">
        <f t="shared" si="1061"/>
        <v>0.80590702913410661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1.3391999999999999</v>
      </c>
      <c r="F741" s="10">
        <f>VLOOKUP(B741,home!$B$2:$E$405,3,FALSE)</f>
        <v>0.93340000000000001</v>
      </c>
      <c r="G741" s="10">
        <f>VLOOKUP(C741,away!$B$2:$E$405,4,FALSE)</f>
        <v>1.6292</v>
      </c>
      <c r="H741" s="10">
        <f>VLOOKUP(A741,away!$A$2:$E$405,3,FALSE)</f>
        <v>1.014</v>
      </c>
      <c r="I741" s="10">
        <f>VLOOKUP(C741,away!$B$2:$E$405,3,FALSE)</f>
        <v>0.80689999999999995</v>
      </c>
      <c r="J741" s="10">
        <f>VLOOKUP(B741,home!$B$2:$E$405,4,FALSE)</f>
        <v>1.1506000000000001</v>
      </c>
      <c r="K741" s="12">
        <f t="shared" si="1006"/>
        <v>2.0365151189759998</v>
      </c>
      <c r="L741" s="12">
        <f t="shared" si="1007"/>
        <v>0.94141700795999994</v>
      </c>
      <c r="M741" s="13">
        <f t="shared" si="1008"/>
        <v>5.0897975670379299E-2</v>
      </c>
      <c r="N741" s="13">
        <f t="shared" si="1009"/>
        <v>0.10365449697800004</v>
      </c>
      <c r="O741" s="13">
        <f t="shared" si="1010"/>
        <v>4.7916219966829342E-2</v>
      </c>
      <c r="P741" s="13">
        <f t="shared" si="1011"/>
        <v>9.758210640662765E-2</v>
      </c>
      <c r="Q741" s="13">
        <f t="shared" si="1012"/>
        <v>0.10554697512277461</v>
      </c>
      <c r="R741" s="13">
        <f t="shared" si="1013"/>
        <v>2.2554572216962842E-2</v>
      </c>
      <c r="S741" s="13">
        <f t="shared" si="1014"/>
        <v>4.6771346823406196E-2</v>
      </c>
      <c r="T741" s="13">
        <f t="shared" si="1015"/>
        <v>9.9363717519311015E-2</v>
      </c>
      <c r="U741" s="13">
        <f t="shared" si="1016"/>
        <v>4.5932727321880862E-2</v>
      </c>
      <c r="V741" s="13">
        <f t="shared" si="1017"/>
        <v>9.9633880487597845E-3</v>
      </c>
      <c r="W741" s="13">
        <f t="shared" si="1018"/>
        <v>7.1649336866571406E-2</v>
      </c>
      <c r="X741" s="13">
        <f t="shared" si="1019"/>
        <v>6.7451904335245769E-2</v>
      </c>
      <c r="Y741" s="13">
        <f t="shared" si="1020"/>
        <v>3.1750184980245601E-2</v>
      </c>
      <c r="Z741" s="13">
        <f t="shared" si="1021"/>
        <v>7.0777526307703011E-3</v>
      </c>
      <c r="AA741" s="13">
        <f t="shared" si="1022"/>
        <v>1.4413950240935877E-2</v>
      </c>
      <c r="AB741" s="13">
        <f t="shared" si="1023"/>
        <v>1.4677113794916838E-2</v>
      </c>
      <c r="AC741" s="13">
        <f t="shared" si="1024"/>
        <v>1.1938691813611897E-3</v>
      </c>
      <c r="AD741" s="13">
        <f t="shared" si="1025"/>
        <v>3.6478739448344302E-2</v>
      </c>
      <c r="AE741" s="13">
        <f t="shared" si="1026"/>
        <v>3.4341705745612711E-2</v>
      </c>
      <c r="AF741" s="13">
        <f t="shared" si="1027"/>
        <v>1.6164932935638726E-2</v>
      </c>
      <c r="AG741" s="13">
        <f t="shared" si="1028"/>
        <v>5.0726475993810227E-3</v>
      </c>
      <c r="AH741" s="13">
        <f t="shared" si="1029"/>
        <v>1.6657791761851989E-3</v>
      </c>
      <c r="AI741" s="13">
        <f t="shared" si="1030"/>
        <v>3.3923844771765431E-3</v>
      </c>
      <c r="AJ741" s="13">
        <f t="shared" si="1031"/>
        <v>3.4543211385747621E-3</v>
      </c>
      <c r="AK741" s="13">
        <f t="shared" si="1032"/>
        <v>2.3449257415019643E-3</v>
      </c>
      <c r="AL741" s="13">
        <f t="shared" si="1033"/>
        <v>9.1555915893904474E-5</v>
      </c>
      <c r="AM741" s="13">
        <f t="shared" si="1034"/>
        <v>1.4857900881547875E-2</v>
      </c>
      <c r="AN741" s="13">
        <f t="shared" si="1035"/>
        <v>1.3987480592473045E-2</v>
      </c>
      <c r="AO741" s="13">
        <f t="shared" si="1036"/>
        <v>6.5840260641322696E-3</v>
      </c>
      <c r="AP741" s="13">
        <f t="shared" si="1037"/>
        <v>2.0661047058753521E-3</v>
      </c>
      <c r="AQ741" s="13">
        <f t="shared" si="1038"/>
        <v>4.8626652758431246E-4</v>
      </c>
      <c r="AR741" s="13">
        <f t="shared" si="1039"/>
        <v>3.136385695932688E-4</v>
      </c>
      <c r="AS741" s="13">
        <f t="shared" si="1040"/>
        <v>6.3872968887069821E-4</v>
      </c>
      <c r="AT741" s="13">
        <f t="shared" si="1041"/>
        <v>6.5039133416200682E-4</v>
      </c>
      <c r="AU741" s="13">
        <f t="shared" si="1042"/>
        <v>4.4151059509063285E-4</v>
      </c>
      <c r="AV741" s="13">
        <f t="shared" si="1043"/>
        <v>2.2478575052254122E-4</v>
      </c>
      <c r="AW741" s="13">
        <f t="shared" si="1044"/>
        <v>4.8758865211578614E-6</v>
      </c>
      <c r="AX741" s="13">
        <f t="shared" si="1045"/>
        <v>5.043056630253181E-3</v>
      </c>
      <c r="AY741" s="13">
        <f t="shared" si="1046"/>
        <v>4.7476192838257891E-3</v>
      </c>
      <c r="AZ741" s="13">
        <f t="shared" si="1047"/>
        <v>2.2347447705562355E-3</v>
      </c>
      <c r="BA741" s="13">
        <f t="shared" si="1048"/>
        <v>7.0127557848376947E-4</v>
      </c>
      <c r="BB741" s="13">
        <f t="shared" si="1049"/>
        <v>1.6504818921290207E-4</v>
      </c>
      <c r="BC741" s="13">
        <f t="shared" si="1050"/>
        <v>3.1075834491605249E-5</v>
      </c>
      <c r="BD741" s="13">
        <f t="shared" si="1051"/>
        <v>4.9210780627891529E-5</v>
      </c>
      <c r="BE741" s="13">
        <f t="shared" si="1052"/>
        <v>1.0021849876531234E-4</v>
      </c>
      <c r="BF741" s="13">
        <f t="shared" si="1053"/>
        <v>1.0204824396831811E-4</v>
      </c>
      <c r="BG741" s="13">
        <f t="shared" si="1054"/>
        <v>6.9274263902143737E-5</v>
      </c>
      <c r="BH741" s="13">
        <f t="shared" si="1055"/>
        <v>3.5269521448162275E-5</v>
      </c>
      <c r="BI741" s="13">
        <f t="shared" si="1056"/>
        <v>1.4365382733646151E-5</v>
      </c>
      <c r="BJ741" s="14">
        <f t="shared" si="1057"/>
        <v>0.6223792405895614</v>
      </c>
      <c r="BK741" s="14">
        <f t="shared" si="1058"/>
        <v>0.21124786133025381</v>
      </c>
      <c r="BL741" s="14">
        <f t="shared" si="1059"/>
        <v>0.15899143670464883</v>
      </c>
      <c r="BM741" s="14">
        <f t="shared" si="1060"/>
        <v>0.56680120149635604</v>
      </c>
      <c r="BN741" s="14">
        <f t="shared" si="1061"/>
        <v>0.42815234636157379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1.3391999999999999</v>
      </c>
      <c r="F742" s="10">
        <f>VLOOKUP(B742,home!$B$2:$E$405,3,FALSE)</f>
        <v>1.0861000000000001</v>
      </c>
      <c r="G742" s="10">
        <f>VLOOKUP(C742,away!$B$2:$E$405,4,FALSE)</f>
        <v>0.87119999999999997</v>
      </c>
      <c r="H742" s="10">
        <f>VLOOKUP(A742,away!$A$2:$E$405,3,FALSE)</f>
        <v>1.014</v>
      </c>
      <c r="I742" s="10">
        <f>VLOOKUP(C742,away!$B$2:$E$405,3,FALSE)</f>
        <v>0.65749999999999997</v>
      </c>
      <c r="J742" s="10">
        <f>VLOOKUP(B742,home!$B$2:$E$405,4,FALSE)</f>
        <v>1.1655</v>
      </c>
      <c r="K742" s="12">
        <f t="shared" si="1006"/>
        <v>1.267164860544</v>
      </c>
      <c r="L742" s="12">
        <f t="shared" si="1007"/>
        <v>0.77704467749999995</v>
      </c>
      <c r="M742" s="13">
        <f t="shared" si="1008"/>
        <v>0.12948250052637936</v>
      </c>
      <c r="N742" s="13">
        <f t="shared" si="1009"/>
        <v>0.16407567472239792</v>
      </c>
      <c r="O742" s="13">
        <f t="shared" si="1010"/>
        <v>0.10061368786341401</v>
      </c>
      <c r="P742" s="13">
        <f t="shared" si="1011"/>
        <v>0.12749412975026056</v>
      </c>
      <c r="Q742" s="13">
        <f t="shared" si="1012"/>
        <v>0.10395546473913506</v>
      </c>
      <c r="R742" s="13">
        <f t="shared" si="1013"/>
        <v>3.9090665318956094E-2</v>
      </c>
      <c r="S742" s="13">
        <f t="shared" si="1014"/>
        <v>3.1384073242902648E-2</v>
      </c>
      <c r="T742" s="13">
        <f t="shared" si="1015"/>
        <v>8.0778040572583809E-2</v>
      </c>
      <c r="U742" s="13">
        <f t="shared" si="1016"/>
        <v>4.9534317467467184E-2</v>
      </c>
      <c r="V742" s="13">
        <f t="shared" si="1017"/>
        <v>3.4335700361533793E-3</v>
      </c>
      <c r="W742" s="13">
        <f t="shared" si="1018"/>
        <v>4.390957065965094E-2</v>
      </c>
      <c r="X742" s="13">
        <f t="shared" si="1019"/>
        <v>3.4119698172391917E-2</v>
      </c>
      <c r="Y742" s="13">
        <f t="shared" si="1020"/>
        <v>1.3256264931381807E-2</v>
      </c>
      <c r="Z742" s="13">
        <f t="shared" si="1021"/>
        <v>1.0125064475342893E-2</v>
      </c>
      <c r="AA742" s="13">
        <f t="shared" si="1022"/>
        <v>1.2830125913896887E-2</v>
      </c>
      <c r="AB742" s="13">
        <f t="shared" si="1023"/>
        <v>8.1289423572225572E-3</v>
      </c>
      <c r="AC742" s="13">
        <f t="shared" si="1024"/>
        <v>2.1130269626993024E-4</v>
      </c>
      <c r="AD742" s="13">
        <f t="shared" si="1025"/>
        <v>1.3910166245370878E-2</v>
      </c>
      <c r="AE742" s="13">
        <f t="shared" si="1026"/>
        <v>1.0808820644105599E-2</v>
      </c>
      <c r="AF742" s="13">
        <f t="shared" si="1027"/>
        <v>4.199468275777188E-3</v>
      </c>
      <c r="AG742" s="13">
        <f t="shared" si="1028"/>
        <v>1.0877248240075889E-3</v>
      </c>
      <c r="AH742" s="13">
        <f t="shared" si="1029"/>
        <v>1.9669068649773806E-3</v>
      </c>
      <c r="AI742" s="13">
        <f t="shared" si="1030"/>
        <v>2.4923952632620989E-3</v>
      </c>
      <c r="AJ742" s="13">
        <f t="shared" si="1031"/>
        <v>1.5791378480960224E-3</v>
      </c>
      <c r="AK742" s="13">
        <f t="shared" si="1032"/>
        <v>6.6700933035411622E-4</v>
      </c>
      <c r="AL742" s="13">
        <f t="shared" si="1033"/>
        <v>8.3223148349162306E-6</v>
      </c>
      <c r="AM742" s="13">
        <f t="shared" si="1034"/>
        <v>3.5252947740918488E-3</v>
      </c>
      <c r="AN742" s="13">
        <f t="shared" si="1035"/>
        <v>2.7393115408266356E-3</v>
      </c>
      <c r="AO742" s="13">
        <f t="shared" si="1036"/>
        <v>1.0642837264068304E-3</v>
      </c>
      <c r="AP742" s="13">
        <f t="shared" si="1037"/>
        <v>2.7566533498476462E-4</v>
      </c>
      <c r="AQ742" s="13">
        <f t="shared" si="1038"/>
        <v>5.3551070330291459E-5</v>
      </c>
      <c r="AR742" s="13">
        <f t="shared" si="1039"/>
        <v>3.0567490211377705E-4</v>
      </c>
      <c r="AS742" s="13">
        <f t="shared" si="1040"/>
        <v>3.8734049470880513E-4</v>
      </c>
      <c r="AT742" s="13">
        <f t="shared" si="1041"/>
        <v>2.4541213198036357E-4</v>
      </c>
      <c r="AU742" s="13">
        <f t="shared" si="1042"/>
        <v>1.0365920999890107E-4</v>
      </c>
      <c r="AV742" s="13">
        <f t="shared" si="1043"/>
        <v>3.2838327095589682E-5</v>
      </c>
      <c r="AW742" s="13">
        <f t="shared" si="1044"/>
        <v>2.2762541550486329E-7</v>
      </c>
      <c r="AX742" s="13">
        <f t="shared" si="1045"/>
        <v>7.4452161013143176E-4</v>
      </c>
      <c r="AY742" s="13">
        <f t="shared" si="1046"/>
        <v>5.7852655443635902E-4</v>
      </c>
      <c r="AZ742" s="13">
        <f t="shared" si="1047"/>
        <v>2.2477048995859334E-4</v>
      </c>
      <c r="BA742" s="13">
        <f t="shared" si="1048"/>
        <v>5.8218904293797393E-5</v>
      </c>
      <c r="BB742" s="13">
        <f t="shared" si="1049"/>
        <v>1.1309672427844286E-5</v>
      </c>
      <c r="BC742" s="13">
        <f t="shared" si="1050"/>
        <v>1.7576241528649816E-6</v>
      </c>
      <c r="BD742" s="13">
        <f t="shared" si="1051"/>
        <v>3.9587175955473979E-5</v>
      </c>
      <c r="BE742" s="13">
        <f t="shared" si="1052"/>
        <v>5.0163478298948971E-5</v>
      </c>
      <c r="BF742" s="13">
        <f t="shared" si="1053"/>
        <v>3.1782698491544831E-5</v>
      </c>
      <c r="BG742" s="13">
        <f t="shared" si="1054"/>
        <v>1.3424639567250138E-5</v>
      </c>
      <c r="BH742" s="13">
        <f t="shared" si="1055"/>
        <v>4.2528078812719978E-6</v>
      </c>
      <c r="BI742" s="13">
        <f t="shared" si="1056"/>
        <v>1.077801741158491E-6</v>
      </c>
      <c r="BJ742" s="14">
        <f t="shared" si="1057"/>
        <v>0.47937810508884404</v>
      </c>
      <c r="BK742" s="14">
        <f t="shared" si="1058"/>
        <v>0.29259242512123718</v>
      </c>
      <c r="BL742" s="14">
        <f t="shared" si="1059"/>
        <v>0.21811840189547946</v>
      </c>
      <c r="BM742" s="14">
        <f t="shared" si="1060"/>
        <v>0.3349235747313396</v>
      </c>
      <c r="BN742" s="14">
        <f t="shared" si="1061"/>
        <v>0.66471212292054305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1.3391999999999999</v>
      </c>
      <c r="F743" s="10">
        <f>VLOOKUP(B743,home!$B$2:$E$405,3,FALSE)</f>
        <v>0.82140000000000002</v>
      </c>
      <c r="G743" s="10">
        <f>VLOOKUP(C743,away!$B$2:$E$405,4,FALSE)</f>
        <v>1.369</v>
      </c>
      <c r="H743" s="10">
        <f>VLOOKUP(A743,away!$A$2:$E$405,3,FALSE)</f>
        <v>1.014</v>
      </c>
      <c r="I743" s="10">
        <f>VLOOKUP(C743,away!$B$2:$E$405,3,FALSE)</f>
        <v>0.73960000000000004</v>
      </c>
      <c r="J743" s="10">
        <f>VLOOKUP(B743,home!$B$2:$E$405,4,FALSE)</f>
        <v>0.98619999999999997</v>
      </c>
      <c r="K743" s="12">
        <f t="shared" si="1006"/>
        <v>1.5059258467199998</v>
      </c>
      <c r="L743" s="12">
        <f t="shared" si="1007"/>
        <v>0.73960502928000005</v>
      </c>
      <c r="M743" s="13">
        <f t="shared" si="1008"/>
        <v>0.10587132090872471</v>
      </c>
      <c r="N743" s="13">
        <f t="shared" si="1009"/>
        <v>0.15943435858283606</v>
      </c>
      <c r="O743" s="13">
        <f t="shared" si="1010"/>
        <v>7.8302961400609619E-2</v>
      </c>
      <c r="P743" s="13">
        <f t="shared" si="1011"/>
        <v>0.11791845344789649</v>
      </c>
      <c r="Q743" s="13">
        <f t="shared" si="1012"/>
        <v>0.12004816072255876</v>
      </c>
      <c r="R743" s="13">
        <f t="shared" si="1013"/>
        <v>2.8956632029704291E-2</v>
      </c>
      <c r="S743" s="13">
        <f t="shared" si="1014"/>
        <v>3.2834108293433653E-2</v>
      </c>
      <c r="T743" s="13">
        <f t="shared" si="1015"/>
        <v>8.8788223426218227E-2</v>
      </c>
      <c r="U743" s="13">
        <f t="shared" si="1016"/>
        <v>4.3606540607491896E-2</v>
      </c>
      <c r="V743" s="13">
        <f t="shared" si="1017"/>
        <v>4.0633680344425074E-3</v>
      </c>
      <c r="W743" s="13">
        <f t="shared" si="1018"/>
        <v>6.0261209361099299E-2</v>
      </c>
      <c r="X743" s="13">
        <f t="shared" si="1019"/>
        <v>4.4569493513964061E-2</v>
      </c>
      <c r="Y743" s="13">
        <f t="shared" si="1020"/>
        <v>1.6481910777695077E-2</v>
      </c>
      <c r="Z743" s="13">
        <f t="shared" si="1021"/>
        <v>7.1388235600598794E-3</v>
      </c>
      <c r="AA743" s="13">
        <f t="shared" si="1022"/>
        <v>1.0750538914267856E-2</v>
      </c>
      <c r="AB743" s="13">
        <f t="shared" si="1023"/>
        <v>8.0947572085825672E-3</v>
      </c>
      <c r="AC743" s="13">
        <f t="shared" si="1024"/>
        <v>2.8285875148861589E-4</v>
      </c>
      <c r="AD743" s="13">
        <f t="shared" si="1025"/>
        <v>2.2687228182871166E-2</v>
      </c>
      <c r="AE743" s="13">
        <f t="shared" si="1026"/>
        <v>1.6779588064474469E-2</v>
      </c>
      <c r="AF743" s="13">
        <f t="shared" si="1027"/>
        <v>6.2051338608659894E-3</v>
      </c>
      <c r="AG743" s="13">
        <f t="shared" si="1028"/>
        <v>1.529782736950704E-3</v>
      </c>
      <c r="AH743" s="13">
        <f t="shared" si="1029"/>
        <v>1.3199774520407099E-3</v>
      </c>
      <c r="AI743" s="13">
        <f t="shared" si="1030"/>
        <v>1.987788162115714E-3</v>
      </c>
      <c r="AJ743" s="13">
        <f t="shared" si="1031"/>
        <v>1.4967307855670497E-3</v>
      </c>
      <c r="AK743" s="13">
        <f t="shared" si="1032"/>
        <v>7.513218585223165E-4</v>
      </c>
      <c r="AL743" s="13">
        <f t="shared" si="1033"/>
        <v>1.2601813686067574E-5</v>
      </c>
      <c r="AM743" s="13">
        <f t="shared" si="1034"/>
        <v>6.8330566622040179E-3</v>
      </c>
      <c r="AN743" s="13">
        <f t="shared" si="1035"/>
        <v>5.0537630727213022E-3</v>
      </c>
      <c r="AO743" s="13">
        <f t="shared" si="1036"/>
        <v>1.8688942926871105E-3</v>
      </c>
      <c r="AP743" s="13">
        <f t="shared" si="1037"/>
        <v>4.6074787268802532E-4</v>
      </c>
      <c r="AQ743" s="13">
        <f t="shared" si="1038"/>
        <v>8.5192860967531149E-5</v>
      </c>
      <c r="AR743" s="13">
        <f t="shared" si="1039"/>
        <v>1.9525239241310188E-4</v>
      </c>
      <c r="AS743" s="13">
        <f t="shared" si="1040"/>
        <v>2.9403562436880611E-4</v>
      </c>
      <c r="AT743" s="13">
        <f t="shared" si="1041"/>
        <v>2.2139792329671913E-4</v>
      </c>
      <c r="AU743" s="13">
        <f t="shared" si="1042"/>
        <v>1.1113628503422042E-4</v>
      </c>
      <c r="AV743" s="13">
        <f t="shared" si="1043"/>
        <v>4.1840751035368417E-5</v>
      </c>
      <c r="AW743" s="13">
        <f t="shared" si="1044"/>
        <v>3.8988272842944474E-7</v>
      </c>
      <c r="AX743" s="13">
        <f t="shared" si="1045"/>
        <v>1.7150127732858879E-3</v>
      </c>
      <c r="AY743" s="13">
        <f t="shared" si="1046"/>
        <v>1.2684320724016833E-3</v>
      </c>
      <c r="AZ743" s="13">
        <f t="shared" si="1047"/>
        <v>4.6906937002416898E-4</v>
      </c>
      <c r="BA743" s="13">
        <f t="shared" si="1048"/>
        <v>1.1564202171702561E-4</v>
      </c>
      <c r="BB743" s="13">
        <f t="shared" si="1049"/>
        <v>2.1382355214504776E-5</v>
      </c>
      <c r="BC743" s="13">
        <f t="shared" si="1050"/>
        <v>3.1628994908998343E-6</v>
      </c>
      <c r="BD743" s="13">
        <f t="shared" si="1051"/>
        <v>2.4068275234613706E-5</v>
      </c>
      <c r="BE743" s="13">
        <f t="shared" si="1052"/>
        <v>3.6245037761775643E-5</v>
      </c>
      <c r="BF743" s="13">
        <f t="shared" si="1053"/>
        <v>2.7291169590400185E-5</v>
      </c>
      <c r="BG743" s="13">
        <f t="shared" si="1054"/>
        <v>1.3699492557800833E-5</v>
      </c>
      <c r="BH743" s="13">
        <f t="shared" si="1055"/>
        <v>5.1576049824351403E-6</v>
      </c>
      <c r="BI743" s="13">
        <f t="shared" si="1056"/>
        <v>1.553394130044185E-6</v>
      </c>
      <c r="BJ743" s="14">
        <f t="shared" si="1057"/>
        <v>0.55467944548293591</v>
      </c>
      <c r="BK743" s="14">
        <f t="shared" si="1058"/>
        <v>0.26225114332207372</v>
      </c>
      <c r="BL743" s="14">
        <f t="shared" si="1059"/>
        <v>0.17623892636930735</v>
      </c>
      <c r="BM743" s="14">
        <f t="shared" si="1060"/>
        <v>0.38850840945237369</v>
      </c>
      <c r="BN743" s="14">
        <f t="shared" si="1061"/>
        <v>0.61053188709232997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1.3391999999999999</v>
      </c>
      <c r="F744" s="10">
        <f>VLOOKUP(B744,home!$B$2:$E$405,3,FALSE)</f>
        <v>0.93340000000000001</v>
      </c>
      <c r="G744" s="10">
        <f>VLOOKUP(C744,away!$B$2:$E$405,4,FALSE)</f>
        <v>0.52270000000000005</v>
      </c>
      <c r="H744" s="10">
        <f>VLOOKUP(A744,away!$A$2:$E$405,3,FALSE)</f>
        <v>1.014</v>
      </c>
      <c r="I744" s="10">
        <f>VLOOKUP(C744,away!$B$2:$E$405,3,FALSE)</f>
        <v>1.8737999999999999</v>
      </c>
      <c r="J744" s="10">
        <f>VLOOKUP(B744,home!$B$2:$E$405,4,FALSE)</f>
        <v>1.1506000000000001</v>
      </c>
      <c r="K744" s="12">
        <f t="shared" si="1006"/>
        <v>0.65337985065600002</v>
      </c>
      <c r="L744" s="12">
        <f t="shared" si="1007"/>
        <v>2.1861781999200001</v>
      </c>
      <c r="M744" s="13">
        <f t="shared" si="1008"/>
        <v>5.8451492860591196E-2</v>
      </c>
      <c r="N744" s="13">
        <f t="shared" si="1009"/>
        <v>3.8191027675873332E-2</v>
      </c>
      <c r="O744" s="13">
        <f t="shared" si="1010"/>
        <v>0.127785379444604</v>
      </c>
      <c r="P744" s="13">
        <f t="shared" si="1011"/>
        <v>8.3492392137535648E-2</v>
      </c>
      <c r="Q744" s="13">
        <f t="shared" si="1012"/>
        <v>1.2476623979630638E-2</v>
      </c>
      <c r="R744" s="13">
        <f t="shared" si="1013"/>
        <v>0.13968080540514929</v>
      </c>
      <c r="S744" s="13">
        <f t="shared" si="1014"/>
        <v>2.9815233126184004E-2</v>
      </c>
      <c r="T744" s="13">
        <f t="shared" si="1015"/>
        <v>2.7276123352867613E-2</v>
      </c>
      <c r="U744" s="13">
        <f t="shared" si="1016"/>
        <v>9.1264623775126244E-2</v>
      </c>
      <c r="V744" s="13">
        <f t="shared" si="1017"/>
        <v>4.7320246318136947E-3</v>
      </c>
      <c r="W744" s="13">
        <f t="shared" si="1018"/>
        <v>2.7173249041673787E-3</v>
      </c>
      <c r="X744" s="13">
        <f t="shared" si="1019"/>
        <v>5.9405564675904261E-3</v>
      </c>
      <c r="Y744" s="13">
        <f t="shared" si="1020"/>
        <v>6.4935575224199776E-3</v>
      </c>
      <c r="Z744" s="13">
        <f t="shared" si="1021"/>
        <v>0.1017890439080017</v>
      </c>
      <c r="AA744" s="13">
        <f t="shared" si="1022"/>
        <v>6.6506910307027184E-2</v>
      </c>
      <c r="AB744" s="13">
        <f t="shared" si="1023"/>
        <v>2.1727137561998702E-2</v>
      </c>
      <c r="AC744" s="13">
        <f t="shared" si="1024"/>
        <v>4.2245291440434762E-4</v>
      </c>
      <c r="AD744" s="13">
        <f t="shared" si="1025"/>
        <v>4.4386133501717777E-4</v>
      </c>
      <c r="AE744" s="13">
        <f t="shared" si="1026"/>
        <v>9.7035997440194179E-4</v>
      </c>
      <c r="AF744" s="13">
        <f t="shared" si="1027"/>
        <v>1.0606899110562275E-3</v>
      </c>
      <c r="AG744" s="13">
        <f t="shared" si="1028"/>
        <v>7.7295238680873612E-4</v>
      </c>
      <c r="AH744" s="13">
        <f t="shared" si="1029"/>
        <v>5.5632247195593253E-2</v>
      </c>
      <c r="AI744" s="13">
        <f t="shared" si="1030"/>
        <v>3.6348989364314396E-2</v>
      </c>
      <c r="AJ744" s="13">
        <f t="shared" si="1031"/>
        <v>1.1874848621176135E-2</v>
      </c>
      <c r="AK744" s="13">
        <f t="shared" si="1032"/>
        <v>2.5862622728888909E-3</v>
      </c>
      <c r="AL744" s="13">
        <f t="shared" si="1033"/>
        <v>2.4137350587925311E-5</v>
      </c>
      <c r="AM744" s="13">
        <f t="shared" si="1034"/>
        <v>5.8002010557099287E-5</v>
      </c>
      <c r="AN744" s="13">
        <f t="shared" si="1035"/>
        <v>1.2680273103146016E-4</v>
      </c>
      <c r="AO744" s="13">
        <f t="shared" si="1036"/>
        <v>1.3860668313564876E-4</v>
      </c>
      <c r="AP744" s="13">
        <f t="shared" si="1037"/>
        <v>1.0100630301145816E-4</v>
      </c>
      <c r="AQ744" s="13">
        <f t="shared" si="1038"/>
        <v>5.5204444424540919E-5</v>
      </c>
      <c r="AR744" s="13">
        <f t="shared" si="1039"/>
        <v>2.4324401206313309E-2</v>
      </c>
      <c r="AS744" s="13">
        <f t="shared" si="1040"/>
        <v>1.5893073627477616E-2</v>
      </c>
      <c r="AT744" s="13">
        <f t="shared" si="1041"/>
        <v>5.1921070365930685E-3</v>
      </c>
      <c r="AU744" s="13">
        <f t="shared" si="1042"/>
        <v>1.1308060400530488E-3</v>
      </c>
      <c r="AV744" s="13">
        <f t="shared" si="1043"/>
        <v>1.8471147039269092E-4</v>
      </c>
      <c r="AW744" s="13">
        <f t="shared" si="1044"/>
        <v>9.5771964154522764E-7</v>
      </c>
      <c r="AX744" s="13">
        <f t="shared" si="1045"/>
        <v>6.3162241659242096E-6</v>
      </c>
      <c r="AY744" s="13">
        <f t="shared" si="1046"/>
        <v>1.3808391577351391E-5</v>
      </c>
      <c r="AZ744" s="13">
        <f t="shared" si="1047"/>
        <v>1.5093802321182281E-5</v>
      </c>
      <c r="BA744" s="13">
        <f t="shared" si="1048"/>
        <v>1.0999247196156867E-5</v>
      </c>
      <c r="BB744" s="13">
        <f t="shared" si="1049"/>
        <v>6.0115786089423314E-6</v>
      </c>
      <c r="BC744" s="13">
        <f t="shared" si="1050"/>
        <v>2.6284764203950252E-6</v>
      </c>
      <c r="BD744" s="13">
        <f t="shared" si="1051"/>
        <v>8.8629126072249896E-3</v>
      </c>
      <c r="BE744" s="13">
        <f t="shared" si="1052"/>
        <v>5.7908485156858442E-3</v>
      </c>
      <c r="BF744" s="13">
        <f t="shared" si="1053"/>
        <v>1.891811869175168E-3</v>
      </c>
      <c r="BG744" s="13">
        <f t="shared" si="1054"/>
        <v>4.1202391885030652E-4</v>
      </c>
      <c r="BH744" s="13">
        <f t="shared" si="1055"/>
        <v>6.7302031641278275E-5</v>
      </c>
      <c r="BI744" s="13">
        <f t="shared" si="1056"/>
        <v>8.7947582765247588E-6</v>
      </c>
      <c r="BJ744" s="14">
        <f t="shared" si="1057"/>
        <v>9.6877557402283612E-2</v>
      </c>
      <c r="BK744" s="14">
        <f t="shared" si="1058"/>
        <v>0.17695154141269417</v>
      </c>
      <c r="BL744" s="14">
        <f t="shared" si="1059"/>
        <v>0.61716599702956199</v>
      </c>
      <c r="BM744" s="14">
        <f t="shared" si="1060"/>
        <v>0.53269356757722153</v>
      </c>
      <c r="BN744" s="14">
        <f t="shared" si="1061"/>
        <v>0.46007772150338411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1.242</v>
      </c>
      <c r="F745" s="10">
        <f>VLOOKUP(B745,home!$B$2:$E$405,3,FALSE)</f>
        <v>1.2314000000000001</v>
      </c>
      <c r="G745" s="10">
        <f>VLOOKUP(C745,away!$B$2:$E$405,4,FALSE)</f>
        <v>0.71040000000000003</v>
      </c>
      <c r="H745" s="10">
        <f>VLOOKUP(A745,away!$A$2:$E$405,3,FALSE)</f>
        <v>0.96209999999999996</v>
      </c>
      <c r="I745" s="10">
        <f>VLOOKUP(C745,away!$B$2:$E$405,3,FALSE)</f>
        <v>1.1617</v>
      </c>
      <c r="J745" s="10">
        <f>VLOOKUP(B745,home!$B$2:$E$405,4,FALSE)</f>
        <v>1.1617</v>
      </c>
      <c r="K745" s="12">
        <f t="shared" si="1006"/>
        <v>1.08648490752</v>
      </c>
      <c r="L745" s="12">
        <f t="shared" si="1007"/>
        <v>1.2983990628689999</v>
      </c>
      <c r="M745" s="13">
        <f t="shared" si="1008"/>
        <v>9.2099665247674128E-2</v>
      </c>
      <c r="N745" s="13">
        <f t="shared" si="1009"/>
        <v>0.10006489627924219</v>
      </c>
      <c r="O745" s="13">
        <f t="shared" si="1010"/>
        <v>0.1195821190481287</v>
      </c>
      <c r="P745" s="13">
        <f t="shared" si="1011"/>
        <v>0.12992416755505173</v>
      </c>
      <c r="Q745" s="13">
        <f t="shared" si="1012"/>
        <v>5.4359499789975417E-2</v>
      </c>
      <c r="R745" s="13">
        <f t="shared" si="1013"/>
        <v>7.763265565398976E-2</v>
      </c>
      <c r="S745" s="13">
        <f t="shared" si="1014"/>
        <v>4.5820713000092723E-2</v>
      </c>
      <c r="T745" s="13">
        <f t="shared" si="1015"/>
        <v>7.0580323585331686E-2</v>
      </c>
      <c r="U745" s="13">
        <f t="shared" si="1016"/>
        <v>8.4346708698757059E-2</v>
      </c>
      <c r="V745" s="13">
        <f t="shared" si="1017"/>
        <v>7.1820963099613723E-3</v>
      </c>
      <c r="W745" s="13">
        <f t="shared" si="1018"/>
        <v>1.968692536738164E-2</v>
      </c>
      <c r="X745" s="13">
        <f t="shared" si="1019"/>
        <v>2.5561485447780263E-2</v>
      </c>
      <c r="Y745" s="13">
        <f t="shared" si="1020"/>
        <v>1.6594504375468739E-2</v>
      </c>
      <c r="Z745" s="13">
        <f t="shared" si="1021"/>
        <v>3.3599389116390668E-2</v>
      </c>
      <c r="AA745" s="13">
        <f t="shared" si="1022"/>
        <v>3.6505229176850215E-2</v>
      </c>
      <c r="AB745" s="13">
        <f t="shared" si="1023"/>
        <v>1.9831190273103254E-2</v>
      </c>
      <c r="AC745" s="13">
        <f t="shared" si="1024"/>
        <v>6.3323240770105961E-4</v>
      </c>
      <c r="AD745" s="13">
        <f t="shared" si="1025"/>
        <v>5.3473868217831944E-3</v>
      </c>
      <c r="AE745" s="13">
        <f t="shared" si="1026"/>
        <v>6.9430420382013396E-3</v>
      </c>
      <c r="AF745" s="13">
        <f t="shared" si="1027"/>
        <v>4.5074196379303461E-3</v>
      </c>
      <c r="AG745" s="13">
        <f t="shared" si="1028"/>
        <v>1.9508098112820283E-3</v>
      </c>
      <c r="AH745" s="13">
        <f t="shared" si="1029"/>
        <v>1.0906353835423139E-2</v>
      </c>
      <c r="AI745" s="13">
        <f t="shared" si="1030"/>
        <v>1.1849588838260107E-2</v>
      </c>
      <c r="AJ745" s="13">
        <f t="shared" si="1031"/>
        <v>6.4371997165435279E-3</v>
      </c>
      <c r="AK745" s="13">
        <f t="shared" si="1032"/>
        <v>2.3313067795721889E-3</v>
      </c>
      <c r="AL745" s="13">
        <f t="shared" si="1033"/>
        <v>3.5731809977026606E-5</v>
      </c>
      <c r="AM745" s="13">
        <f t="shared" si="1034"/>
        <v>1.1619710153077565E-3</v>
      </c>
      <c r="AN745" s="13">
        <f t="shared" si="1035"/>
        <v>1.5087020773565316E-3</v>
      </c>
      <c r="AO745" s="13">
        <f t="shared" si="1036"/>
        <v>9.7944868169411712E-4</v>
      </c>
      <c r="AP745" s="13">
        <f t="shared" si="1037"/>
        <v>4.239050834799728E-4</v>
      </c>
      <c r="AQ745" s="13">
        <f t="shared" si="1038"/>
        <v>1.3759949078395058E-4</v>
      </c>
      <c r="AR745" s="13">
        <f t="shared" si="1039"/>
        <v>2.8321599198462256E-3</v>
      </c>
      <c r="AS745" s="13">
        <f t="shared" si="1040"/>
        <v>3.077099008595977E-3</v>
      </c>
      <c r="AT745" s="13">
        <f t="shared" si="1041"/>
        <v>1.6716108158921418E-3</v>
      </c>
      <c r="AU745" s="13">
        <f t="shared" si="1042"/>
        <v>6.0539330757133534E-4</v>
      </c>
      <c r="AV745" s="13">
        <f t="shared" si="1043"/>
        <v>1.6443767294746725E-4</v>
      </c>
      <c r="AW745" s="13">
        <f t="shared" si="1044"/>
        <v>1.4001817288598515E-6</v>
      </c>
      <c r="AX745" s="13">
        <f t="shared" si="1045"/>
        <v>2.1041066185126134E-4</v>
      </c>
      <c r="AY745" s="13">
        <f t="shared" si="1046"/>
        <v>2.7319700616532377E-4</v>
      </c>
      <c r="AZ745" s="13">
        <f t="shared" si="1047"/>
        <v>1.7735936839183641E-4</v>
      </c>
      <c r="BA745" s="13">
        <f t="shared" si="1048"/>
        <v>7.6761079236999333E-5</v>
      </c>
      <c r="BB745" s="13">
        <f t="shared" si="1049"/>
        <v>2.4916628336533266E-5</v>
      </c>
      <c r="BC745" s="13">
        <f t="shared" si="1050"/>
        <v>6.4703453764019925E-6</v>
      </c>
      <c r="BD745" s="13">
        <f t="shared" si="1051"/>
        <v>6.1287896430391316E-4</v>
      </c>
      <c r="BE745" s="13">
        <f t="shared" si="1052"/>
        <v>6.6588374485269052E-4</v>
      </c>
      <c r="BF745" s="13">
        <f t="shared" si="1053"/>
        <v>3.6173631947267334E-4</v>
      </c>
      <c r="BG745" s="13">
        <f t="shared" si="1054"/>
        <v>1.3100701720296427E-4</v>
      </c>
      <c r="BH745" s="13">
        <f t="shared" si="1055"/>
        <v>3.5584286742558412E-5</v>
      </c>
      <c r="BI745" s="13">
        <f t="shared" si="1056"/>
        <v>7.7323580981307498E-6</v>
      </c>
      <c r="BJ745" s="14">
        <f t="shared" si="1057"/>
        <v>0.31057703459235747</v>
      </c>
      <c r="BK745" s="14">
        <f t="shared" si="1058"/>
        <v>0.27596880333662338</v>
      </c>
      <c r="BL745" s="14">
        <f t="shared" si="1059"/>
        <v>0.37958787543615402</v>
      </c>
      <c r="BM745" s="14">
        <f t="shared" si="1060"/>
        <v>0.42579830208302716</v>
      </c>
      <c r="BN745" s="14">
        <f t="shared" si="1061"/>
        <v>0.57366300357406186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1.242</v>
      </c>
      <c r="F746" s="10">
        <f>VLOOKUP(B746,home!$B$2:$E$405,3,FALSE)</f>
        <v>0.93930000000000002</v>
      </c>
      <c r="G746" s="10">
        <f>VLOOKUP(C746,away!$B$2:$E$405,4,FALSE)</f>
        <v>1.1839999999999999</v>
      </c>
      <c r="H746" s="10">
        <f>VLOOKUP(A746,away!$A$2:$E$405,3,FALSE)</f>
        <v>0.96209999999999996</v>
      </c>
      <c r="I746" s="10">
        <f>VLOOKUP(C746,away!$B$2:$E$405,3,FALSE)</f>
        <v>0.79479999999999995</v>
      </c>
      <c r="J746" s="10">
        <f>VLOOKUP(B746,home!$B$2:$E$405,4,FALSE)</f>
        <v>0.80840000000000001</v>
      </c>
      <c r="K746" s="12">
        <f t="shared" si="1006"/>
        <v>1.3812669503999999</v>
      </c>
      <c r="L746" s="12">
        <f t="shared" si="1007"/>
        <v>0.6181649514719999</v>
      </c>
      <c r="M746" s="13">
        <f t="shared" si="1008"/>
        <v>0.13541218880055689</v>
      </c>
      <c r="N746" s="13">
        <f t="shared" si="1009"/>
        <v>0.18704038107153428</v>
      </c>
      <c r="O746" s="13">
        <f t="shared" si="1010"/>
        <v>8.3707069118613531E-2</v>
      </c>
      <c r="P746" s="13">
        <f t="shared" si="1011"/>
        <v>0.11562180808838933</v>
      </c>
      <c r="Q746" s="13">
        <f t="shared" si="1012"/>
        <v>0.12917634838216602</v>
      </c>
      <c r="R746" s="13">
        <f t="shared" si="1013"/>
        <v>2.5872388159785539E-2</v>
      </c>
      <c r="S746" s="13">
        <f t="shared" si="1014"/>
        <v>2.4680943835340613E-2</v>
      </c>
      <c r="T746" s="13">
        <f t="shared" si="1015"/>
        <v>7.9852291128991795E-2</v>
      </c>
      <c r="U746" s="13">
        <f t="shared" si="1016"/>
        <v>3.5736674693032038E-2</v>
      </c>
      <c r="V746" s="13">
        <f t="shared" si="1017"/>
        <v>2.3415382296797689E-3</v>
      </c>
      <c r="W746" s="13">
        <f t="shared" si="1018"/>
        <v>5.94756735978808E-2</v>
      </c>
      <c r="X746" s="13">
        <f t="shared" si="1019"/>
        <v>3.6765776883398479E-2</v>
      </c>
      <c r="Y746" s="13">
        <f t="shared" si="1020"/>
        <v>1.1363657341478201E-2</v>
      </c>
      <c r="Z746" s="13">
        <f t="shared" si="1021"/>
        <v>5.3311345237528566E-3</v>
      </c>
      <c r="AA746" s="13">
        <f t="shared" si="1022"/>
        <v>7.3637199257962655E-3</v>
      </c>
      <c r="AB746" s="13">
        <f t="shared" si="1023"/>
        <v>5.0856314827521613E-3</v>
      </c>
      <c r="AC746" s="13">
        <f t="shared" si="1024"/>
        <v>1.2495777070630474E-4</v>
      </c>
      <c r="AD746" s="13">
        <f t="shared" si="1025"/>
        <v>2.0537945573382666E-2</v>
      </c>
      <c r="AE746" s="13">
        <f t="shared" si="1026"/>
        <v>1.2695838128704669E-2</v>
      </c>
      <c r="AF746" s="13">
        <f t="shared" si="1027"/>
        <v>3.9240610803635443E-3</v>
      </c>
      <c r="AG746" s="13">
        <f t="shared" si="1028"/>
        <v>8.0857234243869786E-4</v>
      </c>
      <c r="AH746" s="13">
        <f t="shared" si="1029"/>
        <v>8.23880128541597E-4</v>
      </c>
      <c r="AI746" s="13">
        <f t="shared" si="1030"/>
        <v>1.1379983926458118E-3</v>
      </c>
      <c r="AJ746" s="13">
        <f t="shared" si="1031"/>
        <v>7.8593978468499118E-4</v>
      </c>
      <c r="AK746" s="13">
        <f t="shared" si="1032"/>
        <v>3.6186421652995672E-4</v>
      </c>
      <c r="AL746" s="13">
        <f t="shared" si="1033"/>
        <v>4.2678117861419274E-6</v>
      </c>
      <c r="AM746" s="13">
        <f t="shared" si="1034"/>
        <v>5.6736770899254857E-3</v>
      </c>
      <c r="AN746" s="13">
        <f t="shared" si="1035"/>
        <v>3.5072683229615846E-3</v>
      </c>
      <c r="AO746" s="13">
        <f t="shared" si="1036"/>
        <v>1.0840351763314153E-3</v>
      </c>
      <c r="AP746" s="13">
        <f t="shared" si="1037"/>
        <v>2.2337085072361671E-4</v>
      </c>
      <c r="AQ746" s="13">
        <f t="shared" si="1038"/>
        <v>3.4520007774455967E-5</v>
      </c>
      <c r="AR746" s="13">
        <f t="shared" si="1039"/>
        <v>1.018587639357323E-4</v>
      </c>
      <c r="AS746" s="13">
        <f t="shared" si="1040"/>
        <v>1.4069414423302246E-4</v>
      </c>
      <c r="AT746" s="13">
        <f t="shared" si="1041"/>
        <v>9.7168085771942353E-5</v>
      </c>
      <c r="AU746" s="13">
        <f t="shared" si="1042"/>
        <v>4.4738355170138807E-5</v>
      </c>
      <c r="AV746" s="13">
        <f t="shared" si="1043"/>
        <v>1.5448902852942438E-5</v>
      </c>
      <c r="AW746" s="13">
        <f t="shared" si="1044"/>
        <v>1.0122429394312603E-7</v>
      </c>
      <c r="AX746" s="13">
        <f t="shared" si="1045"/>
        <v>1.3061437752592859E-3</v>
      </c>
      <c r="AY746" s="13">
        <f t="shared" si="1046"/>
        <v>8.0741230344861094E-4</v>
      </c>
      <c r="AZ746" s="13">
        <f t="shared" si="1047"/>
        <v>2.4955699368960316E-4</v>
      </c>
      <c r="BA746" s="13">
        <f t="shared" si="1048"/>
        <v>5.1422462297877236E-5</v>
      </c>
      <c r="BB746" s="13">
        <f t="shared" si="1049"/>
        <v>7.9468909777345062E-6</v>
      </c>
      <c r="BC746" s="13">
        <f t="shared" si="1050"/>
        <v>9.8249789512090527E-7</v>
      </c>
      <c r="BD746" s="13">
        <f t="shared" si="1051"/>
        <v>1.0494252977554969E-5</v>
      </c>
      <c r="BE746" s="13">
        <f t="shared" si="1052"/>
        <v>1.4495364807033473E-5</v>
      </c>
      <c r="BF746" s="13">
        <f t="shared" si="1053"/>
        <v>1.0010984170973306E-5</v>
      </c>
      <c r="BG746" s="13">
        <f t="shared" si="1054"/>
        <v>4.6092805254476557E-6</v>
      </c>
      <c r="BH746" s="13">
        <f t="shared" si="1055"/>
        <v>1.5916617137307993E-6</v>
      </c>
      <c r="BI746" s="13">
        <f t="shared" si="1056"/>
        <v>4.3970194427867539E-7</v>
      </c>
      <c r="BJ746" s="14">
        <f t="shared" si="1057"/>
        <v>0.55458688190162386</v>
      </c>
      <c r="BK746" s="14">
        <f t="shared" si="1058"/>
        <v>0.27899311683990763</v>
      </c>
      <c r="BL746" s="14">
        <f t="shared" si="1059"/>
        <v>0.16131671540048464</v>
      </c>
      <c r="BM746" s="14">
        <f t="shared" si="1060"/>
        <v>0.3225903539655689</v>
      </c>
      <c r="BN746" s="14">
        <f t="shared" si="1061"/>
        <v>0.67683018362104552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1.25</v>
      </c>
      <c r="F749" s="10">
        <f>VLOOKUP(B749,home!$B$2:$E$405,3,FALSE)</f>
        <v>0.6</v>
      </c>
      <c r="G749" s="10">
        <f>VLOOKUP(C749,away!$B$2:$E$405,4,FALSE)</f>
        <v>1.7</v>
      </c>
      <c r="H749" s="10">
        <f>VLOOKUP(A749,away!$A$2:$E$405,3,FALSE)</f>
        <v>0.89839999999999998</v>
      </c>
      <c r="I749" s="10">
        <f>VLOOKUP(C749,away!$B$2:$E$405,3,FALSE)</f>
        <v>0.97399999999999998</v>
      </c>
      <c r="J749" s="10">
        <f>VLOOKUP(B749,home!$B$2:$E$405,4,FALSE)</f>
        <v>2.0870000000000002</v>
      </c>
      <c r="K749" s="12">
        <f t="shared" si="1006"/>
        <v>1.2749999999999999</v>
      </c>
      <c r="L749" s="12">
        <f t="shared" si="1007"/>
        <v>1.8262118192000001</v>
      </c>
      <c r="M749" s="13">
        <f t="shared" si="1008"/>
        <v>4.4994643969302237E-2</v>
      </c>
      <c r="N749" s="13">
        <f t="shared" si="1009"/>
        <v>5.736817106086034E-2</v>
      </c>
      <c r="O749" s="13">
        <f t="shared" si="1010"/>
        <v>8.2169750617435755E-2</v>
      </c>
      <c r="P749" s="13">
        <f t="shared" si="1011"/>
        <v>0.10476643203723057</v>
      </c>
      <c r="Q749" s="13">
        <f t="shared" si="1012"/>
        <v>3.6572209051298474E-2</v>
      </c>
      <c r="R749" s="13">
        <f t="shared" si="1013"/>
        <v>7.5029684879138858E-2</v>
      </c>
      <c r="S749" s="13">
        <f t="shared" si="1014"/>
        <v>6.0985065740825052E-2</v>
      </c>
      <c r="T749" s="13">
        <f t="shared" si="1015"/>
        <v>6.6788600423734495E-2</v>
      </c>
      <c r="U749" s="13">
        <f t="shared" si="1016"/>
        <v>9.5662848220902028E-2</v>
      </c>
      <c r="V749" s="13">
        <f t="shared" si="1017"/>
        <v>1.5777650112166031E-2</v>
      </c>
      <c r="W749" s="13">
        <f t="shared" si="1018"/>
        <v>1.5543188846801854E-2</v>
      </c>
      <c r="X749" s="13">
        <f t="shared" si="1019"/>
        <v>2.8385155180087166E-2</v>
      </c>
      <c r="Y749" s="13">
        <f t="shared" si="1020"/>
        <v>2.5918652939850653E-2</v>
      </c>
      <c r="Z749" s="13">
        <f t="shared" si="1021"/>
        <v>4.5673365772378301E-2</v>
      </c>
      <c r="AA749" s="13">
        <f t="shared" si="1022"/>
        <v>5.8233541359782322E-2</v>
      </c>
      <c r="AB749" s="13">
        <f t="shared" si="1023"/>
        <v>3.712388261686124E-2</v>
      </c>
      <c r="AC749" s="13">
        <f t="shared" si="1024"/>
        <v>2.2960623231500468E-3</v>
      </c>
      <c r="AD749" s="13">
        <f t="shared" si="1025"/>
        <v>4.9543914449180883E-3</v>
      </c>
      <c r="AE749" s="13">
        <f t="shared" si="1026"/>
        <v>9.0477682136527789E-3</v>
      </c>
      <c r="AF749" s="13">
        <f t="shared" si="1027"/>
        <v>8.2615706245773909E-3</v>
      </c>
      <c r="AG749" s="13">
        <f t="shared" si="1028"/>
        <v>5.029125973252919E-3</v>
      </c>
      <c r="AH749" s="13">
        <f t="shared" si="1029"/>
        <v>2.0852310099040504E-2</v>
      </c>
      <c r="AI749" s="13">
        <f t="shared" si="1030"/>
        <v>2.6586695376276639E-2</v>
      </c>
      <c r="AJ749" s="13">
        <f t="shared" si="1031"/>
        <v>1.694901830237636E-2</v>
      </c>
      <c r="AK749" s="13">
        <f t="shared" si="1032"/>
        <v>7.2033327785099542E-3</v>
      </c>
      <c r="AL749" s="13">
        <f t="shared" si="1033"/>
        <v>2.1384790375997764E-4</v>
      </c>
      <c r="AM749" s="13">
        <f t="shared" si="1034"/>
        <v>1.2633698184541121E-3</v>
      </c>
      <c r="AN749" s="13">
        <f t="shared" si="1035"/>
        <v>2.3071808944814579E-3</v>
      </c>
      <c r="AO749" s="13">
        <f t="shared" si="1036"/>
        <v>2.1067005092672338E-3</v>
      </c>
      <c r="AP749" s="13">
        <f t="shared" si="1037"/>
        <v>1.2824271231794938E-3</v>
      </c>
      <c r="AQ749" s="13">
        <f t="shared" si="1038"/>
        <v>5.8549589240326164E-4</v>
      </c>
      <c r="AR749" s="13">
        <f t="shared" si="1039"/>
        <v>7.6161470320982591E-3</v>
      </c>
      <c r="AS749" s="13">
        <f t="shared" si="1040"/>
        <v>9.710587465925279E-3</v>
      </c>
      <c r="AT749" s="13">
        <f t="shared" si="1041"/>
        <v>6.1904995095273668E-3</v>
      </c>
      <c r="AU749" s="13">
        <f t="shared" si="1042"/>
        <v>2.6309622915491313E-3</v>
      </c>
      <c r="AV749" s="13">
        <f t="shared" si="1043"/>
        <v>8.3861923043128514E-4</v>
      </c>
      <c r="AW749" s="13">
        <f t="shared" si="1044"/>
        <v>1.3831326414748895E-5</v>
      </c>
      <c r="AX749" s="13">
        <f t="shared" si="1045"/>
        <v>2.6846608642149911E-4</v>
      </c>
      <c r="AY749" s="13">
        <f t="shared" si="1046"/>
        <v>4.9027594007731035E-4</v>
      </c>
      <c r="AZ749" s="13">
        <f t="shared" si="1047"/>
        <v>4.4767385821928773E-4</v>
      </c>
      <c r="BA749" s="13">
        <f t="shared" si="1048"/>
        <v>2.7251576367564277E-4</v>
      </c>
      <c r="BB749" s="13">
        <f t="shared" si="1049"/>
        <v>1.2441787713569327E-4</v>
      </c>
      <c r="BC749" s="13">
        <f t="shared" si="1050"/>
        <v>4.5442679548995305E-5</v>
      </c>
      <c r="BD749" s="13">
        <f t="shared" si="1051"/>
        <v>2.318116287797141E-3</v>
      </c>
      <c r="BE749" s="13">
        <f t="shared" si="1052"/>
        <v>2.9555982669413547E-3</v>
      </c>
      <c r="BF749" s="13">
        <f t="shared" si="1053"/>
        <v>1.8841938951751139E-3</v>
      </c>
      <c r="BG749" s="13">
        <f t="shared" si="1054"/>
        <v>8.0078240544942359E-4</v>
      </c>
      <c r="BH749" s="13">
        <f t="shared" si="1055"/>
        <v>2.552493917370036E-4</v>
      </c>
      <c r="BI749" s="13">
        <f t="shared" si="1056"/>
        <v>6.5088594892935895E-5</v>
      </c>
      <c r="BJ749" s="14">
        <f t="shared" si="1057"/>
        <v>0.26706280020189821</v>
      </c>
      <c r="BK749" s="14">
        <f t="shared" si="1058"/>
        <v>0.22952397802651123</v>
      </c>
      <c r="BL749" s="14">
        <f t="shared" si="1059"/>
        <v>0.45507690862184796</v>
      </c>
      <c r="BM749" s="14">
        <f t="shared" si="1060"/>
        <v>0.59595971639370682</v>
      </c>
      <c r="BN749" s="14">
        <f t="shared" si="1061"/>
        <v>0.40090089161526626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1.25</v>
      </c>
      <c r="F750" s="10">
        <f>VLOOKUP(B750,home!$B$2:$E$405,3,FALSE)</f>
        <v>0.7</v>
      </c>
      <c r="G750" s="10">
        <f>VLOOKUP(C750,away!$B$2:$E$405,4,FALSE)</f>
        <v>0.4</v>
      </c>
      <c r="H750" s="10">
        <f>VLOOKUP(A750,away!$A$2:$E$405,3,FALSE)</f>
        <v>0.89839999999999998</v>
      </c>
      <c r="I750" s="10">
        <f>VLOOKUP(C750,away!$B$2:$E$405,3,FALSE)</f>
        <v>1.1131</v>
      </c>
      <c r="J750" s="10">
        <f>VLOOKUP(B750,home!$B$2:$E$405,4,FALSE)</f>
        <v>1.1131</v>
      </c>
      <c r="K750" s="12">
        <f t="shared" si="1006"/>
        <v>0.35000000000000003</v>
      </c>
      <c r="L750" s="12">
        <f t="shared" si="1007"/>
        <v>1.1131100624239998</v>
      </c>
      <c r="M750" s="13">
        <f t="shared" si="1008"/>
        <v>0.23151512740610286</v>
      </c>
      <c r="N750" s="13">
        <f t="shared" si="1009"/>
        <v>8.1030294592135996E-2</v>
      </c>
      <c r="O750" s="13">
        <f t="shared" si="1010"/>
        <v>0.2577018179191074</v>
      </c>
      <c r="P750" s="13">
        <f t="shared" si="1011"/>
        <v>9.0195636271687585E-2</v>
      </c>
      <c r="Q750" s="13">
        <f t="shared" si="1012"/>
        <v>1.4180301553623799E-2</v>
      </c>
      <c r="R750" s="13">
        <f t="shared" si="1013"/>
        <v>0.14342524331535794</v>
      </c>
      <c r="S750" s="13">
        <f t="shared" si="1014"/>
        <v>8.7847961530656739E-3</v>
      </c>
      <c r="T750" s="13">
        <f t="shared" si="1015"/>
        <v>1.5784236347545329E-2</v>
      </c>
      <c r="U750" s="13">
        <f t="shared" si="1016"/>
        <v>5.019883516037528E-2</v>
      </c>
      <c r="V750" s="13">
        <f t="shared" si="1017"/>
        <v>3.8027286089026312E-4</v>
      </c>
      <c r="W750" s="13">
        <f t="shared" si="1018"/>
        <v>1.654368514589444E-3</v>
      </c>
      <c r="X750" s="13">
        <f t="shared" si="1019"/>
        <v>1.8414942405469558E-3</v>
      </c>
      <c r="Y750" s="13">
        <f t="shared" si="1020"/>
        <v>1.0248928845243291E-3</v>
      </c>
      <c r="Z750" s="13">
        <f t="shared" si="1021"/>
        <v>5.321602717997849E-2</v>
      </c>
      <c r="AA750" s="13">
        <f t="shared" si="1022"/>
        <v>1.8625609512992469E-2</v>
      </c>
      <c r="AB750" s="13">
        <f t="shared" si="1023"/>
        <v>3.2594816647736826E-3</v>
      </c>
      <c r="AC750" s="13">
        <f t="shared" si="1024"/>
        <v>9.2593713608312333E-6</v>
      </c>
      <c r="AD750" s="13">
        <f t="shared" si="1025"/>
        <v>1.4475724502657628E-4</v>
      </c>
      <c r="AE750" s="13">
        <f t="shared" si="1026"/>
        <v>1.6113074604785858E-4</v>
      </c>
      <c r="AF750" s="13">
        <f t="shared" si="1027"/>
        <v>8.9678127395878763E-5</v>
      </c>
      <c r="AG750" s="13">
        <f t="shared" si="1028"/>
        <v>3.3273875327898012E-5</v>
      </c>
      <c r="AH750" s="13">
        <f t="shared" si="1029"/>
        <v>1.480882383406578E-2</v>
      </c>
      <c r="AI750" s="13">
        <f t="shared" si="1030"/>
        <v>5.1830883419230226E-3</v>
      </c>
      <c r="AJ750" s="13">
        <f t="shared" si="1031"/>
        <v>9.0704045983652901E-4</v>
      </c>
      <c r="AK750" s="13">
        <f t="shared" si="1032"/>
        <v>1.0582138698092842E-4</v>
      </c>
      <c r="AL750" s="13">
        <f t="shared" si="1033"/>
        <v>1.4429379206846593E-7</v>
      </c>
      <c r="AM750" s="13">
        <f t="shared" si="1034"/>
        <v>1.0133007151860341E-5</v>
      </c>
      <c r="AN750" s="13">
        <f t="shared" si="1035"/>
        <v>1.12791522233501E-5</v>
      </c>
      <c r="AO750" s="13">
        <f t="shared" si="1036"/>
        <v>6.2774689177115139E-6</v>
      </c>
      <c r="AP750" s="13">
        <f t="shared" si="1037"/>
        <v>2.3291712729528609E-6</v>
      </c>
      <c r="AQ750" s="13">
        <f t="shared" si="1038"/>
        <v>6.4815599525818647E-7</v>
      </c>
      <c r="AR750" s="13">
        <f t="shared" si="1039"/>
        <v>3.2967701644725953E-3</v>
      </c>
      <c r="AS750" s="13">
        <f t="shared" si="1040"/>
        <v>1.1538695575654082E-3</v>
      </c>
      <c r="AT750" s="13">
        <f t="shared" si="1041"/>
        <v>2.0192717257394647E-4</v>
      </c>
      <c r="AU750" s="13">
        <f t="shared" si="1042"/>
        <v>2.3558170133627097E-5</v>
      </c>
      <c r="AV750" s="13">
        <f t="shared" si="1043"/>
        <v>2.0613398866923704E-6</v>
      </c>
      <c r="AW750" s="13">
        <f t="shared" si="1044"/>
        <v>1.5615334767737231E-9</v>
      </c>
      <c r="AX750" s="13">
        <f t="shared" si="1045"/>
        <v>5.9109208385852011E-7</v>
      </c>
      <c r="AY750" s="13">
        <f t="shared" si="1046"/>
        <v>6.5795054636208949E-7</v>
      </c>
      <c r="AZ750" s="13">
        <f t="shared" si="1047"/>
        <v>3.6618568686650512E-7</v>
      </c>
      <c r="BA750" s="13">
        <f t="shared" si="1048"/>
        <v>1.3586832425558361E-7</v>
      </c>
      <c r="BB750" s="13">
        <f t="shared" si="1049"/>
        <v>3.7809099723394221E-8</v>
      </c>
      <c r="BC750" s="13">
        <f t="shared" si="1050"/>
        <v>8.4171378706605153E-9</v>
      </c>
      <c r="BD750" s="13">
        <f t="shared" si="1051"/>
        <v>6.1161134059561169E-4</v>
      </c>
      <c r="BE750" s="13">
        <f t="shared" si="1052"/>
        <v>2.140639692084641E-4</v>
      </c>
      <c r="BF750" s="13">
        <f t="shared" si="1053"/>
        <v>3.746119461148122E-5</v>
      </c>
      <c r="BG750" s="13">
        <f t="shared" si="1054"/>
        <v>4.3704727046728101E-6</v>
      </c>
      <c r="BH750" s="13">
        <f t="shared" si="1055"/>
        <v>3.8241636165887076E-7</v>
      </c>
      <c r="BI750" s="13">
        <f t="shared" si="1056"/>
        <v>2.6769145316120957E-8</v>
      </c>
      <c r="BJ750" s="14">
        <f t="shared" si="1057"/>
        <v>0.11597689240520416</v>
      </c>
      <c r="BK750" s="14">
        <f t="shared" si="1058"/>
        <v>0.33088589430744564</v>
      </c>
      <c r="BL750" s="14">
        <f t="shared" si="1059"/>
        <v>0.49976186416267249</v>
      </c>
      <c r="BM750" s="14">
        <f t="shared" si="1060"/>
        <v>0.1817916006082724</v>
      </c>
      <c r="BN750" s="14">
        <f t="shared" si="1061"/>
        <v>0.81804842105801567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1.6352</v>
      </c>
      <c r="F751" s="10">
        <f>VLOOKUP(B751,home!$B$2:$E$405,3,FALSE)</f>
        <v>0.97130000000000005</v>
      </c>
      <c r="G751" s="10">
        <f>VLOOKUP(C751,away!$B$2:$E$405,4,FALSE)</f>
        <v>1.2591000000000001</v>
      </c>
      <c r="H751" s="10">
        <f>VLOOKUP(A751,away!$A$2:$E$405,3,FALSE)</f>
        <v>1.1458999999999999</v>
      </c>
      <c r="I751" s="10">
        <f>VLOOKUP(C751,away!$B$2:$E$405,3,FALSE)</f>
        <v>1.1293</v>
      </c>
      <c r="J751" s="10">
        <f>VLOOKUP(B751,home!$B$2:$E$405,4,FALSE)</f>
        <v>1.2833000000000001</v>
      </c>
      <c r="K751" s="12">
        <f t="shared" si="1006"/>
        <v>1.9997904548160002</v>
      </c>
      <c r="L751" s="12">
        <f t="shared" si="1007"/>
        <v>1.6606734476710001</v>
      </c>
      <c r="M751" s="13">
        <f t="shared" si="1008"/>
        <v>2.5720578118170662E-2</v>
      </c>
      <c r="N751" s="13">
        <f t="shared" si="1009"/>
        <v>5.1435766613066966E-2</v>
      </c>
      <c r="O751" s="13">
        <f t="shared" si="1010"/>
        <v>4.2713481139593765E-2</v>
      </c>
      <c r="P751" s="13">
        <f t="shared" si="1011"/>
        <v>8.5418011874922845E-2</v>
      </c>
      <c r="Q751" s="13">
        <f t="shared" si="1012"/>
        <v>5.1430377554477422E-2</v>
      </c>
      <c r="R751" s="13">
        <f t="shared" si="1013"/>
        <v>3.5466571993059706E-2</v>
      </c>
      <c r="S751" s="13">
        <f t="shared" si="1014"/>
        <v>7.0918281066065278E-2</v>
      </c>
      <c r="T751" s="13">
        <f t="shared" si="1015"/>
        <v>8.540906240841524E-2</v>
      </c>
      <c r="U751" s="13">
        <f t="shared" si="1016"/>
        <v>7.0925712136765282E-2</v>
      </c>
      <c r="V751" s="13">
        <f t="shared" si="1017"/>
        <v>2.6168837118230918E-2</v>
      </c>
      <c r="W751" s="13">
        <f t="shared" si="1018"/>
        <v>3.4283326040342336E-2</v>
      </c>
      <c r="X751" s="13">
        <f t="shared" si="1019"/>
        <v>5.6933409253044291E-2</v>
      </c>
      <c r="Y751" s="13">
        <f t="shared" si="1020"/>
        <v>4.727390051595854E-2</v>
      </c>
      <c r="Z751" s="13">
        <f t="shared" si="1021"/>
        <v>1.9632798129595404E-2</v>
      </c>
      <c r="AA751" s="13">
        <f t="shared" si="1022"/>
        <v>3.9261482300894303E-2</v>
      </c>
      <c r="AB751" s="13">
        <f t="shared" si="1023"/>
        <v>3.9257368773627885E-2</v>
      </c>
      <c r="AC751" s="13">
        <f t="shared" si="1024"/>
        <v>5.4316674703231592E-3</v>
      </c>
      <c r="AD751" s="13">
        <f t="shared" si="1025"/>
        <v>1.7139867043705362E-2</v>
      </c>
      <c r="AE751" s="13">
        <f t="shared" si="1026"/>
        <v>2.8463722096092738E-2</v>
      </c>
      <c r="AF751" s="13">
        <f t="shared" si="1027"/>
        <v>2.3634473753433777E-2</v>
      </c>
      <c r="AG751" s="13">
        <f t="shared" si="1028"/>
        <v>1.3083047670668214E-2</v>
      </c>
      <c r="AH751" s="13">
        <f t="shared" si="1029"/>
        <v>8.1509166393259926E-3</v>
      </c>
      <c r="AI751" s="13">
        <f t="shared" si="1030"/>
        <v>1.630012529332503E-2</v>
      </c>
      <c r="AJ751" s="13">
        <f t="shared" si="1031"/>
        <v>1.6298417486948127E-2</v>
      </c>
      <c r="AK751" s="13">
        <f t="shared" si="1032"/>
        <v>1.0864473239668349E-2</v>
      </c>
      <c r="AL751" s="13">
        <f t="shared" si="1033"/>
        <v>7.2154246976730669E-4</v>
      </c>
      <c r="AM751" s="13">
        <f t="shared" si="1034"/>
        <v>6.855228502163465E-3</v>
      </c>
      <c r="AN751" s="13">
        <f t="shared" si="1035"/>
        <v>1.1384295951260309E-2</v>
      </c>
      <c r="AO751" s="13">
        <f t="shared" si="1036"/>
        <v>9.4527990033432333E-3</v>
      </c>
      <c r="AP751" s="13">
        <f t="shared" si="1037"/>
        <v>5.2326707703410011E-3</v>
      </c>
      <c r="AQ751" s="13">
        <f t="shared" si="1038"/>
        <v>2.1724393521773654E-3</v>
      </c>
      <c r="AR751" s="13">
        <f t="shared" si="1039"/>
        <v>2.7072021674216795E-3</v>
      </c>
      <c r="AS751" s="13">
        <f t="shared" si="1040"/>
        <v>5.4138370536670616E-3</v>
      </c>
      <c r="AT751" s="13">
        <f t="shared" si="1041"/>
        <v>5.413269831926284E-3</v>
      </c>
      <c r="AU751" s="13">
        <f t="shared" si="1042"/>
        <v>3.6084684464098658E-3</v>
      </c>
      <c r="AV751" s="13">
        <f t="shared" si="1043"/>
        <v>1.8040451889087933E-3</v>
      </c>
      <c r="AW751" s="13">
        <f t="shared" si="1044"/>
        <v>6.6562270973674926E-5</v>
      </c>
      <c r="AX751" s="13">
        <f t="shared" si="1045"/>
        <v>2.284836754034846E-3</v>
      </c>
      <c r="AY751" s="13">
        <f t="shared" si="1046"/>
        <v>3.7943677296884649E-3</v>
      </c>
      <c r="AZ751" s="13">
        <f t="shared" si="1047"/>
        <v>3.1506028696966643E-3</v>
      </c>
      <c r="BA751" s="13">
        <f t="shared" si="1048"/>
        <v>1.7440408432871026E-3</v>
      </c>
      <c r="BB751" s="13">
        <f t="shared" si="1049"/>
        <v>7.2407058002515795E-4</v>
      </c>
      <c r="BC751" s="13">
        <f t="shared" si="1050"/>
        <v>2.404889572975036E-4</v>
      </c>
      <c r="BD751" s="13">
        <f t="shared" si="1051"/>
        <v>7.4929645948576139E-4</v>
      </c>
      <c r="BE751" s="13">
        <f t="shared" si="1052"/>
        <v>1.4984359075070493E-3</v>
      </c>
      <c r="BF751" s="13">
        <f t="shared" si="1053"/>
        <v>1.4982789124930742E-3</v>
      </c>
      <c r="BG751" s="13">
        <f t="shared" si="1054"/>
        <v>9.9874795595191563E-4</v>
      </c>
      <c r="BH751" s="13">
        <f t="shared" si="1055"/>
        <v>4.9932165726990815E-4</v>
      </c>
      <c r="BI751" s="13">
        <f t="shared" si="1056"/>
        <v>1.9970773681825377E-4</v>
      </c>
      <c r="BJ751" s="14">
        <f t="shared" si="1057"/>
        <v>0.45612279426251995</v>
      </c>
      <c r="BK751" s="14">
        <f t="shared" si="1058"/>
        <v>0.21817328584716866</v>
      </c>
      <c r="BL751" s="14">
        <f t="shared" si="1059"/>
        <v>0.30362916032106801</v>
      </c>
      <c r="BM751" s="14">
        <f t="shared" si="1060"/>
        <v>0.70164544580834587</v>
      </c>
      <c r="BN751" s="14">
        <f t="shared" si="1061"/>
        <v>0.29218478729329134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1.6352</v>
      </c>
      <c r="F752" s="10">
        <f>VLOOKUP(B752,home!$B$2:$E$405,3,FALSE)</f>
        <v>0.89929999999999999</v>
      </c>
      <c r="G752" s="10">
        <f>VLOOKUP(C752,away!$B$2:$E$405,4,FALSE)</f>
        <v>1.1212</v>
      </c>
      <c r="H752" s="10">
        <f>VLOOKUP(A752,away!$A$2:$E$405,3,FALSE)</f>
        <v>1.1458999999999999</v>
      </c>
      <c r="I752" s="10">
        <f>VLOOKUP(C752,away!$B$2:$E$405,3,FALSE)</f>
        <v>1.2121</v>
      </c>
      <c r="J752" s="10">
        <f>VLOOKUP(B752,home!$B$2:$E$405,4,FALSE)</f>
        <v>0.87270000000000003</v>
      </c>
      <c r="K752" s="12">
        <f t="shared" si="1006"/>
        <v>1.648764245632</v>
      </c>
      <c r="L752" s="12">
        <f t="shared" si="1007"/>
        <v>1.2121326418530001</v>
      </c>
      <c r="M752" s="13">
        <f t="shared" si="1008"/>
        <v>5.7217419657919537E-2</v>
      </c>
      <c r="N752" s="13">
        <f t="shared" si="1009"/>
        <v>9.4338035759299263E-2</v>
      </c>
      <c r="O752" s="13">
        <f t="shared" si="1010"/>
        <v>6.9355102049965797E-2</v>
      </c>
      <c r="P752" s="13">
        <f t="shared" si="1011"/>
        <v>0.11435021251214222</v>
      </c>
      <c r="Q752" s="13">
        <f t="shared" si="1012"/>
        <v>7.7770590181542865E-2</v>
      </c>
      <c r="R752" s="13">
        <f t="shared" si="1013"/>
        <v>4.2033791536904744E-2</v>
      </c>
      <c r="S752" s="13">
        <f t="shared" si="1014"/>
        <v>5.7132824145811653E-2</v>
      </c>
      <c r="T752" s="13">
        <f t="shared" si="1015"/>
        <v>9.4268270935220555E-2</v>
      </c>
      <c r="U752" s="13">
        <f t="shared" si="1016"/>
        <v>6.9303812594397482E-2</v>
      </c>
      <c r="V752" s="13">
        <f t="shared" si="1017"/>
        <v>1.2686794067555631E-2</v>
      </c>
      <c r="W752" s="13">
        <f t="shared" si="1018"/>
        <v>4.2741789484342305E-2</v>
      </c>
      <c r="X752" s="13">
        <f t="shared" si="1019"/>
        <v>5.1808718205180626E-2</v>
      </c>
      <c r="Y752" s="13">
        <f t="shared" si="1020"/>
        <v>3.139951923453161E-2</v>
      </c>
      <c r="Z752" s="13">
        <f t="shared" si="1021"/>
        <v>1.6983510260908875E-2</v>
      </c>
      <c r="AA752" s="13">
        <f t="shared" si="1022"/>
        <v>2.8001804483510747E-2</v>
      </c>
      <c r="AB752" s="13">
        <f t="shared" si="1023"/>
        <v>2.3084187022795185E-2</v>
      </c>
      <c r="AC752" s="13">
        <f t="shared" si="1024"/>
        <v>1.5846764918753793E-3</v>
      </c>
      <c r="AD752" s="13">
        <f t="shared" si="1025"/>
        <v>1.7617783574028358E-2</v>
      </c>
      <c r="AE752" s="13">
        <f t="shared" si="1026"/>
        <v>2.1355090547181384E-2</v>
      </c>
      <c r="AF752" s="13">
        <f t="shared" si="1027"/>
        <v>1.2942601160982503E-2</v>
      </c>
      <c r="AG752" s="13">
        <f t="shared" si="1028"/>
        <v>5.2293831125704762E-3</v>
      </c>
      <c r="AH752" s="13">
        <f t="shared" si="1029"/>
        <v>5.1465667901232541E-3</v>
      </c>
      <c r="AI752" s="13">
        <f t="shared" si="1030"/>
        <v>8.4854753113122686E-3</v>
      </c>
      <c r="AJ752" s="13">
        <f t="shared" si="1031"/>
        <v>6.995274150242369E-3</v>
      </c>
      <c r="AK752" s="13">
        <f t="shared" si="1032"/>
        <v>3.8445193024377951E-3</v>
      </c>
      <c r="AL752" s="13">
        <f t="shared" si="1033"/>
        <v>1.2668036740721099E-4</v>
      </c>
      <c r="AM752" s="13">
        <f t="shared" si="1034"/>
        <v>5.8095143288281366E-3</v>
      </c>
      <c r="AN752" s="13">
        <f t="shared" si="1035"/>
        <v>7.0419019512853089E-3</v>
      </c>
      <c r="AO752" s="13">
        <f t="shared" si="1036"/>
        <v>4.2678596079406298E-3</v>
      </c>
      <c r="AP752" s="13">
        <f t="shared" si="1037"/>
        <v>1.7244039805435951E-3</v>
      </c>
      <c r="AQ752" s="13">
        <f t="shared" si="1038"/>
        <v>5.2255158813953448E-4</v>
      </c>
      <c r="AR752" s="13">
        <f t="shared" si="1039"/>
        <v>1.2476643199570033E-3</v>
      </c>
      <c r="AS752" s="13">
        <f t="shared" si="1040"/>
        <v>2.0571043212958707E-3</v>
      </c>
      <c r="AT752" s="13">
        <f t="shared" si="1041"/>
        <v>1.6958400272438572E-3</v>
      </c>
      <c r="AU752" s="13">
        <f t="shared" si="1042"/>
        <v>9.3201346774375593E-4</v>
      </c>
      <c r="AV752" s="13">
        <f t="shared" si="1043"/>
        <v>3.8416762051584973E-4</v>
      </c>
      <c r="AW752" s="13">
        <f t="shared" si="1044"/>
        <v>7.032593599766024E-6</v>
      </c>
      <c r="AX752" s="13">
        <f t="shared" si="1045"/>
        <v>1.5964199183097696E-3</v>
      </c>
      <c r="AY752" s="13">
        <f t="shared" si="1046"/>
        <v>1.9350726930875718E-3</v>
      </c>
      <c r="AZ752" s="13">
        <f t="shared" si="1047"/>
        <v>1.1727823878249193E-3</v>
      </c>
      <c r="BA752" s="13">
        <f t="shared" si="1048"/>
        <v>4.7385593802429639E-4</v>
      </c>
      <c r="BB752" s="13">
        <f t="shared" si="1049"/>
        <v>1.4359406250378051E-4</v>
      </c>
      <c r="BC752" s="13">
        <f t="shared" si="1050"/>
        <v>3.4811010067422471E-5</v>
      </c>
      <c r="BD752" s="13">
        <f t="shared" si="1051"/>
        <v>2.5205577471586795E-4</v>
      </c>
      <c r="BE752" s="13">
        <f t="shared" si="1052"/>
        <v>4.1558054925659737E-4</v>
      </c>
      <c r="BF752" s="13">
        <f t="shared" si="1053"/>
        <v>3.4259717539719307E-4</v>
      </c>
      <c r="BG752" s="13">
        <f t="shared" si="1054"/>
        <v>1.8828732448313563E-4</v>
      </c>
      <c r="BH752" s="13">
        <f t="shared" si="1055"/>
        <v>7.7610352128376219E-5</v>
      </c>
      <c r="BI752" s="13">
        <f t="shared" si="1056"/>
        <v>2.5592234736035204E-5</v>
      </c>
      <c r="BJ752" s="14">
        <f t="shared" si="1057"/>
        <v>0.47419454966143493</v>
      </c>
      <c r="BK752" s="14">
        <f t="shared" si="1058"/>
        <v>0.24503367993579922</v>
      </c>
      <c r="BL752" s="14">
        <f t="shared" si="1059"/>
        <v>0.2638690464091632</v>
      </c>
      <c r="BM752" s="14">
        <f t="shared" si="1060"/>
        <v>0.54308759447004418</v>
      </c>
      <c r="BN752" s="14">
        <f t="shared" si="1061"/>
        <v>0.45506515169777439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1.6352</v>
      </c>
      <c r="F753" s="10">
        <f>VLOOKUP(B753,home!$B$2:$E$405,3,FALSE)</f>
        <v>0.95130000000000003</v>
      </c>
      <c r="G753" s="10">
        <f>VLOOKUP(C753,away!$B$2:$E$405,4,FALSE)</f>
        <v>1.0192000000000001</v>
      </c>
      <c r="H753" s="10">
        <f>VLOOKUP(A753,away!$A$2:$E$405,3,FALSE)</f>
        <v>1.1458999999999999</v>
      </c>
      <c r="I753" s="10">
        <f>VLOOKUP(C753,away!$B$2:$E$405,3,FALSE)</f>
        <v>1.0666</v>
      </c>
      <c r="J753" s="10">
        <f>VLOOKUP(B753,home!$B$2:$E$405,4,FALSE)</f>
        <v>0.72719999999999996</v>
      </c>
      <c r="K753" s="12">
        <f t="shared" si="1006"/>
        <v>1.5854326225920004</v>
      </c>
      <c r="L753" s="12">
        <f t="shared" si="1007"/>
        <v>0.88879615876799978</v>
      </c>
      <c r="M753" s="13">
        <f t="shared" si="1008"/>
        <v>8.4227923359786017E-2</v>
      </c>
      <c r="N753" s="13">
        <f t="shared" si="1009"/>
        <v>0.13353769742778357</v>
      </c>
      <c r="O753" s="13">
        <f t="shared" si="1010"/>
        <v>7.4861454743183287E-2</v>
      </c>
      <c r="P753" s="13">
        <f t="shared" si="1011"/>
        <v>0.11868779252453743</v>
      </c>
      <c r="Q753" s="13">
        <f t="shared" si="1012"/>
        <v>0.10585751092391397</v>
      </c>
      <c r="R753" s="13">
        <f t="shared" si="1013"/>
        <v>3.3268286707762884E-2</v>
      </c>
      <c r="S753" s="13">
        <f t="shared" si="1014"/>
        <v>4.1811526191186131E-2</v>
      </c>
      <c r="T753" s="13">
        <f t="shared" si="1015"/>
        <v>9.4085749085916312E-2</v>
      </c>
      <c r="U753" s="13">
        <f t="shared" si="1016"/>
        <v>5.2744627044231093E-2</v>
      </c>
      <c r="V753" s="13">
        <f t="shared" si="1017"/>
        <v>6.5464140470322917E-3</v>
      </c>
      <c r="W753" s="13">
        <f t="shared" si="1018"/>
        <v>5.5943317055054079E-2</v>
      </c>
      <c r="X753" s="13">
        <f t="shared" si="1019"/>
        <v>4.9722205307272394E-2</v>
      </c>
      <c r="Y753" s="13">
        <f t="shared" si="1020"/>
        <v>2.2096452541288777E-2</v>
      </c>
      <c r="Z753" s="13">
        <f t="shared" si="1021"/>
        <v>9.8562418115507207E-3</v>
      </c>
      <c r="AA753" s="13">
        <f t="shared" si="1022"/>
        <v>1.5626407304187788E-2</v>
      </c>
      <c r="AB753" s="13">
        <f t="shared" si="1023"/>
        <v>1.2387307956984618E-2</v>
      </c>
      <c r="AC753" s="13">
        <f t="shared" si="1024"/>
        <v>5.7654531389412188E-4</v>
      </c>
      <c r="AD753" s="13">
        <f t="shared" si="1025"/>
        <v>2.2173589968772542E-2</v>
      </c>
      <c r="AE753" s="13">
        <f t="shared" si="1026"/>
        <v>1.9707801590341686E-2</v>
      </c>
      <c r="AF753" s="13">
        <f t="shared" si="1027"/>
        <v>8.7581091756287841E-3</v>
      </c>
      <c r="AG753" s="13">
        <f t="shared" si="1028"/>
        <v>2.5947245977898793E-3</v>
      </c>
      <c r="AH753" s="13">
        <f t="shared" si="1029"/>
        <v>2.1900474654987078E-3</v>
      </c>
      <c r="AI753" s="13">
        <f t="shared" si="1030"/>
        <v>3.4721726968265799E-3</v>
      </c>
      <c r="AJ753" s="13">
        <f t="shared" si="1031"/>
        <v>2.7524479324110519E-3</v>
      </c>
      <c r="AK753" s="13">
        <f t="shared" si="1032"/>
        <v>1.4546069146767939E-3</v>
      </c>
      <c r="AL753" s="13">
        <f t="shared" si="1033"/>
        <v>3.2497009479462345E-5</v>
      </c>
      <c r="AM753" s="13">
        <f t="shared" si="1034"/>
        <v>7.0309465792941445E-3</v>
      </c>
      <c r="AN753" s="13">
        <f t="shared" si="1035"/>
        <v>6.2490783121796432E-3</v>
      </c>
      <c r="AO753" s="13">
        <f t="shared" si="1036"/>
        <v>2.777078399852841E-3</v>
      </c>
      <c r="AP753" s="13">
        <f t="shared" si="1037"/>
        <v>8.2275220479559633E-4</v>
      </c>
      <c r="AQ753" s="13">
        <f t="shared" si="1038"/>
        <v>1.8281474981005714E-4</v>
      </c>
      <c r="AR753" s="13">
        <f t="shared" si="1039"/>
        <v>3.8930115497096899E-4</v>
      </c>
      <c r="AS753" s="13">
        <f t="shared" si="1040"/>
        <v>6.1721075110371816E-4</v>
      </c>
      <c r="AT753" s="13">
        <f t="shared" si="1041"/>
        <v>4.8927302990717323E-4</v>
      </c>
      <c r="AU753" s="13">
        <f t="shared" si="1042"/>
        <v>2.5856980765642123E-4</v>
      </c>
      <c r="AV753" s="13">
        <f t="shared" si="1043"/>
        <v>1.0248625206895725E-4</v>
      </c>
      <c r="AW753" s="13">
        <f t="shared" si="1044"/>
        <v>1.2720109663668477E-6</v>
      </c>
      <c r="AX753" s="13">
        <f t="shared" si="1045"/>
        <v>1.8578486790857612E-3</v>
      </c>
      <c r="AY753" s="13">
        <f t="shared" si="1046"/>
        <v>1.6512487695436266E-3</v>
      </c>
      <c r="AZ753" s="13">
        <f t="shared" si="1047"/>
        <v>7.3381178177038076E-4</v>
      </c>
      <c r="BA753" s="13">
        <f t="shared" si="1048"/>
        <v>2.1740303096540542E-4</v>
      </c>
      <c r="BB753" s="13">
        <f t="shared" si="1049"/>
        <v>4.8306744706643209E-5</v>
      </c>
      <c r="BC753" s="13">
        <f t="shared" si="1050"/>
        <v>8.5869698275701794E-6</v>
      </c>
      <c r="BD753" s="13">
        <f t="shared" si="1051"/>
        <v>5.7668228523690494E-5</v>
      </c>
      <c r="BE753" s="13">
        <f t="shared" si="1052"/>
        <v>9.142909078854943E-5</v>
      </c>
      <c r="BF753" s="13">
        <f t="shared" si="1053"/>
        <v>7.2477331595046022E-5</v>
      </c>
      <c r="BG753" s="13">
        <f t="shared" si="1054"/>
        <v>3.8302641969734615E-5</v>
      </c>
      <c r="BH753" s="13">
        <f t="shared" si="1055"/>
        <v>1.5181564527569693E-5</v>
      </c>
      <c r="BI753" s="13">
        <f t="shared" si="1056"/>
        <v>4.8138695327989001E-6</v>
      </c>
      <c r="BJ753" s="14">
        <f t="shared" si="1057"/>
        <v>0.53605703389559367</v>
      </c>
      <c r="BK753" s="14">
        <f t="shared" si="1058"/>
        <v>0.25353394721545908</v>
      </c>
      <c r="BL753" s="14">
        <f t="shared" si="1059"/>
        <v>0.20089407248840746</v>
      </c>
      <c r="BM753" s="14">
        <f t="shared" si="1060"/>
        <v>0.44825065296546668</v>
      </c>
      <c r="BN753" s="14">
        <f t="shared" si="1061"/>
        <v>0.55044066568696715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1.3391999999999999</v>
      </c>
      <c r="F754" s="10">
        <f>VLOOKUP(B754,home!$B$2:$E$405,3,FALSE)</f>
        <v>1.1947000000000001</v>
      </c>
      <c r="G754" s="10">
        <f>VLOOKUP(C754,away!$B$2:$E$405,4,FALSE)</f>
        <v>0.99560000000000004</v>
      </c>
      <c r="H754" s="10">
        <f>VLOOKUP(A754,away!$A$2:$E$405,3,FALSE)</f>
        <v>1.014</v>
      </c>
      <c r="I754" s="10">
        <f>VLOOKUP(C754,away!$B$2:$E$405,3,FALSE)</f>
        <v>1.5615000000000001</v>
      </c>
      <c r="J754" s="10">
        <f>VLOOKUP(B754,home!$B$2:$E$405,4,FALSE)</f>
        <v>0.49309999999999998</v>
      </c>
      <c r="K754" s="12">
        <f t="shared" si="1006"/>
        <v>1.5929024941440002</v>
      </c>
      <c r="L754" s="12">
        <f t="shared" si="1007"/>
        <v>0.78075530910000013</v>
      </c>
      <c r="M754" s="13">
        <f t="shared" si="1008"/>
        <v>9.3139416776274991E-2</v>
      </c>
      <c r="N754" s="13">
        <f t="shared" si="1009"/>
        <v>0.14836200928604598</v>
      </c>
      <c r="O754" s="13">
        <f t="shared" si="1010"/>
        <v>7.271909413455431E-2</v>
      </c>
      <c r="P754" s="13">
        <f t="shared" si="1011"/>
        <v>0.11583442641882391</v>
      </c>
      <c r="Q754" s="13">
        <f t="shared" si="1012"/>
        <v>0.118163107313979</v>
      </c>
      <c r="R754" s="13">
        <f t="shared" si="1013"/>
        <v>2.8387909409247975E-2</v>
      </c>
      <c r="S754" s="13">
        <f t="shared" si="1014"/>
        <v>3.6014865693242519E-2</v>
      </c>
      <c r="T754" s="13">
        <f t="shared" si="1015"/>
        <v>9.2256473375142145E-2</v>
      </c>
      <c r="U754" s="13">
        <f t="shared" si="1016"/>
        <v>4.5219171701525035E-2</v>
      </c>
      <c r="V754" s="13">
        <f t="shared" si="1017"/>
        <v>4.9767225359812345E-3</v>
      </c>
      <c r="W754" s="13">
        <f t="shared" si="1018"/>
        <v>6.2740769452080777E-2</v>
      </c>
      <c r="X754" s="13">
        <f t="shared" si="1019"/>
        <v>4.8985188846731163E-2</v>
      </c>
      <c r="Y754" s="13">
        <f t="shared" si="1020"/>
        <v>1.9122723129675733E-2</v>
      </c>
      <c r="Z754" s="13">
        <f t="shared" si="1021"/>
        <v>7.3880036618400712E-3</v>
      </c>
      <c r="AA754" s="13">
        <f t="shared" si="1022"/>
        <v>1.1768369459690058E-2</v>
      </c>
      <c r="AB754" s="13">
        <f t="shared" si="1023"/>
        <v>9.3729325321741871E-3</v>
      </c>
      <c r="AC754" s="13">
        <f t="shared" si="1024"/>
        <v>3.8683662376380162E-4</v>
      </c>
      <c r="AD754" s="13">
        <f t="shared" si="1025"/>
        <v>2.4984982036183288E-2</v>
      </c>
      <c r="AE754" s="13">
        <f t="shared" si="1026"/>
        <v>1.9507157372518232E-2</v>
      </c>
      <c r="AF754" s="13">
        <f t="shared" si="1027"/>
        <v>7.6151583420214089E-3</v>
      </c>
      <c r="AG754" s="13">
        <f t="shared" si="1028"/>
        <v>1.9818584350567905E-3</v>
      </c>
      <c r="AH754" s="13">
        <f t="shared" si="1029"/>
        <v>1.4420557706579689E-3</v>
      </c>
      <c r="AI754" s="13">
        <f t="shared" si="1030"/>
        <v>2.297054233775827E-3</v>
      </c>
      <c r="AJ754" s="13">
        <f t="shared" si="1031"/>
        <v>1.8294917090827755E-3</v>
      </c>
      <c r="AK754" s="13">
        <f t="shared" si="1032"/>
        <v>9.7140063547124103E-4</v>
      </c>
      <c r="AL754" s="13">
        <f t="shared" si="1033"/>
        <v>1.9243838959871323E-5</v>
      </c>
      <c r="AM754" s="13">
        <f t="shared" si="1034"/>
        <v>7.9597280403158766E-3</v>
      </c>
      <c r="AN754" s="13">
        <f t="shared" si="1035"/>
        <v>6.2145999264687597E-3</v>
      </c>
      <c r="AO754" s="13">
        <f t="shared" si="1036"/>
        <v>2.4260409432614767E-3</v>
      </c>
      <c r="AP754" s="13">
        <f t="shared" si="1037"/>
        <v>6.3138144884845697E-4</v>
      </c>
      <c r="AQ754" s="13">
        <f t="shared" si="1038"/>
        <v>1.232386045639207E-4</v>
      </c>
      <c r="AR754" s="13">
        <f t="shared" si="1039"/>
        <v>2.2517853979190036E-4</v>
      </c>
      <c r="AS754" s="13">
        <f t="shared" si="1040"/>
        <v>3.5868745766222209E-4</v>
      </c>
      <c r="AT754" s="13">
        <f t="shared" si="1041"/>
        <v>2.8567707296416208E-4</v>
      </c>
      <c r="AU754" s="13">
        <f t="shared" si="1042"/>
        <v>1.5168524068145711E-4</v>
      </c>
      <c r="AV754" s="13">
        <f t="shared" si="1043"/>
        <v>6.0404949551581501E-5</v>
      </c>
      <c r="AW754" s="13">
        <f t="shared" si="1044"/>
        <v>6.6480358309620859E-7</v>
      </c>
      <c r="AX754" s="13">
        <f t="shared" si="1045"/>
        <v>2.1131784413545187E-3</v>
      </c>
      <c r="AY754" s="13">
        <f t="shared" si="1046"/>
        <v>1.6498752871632035E-3</v>
      </c>
      <c r="AZ754" s="13">
        <f t="shared" si="1047"/>
        <v>6.4407444490277913E-4</v>
      </c>
      <c r="BA754" s="13">
        <f t="shared" si="1048"/>
        <v>1.676215141044935E-4</v>
      </c>
      <c r="BB754" s="13">
        <f t="shared" si="1049"/>
        <v>3.2717846764115956E-5</v>
      </c>
      <c r="BC754" s="13">
        <f t="shared" si="1050"/>
        <v>5.1089265126807595E-6</v>
      </c>
      <c r="BD754" s="13">
        <f t="shared" si="1051"/>
        <v>2.9301556739651969E-5</v>
      </c>
      <c r="BE754" s="13">
        <f t="shared" si="1052"/>
        <v>4.6674522812893564E-5</v>
      </c>
      <c r="BF754" s="13">
        <f t="shared" si="1053"/>
        <v>3.7173981900819602E-5</v>
      </c>
      <c r="BG754" s="13">
        <f t="shared" si="1054"/>
        <v>1.9738176162359825E-5</v>
      </c>
      <c r="BH754" s="13">
        <f t="shared" si="1055"/>
        <v>7.8602475097191539E-6</v>
      </c>
      <c r="BI754" s="13">
        <f t="shared" si="1056"/>
        <v>2.5041215725641597E-6</v>
      </c>
      <c r="BJ754" s="14">
        <f t="shared" si="1057"/>
        <v>0.56568699301369474</v>
      </c>
      <c r="BK754" s="14">
        <f t="shared" si="1058"/>
        <v>0.25202138717420952</v>
      </c>
      <c r="BL754" s="14">
        <f t="shared" si="1059"/>
        <v>0.17523236545352874</v>
      </c>
      <c r="BM754" s="14">
        <f t="shared" si="1060"/>
        <v>0.42207357548076668</v>
      </c>
      <c r="BN754" s="14">
        <f t="shared" si="1061"/>
        <v>0.57660596333892611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1.242</v>
      </c>
      <c r="F755" s="15">
        <f>VLOOKUP(B755,home!$B$2:$E$405,3,FALSE)</f>
        <v>1.0892999999999999</v>
      </c>
      <c r="G755" s="15">
        <f>VLOOKUP(C755,away!$B$2:$E$405,4,FALSE)</f>
        <v>0.71040000000000003</v>
      </c>
      <c r="H755" s="15">
        <f>VLOOKUP(A755,away!$A$2:$E$405,3,FALSE)</f>
        <v>0.96209999999999996</v>
      </c>
      <c r="I755" s="15">
        <f>VLOOKUP(C755,away!$B$2:$E$405,3,FALSE)</f>
        <v>0.91710000000000003</v>
      </c>
      <c r="J755" s="15">
        <f>VLOOKUP(B755,home!$B$2:$E$405,4,FALSE)</f>
        <v>1.1005</v>
      </c>
      <c r="K755" s="16">
        <f t="shared" si="1006"/>
        <v>0.96110769023999998</v>
      </c>
      <c r="L755" s="16">
        <f t="shared" si="1007"/>
        <v>0.97101727195499998</v>
      </c>
      <c r="M755" s="17">
        <f t="shared" si="1008"/>
        <v>0.14484009152293256</v>
      </c>
      <c r="N755" s="17">
        <f t="shared" si="1009"/>
        <v>0.13920692581775593</v>
      </c>
      <c r="O755" s="17">
        <f t="shared" si="1010"/>
        <v>0.1406422305403105</v>
      </c>
      <c r="P755" s="17">
        <f t="shared" si="1011"/>
        <v>0.13517232934479942</v>
      </c>
      <c r="Q755" s="17">
        <f t="shared" si="1012"/>
        <v>6.6896423469057192E-2</v>
      </c>
      <c r="R755" s="17">
        <f t="shared" si="1013"/>
        <v>6.8283017510459246E-2</v>
      </c>
      <c r="S755" s="17">
        <f t="shared" si="1014"/>
        <v>3.153746733446032E-2</v>
      </c>
      <c r="T755" s="17">
        <f t="shared" si="1015"/>
        <v>6.4957582620470355E-2</v>
      </c>
      <c r="U755" s="17">
        <f t="shared" si="1016"/>
        <v>6.5627333242094965E-2</v>
      </c>
      <c r="V755" s="17">
        <f t="shared" si="1017"/>
        <v>3.2702677494661331E-3</v>
      </c>
      <c r="W755" s="17">
        <f t="shared" si="1018"/>
        <v>2.1431555681887503E-2</v>
      </c>
      <c r="X755" s="17">
        <f t="shared" si="1019"/>
        <v>2.0810410731978084E-2</v>
      </c>
      <c r="Y755" s="17">
        <f t="shared" si="1020"/>
        <v>1.0103634128614205E-2</v>
      </c>
      <c r="Z755" s="17">
        <f t="shared" si="1021"/>
        <v>2.2101329794620542E-2</v>
      </c>
      <c r="AA755" s="17">
        <f t="shared" si="1022"/>
        <v>2.1241758030140247E-2</v>
      </c>
      <c r="AB755" s="17">
        <f t="shared" si="1023"/>
        <v>1.0207808498492529E-2</v>
      </c>
      <c r="AC755" s="17">
        <f t="shared" si="1024"/>
        <v>1.9074902907947712E-4</v>
      </c>
      <c r="AD755" s="17">
        <f t="shared" si="1025"/>
        <v>5.1495082449172095E-3</v>
      </c>
      <c r="AE755" s="17">
        <f t="shared" si="1026"/>
        <v>5.0002614478892888E-3</v>
      </c>
      <c r="AF755" s="17">
        <f t="shared" si="1027"/>
        <v>2.4276701150956078E-3</v>
      </c>
      <c r="AG755" s="17">
        <f t="shared" si="1028"/>
        <v>7.8576987078893929E-4</v>
      </c>
      <c r="AH755" s="17">
        <f t="shared" si="1029"/>
        <v>5.3651932409375484E-3</v>
      </c>
      <c r="AI755" s="17">
        <f t="shared" si="1030"/>
        <v>5.1565284834887478E-3</v>
      </c>
      <c r="AJ755" s="17">
        <f t="shared" si="1031"/>
        <v>2.4779895902113194E-3</v>
      </c>
      <c r="AK755" s="17">
        <f t="shared" si="1032"/>
        <v>7.9387161716225525E-4</v>
      </c>
      <c r="AL755" s="17">
        <f t="shared" si="1033"/>
        <v>7.1206777929574668E-6</v>
      </c>
      <c r="AM755" s="17">
        <f t="shared" si="1034"/>
        <v>9.8984639502884358E-4</v>
      </c>
      <c r="AN755" s="17">
        <f t="shared" si="1035"/>
        <v>9.6115794615539906E-4</v>
      </c>
      <c r="AO755" s="17">
        <f t="shared" si="1036"/>
        <v>4.6665048339684316E-4</v>
      </c>
      <c r="AP755" s="17">
        <f t="shared" si="1037"/>
        <v>1.5104189311482822E-4</v>
      </c>
      <c r="AQ755" s="17">
        <f t="shared" si="1038"/>
        <v>3.6666071750819788E-5</v>
      </c>
      <c r="AR755" s="17">
        <f t="shared" si="1039"/>
        <v>1.0419390608653171E-3</v>
      </c>
      <c r="AS755" s="17">
        <f t="shared" si="1040"/>
        <v>1.0014156441590998E-3</v>
      </c>
      <c r="AT755" s="17">
        <f t="shared" si="1041"/>
        <v>4.8123413836397689E-4</v>
      </c>
      <c r="AU755" s="17">
        <f t="shared" si="1042"/>
        <v>1.5417261039587951E-4</v>
      </c>
      <c r="AV755" s="17">
        <f t="shared" si="1043"/>
        <v>3.7044120368963779E-5</v>
      </c>
      <c r="AW755" s="17">
        <f t="shared" si="1044"/>
        <v>1.8459411066280971E-7</v>
      </c>
      <c r="AX755" s="17">
        <f t="shared" si="1045"/>
        <v>1.5855816373642697E-4</v>
      </c>
      <c r="AY755" s="17">
        <f t="shared" si="1046"/>
        <v>1.5396271559753953E-4</v>
      </c>
      <c r="AZ755" s="17">
        <f t="shared" si="1047"/>
        <v>7.4750228041153182E-5</v>
      </c>
      <c r="BA755" s="17">
        <f t="shared" si="1048"/>
        <v>2.4194587503511568E-5</v>
      </c>
      <c r="BB755" s="17">
        <f t="shared" si="1049"/>
        <v>5.8733405884340828E-6</v>
      </c>
      <c r="BC755" s="17">
        <f t="shared" si="1050"/>
        <v>1.1406230310887679E-6</v>
      </c>
      <c r="BD755" s="17">
        <f t="shared" si="1051"/>
        <v>1.6862347073746576E-4</v>
      </c>
      <c r="BE755" s="17">
        <f t="shared" si="1052"/>
        <v>1.6206531448073797E-4</v>
      </c>
      <c r="BF755" s="17">
        <f t="shared" si="1053"/>
        <v>7.7881110034300622E-5</v>
      </c>
      <c r="BG755" s="17">
        <f t="shared" si="1054"/>
        <v>2.4950711259464659E-5</v>
      </c>
      <c r="BH755" s="17">
        <f t="shared" si="1055"/>
        <v>5.9950801171073082E-6</v>
      </c>
      <c r="BI755" s="17">
        <f t="shared" si="1056"/>
        <v>1.1523835208313513E-6</v>
      </c>
      <c r="BJ755" s="18">
        <f t="shared" si="1057"/>
        <v>0.33979358457639924</v>
      </c>
      <c r="BK755" s="18">
        <f t="shared" si="1058"/>
        <v>0.31517198837412841</v>
      </c>
      <c r="BL755" s="18">
        <f t="shared" si="1059"/>
        <v>0.32295220439760053</v>
      </c>
      <c r="BM755" s="18">
        <f t="shared" si="1060"/>
        <v>0.30482431081594702</v>
      </c>
      <c r="BN755" s="18">
        <f t="shared" si="1061"/>
        <v>0.69504101820531494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1.242</v>
      </c>
      <c r="F756" s="10">
        <f>VLOOKUP(B756,home!$B$2:$E$405,3,FALSE)</f>
        <v>0.93930000000000002</v>
      </c>
      <c r="G756" s="10">
        <f>VLOOKUP(C756,away!$B$2:$E$405,4,FALSE)</f>
        <v>1.1839999999999999</v>
      </c>
      <c r="H756" s="10">
        <f>VLOOKUP(A756,away!$A$2:$E$405,3,FALSE)</f>
        <v>0.96209999999999996</v>
      </c>
      <c r="I756" s="10">
        <f>VLOOKUP(C756,away!$B$2:$E$405,3,FALSE)</f>
        <v>0.97829999999999995</v>
      </c>
      <c r="J756" s="10">
        <f>VLOOKUP(B756,home!$B$2:$E$405,4,FALSE)</f>
        <v>0.80840000000000001</v>
      </c>
      <c r="K756" s="12">
        <f t="shared" ref="K756:K790" si="1062">E756*F756*G756</f>
        <v>1.3812669503999999</v>
      </c>
      <c r="L756" s="12">
        <f t="shared" ref="L756:L790" si="1063">H756*I756*J756</f>
        <v>0.76088421241199999</v>
      </c>
      <c r="M756" s="13">
        <f t="shared" ref="M756:M790" si="1064">_xlfn.POISSON.DIST(0,K756,FALSE) * _xlfn.POISSON.DIST(0,L756,FALSE)</f>
        <v>0.11740202032770258</v>
      </c>
      <c r="N756" s="13">
        <f t="shared" ref="N756:N790" si="1065">_xlfn.POISSON.DIST(1,K756,FALSE) * _xlfn.POISSON.DIST(0,L756,FALSE)</f>
        <v>0.16216353058884456</v>
      </c>
      <c r="O756" s="13">
        <f t="shared" ref="O756:O790" si="1066">_xlfn.POISSON.DIST(0,K756,FALSE) * _xlfn.POISSON.DIST(1,L756,FALSE)</f>
        <v>8.9329343772621583E-2</v>
      </c>
      <c r="P756" s="13">
        <f t="shared" ref="P756:P790" si="1067">_xlfn.POISSON.DIST(1,K756,FALSE) * _xlfn.POISSON.DIST(1,L756,FALSE)</f>
        <v>0.12338767025404226</v>
      </c>
      <c r="Q756" s="13">
        <f t="shared" ref="Q756:Q790" si="1068">_xlfn.POISSON.DIST(2,K756,FALSE) * _xlfn.POISSON.DIST(0,L756,FALSE)</f>
        <v>0.11199556268127524</v>
      </c>
      <c r="R756" s="13">
        <f t="shared" ref="R756:R790" si="1069">_xlfn.POISSON.DIST(0,K756,FALSE) * _xlfn.POISSON.DIST(2,L756,FALSE)</f>
        <v>3.3984643690855985E-2</v>
      </c>
      <c r="S756" s="13">
        <f t="shared" ref="S756:S790" si="1070">_xlfn.POISSON.DIST(2,K756,FALSE) * _xlfn.POISSON.DIST(2,L756,FALSE)</f>
        <v>3.2419623461811577E-2</v>
      </c>
      <c r="T756" s="13">
        <f t="shared" ref="T756:T790" si="1071">_xlfn.POISSON.DIST(2,K756,FALSE) * _xlfn.POISSON.DIST(1,L756,FALSE)</f>
        <v>8.5215655504380886E-2</v>
      </c>
      <c r="U756" s="13">
        <f t="shared" ref="U756:U790" si="1072">_xlfn.POISSON.DIST(1,K756,FALSE) * _xlfn.POISSON.DIST(2,L756,FALSE)</f>
        <v>4.6941865151299243E-2</v>
      </c>
      <c r="V756" s="13">
        <f t="shared" ref="V756:V790" si="1073">_xlfn.POISSON.DIST(3,K756,FALSE) * _xlfn.POISSON.DIST(3,L756,FALSE)</f>
        <v>3.7858347263157711E-3</v>
      </c>
      <c r="W756" s="13">
        <f t="shared" ref="W756:W790" si="1074">_xlfn.POISSON.DIST(3,K756,FALSE) * _xlfn.POISSON.DIST(0,L756,FALSE)</f>
        <v>5.1565256441032353E-2</v>
      </c>
      <c r="X756" s="13">
        <f t="shared" ref="X756:X790" si="1075">_xlfn.POISSON.DIST(3,K756,FALSE) * _xlfn.POISSON.DIST(1,L756,FALSE)</f>
        <v>3.9235189534957707E-2</v>
      </c>
      <c r="Y756" s="13">
        <f t="shared" ref="Y756:Y790" si="1076">_xlfn.POISSON.DIST(3,K756,FALSE) * _xlfn.POISSON.DIST(2,L756,FALSE)</f>
        <v>1.4926718144070919E-2</v>
      </c>
      <c r="Z756" s="13">
        <f t="shared" ref="Z756:Z790" si="1077">_xlfn.POISSON.DIST(0,K756,FALSE) * _xlfn.POISSON.DIST(3,L756,FALSE)</f>
        <v>8.6194596162731344E-3</v>
      </c>
      <c r="AA756" s="13">
        <f t="shared" ref="AA756:AA790" si="1078">_xlfn.POISSON.DIST(1,K756,FALSE) * _xlfn.POISSON.DIST(3,L756,FALSE)</f>
        <v>1.1905774698265549E-2</v>
      </c>
      <c r="AB756" s="13">
        <f t="shared" ref="AB756:AB790" si="1079">_xlfn.POISSON.DIST(2,K756,FALSE) * _xlfn.POISSON.DIST(3,L756,FALSE)</f>
        <v>8.2225265548113678E-3</v>
      </c>
      <c r="AC756" s="13">
        <f t="shared" ref="AC756:AC790" si="1080">_xlfn.POISSON.DIST(4,K756,FALSE) * _xlfn.POISSON.DIST(4,L756,FALSE)</f>
        <v>2.4867828378457235E-4</v>
      </c>
      <c r="AD756" s="13">
        <f t="shared" ref="AD756:AD790" si="1081">_xlfn.POISSON.DIST(4,K756,FALSE) * _xlfn.POISSON.DIST(0,L756,FALSE)</f>
        <v>1.7806346127724693E-2</v>
      </c>
      <c r="AE756" s="13">
        <f t="shared" ref="AE756:AE790" si="1082">_xlfn.POISSON.DIST(4,K756,FALSE) * _xlfn.POISSON.DIST(1,L756,FALSE)</f>
        <v>1.3548567649329267E-2</v>
      </c>
      <c r="AF756" s="13">
        <f t="shared" ref="AF756:AF790" si="1083">_xlfn.POISSON.DIST(4,K756,FALSE) * _xlfn.POISSON.DIST(2,L756,FALSE)</f>
        <v>5.1544456125852999E-3</v>
      </c>
      <c r="AG756" s="13">
        <f t="shared" ref="AG756:AG790" si="1084">_xlfn.POISSON.DIST(4,K756,FALSE) * _xlfn.POISSON.DIST(3,L756,FALSE)</f>
        <v>1.307312096784152E-3</v>
      </c>
      <c r="AH756" s="13">
        <f t="shared" ref="AH756:AH790" si="1085">_xlfn.POISSON.DIST(0,K756,FALSE) * _xlfn.POISSON.DIST(4,L756,FALSE)</f>
        <v>1.6396026853862555E-3</v>
      </c>
      <c r="AI756" s="13">
        <f t="shared" ref="AI756:AI790" si="1086">_xlfn.POISSON.DIST(1,K756,FALSE) * _xlfn.POISSON.DIST(4,L756,FALSE)</f>
        <v>2.2647290011111238E-3</v>
      </c>
      <c r="AJ756" s="13">
        <f t="shared" ref="AJ756:AJ790" si="1087">_xlfn.POISSON.DIST(2,K756,FALSE) * _xlfn.POISSON.DIST(4,L756,FALSE)</f>
        <v>1.5640976604236003E-3</v>
      </c>
      <c r="AK756" s="13">
        <f t="shared" ref="AK756:AK790" si="1088">_xlfn.POISSON.DIST(3,K756,FALSE) * _xlfn.POISSON.DIST(4,L756,FALSE)</f>
        <v>7.201454685136936E-4</v>
      </c>
      <c r="AL756" s="13">
        <f t="shared" ref="AL756:AL790" si="1089">_xlfn.POISSON.DIST(5,K756,FALSE) * _xlfn.POISSON.DIST(5,L756,FALSE)</f>
        <v>1.0454278041657066E-5</v>
      </c>
      <c r="AM756" s="13">
        <f t="shared" ref="AM756:AM790" si="1090">_xlfn.POISSON.DIST(5,K756,FALSE) * _xlfn.POISSON.DIST(0,L756,FALSE)</f>
        <v>4.9190634827218221E-3</v>
      </c>
      <c r="AN756" s="13">
        <f t="shared" ref="AN756:AN790" si="1091">_xlfn.POISSON.DIST(5,K756,FALSE) * _xlfn.POISSON.DIST(1,L756,FALSE)</f>
        <v>3.7428377438554227E-3</v>
      </c>
      <c r="AO756" s="13">
        <f t="shared" ref="AO756:AO790" si="1092">_xlfn.POISSON.DIST(5,K756,FALSE) * _xlfn.POISSON.DIST(2,L756,FALSE)</f>
        <v>1.42393307445967E-3</v>
      </c>
      <c r="AP756" s="13">
        <f t="shared" ref="AP756:AP790" si="1093">_xlfn.POISSON.DIST(5,K756,FALSE) * _xlfn.POISSON.DIST(3,L756,FALSE)</f>
        <v>3.6114939862921466E-4</v>
      </c>
      <c r="AQ756" s="13">
        <f t="shared" ref="AQ756:AQ790" si="1094">_xlfn.POISSON.DIST(5,K756,FALSE) * _xlfn.POISSON.DIST(4,L756,FALSE)</f>
        <v>6.8698218934764346E-5</v>
      </c>
      <c r="AR756" s="13">
        <f t="shared" ref="AR756:AR790" si="1095">_xlfn.POISSON.DIST(0,K756,FALSE) * _xlfn.POISSON.DIST(5,L756,FALSE)</f>
        <v>2.4950955958774433E-4</v>
      </c>
      <c r="AS756" s="13">
        <f t="shared" ref="AS756:AS790" si="1096">_xlfn.POISSON.DIST(1,K756,FALSE) * _xlfn.POISSON.DIST(5,L756,FALSE)</f>
        <v>3.4463930846741073E-4</v>
      </c>
      <c r="AT756" s="13">
        <f t="shared" ref="AT756:AT790" si="1097">_xlfn.POISSON.DIST(2,K756,FALSE) * _xlfn.POISSON.DIST(5,L756,FALSE)</f>
        <v>2.380194432973727E-4</v>
      </c>
      <c r="AU756" s="13">
        <f t="shared" ref="AU756:AU790" si="1098">_xlfn.POISSON.DIST(3,K756,FALSE) * _xlfn.POISSON.DIST(5,L756,FALSE)</f>
        <v>1.0958946352642254E-4</v>
      </c>
      <c r="AV756" s="13">
        <f t="shared" ref="AV756:AV790" si="1099">_xlfn.POISSON.DIST(4,K756,FALSE) * _xlfn.POISSON.DIST(5,L756,FALSE)</f>
        <v>3.7843076020278448E-5</v>
      </c>
      <c r="AW756" s="13">
        <f t="shared" ref="AW756:AW790" si="1100">_xlfn.POISSON.DIST(6,K756,FALSE) * _xlfn.POISSON.DIST(6,L756,FALSE)</f>
        <v>3.0520225578257002E-7</v>
      </c>
      <c r="AX756" s="13">
        <f t="shared" ref="AX756:AX790" si="1101">_xlfn.POISSON.DIST(6,K756,FALSE) * _xlfn.POISSON.DIST(0,L756,FALSE)</f>
        <v>1.132423302600528E-3</v>
      </c>
      <c r="AY756" s="13">
        <f t="shared" ref="AY756:AY790" si="1102">_xlfn.POISSON.DIST(6,K756,FALSE) * _xlfn.POISSON.DIST(1,L756,FALSE)</f>
        <v>8.6164301271619858E-4</v>
      </c>
      <c r="AZ756" s="13">
        <f t="shared" ref="AZ756:AZ790" si="1103">_xlfn.POISSON.DIST(6,K756,FALSE) * _xlfn.POISSON.DIST(2,L756,FALSE)</f>
        <v>3.2780528255543377E-4</v>
      </c>
      <c r="BA756" s="13">
        <f t="shared" ref="BA756:BA790" si="1104">_xlfn.POISSON.DIST(6,K756,FALSE) * _xlfn.POISSON.DIST(3,L756,FALSE)</f>
        <v>8.3140621413894808E-5</v>
      </c>
      <c r="BB756" s="13">
        <f t="shared" ref="BB756:BB790" si="1105">_xlfn.POISSON.DIST(6,K756,FALSE) * _xlfn.POISSON.DIST(4,L756,FALSE)</f>
        <v>1.5815096560988897E-5</v>
      </c>
      <c r="BC756" s="13">
        <f t="shared" ref="BC756:BC790" si="1106">_xlfn.POISSON.DIST(6,K756,FALSE) * _xlfn.POISSON.DIST(5,L756,FALSE)</f>
        <v>2.4066914582055545E-6</v>
      </c>
      <c r="BD756" s="13">
        <f t="shared" ref="BD756:BD790" si="1107">_xlfn.POISSON.DIST(0,K756,FALSE) * _xlfn.POISSON.DIST(6,L756,FALSE)</f>
        <v>3.1641314122697618E-5</v>
      </c>
      <c r="BE756" s="13">
        <f t="shared" ref="BE756:BE790" si="1108">_xlfn.POISSON.DIST(1,K756,FALSE) * _xlfn.POISSON.DIST(6,L756,FALSE)</f>
        <v>4.3705101464907002E-5</v>
      </c>
      <c r="BF756" s="13">
        <f t="shared" ref="BF756:BF790" si="1109">_xlfn.POISSON.DIST(2,K756,FALSE) * _xlfn.POISSON.DIST(6,L756,FALSE)</f>
        <v>3.0184206108677334E-5</v>
      </c>
      <c r="BG756" s="13">
        <f t="shared" ref="BG756:BG790" si="1110">_xlfn.POISSON.DIST(3,K756,FALSE) * _xlfn.POISSON.DIST(6,L756,FALSE)</f>
        <v>1.3897482107325928E-5</v>
      </c>
      <c r="BH756" s="13">
        <f t="shared" ref="BH756:BH790" si="1111">_xlfn.POISSON.DIST(4,K756,FALSE) * _xlfn.POISSON.DIST(6,L756,FALSE)</f>
        <v>4.7990331821561654E-6</v>
      </c>
      <c r="BI756" s="13">
        <f t="shared" ref="BI756:BI790" si="1112">_xlfn.POISSON.DIST(5,K756,FALSE) * _xlfn.POISSON.DIST(6,L756,FALSE)</f>
        <v>1.3257491856770496E-6</v>
      </c>
      <c r="BJ756" s="14">
        <f t="shared" ref="BJ756:BJ790" si="1113">SUM(N756,Q756,T756,W756,X756,Y756,AD756,AE756,AF756,AG756,AM756,AN756,AO756,AP756,AQ756,AX756,AY756,AZ756,BA756,BB756,BC756)</f>
        <v>0.51585750030689115</v>
      </c>
      <c r="BK756" s="14">
        <f t="shared" ref="BK756:BK790" si="1114">SUM(M756,P756,S756,V756,AC756,AL756,AY756)</f>
        <v>0.27811592434441457</v>
      </c>
      <c r="BL756" s="14">
        <f t="shared" ref="BL756:BL790" si="1115">SUM(O756,R756,U756,AA756,AB756,AH756,AI756,AJ756,AK756,AR756,AS756,AT756,AU756,AV756,BD756,BE756,BF756,BG756,BH756,BI756)</f>
        <v>0.19767788242035911</v>
      </c>
      <c r="BM756" s="14">
        <f t="shared" ref="BM756:BM790" si="1116">SUM(S756:BI756)</f>
        <v>0.36114665756213532</v>
      </c>
      <c r="BN756" s="14">
        <f t="shared" ref="BN756:BN790" si="1117">SUM(M756:R756)</f>
        <v>0.63826277131534215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1.3391999999999999</v>
      </c>
      <c r="F757" s="10">
        <f>VLOOKUP(B757,home!$B$2:$E$405,3,FALSE)</f>
        <v>1.5681</v>
      </c>
      <c r="G757" s="10">
        <f>VLOOKUP(C757,away!$B$2:$E$405,4,FALSE)</f>
        <v>0.74670000000000003</v>
      </c>
      <c r="H757" s="10">
        <f>VLOOKUP(A757,away!$A$2:$E$405,3,FALSE)</f>
        <v>1.014</v>
      </c>
      <c r="I757" s="10">
        <f>VLOOKUP(C757,away!$B$2:$E$405,3,FALSE)</f>
        <v>0.71719999999999995</v>
      </c>
      <c r="J757" s="10">
        <f>VLOOKUP(B757,home!$B$2:$E$405,4,FALSE)</f>
        <v>0.88759999999999994</v>
      </c>
      <c r="K757" s="12">
        <f t="shared" si="1062"/>
        <v>1.5680696415840001</v>
      </c>
      <c r="L757" s="12">
        <f t="shared" si="1063"/>
        <v>0.64549893407999992</v>
      </c>
      <c r="M757" s="13">
        <f t="shared" si="1064"/>
        <v>0.10930987112494066</v>
      </c>
      <c r="N757" s="13">
        <f t="shared" si="1065"/>
        <v>0.17140549043647893</v>
      </c>
      <c r="O757" s="13">
        <f t="shared" si="1066"/>
        <v>7.0559405295571351E-2</v>
      </c>
      <c r="P757" s="13">
        <f t="shared" si="1067"/>
        <v>0.11064206137220675</v>
      </c>
      <c r="Q757" s="13">
        <f t="shared" si="1068"/>
        <v>0.13438787297712965</v>
      </c>
      <c r="R757" s="13">
        <f t="shared" si="1069"/>
        <v>2.2773010453805004E-2</v>
      </c>
      <c r="S757" s="13">
        <f t="shared" si="1070"/>
        <v>2.7997621849491994E-2</v>
      </c>
      <c r="T757" s="13">
        <f t="shared" si="1071"/>
        <v>8.6747228760015602E-2</v>
      </c>
      <c r="U757" s="13">
        <f t="shared" si="1072"/>
        <v>3.5709666340086696E-2</v>
      </c>
      <c r="V757" s="13">
        <f t="shared" si="1073"/>
        <v>3.1487596408955173E-3</v>
      </c>
      <c r="W757" s="13">
        <f t="shared" si="1074"/>
        <v>7.0243181270827945E-2</v>
      </c>
      <c r="X757" s="13">
        <f t="shared" si="1075"/>
        <v>4.5341898636707643E-2</v>
      </c>
      <c r="Y757" s="13">
        <f t="shared" si="1076"/>
        <v>1.4634073619579094E-2</v>
      </c>
      <c r="Z757" s="13">
        <f t="shared" si="1077"/>
        <v>4.8999846579079421E-3</v>
      </c>
      <c r="AA757" s="13">
        <f t="shared" si="1078"/>
        <v>7.6835171862928058E-3</v>
      </c>
      <c r="AB757" s="13">
        <f t="shared" si="1079"/>
        <v>6.024145020207333E-3</v>
      </c>
      <c r="AC757" s="13">
        <f t="shared" si="1080"/>
        <v>1.9919590395231032E-4</v>
      </c>
      <c r="AD757" s="13">
        <f t="shared" si="1081"/>
        <v>2.7536550019766785E-2</v>
      </c>
      <c r="AE757" s="13">
        <f t="shared" si="1082"/>
        <v>1.7774813686000059E-2</v>
      </c>
      <c r="AF757" s="13">
        <f t="shared" si="1083"/>
        <v>5.7368116438918162E-3</v>
      </c>
      <c r="AG757" s="13">
        <f t="shared" si="1084"/>
        <v>1.2343686003832999E-3</v>
      </c>
      <c r="AH757" s="13">
        <f t="shared" si="1085"/>
        <v>7.9073371842198223E-4</v>
      </c>
      <c r="AI757" s="13">
        <f t="shared" si="1086"/>
        <v>1.2399255384343414E-3</v>
      </c>
      <c r="AJ757" s="13">
        <f t="shared" si="1087"/>
        <v>9.721447973217931E-4</v>
      </c>
      <c r="AK757" s="13">
        <f t="shared" si="1088"/>
        <v>5.0813024796804484E-4</v>
      </c>
      <c r="AL757" s="13">
        <f t="shared" si="1089"/>
        <v>8.0649424259197038E-6</v>
      </c>
      <c r="AM757" s="13">
        <f t="shared" si="1090"/>
        <v>8.6358456239911136E-3</v>
      </c>
      <c r="AN757" s="13">
        <f t="shared" si="1091"/>
        <v>5.5744291451656951E-3</v>
      </c>
      <c r="AO757" s="13">
        <f t="shared" si="1092"/>
        <v>1.7991440356544708E-3</v>
      </c>
      <c r="AP757" s="13">
        <f t="shared" si="1093"/>
        <v>3.8711518575711677E-4</v>
      </c>
      <c r="AQ757" s="13">
        <f t="shared" si="1094"/>
        <v>6.2470609943100005E-5</v>
      </c>
      <c r="AR757" s="13">
        <f t="shared" si="1095"/>
        <v>1.0208355447650093E-4</v>
      </c>
      <c r="AS757" s="13">
        <f t="shared" si="1096"/>
        <v>1.6007412267958756E-4</v>
      </c>
      <c r="AT757" s="13">
        <f t="shared" si="1097"/>
        <v>1.2550368608852706E-4</v>
      </c>
      <c r="AU757" s="13">
        <f t="shared" si="1098"/>
        <v>6.5599506687435844E-5</v>
      </c>
      <c r="AV757" s="13">
        <f t="shared" si="1099"/>
        <v>2.5716148734863688E-5</v>
      </c>
      <c r="AW757" s="13">
        <f t="shared" si="1100"/>
        <v>2.2675644875658193E-7</v>
      </c>
      <c r="AX757" s="13">
        <f t="shared" si="1101"/>
        <v>2.2569345587310861E-3</v>
      </c>
      <c r="AY757" s="13">
        <f t="shared" si="1102"/>
        <v>1.4568488519492307E-3</v>
      </c>
      <c r="AZ757" s="13">
        <f t="shared" si="1103"/>
        <v>4.7019719052445E-4</v>
      </c>
      <c r="BA757" s="13">
        <f t="shared" si="1104"/>
        <v>1.0117059509698105E-4</v>
      </c>
      <c r="BB757" s="13">
        <f t="shared" si="1105"/>
        <v>1.6326377823835131E-5</v>
      </c>
      <c r="BC757" s="13">
        <f t="shared" si="1106"/>
        <v>2.1077318965345865E-6</v>
      </c>
      <c r="BD757" s="13">
        <f t="shared" si="1107"/>
        <v>1.0982470933613153E-5</v>
      </c>
      <c r="BE757" s="13">
        <f t="shared" si="1108"/>
        <v>1.7221279260577475E-5</v>
      </c>
      <c r="BF757" s="13">
        <f t="shared" si="1109"/>
        <v>1.3502082598875849E-5</v>
      </c>
      <c r="BG757" s="13">
        <f t="shared" si="1110"/>
        <v>7.0574019404856068E-6</v>
      </c>
      <c r="BH757" s="13">
        <f t="shared" si="1111"/>
        <v>2.7666244328328735E-6</v>
      </c>
      <c r="BI757" s="13">
        <f t="shared" si="1112"/>
        <v>8.6765195655795581E-7</v>
      </c>
      <c r="BJ757" s="14">
        <f t="shared" si="1113"/>
        <v>0.59580487955731443</v>
      </c>
      <c r="BK757" s="14">
        <f t="shared" si="1114"/>
        <v>0.25276242368586238</v>
      </c>
      <c r="BL757" s="14">
        <f t="shared" si="1115"/>
        <v>0.14679205312789922</v>
      </c>
      <c r="BM757" s="14">
        <f t="shared" si="1116"/>
        <v>0.3797250072733509</v>
      </c>
      <c r="BN757" s="14">
        <f t="shared" si="1117"/>
        <v>0.61907771166013226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1.3568</v>
      </c>
      <c r="F759" s="10">
        <f>VLOOKUP(B759,home!$B$2:$E$405,3,FALSE)</f>
        <v>0.90080000000000005</v>
      </c>
      <c r="G759" s="10">
        <f>VLOOKUP(C759,away!$B$2:$E$405,4,FALSE)</f>
        <v>0.77800000000000002</v>
      </c>
      <c r="H759" s="10">
        <f>VLOOKUP(A759,away!$A$2:$E$405,3,FALSE)</f>
        <v>1.1676</v>
      </c>
      <c r="I759" s="10">
        <f>VLOOKUP(C759,away!$B$2:$E$405,3,FALSE)</f>
        <v>0.90400000000000003</v>
      </c>
      <c r="J759" s="10">
        <f>VLOOKUP(B759,home!$B$2:$E$405,4,FALSE)</f>
        <v>0.80889999999999995</v>
      </c>
      <c r="K759" s="12">
        <f t="shared" si="1062"/>
        <v>0.95087583232000006</v>
      </c>
      <c r="L759" s="12">
        <f t="shared" si="1063"/>
        <v>0.85380236255999997</v>
      </c>
      <c r="M759" s="13">
        <f t="shared" si="1064"/>
        <v>0.16452739381667114</v>
      </c>
      <c r="N759" s="13">
        <f t="shared" si="1065"/>
        <v>0.15644512253486759</v>
      </c>
      <c r="O759" s="13">
        <f t="shared" si="1066"/>
        <v>0.14047387754651339</v>
      </c>
      <c r="P759" s="13">
        <f t="shared" si="1067"/>
        <v>0.13357321523125867</v>
      </c>
      <c r="Q759" s="13">
        <f t="shared" si="1068"/>
        <v>7.4379943051373312E-2</v>
      </c>
      <c r="R759" s="13">
        <f t="shared" si="1069"/>
        <v>5.9968464263588615E-2</v>
      </c>
      <c r="S759" s="13">
        <f t="shared" si="1070"/>
        <v>2.711068870254037E-2</v>
      </c>
      <c r="T759" s="13">
        <f t="shared" si="1071"/>
        <v>6.3505771104340789E-2</v>
      </c>
      <c r="U759" s="13">
        <f t="shared" si="1072"/>
        <v>5.7022563369592001E-2</v>
      </c>
      <c r="V759" s="13">
        <f t="shared" si="1073"/>
        <v>2.4455649556971251E-3</v>
      </c>
      <c r="W759" s="13">
        <f t="shared" si="1074"/>
        <v>2.3575363418962936E-2</v>
      </c>
      <c r="X759" s="13">
        <f t="shared" si="1075"/>
        <v>2.0128700985321154E-2</v>
      </c>
      <c r="Y759" s="13">
        <f t="shared" si="1076"/>
        <v>8.592966228265499E-3</v>
      </c>
      <c r="Z759" s="13">
        <f t="shared" si="1077"/>
        <v>1.7067072155782296E-2</v>
      </c>
      <c r="AA759" s="13">
        <f t="shared" si="1078"/>
        <v>1.6228666441394989E-2</v>
      </c>
      <c r="AB759" s="13">
        <f t="shared" si="1079"/>
        <v>7.7157233549525559E-3</v>
      </c>
      <c r="AC759" s="13">
        <f t="shared" si="1080"/>
        <v>1.2409102772018734E-4</v>
      </c>
      <c r="AD759" s="13">
        <f t="shared" si="1081"/>
        <v>5.6043108283132144E-3</v>
      </c>
      <c r="AE759" s="13">
        <f t="shared" si="1082"/>
        <v>4.7849738257344137E-3</v>
      </c>
      <c r="AF759" s="13">
        <f t="shared" si="1083"/>
        <v>2.0427109785999017E-3</v>
      </c>
      <c r="AG759" s="13">
        <f t="shared" si="1084"/>
        <v>5.8135715318528185E-4</v>
      </c>
      <c r="AH759" s="13">
        <f t="shared" si="1085"/>
        <v>3.6429766321472283E-3</v>
      </c>
      <c r="AI759" s="13">
        <f t="shared" si="1086"/>
        <v>3.4640184372153062E-3</v>
      </c>
      <c r="AJ759" s="13">
        <f t="shared" si="1087"/>
        <v>1.646925707329465E-3</v>
      </c>
      <c r="AK759" s="13">
        <f t="shared" si="1088"/>
        <v>5.2200728424203671E-4</v>
      </c>
      <c r="AL759" s="13">
        <f t="shared" si="1089"/>
        <v>4.0297818301081359E-6</v>
      </c>
      <c r="AM759" s="13">
        <f t="shared" si="1090"/>
        <v>1.0658007446904636E-3</v>
      </c>
      <c r="AN759" s="13">
        <f t="shared" si="1091"/>
        <v>9.0998319383492517E-4</v>
      </c>
      <c r="AO759" s="13">
        <f t="shared" si="1092"/>
        <v>3.8847290039307672E-4</v>
      </c>
      <c r="AP759" s="13">
        <f t="shared" si="1093"/>
        <v>1.1055969338204814E-4</v>
      </c>
      <c r="AQ759" s="13">
        <f t="shared" si="1094"/>
        <v>2.3599031853375469E-5</v>
      </c>
      <c r="AR759" s="13">
        <f t="shared" si="1095"/>
        <v>6.2207641105563544E-4</v>
      </c>
      <c r="AS759" s="13">
        <f t="shared" si="1096"/>
        <v>5.9151742512916577E-4</v>
      </c>
      <c r="AT759" s="13">
        <f t="shared" si="1097"/>
        <v>2.8122981197573944E-4</v>
      </c>
      <c r="AU759" s="13">
        <f t="shared" si="1098"/>
        <v>8.9138210511876119E-5</v>
      </c>
      <c r="AV759" s="13">
        <f t="shared" si="1099"/>
        <v>2.1189842527998889E-5</v>
      </c>
      <c r="AW759" s="13">
        <f t="shared" si="1100"/>
        <v>9.0878300169243024E-8</v>
      </c>
      <c r="AX759" s="13">
        <f t="shared" si="1101"/>
        <v>1.6890736169913672E-4</v>
      </c>
      <c r="AY759" s="13">
        <f t="shared" si="1102"/>
        <v>1.4421350447249939E-4</v>
      </c>
      <c r="AZ759" s="13">
        <f t="shared" si="1103"/>
        <v>6.1564915415838545E-5</v>
      </c>
      <c r="BA759" s="13">
        <f t="shared" si="1104"/>
        <v>1.7521423410949836E-5</v>
      </c>
      <c r="BB759" s="13">
        <f t="shared" si="1105"/>
        <v>3.7399581759207652E-6</v>
      </c>
      <c r="BC759" s="13">
        <f t="shared" si="1106"/>
        <v>6.3863702529534786E-7</v>
      </c>
      <c r="BD759" s="13">
        <f t="shared" si="1107"/>
        <v>8.8521718242024492E-5</v>
      </c>
      <c r="BE759" s="13">
        <f t="shared" si="1108"/>
        <v>8.4173162511781561E-5</v>
      </c>
      <c r="BF759" s="13">
        <f t="shared" si="1109"/>
        <v>4.0019112981198457E-5</v>
      </c>
      <c r="BG759" s="13">
        <f t="shared" si="1110"/>
        <v>1.2684402454901735E-5</v>
      </c>
      <c r="BH759" s="13">
        <f t="shared" si="1111"/>
        <v>3.0153229354466342E-6</v>
      </c>
      <c r="BI759" s="13">
        <f t="shared" si="1112"/>
        <v>5.7343954119128085E-7</v>
      </c>
      <c r="BJ759" s="14">
        <f t="shared" si="1113"/>
        <v>0.36253622147331765</v>
      </c>
      <c r="BK759" s="14">
        <f t="shared" si="1114"/>
        <v>0.32792919702019013</v>
      </c>
      <c r="BL759" s="14">
        <f t="shared" si="1115"/>
        <v>0.29251936189684258</v>
      </c>
      <c r="BM759" s="14">
        <f t="shared" si="1116"/>
        <v>0.27053971347568756</v>
      </c>
      <c r="BN759" s="14">
        <f t="shared" si="1117"/>
        <v>0.72936801644427263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1.3568</v>
      </c>
      <c r="F760" s="10">
        <f>VLOOKUP(B760,home!$B$2:$E$405,3,FALSE)</f>
        <v>1.2283999999999999</v>
      </c>
      <c r="G760" s="10">
        <f>VLOOKUP(C760,away!$B$2:$E$405,4,FALSE)</f>
        <v>1.5969</v>
      </c>
      <c r="H760" s="10">
        <f>VLOOKUP(A760,away!$A$2:$E$405,3,FALSE)</f>
        <v>1.1676</v>
      </c>
      <c r="I760" s="10">
        <f>VLOOKUP(C760,away!$B$2:$E$405,3,FALSE)</f>
        <v>0.52339999999999998</v>
      </c>
      <c r="J760" s="10">
        <f>VLOOKUP(B760,home!$B$2:$E$405,4,FALSE)</f>
        <v>0.85650000000000004</v>
      </c>
      <c r="K760" s="12">
        <f t="shared" si="1062"/>
        <v>2.6615422433279998</v>
      </c>
      <c r="L760" s="12">
        <f t="shared" si="1063"/>
        <v>0.52342585595999991</v>
      </c>
      <c r="M760" s="13">
        <f t="shared" si="1064"/>
        <v>4.1379565817527372E-2</v>
      </c>
      <c r="N760" s="13">
        <f t="shared" si="1065"/>
        <v>0.11013346243392043</v>
      </c>
      <c r="O760" s="13">
        <f t="shared" si="1066"/>
        <v>2.1659134657292418E-2</v>
      </c>
      <c r="P760" s="13">
        <f t="shared" si="1067"/>
        <v>5.7646701844313294E-2</v>
      </c>
      <c r="Q760" s="13">
        <f t="shared" si="1068"/>
        <v>0.14656243133592831</v>
      </c>
      <c r="R760" s="13">
        <f t="shared" si="1069"/>
        <v>5.6684755486730905E-3</v>
      </c>
      <c r="S760" s="13">
        <f t="shared" si="1070"/>
        <v>2.0077193705833617E-2</v>
      </c>
      <c r="T760" s="13">
        <f t="shared" si="1071"/>
        <v>7.6714566073586982E-2</v>
      </c>
      <c r="U760" s="13">
        <f t="shared" si="1072"/>
        <v>1.5086887128065293E-2</v>
      </c>
      <c r="V760" s="13">
        <f t="shared" si="1073"/>
        <v>3.107771181699959E-3</v>
      </c>
      <c r="W760" s="13">
        <f t="shared" si="1074"/>
        <v>0.13002736742847754</v>
      </c>
      <c r="X760" s="13">
        <f t="shared" si="1075"/>
        <v>6.8059686094476268E-2</v>
      </c>
      <c r="Y760" s="13">
        <f t="shared" si="1076"/>
        <v>1.781209972518507E-2</v>
      </c>
      <c r="Z760" s="13">
        <f t="shared" si="1077"/>
        <v>9.8900888868418135E-4</v>
      </c>
      <c r="AA760" s="13">
        <f t="shared" si="1078"/>
        <v>2.6322889362598279E-3</v>
      </c>
      <c r="AB760" s="13">
        <f t="shared" si="1079"/>
        <v>3.502974100250229E-3</v>
      </c>
      <c r="AC760" s="13">
        <f t="shared" si="1080"/>
        <v>2.7059364201315815E-4</v>
      </c>
      <c r="AD760" s="13">
        <f t="shared" si="1081"/>
        <v>8.6518332799906034E-2</v>
      </c>
      <c r="AE760" s="13">
        <f t="shared" si="1082"/>
        <v>4.5285932402022951E-2</v>
      </c>
      <c r="AF760" s="13">
        <f t="shared" si="1083"/>
        <v>1.1851913965237777E-2</v>
      </c>
      <c r="AG760" s="13">
        <f t="shared" si="1084"/>
        <v>2.0678660706729543E-3</v>
      </c>
      <c r="AH760" s="13">
        <f t="shared" si="1085"/>
        <v>1.2941820602789143E-4</v>
      </c>
      <c r="AI760" s="13">
        <f t="shared" si="1086"/>
        <v>3.4445202239895945E-4</v>
      </c>
      <c r="AJ760" s="13">
        <f t="shared" si="1087"/>
        <v>4.5838680420729659E-4</v>
      </c>
      <c r="AK760" s="13">
        <f t="shared" si="1088"/>
        <v>4.0667194772728028E-4</v>
      </c>
      <c r="AL760" s="13">
        <f t="shared" si="1089"/>
        <v>1.5078776873479994E-5</v>
      </c>
      <c r="AM760" s="13">
        <f t="shared" si="1090"/>
        <v>4.6054439513852075E-2</v>
      </c>
      <c r="AN760" s="13">
        <f t="shared" si="1091"/>
        <v>2.4106084423296065E-2</v>
      </c>
      <c r="AO760" s="13">
        <f t="shared" si="1092"/>
        <v>6.30887393655388E-3</v>
      </c>
      <c r="AP760" s="13">
        <f t="shared" si="1093"/>
        <v>1.1007425801281502E-3</v>
      </c>
      <c r="AQ760" s="13">
        <f t="shared" si="1094"/>
        <v>1.4403928179879892E-4</v>
      </c>
      <c r="AR760" s="13">
        <f t="shared" si="1095"/>
        <v>1.3548167053391343E-5</v>
      </c>
      <c r="AS760" s="13">
        <f t="shared" si="1096"/>
        <v>3.6059018932265696E-5</v>
      </c>
      <c r="AT760" s="13">
        <f t="shared" si="1097"/>
        <v>4.7986301070594634E-5</v>
      </c>
      <c r="AU760" s="13">
        <f t="shared" si="1098"/>
        <v>4.2572522466814412E-5</v>
      </c>
      <c r="AV760" s="13">
        <f t="shared" si="1099"/>
        <v>2.8327141737614225E-5</v>
      </c>
      <c r="AW760" s="13">
        <f t="shared" si="1100"/>
        <v>5.8351516787265058E-7</v>
      </c>
      <c r="AX760" s="13">
        <f t="shared" si="1101"/>
        <v>2.0429306043151917E-2</v>
      </c>
      <c r="AY760" s="13">
        <f t="shared" si="1102"/>
        <v>1.0693227002305591E-2</v>
      </c>
      <c r="AZ760" s="13">
        <f t="shared" si="1103"/>
        <v>2.7985557483281936E-3</v>
      </c>
      <c r="BA760" s="13">
        <f t="shared" si="1104"/>
        <v>4.8827881267348778E-4</v>
      </c>
      <c r="BB760" s="13">
        <f t="shared" si="1105"/>
        <v>6.3894438867688184E-5</v>
      </c>
      <c r="BC760" s="13">
        <f t="shared" si="1106"/>
        <v>6.6888002710807164E-6</v>
      </c>
      <c r="BD760" s="13">
        <f t="shared" si="1107"/>
        <v>1.1819101561017389E-6</v>
      </c>
      <c r="BE760" s="13">
        <f t="shared" si="1108"/>
        <v>3.1457038082831687E-6</v>
      </c>
      <c r="BF760" s="13">
        <f t="shared" si="1109"/>
        <v>4.1862117853717091E-6</v>
      </c>
      <c r="BG760" s="13">
        <f t="shared" si="1110"/>
        <v>3.713926502094777E-6</v>
      </c>
      <c r="BH760" s="13">
        <f t="shared" si="1111"/>
        <v>2.4711930684851606E-6</v>
      </c>
      <c r="BI760" s="13">
        <f t="shared" si="1112"/>
        <v>1.3154369486385196E-6</v>
      </c>
      <c r="BJ760" s="14">
        <f t="shared" si="1113"/>
        <v>0.80722778891064129</v>
      </c>
      <c r="BK760" s="14">
        <f t="shared" si="1114"/>
        <v>0.13319013197056648</v>
      </c>
      <c r="BL760" s="14">
        <f t="shared" si="1115"/>
        <v>5.0073196884431945E-2</v>
      </c>
      <c r="BM760" s="14">
        <f t="shared" si="1116"/>
        <v>0.59773771152953126</v>
      </c>
      <c r="BN760" s="14">
        <f t="shared" si="1117"/>
        <v>0.38304977163765497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1.3568</v>
      </c>
      <c r="F761" s="10">
        <f>VLOOKUP(B761,home!$B$2:$E$405,3,FALSE)</f>
        <v>0.81889999999999996</v>
      </c>
      <c r="G761" s="10">
        <f>VLOOKUP(C761,away!$B$2:$E$405,4,FALSE)</f>
        <v>0.98270000000000002</v>
      </c>
      <c r="H761" s="10">
        <f>VLOOKUP(A761,away!$A$2:$E$405,3,FALSE)</f>
        <v>1.1676</v>
      </c>
      <c r="I761" s="10">
        <f>VLOOKUP(C761,away!$B$2:$E$405,3,FALSE)</f>
        <v>0.9516</v>
      </c>
      <c r="J761" s="10">
        <f>VLOOKUP(B761,home!$B$2:$E$405,4,FALSE)</f>
        <v>1.3797999999999999</v>
      </c>
      <c r="K761" s="12">
        <f t="shared" si="1062"/>
        <v>1.0918617751040001</v>
      </c>
      <c r="L761" s="12">
        <f t="shared" si="1063"/>
        <v>1.5330794431679999</v>
      </c>
      <c r="M761" s="13">
        <f t="shared" si="1064"/>
        <v>7.2444015293498532E-2</v>
      </c>
      <c r="N761" s="13">
        <f t="shared" si="1065"/>
        <v>7.9098851134020626E-2</v>
      </c>
      <c r="O761" s="13">
        <f t="shared" si="1066"/>
        <v>0.11106243062701079</v>
      </c>
      <c r="P761" s="13">
        <f t="shared" si="1067"/>
        <v>0.12126482265177287</v>
      </c>
      <c r="Q761" s="13">
        <f t="shared" si="1068"/>
        <v>4.31825060039394E-2</v>
      </c>
      <c r="R761" s="13">
        <f t="shared" si="1069"/>
        <v>8.513376465127119E-2</v>
      </c>
      <c r="S761" s="13">
        <f t="shared" si="1070"/>
        <v>5.0746625353349374E-2</v>
      </c>
      <c r="T761" s="13">
        <f t="shared" si="1071"/>
        <v>6.6202212259118223E-2</v>
      </c>
      <c r="U761" s="13">
        <f t="shared" si="1072"/>
        <v>9.2954303393423143E-2</v>
      </c>
      <c r="V761" s="13">
        <f t="shared" si="1073"/>
        <v>9.4383695981856454E-3</v>
      </c>
      <c r="W761" s="13">
        <f t="shared" si="1074"/>
        <v>1.5716442552966805E-2</v>
      </c>
      <c r="X761" s="13">
        <f t="shared" si="1075"/>
        <v>2.4094554997684207E-2</v>
      </c>
      <c r="Y761" s="13">
        <f t="shared" si="1076"/>
        <v>1.8469433479615233E-2</v>
      </c>
      <c r="Z761" s="13">
        <f t="shared" si="1077"/>
        <v>4.3505608168788797E-2</v>
      </c>
      <c r="AA761" s="13">
        <f t="shared" si="1078"/>
        <v>4.7502110562152824E-2</v>
      </c>
      <c r="AB761" s="13">
        <f t="shared" si="1079"/>
        <v>2.5932869379789322E-2</v>
      </c>
      <c r="AC761" s="13">
        <f t="shared" si="1080"/>
        <v>9.8743682518915373E-4</v>
      </c>
      <c r="AD761" s="13">
        <f t="shared" si="1081"/>
        <v>4.290045716050594E-3</v>
      </c>
      <c r="AE761" s="13">
        <f t="shared" si="1082"/>
        <v>6.5769808975281088E-3</v>
      </c>
      <c r="AF761" s="13">
        <f t="shared" si="1083"/>
        <v>5.0415171060544843E-3</v>
      </c>
      <c r="AG761" s="13">
        <f t="shared" si="1084"/>
        <v>2.5763487458906518E-3</v>
      </c>
      <c r="AH761" s="13">
        <f t="shared" si="1085"/>
        <v>1.6674388386522979E-2</v>
      </c>
      <c r="AI761" s="13">
        <f t="shared" si="1086"/>
        <v>1.8206127302482503E-2</v>
      </c>
      <c r="AJ761" s="13">
        <f t="shared" si="1087"/>
        <v>9.9392872371289725E-3</v>
      </c>
      <c r="AK761" s="13">
        <f t="shared" si="1088"/>
        <v>3.6174426020000572E-3</v>
      </c>
      <c r="AL761" s="13">
        <f t="shared" si="1089"/>
        <v>6.6115248306584996E-5</v>
      </c>
      <c r="AM761" s="13">
        <f t="shared" si="1090"/>
        <v>9.3682738616086283E-4</v>
      </c>
      <c r="AN761" s="13">
        <f t="shared" si="1091"/>
        <v>1.4362308075200284E-3</v>
      </c>
      <c r="AO761" s="13">
        <f t="shared" si="1092"/>
        <v>1.1009279633267665E-3</v>
      </c>
      <c r="AP761" s="13">
        <f t="shared" si="1093"/>
        <v>5.6260334299502643E-4</v>
      </c>
      <c r="AQ761" s="13">
        <f t="shared" si="1094"/>
        <v>2.1562890495081759E-4</v>
      </c>
      <c r="AR761" s="13">
        <f t="shared" si="1095"/>
        <v>5.1126324125555225E-3</v>
      </c>
      <c r="AS761" s="13">
        <f t="shared" si="1096"/>
        <v>5.5822879014271196E-3</v>
      </c>
      <c r="AT761" s="13">
        <f t="shared" si="1097"/>
        <v>3.0475433885968988E-3</v>
      </c>
      <c r="AU761" s="13">
        <f t="shared" si="1098"/>
        <v>1.1091653779932897E-3</v>
      </c>
      <c r="AV761" s="13">
        <f t="shared" si="1099"/>
        <v>3.0276381962491313E-4</v>
      </c>
      <c r="AW761" s="13">
        <f t="shared" si="1100"/>
        <v>3.0741953048518348E-6</v>
      </c>
      <c r="AX761" s="13">
        <f t="shared" si="1101"/>
        <v>1.7048100213660667E-4</v>
      </c>
      <c r="AY761" s="13">
        <f t="shared" si="1102"/>
        <v>2.6136091982631156E-4</v>
      </c>
      <c r="AZ761" s="13">
        <f t="shared" si="1103"/>
        <v>2.0034352671659906E-4</v>
      </c>
      <c r="BA761" s="13">
        <f t="shared" si="1104"/>
        <v>1.0238084746033233E-4</v>
      </c>
      <c r="BB761" s="13">
        <f t="shared" si="1105"/>
        <v>3.9239493153888556E-5</v>
      </c>
      <c r="BC761" s="13">
        <f t="shared" si="1106"/>
        <v>1.2031452062911602E-5</v>
      </c>
      <c r="BD761" s="13">
        <f t="shared" si="1107"/>
        <v>1.3063452753605486E-3</v>
      </c>
      <c r="BE761" s="13">
        <f t="shared" si="1108"/>
        <v>1.4263484712538923E-3</v>
      </c>
      <c r="BF761" s="13">
        <f t="shared" si="1109"/>
        <v>7.786876868700757E-4</v>
      </c>
      <c r="BG761" s="13">
        <f t="shared" si="1110"/>
        <v>2.8340644001252955E-4</v>
      </c>
      <c r="BH761" s="13">
        <f t="shared" si="1111"/>
        <v>7.7360164666996447E-5</v>
      </c>
      <c r="BI761" s="13">
        <f t="shared" si="1112"/>
        <v>1.6893321343128904E-5</v>
      </c>
      <c r="BJ761" s="14">
        <f t="shared" si="1113"/>
        <v>0.27028694853917851</v>
      </c>
      <c r="BK761" s="14">
        <f t="shared" si="1114"/>
        <v>0.25520874589012843</v>
      </c>
      <c r="BL761" s="14">
        <f t="shared" si="1115"/>
        <v>0.43006615840148654</v>
      </c>
      <c r="BM761" s="14">
        <f t="shared" si="1116"/>
        <v>0.48662278391354741</v>
      </c>
      <c r="BN761" s="14">
        <f t="shared" si="1117"/>
        <v>0.51218639036151337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1.3568</v>
      </c>
      <c r="F762" s="10">
        <f>VLOOKUP(B762,home!$B$2:$E$405,3,FALSE)</f>
        <v>0.94179999999999997</v>
      </c>
      <c r="G762" s="10">
        <f>VLOOKUP(C762,away!$B$2:$E$405,4,FALSE)</f>
        <v>0.61419999999999997</v>
      </c>
      <c r="H762" s="10">
        <f>VLOOKUP(A762,away!$A$2:$E$405,3,FALSE)</f>
        <v>1.1676</v>
      </c>
      <c r="I762" s="10">
        <f>VLOOKUP(C762,away!$B$2:$E$405,3,FALSE)</f>
        <v>1.2847</v>
      </c>
      <c r="J762" s="10">
        <f>VLOOKUP(B762,home!$B$2:$E$405,4,FALSE)</f>
        <v>1.0468</v>
      </c>
      <c r="K762" s="12">
        <f t="shared" si="1062"/>
        <v>0.78484579020799994</v>
      </c>
      <c r="L762" s="12">
        <f t="shared" si="1063"/>
        <v>1.5702164556959999</v>
      </c>
      <c r="M762" s="13">
        <f t="shared" si="1064"/>
        <v>9.4887599986356277E-2</v>
      </c>
      <c r="N762" s="13">
        <f t="shared" si="1065"/>
        <v>7.4472133392232395E-2</v>
      </c>
      <c r="O762" s="13">
        <f t="shared" si="1066"/>
        <v>0.14899407094007616</v>
      </c>
      <c r="P762" s="13">
        <f t="shared" si="1067"/>
        <v>0.11693736934327087</v>
      </c>
      <c r="Q762" s="13">
        <f t="shared" si="1068"/>
        <v>2.9224570190351105E-2</v>
      </c>
      <c r="R762" s="13">
        <f t="shared" si="1069"/>
        <v>0.11697647099562242</v>
      </c>
      <c r="S762" s="13">
        <f t="shared" si="1070"/>
        <v>3.6027753760477552E-2</v>
      </c>
      <c r="T762" s="13">
        <f t="shared" si="1071"/>
        <v>4.5888901023532082E-2</v>
      </c>
      <c r="U762" s="13">
        <f t="shared" si="1072"/>
        <v>9.1808490814302451E-2</v>
      </c>
      <c r="V762" s="13">
        <f t="shared" si="1073"/>
        <v>4.9333114462715875E-3</v>
      </c>
      <c r="W762" s="13">
        <f t="shared" si="1074"/>
        <v>7.645593628178426E-3</v>
      </c>
      <c r="X762" s="13">
        <f t="shared" si="1075"/>
        <v>1.2005236928530248E-2</v>
      </c>
      <c r="Y762" s="13">
        <f t="shared" si="1076"/>
        <v>9.4254102898537508E-3</v>
      </c>
      <c r="Z762" s="13">
        <f t="shared" si="1077"/>
        <v>6.1226126562190716E-2</v>
      </c>
      <c r="AA762" s="13">
        <f t="shared" si="1078"/>
        <v>4.8053067683077585E-2</v>
      </c>
      <c r="AB762" s="13">
        <f t="shared" si="1079"/>
        <v>1.8857123938821763E-2</v>
      </c>
      <c r="AC762" s="13">
        <f t="shared" si="1080"/>
        <v>3.7998146146137377E-4</v>
      </c>
      <c r="AD762" s="13">
        <f t="shared" si="1081"/>
        <v>1.5001529931792362E-3</v>
      </c>
      <c r="AE762" s="13">
        <f t="shared" si="1082"/>
        <v>2.3555649159516458E-3</v>
      </c>
      <c r="AF762" s="13">
        <f t="shared" si="1083"/>
        <v>1.8493733967437198E-3</v>
      </c>
      <c r="AG762" s="13">
        <f t="shared" si="1084"/>
        <v>9.6797218009779865E-4</v>
      </c>
      <c r="AH762" s="13">
        <f t="shared" si="1085"/>
        <v>2.4034567861619449E-2</v>
      </c>
      <c r="AI762" s="13">
        <f t="shared" si="1086"/>
        <v>1.8863429405660513E-2</v>
      </c>
      <c r="AJ762" s="13">
        <f t="shared" si="1087"/>
        <v>7.4024415789592244E-3</v>
      </c>
      <c r="AK762" s="13">
        <f t="shared" si="1088"/>
        <v>1.9365917035022696E-3</v>
      </c>
      <c r="AL762" s="13">
        <f t="shared" si="1089"/>
        <v>1.8731228320199323E-5</v>
      </c>
      <c r="AM762" s="13">
        <f t="shared" si="1090"/>
        <v>2.3547775227293085E-4</v>
      </c>
      <c r="AN762" s="13">
        <f t="shared" si="1091"/>
        <v>3.6975104156926217E-4</v>
      </c>
      <c r="AO762" s="13">
        <f t="shared" si="1092"/>
        <v>2.9029458499139563E-4</v>
      </c>
      <c r="AP762" s="13">
        <f t="shared" si="1093"/>
        <v>1.5194177811764348E-4</v>
      </c>
      <c r="AQ762" s="13">
        <f t="shared" si="1094"/>
        <v>5.9645370077008537E-5</v>
      </c>
      <c r="AR762" s="13">
        <f t="shared" si="1095"/>
        <v>7.5478947923714179E-3</v>
      </c>
      <c r="AS762" s="13">
        <f t="shared" si="1096"/>
        <v>5.9239334527255924E-3</v>
      </c>
      <c r="AT762" s="13">
        <f t="shared" si="1097"/>
        <v>2.3246871159220118E-3</v>
      </c>
      <c r="AU762" s="13">
        <f t="shared" si="1098"/>
        <v>6.0817363216072269E-4</v>
      </c>
      <c r="AV762" s="13">
        <f t="shared" si="1099"/>
        <v>1.1933062872921294E-4</v>
      </c>
      <c r="AW762" s="13">
        <f t="shared" si="1100"/>
        <v>6.4122081887975121E-7</v>
      </c>
      <c r="AX762" s="13">
        <f t="shared" si="1101"/>
        <v>3.0802287093175338E-5</v>
      </c>
      <c r="AY762" s="13">
        <f t="shared" si="1102"/>
        <v>4.8366258066776415E-5</v>
      </c>
      <c r="AZ762" s="13">
        <f t="shared" si="1103"/>
        <v>3.7972747158445873E-5</v>
      </c>
      <c r="BA762" s="13">
        <f t="shared" si="1104"/>
        <v>1.9875144152058409E-5</v>
      </c>
      <c r="BB762" s="13">
        <f t="shared" si="1105"/>
        <v>7.8020696017230574E-6</v>
      </c>
      <c r="BC762" s="13">
        <f t="shared" si="1106"/>
        <v>2.4501876154222166E-6</v>
      </c>
      <c r="BD762" s="13">
        <f t="shared" si="1107"/>
        <v>1.9753047681406242E-3</v>
      </c>
      <c r="BE762" s="13">
        <f t="shared" si="1108"/>
        <v>1.550309631652958E-3</v>
      </c>
      <c r="BF762" s="13">
        <f t="shared" si="1109"/>
        <v>6.0837699396086955E-4</v>
      </c>
      <c r="BG762" s="13">
        <f t="shared" si="1110"/>
        <v>1.5916070752319545E-4</v>
      </c>
      <c r="BH762" s="13">
        <f t="shared" si="1111"/>
        <v>3.1229152816526667E-5</v>
      </c>
      <c r="BI762" s="13">
        <f t="shared" si="1112"/>
        <v>4.9020138239626535E-6</v>
      </c>
      <c r="BJ762" s="14">
        <f t="shared" si="1113"/>
        <v>0.18658928815936623</v>
      </c>
      <c r="BK762" s="14">
        <f t="shared" si="1114"/>
        <v>0.25323311348422461</v>
      </c>
      <c r="BL762" s="14">
        <f t="shared" si="1115"/>
        <v>0.49777955781146888</v>
      </c>
      <c r="BM762" s="14">
        <f t="shared" si="1116"/>
        <v>0.41728814613209347</v>
      </c>
      <c r="BN762" s="14">
        <f t="shared" si="1117"/>
        <v>0.58149221484790925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1.3391999999999999</v>
      </c>
      <c r="F763" s="10">
        <f>VLOOKUP(B763,home!$B$2:$E$405,3,FALSE)</f>
        <v>0.6845</v>
      </c>
      <c r="G763" s="10">
        <f>VLOOKUP(C763,away!$B$2:$E$405,4,FALSE)</f>
        <v>0.97070000000000001</v>
      </c>
      <c r="H763" s="10">
        <f>VLOOKUP(A763,away!$A$2:$E$405,3,FALSE)</f>
        <v>1.014</v>
      </c>
      <c r="I763" s="10">
        <f>VLOOKUP(C763,away!$B$2:$E$405,3,FALSE)</f>
        <v>0.88759999999999994</v>
      </c>
      <c r="J763" s="10">
        <f>VLOOKUP(B763,home!$B$2:$E$405,4,FALSE)</f>
        <v>0.82179999999999997</v>
      </c>
      <c r="K763" s="12">
        <f t="shared" si="1062"/>
        <v>0.88982360567999996</v>
      </c>
      <c r="L763" s="12">
        <f t="shared" si="1063"/>
        <v>0.73964169552000003</v>
      </c>
      <c r="M763" s="13">
        <f t="shared" si="1064"/>
        <v>0.1960343654484798</v>
      </c>
      <c r="N763" s="13">
        <f t="shared" si="1065"/>
        <v>0.17443600590055708</v>
      </c>
      <c r="O763" s="13">
        <f t="shared" si="1066"/>
        <v>0.14499519044050088</v>
      </c>
      <c r="P763" s="13">
        <f t="shared" si="1067"/>
        <v>0.12902014316402474</v>
      </c>
      <c r="Q763" s="13">
        <f t="shared" si="1068"/>
        <v>7.7608637865425711E-2</v>
      </c>
      <c r="R763" s="13">
        <f t="shared" si="1069"/>
        <v>5.3622244249828692E-2</v>
      </c>
      <c r="S763" s="13">
        <f t="shared" si="1070"/>
        <v>2.1228672462584461E-2</v>
      </c>
      <c r="T763" s="13">
        <f t="shared" si="1071"/>
        <v>5.7402584497781142E-2</v>
      </c>
      <c r="U763" s="13">
        <f t="shared" si="1072"/>
        <v>4.7714338723036202E-2</v>
      </c>
      <c r="V763" s="13">
        <f t="shared" si="1073"/>
        <v>1.5524071529436113E-3</v>
      </c>
      <c r="W763" s="13">
        <f t="shared" si="1074"/>
        <v>2.3019332659108837E-2</v>
      </c>
      <c r="X763" s="13">
        <f t="shared" si="1075"/>
        <v>1.7026058237722169E-2</v>
      </c>
      <c r="Y763" s="13">
        <f t="shared" si="1076"/>
        <v>6.2965912914855447E-3</v>
      </c>
      <c r="Z763" s="13">
        <f t="shared" si="1077"/>
        <v>1.322041588484362E-2</v>
      </c>
      <c r="AA763" s="13">
        <f t="shared" si="1078"/>
        <v>1.1763838131240696E-2</v>
      </c>
      <c r="AB763" s="13">
        <f t="shared" si="1079"/>
        <v>5.2338704312882341E-3</v>
      </c>
      <c r="AC763" s="13">
        <f t="shared" si="1080"/>
        <v>6.3857360118792515E-5</v>
      </c>
      <c r="AD763" s="13">
        <f t="shared" si="1081"/>
        <v>5.1207863967689003E-3</v>
      </c>
      <c r="AE763" s="13">
        <f t="shared" si="1082"/>
        <v>3.7875471329019005E-3</v>
      </c>
      <c r="AF763" s="13">
        <f t="shared" si="1083"/>
        <v>1.4007138916207384E-3</v>
      </c>
      <c r="AG763" s="13">
        <f t="shared" si="1084"/>
        <v>3.4534213257892679E-4</v>
      </c>
      <c r="AH763" s="13">
        <f t="shared" si="1085"/>
        <v>2.4445927051363193E-3</v>
      </c>
      <c r="AI763" s="13">
        <f t="shared" si="1086"/>
        <v>2.1752562953034245E-3</v>
      </c>
      <c r="AJ763" s="13">
        <f t="shared" si="1087"/>
        <v>9.6779719998250587E-4</v>
      </c>
      <c r="AK763" s="13">
        <f t="shared" si="1088"/>
        <v>2.8705626468514717E-4</v>
      </c>
      <c r="AL763" s="13">
        <f t="shared" si="1089"/>
        <v>1.6811104983056818E-6</v>
      </c>
      <c r="AM763" s="13">
        <f t="shared" si="1090"/>
        <v>9.1131932309799981E-4</v>
      </c>
      <c r="AN763" s="13">
        <f t="shared" si="1091"/>
        <v>6.7404976929634323E-4</v>
      </c>
      <c r="AO763" s="13">
        <f t="shared" si="1092"/>
        <v>2.492776571136061E-4</v>
      </c>
      <c r="AP763" s="13">
        <f t="shared" si="1093"/>
        <v>6.1458716320920257E-5</v>
      </c>
      <c r="AQ763" s="13">
        <f t="shared" si="1094"/>
        <v>1.136435728602204E-5</v>
      </c>
      <c r="AR763" s="13">
        <f t="shared" si="1095"/>
        <v>3.6162453865657015E-4</v>
      </c>
      <c r="AS763" s="13">
        <f t="shared" si="1096"/>
        <v>3.2178205088975579E-4</v>
      </c>
      <c r="AT763" s="13">
        <f t="shared" si="1097"/>
        <v>1.4316463238291384E-4</v>
      </c>
      <c r="AU763" s="13">
        <f t="shared" si="1098"/>
        <v>4.2463756464272038E-5</v>
      </c>
      <c r="AV763" s="13">
        <f t="shared" si="1099"/>
        <v>9.4463132219389869E-6</v>
      </c>
      <c r="AW763" s="13">
        <f t="shared" si="1100"/>
        <v>3.0733998640966046E-8</v>
      </c>
      <c r="AX763" s="13">
        <f t="shared" si="1101"/>
        <v>1.3515224100081976E-4</v>
      </c>
      <c r="AY763" s="13">
        <f t="shared" si="1102"/>
        <v>9.9964232687173979E-5</v>
      </c>
      <c r="AZ763" s="13">
        <f t="shared" si="1103"/>
        <v>3.6968857278048587E-5</v>
      </c>
      <c r="BA763" s="13">
        <f t="shared" si="1104"/>
        <v>9.1145694261909151E-6</v>
      </c>
      <c r="BB763" s="13">
        <f t="shared" si="1105"/>
        <v>1.6853788960806508E-6</v>
      </c>
      <c r="BC763" s="13">
        <f t="shared" si="1106"/>
        <v>2.493153008581437E-7</v>
      </c>
      <c r="BD763" s="13">
        <f t="shared" si="1107"/>
        <v>4.4578764485597215E-5</v>
      </c>
      <c r="BE763" s="13">
        <f t="shared" si="1108"/>
        <v>3.9667236951333641E-5</v>
      </c>
      <c r="BF763" s="13">
        <f t="shared" si="1109"/>
        <v>1.7648421905699313E-5</v>
      </c>
      <c r="BG763" s="13">
        <f t="shared" si="1110"/>
        <v>5.2346608048970881E-6</v>
      </c>
      <c r="BH763" s="13">
        <f t="shared" si="1111"/>
        <v>1.1644811879813242E-6</v>
      </c>
      <c r="BI763" s="13">
        <f t="shared" si="1112"/>
        <v>2.0723656988721438E-7</v>
      </c>
      <c r="BJ763" s="14">
        <f t="shared" si="1113"/>
        <v>0.36863420442365497</v>
      </c>
      <c r="BK763" s="14">
        <f t="shared" si="1114"/>
        <v>0.34800109093133685</v>
      </c>
      <c r="BL763" s="14">
        <f t="shared" si="1115"/>
        <v>0.27019116653452291</v>
      </c>
      <c r="BM763" s="14">
        <f t="shared" si="1116"/>
        <v>0.22423035720685303</v>
      </c>
      <c r="BN763" s="14">
        <f t="shared" si="1117"/>
        <v>0.77571658706881685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1.3391999999999999</v>
      </c>
      <c r="F764" s="10">
        <f>VLOOKUP(B764,home!$B$2:$E$405,3,FALSE)</f>
        <v>0.81459999999999999</v>
      </c>
      <c r="G764" s="10">
        <f>VLOOKUP(C764,away!$B$2:$E$405,4,FALSE)</f>
        <v>1.4188000000000001</v>
      </c>
      <c r="H764" s="10">
        <f>VLOOKUP(A764,away!$A$2:$E$405,3,FALSE)</f>
        <v>1.014</v>
      </c>
      <c r="I764" s="10">
        <f>VLOOKUP(C764,away!$B$2:$E$405,3,FALSE)</f>
        <v>0.19719999999999999</v>
      </c>
      <c r="J764" s="10">
        <f>VLOOKUP(B764,home!$B$2:$E$405,4,FALSE)</f>
        <v>1.3448</v>
      </c>
      <c r="K764" s="12">
        <f t="shared" si="1062"/>
        <v>1.547786399616</v>
      </c>
      <c r="L764" s="12">
        <f t="shared" si="1063"/>
        <v>0.26890728384000001</v>
      </c>
      <c r="M764" s="13">
        <f t="shared" si="1064"/>
        <v>0.16256234594239868</v>
      </c>
      <c r="N764" s="13">
        <f t="shared" si="1065"/>
        <v>0.2516117881393159</v>
      </c>
      <c r="O764" s="13">
        <f t="shared" si="1066"/>
        <v>4.3714198902028878E-2</v>
      </c>
      <c r="P764" s="13">
        <f t="shared" si="1067"/>
        <v>6.7660242530668976E-2</v>
      </c>
      <c r="Q764" s="13">
        <f t="shared" si="1068"/>
        <v>0.1947206518325478</v>
      </c>
      <c r="R764" s="13">
        <f t="shared" si="1069"/>
        <v>5.8775332459930487E-3</v>
      </c>
      <c r="S764" s="13">
        <f t="shared" si="1070"/>
        <v>7.040234921515981E-3</v>
      </c>
      <c r="T764" s="13">
        <f t="shared" si="1071"/>
        <v>5.2361801591844753E-2</v>
      </c>
      <c r="U764" s="13">
        <f t="shared" si="1072"/>
        <v>9.0971660214389221E-3</v>
      </c>
      <c r="V764" s="13">
        <f t="shared" si="1073"/>
        <v>3.2558038613241501E-4</v>
      </c>
      <c r="W764" s="13">
        <f t="shared" si="1074"/>
        <v>0.10046199221025993</v>
      </c>
      <c r="X764" s="13">
        <f t="shared" si="1075"/>
        <v>2.7014961454416241E-2</v>
      </c>
      <c r="Y764" s="13">
        <f t="shared" si="1076"/>
        <v>3.6322599538746838E-3</v>
      </c>
      <c r="Z764" s="13">
        <f t="shared" si="1077"/>
        <v>5.2683716695309647E-4</v>
      </c>
      <c r="AA764" s="13">
        <f t="shared" si="1078"/>
        <v>8.1543140182222657E-4</v>
      </c>
      <c r="AB764" s="13">
        <f t="shared" si="1079"/>
        <v>6.3105681678012602E-4</v>
      </c>
      <c r="AC764" s="13">
        <f t="shared" si="1080"/>
        <v>8.4693843772843957E-6</v>
      </c>
      <c r="AD764" s="13">
        <f t="shared" si="1081"/>
        <v>3.8873426305342206E-2</v>
      </c>
      <c r="AE764" s="13">
        <f t="shared" si="1082"/>
        <v>1.0453347481323981E-2</v>
      </c>
      <c r="AF764" s="13">
        <f t="shared" si="1083"/>
        <v>1.4054906391192685E-3</v>
      </c>
      <c r="AG764" s="13">
        <f t="shared" si="1084"/>
        <v>1.2598222340936939E-4</v>
      </c>
      <c r="AH764" s="13">
        <f t="shared" si="1085"/>
        <v>3.5417587897829441E-5</v>
      </c>
      <c r="AI764" s="13">
        <f t="shared" si="1086"/>
        <v>5.481886085546464E-5</v>
      </c>
      <c r="AJ764" s="13">
        <f t="shared" si="1087"/>
        <v>4.2423943637265051E-5</v>
      </c>
      <c r="AK764" s="13">
        <f t="shared" si="1088"/>
        <v>2.1887734326611527E-5</v>
      </c>
      <c r="AL764" s="13">
        <f t="shared" si="1089"/>
        <v>1.4100205007020972E-7</v>
      </c>
      <c r="AM764" s="13">
        <f t="shared" si="1090"/>
        <v>1.2033552108376701E-2</v>
      </c>
      <c r="AN764" s="13">
        <f t="shared" si="1091"/>
        <v>3.2359098124106847E-3</v>
      </c>
      <c r="AO764" s="13">
        <f t="shared" si="1092"/>
        <v>4.3507985920328057E-4</v>
      </c>
      <c r="AP764" s="13">
        <f t="shared" si="1093"/>
        <v>3.8998714397281269E-5</v>
      </c>
      <c r="AQ764" s="13">
        <f t="shared" si="1094"/>
        <v>2.621759590456202E-6</v>
      </c>
      <c r="AR764" s="13">
        <f t="shared" si="1095"/>
        <v>1.9048094723539554E-6</v>
      </c>
      <c r="AS764" s="13">
        <f t="shared" si="1096"/>
        <v>2.948238195169181E-6</v>
      </c>
      <c r="AT764" s="13">
        <f t="shared" si="1097"/>
        <v>2.2816214906556405E-6</v>
      </c>
      <c r="AU764" s="13">
        <f t="shared" si="1098"/>
        <v>1.1771542374361282E-6</v>
      </c>
      <c r="AV764" s="13">
        <f t="shared" si="1099"/>
        <v>4.5549582973849561E-7</v>
      </c>
      <c r="AW764" s="13">
        <f t="shared" si="1100"/>
        <v>1.6301835954018018E-9</v>
      </c>
      <c r="AX764" s="13">
        <f t="shared" si="1101"/>
        <v>3.104228048735985E-3</v>
      </c>
      <c r="AY764" s="13">
        <f t="shared" si="1102"/>
        <v>8.3474953300553703E-4</v>
      </c>
      <c r="AZ764" s="13">
        <f t="shared" si="1103"/>
        <v>1.122351148036137E-4</v>
      </c>
      <c r="BA764" s="13">
        <f t="shared" si="1104"/>
        <v>1.0060279957770113E-5</v>
      </c>
      <c r="BB764" s="13">
        <f t="shared" si="1105"/>
        <v>6.7632063952848768E-7</v>
      </c>
      <c r="BC764" s="13">
        <f t="shared" si="1106"/>
        <v>3.6373509236107494E-8</v>
      </c>
      <c r="BD764" s="13">
        <f t="shared" si="1107"/>
        <v>8.5369523573900867E-8</v>
      </c>
      <c r="BE764" s="13">
        <f t="shared" si="1108"/>
        <v>1.3213378752938125E-7</v>
      </c>
      <c r="BF764" s="13">
        <f t="shared" si="1109"/>
        <v>1.0225743963386328E-7</v>
      </c>
      <c r="BG764" s="13">
        <f t="shared" si="1110"/>
        <v>5.2757558108282568E-8</v>
      </c>
      <c r="BH764" s="13">
        <f t="shared" si="1111"/>
        <v>2.0414357729237638E-8</v>
      </c>
      <c r="BI764" s="13">
        <f t="shared" si="1112"/>
        <v>6.3194130500419566E-9</v>
      </c>
      <c r="BJ764" s="14">
        <f t="shared" si="1113"/>
        <v>0.7004698497560844</v>
      </c>
      <c r="BK764" s="14">
        <f t="shared" si="1114"/>
        <v>0.23843176370014893</v>
      </c>
      <c r="BL764" s="14">
        <f t="shared" si="1115"/>
        <v>6.0299101086085355E-2</v>
      </c>
      <c r="BM764" s="14">
        <f t="shared" si="1116"/>
        <v>0.27274604321349633</v>
      </c>
      <c r="BN764" s="14">
        <f t="shared" si="1117"/>
        <v>0.72614676059295324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1.3391999999999999</v>
      </c>
      <c r="F765" s="10">
        <f>VLOOKUP(B765,home!$B$2:$E$405,3,FALSE)</f>
        <v>0.88249999999999995</v>
      </c>
      <c r="G765" s="10">
        <f>VLOOKUP(C765,away!$B$2:$E$405,4,FALSE)</f>
        <v>1.1201000000000001</v>
      </c>
      <c r="H765" s="10">
        <f>VLOOKUP(A765,away!$A$2:$E$405,3,FALSE)</f>
        <v>1.014</v>
      </c>
      <c r="I765" s="10">
        <f>VLOOKUP(C765,away!$B$2:$E$405,3,FALSE)</f>
        <v>0.69030000000000002</v>
      </c>
      <c r="J765" s="10">
        <f>VLOOKUP(B765,home!$B$2:$E$405,4,FALSE)</f>
        <v>0.98619999999999997</v>
      </c>
      <c r="K765" s="12">
        <f t="shared" si="1062"/>
        <v>1.3237834643999999</v>
      </c>
      <c r="L765" s="12">
        <f t="shared" si="1063"/>
        <v>0.69030469404000006</v>
      </c>
      <c r="M765" s="13">
        <f t="shared" si="1064"/>
        <v>0.13344202589234455</v>
      </c>
      <c r="N765" s="13">
        <f t="shared" si="1065"/>
        <v>0.17664834733232235</v>
      </c>
      <c r="O765" s="13">
        <f t="shared" si="1066"/>
        <v>9.211565685569266E-2</v>
      </c>
      <c r="P765" s="13">
        <f t="shared" si="1067"/>
        <v>0.12194118335791043</v>
      </c>
      <c r="Q765" s="13">
        <f t="shared" si="1068"/>
        <v>0.11692208060605812</v>
      </c>
      <c r="R765" s="13">
        <f t="shared" si="1069"/>
        <v>3.1793935161031274E-2</v>
      </c>
      <c r="S765" s="13">
        <f t="shared" si="1070"/>
        <v>2.7857888283867469E-2</v>
      </c>
      <c r="T765" s="13">
        <f t="shared" si="1071"/>
        <v>8.0711861079285158E-2</v>
      </c>
      <c r="U765" s="13">
        <f t="shared" si="1072"/>
        <v>4.2088285634378955E-2</v>
      </c>
      <c r="V765" s="13">
        <f t="shared" si="1073"/>
        <v>2.8285474039056115E-3</v>
      </c>
      <c r="W765" s="13">
        <f t="shared" si="1074"/>
        <v>5.1593172309847904E-2</v>
      </c>
      <c r="X765" s="13">
        <f t="shared" si="1075"/>
        <v>3.5615009025902554E-2</v>
      </c>
      <c r="Y765" s="13">
        <f t="shared" si="1076"/>
        <v>1.2292603954428752E-2</v>
      </c>
      <c r="Z765" s="13">
        <f t="shared" si="1077"/>
        <v>7.3158342278877653E-3</v>
      </c>
      <c r="AA765" s="13">
        <f t="shared" si="1078"/>
        <v>9.6845803791693642E-3</v>
      </c>
      <c r="AB765" s="13">
        <f t="shared" si="1079"/>
        <v>6.4101436827985444E-3</v>
      </c>
      <c r="AC765" s="13">
        <f t="shared" si="1080"/>
        <v>1.6154787786573126E-4</v>
      </c>
      <c r="AD765" s="13">
        <f t="shared" si="1081"/>
        <v>1.7074547094929147E-2</v>
      </c>
      <c r="AE765" s="13">
        <f t="shared" si="1082"/>
        <v>1.1786640008236635E-2</v>
      </c>
      <c r="AF765" s="13">
        <f t="shared" si="1083"/>
        <v>4.0681864623227076E-3</v>
      </c>
      <c r="AG765" s="13">
        <f t="shared" si="1084"/>
        <v>9.3609607039044887E-4</v>
      </c>
      <c r="AH765" s="13">
        <f t="shared" si="1085"/>
        <v>1.2625386770823556E-3</v>
      </c>
      <c r="AI765" s="13">
        <f t="shared" si="1086"/>
        <v>1.6713278238870736E-3</v>
      </c>
      <c r="AJ765" s="13">
        <f t="shared" si="1087"/>
        <v>1.1062380684266719E-3</v>
      </c>
      <c r="AK765" s="13">
        <f t="shared" si="1088"/>
        <v>4.8813988755767477E-4</v>
      </c>
      <c r="AL765" s="13">
        <f t="shared" si="1089"/>
        <v>5.9049881067600317E-6</v>
      </c>
      <c r="AM765" s="13">
        <f t="shared" si="1090"/>
        <v>4.5206006212772532E-3</v>
      </c>
      <c r="AN765" s="13">
        <f t="shared" si="1091"/>
        <v>3.120591828747828E-3</v>
      </c>
      <c r="AO765" s="13">
        <f t="shared" si="1092"/>
        <v>1.0770795937837469E-3</v>
      </c>
      <c r="AP765" s="13">
        <f t="shared" si="1093"/>
        <v>2.4783769981453894E-4</v>
      </c>
      <c r="AQ765" s="13">
        <f t="shared" si="1094"/>
        <v>4.2770881885513168E-5</v>
      </c>
      <c r="AR765" s="13">
        <f t="shared" si="1095"/>
        <v>1.7430727503940047E-4</v>
      </c>
      <c r="AS765" s="13">
        <f t="shared" si="1096"/>
        <v>2.3074508842178118E-4</v>
      </c>
      <c r="AT765" s="13">
        <f t="shared" si="1097"/>
        <v>1.5272826627213493E-4</v>
      </c>
      <c r="AU765" s="13">
        <f t="shared" si="1098"/>
        <v>6.7393051145844175E-5</v>
      </c>
      <c r="AV765" s="13">
        <f t="shared" si="1099"/>
        <v>2.2303451680582991E-5</v>
      </c>
      <c r="AW765" s="13">
        <f t="shared" si="1100"/>
        <v>1.498905678821861E-7</v>
      </c>
      <c r="AX765" s="13">
        <f t="shared" si="1101"/>
        <v>9.9738272526719829E-4</v>
      </c>
      <c r="AY765" s="13">
        <f t="shared" si="1102"/>
        <v>6.8849797700635477E-4</v>
      </c>
      <c r="AZ765" s="13">
        <f t="shared" si="1103"/>
        <v>2.3763669268226536E-4</v>
      </c>
      <c r="BA765" s="13">
        <f t="shared" si="1104"/>
        <v>5.468057481156957E-5</v>
      </c>
      <c r="BB765" s="13">
        <f t="shared" si="1105"/>
        <v>9.4365643663079635E-6</v>
      </c>
      <c r="BC765" s="13">
        <f t="shared" si="1106"/>
        <v>1.3028209355345977E-6</v>
      </c>
      <c r="BD765" s="13">
        <f t="shared" si="1107"/>
        <v>2.005418836083657E-5</v>
      </c>
      <c r="BE765" s="13">
        <f t="shared" si="1108"/>
        <v>2.6547402944038391E-5</v>
      </c>
      <c r="BF765" s="13">
        <f t="shared" si="1109"/>
        <v>1.7571506520040953E-5</v>
      </c>
      <c r="BG765" s="13">
        <f t="shared" si="1110"/>
        <v>7.7536232586090024E-6</v>
      </c>
      <c r="BH765" s="13">
        <f t="shared" si="1111"/>
        <v>2.56602956473346E-6</v>
      </c>
      <c r="BI765" s="13">
        <f t="shared" si="1112"/>
        <v>6.7937350139113676E-7</v>
      </c>
      <c r="BJ765" s="14">
        <f t="shared" si="1113"/>
        <v>0.51864636192430191</v>
      </c>
      <c r="BK765" s="14">
        <f t="shared" si="1114"/>
        <v>0.2869255957810069</v>
      </c>
      <c r="BL765" s="14">
        <f t="shared" si="1115"/>
        <v>0.18734349542673392</v>
      </c>
      <c r="BM765" s="14">
        <f t="shared" si="1116"/>
        <v>0.32667971006813279</v>
      </c>
      <c r="BN765" s="14">
        <f t="shared" si="1117"/>
        <v>0.67286322920535946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1.3391999999999999</v>
      </c>
      <c r="F766" s="10">
        <f>VLOOKUP(B766,home!$B$2:$E$405,3,FALSE)</f>
        <v>1.369</v>
      </c>
      <c r="G766" s="10">
        <f>VLOOKUP(C766,away!$B$2:$E$405,4,FALSE)</f>
        <v>1.0454000000000001</v>
      </c>
      <c r="H766" s="10">
        <f>VLOOKUP(A766,away!$A$2:$E$405,3,FALSE)</f>
        <v>1.014</v>
      </c>
      <c r="I766" s="10">
        <f>VLOOKUP(C766,away!$B$2:$E$405,3,FALSE)</f>
        <v>0.69030000000000002</v>
      </c>
      <c r="J766" s="10">
        <f>VLOOKUP(B766,home!$B$2:$E$405,4,FALSE)</f>
        <v>1.5615000000000001</v>
      </c>
      <c r="K766" s="12">
        <f t="shared" si="1062"/>
        <v>1.9165995619200002</v>
      </c>
      <c r="L766" s="12">
        <f t="shared" si="1063"/>
        <v>1.0929940983000002</v>
      </c>
      <c r="M766" s="13">
        <f t="shared" si="1064"/>
        <v>4.9311712000240981E-2</v>
      </c>
      <c r="N766" s="13">
        <f t="shared" si="1065"/>
        <v>9.4510805617187069E-2</v>
      </c>
      <c r="O766" s="13">
        <f t="shared" si="1066"/>
        <v>5.389741019333269E-2</v>
      </c>
      <c r="P766" s="13">
        <f t="shared" si="1067"/>
        <v>0.10329975276516398</v>
      </c>
      <c r="Q766" s="13">
        <f t="shared" si="1068"/>
        <v>9.0569684321303537E-2</v>
      </c>
      <c r="R766" s="13">
        <f t="shared" si="1069"/>
        <v>2.9454775627483443E-2</v>
      </c>
      <c r="S766" s="13">
        <f t="shared" si="1070"/>
        <v>5.4098907178946949E-2</v>
      </c>
      <c r="T766" s="13">
        <f t="shared" si="1071"/>
        <v>9.8992130448078836E-2</v>
      </c>
      <c r="U766" s="13">
        <f t="shared" si="1072"/>
        <v>5.6453010064086664E-2</v>
      </c>
      <c r="V766" s="13">
        <f t="shared" si="1073"/>
        <v>1.2592013607061464E-2</v>
      </c>
      <c r="W766" s="13">
        <f t="shared" si="1074"/>
        <v>5.7861939097814362E-2</v>
      </c>
      <c r="X766" s="13">
        <f t="shared" si="1075"/>
        <v>6.324275795010513E-2</v>
      </c>
      <c r="Y766" s="13">
        <f t="shared" si="1076"/>
        <v>3.4561980599840156E-2</v>
      </c>
      <c r="Z766" s="13">
        <f t="shared" si="1077"/>
        <v>1.0731298642530029E-2</v>
      </c>
      <c r="AA766" s="13">
        <f t="shared" si="1078"/>
        <v>2.0567602277105749E-2</v>
      </c>
      <c r="AB766" s="13">
        <f t="shared" si="1079"/>
        <v>1.9709928757022842E-2</v>
      </c>
      <c r="AC766" s="13">
        <f t="shared" si="1080"/>
        <v>1.6486345733883071E-3</v>
      </c>
      <c r="AD766" s="13">
        <f t="shared" si="1081"/>
        <v>2.7724541781678179E-2</v>
      </c>
      <c r="AE766" s="13">
        <f t="shared" si="1082"/>
        <v>3.0302760545446023E-2</v>
      </c>
      <c r="AF766" s="13">
        <f t="shared" si="1083"/>
        <v>1.6560369219185293E-2</v>
      </c>
      <c r="AG766" s="13">
        <f t="shared" si="1084"/>
        <v>6.0334619407461697E-3</v>
      </c>
      <c r="AH766" s="13">
        <f t="shared" si="1085"/>
        <v>2.9323115208450311E-3</v>
      </c>
      <c r="AI766" s="13">
        <f t="shared" si="1086"/>
        <v>5.6200669762645561E-3</v>
      </c>
      <c r="AJ766" s="13">
        <f t="shared" si="1087"/>
        <v>5.3857089523348554E-3</v>
      </c>
      <c r="AK766" s="13">
        <f t="shared" si="1088"/>
        <v>3.4407491395578691E-3</v>
      </c>
      <c r="AL766" s="13">
        <f t="shared" si="1089"/>
        <v>1.3814449908393492E-4</v>
      </c>
      <c r="AM766" s="13">
        <f t="shared" si="1090"/>
        <v>1.0627368926639428E-2</v>
      </c>
      <c r="AN766" s="13">
        <f t="shared" si="1091"/>
        <v>1.1615651517273704E-2</v>
      </c>
      <c r="AO766" s="13">
        <f t="shared" si="1092"/>
        <v>6.3479192781447993E-3</v>
      </c>
      <c r="AP766" s="13">
        <f t="shared" si="1093"/>
        <v>2.3127461024990211E-3</v>
      </c>
      <c r="AQ766" s="13">
        <f t="shared" si="1094"/>
        <v>6.3195446022443918E-4</v>
      </c>
      <c r="AR766" s="13">
        <f t="shared" si="1095"/>
        <v>6.4099983733214368E-4</v>
      </c>
      <c r="AS766" s="13">
        <f t="shared" si="1096"/>
        <v>1.2285400074215781E-3</v>
      </c>
      <c r="AT766" s="13">
        <f t="shared" si="1097"/>
        <v>1.1773096200126953E-3</v>
      </c>
      <c r="AU766" s="13">
        <f t="shared" si="1098"/>
        <v>7.5214370065351127E-4</v>
      </c>
      <c r="AV766" s="13">
        <f t="shared" si="1099"/>
        <v>3.6038957179335184E-4</v>
      </c>
      <c r="AW766" s="13">
        <f t="shared" si="1100"/>
        <v>8.038597741224549E-6</v>
      </c>
      <c r="AX766" s="13">
        <f t="shared" si="1101"/>
        <v>3.3947351048598928E-3</v>
      </c>
      <c r="AY766" s="13">
        <f t="shared" si="1102"/>
        <v>3.7104254349036954E-3</v>
      </c>
      <c r="AZ766" s="13">
        <f t="shared" si="1103"/>
        <v>2.0277365512659747E-3</v>
      </c>
      <c r="BA766" s="13">
        <f t="shared" si="1104"/>
        <v>7.3876802781363551E-4</v>
      </c>
      <c r="BB766" s="13">
        <f t="shared" si="1105"/>
        <v>2.0186727360325845E-4</v>
      </c>
      <c r="BC766" s="13">
        <f t="shared" si="1106"/>
        <v>4.4127947737654604E-5</v>
      </c>
      <c r="BD766" s="13">
        <f t="shared" si="1107"/>
        <v>1.167681732025488E-4</v>
      </c>
      <c r="BE766" s="13">
        <f t="shared" si="1108"/>
        <v>2.2379782960620375E-4</v>
      </c>
      <c r="BF766" s="13">
        <f t="shared" si="1109"/>
        <v>2.1446541109094853E-4</v>
      </c>
      <c r="BG766" s="13">
        <f t="shared" si="1110"/>
        <v>1.3701477098130156E-4</v>
      </c>
      <c r="BH766" s="13">
        <f t="shared" si="1111"/>
        <v>6.5650612509832916E-5</v>
      </c>
      <c r="BI766" s="13">
        <f t="shared" si="1112"/>
        <v>2.5165187035225094E-5</v>
      </c>
      <c r="BJ766" s="14">
        <f t="shared" si="1113"/>
        <v>0.5620137321463502</v>
      </c>
      <c r="BK766" s="14">
        <f t="shared" si="1114"/>
        <v>0.22479959005878933</v>
      </c>
      <c r="BL766" s="14">
        <f t="shared" si="1115"/>
        <v>0.20240380822967305</v>
      </c>
      <c r="BM766" s="14">
        <f t="shared" si="1116"/>
        <v>0.57520190171546837</v>
      </c>
      <c r="BN766" s="14">
        <f t="shared" si="1117"/>
        <v>0.42104414052471167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1.3391999999999999</v>
      </c>
      <c r="F767" s="10">
        <f>VLOOKUP(B767,home!$B$2:$E$405,3,FALSE)</f>
        <v>0.74670000000000003</v>
      </c>
      <c r="G767" s="10">
        <f>VLOOKUP(C767,away!$B$2:$E$405,4,FALSE)</f>
        <v>1.2444999999999999</v>
      </c>
      <c r="H767" s="10">
        <f>VLOOKUP(A767,away!$A$2:$E$405,3,FALSE)</f>
        <v>1.014</v>
      </c>
      <c r="I767" s="10">
        <f>VLOOKUP(C767,away!$B$2:$E$405,3,FALSE)</f>
        <v>0.57530000000000003</v>
      </c>
      <c r="J767" s="10">
        <f>VLOOKUP(B767,home!$B$2:$E$405,4,FALSE)</f>
        <v>0.98619999999999997</v>
      </c>
      <c r="K767" s="12">
        <f t="shared" si="1062"/>
        <v>1.2444759064799999</v>
      </c>
      <c r="L767" s="12">
        <f t="shared" si="1063"/>
        <v>0.57530391203999998</v>
      </c>
      <c r="M767" s="13">
        <f t="shared" si="1064"/>
        <v>0.1620614299313026</v>
      </c>
      <c r="N767" s="13">
        <f t="shared" si="1065"/>
        <v>0.20168154491920282</v>
      </c>
      <c r="O767" s="13">
        <f t="shared" si="1066"/>
        <v>9.3234574630274722E-2</v>
      </c>
      <c r="P767" s="13">
        <f t="shared" si="1067"/>
        <v>0.11602818177828836</v>
      </c>
      <c r="Q767" s="13">
        <f t="shared" si="1068"/>
        <v>0.12549391171680588</v>
      </c>
      <c r="R767" s="13">
        <f t="shared" si="1069"/>
        <v>2.6819107761091188E-2</v>
      </c>
      <c r="S767" s="13">
        <f t="shared" si="1070"/>
        <v>2.0767648064814462E-2</v>
      </c>
      <c r="T767" s="13">
        <f t="shared" si="1071"/>
        <v>7.2197138347880815E-2</v>
      </c>
      <c r="U767" s="13">
        <f t="shared" si="1072"/>
        <v>3.3375733441968758E-2</v>
      </c>
      <c r="V767" s="13">
        <f t="shared" si="1073"/>
        <v>1.652070689623509E-3</v>
      </c>
      <c r="W767" s="13">
        <f t="shared" si="1074"/>
        <v>5.2058049847164375E-2</v>
      </c>
      <c r="X767" s="13">
        <f t="shared" si="1075"/>
        <v>2.9949199730246991E-2</v>
      </c>
      <c r="Y767" s="13">
        <f t="shared" si="1076"/>
        <v>8.6149458836392006E-3</v>
      </c>
      <c r="Z767" s="13">
        <f t="shared" si="1077"/>
        <v>5.1430458707926955E-3</v>
      </c>
      <c r="AA767" s="13">
        <f t="shared" si="1078"/>
        <v>6.4003966721229606E-3</v>
      </c>
      <c r="AB767" s="13">
        <f t="shared" si="1079"/>
        <v>3.9825697251858984E-3</v>
      </c>
      <c r="AC767" s="13">
        <f t="shared" si="1080"/>
        <v>7.3925192428371991E-5</v>
      </c>
      <c r="AD767" s="13">
        <f t="shared" si="1081"/>
        <v>1.6196247193282731E-2</v>
      </c>
      <c r="AE767" s="13">
        <f t="shared" si="1082"/>
        <v>9.3177643706624253E-3</v>
      </c>
      <c r="AF767" s="13">
        <f t="shared" si="1083"/>
        <v>2.6802731469545106E-3</v>
      </c>
      <c r="AG767" s="13">
        <f t="shared" si="1084"/>
        <v>5.1399054225956383E-4</v>
      </c>
      <c r="AH767" s="13">
        <f t="shared" si="1085"/>
        <v>7.3970360231705135E-4</v>
      </c>
      <c r="AI767" s="13">
        <f t="shared" si="1086"/>
        <v>9.2054331102003396E-4</v>
      </c>
      <c r="AJ767" s="13">
        <f t="shared" si="1087"/>
        <v>5.7279698571787872E-4</v>
      </c>
      <c r="AK767" s="13">
        <f t="shared" si="1088"/>
        <v>2.3761068267675629E-4</v>
      </c>
      <c r="AL767" s="13">
        <f t="shared" si="1089"/>
        <v>2.117075153220611E-6</v>
      </c>
      <c r="AM767" s="13">
        <f t="shared" si="1090"/>
        <v>4.0311678814869377E-3</v>
      </c>
      <c r="AN767" s="13">
        <f t="shared" si="1091"/>
        <v>2.3191466523094341E-3</v>
      </c>
      <c r="AO767" s="13">
        <f t="shared" si="1092"/>
        <v>6.671070708340435E-4</v>
      </c>
      <c r="AP767" s="13">
        <f t="shared" si="1093"/>
        <v>1.2792976920012353E-4</v>
      </c>
      <c r="AQ767" s="13">
        <f t="shared" si="1094"/>
        <v>1.8399624171801339E-5</v>
      </c>
      <c r="AR767" s="13">
        <f t="shared" si="1095"/>
        <v>8.5110875232616013E-5</v>
      </c>
      <c r="AS767" s="13">
        <f t="shared" si="1096"/>
        <v>1.0591843360641599E-4</v>
      </c>
      <c r="AT767" s="13">
        <f t="shared" si="1097"/>
        <v>6.590646933764312E-5</v>
      </c>
      <c r="AU767" s="13">
        <f t="shared" si="1098"/>
        <v>2.7339671057286592E-5</v>
      </c>
      <c r="AV767" s="13">
        <f t="shared" si="1099"/>
        <v>8.5058904804704391E-6</v>
      </c>
      <c r="AW767" s="13">
        <f t="shared" si="1100"/>
        <v>4.21034413411947E-8</v>
      </c>
      <c r="AX767" s="13">
        <f t="shared" si="1101"/>
        <v>8.3611521724775203E-4</v>
      </c>
      <c r="AY767" s="13">
        <f t="shared" si="1102"/>
        <v>4.8102035539880617E-4</v>
      </c>
      <c r="AZ767" s="13">
        <f t="shared" si="1103"/>
        <v>1.3836644611590215E-4</v>
      </c>
      <c r="BA767" s="13">
        <f t="shared" si="1104"/>
        <v>2.6534252581850123E-5</v>
      </c>
      <c r="BB767" s="13">
        <f t="shared" si="1105"/>
        <v>3.8163148283489608E-6</v>
      </c>
      <c r="BC767" s="13">
        <f t="shared" si="1106"/>
        <v>4.3910817006508363E-7</v>
      </c>
      <c r="BD767" s="13">
        <f t="shared" si="1107"/>
        <v>8.1607699130787219E-6</v>
      </c>
      <c r="BE767" s="13">
        <f t="shared" si="1108"/>
        <v>1.0155881535153353E-5</v>
      </c>
      <c r="BF767" s="13">
        <f t="shared" si="1109"/>
        <v>6.3193749397817316E-6</v>
      </c>
      <c r="BG767" s="13">
        <f t="shared" si="1110"/>
        <v>2.6214366188572897E-6</v>
      </c>
      <c r="BH767" s="13">
        <f t="shared" si="1111"/>
        <v>8.1557867813307303E-7</v>
      </c>
      <c r="BI767" s="13">
        <f t="shared" si="1112"/>
        <v>2.0299360295508331E-7</v>
      </c>
      <c r="BJ767" s="14">
        <f t="shared" si="1113"/>
        <v>0.52735310839044447</v>
      </c>
      <c r="BK767" s="14">
        <f t="shared" si="1114"/>
        <v>0.30106639308700939</v>
      </c>
      <c r="BL767" s="14">
        <f t="shared" si="1115"/>
        <v>0.16660409418737762</v>
      </c>
      <c r="BM767" s="14">
        <f t="shared" si="1116"/>
        <v>0.27436691254670115</v>
      </c>
      <c r="BN767" s="14">
        <f t="shared" si="1117"/>
        <v>0.72531875073696561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1.6352</v>
      </c>
      <c r="F768" s="10">
        <f>VLOOKUP(B768,home!$B$2:$E$405,3,FALSE)</f>
        <v>1.2909999999999999</v>
      </c>
      <c r="G768" s="10">
        <f>VLOOKUP(C768,away!$B$2:$E$405,4,FALSE)</f>
        <v>0.82740000000000002</v>
      </c>
      <c r="H768" s="10">
        <f>VLOOKUP(A768,away!$A$2:$E$405,3,FALSE)</f>
        <v>1.1458999999999999</v>
      </c>
      <c r="I768" s="10">
        <f>VLOOKUP(C768,away!$B$2:$E$405,3,FALSE)</f>
        <v>0.97529999999999994</v>
      </c>
      <c r="J768" s="10">
        <f>VLOOKUP(B768,home!$B$2:$E$405,4,FALSE)</f>
        <v>0.92120000000000002</v>
      </c>
      <c r="K768" s="12">
        <f t="shared" si="1062"/>
        <v>1.7466771436799997</v>
      </c>
      <c r="L768" s="12">
        <f t="shared" si="1063"/>
        <v>1.029529683924</v>
      </c>
      <c r="M768" s="13">
        <f t="shared" si="1064"/>
        <v>6.2274277005763504E-2</v>
      </c>
      <c r="N768" s="13">
        <f t="shared" si="1065"/>
        <v>0.10877305628516409</v>
      </c>
      <c r="O768" s="13">
        <f t="shared" si="1066"/>
        <v>6.4113216722339328E-2</v>
      </c>
      <c r="P768" s="13">
        <f t="shared" si="1067"/>
        <v>0.11198509025671247</v>
      </c>
      <c r="Q768" s="13">
        <f t="shared" si="1068"/>
        <v>9.4995705630757127E-2</v>
      </c>
      <c r="R768" s="13">
        <f t="shared" si="1069"/>
        <v>3.3003229873750456E-2</v>
      </c>
      <c r="S768" s="13">
        <f t="shared" si="1070"/>
        <v>5.034446421049333E-2</v>
      </c>
      <c r="T768" s="13">
        <f t="shared" si="1071"/>
        <v>9.7800898792170743E-2</v>
      </c>
      <c r="U768" s="13">
        <f t="shared" si="1072"/>
        <v>5.7645987288096889E-2</v>
      </c>
      <c r="V768" s="13">
        <f t="shared" si="1073"/>
        <v>1.0059137022740977E-2</v>
      </c>
      <c r="W768" s="13">
        <f t="shared" si="1074"/>
        <v>5.5308942590998986E-2</v>
      </c>
      <c r="X768" s="13">
        <f t="shared" si="1075"/>
        <v>5.6942198183881854E-2</v>
      </c>
      <c r="Y768" s="13">
        <f t="shared" si="1076"/>
        <v>2.9311841649094825E-2</v>
      </c>
      <c r="Z768" s="13">
        <f t="shared" si="1077"/>
        <v>1.1325934940131139E-2</v>
      </c>
      <c r="AA768" s="13">
        <f t="shared" si="1078"/>
        <v>1.9782751690733767E-2</v>
      </c>
      <c r="AB768" s="13">
        <f t="shared" si="1079"/>
        <v>1.7277040108650773E-2</v>
      </c>
      <c r="AC768" s="13">
        <f t="shared" si="1080"/>
        <v>1.1305564487846553E-3</v>
      </c>
      <c r="AD768" s="13">
        <f t="shared" si="1081"/>
        <v>2.415171646620181E-2</v>
      </c>
      <c r="AE768" s="13">
        <f t="shared" si="1082"/>
        <v>2.4864909019670818E-2</v>
      </c>
      <c r="AF768" s="13">
        <f t="shared" si="1083"/>
        <v>1.2799580961910357E-2</v>
      </c>
      <c r="AG768" s="13">
        <f t="shared" si="1084"/>
        <v>4.3925161806917384E-3</v>
      </c>
      <c r="AH768" s="13">
        <f t="shared" si="1085"/>
        <v>2.9150965547642496E-3</v>
      </c>
      <c r="AI768" s="13">
        <f t="shared" si="1086"/>
        <v>5.0917325238270276E-3</v>
      </c>
      <c r="AJ768" s="13">
        <f t="shared" si="1087"/>
        <v>4.4468064105503751E-3</v>
      </c>
      <c r="AK768" s="13">
        <f t="shared" si="1088"/>
        <v>2.5890450398926806E-3</v>
      </c>
      <c r="AL768" s="13">
        <f t="shared" si="1089"/>
        <v>8.1321195231694407E-5</v>
      </c>
      <c r="AM768" s="13">
        <f t="shared" si="1090"/>
        <v>8.437050226430905E-3</v>
      </c>
      <c r="AN768" s="13">
        <f t="shared" si="1091"/>
        <v>8.6861936528683237E-3</v>
      </c>
      <c r="AO768" s="13">
        <f t="shared" si="1092"/>
        <v>4.4713471029700896E-3</v>
      </c>
      <c r="AP768" s="13">
        <f t="shared" si="1093"/>
        <v>1.534461523211763E-3</v>
      </c>
      <c r="AQ768" s="13">
        <f t="shared" si="1094"/>
        <v>3.9494342174643642E-4</v>
      </c>
      <c r="AR768" s="13">
        <f t="shared" si="1095"/>
        <v>6.0023568692687634E-4</v>
      </c>
      <c r="AS768" s="13">
        <f t="shared" si="1096"/>
        <v>1.0484179551762389E-3</v>
      </c>
      <c r="AT768" s="13">
        <f t="shared" si="1097"/>
        <v>9.1562383966502952E-4</v>
      </c>
      <c r="AU768" s="13">
        <f t="shared" si="1098"/>
        <v>5.3309974431714274E-4</v>
      </c>
      <c r="AV768" s="13">
        <f t="shared" si="1099"/>
        <v>2.3278828467510136E-4</v>
      </c>
      <c r="AW768" s="13">
        <f t="shared" si="1100"/>
        <v>4.0621201283843655E-6</v>
      </c>
      <c r="AX768" s="13">
        <f t="shared" si="1101"/>
        <v>2.4561337984311754E-3</v>
      </c>
      <c r="AY768" s="13">
        <f t="shared" si="1102"/>
        <v>2.5286626531739018E-3</v>
      </c>
      <c r="AZ768" s="13">
        <f t="shared" si="1103"/>
        <v>1.301666631036275E-3</v>
      </c>
      <c r="BA768" s="13">
        <f t="shared" si="1104"/>
        <v>4.46701478408398E-4</v>
      </c>
      <c r="BB768" s="13">
        <f t="shared" si="1105"/>
        <v>1.1497310796854537E-4</v>
      </c>
      <c r="BC768" s="13">
        <f t="shared" si="1106"/>
        <v>2.3673645501323304E-5</v>
      </c>
      <c r="BD768" s="13">
        <f t="shared" si="1107"/>
        <v>1.0299340950695526E-4</v>
      </c>
      <c r="BE768" s="13">
        <f t="shared" si="1108"/>
        <v>1.7989623433547317E-4</v>
      </c>
      <c r="BF768" s="13">
        <f t="shared" si="1109"/>
        <v>1.5711032037393608E-4</v>
      </c>
      <c r="BG768" s="13">
        <f t="shared" si="1110"/>
        <v>9.1473668544465457E-5</v>
      </c>
      <c r="BH768" s="13">
        <f t="shared" si="1111"/>
        <v>3.9943741523794516E-5</v>
      </c>
      <c r="BI768" s="13">
        <f t="shared" si="1112"/>
        <v>1.3953764070534697E-5</v>
      </c>
      <c r="BJ768" s="14">
        <f t="shared" si="1113"/>
        <v>0.53973717300228941</v>
      </c>
      <c r="BK768" s="14">
        <f t="shared" si="1114"/>
        <v>0.23840350879290051</v>
      </c>
      <c r="BL768" s="14">
        <f t="shared" si="1115"/>
        <v>0.21078044286172112</v>
      </c>
      <c r="BM768" s="14">
        <f t="shared" si="1116"/>
        <v>0.52257788328950971</v>
      </c>
      <c r="BN768" s="14">
        <f t="shared" si="1117"/>
        <v>0.47514457577448699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1.6352</v>
      </c>
      <c r="F769" s="10">
        <f>VLOOKUP(B769,home!$B$2:$E$405,3,FALSE)</f>
        <v>0.84940000000000004</v>
      </c>
      <c r="G769" s="10">
        <f>VLOOKUP(C769,away!$B$2:$E$405,4,FALSE)</f>
        <v>0.82740000000000002</v>
      </c>
      <c r="H769" s="10">
        <f>VLOOKUP(A769,away!$A$2:$E$405,3,FALSE)</f>
        <v>1.1458999999999999</v>
      </c>
      <c r="I769" s="10">
        <f>VLOOKUP(C769,away!$B$2:$E$405,3,FALSE)</f>
        <v>1.7454000000000001</v>
      </c>
      <c r="J769" s="10">
        <f>VLOOKUP(B769,home!$B$2:$E$405,4,FALSE)</f>
        <v>0.48480000000000001</v>
      </c>
      <c r="K769" s="12">
        <f t="shared" si="1062"/>
        <v>1.1492080293119999</v>
      </c>
      <c r="L769" s="12">
        <f t="shared" si="1063"/>
        <v>0.96962611132800003</v>
      </c>
      <c r="M769" s="13">
        <f t="shared" si="1064"/>
        <v>0.12017165011594184</v>
      </c>
      <c r="N769" s="13">
        <f t="shared" si="1065"/>
        <v>0.13810222520891269</v>
      </c>
      <c r="O769" s="13">
        <f t="shared" si="1066"/>
        <v>0.11652156979378971</v>
      </c>
      <c r="P769" s="13">
        <f t="shared" si="1067"/>
        <v>0.13390752359506172</v>
      </c>
      <c r="Q769" s="13">
        <f t="shared" si="1068"/>
        <v>7.9354093037968296E-2</v>
      </c>
      <c r="R769" s="13">
        <f t="shared" si="1069"/>
        <v>5.6491178302493221E-2</v>
      </c>
      <c r="S769" s="13">
        <f t="shared" si="1070"/>
        <v>3.7303359107705374E-2</v>
      </c>
      <c r="T769" s="13">
        <f t="shared" si="1071"/>
        <v>7.6943800650365518E-2</v>
      </c>
      <c r="U769" s="13">
        <f t="shared" si="1072"/>
        <v>6.4920115690521044E-2</v>
      </c>
      <c r="V769" s="13">
        <f t="shared" si="1073"/>
        <v>4.6185790955139182E-3</v>
      </c>
      <c r="W769" s="13">
        <f t="shared" si="1074"/>
        <v>3.0398120292668196E-2</v>
      </c>
      <c r="X769" s="13">
        <f t="shared" si="1075"/>
        <v>2.9474811171060628E-2</v>
      </c>
      <c r="Y769" s="13">
        <f t="shared" si="1076"/>
        <v>1.4289773268961305E-2</v>
      </c>
      <c r="Z769" s="13">
        <f t="shared" si="1077"/>
        <v>1.8258440513927734E-2</v>
      </c>
      <c r="AA769" s="13">
        <f t="shared" si="1078"/>
        <v>2.0982746441321268E-2</v>
      </c>
      <c r="AB769" s="13">
        <f t="shared" si="1079"/>
        <v>1.20567703436921E-2</v>
      </c>
      <c r="AC769" s="13">
        <f t="shared" si="1080"/>
        <v>3.2165577769980252E-4</v>
      </c>
      <c r="AD769" s="13">
        <f t="shared" si="1081"/>
        <v>8.7334409790815921E-3</v>
      </c>
      <c r="AE769" s="13">
        <f t="shared" si="1082"/>
        <v>8.4681724150594846E-3</v>
      </c>
      <c r="AF769" s="13">
        <f t="shared" si="1083"/>
        <v>4.1054805444345832E-3</v>
      </c>
      <c r="AG769" s="13">
        <f t="shared" si="1084"/>
        <v>1.3269270451442886E-3</v>
      </c>
      <c r="AH769" s="13">
        <f t="shared" si="1085"/>
        <v>4.4259651686083396E-3</v>
      </c>
      <c r="AI769" s="13">
        <f t="shared" si="1086"/>
        <v>5.0863547092199427E-3</v>
      </c>
      <c r="AJ769" s="13">
        <f t="shared" si="1087"/>
        <v>2.9226398358822314E-3</v>
      </c>
      <c r="AK769" s="13">
        <f t="shared" si="1088"/>
        <v>1.1195737220609881E-3</v>
      </c>
      <c r="AL769" s="13">
        <f t="shared" si="1089"/>
        <v>1.4336868504432839E-5</v>
      </c>
      <c r="AM769" s="13">
        <f t="shared" si="1090"/>
        <v>2.0073080993366042E-3</v>
      </c>
      <c r="AN769" s="13">
        <f t="shared" si="1091"/>
        <v>1.9463383465969503E-3</v>
      </c>
      <c r="AO769" s="13">
        <f t="shared" si="1092"/>
        <v>9.4361024116968481E-4</v>
      </c>
      <c r="AP769" s="13">
        <f t="shared" si="1093"/>
        <v>3.0498304291821265E-4</v>
      </c>
      <c r="AQ769" s="13">
        <f t="shared" si="1094"/>
        <v>7.3929880481441761E-5</v>
      </c>
      <c r="AR769" s="13">
        <f t="shared" si="1095"/>
        <v>8.5830627906217612E-4</v>
      </c>
      <c r="AS769" s="13">
        <f t="shared" si="1096"/>
        <v>9.8637246750715875E-4</v>
      </c>
      <c r="AT769" s="13">
        <f t="shared" si="1097"/>
        <v>5.6677357977575845E-4</v>
      </c>
      <c r="AU769" s="13">
        <f t="shared" si="1098"/>
        <v>2.171135828934022E-4</v>
      </c>
      <c r="AV769" s="13">
        <f t="shared" si="1099"/>
        <v>6.2377168183448629E-5</v>
      </c>
      <c r="AW769" s="13">
        <f t="shared" si="1100"/>
        <v>4.4376674616970227E-7</v>
      </c>
      <c r="AX769" s="13">
        <f t="shared" si="1101"/>
        <v>3.8446909751010559E-4</v>
      </c>
      <c r="AY769" s="13">
        <f t="shared" si="1102"/>
        <v>3.7279127594450935E-4</v>
      </c>
      <c r="AZ769" s="13">
        <f t="shared" si="1103"/>
        <v>1.8073407761553896E-4</v>
      </c>
      <c r="BA769" s="13">
        <f t="shared" si="1104"/>
        <v>5.8414826954269337E-5</v>
      </c>
      <c r="BB769" s="13">
        <f t="shared" si="1105"/>
        <v>1.4160135375891554E-5</v>
      </c>
      <c r="BC769" s="13">
        <f t="shared" si="1106"/>
        <v>2.7460074000807555E-6</v>
      </c>
      <c r="BD769" s="13">
        <f t="shared" si="1107"/>
        <v>1.3870602994924379E-4</v>
      </c>
      <c r="BE769" s="13">
        <f t="shared" si="1108"/>
        <v>1.594020833316617E-4</v>
      </c>
      <c r="BF769" s="13">
        <f t="shared" si="1109"/>
        <v>9.1593077026903087E-5</v>
      </c>
      <c r="BG769" s="13">
        <f t="shared" si="1110"/>
        <v>3.5086499849569812E-5</v>
      </c>
      <c r="BH769" s="13">
        <f t="shared" si="1111"/>
        <v>1.0080421836894988E-5</v>
      </c>
      <c r="BI769" s="13">
        <f t="shared" si="1112"/>
        <v>2.3169003427623478E-6</v>
      </c>
      <c r="BJ769" s="14">
        <f t="shared" si="1113"/>
        <v>0.39748632964495995</v>
      </c>
      <c r="BK769" s="14">
        <f t="shared" si="1114"/>
        <v>0.2967098958363717</v>
      </c>
      <c r="BL769" s="14">
        <f t="shared" si="1115"/>
        <v>0.28765504209734782</v>
      </c>
      <c r="BM769" s="14">
        <f t="shared" si="1116"/>
        <v>0.35518912052924134</v>
      </c>
      <c r="BN769" s="14">
        <f t="shared" si="1117"/>
        <v>0.64454824005416733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1.6352</v>
      </c>
      <c r="F770" s="10">
        <f>VLOOKUP(B770,home!$B$2:$E$405,3,FALSE)</f>
        <v>0.75539999999999996</v>
      </c>
      <c r="G770" s="10">
        <f>VLOOKUP(C770,away!$B$2:$E$405,4,FALSE)</f>
        <v>1.0192000000000001</v>
      </c>
      <c r="H770" s="10">
        <f>VLOOKUP(A770,away!$A$2:$E$405,3,FALSE)</f>
        <v>1.1458999999999999</v>
      </c>
      <c r="I770" s="10">
        <f>VLOOKUP(C770,away!$B$2:$E$405,3,FALSE)</f>
        <v>1.0666</v>
      </c>
      <c r="J770" s="10">
        <f>VLOOKUP(B770,home!$B$2:$E$405,4,FALSE)</f>
        <v>1.1293</v>
      </c>
      <c r="K770" s="12">
        <f t="shared" si="1062"/>
        <v>1.2589464975360001</v>
      </c>
      <c r="L770" s="12">
        <f t="shared" si="1063"/>
        <v>1.3802495903419998</v>
      </c>
      <c r="M770" s="13">
        <f t="shared" si="1064"/>
        <v>7.1418660811695803E-2</v>
      </c>
      <c r="N770" s="13">
        <f t="shared" si="1065"/>
        <v>8.9912272887596012E-2</v>
      </c>
      <c r="O770" s="13">
        <f t="shared" si="1066"/>
        <v>9.8575577328117378E-2</v>
      </c>
      <c r="P770" s="13">
        <f t="shared" si="1067"/>
        <v>0.1241013778198225</v>
      </c>
      <c r="Q770" s="13">
        <f t="shared" si="1068"/>
        <v>5.6597370518670038E-2</v>
      </c>
      <c r="R770" s="13">
        <f t="shared" si="1069"/>
        <v>6.802945011243007E-2</v>
      </c>
      <c r="S770" s="13">
        <f t="shared" si="1070"/>
        <v>5.3911512067502186E-2</v>
      </c>
      <c r="T770" s="13">
        <f t="shared" si="1071"/>
        <v>7.8118497472828702E-2</v>
      </c>
      <c r="U770" s="13">
        <f t="shared" si="1072"/>
        <v>8.5645437948343867E-2</v>
      </c>
      <c r="V770" s="13">
        <f t="shared" si="1073"/>
        <v>1.0408877661022466E-2</v>
      </c>
      <c r="W770" s="13">
        <f t="shared" si="1074"/>
        <v>2.3751020461408971E-2</v>
      </c>
      <c r="X770" s="13">
        <f t="shared" si="1075"/>
        <v>3.2782336262064192E-2</v>
      </c>
      <c r="Y770" s="13">
        <f t="shared" si="1076"/>
        <v>2.2623903098083892E-2</v>
      </c>
      <c r="Z770" s="13">
        <f t="shared" si="1077"/>
        <v>3.1299206882957703E-2</v>
      </c>
      <c r="AA770" s="13">
        <f t="shared" si="1078"/>
        <v>3.940402688095427E-2</v>
      </c>
      <c r="AB770" s="13">
        <f t="shared" si="1079"/>
        <v>2.4803780815295891E-2</v>
      </c>
      <c r="AC770" s="13">
        <f t="shared" si="1080"/>
        <v>1.1304433993595316E-3</v>
      </c>
      <c r="AD770" s="13">
        <f t="shared" si="1081"/>
        <v>7.4753160056991773E-3</v>
      </c>
      <c r="AE770" s="13">
        <f t="shared" si="1082"/>
        <v>1.0317801854543285E-2</v>
      </c>
      <c r="AF770" s="13">
        <f t="shared" si="1083"/>
        <v>7.1205708914816469E-3</v>
      </c>
      <c r="AG770" s="13">
        <f t="shared" si="1084"/>
        <v>3.2760550186562375E-3</v>
      </c>
      <c r="AH770" s="13">
        <f t="shared" si="1085"/>
        <v>1.0800179369557973E-2</v>
      </c>
      <c r="AI770" s="13">
        <f t="shared" si="1086"/>
        <v>1.3596847990065575E-2</v>
      </c>
      <c r="AJ770" s="13">
        <f t="shared" si="1087"/>
        <v>8.5588520773112308E-3</v>
      </c>
      <c r="AK770" s="13">
        <f t="shared" si="1088"/>
        <v>3.5917122818865644E-3</v>
      </c>
      <c r="AL770" s="13">
        <f t="shared" si="1089"/>
        <v>7.8573068614508167E-5</v>
      </c>
      <c r="AM770" s="13">
        <f t="shared" si="1090"/>
        <v>1.8822045806699561E-3</v>
      </c>
      <c r="AN770" s="13">
        <f t="shared" si="1091"/>
        <v>2.5979121014095426E-3</v>
      </c>
      <c r="AO770" s="13">
        <f t="shared" si="1092"/>
        <v>1.7928835568575227E-3</v>
      </c>
      <c r="AP770" s="13">
        <f t="shared" si="1093"/>
        <v>8.2487559829450105E-4</v>
      </c>
      <c r="AQ770" s="13">
        <f t="shared" si="1094"/>
        <v>2.846335516572744E-4</v>
      </c>
      <c r="AR770" s="13">
        <f t="shared" si="1095"/>
        <v>2.9813886300904973E-3</v>
      </c>
      <c r="AS770" s="13">
        <f t="shared" si="1096"/>
        <v>3.7534087736460849E-3</v>
      </c>
      <c r="AT770" s="13">
        <f t="shared" si="1097"/>
        <v>2.3626704147013166E-3</v>
      </c>
      <c r="AU770" s="13">
        <f t="shared" si="1098"/>
        <v>9.9149188114005041E-4</v>
      </c>
      <c r="AV770" s="13">
        <f t="shared" si="1099"/>
        <v>3.1205880777416173E-4</v>
      </c>
      <c r="AW770" s="13">
        <f t="shared" si="1100"/>
        <v>3.7925919126303994E-6</v>
      </c>
      <c r="AX770" s="13">
        <f t="shared" si="1101"/>
        <v>3.9493247741344284E-4</v>
      </c>
      <c r="AY770" s="13">
        <f t="shared" si="1102"/>
        <v>5.4510539016265559E-4</v>
      </c>
      <c r="AZ770" s="13">
        <f t="shared" si="1103"/>
        <v>3.7619074573261069E-4</v>
      </c>
      <c r="BA770" s="13">
        <f t="shared" si="1104"/>
        <v>1.7307904089596245E-4</v>
      </c>
      <c r="BB770" s="13">
        <f t="shared" si="1105"/>
        <v>5.9723068823359627E-5</v>
      </c>
      <c r="BC770" s="13">
        <f t="shared" si="1106"/>
        <v>1.648654825548181E-5</v>
      </c>
      <c r="BD770" s="13">
        <f t="shared" si="1107"/>
        <v>6.858434058887846E-4</v>
      </c>
      <c r="BE770" s="13">
        <f t="shared" si="1108"/>
        <v>8.6344015370184665E-4</v>
      </c>
      <c r="BF770" s="13">
        <f t="shared" si="1109"/>
        <v>5.4351247866744282E-4</v>
      </c>
      <c r="BG770" s="13">
        <f t="shared" si="1110"/>
        <v>2.280843771284957E-4</v>
      </c>
      <c r="BH770" s="13">
        <f t="shared" si="1111"/>
        <v>7.1786506932149978E-5</v>
      </c>
      <c r="BI770" s="13">
        <f t="shared" si="1112"/>
        <v>1.80750742945148E-5</v>
      </c>
      <c r="BJ770" s="14">
        <f t="shared" si="1113"/>
        <v>0.34092317113120446</v>
      </c>
      <c r="BK770" s="14">
        <f t="shared" si="1114"/>
        <v>0.26159455021817968</v>
      </c>
      <c r="BL770" s="14">
        <f t="shared" si="1115"/>
        <v>0.36581762530792816</v>
      </c>
      <c r="BM770" s="14">
        <f t="shared" si="1116"/>
        <v>0.49045853126368816</v>
      </c>
      <c r="BN770" s="14">
        <f t="shared" si="1117"/>
        <v>0.50863470947833178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1.6352</v>
      </c>
      <c r="F771" s="10">
        <f>VLOOKUP(B771,home!$B$2:$E$405,3,FALSE)</f>
        <v>1.2231000000000001</v>
      </c>
      <c r="G771" s="10">
        <f>VLOOKUP(C771,away!$B$2:$E$405,4,FALSE)</f>
        <v>0.82740000000000002</v>
      </c>
      <c r="H771" s="10">
        <f>VLOOKUP(A771,away!$A$2:$E$405,3,FALSE)</f>
        <v>1.1458999999999999</v>
      </c>
      <c r="I771" s="10">
        <f>VLOOKUP(C771,away!$B$2:$E$405,3,FALSE)</f>
        <v>1.3347</v>
      </c>
      <c r="J771" s="10">
        <f>VLOOKUP(B771,home!$B$2:$E$405,4,FALSE)</f>
        <v>1.1807000000000001</v>
      </c>
      <c r="K771" s="12">
        <f t="shared" si="1062"/>
        <v>1.6548108554880001</v>
      </c>
      <c r="L771" s="12">
        <f t="shared" si="1063"/>
        <v>1.805801224311</v>
      </c>
      <c r="M771" s="13">
        <f t="shared" si="1064"/>
        <v>3.1410530382197301E-2</v>
      </c>
      <c r="N771" s="13">
        <f t="shared" si="1065"/>
        <v>5.1978486653095728E-2</v>
      </c>
      <c r="O771" s="13">
        <f t="shared" si="1066"/>
        <v>5.6721174220429743E-2</v>
      </c>
      <c r="P771" s="13">
        <f t="shared" si="1067"/>
        <v>9.3862814835993236E-2</v>
      </c>
      <c r="Q771" s="13">
        <f t="shared" si="1068"/>
        <v>4.3007281982690479E-2</v>
      </c>
      <c r="R771" s="13">
        <f t="shared" si="1069"/>
        <v>5.1213582925804794E-2</v>
      </c>
      <c r="S771" s="13">
        <f t="shared" si="1070"/>
        <v>7.0121611301487072E-2</v>
      </c>
      <c r="T771" s="13">
        <f t="shared" si="1071"/>
        <v>7.7662602458630867E-2</v>
      </c>
      <c r="U771" s="13">
        <f t="shared" si="1072"/>
        <v>8.4748792974056658E-2</v>
      </c>
      <c r="V771" s="13">
        <f t="shared" si="1073"/>
        <v>2.3282396549135852E-2</v>
      </c>
      <c r="W771" s="13">
        <f t="shared" si="1074"/>
        <v>2.3722972363329903E-2</v>
      </c>
      <c r="X771" s="13">
        <f t="shared" si="1075"/>
        <v>4.283897253799715E-2</v>
      </c>
      <c r="Y771" s="13">
        <f t="shared" si="1076"/>
        <v>3.8679334528670291E-2</v>
      </c>
      <c r="Z771" s="13">
        <f t="shared" si="1077"/>
        <v>3.0827183582923742E-2</v>
      </c>
      <c r="AA771" s="13">
        <f t="shared" si="1078"/>
        <v>5.1013158037143666E-2</v>
      </c>
      <c r="AB771" s="13">
        <f t="shared" si="1079"/>
        <v>4.2208563846295136E-2</v>
      </c>
      <c r="AC771" s="13">
        <f t="shared" si="1080"/>
        <v>4.3483651215825815E-3</v>
      </c>
      <c r="AD771" s="13">
        <f t="shared" si="1081"/>
        <v>9.8142580478200372E-3</v>
      </c>
      <c r="AE771" s="13">
        <f t="shared" si="1082"/>
        <v>1.7722599198457506E-2</v>
      </c>
      <c r="AF771" s="13">
        <f t="shared" si="1083"/>
        <v>1.6001745665273862E-2</v>
      </c>
      <c r="AG771" s="13">
        <f t="shared" si="1084"/>
        <v>9.6319906378215924E-3</v>
      </c>
      <c r="AH771" s="13">
        <f t="shared" si="1085"/>
        <v>1.3916941464025919E-2</v>
      </c>
      <c r="AI771" s="13">
        <f t="shared" si="1086"/>
        <v>2.3029905809861147E-2</v>
      </c>
      <c r="AJ771" s="13">
        <f t="shared" si="1087"/>
        <v>1.9055069067512198E-2</v>
      </c>
      <c r="AK771" s="13">
        <f t="shared" si="1088"/>
        <v>1.0510845048330934E-2</v>
      </c>
      <c r="AL771" s="13">
        <f t="shared" si="1089"/>
        <v>5.1976172994229507E-4</v>
      </c>
      <c r="AM771" s="13">
        <f t="shared" si="1090"/>
        <v>3.2481481512186125E-3</v>
      </c>
      <c r="AN771" s="13">
        <f t="shared" si="1091"/>
        <v>5.8655099082140809E-3</v>
      </c>
      <c r="AO771" s="13">
        <f t="shared" si="1092"/>
        <v>5.2959724867306457E-3</v>
      </c>
      <c r="AP771" s="13">
        <f t="shared" si="1093"/>
        <v>3.1878245334851906E-3</v>
      </c>
      <c r="AQ771" s="13">
        <f t="shared" si="1094"/>
        <v>1.4391443613640503E-3</v>
      </c>
      <c r="AR771" s="13">
        <f t="shared" si="1095"/>
        <v>5.0262459868805065E-3</v>
      </c>
      <c r="AS771" s="13">
        <f t="shared" si="1096"/>
        <v>8.317486421442857E-3</v>
      </c>
      <c r="AT771" s="13">
        <f t="shared" si="1097"/>
        <v>6.8819334102888409E-3</v>
      </c>
      <c r="AU771" s="13">
        <f t="shared" si="1098"/>
        <v>3.7960993713638436E-3</v>
      </c>
      <c r="AV771" s="13">
        <f t="shared" si="1099"/>
        <v>1.5704566120610158E-3</v>
      </c>
      <c r="AW771" s="13">
        <f t="shared" si="1100"/>
        <v>4.3143969751179698E-5</v>
      </c>
      <c r="AX771" s="13">
        <f t="shared" si="1101"/>
        <v>8.9584513681163942E-4</v>
      </c>
      <c r="AY771" s="13">
        <f t="shared" si="1102"/>
        <v>1.6177182448475136E-3</v>
      </c>
      <c r="AZ771" s="13">
        <f t="shared" si="1103"/>
        <v>1.4606387935679414E-3</v>
      </c>
      <c r="BA771" s="13">
        <f t="shared" si="1104"/>
        <v>8.7920777390037696E-4</v>
      </c>
      <c r="BB771" s="13">
        <f t="shared" si="1105"/>
        <v>3.9691861863326252E-4</v>
      </c>
      <c r="BC771" s="13">
        <f t="shared" si="1106"/>
        <v>1.4335122549595533E-4</v>
      </c>
      <c r="BD771" s="13">
        <f t="shared" si="1107"/>
        <v>1.5127335261328439E-3</v>
      </c>
      <c r="BE771" s="13">
        <f t="shared" si="1108"/>
        <v>2.5032878605052702E-3</v>
      </c>
      <c r="BF771" s="13">
        <f t="shared" si="1109"/>
        <v>2.071233962987726E-3</v>
      </c>
      <c r="BG771" s="13">
        <f t="shared" si="1110"/>
        <v>1.1425001487358403E-3</v>
      </c>
      <c r="BH771" s="13">
        <f t="shared" si="1111"/>
        <v>4.7265541213118101E-4</v>
      </c>
      <c r="BI771" s="13">
        <f t="shared" si="1112"/>
        <v>1.5643106137996652E-4</v>
      </c>
      <c r="BJ771" s="14">
        <f t="shared" si="1113"/>
        <v>0.35549052330805669</v>
      </c>
      <c r="BK771" s="14">
        <f t="shared" si="1114"/>
        <v>0.22516319816518585</v>
      </c>
      <c r="BL771" s="14">
        <f t="shared" si="1115"/>
        <v>0.38586909716737017</v>
      </c>
      <c r="BM771" s="14">
        <f t="shared" si="1116"/>
        <v>0.66758155694822852</v>
      </c>
      <c r="BN771" s="14">
        <f t="shared" si="1117"/>
        <v>0.3281938710002113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1.3391999999999999</v>
      </c>
      <c r="F772" s="10">
        <f>VLOOKUP(B772,home!$B$2:$E$405,3,FALSE)</f>
        <v>1.2694000000000001</v>
      </c>
      <c r="G772" s="10">
        <f>VLOOKUP(C772,away!$B$2:$E$405,4,FALSE)</f>
        <v>0.62229999999999996</v>
      </c>
      <c r="H772" s="10">
        <f>VLOOKUP(A772,away!$A$2:$E$405,3,FALSE)</f>
        <v>1.014</v>
      </c>
      <c r="I772" s="10">
        <f>VLOOKUP(C772,away!$B$2:$E$405,3,FALSE)</f>
        <v>1.2326999999999999</v>
      </c>
      <c r="J772" s="10">
        <f>VLOOKUP(B772,home!$B$2:$E$405,4,FALSE)</f>
        <v>1.0848</v>
      </c>
      <c r="K772" s="12">
        <f t="shared" si="1062"/>
        <v>1.0578978527039999</v>
      </c>
      <c r="L772" s="12">
        <f t="shared" si="1063"/>
        <v>1.35595422144</v>
      </c>
      <c r="M772" s="13">
        <f t="shared" si="1064"/>
        <v>8.9469984904500532E-2</v>
      </c>
      <c r="N772" s="13">
        <f t="shared" si="1065"/>
        <v>9.4650104911930391E-2</v>
      </c>
      <c r="O772" s="13">
        <f t="shared" si="1066"/>
        <v>0.12131720372343056</v>
      </c>
      <c r="P772" s="13">
        <f t="shared" si="1067"/>
        <v>0.1283412093150709</v>
      </c>
      <c r="Q772" s="13">
        <f t="shared" si="1068"/>
        <v>5.0065071372269739E-2</v>
      </c>
      <c r="R772" s="13">
        <f t="shared" si="1069"/>
        <v>8.2250287261041097E-2</v>
      </c>
      <c r="S772" s="13">
        <f t="shared" si="1070"/>
        <v>4.6025116764120223E-2</v>
      </c>
      <c r="T772" s="13">
        <f t="shared" si="1071"/>
        <v>6.7885944873924048E-2</v>
      </c>
      <c r="U772" s="13">
        <f t="shared" si="1072"/>
        <v>8.7012402277742526E-2</v>
      </c>
      <c r="V772" s="13">
        <f t="shared" si="1073"/>
        <v>7.3356930827193408E-3</v>
      </c>
      <c r="W772" s="13">
        <f t="shared" si="1074"/>
        <v>1.7654577166732223E-2</v>
      </c>
      <c r="X772" s="13">
        <f t="shared" si="1075"/>
        <v>2.3938798436968788E-2</v>
      </c>
      <c r="Y772" s="13">
        <f t="shared" si="1076"/>
        <v>1.6229957398404556E-2</v>
      </c>
      <c r="Z772" s="13">
        <f t="shared" si="1077"/>
        <v>3.7175874742087119E-2</v>
      </c>
      <c r="AA772" s="13">
        <f t="shared" si="1078"/>
        <v>3.9328278062046827E-2</v>
      </c>
      <c r="AB772" s="13">
        <f t="shared" si="1079"/>
        <v>2.0802650456192583E-2</v>
      </c>
      <c r="AC772" s="13">
        <f t="shared" si="1080"/>
        <v>6.5767287934978883E-4</v>
      </c>
      <c r="AD772" s="13">
        <f t="shared" si="1081"/>
        <v>4.6691848187707698E-3</v>
      </c>
      <c r="AE772" s="13">
        <f t="shared" si="1082"/>
        <v>6.3312008656957863E-3</v>
      </c>
      <c r="AF772" s="13">
        <f t="shared" si="1083"/>
        <v>4.2924092703123928E-3</v>
      </c>
      <c r="AG772" s="13">
        <f t="shared" si="1084"/>
        <v>1.9401034900760937E-3</v>
      </c>
      <c r="AH772" s="13">
        <f t="shared" si="1085"/>
        <v>1.260219607306442E-2</v>
      </c>
      <c r="AI772" s="13">
        <f t="shared" si="1086"/>
        <v>1.333183616504963E-2</v>
      </c>
      <c r="AJ772" s="13">
        <f t="shared" si="1087"/>
        <v>7.0518604258037665E-3</v>
      </c>
      <c r="AK772" s="13">
        <f t="shared" si="1088"/>
        <v>2.4867160006753733E-3</v>
      </c>
      <c r="AL772" s="13">
        <f t="shared" si="1089"/>
        <v>3.7736245405460309E-5</v>
      </c>
      <c r="AM772" s="13">
        <f t="shared" si="1090"/>
        <v>9.8790411873114293E-4</v>
      </c>
      <c r="AN772" s="13">
        <f t="shared" si="1091"/>
        <v>1.3395527601714561E-3</v>
      </c>
      <c r="AO772" s="13">
        <f t="shared" si="1092"/>
        <v>9.0818610999804502E-4</v>
      </c>
      <c r="AP772" s="13">
        <f t="shared" si="1093"/>
        <v>4.1048626323500725E-4</v>
      </c>
      <c r="AQ772" s="13">
        <f t="shared" si="1094"/>
        <v>1.3915014536915974E-4</v>
      </c>
      <c r="AR772" s="13">
        <f t="shared" si="1095"/>
        <v>3.4176001929372537E-3</v>
      </c>
      <c r="AS772" s="13">
        <f t="shared" si="1096"/>
        <v>3.6154719055090964E-3</v>
      </c>
      <c r="AT772" s="13">
        <f t="shared" si="1097"/>
        <v>1.9123999826748562E-3</v>
      </c>
      <c r="AU772" s="13">
        <f t="shared" si="1098"/>
        <v>6.7437461172763235E-4</v>
      </c>
      <c r="AV772" s="13">
        <f t="shared" si="1099"/>
        <v>1.7835486341618898E-4</v>
      </c>
      <c r="AW772" s="13">
        <f t="shared" si="1100"/>
        <v>1.5036437376538942E-6</v>
      </c>
      <c r="AX772" s="13">
        <f t="shared" si="1101"/>
        <v>1.7418360764718551E-4</v>
      </c>
      <c r="AY772" s="13">
        <f t="shared" si="1102"/>
        <v>2.3618499809484981E-4</v>
      </c>
      <c r="AZ772" s="13">
        <f t="shared" si="1103"/>
        <v>1.6012802260375502E-4</v>
      </c>
      <c r="BA772" s="13">
        <f t="shared" si="1104"/>
        <v>7.2375422740133803E-5</v>
      </c>
      <c r="BB772" s="13">
        <f t="shared" si="1105"/>
        <v>2.4534439998247244E-5</v>
      </c>
      <c r="BC772" s="13">
        <f t="shared" si="1106"/>
        <v>6.6535154972579382E-6</v>
      </c>
      <c r="BD772" s="13">
        <f t="shared" si="1107"/>
        <v>7.7235156813457162E-4</v>
      </c>
      <c r="BE772" s="13">
        <f t="shared" si="1108"/>
        <v>8.1706906546213042E-4</v>
      </c>
      <c r="BF772" s="13">
        <f t="shared" si="1109"/>
        <v>4.3218780493162586E-4</v>
      </c>
      <c r="BG772" s="13">
        <f t="shared" si="1110"/>
        <v>1.5240351693400741E-4</v>
      </c>
      <c r="BH772" s="13">
        <f t="shared" si="1111"/>
        <v>4.0306838327256027E-5</v>
      </c>
      <c r="BI772" s="13">
        <f t="shared" si="1112"/>
        <v>8.5281035431382887E-6</v>
      </c>
      <c r="BJ772" s="14">
        <f t="shared" si="1113"/>
        <v>0.29211669200917101</v>
      </c>
      <c r="BK772" s="14">
        <f t="shared" si="1114"/>
        <v>0.27210359818926116</v>
      </c>
      <c r="BL772" s="14">
        <f t="shared" si="1115"/>
        <v>0.39820447889864441</v>
      </c>
      <c r="BM772" s="14">
        <f t="shared" si="1116"/>
        <v>0.43327210099656321</v>
      </c>
      <c r="BN772" s="14">
        <f t="shared" si="1117"/>
        <v>0.56609386148824314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1.3391999999999999</v>
      </c>
      <c r="F773" s="10">
        <f>VLOOKUP(B773,home!$B$2:$E$405,3,FALSE)</f>
        <v>1.0578000000000001</v>
      </c>
      <c r="G773" s="10">
        <f>VLOOKUP(C773,away!$B$2:$E$405,4,FALSE)</f>
        <v>0.89610000000000001</v>
      </c>
      <c r="H773" s="10">
        <f>VLOOKUP(A773,away!$A$2:$E$405,3,FALSE)</f>
        <v>1.014</v>
      </c>
      <c r="I773" s="10">
        <f>VLOOKUP(C773,away!$B$2:$E$405,3,FALSE)</f>
        <v>0.88759999999999994</v>
      </c>
      <c r="J773" s="10">
        <f>VLOOKUP(B773,home!$B$2:$E$405,4,FALSE)</f>
        <v>1.3149</v>
      </c>
      <c r="K773" s="12">
        <f t="shared" si="1062"/>
        <v>1.2694204215359999</v>
      </c>
      <c r="L773" s="12">
        <f t="shared" si="1063"/>
        <v>1.1834447133599999</v>
      </c>
      <c r="M773" s="13">
        <f t="shared" si="1064"/>
        <v>8.6046697587301421E-2</v>
      </c>
      <c r="N773" s="13">
        <f t="shared" si="1065"/>
        <v>0.10922943512305287</v>
      </c>
      <c r="O773" s="13">
        <f t="shared" si="1066"/>
        <v>0.10183150936177852</v>
      </c>
      <c r="P773" s="13">
        <f t="shared" si="1067"/>
        <v>0.12926699753967602</v>
      </c>
      <c r="Q773" s="13">
        <f t="shared" si="1068"/>
        <v>6.9329037789022482E-2</v>
      </c>
      <c r="R773" s="13">
        <f t="shared" si="1069"/>
        <v>6.0255980703833076E-2</v>
      </c>
      <c r="S773" s="13">
        <f t="shared" si="1070"/>
        <v>4.8549093461631672E-2</v>
      </c>
      <c r="T773" s="13">
        <f t="shared" si="1071"/>
        <v>8.2047083253754316E-2</v>
      </c>
      <c r="U773" s="13">
        <f t="shared" si="1072"/>
        <v>7.6490172425124861E-2</v>
      </c>
      <c r="V773" s="13">
        <f t="shared" si="1073"/>
        <v>8.1038626195979648E-3</v>
      </c>
      <c r="W773" s="13">
        <f t="shared" si="1074"/>
        <v>2.9335898791608719E-2</v>
      </c>
      <c r="X773" s="13">
        <f t="shared" si="1075"/>
        <v>3.4717414336593345E-2</v>
      </c>
      <c r="Y773" s="13">
        <f t="shared" si="1076"/>
        <v>2.0543070229085036E-2</v>
      </c>
      <c r="Z773" s="13">
        <f t="shared" si="1077"/>
        <v>2.3769873937424482E-2</v>
      </c>
      <c r="AA773" s="13">
        <f t="shared" si="1078"/>
        <v>3.0173963393502964E-2</v>
      </c>
      <c r="AB773" s="13">
        <f t="shared" si="1079"/>
        <v>1.9151722665196186E-2</v>
      </c>
      <c r="AC773" s="13">
        <f t="shared" si="1080"/>
        <v>7.6089642214813465E-4</v>
      </c>
      <c r="AD773" s="13">
        <f t="shared" si="1081"/>
        <v>9.309897252545345E-3</v>
      </c>
      <c r="AE773" s="13">
        <f t="shared" si="1082"/>
        <v>1.1017748685449578E-2</v>
      </c>
      <c r="AF773" s="13">
        <f t="shared" si="1083"/>
        <v>6.5194482174621964E-3</v>
      </c>
      <c r="AG773" s="13">
        <f t="shared" si="1084"/>
        <v>2.5718021756599716E-3</v>
      </c>
      <c r="AH773" s="13">
        <f t="shared" si="1085"/>
        <v>7.0325829121196609E-3</v>
      </c>
      <c r="AI773" s="13">
        <f t="shared" si="1086"/>
        <v>8.92730436478981E-3</v>
      </c>
      <c r="AJ773" s="13">
        <f t="shared" si="1087"/>
        <v>5.6662512349658278E-3</v>
      </c>
      <c r="AK773" s="13">
        <f t="shared" si="1088"/>
        <v>2.3976183437397327E-3</v>
      </c>
      <c r="AL773" s="13">
        <f t="shared" si="1089"/>
        <v>4.5723449562943603E-5</v>
      </c>
      <c r="AM773" s="13">
        <f t="shared" si="1090"/>
        <v>2.3636347389565889E-3</v>
      </c>
      <c r="AN773" s="13">
        <f t="shared" si="1091"/>
        <v>2.7972310361322186E-3</v>
      </c>
      <c r="AO773" s="13">
        <f t="shared" si="1092"/>
        <v>1.6551841408785947E-3</v>
      </c>
      <c r="AP773" s="13">
        <f t="shared" si="1093"/>
        <v>6.5293964038669566E-4</v>
      </c>
      <c r="AQ773" s="13">
        <f t="shared" si="1094"/>
        <v>1.9317949138970361E-4</v>
      </c>
      <c r="AR773" s="13">
        <f t="shared" si="1095"/>
        <v>1.6645346137227749E-3</v>
      </c>
      <c r="AS773" s="13">
        <f t="shared" si="1096"/>
        <v>2.1129942310132276E-3</v>
      </c>
      <c r="AT773" s="13">
        <f t="shared" si="1097"/>
        <v>1.3411390137179741E-3</v>
      </c>
      <c r="AU773" s="13">
        <f t="shared" si="1098"/>
        <v>5.6748975071074835E-4</v>
      </c>
      <c r="AV773" s="13">
        <f t="shared" si="1099"/>
        <v>1.8009576964114949E-4</v>
      </c>
      <c r="AW773" s="13">
        <f t="shared" si="1100"/>
        <v>1.9080508374736535E-6</v>
      </c>
      <c r="AX773" s="13">
        <f t="shared" si="1101"/>
        <v>5.0007436778056792E-4</v>
      </c>
      <c r="AY773" s="13">
        <f t="shared" si="1102"/>
        <v>5.9181036683675738E-4</v>
      </c>
      <c r="AZ773" s="13">
        <f t="shared" si="1103"/>
        <v>3.5018742497230139E-4</v>
      </c>
      <c r="BA773" s="13">
        <f t="shared" si="1104"/>
        <v>1.3814248558954062E-4</v>
      </c>
      <c r="BB773" s="13">
        <f t="shared" si="1105"/>
        <v>4.0870998565337948E-5</v>
      </c>
      <c r="BC773" s="13">
        <f t="shared" si="1106"/>
        <v>9.6737134363786545E-6</v>
      </c>
      <c r="BD773" s="13">
        <f t="shared" si="1107"/>
        <v>3.2831411480249142E-4</v>
      </c>
      <c r="BE773" s="13">
        <f t="shared" si="1108"/>
        <v>4.1676864200879734E-4</v>
      </c>
      <c r="BF773" s="13">
        <f t="shared" si="1109"/>
        <v>2.6452731261089694E-4</v>
      </c>
      <c r="BG773" s="13">
        <f t="shared" si="1110"/>
        <v>1.1193212422743662E-4</v>
      </c>
      <c r="BH773" s="13">
        <f t="shared" si="1111"/>
        <v>3.552223108005314E-5</v>
      </c>
      <c r="BI773" s="13">
        <f t="shared" si="1112"/>
        <v>9.0185291103080397E-6</v>
      </c>
      <c r="BJ773" s="14">
        <f t="shared" si="1113"/>
        <v>0.38391376425915846</v>
      </c>
      <c r="BK773" s="14">
        <f t="shared" si="1114"/>
        <v>0.27336508144675492</v>
      </c>
      <c r="BL773" s="14">
        <f t="shared" si="1115"/>
        <v>0.31895944173769664</v>
      </c>
      <c r="BM773" s="14">
        <f t="shared" si="1116"/>
        <v>0.44345860096037076</v>
      </c>
      <c r="BN773" s="14">
        <f t="shared" si="1117"/>
        <v>0.55595965810466441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1.3391999999999999</v>
      </c>
      <c r="F774" s="10">
        <f>VLOOKUP(B774,home!$B$2:$E$405,3,FALSE)</f>
        <v>1.0454000000000001</v>
      </c>
      <c r="G774" s="10">
        <f>VLOOKUP(C774,away!$B$2:$E$405,4,FALSE)</f>
        <v>1.2444999999999999</v>
      </c>
      <c r="H774" s="10">
        <f>VLOOKUP(A774,away!$A$2:$E$405,3,FALSE)</f>
        <v>1.014</v>
      </c>
      <c r="I774" s="10">
        <f>VLOOKUP(C774,away!$B$2:$E$405,3,FALSE)</f>
        <v>1.3971</v>
      </c>
      <c r="J774" s="10">
        <f>VLOOKUP(B774,home!$B$2:$E$405,4,FALSE)</f>
        <v>0.98619999999999997</v>
      </c>
      <c r="K774" s="12">
        <f t="shared" si="1062"/>
        <v>1.7422996017600001</v>
      </c>
      <c r="L774" s="12">
        <f t="shared" si="1063"/>
        <v>1.39710950028</v>
      </c>
      <c r="M774" s="13">
        <f t="shared" si="1064"/>
        <v>4.330838117675731E-2</v>
      </c>
      <c r="N774" s="13">
        <f t="shared" si="1065"/>
        <v>7.5456175277134552E-2</v>
      </c>
      <c r="O774" s="13">
        <f t="shared" si="1066"/>
        <v>6.0506550783795167E-2</v>
      </c>
      <c r="P774" s="13">
        <f t="shared" si="1067"/>
        <v>0.10542053933447754</v>
      </c>
      <c r="Q774" s="13">
        <f t="shared" si="1068"/>
        <v>6.5733632067842149E-2</v>
      </c>
      <c r="R774" s="13">
        <f t="shared" si="1069"/>
        <v>4.2267138464607265E-2</v>
      </c>
      <c r="S774" s="13">
        <f t="shared" si="1070"/>
        <v>6.4153229765238282E-2</v>
      </c>
      <c r="T774" s="13">
        <f t="shared" si="1071"/>
        <v>9.1837081849892324E-2</v>
      </c>
      <c r="U774" s="13">
        <f t="shared" si="1072"/>
        <v>7.3642018514420024E-2</v>
      </c>
      <c r="V774" s="13">
        <f t="shared" si="1073"/>
        <v>1.7351191355619106E-2</v>
      </c>
      <c r="W774" s="13">
        <f t="shared" si="1074"/>
        <v>3.817589365801325E-2</v>
      </c>
      <c r="X774" s="13">
        <f t="shared" si="1075"/>
        <v>5.3335903711289309E-2</v>
      </c>
      <c r="Y774" s="13">
        <f t="shared" si="1076"/>
        <v>3.7258048890530811E-2</v>
      </c>
      <c r="Z774" s="13">
        <f t="shared" si="1077"/>
        <v>1.968394023285101E-2</v>
      </c>
      <c r="AA774" s="13">
        <f t="shared" si="1078"/>
        <v>3.4295321228763956E-2</v>
      </c>
      <c r="AB774" s="13">
        <f t="shared" si="1079"/>
        <v>2.9876362259553365E-2</v>
      </c>
      <c r="AC774" s="13">
        <f t="shared" si="1080"/>
        <v>2.6397487927041965E-3</v>
      </c>
      <c r="AD774" s="13">
        <f t="shared" si="1081"/>
        <v>1.662846107929716E-2</v>
      </c>
      <c r="AE774" s="13">
        <f t="shared" si="1082"/>
        <v>2.3231780948922285E-2</v>
      </c>
      <c r="AF774" s="13">
        <f t="shared" si="1083"/>
        <v>1.6228670936081623E-2</v>
      </c>
      <c r="AG774" s="13">
        <f t="shared" si="1084"/>
        <v>7.5577434472391871E-3</v>
      </c>
      <c r="AH774" s="13">
        <f t="shared" si="1085"/>
        <v>6.8751549755649661E-3</v>
      </c>
      <c r="AI774" s="13">
        <f t="shared" si="1086"/>
        <v>1.1978579775965123E-2</v>
      </c>
      <c r="AJ774" s="13">
        <f t="shared" si="1087"/>
        <v>1.0435137386657214E-2</v>
      </c>
      <c r="AK774" s="13">
        <f t="shared" si="1088"/>
        <v>6.0603785710279167E-3</v>
      </c>
      <c r="AL774" s="13">
        <f t="shared" si="1089"/>
        <v>2.5702529983619962E-4</v>
      </c>
      <c r="AM774" s="13">
        <f t="shared" si="1090"/>
        <v>5.7943522232682138E-3</v>
      </c>
      <c r="AN774" s="13">
        <f t="shared" si="1091"/>
        <v>8.0953445390965599E-3</v>
      </c>
      <c r="AO774" s="13">
        <f t="shared" si="1092"/>
        <v>5.6550413818058131E-3</v>
      </c>
      <c r="AP774" s="13">
        <f t="shared" si="1093"/>
        <v>2.6335706796658137E-3</v>
      </c>
      <c r="AQ774" s="13">
        <f t="shared" si="1094"/>
        <v>9.1984665405499125E-4</v>
      </c>
      <c r="AR774" s="13">
        <f t="shared" si="1095"/>
        <v>1.9210688664518241E-3</v>
      </c>
      <c r="AS774" s="13">
        <f t="shared" si="1096"/>
        <v>3.3470775209725476E-3</v>
      </c>
      <c r="AT774" s="13">
        <f t="shared" si="1097"/>
        <v>2.9158059159251595E-3</v>
      </c>
      <c r="AU774" s="13">
        <f t="shared" si="1098"/>
        <v>1.6934024953752858E-3</v>
      </c>
      <c r="AV774" s="13">
        <f t="shared" si="1099"/>
        <v>7.3760362332793818E-4</v>
      </c>
      <c r="AW774" s="13">
        <f t="shared" si="1100"/>
        <v>1.7379074978037123E-5</v>
      </c>
      <c r="AX774" s="13">
        <f t="shared" si="1101"/>
        <v>1.6825829285095639E-3</v>
      </c>
      <c r="AY774" s="13">
        <f t="shared" si="1102"/>
        <v>2.3507525944296555E-3</v>
      </c>
      <c r="AZ774" s="13">
        <f t="shared" si="1103"/>
        <v>1.6421293912427654E-3</v>
      </c>
      <c r="BA774" s="13">
        <f t="shared" si="1104"/>
        <v>7.6474485773142694E-4</v>
      </c>
      <c r="BB774" s="13">
        <f t="shared" si="1105"/>
        <v>2.671080765067134E-4</v>
      </c>
      <c r="BC774" s="13">
        <f t="shared" si="1106"/>
        <v>7.4635846257809237E-5</v>
      </c>
      <c r="BD774" s="13">
        <f t="shared" si="1107"/>
        <v>4.4732392733532887E-4</v>
      </c>
      <c r="BE774" s="13">
        <f t="shared" si="1108"/>
        <v>7.7937230045406274E-4</v>
      </c>
      <c r="BF774" s="13">
        <f t="shared" si="1109"/>
        <v>6.7895002435194439E-4</v>
      </c>
      <c r="BG774" s="13">
        <f t="shared" si="1110"/>
        <v>3.9431145234777832E-4</v>
      </c>
      <c r="BH774" s="13">
        <f t="shared" si="1111"/>
        <v>1.7175217159873547E-4</v>
      </c>
      <c r="BI774" s="13">
        <f t="shared" si="1112"/>
        <v>5.9848748035578331E-5</v>
      </c>
      <c r="BJ774" s="14">
        <f t="shared" si="1113"/>
        <v>0.45532350103881203</v>
      </c>
      <c r="BK774" s="14">
        <f t="shared" si="1114"/>
        <v>0.23548086831906229</v>
      </c>
      <c r="BL774" s="14">
        <f t="shared" si="1115"/>
        <v>0.28908315900653109</v>
      </c>
      <c r="BM774" s="14">
        <f t="shared" si="1116"/>
        <v>0.60454567797319092</v>
      </c>
      <c r="BN774" s="14">
        <f t="shared" si="1117"/>
        <v>0.392692417104614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1.3391999999999999</v>
      </c>
      <c r="F775" s="10">
        <f>VLOOKUP(B775,home!$B$2:$E$405,3,FALSE)</f>
        <v>0.52270000000000005</v>
      </c>
      <c r="G775" s="10">
        <f>VLOOKUP(C775,away!$B$2:$E$405,4,FALSE)</f>
        <v>0.49780000000000002</v>
      </c>
      <c r="H775" s="10">
        <f>VLOOKUP(A775,away!$A$2:$E$405,3,FALSE)</f>
        <v>1.014</v>
      </c>
      <c r="I775" s="10">
        <f>VLOOKUP(C775,away!$B$2:$E$405,3,FALSE)</f>
        <v>0.57530000000000003</v>
      </c>
      <c r="J775" s="10">
        <f>VLOOKUP(B775,home!$B$2:$E$405,4,FALSE)</f>
        <v>0.78900000000000003</v>
      </c>
      <c r="K775" s="12">
        <f t="shared" si="1062"/>
        <v>0.34845992035200002</v>
      </c>
      <c r="L775" s="12">
        <f t="shared" si="1063"/>
        <v>0.46026646380000008</v>
      </c>
      <c r="M775" s="13">
        <f t="shared" si="1064"/>
        <v>0.44542500546095665</v>
      </c>
      <c r="N775" s="13">
        <f t="shared" si="1065"/>
        <v>0.15521276192571409</v>
      </c>
      <c r="O775" s="13">
        <f t="shared" si="1066"/>
        <v>0.20501419215161021</v>
      </c>
      <c r="P775" s="13">
        <f t="shared" si="1067"/>
        <v>7.1439229068179705E-2</v>
      </c>
      <c r="Q775" s="13">
        <f t="shared" si="1068"/>
        <v>2.704271332912413E-2</v>
      </c>
      <c r="R775" s="13">
        <f t="shared" si="1069"/>
        <v>4.7180578625217677E-2</v>
      </c>
      <c r="S775" s="13">
        <f t="shared" si="1070"/>
        <v>2.8644347461893901E-3</v>
      </c>
      <c r="T775" s="13">
        <f t="shared" si="1071"/>
        <v>1.244685403555309E-2</v>
      </c>
      <c r="U775" s="13">
        <f t="shared" si="1072"/>
        <v>1.6440540669904625E-2</v>
      </c>
      <c r="V775" s="13">
        <f t="shared" si="1073"/>
        <v>5.104563244218825E-5</v>
      </c>
      <c r="W775" s="13">
        <f t="shared" si="1074"/>
        <v>3.1411005775895213E-3</v>
      </c>
      <c r="X775" s="13">
        <f t="shared" si="1075"/>
        <v>1.4457432552872666E-3</v>
      </c>
      <c r="Y775" s="13">
        <f t="shared" si="1076"/>
        <v>3.3271356783688547E-4</v>
      </c>
      <c r="Z775" s="13">
        <f t="shared" si="1077"/>
        <v>7.2385460279556051E-3</v>
      </c>
      <c r="AA775" s="13">
        <f t="shared" si="1078"/>
        <v>2.5223431723656957E-3</v>
      </c>
      <c r="AB775" s="13">
        <f t="shared" si="1079"/>
        <v>4.3946775047148061E-4</v>
      </c>
      <c r="AC775" s="13">
        <f t="shared" si="1080"/>
        <v>5.1168274460615635E-7</v>
      </c>
      <c r="AD775" s="13">
        <f t="shared" si="1081"/>
        <v>2.7363691427111645E-4</v>
      </c>
      <c r="AE775" s="13">
        <f t="shared" si="1082"/>
        <v>1.2594589489671053E-4</v>
      </c>
      <c r="AF775" s="13">
        <f t="shared" si="1083"/>
        <v>2.898433583711771E-5</v>
      </c>
      <c r="AG775" s="13">
        <f t="shared" si="1084"/>
        <v>4.4468392537805963E-6</v>
      </c>
      <c r="AH775" s="13">
        <f t="shared" si="1085"/>
        <v>8.3291499583516544E-4</v>
      </c>
      <c r="AI775" s="13">
        <f t="shared" si="1086"/>
        <v>2.9023749310870816E-4</v>
      </c>
      <c r="AJ775" s="13">
        <f t="shared" si="1087"/>
        <v>5.0568066865912283E-5</v>
      </c>
      <c r="AK775" s="13">
        <f t="shared" si="1088"/>
        <v>5.8736481841501352E-6</v>
      </c>
      <c r="AL775" s="13">
        <f t="shared" si="1089"/>
        <v>3.2826375128468856E-9</v>
      </c>
      <c r="AM775" s="13">
        <f t="shared" si="1090"/>
        <v>1.9070299470456061E-5</v>
      </c>
      <c r="AN775" s="13">
        <f t="shared" si="1091"/>
        <v>8.7774193008738248E-6</v>
      </c>
      <c r="AO775" s="13">
        <f t="shared" si="1092"/>
        <v>2.0199758714515321E-6</v>
      </c>
      <c r="AP775" s="13">
        <f t="shared" si="1093"/>
        <v>3.0990905043810682E-7</v>
      </c>
      <c r="AQ775" s="13">
        <f t="shared" si="1094"/>
        <v>3.5660185686190806E-8</v>
      </c>
      <c r="AR775" s="13">
        <f t="shared" si="1095"/>
        <v>7.66725679558087E-5</v>
      </c>
      <c r="AS775" s="13">
        <f t="shared" si="1096"/>
        <v>2.6717316923064406E-5</v>
      </c>
      <c r="AT775" s="13">
        <f t="shared" si="1097"/>
        <v>4.6549570635150808E-6</v>
      </c>
      <c r="AU775" s="13">
        <f t="shared" si="1098"/>
        <v>5.4068865586481503E-7</v>
      </c>
      <c r="AV775" s="13">
        <f t="shared" si="1099"/>
        <v>4.7102081489470843E-8</v>
      </c>
      <c r="AW775" s="13">
        <f t="shared" si="1100"/>
        <v>1.4624552727604883E-11</v>
      </c>
      <c r="AX775" s="13">
        <f t="shared" si="1101"/>
        <v>1.1075391724273175E-6</v>
      </c>
      <c r="AY775" s="13">
        <f t="shared" si="1102"/>
        <v>5.0976313841309986E-7</v>
      </c>
      <c r="AZ775" s="13">
        <f t="shared" si="1103"/>
        <v>1.1731343854649372E-7</v>
      </c>
      <c r="BA775" s="13">
        <f t="shared" si="1104"/>
        <v>1.7998480505337766E-8</v>
      </c>
      <c r="BB775" s="13">
        <f t="shared" si="1105"/>
        <v>2.0710242439912627E-9</v>
      </c>
      <c r="BC775" s="13">
        <f t="shared" si="1106"/>
        <v>1.9064460104518545E-10</v>
      </c>
      <c r="BD775" s="13">
        <f t="shared" si="1107"/>
        <v>5.8816352872475457E-6</v>
      </c>
      <c r="BE775" s="13">
        <f t="shared" si="1108"/>
        <v>2.0495141637337921E-6</v>
      </c>
      <c r="BF775" s="13">
        <f t="shared" si="1109"/>
        <v>3.5708677112748647E-7</v>
      </c>
      <c r="BG775" s="13">
        <f t="shared" si="1110"/>
        <v>4.1476809275278935E-8</v>
      </c>
      <c r="BH775" s="13">
        <f t="shared" si="1111"/>
        <v>3.6132514141296975E-9</v>
      </c>
      <c r="BI775" s="13">
        <f t="shared" si="1112"/>
        <v>2.5181465999587724E-10</v>
      </c>
      <c r="BJ775" s="14">
        <f t="shared" si="1113"/>
        <v>0.2000868688151414</v>
      </c>
      <c r="BK775" s="14">
        <f t="shared" si="1114"/>
        <v>0.51978073963628835</v>
      </c>
      <c r="BL775" s="14">
        <f t="shared" si="1115"/>
        <v>0.2728936827843409</v>
      </c>
      <c r="BM775" s="14">
        <f t="shared" si="1116"/>
        <v>4.8684846954409923E-2</v>
      </c>
      <c r="BN775" s="14">
        <f t="shared" si="1117"/>
        <v>0.95131448056080237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1.242</v>
      </c>
      <c r="F776" s="10">
        <f>VLOOKUP(B776,home!$B$2:$E$405,3,FALSE)</f>
        <v>1.0064</v>
      </c>
      <c r="G776" s="10">
        <f>VLOOKUP(C776,away!$B$2:$E$405,4,FALSE)</f>
        <v>1.1183000000000001</v>
      </c>
      <c r="H776" s="10">
        <f>VLOOKUP(A776,away!$A$2:$E$405,3,FALSE)</f>
        <v>0.96209999999999996</v>
      </c>
      <c r="I776" s="10">
        <f>VLOOKUP(C776,away!$B$2:$E$405,3,FALSE)</f>
        <v>1.0394000000000001</v>
      </c>
      <c r="J776" s="10">
        <f>VLOOKUP(B776,home!$B$2:$E$405,4,FALSE)</f>
        <v>1.1693</v>
      </c>
      <c r="K776" s="12">
        <f t="shared" si="1062"/>
        <v>1.3978177430399998</v>
      </c>
      <c r="L776" s="12">
        <f t="shared" si="1063"/>
        <v>1.1693078810820001</v>
      </c>
      <c r="M776" s="13">
        <f t="shared" si="1064"/>
        <v>7.675585382237772E-2</v>
      </c>
      <c r="N776" s="13">
        <f t="shared" si="1065"/>
        <v>0.10729069435510417</v>
      </c>
      <c r="O776" s="13">
        <f t="shared" si="1066"/>
        <v>8.975122479368422E-2</v>
      </c>
      <c r="P776" s="13">
        <f t="shared" si="1067"/>
        <v>0.12545585447618335</v>
      </c>
      <c r="Q776" s="13">
        <f t="shared" si="1068"/>
        <v>7.4986418116323089E-2</v>
      </c>
      <c r="R776" s="13">
        <f t="shared" si="1069"/>
        <v>5.2473407244008598E-2</v>
      </c>
      <c r="S776" s="13">
        <f t="shared" si="1070"/>
        <v>5.1263749403308183E-2</v>
      </c>
      <c r="T776" s="13">
        <f t="shared" si="1071"/>
        <v>8.7682209677526657E-2</v>
      </c>
      <c r="U776" s="13">
        <f t="shared" si="1072"/>
        <v>7.3348259683438888E-2</v>
      </c>
      <c r="V776" s="13">
        <f t="shared" si="1073"/>
        <v>9.3099486007613037E-3</v>
      </c>
      <c r="W776" s="13">
        <f t="shared" si="1074"/>
        <v>3.4939115243337489E-2</v>
      </c>
      <c r="X776" s="13">
        <f t="shared" si="1075"/>
        <v>4.0854582812066768E-2</v>
      </c>
      <c r="Y776" s="13">
        <f t="shared" si="1076"/>
        <v>2.3885792830233454E-2</v>
      </c>
      <c r="Z776" s="13">
        <f t="shared" si="1077"/>
        <v>2.0452522879214858E-2</v>
      </c>
      <c r="AA776" s="13">
        <f t="shared" si="1078"/>
        <v>2.8588899370498074E-2</v>
      </c>
      <c r="AB776" s="13">
        <f t="shared" si="1079"/>
        <v>1.9981035397033647E-2</v>
      </c>
      <c r="AC776" s="13">
        <f t="shared" si="1080"/>
        <v>9.5105739389330648E-4</v>
      </c>
      <c r="AD776" s="13">
        <f t="shared" si="1081"/>
        <v>1.2209628803314122E-2</v>
      </c>
      <c r="AE776" s="13">
        <f t="shared" si="1082"/>
        <v>1.427681518480099E-2</v>
      </c>
      <c r="AF776" s="13">
        <f t="shared" si="1083"/>
        <v>8.3469962561694873E-3</v>
      </c>
      <c r="AG776" s="13">
        <f t="shared" si="1084"/>
        <v>3.2534028352336438E-3</v>
      </c>
      <c r="AH776" s="13">
        <f t="shared" si="1085"/>
        <v>5.9788240476689666E-3</v>
      </c>
      <c r="AI776" s="13">
        <f t="shared" si="1086"/>
        <v>8.3573063363459113E-3</v>
      </c>
      <c r="AJ776" s="13">
        <f t="shared" si="1087"/>
        <v>5.8409955404824668E-3</v>
      </c>
      <c r="AK776" s="13">
        <f t="shared" si="1088"/>
        <v>2.7215490678346344E-3</v>
      </c>
      <c r="AL776" s="13">
        <f t="shared" si="1089"/>
        <v>6.2179345060970874E-5</v>
      </c>
      <c r="AM776" s="13">
        <f t="shared" si="1090"/>
        <v>3.4133671554409406E-3</v>
      </c>
      <c r="AN776" s="13">
        <f t="shared" si="1091"/>
        <v>3.9912771158835403E-3</v>
      </c>
      <c r="AO776" s="13">
        <f t="shared" si="1092"/>
        <v>2.3335158935924301E-3</v>
      </c>
      <c r="AP776" s="13">
        <f t="shared" si="1093"/>
        <v>9.0953284166924483E-4</v>
      </c>
      <c r="AQ776" s="13">
        <f t="shared" si="1094"/>
        <v>2.6588097996668887E-4</v>
      </c>
      <c r="AR776" s="13">
        <f t="shared" si="1095"/>
        <v>1.3982172157083798E-3</v>
      </c>
      <c r="AS776" s="13">
        <f t="shared" si="1096"/>
        <v>1.9544528327411601E-3</v>
      </c>
      <c r="AT776" s="13">
        <f t="shared" si="1097"/>
        <v>1.3659844237701917E-3</v>
      </c>
      <c r="AU776" s="13">
        <f t="shared" si="1098"/>
        <v>6.3646575475408119E-4</v>
      </c>
      <c r="AV776" s="13">
        <f t="shared" si="1099"/>
        <v>2.2241578120815001E-4</v>
      </c>
      <c r="AW776" s="13">
        <f t="shared" si="1100"/>
        <v>2.8230792386660834E-6</v>
      </c>
      <c r="AX776" s="13">
        <f t="shared" si="1101"/>
        <v>7.9521086223088735E-4</v>
      </c>
      <c r="AY776" s="13">
        <f t="shared" si="1102"/>
        <v>9.2984632832858905E-4</v>
      </c>
      <c r="AZ776" s="13">
        <f t="shared" si="1103"/>
        <v>5.4363831995489032E-4</v>
      </c>
      <c r="BA776" s="13">
        <f t="shared" si="1104"/>
        <v>2.1189352399381042E-4</v>
      </c>
      <c r="BB776" s="13">
        <f t="shared" si="1105"/>
        <v>6.1942191889050139E-5</v>
      </c>
      <c r="BC776" s="13">
        <f t="shared" si="1106"/>
        <v>1.4485898629471958E-5</v>
      </c>
      <c r="BD776" s="13">
        <f t="shared" si="1107"/>
        <v>2.7249106829872315E-4</v>
      </c>
      <c r="BE776" s="13">
        <f t="shared" si="1108"/>
        <v>3.8089285008787973E-4</v>
      </c>
      <c r="BF776" s="13">
        <f t="shared" si="1109"/>
        <v>2.6620939202495655E-4</v>
      </c>
      <c r="BG776" s="13">
        <f t="shared" si="1110"/>
        <v>1.240374038454584E-4</v>
      </c>
      <c r="BH776" s="13">
        <f t="shared" si="1111"/>
        <v>4.3345420973949926E-5</v>
      </c>
      <c r="BI776" s="13">
        <f t="shared" si="1112"/>
        <v>1.2117799703385062E-5</v>
      </c>
      <c r="BJ776" s="14">
        <f t="shared" si="1113"/>
        <v>0.42119624722568938</v>
      </c>
      <c r="BK776" s="14">
        <f t="shared" si="1114"/>
        <v>0.26472848936991339</v>
      </c>
      <c r="BL776" s="14">
        <f t="shared" si="1115"/>
        <v>0.29371813142411163</v>
      </c>
      <c r="BM776" s="14">
        <f t="shared" si="1116"/>
        <v>0.47245491484215824</v>
      </c>
      <c r="BN776" s="14">
        <f t="shared" si="1117"/>
        <v>0.52671345280768123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1.242</v>
      </c>
      <c r="F777" s="10">
        <f>VLOOKUP(B777,home!$B$2:$E$405,3,FALSE)</f>
        <v>0.75780000000000003</v>
      </c>
      <c r="G777" s="10">
        <f>VLOOKUP(C777,away!$B$2:$E$405,4,FALSE)</f>
        <v>1.1839999999999999</v>
      </c>
      <c r="H777" s="10">
        <f>VLOOKUP(A777,away!$A$2:$E$405,3,FALSE)</f>
        <v>0.96209999999999996</v>
      </c>
      <c r="I777" s="10">
        <f>VLOOKUP(C777,away!$B$2:$E$405,3,FALSE)</f>
        <v>0.73370000000000002</v>
      </c>
      <c r="J777" s="10">
        <f>VLOOKUP(B777,home!$B$2:$E$405,4,FALSE)</f>
        <v>1.0394000000000001</v>
      </c>
      <c r="K777" s="12">
        <f t="shared" si="1062"/>
        <v>1.1143661184</v>
      </c>
      <c r="L777" s="12">
        <f t="shared" si="1063"/>
        <v>0.733704945138</v>
      </c>
      <c r="M777" s="13">
        <f t="shared" si="1064"/>
        <v>0.15754075952878868</v>
      </c>
      <c r="N777" s="13">
        <f t="shared" si="1065"/>
        <v>0.17555808468588407</v>
      </c>
      <c r="O777" s="13">
        <f t="shared" si="1066"/>
        <v>0.11558843432706875</v>
      </c>
      <c r="P777" s="13">
        <f t="shared" si="1067"/>
        <v>0.12880783489298891</v>
      </c>
      <c r="Q777" s="13">
        <f t="shared" si="1068"/>
        <v>9.7817990692573575E-2</v>
      </c>
      <c r="R777" s="13">
        <f t="shared" si="1069"/>
        <v>4.2403902933264639E-2</v>
      </c>
      <c r="S777" s="13">
        <f t="shared" si="1070"/>
        <v>2.6328834486143895E-2</v>
      </c>
      <c r="T777" s="13">
        <f t="shared" si="1071"/>
        <v>7.1769543494604085E-2</v>
      </c>
      <c r="U777" s="13">
        <f t="shared" si="1072"/>
        <v>4.7253472716752495E-2</v>
      </c>
      <c r="V777" s="13">
        <f t="shared" si="1073"/>
        <v>2.3918749489618947E-3</v>
      </c>
      <c r="W777" s="13">
        <f t="shared" si="1074"/>
        <v>3.6335018199256844E-2</v>
      </c>
      <c r="X777" s="13">
        <f t="shared" si="1075"/>
        <v>2.6659182534473972E-2</v>
      </c>
      <c r="Y777" s="13">
        <f t="shared" si="1076"/>
        <v>9.7799870294400758E-3</v>
      </c>
      <c r="Z777" s="13">
        <f t="shared" si="1077"/>
        <v>1.0370651091762672E-2</v>
      </c>
      <c r="AA777" s="13">
        <f t="shared" si="1078"/>
        <v>1.1556702202408292E-2</v>
      </c>
      <c r="AB777" s="13">
        <f t="shared" si="1079"/>
        <v>6.4391986874012307E-3</v>
      </c>
      <c r="AC777" s="13">
        <f t="shared" si="1080"/>
        <v>1.2222719156620068E-4</v>
      </c>
      <c r="AD777" s="13">
        <f t="shared" si="1081"/>
        <v>1.0122628298174808E-2</v>
      </c>
      <c r="AE777" s="13">
        <f t="shared" si="1082"/>
        <v>7.427022440164713E-3</v>
      </c>
      <c r="AF777" s="13">
        <f t="shared" si="1083"/>
        <v>2.7246215459998725E-3</v>
      </c>
      <c r="AG777" s="13">
        <f t="shared" si="1084"/>
        <v>6.6635610064321653E-4</v>
      </c>
      <c r="AH777" s="13">
        <f t="shared" si="1085"/>
        <v>1.9022494975817678E-3</v>
      </c>
      <c r="AI777" s="13">
        <f t="shared" si="1086"/>
        <v>2.119802388848545E-3</v>
      </c>
      <c r="AJ777" s="13">
        <f t="shared" si="1087"/>
        <v>1.1811179799181004E-3</v>
      </c>
      <c r="AK777" s="13">
        <f t="shared" si="1088"/>
        <v>4.3873261955126088E-4</v>
      </c>
      <c r="AL777" s="13">
        <f t="shared" si="1089"/>
        <v>3.9973959647733947E-6</v>
      </c>
      <c r="AM777" s="13">
        <f t="shared" si="1090"/>
        <v>2.2560628009286087E-3</v>
      </c>
      <c r="AN777" s="13">
        <f t="shared" si="1091"/>
        <v>1.6552844335832075E-3</v>
      </c>
      <c r="AO777" s="13">
        <f t="shared" si="1092"/>
        <v>6.0724518726497628E-4</v>
      </c>
      <c r="AP777" s="13">
        <f t="shared" si="1093"/>
        <v>1.4851293226918801E-4</v>
      </c>
      <c r="AQ777" s="13">
        <f t="shared" si="1094"/>
        <v>2.7241168205712026E-5</v>
      </c>
      <c r="AR777" s="13">
        <f t="shared" si="1095"/>
        <v>2.7913797265240387E-4</v>
      </c>
      <c r="AS777" s="13">
        <f t="shared" si="1096"/>
        <v>3.1106189908270467E-4</v>
      </c>
      <c r="AT777" s="13">
        <f t="shared" si="1097"/>
        <v>1.7331842053146308E-4</v>
      </c>
      <c r="AU777" s="13">
        <f t="shared" si="1098"/>
        <v>6.438005851162178E-5</v>
      </c>
      <c r="AV777" s="13">
        <f t="shared" si="1099"/>
        <v>1.7935738976490223E-5</v>
      </c>
      <c r="AW777" s="13">
        <f t="shared" si="1100"/>
        <v>9.078707295469789E-8</v>
      </c>
      <c r="AX777" s="13">
        <f t="shared" si="1101"/>
        <v>4.1901332438957443E-4</v>
      </c>
      <c r="AY777" s="13">
        <f t="shared" si="1102"/>
        <v>3.0743214818334369E-4</v>
      </c>
      <c r="AZ777" s="13">
        <f t="shared" si="1103"/>
        <v>1.1278224370825882E-4</v>
      </c>
      <c r="BA777" s="13">
        <f t="shared" si="1104"/>
        <v>2.7582963310836201E-5</v>
      </c>
      <c r="BB777" s="13">
        <f t="shared" si="1105"/>
        <v>5.0594391456801346E-6</v>
      </c>
      <c r="BC777" s="13">
        <f t="shared" si="1106"/>
        <v>7.4242710416205873E-7</v>
      </c>
      <c r="BD777" s="13">
        <f t="shared" si="1107"/>
        <v>3.4134151818477409E-5</v>
      </c>
      <c r="BE777" s="13">
        <f t="shared" si="1108"/>
        <v>3.8037942266832975E-5</v>
      </c>
      <c r="BF777" s="13">
        <f t="shared" si="1109"/>
        <v>2.1194097037906984E-5</v>
      </c>
      <c r="BG777" s="13">
        <f t="shared" si="1110"/>
        <v>7.8726612163751136E-6</v>
      </c>
      <c r="BH777" s="13">
        <f t="shared" si="1111"/>
        <v>2.1932567302925404E-6</v>
      </c>
      <c r="BI777" s="13">
        <f t="shared" si="1112"/>
        <v>4.8881819783815427E-7</v>
      </c>
      <c r="BJ777" s="14">
        <f t="shared" si="1113"/>
        <v>0.44442739408930876</v>
      </c>
      <c r="BK777" s="14">
        <f t="shared" si="1114"/>
        <v>0.31550296059259769</v>
      </c>
      <c r="BL777" s="14">
        <f t="shared" si="1115"/>
        <v>0.22983336836981752</v>
      </c>
      <c r="BM777" s="14">
        <f t="shared" si="1116"/>
        <v>0.28211002572180766</v>
      </c>
      <c r="BN777" s="14">
        <f t="shared" si="1117"/>
        <v>0.71771700706056862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1.242</v>
      </c>
      <c r="F778" s="10">
        <f>VLOOKUP(B778,home!$B$2:$E$405,3,FALSE)</f>
        <v>1.042</v>
      </c>
      <c r="G778" s="10">
        <f>VLOOKUP(C778,away!$B$2:$E$405,4,FALSE)</f>
        <v>1.042</v>
      </c>
      <c r="H778" s="10">
        <f>VLOOKUP(A778,away!$A$2:$E$405,3,FALSE)</f>
        <v>0.96209999999999996</v>
      </c>
      <c r="I778" s="10">
        <f>VLOOKUP(C778,away!$B$2:$E$405,3,FALSE)</f>
        <v>0.61140000000000005</v>
      </c>
      <c r="J778" s="10">
        <f>VLOOKUP(B778,home!$B$2:$E$405,4,FALSE)</f>
        <v>1.284</v>
      </c>
      <c r="K778" s="12">
        <f t="shared" si="1062"/>
        <v>1.3485188880000001</v>
      </c>
      <c r="L778" s="12">
        <f t="shared" si="1063"/>
        <v>0.75528467496000007</v>
      </c>
      <c r="M778" s="13">
        <f t="shared" si="1064"/>
        <v>0.1219915421904313</v>
      </c>
      <c r="N778" s="13">
        <f t="shared" si="1065"/>
        <v>0.16450789882004552</v>
      </c>
      <c r="O778" s="13">
        <f t="shared" si="1066"/>
        <v>9.2138342291169045E-2</v>
      </c>
      <c r="P778" s="13">
        <f t="shared" si="1067"/>
        <v>0.12425029488865066</v>
      </c>
      <c r="Q778" s="13">
        <f t="shared" si="1068"/>
        <v>0.11092100439201218</v>
      </c>
      <c r="R778" s="13">
        <f t="shared" si="1069"/>
        <v>3.4795338954369419E-2</v>
      </c>
      <c r="S778" s="13">
        <f t="shared" si="1070"/>
        <v>3.1637717465316989E-2</v>
      </c>
      <c r="T778" s="13">
        <f t="shared" si="1071"/>
        <v>8.3776934748457668E-2</v>
      </c>
      <c r="U778" s="13">
        <f t="shared" si="1072"/>
        <v>4.6922171794329337E-2</v>
      </c>
      <c r="V778" s="13">
        <f t="shared" si="1073"/>
        <v>3.5803900409688365E-3</v>
      </c>
      <c r="W778" s="13">
        <f t="shared" si="1074"/>
        <v>4.9859689832853132E-2</v>
      </c>
      <c r="X778" s="13">
        <f t="shared" si="1075"/>
        <v>3.7658259629012897E-2</v>
      </c>
      <c r="Y778" s="13">
        <f t="shared" si="1076"/>
        <v>1.4221353191729151E-2</v>
      </c>
      <c r="Z778" s="13">
        <f t="shared" si="1077"/>
        <v>8.7601287574246445E-3</v>
      </c>
      <c r="AA778" s="13">
        <f t="shared" si="1078"/>
        <v>1.1813199090699104E-2</v>
      </c>
      <c r="AB778" s="13">
        <f t="shared" si="1079"/>
        <v>7.9651610507560852E-3</v>
      </c>
      <c r="AC778" s="13">
        <f t="shared" si="1080"/>
        <v>2.279177056145432E-4</v>
      </c>
      <c r="AD778" s="13">
        <f t="shared" si="1081"/>
        <v>1.6809183372355992E-2</v>
      </c>
      <c r="AE778" s="13">
        <f t="shared" si="1082"/>
        <v>1.2695718599732933E-2</v>
      </c>
      <c r="AF778" s="13">
        <f t="shared" si="1083"/>
        <v>4.7944408479914579E-3</v>
      </c>
      <c r="AG778" s="13">
        <f t="shared" si="1084"/>
        <v>1.2070558991633916E-3</v>
      </c>
      <c r="AH778" s="13">
        <f t="shared" si="1085"/>
        <v>1.6540977502898053E-3</v>
      </c>
      <c r="AI778" s="13">
        <f t="shared" si="1086"/>
        <v>2.2305820588641103E-3</v>
      </c>
      <c r="AJ778" s="13">
        <f t="shared" si="1087"/>
        <v>1.5039910188060907E-3</v>
      </c>
      <c r="AK778" s="13">
        <f t="shared" si="1088"/>
        <v>6.7605343208079218E-4</v>
      </c>
      <c r="AL778" s="13">
        <f t="shared" si="1089"/>
        <v>9.2855100032247816E-6</v>
      </c>
      <c r="AM778" s="13">
        <f t="shared" si="1090"/>
        <v>4.533500253895522E-3</v>
      </c>
      <c r="AN778" s="13">
        <f t="shared" si="1091"/>
        <v>3.4240832656945571E-3</v>
      </c>
      <c r="AO778" s="13">
        <f t="shared" si="1092"/>
        <v>1.2930788081830446E-3</v>
      </c>
      <c r="AP778" s="13">
        <f t="shared" si="1093"/>
        <v>3.2554753577873169E-4</v>
      </c>
      <c r="AQ778" s="13">
        <f t="shared" si="1094"/>
        <v>6.1470266186167081E-5</v>
      </c>
      <c r="AR778" s="13">
        <f t="shared" si="1095"/>
        <v>2.4986293633594069E-4</v>
      </c>
      <c r="AS778" s="13">
        <f t="shared" si="1096"/>
        <v>3.3694488906015757E-4</v>
      </c>
      <c r="AT778" s="13">
        <f t="shared" si="1097"/>
        <v>2.2718827355634359E-4</v>
      </c>
      <c r="AU778" s="13">
        <f t="shared" si="1098"/>
        <v>1.0212255934094676E-4</v>
      </c>
      <c r="AV778" s="13">
        <f t="shared" si="1099"/>
        <v>3.4428550040541864E-5</v>
      </c>
      <c r="AW778" s="13">
        <f t="shared" si="1100"/>
        <v>2.6270659045890675E-7</v>
      </c>
      <c r="AX778" s="13">
        <f t="shared" si="1101"/>
        <v>1.0189184535218186E-3</v>
      </c>
      <c r="AY778" s="13">
        <f t="shared" si="1102"/>
        <v>7.6957349297897271E-4</v>
      </c>
      <c r="AZ778" s="13">
        <f t="shared" si="1103"/>
        <v>2.9062353275122768E-4</v>
      </c>
      <c r="BA778" s="13">
        <f t="shared" si="1104"/>
        <v>7.3167833489912626E-5</v>
      </c>
      <c r="BB778" s="13">
        <f t="shared" si="1105"/>
        <v>1.3815635833739017E-5</v>
      </c>
      <c r="BC778" s="13">
        <f t="shared" si="1106"/>
        <v>2.0869476040102616E-6</v>
      </c>
      <c r="BD778" s="13">
        <f t="shared" si="1107"/>
        <v>3.1452941109173681E-5</v>
      </c>
      <c r="BE778" s="13">
        <f t="shared" si="1108"/>
        <v>4.2414885168872381E-5</v>
      </c>
      <c r="BF778" s="13">
        <f t="shared" si="1109"/>
        <v>2.8598636891287745E-5</v>
      </c>
      <c r="BG778" s="13">
        <f t="shared" si="1110"/>
        <v>1.2855267339651709E-5</v>
      </c>
      <c r="BH778" s="13">
        <f t="shared" si="1111"/>
        <v>4.3338927044524578E-6</v>
      </c>
      <c r="BI778" s="13">
        <f t="shared" si="1112"/>
        <v>1.1688672341039092E-6</v>
      </c>
      <c r="BJ778" s="14">
        <f t="shared" si="1113"/>
        <v>0.50825740535927211</v>
      </c>
      <c r="BK778" s="14">
        <f t="shared" si="1114"/>
        <v>0.2824667212939645</v>
      </c>
      <c r="BL778" s="14">
        <f t="shared" si="1115"/>
        <v>0.20077030914014529</v>
      </c>
      <c r="BM778" s="14">
        <f t="shared" si="1116"/>
        <v>0.3508808322277398</v>
      </c>
      <c r="BN778" s="14">
        <f t="shared" si="1117"/>
        <v>0.64860442153667808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1.3167</v>
      </c>
      <c r="F780" s="10">
        <f>VLOOKUP(B780,home!$B$2:$E$405,3,FALSE)</f>
        <v>0.75949999999999995</v>
      </c>
      <c r="G780" s="10">
        <f>VLOOKUP(C780,away!$B$2:$E$405,4,FALSE)</f>
        <v>0.92820000000000003</v>
      </c>
      <c r="H780" s="10">
        <f>VLOOKUP(A780,away!$A$2:$E$405,3,FALSE)</f>
        <v>1.1167</v>
      </c>
      <c r="I780" s="10">
        <f>VLOOKUP(C780,away!$B$2:$E$405,3,FALSE)</f>
        <v>1.4427000000000001</v>
      </c>
      <c r="J780" s="10">
        <f>VLOOKUP(B780,home!$B$2:$E$405,4,FALSE)</f>
        <v>1.0447</v>
      </c>
      <c r="K780" s="12">
        <f t="shared" si="1062"/>
        <v>0.92823123393000007</v>
      </c>
      <c r="L780" s="12">
        <f t="shared" si="1063"/>
        <v>1.6830776101230001</v>
      </c>
      <c r="M780" s="13">
        <f t="shared" si="1064"/>
        <v>7.3438361470304275E-2</v>
      </c>
      <c r="N780" s="13">
        <f t="shared" si="1065"/>
        <v>6.8167780885377907E-2</v>
      </c>
      <c r="O780" s="13">
        <f t="shared" si="1066"/>
        <v>0.12360246191478871</v>
      </c>
      <c r="P780" s="13">
        <f t="shared" si="1067"/>
        <v>0.11473166573995015</v>
      </c>
      <c r="Q780" s="13">
        <f t="shared" si="1068"/>
        <v>3.16377316827521E-2</v>
      </c>
      <c r="R780" s="13">
        <f t="shared" si="1069"/>
        <v>0.10401626810243089</v>
      </c>
      <c r="S780" s="13">
        <f t="shared" si="1070"/>
        <v>4.4810896035535959E-2</v>
      </c>
      <c r="T780" s="13">
        <f t="shared" si="1071"/>
        <v>5.3248757830319127E-2</v>
      </c>
      <c r="U780" s="13">
        <f t="shared" si="1072"/>
        <v>9.6551148889513119E-2</v>
      </c>
      <c r="V780" s="13">
        <f t="shared" si="1073"/>
        <v>7.7785999979734961E-3</v>
      </c>
      <c r="W780" s="13">
        <f t="shared" si="1074"/>
        <v>9.7890435728757493E-3</v>
      </c>
      <c r="X780" s="13">
        <f t="shared" si="1075"/>
        <v>1.6475720062025627E-2</v>
      </c>
      <c r="Y780" s="13">
        <f t="shared" si="1076"/>
        <v>1.3864957773524833E-2</v>
      </c>
      <c r="Z780" s="13">
        <f t="shared" si="1077"/>
        <v>5.8355817310584208E-2</v>
      </c>
      <c r="AA780" s="13">
        <f t="shared" si="1078"/>
        <v>5.4167692309197234E-2</v>
      </c>
      <c r="AB780" s="13">
        <f t="shared" si="1079"/>
        <v>2.514007193565336E-2</v>
      </c>
      <c r="AC780" s="13">
        <f t="shared" si="1080"/>
        <v>7.5952448167463033E-4</v>
      </c>
      <c r="AD780" s="13">
        <f t="shared" si="1081"/>
        <v>2.2716239986612478E-3</v>
      </c>
      <c r="AE780" s="13">
        <f t="shared" si="1082"/>
        <v>3.8233194907648254E-3</v>
      </c>
      <c r="AF780" s="13">
        <f t="shared" si="1083"/>
        <v>3.2174717156265749E-3</v>
      </c>
      <c r="AG780" s="13">
        <f t="shared" si="1084"/>
        <v>1.8050848685917081E-3</v>
      </c>
      <c r="AH780" s="13">
        <f t="shared" si="1085"/>
        <v>2.4554342383968114E-2</v>
      </c>
      <c r="AI780" s="13">
        <f t="shared" si="1086"/>
        <v>2.2792107529410421E-2</v>
      </c>
      <c r="AJ780" s="13">
        <f t="shared" si="1087"/>
        <v>1.0578173047944939E-2</v>
      </c>
      <c r="AK780" s="13">
        <f t="shared" si="1088"/>
        <v>3.2729968736730009E-3</v>
      </c>
      <c r="AL780" s="13">
        <f t="shared" si="1089"/>
        <v>4.746375447825828E-5</v>
      </c>
      <c r="AM780" s="13">
        <f t="shared" si="1090"/>
        <v>4.2171846946046634E-4</v>
      </c>
      <c r="AN780" s="13">
        <f t="shared" si="1091"/>
        <v>7.0978491372425097E-4</v>
      </c>
      <c r="AO780" s="13">
        <f t="shared" si="1092"/>
        <v>5.9731154814618621E-4</v>
      </c>
      <c r="AP780" s="13">
        <f t="shared" si="1093"/>
        <v>3.3510723098425078E-4</v>
      </c>
      <c r="AQ780" s="13">
        <f t="shared" si="1094"/>
        <v>1.4100286936497724E-4</v>
      </c>
      <c r="AR780" s="13">
        <f t="shared" si="1095"/>
        <v>8.2653727795501866E-3</v>
      </c>
      <c r="AS780" s="13">
        <f t="shared" si="1096"/>
        <v>7.6721771740533027E-3</v>
      </c>
      <c r="AT780" s="13">
        <f t="shared" si="1097"/>
        <v>3.5607772426005393E-3</v>
      </c>
      <c r="AU780" s="13">
        <f t="shared" si="1098"/>
        <v>1.1017415512163207E-3</v>
      </c>
      <c r="AV780" s="13">
        <f t="shared" si="1099"/>
        <v>2.5566772988936938E-4</v>
      </c>
      <c r="AW780" s="13">
        <f t="shared" si="1100"/>
        <v>2.0597755967410816E-6</v>
      </c>
      <c r="AX780" s="13">
        <f t="shared" si="1101"/>
        <v>6.5242042546393258E-5</v>
      </c>
      <c r="AY780" s="13">
        <f t="shared" si="1102"/>
        <v>1.0980742104852664E-4</v>
      </c>
      <c r="AZ780" s="13">
        <f t="shared" si="1103"/>
        <v>9.2407205896062134E-5</v>
      </c>
      <c r="BA780" s="13">
        <f t="shared" si="1104"/>
        <v>5.1842833085896088E-5</v>
      </c>
      <c r="BB780" s="13">
        <f t="shared" si="1105"/>
        <v>2.1813877903053892E-5</v>
      </c>
      <c r="BC780" s="13">
        <f t="shared" si="1106"/>
        <v>7.3428898977173714E-6</v>
      </c>
      <c r="BD780" s="13">
        <f t="shared" si="1107"/>
        <v>2.3185439774301739E-3</v>
      </c>
      <c r="BE780" s="13">
        <f t="shared" si="1108"/>
        <v>2.1521449370909803E-3</v>
      </c>
      <c r="BF780" s="13">
        <f t="shared" si="1109"/>
        <v>9.9884407527608141E-4</v>
      </c>
      <c r="BG780" s="13">
        <f t="shared" si="1110"/>
        <v>3.0905275616572903E-4</v>
      </c>
      <c r="BH780" s="13">
        <f t="shared" si="1111"/>
        <v>7.1718105301295509E-5</v>
      </c>
      <c r="BI780" s="13">
        <f t="shared" si="1112"/>
        <v>1.3314197075788648E-5</v>
      </c>
      <c r="BJ780" s="14">
        <f t="shared" si="1113"/>
        <v>0.2068548731825775</v>
      </c>
      <c r="BK780" s="14">
        <f t="shared" si="1114"/>
        <v>0.2416763189009653</v>
      </c>
      <c r="BL780" s="14">
        <f t="shared" si="1115"/>
        <v>0.49139461751222968</v>
      </c>
      <c r="BM780" s="14">
        <f t="shared" si="1116"/>
        <v>0.48257960946530093</v>
      </c>
      <c r="BN780" s="14">
        <f t="shared" si="1117"/>
        <v>0.51559426979560397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1.6352</v>
      </c>
      <c r="F781" s="10">
        <f>VLOOKUP(B781,home!$B$2:$E$405,3,FALSE)</f>
        <v>0.89929999999999999</v>
      </c>
      <c r="G781" s="10">
        <f>VLOOKUP(C781,away!$B$2:$E$405,4,FALSE)</f>
        <v>1.1152</v>
      </c>
      <c r="H781" s="10">
        <f>VLOOKUP(A781,away!$A$2:$E$405,3,FALSE)</f>
        <v>1.1458999999999999</v>
      </c>
      <c r="I781" s="10">
        <f>VLOOKUP(C781,away!$B$2:$E$405,3,FALSE)</f>
        <v>0.41070000000000001</v>
      </c>
      <c r="J781" s="10">
        <f>VLOOKUP(B781,home!$B$2:$E$405,4,FALSE)</f>
        <v>0.87270000000000003</v>
      </c>
      <c r="K781" s="12">
        <f t="shared" si="1062"/>
        <v>1.6399410334719999</v>
      </c>
      <c r="L781" s="12">
        <f t="shared" si="1063"/>
        <v>0.41071106015100001</v>
      </c>
      <c r="M781" s="13">
        <f t="shared" si="1064"/>
        <v>0.12865098374288869</v>
      </c>
      <c r="N781" s="13">
        <f t="shared" si="1065"/>
        <v>0.21098002723650236</v>
      </c>
      <c r="O781" s="13">
        <f t="shared" si="1066"/>
        <v>5.2838381922510884E-2</v>
      </c>
      <c r="P781" s="13">
        <f t="shared" si="1067"/>
        <v>8.6651830656990739E-2</v>
      </c>
      <c r="Q781" s="13">
        <f t="shared" si="1068"/>
        <v>0.17299740195409022</v>
      </c>
      <c r="R781" s="13">
        <f t="shared" si="1069"/>
        <v>1.0850653928028938E-2</v>
      </c>
      <c r="S781" s="13">
        <f t="shared" si="1070"/>
        <v>1.4590910107640047E-2</v>
      </c>
      <c r="T781" s="13">
        <f t="shared" si="1071"/>
        <v>7.105194635993306E-2</v>
      </c>
      <c r="U781" s="13">
        <f t="shared" si="1072"/>
        <v>1.7794432616578794E-2</v>
      </c>
      <c r="V781" s="13">
        <f t="shared" si="1073"/>
        <v>1.0919544016558308E-3</v>
      </c>
      <c r="W781" s="13">
        <f t="shared" si="1074"/>
        <v>9.4568512716187256E-2</v>
      </c>
      <c r="X781" s="13">
        <f t="shared" si="1075"/>
        <v>3.8840334114568588E-2</v>
      </c>
      <c r="Y781" s="13">
        <f t="shared" si="1076"/>
        <v>7.9760774004067597E-3</v>
      </c>
      <c r="Z781" s="13">
        <f t="shared" si="1077"/>
        <v>1.4854945260374596E-3</v>
      </c>
      <c r="AA781" s="13">
        <f t="shared" si="1078"/>
        <v>2.4361234282468699E-3</v>
      </c>
      <c r="AB781" s="13">
        <f t="shared" si="1079"/>
        <v>1.997549386292262E-3</v>
      </c>
      <c r="AC781" s="13">
        <f t="shared" si="1080"/>
        <v>4.5967316545425799E-5</v>
      </c>
      <c r="AD781" s="13">
        <f t="shared" si="1081"/>
        <v>3.8771696119423521E-2</v>
      </c>
      <c r="AE781" s="13">
        <f t="shared" si="1082"/>
        <v>1.5923964417060846E-2</v>
      </c>
      <c r="AF781" s="13">
        <f t="shared" si="1083"/>
        <v>3.2700741537689307E-3</v>
      </c>
      <c r="AG781" s="13">
        <f t="shared" si="1084"/>
        <v>4.4768520748894065E-4</v>
      </c>
      <c r="AH781" s="13">
        <f t="shared" si="1085"/>
        <v>1.5252725790933805E-4</v>
      </c>
      <c r="AI781" s="13">
        <f t="shared" si="1086"/>
        <v>2.5013570896849011E-4</v>
      </c>
      <c r="AJ781" s="13">
        <f t="shared" si="1087"/>
        <v>2.0510390653701857E-4</v>
      </c>
      <c r="AK781" s="13">
        <f t="shared" si="1088"/>
        <v>1.1211943748515428E-4</v>
      </c>
      <c r="AL781" s="13">
        <f t="shared" si="1089"/>
        <v>1.2384365865436145E-6</v>
      </c>
      <c r="AM781" s="13">
        <f t="shared" si="1090"/>
        <v>1.2716659080709953E-2</v>
      </c>
      <c r="AN781" s="13">
        <f t="shared" si="1091"/>
        <v>5.2228725326172254E-3</v>
      </c>
      <c r="AO781" s="13">
        <f t="shared" si="1092"/>
        <v>1.0725457574523795E-3</v>
      </c>
      <c r="AP781" s="13">
        <f t="shared" si="1093"/>
        <v>1.4683546836790807E-4</v>
      </c>
      <c r="AQ781" s="13">
        <f t="shared" si="1094"/>
        <v>1.5076737720288035E-5</v>
      </c>
      <c r="AR781" s="13">
        <f t="shared" si="1095"/>
        <v>1.2528926359573854E-5</v>
      </c>
      <c r="AS781" s="13">
        <f t="shared" si="1096"/>
        <v>2.0546700442414125E-5</v>
      </c>
      <c r="AT781" s="13">
        <f t="shared" si="1097"/>
        <v>1.6847688578986114E-5</v>
      </c>
      <c r="AU781" s="13">
        <f t="shared" si="1098"/>
        <v>9.2097386066123012E-6</v>
      </c>
      <c r="AV781" s="13">
        <f t="shared" si="1099"/>
        <v>3.7758570621336885E-6</v>
      </c>
      <c r="AW781" s="13">
        <f t="shared" si="1100"/>
        <v>2.3170526579075862E-8</v>
      </c>
      <c r="AX781" s="13">
        <f t="shared" si="1101"/>
        <v>3.4757618391884305E-3</v>
      </c>
      <c r="AY781" s="13">
        <f t="shared" si="1102"/>
        <v>1.4275338298054697E-3</v>
      </c>
      <c r="AZ781" s="13">
        <f t="shared" si="1103"/>
        <v>2.9315196632041085E-4</v>
      </c>
      <c r="BA781" s="13">
        <f t="shared" si="1104"/>
        <v>4.0133584957602068E-5</v>
      </c>
      <c r="BB781" s="13">
        <f t="shared" si="1105"/>
        <v>4.1208268063992427E-6</v>
      </c>
      <c r="BC781" s="13">
        <f t="shared" si="1106"/>
        <v>3.3849382927097868E-7</v>
      </c>
      <c r="BD781" s="13">
        <f t="shared" si="1107"/>
        <v>8.5762810461573063E-7</v>
      </c>
      <c r="BE781" s="13">
        <f t="shared" si="1108"/>
        <v>1.4064595202181537E-6</v>
      </c>
      <c r="BF781" s="13">
        <f t="shared" si="1109"/>
        <v>1.1532553395615463E-6</v>
      </c>
      <c r="BG781" s="13">
        <f t="shared" si="1110"/>
        <v>6.3042358447255506E-7</v>
      </c>
      <c r="BH781" s="13">
        <f t="shared" si="1111"/>
        <v>2.5846437616126114E-7</v>
      </c>
      <c r="BI781" s="13">
        <f t="shared" si="1112"/>
        <v>8.4773267231518897E-8</v>
      </c>
      <c r="BJ781" s="14">
        <f t="shared" si="1113"/>
        <v>0.67924274979720578</v>
      </c>
      <c r="BK781" s="14">
        <f t="shared" si="1114"/>
        <v>0.23246041849211274</v>
      </c>
      <c r="BL781" s="14">
        <f t="shared" si="1115"/>
        <v>8.6704327507799731E-2</v>
      </c>
      <c r="BM781" s="14">
        <f t="shared" si="1116"/>
        <v>0.33549620022286492</v>
      </c>
      <c r="BN781" s="14">
        <f t="shared" si="1117"/>
        <v>0.66296927944101192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1.6352</v>
      </c>
      <c r="F782" s="10">
        <f>VLOOKUP(B782,home!$B$2:$E$405,3,FALSE)</f>
        <v>1.0431999999999999</v>
      </c>
      <c r="G782" s="10">
        <f>VLOOKUP(C782,away!$B$2:$E$405,4,FALSE)</f>
        <v>0.82740000000000002</v>
      </c>
      <c r="H782" s="10">
        <f>VLOOKUP(A782,away!$A$2:$E$405,3,FALSE)</f>
        <v>1.1458999999999999</v>
      </c>
      <c r="I782" s="10">
        <f>VLOOKUP(C782,away!$B$2:$E$405,3,FALSE)</f>
        <v>0.6673</v>
      </c>
      <c r="J782" s="10">
        <f>VLOOKUP(B782,home!$B$2:$E$405,4,FALSE)</f>
        <v>0.92400000000000004</v>
      </c>
      <c r="K782" s="12">
        <f t="shared" si="1062"/>
        <v>1.411412545536</v>
      </c>
      <c r="L782" s="12">
        <f t="shared" si="1063"/>
        <v>0.70654498068000005</v>
      </c>
      <c r="M782" s="13">
        <f t="shared" si="1064"/>
        <v>0.12027704050440774</v>
      </c>
      <c r="N782" s="13">
        <f t="shared" si="1065"/>
        <v>0.1697605239078627</v>
      </c>
      <c r="O782" s="13">
        <f t="shared" si="1066"/>
        <v>8.4981139259434346E-2</v>
      </c>
      <c r="P782" s="13">
        <f t="shared" si="1067"/>
        <v>0.11994344608470754</v>
      </c>
      <c r="Q782" s="13">
        <f t="shared" si="1068"/>
        <v>0.11980106659016077</v>
      </c>
      <c r="R782" s="13">
        <f t="shared" si="1069"/>
        <v>3.0021498698110716E-2</v>
      </c>
      <c r="S782" s="13">
        <f t="shared" si="1070"/>
        <v>2.9902694226476113E-2</v>
      </c>
      <c r="T782" s="13">
        <f t="shared" si="1071"/>
        <v>8.4644842279388538E-2</v>
      </c>
      <c r="U782" s="13">
        <f t="shared" si="1072"/>
        <v>4.2372719898306155E-2</v>
      </c>
      <c r="V782" s="13">
        <f t="shared" si="1073"/>
        <v>3.3133064000498971E-3</v>
      </c>
      <c r="W782" s="13">
        <f t="shared" si="1074"/>
        <v>5.636290945131555E-2</v>
      </c>
      <c r="X782" s="13">
        <f t="shared" si="1075"/>
        <v>3.9822930769348334E-2</v>
      </c>
      <c r="Y782" s="13">
        <f t="shared" si="1076"/>
        <v>1.4068345925525099E-2</v>
      </c>
      <c r="Z782" s="13">
        <f t="shared" si="1077"/>
        <v>7.0705130725470956E-3</v>
      </c>
      <c r="AA782" s="13">
        <f t="shared" si="1078"/>
        <v>9.9794108539692609E-3</v>
      </c>
      <c r="AB782" s="13">
        <f t="shared" si="1079"/>
        <v>7.0425328381751732E-3</v>
      </c>
      <c r="AC782" s="13">
        <f t="shared" si="1080"/>
        <v>2.0650729863419857E-4</v>
      </c>
      <c r="AD782" s="13">
        <f t="shared" si="1081"/>
        <v>1.9887829375624094E-2</v>
      </c>
      <c r="AE782" s="13">
        <f t="shared" si="1082"/>
        <v>1.4051646021967462E-2</v>
      </c>
      <c r="AF782" s="13">
        <f t="shared" si="1083"/>
        <v>4.9640599835565997E-3</v>
      </c>
      <c r="AG782" s="13">
        <f t="shared" si="1084"/>
        <v>1.1691105550587866E-3</v>
      </c>
      <c r="AH782" s="13">
        <f t="shared" si="1085"/>
        <v>1.2489088805601185E-3</v>
      </c>
      <c r="AI782" s="13">
        <f t="shared" si="1086"/>
        <v>1.762725662253873E-3</v>
      </c>
      <c r="AJ782" s="13">
        <f t="shared" si="1087"/>
        <v>1.2439665570216855E-3</v>
      </c>
      <c r="AK782" s="13">
        <f t="shared" si="1088"/>
        <v>5.8525000160254356E-4</v>
      </c>
      <c r="AL782" s="13">
        <f t="shared" si="1089"/>
        <v>8.2373816103072181E-6</v>
      </c>
      <c r="AM782" s="13">
        <f t="shared" si="1090"/>
        <v>5.6139863768470506E-3</v>
      </c>
      <c r="AN782" s="13">
        <f t="shared" si="1091"/>
        <v>3.9665338961671834E-3</v>
      </c>
      <c r="AO782" s="13">
        <f t="shared" si="1092"/>
        <v>1.4012673075170037E-3</v>
      </c>
      <c r="AP782" s="13">
        <f t="shared" si="1093"/>
        <v>3.3001946090570577E-4</v>
      </c>
      <c r="AQ782" s="13">
        <f t="shared" si="1094"/>
        <v>5.8293398407411458E-5</v>
      </c>
      <c r="AR782" s="13">
        <f t="shared" si="1095"/>
        <v>1.7648206017728595E-4</v>
      </c>
      <c r="AS782" s="13">
        <f t="shared" si="1096"/>
        <v>2.4908899379626068E-4</v>
      </c>
      <c r="AT782" s="13">
        <f t="shared" si="1097"/>
        <v>1.7578366539949063E-4</v>
      </c>
      <c r="AU782" s="13">
        <f t="shared" si="1098"/>
        <v>8.2701090215047855E-5</v>
      </c>
      <c r="AV782" s="13">
        <f t="shared" si="1099"/>
        <v>2.9181339064755775E-5</v>
      </c>
      <c r="AW782" s="13">
        <f t="shared" si="1100"/>
        <v>2.2818152272813216E-7</v>
      </c>
      <c r="AX782" s="13">
        <f t="shared" si="1101"/>
        <v>1.3206084671250184E-3</v>
      </c>
      <c r="AY782" s="13">
        <f t="shared" si="1102"/>
        <v>9.330692838906906E-4</v>
      </c>
      <c r="AZ782" s="13">
        <f t="shared" si="1103"/>
        <v>3.2962770957982473E-4</v>
      </c>
      <c r="BA782" s="13">
        <f t="shared" si="1104"/>
        <v>7.7632267898889993E-5</v>
      </c>
      <c r="BB782" s="13">
        <f t="shared" si="1105"/>
        <v>1.371267230569145E-5</v>
      </c>
      <c r="BC782" s="13">
        <f t="shared" si="1106"/>
        <v>1.9377239578591879E-6</v>
      </c>
      <c r="BD782" s="13">
        <f t="shared" si="1107"/>
        <v>2.0782085633054513E-5</v>
      </c>
      <c r="BE782" s="13">
        <f t="shared" si="1108"/>
        <v>2.9332096384896605E-5</v>
      </c>
      <c r="BF782" s="13">
        <f t="shared" si="1109"/>
        <v>2.0699844412257114E-5</v>
      </c>
      <c r="BG782" s="13">
        <f t="shared" si="1110"/>
        <v>9.7386733647009858E-6</v>
      </c>
      <c r="BH782" s="13">
        <f t="shared" si="1111"/>
        <v>3.436321440954066E-6</v>
      </c>
      <c r="BI782" s="13">
        <f t="shared" si="1112"/>
        <v>9.7001343845138329E-7</v>
      </c>
      <c r="BJ782" s="14">
        <f t="shared" si="1113"/>
        <v>0.53857995342441023</v>
      </c>
      <c r="BK782" s="14">
        <f t="shared" si="1114"/>
        <v>0.2745843011797765</v>
      </c>
      <c r="BL782" s="14">
        <f t="shared" si="1115"/>
        <v>0.18003634883276104</v>
      </c>
      <c r="BM782" s="14">
        <f t="shared" si="1116"/>
        <v>0.35455356036244312</v>
      </c>
      <c r="BN782" s="14">
        <f t="shared" si="1117"/>
        <v>0.64478471504468371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1.6352</v>
      </c>
      <c r="F783" s="10">
        <f>VLOOKUP(B783,home!$B$2:$E$405,3,FALSE)</f>
        <v>0.61150000000000004</v>
      </c>
      <c r="G783" s="10">
        <f>VLOOKUP(C783,away!$B$2:$E$405,4,FALSE)</f>
        <v>0.64749999999999996</v>
      </c>
      <c r="H783" s="10">
        <f>VLOOKUP(A783,away!$A$2:$E$405,3,FALSE)</f>
        <v>1.1458999999999999</v>
      </c>
      <c r="I783" s="10">
        <f>VLOOKUP(C783,away!$B$2:$E$405,3,FALSE)</f>
        <v>0.51329999999999998</v>
      </c>
      <c r="J783" s="10">
        <f>VLOOKUP(B783,home!$B$2:$E$405,4,FALSE)</f>
        <v>1.4886999999999999</v>
      </c>
      <c r="K783" s="12">
        <f t="shared" si="1062"/>
        <v>0.64745130799999995</v>
      </c>
      <c r="L783" s="12">
        <f t="shared" si="1063"/>
        <v>0.87563915268899983</v>
      </c>
      <c r="M783" s="13">
        <f t="shared" si="1064"/>
        <v>0.21803700984110574</v>
      </c>
      <c r="N783" s="13">
        <f t="shared" si="1065"/>
        <v>0.14116834721403279</v>
      </c>
      <c r="O783" s="13">
        <f t="shared" si="1066"/>
        <v>0.19092174255210895</v>
      </c>
      <c r="P783" s="13">
        <f t="shared" si="1067"/>
        <v>0.12361253194100219</v>
      </c>
      <c r="Q783" s="13">
        <f t="shared" si="1068"/>
        <v>4.5699815525961834E-2</v>
      </c>
      <c r="R783" s="13">
        <f t="shared" si="1069"/>
        <v>8.3589276439118024E-2</v>
      </c>
      <c r="S783" s="13">
        <f t="shared" si="1070"/>
        <v>1.7520027980571524E-2</v>
      </c>
      <c r="T783" s="13">
        <f t="shared" si="1071"/>
        <v>4.001654774519682E-2</v>
      </c>
      <c r="U783" s="13">
        <f t="shared" si="1072"/>
        <v>5.4119986365280544E-2</v>
      </c>
      <c r="V783" s="13">
        <f t="shared" si="1073"/>
        <v>1.1036327272725642E-3</v>
      </c>
      <c r="W783" s="13">
        <f t="shared" si="1074"/>
        <v>9.8628017792142322E-3</v>
      </c>
      <c r="X783" s="13">
        <f t="shared" si="1075"/>
        <v>8.63625539309071E-3</v>
      </c>
      <c r="Y783" s="13">
        <f t="shared" si="1076"/>
        <v>3.7811216774058776E-3</v>
      </c>
      <c r="Z783" s="13">
        <f t="shared" si="1077"/>
        <v>2.4398014398345297E-2</v>
      </c>
      <c r="AA783" s="13">
        <f t="shared" si="1078"/>
        <v>1.5796526334811496E-2</v>
      </c>
      <c r="AB783" s="13">
        <f t="shared" si="1079"/>
        <v>5.1137408186650735E-3</v>
      </c>
      <c r="AC783" s="13">
        <f t="shared" si="1080"/>
        <v>3.9105412611640207E-5</v>
      </c>
      <c r="AD783" s="13">
        <f t="shared" si="1081"/>
        <v>1.5964209781242451E-3</v>
      </c>
      <c r="AE783" s="13">
        <f t="shared" si="1082"/>
        <v>1.3978887126196583E-3</v>
      </c>
      <c r="AF783" s="13">
        <f t="shared" si="1083"/>
        <v>6.1202304393589719E-4</v>
      </c>
      <c r="AG783" s="13">
        <f t="shared" si="1084"/>
        <v>1.786371132060572E-4</v>
      </c>
      <c r="AH783" s="13">
        <f t="shared" si="1085"/>
        <v>5.3409641637652723E-3</v>
      </c>
      <c r="AI783" s="13">
        <f t="shared" si="1086"/>
        <v>3.4580142338109516E-3</v>
      </c>
      <c r="AJ783" s="13">
        <f t="shared" si="1087"/>
        <v>1.1194479193817591E-3</v>
      </c>
      <c r="AK783" s="13">
        <f t="shared" si="1088"/>
        <v>2.4159600654719948E-4</v>
      </c>
      <c r="AL783" s="13">
        <f t="shared" si="1089"/>
        <v>8.8680707354135216E-7</v>
      </c>
      <c r="AM783" s="13">
        <f t="shared" si="1090"/>
        <v>2.0672097008103647E-4</v>
      </c>
      <c r="AN783" s="13">
        <f t="shared" si="1091"/>
        <v>1.8101297508480688E-4</v>
      </c>
      <c r="AO783" s="13">
        <f t="shared" si="1092"/>
        <v>7.9251024064487657E-5</v>
      </c>
      <c r="AP783" s="13">
        <f t="shared" si="1093"/>
        <v>2.3131766520521175E-5</v>
      </c>
      <c r="AQ783" s="13">
        <f t="shared" si="1094"/>
        <v>5.0637701090572328E-6</v>
      </c>
      <c r="AR783" s="13">
        <f t="shared" si="1095"/>
        <v>9.3535146698034747E-4</v>
      </c>
      <c r="AS783" s="13">
        <f t="shared" si="1096"/>
        <v>6.055945307361448E-4</v>
      </c>
      <c r="AT783" s="13">
        <f t="shared" si="1097"/>
        <v>1.9604648552138152E-4</v>
      </c>
      <c r="AU783" s="13">
        <f t="shared" si="1098"/>
        <v>4.2310184493207176E-5</v>
      </c>
      <c r="AV783" s="13">
        <f t="shared" si="1099"/>
        <v>6.848446072962075E-6</v>
      </c>
      <c r="AW783" s="13">
        <f t="shared" si="1100"/>
        <v>1.3965578568458366E-8</v>
      </c>
      <c r="AX783" s="13">
        <f t="shared" si="1101"/>
        <v>2.2306960411665967E-5</v>
      </c>
      <c r="AY783" s="13">
        <f t="shared" si="1102"/>
        <v>1.9532847913938253E-5</v>
      </c>
      <c r="AZ783" s="13">
        <f t="shared" si="1103"/>
        <v>8.5518631984819939E-6</v>
      </c>
      <c r="BA783" s="13">
        <f t="shared" si="1104"/>
        <v>2.4961154150103383E-6</v>
      </c>
      <c r="BB783" s="13">
        <f t="shared" si="1105"/>
        <v>5.4642409675340079E-7</v>
      </c>
      <c r="BC783" s="13">
        <f t="shared" si="1106"/>
        <v>9.5694066618000014E-8</v>
      </c>
      <c r="BD783" s="13">
        <f t="shared" si="1107"/>
        <v>1.3650506100218066E-4</v>
      </c>
      <c r="BE783" s="13">
        <f t="shared" si="1108"/>
        <v>8.838038029448166E-5</v>
      </c>
      <c r="BF783" s="13">
        <f t="shared" si="1109"/>
        <v>2.8610996411599787E-5</v>
      </c>
      <c r="BG783" s="13">
        <f t="shared" si="1110"/>
        <v>6.1747423499578627E-6</v>
      </c>
      <c r="BH783" s="13">
        <f t="shared" si="1111"/>
        <v>9.9946125276080263E-7</v>
      </c>
      <c r="BI783" s="13">
        <f t="shared" si="1112"/>
        <v>1.2942049907906014E-7</v>
      </c>
      <c r="BJ783" s="14">
        <f t="shared" si="1113"/>
        <v>0.25349856959375044</v>
      </c>
      <c r="BK783" s="14">
        <f t="shared" si="1114"/>
        <v>0.36033272755755114</v>
      </c>
      <c r="BL783" s="14">
        <f t="shared" si="1115"/>
        <v>0.36174824600910338</v>
      </c>
      <c r="BM783" s="14">
        <f t="shared" si="1116"/>
        <v>0.1969293151630854</v>
      </c>
      <c r="BN783" s="14">
        <f t="shared" si="1117"/>
        <v>0.80302872351332955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1.6352</v>
      </c>
      <c r="F784" s="10">
        <f>VLOOKUP(B784,home!$B$2:$E$405,3,FALSE)</f>
        <v>1.0791999999999999</v>
      </c>
      <c r="G784" s="10">
        <f>VLOOKUP(C784,away!$B$2:$E$405,4,FALSE)</f>
        <v>1.2591000000000001</v>
      </c>
      <c r="H784" s="10">
        <f>VLOOKUP(A784,away!$A$2:$E$405,3,FALSE)</f>
        <v>1.1458999999999999</v>
      </c>
      <c r="I784" s="10">
        <f>VLOOKUP(C784,away!$B$2:$E$405,3,FALSE)</f>
        <v>1.1293</v>
      </c>
      <c r="J784" s="10">
        <f>VLOOKUP(B784,home!$B$2:$E$405,4,FALSE)</f>
        <v>1.0780000000000001</v>
      </c>
      <c r="K784" s="12">
        <f t="shared" si="1062"/>
        <v>2.2219436413440001</v>
      </c>
      <c r="L784" s="12">
        <f t="shared" si="1063"/>
        <v>1.39500192986</v>
      </c>
      <c r="M784" s="13">
        <f t="shared" si="1064"/>
        <v>2.6864607333212557E-2</v>
      </c>
      <c r="N784" s="13">
        <f t="shared" si="1065"/>
        <v>5.9691643441235037E-2</v>
      </c>
      <c r="O784" s="13">
        <f t="shared" si="1066"/>
        <v>3.7476179074762625E-2</v>
      </c>
      <c r="P784" s="13">
        <f t="shared" si="1067"/>
        <v>8.3269957797037886E-2</v>
      </c>
      <c r="Q784" s="13">
        <f t="shared" si="1068"/>
        <v>6.6315733792812748E-2</v>
      </c>
      <c r="R784" s="13">
        <f t="shared" si="1069"/>
        <v>2.6139671066536412E-2</v>
      </c>
      <c r="S784" s="13">
        <f t="shared" si="1070"/>
        <v>6.4526216459417141E-2</v>
      </c>
      <c r="T784" s="13">
        <f t="shared" si="1071"/>
        <v>9.2510576621055801E-2</v>
      </c>
      <c r="U784" s="13">
        <f t="shared" si="1072"/>
        <v>5.8080875913114317E-2</v>
      </c>
      <c r="V784" s="13">
        <f t="shared" si="1073"/>
        <v>2.2222941279553474E-2</v>
      </c>
      <c r="W784" s="13">
        <f t="shared" si="1074"/>
        <v>4.9116607674000584E-2</v>
      </c>
      <c r="X784" s="13">
        <f t="shared" si="1075"/>
        <v>6.8517762493407297E-2</v>
      </c>
      <c r="Y784" s="13">
        <f t="shared" si="1076"/>
        <v>4.7791205453996163E-2</v>
      </c>
      <c r="Z784" s="13">
        <f t="shared" si="1077"/>
        <v>1.2154963861241302E-2</v>
      </c>
      <c r="AA784" s="13">
        <f t="shared" si="1078"/>
        <v>2.7007644662251227E-2</v>
      </c>
      <c r="AB784" s="13">
        <f t="shared" si="1079"/>
        <v>3.0004732162483675E-2</v>
      </c>
      <c r="AC784" s="13">
        <f t="shared" si="1080"/>
        <v>4.3051610608009459E-3</v>
      </c>
      <c r="AD784" s="13">
        <f t="shared" si="1081"/>
        <v>2.7283583526408368E-2</v>
      </c>
      <c r="AE784" s="13">
        <f t="shared" si="1082"/>
        <v>3.8060651672836177E-2</v>
      </c>
      <c r="AF784" s="13">
        <f t="shared" si="1083"/>
        <v>2.6547341267667862E-2</v>
      </c>
      <c r="AG784" s="13">
        <f t="shared" si="1084"/>
        <v>1.2344530767016229E-2</v>
      </c>
      <c r="AH784" s="13">
        <f t="shared" si="1085"/>
        <v>4.2390495109525424E-3</v>
      </c>
      <c r="AI784" s="13">
        <f t="shared" si="1086"/>
        <v>9.4189291062033963E-3</v>
      </c>
      <c r="AJ784" s="13">
        <f t="shared" si="1087"/>
        <v>1.0464164817899283E-2</v>
      </c>
      <c r="AK784" s="13">
        <f t="shared" si="1088"/>
        <v>7.7502614930356371E-3</v>
      </c>
      <c r="AL784" s="13">
        <f t="shared" si="1089"/>
        <v>5.3377378704381226E-4</v>
      </c>
      <c r="AM784" s="13">
        <f t="shared" si="1090"/>
        <v>1.2124516985916212E-2</v>
      </c>
      <c r="AN784" s="13">
        <f t="shared" si="1091"/>
        <v>1.6913724593973466E-2</v>
      </c>
      <c r="AO784" s="13">
        <f t="shared" si="1092"/>
        <v>1.1797339224856769E-2</v>
      </c>
      <c r="AP784" s="13">
        <f t="shared" si="1093"/>
        <v>5.4857703286294241E-3</v>
      </c>
      <c r="AQ784" s="13">
        <f t="shared" si="1094"/>
        <v>1.9131650488016928E-3</v>
      </c>
      <c r="AR784" s="13">
        <f t="shared" si="1095"/>
        <v>1.1826964497101767E-3</v>
      </c>
      <c r="AS784" s="13">
        <f t="shared" si="1096"/>
        <v>2.6278848560736508E-3</v>
      </c>
      <c r="AT784" s="13">
        <f t="shared" si="1097"/>
        <v>2.9195060230685211E-3</v>
      </c>
      <c r="AU784" s="13">
        <f t="shared" si="1098"/>
        <v>2.1623259479408704E-3</v>
      </c>
      <c r="AV784" s="13">
        <f t="shared" si="1099"/>
        <v>1.2011415976350883E-3</v>
      </c>
      <c r="AW784" s="13">
        <f t="shared" si="1100"/>
        <v>4.5958155370460749E-5</v>
      </c>
      <c r="AX784" s="13">
        <f t="shared" si="1101"/>
        <v>4.4899989035373034E-3</v>
      </c>
      <c r="AY784" s="13">
        <f t="shared" si="1102"/>
        <v>6.2635571355038212E-3</v>
      </c>
      <c r="AZ784" s="13">
        <f t="shared" si="1103"/>
        <v>4.3688371459081037E-3</v>
      </c>
      <c r="BA784" s="13">
        <f t="shared" si="1104"/>
        <v>2.0315120832619534E-3</v>
      </c>
      <c r="BB784" s="13">
        <f t="shared" si="1105"/>
        <v>7.0849081917108338E-4</v>
      </c>
      <c r="BC784" s="13">
        <f t="shared" si="1106"/>
        <v>1.9766921200635061E-4</v>
      </c>
      <c r="BD784" s="13">
        <f t="shared" si="1107"/>
        <v>2.7497730496404439E-4</v>
      </c>
      <c r="BE784" s="13">
        <f t="shared" si="1108"/>
        <v>6.1098407427876843E-4</v>
      </c>
      <c r="BF784" s="13">
        <f t="shared" si="1109"/>
        <v>6.787860894030799E-4</v>
      </c>
      <c r="BG784" s="13">
        <f t="shared" si="1110"/>
        <v>5.0274147839397788E-4</v>
      </c>
      <c r="BH784" s="13">
        <f t="shared" si="1111"/>
        <v>2.7926580778934518E-4</v>
      </c>
      <c r="BI784" s="13">
        <f t="shared" si="1112"/>
        <v>1.2410257717246641E-4</v>
      </c>
      <c r="BJ784" s="14">
        <f t="shared" si="1113"/>
        <v>0.55447421819200249</v>
      </c>
      <c r="BK784" s="14">
        <f t="shared" si="1114"/>
        <v>0.20798621485256966</v>
      </c>
      <c r="BL784" s="14">
        <f t="shared" si="1115"/>
        <v>0.22314592001366904</v>
      </c>
      <c r="BM784" s="14">
        <f t="shared" si="1116"/>
        <v>0.69178592543375172</v>
      </c>
      <c r="BN784" s="14">
        <f t="shared" si="1117"/>
        <v>0.29975779250559725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1.6352</v>
      </c>
      <c r="F785" s="10">
        <f>VLOOKUP(B785,home!$B$2:$E$405,3,FALSE)</f>
        <v>0.89929999999999999</v>
      </c>
      <c r="G785" s="10">
        <f>VLOOKUP(C785,away!$B$2:$E$405,4,FALSE)</f>
        <v>0.75539999999999996</v>
      </c>
      <c r="H785" s="10">
        <f>VLOOKUP(A785,away!$A$2:$E$405,3,FALSE)</f>
        <v>1.1458999999999999</v>
      </c>
      <c r="I785" s="10">
        <f>VLOOKUP(C785,away!$B$2:$E$405,3,FALSE)</f>
        <v>1.0266999999999999</v>
      </c>
      <c r="J785" s="10">
        <f>VLOOKUP(B785,home!$B$2:$E$405,4,FALSE)</f>
        <v>1.232</v>
      </c>
      <c r="K785" s="12">
        <f t="shared" si="1062"/>
        <v>1.1108424109439998</v>
      </c>
      <c r="L785" s="12">
        <f t="shared" si="1063"/>
        <v>1.4494424929599998</v>
      </c>
      <c r="M785" s="13">
        <f t="shared" si="1064"/>
        <v>7.728271915807379E-2</v>
      </c>
      <c r="N785" s="13">
        <f t="shared" si="1065"/>
        <v>8.584892207386273E-2</v>
      </c>
      <c r="O785" s="13">
        <f t="shared" si="1066"/>
        <v>0.112016857119206</v>
      </c>
      <c r="P785" s="13">
        <f t="shared" si="1067"/>
        <v>0.12443307562866834</v>
      </c>
      <c r="Q785" s="13">
        <f t="shared" si="1068"/>
        <v>4.7682311786736639E-2</v>
      </c>
      <c r="R785" s="13">
        <f t="shared" si="1069"/>
        <v>8.1180996318203039E-2</v>
      </c>
      <c r="S785" s="13">
        <f t="shared" si="1070"/>
        <v>5.008749200044265E-2</v>
      </c>
      <c r="T785" s="13">
        <f t="shared" si="1071"/>
        <v>6.9112768866263538E-2</v>
      </c>
      <c r="U785" s="13">
        <f t="shared" si="1072"/>
        <v>9.0179293672948649E-2</v>
      </c>
      <c r="V785" s="13">
        <f t="shared" si="1073"/>
        <v>8.9606645257818193E-3</v>
      </c>
      <c r="W785" s="13">
        <f t="shared" si="1074"/>
        <v>1.7655844728187334E-2</v>
      </c>
      <c r="X785" s="13">
        <f t="shared" si="1075"/>
        <v>2.5591131598138517E-2</v>
      </c>
      <c r="Y785" s="13">
        <f t="shared" si="1076"/>
        <v>1.8546436790636663E-2</v>
      </c>
      <c r="Z785" s="13">
        <f t="shared" si="1077"/>
        <v>3.9222395228144254E-2</v>
      </c>
      <c r="AA785" s="13">
        <f t="shared" si="1078"/>
        <v>4.3569900078230195E-2</v>
      </c>
      <c r="AB785" s="13">
        <f t="shared" si="1079"/>
        <v>2.4199646423745207E-2</v>
      </c>
      <c r="AC785" s="13">
        <f t="shared" si="1080"/>
        <v>9.0172410045762704E-4</v>
      </c>
      <c r="AD785" s="13">
        <f t="shared" si="1081"/>
        <v>4.9032152812781369E-3</v>
      </c>
      <c r="AE785" s="13">
        <f t="shared" si="1082"/>
        <v>7.1069285808153491E-3</v>
      </c>
      <c r="AF785" s="13">
        <f t="shared" si="1083"/>
        <v>5.1505421397328374E-3</v>
      </c>
      <c r="AG785" s="13">
        <f t="shared" si="1084"/>
        <v>2.4884715463699644E-3</v>
      </c>
      <c r="AH785" s="13">
        <f t="shared" si="1085"/>
        <v>1.4212651579835955E-2</v>
      </c>
      <c r="AI785" s="13">
        <f t="shared" si="1086"/>
        <v>1.5788016146852022E-2</v>
      </c>
      <c r="AJ785" s="13">
        <f t="shared" si="1087"/>
        <v>8.7689989602959522E-3</v>
      </c>
      <c r="AK785" s="13">
        <f t="shared" si="1088"/>
        <v>3.2469919822068595E-3</v>
      </c>
      <c r="AL785" s="13">
        <f t="shared" si="1089"/>
        <v>5.8074718079696155E-5</v>
      </c>
      <c r="AM785" s="13">
        <f t="shared" si="1090"/>
        <v>1.0893398968864925E-3</v>
      </c>
      <c r="AN785" s="13">
        <f t="shared" si="1091"/>
        <v>1.5789355358239467E-3</v>
      </c>
      <c r="AO785" s="13">
        <f t="shared" si="1092"/>
        <v>1.1442881296338974E-3</v>
      </c>
      <c r="AP785" s="13">
        <f t="shared" si="1093"/>
        <v>5.5285994642703044E-4</v>
      </c>
      <c r="AQ785" s="13">
        <f t="shared" si="1094"/>
        <v>2.0033467475173179E-4</v>
      </c>
      <c r="AR785" s="13">
        <f t="shared" si="1095"/>
        <v>4.1200842274898607E-3</v>
      </c>
      <c r="AS785" s="13">
        <f t="shared" si="1096"/>
        <v>4.5767642965571839E-3</v>
      </c>
      <c r="AT785" s="13">
        <f t="shared" si="1097"/>
        <v>2.5420319427550018E-3</v>
      </c>
      <c r="AU785" s="13">
        <f t="shared" si="1098"/>
        <v>9.4126563066220805E-4</v>
      </c>
      <c r="AV785" s="13">
        <f t="shared" si="1099"/>
        <v>2.6139944562588319E-4</v>
      </c>
      <c r="AW785" s="13">
        <f t="shared" si="1100"/>
        <v>2.59739530448498E-6</v>
      </c>
      <c r="AX785" s="13">
        <f t="shared" si="1101"/>
        <v>2.0168082623248009E-4</v>
      </c>
      <c r="AY785" s="13">
        <f t="shared" si="1102"/>
        <v>2.9232475955663845E-4</v>
      </c>
      <c r="AZ785" s="13">
        <f t="shared" si="1103"/>
        <v>2.1185396412285332E-4</v>
      </c>
      <c r="BA785" s="13">
        <f t="shared" si="1104"/>
        <v>1.023567126338956E-4</v>
      </c>
      <c r="BB785" s="13">
        <f t="shared" si="1105"/>
        <v>3.7090042182815996E-5</v>
      </c>
      <c r="BC785" s="13">
        <f t="shared" si="1106"/>
        <v>1.0751976641090472E-5</v>
      </c>
      <c r="BD785" s="13">
        <f t="shared" si="1107"/>
        <v>9.9530419231634755E-4</v>
      </c>
      <c r="BE785" s="13">
        <f t="shared" si="1108"/>
        <v>1.1056261086153621E-3</v>
      </c>
      <c r="BF785" s="13">
        <f t="shared" si="1109"/>
        <v>6.1408818604846097E-4</v>
      </c>
      <c r="BG785" s="13">
        <f t="shared" si="1110"/>
        <v>2.2738506704076653E-4</v>
      </c>
      <c r="BH785" s="13">
        <f t="shared" si="1111"/>
        <v>6.3147244021057088E-5</v>
      </c>
      <c r="BI785" s="13">
        <f t="shared" si="1112"/>
        <v>1.4029327358564014E-5</v>
      </c>
      <c r="BJ785" s="14">
        <f t="shared" si="1113"/>
        <v>0.28950838985691452</v>
      </c>
      <c r="BK785" s="14">
        <f t="shared" si="1114"/>
        <v>0.26201607489106055</v>
      </c>
      <c r="BL785" s="14">
        <f t="shared" si="1115"/>
        <v>0.40862447795001461</v>
      </c>
      <c r="BM785" s="14">
        <f t="shared" si="1116"/>
        <v>0.47063672847713128</v>
      </c>
      <c r="BN785" s="14">
        <f t="shared" si="1117"/>
        <v>0.5284448820847506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1.3391999999999999</v>
      </c>
      <c r="F786" s="10">
        <f>VLOOKUP(B786,home!$B$2:$E$405,3,FALSE)</f>
        <v>1.8046</v>
      </c>
      <c r="G786" s="10">
        <f>VLOOKUP(C786,away!$B$2:$E$405,4,FALSE)</f>
        <v>0.82140000000000002</v>
      </c>
      <c r="H786" s="10">
        <f>VLOOKUP(A786,away!$A$2:$E$405,3,FALSE)</f>
        <v>1.014</v>
      </c>
      <c r="I786" s="10">
        <f>VLOOKUP(C786,away!$B$2:$E$405,3,FALSE)</f>
        <v>0.88759999999999994</v>
      </c>
      <c r="J786" s="10">
        <f>VLOOKUP(B786,home!$B$2:$E$405,4,FALSE)</f>
        <v>0.49309999999999998</v>
      </c>
      <c r="K786" s="12">
        <f t="shared" si="1062"/>
        <v>1.985094070848</v>
      </c>
      <c r="L786" s="12">
        <f t="shared" si="1063"/>
        <v>0.44380301783999998</v>
      </c>
      <c r="M786" s="13">
        <f t="shared" si="1064"/>
        <v>8.8133982965180463E-2</v>
      </c>
      <c r="N786" s="13">
        <f t="shared" si="1065"/>
        <v>0.17495424702439835</v>
      </c>
      <c r="O786" s="13">
        <f t="shared" si="1066"/>
        <v>3.9114127614206247E-2</v>
      </c>
      <c r="P786" s="13">
        <f t="shared" si="1067"/>
        <v>7.7645222813352843E-2</v>
      </c>
      <c r="Q786" s="13">
        <f t="shared" si="1068"/>
        <v>0.17365031921890484</v>
      </c>
      <c r="R786" s="13">
        <f t="shared" si="1069"/>
        <v>8.6794839376818037E-3</v>
      </c>
      <c r="S786" s="13">
        <f t="shared" si="1070"/>
        <v>1.7101180563112158E-2</v>
      </c>
      <c r="T786" s="13">
        <f t="shared" si="1071"/>
        <v>7.7066535718229329E-2</v>
      </c>
      <c r="U786" s="13">
        <f t="shared" si="1072"/>
        <v>1.7229592102712597E-2</v>
      </c>
      <c r="V786" s="13">
        <f t="shared" si="1073"/>
        <v>1.6739979675399607E-3</v>
      </c>
      <c r="W786" s="13">
        <f t="shared" si="1074"/>
        <v>0.11490407302743687</v>
      </c>
      <c r="X786" s="13">
        <f t="shared" si="1075"/>
        <v>5.0994774371684232E-2</v>
      </c>
      <c r="Y786" s="13">
        <f t="shared" si="1076"/>
        <v>1.1315817380111672E-2</v>
      </c>
      <c r="Z786" s="13">
        <f t="shared" si="1077"/>
        <v>1.28399372161233E-3</v>
      </c>
      <c r="AA786" s="13">
        <f t="shared" si="1078"/>
        <v>2.5488483237786934E-3</v>
      </c>
      <c r="AB786" s="13">
        <f t="shared" si="1079"/>
        <v>2.5298518475119747E-3</v>
      </c>
      <c r="AC786" s="13">
        <f t="shared" si="1080"/>
        <v>9.2173544192149893E-5</v>
      </c>
      <c r="AD786" s="13">
        <f t="shared" si="1081"/>
        <v>5.7023848520762595E-2</v>
      </c>
      <c r="AE786" s="13">
        <f t="shared" si="1082"/>
        <v>2.5307356062365463E-2</v>
      </c>
      <c r="AF786" s="13">
        <f t="shared" si="1083"/>
        <v>5.6157404970146041E-3</v>
      </c>
      <c r="AG786" s="13">
        <f t="shared" si="1084"/>
        <v>8.3076085999379411E-4</v>
      </c>
      <c r="AH786" s="13">
        <f t="shared" si="1085"/>
        <v>1.4246007213479121E-4</v>
      </c>
      <c r="AI786" s="13">
        <f t="shared" si="1086"/>
        <v>2.8279664452735242E-4</v>
      </c>
      <c r="AJ786" s="13">
        <f t="shared" si="1087"/>
        <v>2.8068897115347851E-4</v>
      </c>
      <c r="AK786" s="13">
        <f t="shared" si="1088"/>
        <v>1.8573133746306521E-4</v>
      </c>
      <c r="AL786" s="13">
        <f t="shared" si="1089"/>
        <v>3.2481615538121749E-6</v>
      </c>
      <c r="AM786" s="13">
        <f t="shared" si="1090"/>
        <v>2.2639540719100081E-2</v>
      </c>
      <c r="AN786" s="13">
        <f t="shared" si="1091"/>
        <v>1.0047496493648181E-2</v>
      </c>
      <c r="AO786" s="13">
        <f t="shared" si="1092"/>
        <v>2.2295546328089397E-3</v>
      </c>
      <c r="AP786" s="13">
        <f t="shared" si="1093"/>
        <v>3.2982769149325343E-4</v>
      </c>
      <c r="AQ786" s="13">
        <f t="shared" si="1094"/>
        <v>3.6594631212976597E-5</v>
      </c>
      <c r="AR786" s="13">
        <f t="shared" si="1095"/>
        <v>1.2644841987024888E-5</v>
      </c>
      <c r="AS786" s="13">
        <f t="shared" si="1096"/>
        <v>2.5101200855252947E-5</v>
      </c>
      <c r="AT786" s="13">
        <f t="shared" si="1097"/>
        <v>2.4914122494463695E-5</v>
      </c>
      <c r="AU786" s="13">
        <f t="shared" si="1098"/>
        <v>1.648562561471356E-5</v>
      </c>
      <c r="AV786" s="13">
        <f t="shared" si="1099"/>
        <v>8.1813794154969471E-6</v>
      </c>
      <c r="AW786" s="13">
        <f t="shared" si="1100"/>
        <v>7.9488895799564262E-8</v>
      </c>
      <c r="AX786" s="13">
        <f t="shared" si="1101"/>
        <v>7.490269674701247E-3</v>
      </c>
      <c r="AY786" s="13">
        <f t="shared" si="1102"/>
        <v>3.324204286067849E-3</v>
      </c>
      <c r="AZ786" s="13">
        <f t="shared" si="1103"/>
        <v>7.3764594703678676E-4</v>
      </c>
      <c r="BA786" s="13">
        <f t="shared" si="1104"/>
        <v>1.0912316579745691E-4</v>
      </c>
      <c r="BB786" s="13">
        <f t="shared" si="1105"/>
        <v>1.2107297574291511E-5</v>
      </c>
      <c r="BC786" s="13">
        <f t="shared" si="1106"/>
        <v>1.0746510402714971E-6</v>
      </c>
      <c r="BD786" s="13">
        <f t="shared" si="1107"/>
        <v>9.3530317232526429E-7</v>
      </c>
      <c r="BE786" s="13">
        <f t="shared" si="1108"/>
        <v>1.8566647818282072E-6</v>
      </c>
      <c r="BF786" s="13">
        <f t="shared" si="1109"/>
        <v>1.8428271249797354E-6</v>
      </c>
      <c r="BG786" s="13">
        <f t="shared" si="1110"/>
        <v>1.2193950664650467E-6</v>
      </c>
      <c r="BH786" s="13">
        <f t="shared" si="1111"/>
        <v>6.0515347911526642E-7</v>
      </c>
      <c r="BI786" s="13">
        <f t="shared" si="1112"/>
        <v>2.4025731666895106E-7</v>
      </c>
      <c r="BJ786" s="14">
        <f t="shared" si="1113"/>
        <v>0.73862091187138301</v>
      </c>
      <c r="BK786" s="14">
        <f t="shared" si="1114"/>
        <v>0.18797401030099922</v>
      </c>
      <c r="BL786" s="14">
        <f t="shared" si="1115"/>
        <v>7.108760762247833E-2</v>
      </c>
      <c r="BM786" s="14">
        <f t="shared" si="1116"/>
        <v>0.43346501514557634</v>
      </c>
      <c r="BN786" s="14">
        <f t="shared" si="1117"/>
        <v>0.56217738357372449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1.3391999999999999</v>
      </c>
      <c r="F787" s="10">
        <f>VLOOKUP(B787,home!$B$2:$E$405,3,FALSE)</f>
        <v>1.2694000000000001</v>
      </c>
      <c r="G787" s="10">
        <f>VLOOKUP(C787,away!$B$2:$E$405,4,FALSE)</f>
        <v>0.87119999999999997</v>
      </c>
      <c r="H787" s="10">
        <f>VLOOKUP(A787,away!$A$2:$E$405,3,FALSE)</f>
        <v>1.014</v>
      </c>
      <c r="I787" s="10">
        <f>VLOOKUP(C787,away!$B$2:$E$405,3,FALSE)</f>
        <v>0.65749999999999997</v>
      </c>
      <c r="J787" s="10">
        <f>VLOOKUP(B787,home!$B$2:$E$405,4,FALSE)</f>
        <v>0.78900000000000003</v>
      </c>
      <c r="K787" s="12">
        <f t="shared" si="1062"/>
        <v>1.481022994176</v>
      </c>
      <c r="L787" s="12">
        <f t="shared" si="1063"/>
        <v>0.52603024500000006</v>
      </c>
      <c r="M787" s="13">
        <f t="shared" si="1064"/>
        <v>0.13438408955660022</v>
      </c>
      <c r="N787" s="13">
        <f t="shared" si="1065"/>
        <v>0.19902592668473182</v>
      </c>
      <c r="O787" s="13">
        <f t="shared" si="1066"/>
        <v>7.0690095553560359E-2</v>
      </c>
      <c r="P787" s="13">
        <f t="shared" si="1067"/>
        <v>0.10469365697532153</v>
      </c>
      <c r="Q787" s="13">
        <f t="shared" si="1068"/>
        <v>0.1473809869286373</v>
      </c>
      <c r="R787" s="13">
        <f t="shared" si="1069"/>
        <v>1.8592564141556387E-2</v>
      </c>
      <c r="S787" s="13">
        <f t="shared" si="1070"/>
        <v>2.0390735702104468E-2</v>
      </c>
      <c r="T787" s="13">
        <f t="shared" si="1071"/>
        <v>7.752685666241288E-2</v>
      </c>
      <c r="U787" s="13">
        <f t="shared" si="1072"/>
        <v>2.7536015014337174E-2</v>
      </c>
      <c r="V787" s="13">
        <f t="shared" si="1073"/>
        <v>1.7650739393614795E-3</v>
      </c>
      <c r="W787" s="13">
        <f t="shared" si="1074"/>
        <v>7.2758210181888133E-2</v>
      </c>
      <c r="X787" s="13">
        <f t="shared" si="1075"/>
        <v>3.8273019127740115E-2</v>
      </c>
      <c r="Y787" s="13">
        <f t="shared" si="1076"/>
        <v>1.0066382814327412E-2</v>
      </c>
      <c r="Z787" s="13">
        <f t="shared" si="1077"/>
        <v>3.2600836901870412E-3</v>
      </c>
      <c r="AA787" s="13">
        <f t="shared" si="1078"/>
        <v>4.8282589081051555E-3</v>
      </c>
      <c r="AB787" s="13">
        <f t="shared" si="1079"/>
        <v>3.5753812323694209E-3</v>
      </c>
      <c r="AC787" s="13">
        <f t="shared" si="1080"/>
        <v>8.5943975098405788E-5</v>
      </c>
      <c r="AD787" s="13">
        <f t="shared" si="1081"/>
        <v>2.6939145573616669E-2</v>
      </c>
      <c r="AE787" s="13">
        <f t="shared" si="1082"/>
        <v>1.4170805346180242E-2</v>
      </c>
      <c r="AF787" s="13">
        <f t="shared" si="1083"/>
        <v>3.7271361040492521E-3</v>
      </c>
      <c r="AG787" s="13">
        <f t="shared" si="1084"/>
        <v>6.5352877265379132E-4</v>
      </c>
      <c r="AH787" s="13">
        <f t="shared" si="1085"/>
        <v>4.2872565556739835E-4</v>
      </c>
      <c r="AI787" s="13">
        <f t="shared" si="1086"/>
        <v>6.3495255408849681E-4</v>
      </c>
      <c r="AJ787" s="13">
        <f t="shared" si="1087"/>
        <v>4.701896664079221E-4</v>
      </c>
      <c r="AK787" s="13">
        <f t="shared" si="1088"/>
        <v>2.3212056919135856E-4</v>
      </c>
      <c r="AL787" s="13">
        <f t="shared" si="1089"/>
        <v>2.6782304594944941E-6</v>
      </c>
      <c r="AM787" s="13">
        <f t="shared" si="1090"/>
        <v>7.9794988075961755E-3</v>
      </c>
      <c r="AN787" s="13">
        <f t="shared" si="1091"/>
        <v>4.1974577127370247E-3</v>
      </c>
      <c r="AO787" s="13">
        <f t="shared" si="1092"/>
        <v>1.1039948545040986E-3</v>
      </c>
      <c r="AP787" s="13">
        <f t="shared" si="1093"/>
        <v>1.935782279311768E-4</v>
      </c>
      <c r="AQ787" s="13">
        <f t="shared" si="1094"/>
        <v>2.5457000666325695E-5</v>
      </c>
      <c r="AR787" s="13">
        <f t="shared" si="1095"/>
        <v>4.5104532327180844E-5</v>
      </c>
      <c r="AS787" s="13">
        <f t="shared" si="1096"/>
        <v>6.6800849518109556E-5</v>
      </c>
      <c r="AT787" s="13">
        <f t="shared" si="1097"/>
        <v>4.9466797083405515E-5</v>
      </c>
      <c r="AU787" s="13">
        <f t="shared" si="1098"/>
        <v>2.4420487976253961E-5</v>
      </c>
      <c r="AV787" s="13">
        <f t="shared" si="1099"/>
        <v>9.041826055457661E-6</v>
      </c>
      <c r="AW787" s="13">
        <f t="shared" si="1100"/>
        <v>5.7958609938360027E-8</v>
      </c>
      <c r="AX787" s="13">
        <f t="shared" si="1101"/>
        <v>1.9696368693416554E-3</v>
      </c>
      <c r="AY787" s="13">
        <f t="shared" si="1102"/>
        <v>1.0360885649408238E-3</v>
      </c>
      <c r="AZ787" s="13">
        <f t="shared" si="1103"/>
        <v>2.7250696082876008E-4</v>
      </c>
      <c r="BA787" s="13">
        <f t="shared" si="1104"/>
        <v>4.7782301122986034E-5</v>
      </c>
      <c r="BB787" s="13">
        <f t="shared" si="1105"/>
        <v>6.2837338915970294E-6</v>
      </c>
      <c r="BC787" s="13">
        <f t="shared" si="1106"/>
        <v>6.6108681570231783E-7</v>
      </c>
      <c r="BD787" s="13">
        <f t="shared" si="1107"/>
        <v>3.9543913651128939E-6</v>
      </c>
      <c r="BE787" s="13">
        <f t="shared" si="1108"/>
        <v>5.8565445397032182E-6</v>
      </c>
      <c r="BF787" s="13">
        <f t="shared" si="1109"/>
        <v>4.3368385648581819E-6</v>
      </c>
      <c r="BG787" s="13">
        <f t="shared" si="1110"/>
        <v>2.1409858788614047E-6</v>
      </c>
      <c r="BH787" s="13">
        <f t="shared" si="1111"/>
        <v>7.9271232919996287E-7</v>
      </c>
      <c r="BI787" s="13">
        <f t="shared" si="1112"/>
        <v>2.3480503746239192E-7</v>
      </c>
      <c r="BJ787" s="14">
        <f t="shared" si="1113"/>
        <v>0.60735494431661408</v>
      </c>
      <c r="BK787" s="14">
        <f t="shared" si="1114"/>
        <v>0.26235826694388648</v>
      </c>
      <c r="BL787" s="14">
        <f t="shared" si="1115"/>
        <v>0.12720045406585923</v>
      </c>
      <c r="BM787" s="14">
        <f t="shared" si="1116"/>
        <v>0.32437039856980832</v>
      </c>
      <c r="BN787" s="14">
        <f t="shared" si="1117"/>
        <v>0.67476731984040772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1.3391999999999999</v>
      </c>
      <c r="F788" s="10">
        <f>VLOOKUP(B788,home!$B$2:$E$405,3,FALSE)</f>
        <v>1.4934000000000001</v>
      </c>
      <c r="G788" s="10">
        <f>VLOOKUP(C788,away!$B$2:$E$405,4,FALSE)</f>
        <v>1.1539999999999999</v>
      </c>
      <c r="H788" s="10">
        <f>VLOOKUP(A788,away!$A$2:$E$405,3,FALSE)</f>
        <v>1.014</v>
      </c>
      <c r="I788" s="10">
        <f>VLOOKUP(C788,away!$B$2:$E$405,3,FALSE)</f>
        <v>0.89649999999999996</v>
      </c>
      <c r="J788" s="10">
        <f>VLOOKUP(B788,home!$B$2:$E$405,4,FALSE)</f>
        <v>0.65749999999999997</v>
      </c>
      <c r="K788" s="12">
        <f t="shared" si="1062"/>
        <v>2.3079553171199998</v>
      </c>
      <c r="L788" s="12">
        <f t="shared" si="1063"/>
        <v>0.59770103249999995</v>
      </c>
      <c r="M788" s="13">
        <f t="shared" si="1064"/>
        <v>5.4712868043751708E-2</v>
      </c>
      <c r="N788" s="13">
        <f t="shared" si="1065"/>
        <v>0.12627485471646169</v>
      </c>
      <c r="O788" s="13">
        <f t="shared" si="1066"/>
        <v>3.2701937720786646E-2</v>
      </c>
      <c r="P788" s="13">
        <f t="shared" si="1067"/>
        <v>7.5474611042816636E-2</v>
      </c>
      <c r="Q788" s="13">
        <f t="shared" si="1068"/>
        <v>0.14571836118070663</v>
      </c>
      <c r="R788" s="13">
        <f t="shared" si="1069"/>
        <v>9.7729909702324348E-3</v>
      </c>
      <c r="S788" s="13">
        <f t="shared" si="1070"/>
        <v>2.6028689025720874E-2</v>
      </c>
      <c r="T788" s="13">
        <f t="shared" si="1071"/>
        <v>8.7096014931916266E-2</v>
      </c>
      <c r="U788" s="13">
        <f t="shared" si="1072"/>
        <v>2.2555626473913695E-2</v>
      </c>
      <c r="V788" s="13">
        <f t="shared" si="1073"/>
        <v>3.989524972036796E-3</v>
      </c>
      <c r="W788" s="13">
        <f t="shared" si="1074"/>
        <v>0.11210382216300814</v>
      </c>
      <c r="X788" s="13">
        <f t="shared" si="1075"/>
        <v>6.7004570254026341E-2</v>
      </c>
      <c r="Y788" s="13">
        <f t="shared" si="1076"/>
        <v>2.0024350411525161E-2</v>
      </c>
      <c r="Z788" s="13">
        <f t="shared" si="1077"/>
        <v>1.947108931173701E-3</v>
      </c>
      <c r="AA788" s="13">
        <f t="shared" si="1078"/>
        <v>4.493840410714183E-3</v>
      </c>
      <c r="AB788" s="13">
        <f t="shared" si="1079"/>
        <v>5.1857914350982625E-3</v>
      </c>
      <c r="AC788" s="13">
        <f t="shared" si="1080"/>
        <v>3.4396369660846636E-4</v>
      </c>
      <c r="AD788" s="13">
        <f t="shared" si="1081"/>
        <v>6.4682653107647384E-2</v>
      </c>
      <c r="AE788" s="13">
        <f t="shared" si="1082"/>
        <v>3.866088854728017E-2</v>
      </c>
      <c r="AF788" s="13">
        <f t="shared" si="1083"/>
        <v>1.1553826501038388E-2</v>
      </c>
      <c r="AG788" s="13">
        <f t="shared" si="1084"/>
        <v>2.3019113429988357E-3</v>
      </c>
      <c r="AH788" s="13">
        <f t="shared" si="1085"/>
        <v>2.9094725463812309E-4</v>
      </c>
      <c r="AI788" s="13">
        <f t="shared" si="1086"/>
        <v>6.7149326334352277E-4</v>
      </c>
      <c r="AJ788" s="13">
        <f t="shared" si="1087"/>
        <v>7.7488822377197192E-4</v>
      </c>
      <c r="AK788" s="13">
        <f t="shared" si="1088"/>
        <v>5.9613579874273159E-4</v>
      </c>
      <c r="AL788" s="13">
        <f t="shared" si="1089"/>
        <v>1.8979466544224148E-5</v>
      </c>
      <c r="AM788" s="13">
        <f t="shared" si="1090"/>
        <v>2.9856934633044657E-2</v>
      </c>
      <c r="AN788" s="13">
        <f t="shared" si="1091"/>
        <v>1.7845520657455798E-2</v>
      </c>
      <c r="AO788" s="13">
        <f t="shared" si="1092"/>
        <v>5.3331430612307031E-3</v>
      </c>
      <c r="AP788" s="13">
        <f t="shared" si="1093"/>
        <v>1.0625417047226006E-3</v>
      </c>
      <c r="AQ788" s="13">
        <f t="shared" si="1094"/>
        <v>1.5877056849675211E-4</v>
      </c>
      <c r="AR788" s="13">
        <f t="shared" si="1095"/>
        <v>3.4779894900049328E-5</v>
      </c>
      <c r="AS788" s="13">
        <f t="shared" si="1096"/>
        <v>8.0270443363443617E-5</v>
      </c>
      <c r="AT788" s="13">
        <f t="shared" si="1097"/>
        <v>9.2630298284119761E-5</v>
      </c>
      <c r="AU788" s="13">
        <f t="shared" si="1098"/>
        <v>7.1262196483748593E-5</v>
      </c>
      <c r="AV788" s="13">
        <f t="shared" si="1099"/>
        <v>4.1117491321079436E-5</v>
      </c>
      <c r="AW788" s="13">
        <f t="shared" si="1100"/>
        <v>7.2726536149492054E-7</v>
      </c>
      <c r="AX788" s="13">
        <f t="shared" si="1101"/>
        <v>1.1484745173206608E-2</v>
      </c>
      <c r="AY788" s="13">
        <f t="shared" si="1102"/>
        <v>6.8644440480249806E-3</v>
      </c>
      <c r="AZ788" s="13">
        <f t="shared" si="1103"/>
        <v>2.0514426475215044E-3</v>
      </c>
      <c r="BA788" s="13">
        <f t="shared" si="1104"/>
        <v>4.0871646284604561E-4</v>
      </c>
      <c r="BB788" s="13">
        <f t="shared" si="1105"/>
        <v>6.1072562960707321E-5</v>
      </c>
      <c r="BC788" s="13">
        <f t="shared" si="1106"/>
        <v>7.3006267878072079E-6</v>
      </c>
      <c r="BD788" s="13">
        <f t="shared" si="1107"/>
        <v>3.4646631820001589E-6</v>
      </c>
      <c r="BE788" s="13">
        <f t="shared" si="1108"/>
        <v>7.9962878129271651E-6</v>
      </c>
      <c r="BF788" s="13">
        <f t="shared" si="1109"/>
        <v>9.227537487533554E-6</v>
      </c>
      <c r="BG788" s="13">
        <f t="shared" si="1110"/>
        <v>7.0989147360923961E-6</v>
      </c>
      <c r="BH788" s="13">
        <f t="shared" si="1111"/>
        <v>4.0959945027364918E-6</v>
      </c>
      <c r="BI788" s="13">
        <f t="shared" si="1112"/>
        <v>1.8906744582969952E-6</v>
      </c>
      <c r="BJ788" s="14">
        <f t="shared" si="1113"/>
        <v>0.75055588530290718</v>
      </c>
      <c r="BK788" s="14">
        <f t="shared" si="1114"/>
        <v>0.16743308029550369</v>
      </c>
      <c r="BL788" s="14">
        <f t="shared" si="1115"/>
        <v>7.7397485947773612E-2</v>
      </c>
      <c r="BM788" s="14">
        <f t="shared" si="1116"/>
        <v>0.54581422001993907</v>
      </c>
      <c r="BN788" s="14">
        <f t="shared" si="1117"/>
        <v>0.44465562367475575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1.242</v>
      </c>
      <c r="F789" s="10">
        <f>VLOOKUP(B789,home!$B$2:$E$405,3,FALSE)</f>
        <v>0.61570000000000003</v>
      </c>
      <c r="G789" s="10">
        <f>VLOOKUP(C789,away!$B$2:$E$405,4,FALSE)</f>
        <v>0.94720000000000004</v>
      </c>
      <c r="H789" s="10">
        <f>VLOOKUP(A789,away!$A$2:$E$405,3,FALSE)</f>
        <v>0.96209999999999996</v>
      </c>
      <c r="I789" s="10">
        <f>VLOOKUP(C789,away!$B$2:$E$405,3,FALSE)</f>
        <v>0.79479999999999995</v>
      </c>
      <c r="J789" s="10">
        <f>VLOOKUP(B789,home!$B$2:$E$405,4,FALSE)</f>
        <v>1.8342000000000001</v>
      </c>
      <c r="K789" s="12">
        <f t="shared" si="1062"/>
        <v>0.7243232716800001</v>
      </c>
      <c r="L789" s="12">
        <f t="shared" si="1063"/>
        <v>1.4025707001359999</v>
      </c>
      <c r="M789" s="13">
        <f t="shared" si="1064"/>
        <v>0.11920697966649518</v>
      </c>
      <c r="N789" s="13">
        <f t="shared" si="1065"/>
        <v>8.6344389519127041E-2</v>
      </c>
      <c r="O789" s="13">
        <f t="shared" si="1066"/>
        <v>0.16719621693193404</v>
      </c>
      <c r="P789" s="13">
        <f t="shared" si="1067"/>
        <v>0.1211041108606575</v>
      </c>
      <c r="Q789" s="13">
        <f t="shared" si="1068"/>
        <v>3.12706253538532E-2</v>
      </c>
      <c r="R789" s="13">
        <f t="shared" si="1069"/>
        <v>0.11725225752115666</v>
      </c>
      <c r="S789" s="13">
        <f t="shared" si="1070"/>
        <v>3.0757858533917225E-2</v>
      </c>
      <c r="T789" s="13">
        <f t="shared" si="1071"/>
        <v>4.3859262896244429E-2</v>
      </c>
      <c r="U789" s="13">
        <f t="shared" si="1072"/>
        <v>8.4928538779590099E-2</v>
      </c>
      <c r="V789" s="13">
        <f t="shared" si="1073"/>
        <v>3.4719286107324321E-3</v>
      </c>
      <c r="W789" s="13">
        <f t="shared" si="1074"/>
        <v>7.5500138879275045E-3</v>
      </c>
      <c r="X789" s="13">
        <f t="shared" si="1075"/>
        <v>1.0589428264827002E-2</v>
      </c>
      <c r="Y789" s="13">
        <f t="shared" si="1076"/>
        <v>7.4262109077191793E-3</v>
      </c>
      <c r="Z789" s="13">
        <f t="shared" si="1077"/>
        <v>5.4818193641325119E-2</v>
      </c>
      <c r="AA789" s="13">
        <f t="shared" si="1078"/>
        <v>3.9706093365872393E-2</v>
      </c>
      <c r="AB789" s="13">
        <f t="shared" si="1079"/>
        <v>1.4380023726200116E-2</v>
      </c>
      <c r="AC789" s="13">
        <f t="shared" si="1080"/>
        <v>2.204489349904057E-4</v>
      </c>
      <c r="AD789" s="13">
        <f t="shared" si="1081"/>
        <v>1.367162690133272E-3</v>
      </c>
      <c r="AE789" s="13">
        <f t="shared" si="1082"/>
        <v>1.9175423315000403E-3</v>
      </c>
      <c r="AF789" s="13">
        <f t="shared" si="1083"/>
        <v>1.3447443452162149E-3</v>
      </c>
      <c r="AG789" s="13">
        <f t="shared" si="1084"/>
        <v>6.2869967259127817E-4</v>
      </c>
      <c r="AH789" s="13">
        <f t="shared" si="1085"/>
        <v>1.9221598058926044E-2</v>
      </c>
      <c r="AI789" s="13">
        <f t="shared" si="1086"/>
        <v>1.3922650792959254E-2</v>
      </c>
      <c r="AJ789" s="13">
        <f t="shared" si="1087"/>
        <v>5.0422499864071959E-3</v>
      </c>
      <c r="AK789" s="13">
        <f t="shared" si="1088"/>
        <v>1.217406335594299E-3</v>
      </c>
      <c r="AL789" s="13">
        <f t="shared" si="1089"/>
        <v>8.9582916493254952E-6</v>
      </c>
      <c r="AM789" s="13">
        <f t="shared" si="1090"/>
        <v>1.9805355052723234E-4</v>
      </c>
      <c r="AN789" s="13">
        <f t="shared" si="1091"/>
        <v>2.7778410702740093E-4</v>
      </c>
      <c r="AO789" s="13">
        <f t="shared" si="1092"/>
        <v>1.9480592474003765E-4</v>
      </c>
      <c r="AP789" s="13">
        <f t="shared" si="1093"/>
        <v>9.1076360751091902E-5</v>
      </c>
      <c r="AQ789" s="13">
        <f t="shared" si="1094"/>
        <v>3.1935258766124466E-5</v>
      </c>
      <c r="AR789" s="13">
        <f t="shared" si="1095"/>
        <v>5.391930049448131E-3</v>
      </c>
      <c r="AS789" s="13">
        <f t="shared" si="1096"/>
        <v>3.9055004140859753E-3</v>
      </c>
      <c r="AT789" s="13">
        <f t="shared" si="1097"/>
        <v>1.4144224187391742E-3</v>
      </c>
      <c r="AU789" s="13">
        <f t="shared" si="1098"/>
        <v>3.4149969129289927E-4</v>
      </c>
      <c r="AV789" s="13">
        <f t="shared" si="1099"/>
        <v>6.1839043418745719E-5</v>
      </c>
      <c r="AW789" s="13">
        <f t="shared" si="1100"/>
        <v>2.5280164617345909E-7</v>
      </c>
      <c r="AX789" s="13">
        <f t="shared" si="1101"/>
        <v>2.390913261428752E-5</v>
      </c>
      <c r="AY789" s="13">
        <f t="shared" si="1102"/>
        <v>3.3534248870465713E-5</v>
      </c>
      <c r="AZ789" s="13">
        <f t="shared" si="1103"/>
        <v>2.3517077458391987E-5</v>
      </c>
      <c r="BA789" s="13">
        <f t="shared" si="1104"/>
        <v>1.0994787931989804E-5</v>
      </c>
      <c r="BB789" s="13">
        <f t="shared" si="1105"/>
        <v>3.8552418519044451E-6</v>
      </c>
      <c r="BC789" s="13">
        <f t="shared" si="1106"/>
        <v>1.0814498526838444E-6</v>
      </c>
      <c r="BD789" s="13">
        <f t="shared" si="1107"/>
        <v>1.2604271840898013E-3</v>
      </c>
      <c r="BE789" s="13">
        <f t="shared" si="1108"/>
        <v>9.1295674169433467E-4</v>
      </c>
      <c r="BF789" s="13">
        <f t="shared" si="1109"/>
        <v>3.3063790702317656E-4</v>
      </c>
      <c r="BG789" s="13">
        <f t="shared" si="1110"/>
        <v>7.9829576852151655E-5</v>
      </c>
      <c r="BH789" s="13">
        <f t="shared" si="1111"/>
        <v>1.4455605070595122E-5</v>
      </c>
      <c r="BI789" s="13">
        <f t="shared" si="1112"/>
        <v>2.0941062317694916E-6</v>
      </c>
      <c r="BJ789" s="14">
        <f t="shared" si="1113"/>
        <v>0.19318862700953074</v>
      </c>
      <c r="BK789" s="14">
        <f t="shared" si="1114"/>
        <v>0.27480381914731256</v>
      </c>
      <c r="BL789" s="14">
        <f t="shared" si="1115"/>
        <v>0.47658262823658681</v>
      </c>
      <c r="BM789" s="14">
        <f t="shared" si="1116"/>
        <v>0.35698540673430729</v>
      </c>
      <c r="BN789" s="14">
        <f t="shared" si="1117"/>
        <v>0.64237457985322355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1.242</v>
      </c>
      <c r="F790" s="15">
        <f>VLOOKUP(B790,home!$B$2:$E$405,3,FALSE)</f>
        <v>1.1367</v>
      </c>
      <c r="G790" s="15">
        <f>VLOOKUP(C790,away!$B$2:$E$405,4,FALSE)</f>
        <v>1.1839999999999999</v>
      </c>
      <c r="H790" s="15">
        <f>VLOOKUP(A790,away!$A$2:$E$405,3,FALSE)</f>
        <v>0.96209999999999996</v>
      </c>
      <c r="I790" s="15">
        <f>VLOOKUP(C790,away!$B$2:$E$405,3,FALSE)</f>
        <v>0.97829999999999995</v>
      </c>
      <c r="J790" s="15">
        <f>VLOOKUP(B790,home!$B$2:$E$405,4,FALSE)</f>
        <v>1.0394000000000001</v>
      </c>
      <c r="K790" s="16">
        <f t="shared" si="1062"/>
        <v>1.6715491775999998</v>
      </c>
      <c r="L790" s="16">
        <f t="shared" si="1063"/>
        <v>0.97830659374200002</v>
      </c>
      <c r="M790" s="17">
        <f t="shared" si="1064"/>
        <v>7.0661403724950653E-2</v>
      </c>
      <c r="N790" s="17">
        <f t="shared" si="1065"/>
        <v>0.11811401128450282</v>
      </c>
      <c r="O790" s="17">
        <f t="shared" si="1066"/>
        <v>6.912851718718474E-2</v>
      </c>
      <c r="P790" s="17">
        <f t="shared" si="1067"/>
        <v>0.11555171605294609</v>
      </c>
      <c r="Q790" s="17">
        <f t="shared" si="1068"/>
        <v>9.8716689212823908E-2</v>
      </c>
      <c r="R790" s="17">
        <f t="shared" si="1069"/>
        <v>3.3814442089914999E-2</v>
      </c>
      <c r="S790" s="17">
        <f t="shared" si="1070"/>
        <v>4.7240071591112473E-2</v>
      </c>
      <c r="T790" s="17">
        <f t="shared" si="1071"/>
        <v>9.6575187969285381E-2</v>
      </c>
      <c r="U790" s="17">
        <f t="shared" si="1072"/>
        <v>5.6522502866400232E-2</v>
      </c>
      <c r="V790" s="17">
        <f t="shared" si="1073"/>
        <v>8.5834558284069145E-3</v>
      </c>
      <c r="W790" s="17">
        <f t="shared" si="1074"/>
        <v>5.5003266889696853E-2</v>
      </c>
      <c r="X790" s="17">
        <f t="shared" si="1075"/>
        <v>5.3810058675541457E-2</v>
      </c>
      <c r="Y790" s="17">
        <f t="shared" si="1076"/>
        <v>2.6321367605963056E-2</v>
      </c>
      <c r="Z790" s="17">
        <f t="shared" si="1077"/>
        <v>1.1026963886756955E-2</v>
      </c>
      <c r="AA790" s="17">
        <f t="shared" si="1078"/>
        <v>1.8432112416333482E-2</v>
      </c>
      <c r="AB790" s="17">
        <f t="shared" si="1079"/>
        <v>1.5405091175476492E-2</v>
      </c>
      <c r="AC790" s="17">
        <f t="shared" si="1080"/>
        <v>8.7727617054016941E-4</v>
      </c>
      <c r="AD790" s="17">
        <f t="shared" si="1081"/>
        <v>2.2985166383696524E-2</v>
      </c>
      <c r="AE790" s="17">
        <f t="shared" si="1082"/>
        <v>2.2486539831427267E-2</v>
      </c>
      <c r="AF790" s="17">
        <f t="shared" si="1083"/>
        <v>1.0999365093763707E-2</v>
      </c>
      <c r="AG790" s="17">
        <f t="shared" si="1084"/>
        <v>3.5869171327348763E-3</v>
      </c>
      <c r="AH790" s="17">
        <f t="shared" si="1085"/>
        <v>2.6969378698423101E-3</v>
      </c>
      <c r="AI790" s="17">
        <f t="shared" si="1086"/>
        <v>4.5080642783732082E-3</v>
      </c>
      <c r="AJ790" s="17">
        <f t="shared" si="1087"/>
        <v>3.7677255685413373E-3</v>
      </c>
      <c r="AK790" s="17">
        <f t="shared" si="1088"/>
        <v>2.0993128585059212E-3</v>
      </c>
      <c r="AL790" s="17">
        <f t="shared" si="1089"/>
        <v>5.7383953114126695E-5</v>
      </c>
      <c r="AM790" s="17">
        <f t="shared" si="1090"/>
        <v>7.6841671931334177E-3</v>
      </c>
      <c r="AN790" s="17">
        <f t="shared" si="1091"/>
        <v>7.5174714324583785E-3</v>
      </c>
      <c r="AO790" s="17">
        <f t="shared" si="1092"/>
        <v>3.6771959353205743E-3</v>
      </c>
      <c r="AP790" s="17">
        <f t="shared" si="1093"/>
        <v>1.1991416766684664E-3</v>
      </c>
      <c r="AQ790" s="17">
        <f t="shared" si="1094"/>
        <v>2.9328205227889954E-4</v>
      </c>
      <c r="AR790" s="17">
        <f t="shared" si="1095"/>
        <v>5.2768642019584738E-4</v>
      </c>
      <c r="AS790" s="17">
        <f t="shared" si="1096"/>
        <v>8.820538017090565E-4</v>
      </c>
      <c r="AT790" s="17">
        <f t="shared" si="1097"/>
        <v>7.371981534228635E-4</v>
      </c>
      <c r="AU790" s="17">
        <f t="shared" si="1098"/>
        <v>4.1075432236074193E-4</v>
      </c>
      <c r="AV790" s="17">
        <f t="shared" si="1099"/>
        <v>1.7164901243443587E-4</v>
      </c>
      <c r="AW790" s="17">
        <f t="shared" si="1100"/>
        <v>2.6066462762682717E-6</v>
      </c>
      <c r="AX790" s="17">
        <f t="shared" si="1101"/>
        <v>2.1407438920371773E-3</v>
      </c>
      <c r="AY790" s="17">
        <f t="shared" si="1102"/>
        <v>2.0943038650928828E-3</v>
      </c>
      <c r="AZ790" s="17">
        <f t="shared" si="1103"/>
        <v>1.0244356402598616E-3</v>
      </c>
      <c r="BA790" s="17">
        <f t="shared" si="1104"/>
        <v>3.3407071391017669E-4</v>
      </c>
      <c r="BB790" s="17">
        <f t="shared" si="1105"/>
        <v>8.1705895548605777E-5</v>
      </c>
      <c r="BC790" s="17">
        <f t="shared" si="1106"/>
        <v>1.5986683272559238E-5</v>
      </c>
      <c r="BD790" s="17">
        <f t="shared" si="1107"/>
        <v>8.6039850717618157E-5</v>
      </c>
      <c r="BE790" s="17">
        <f t="shared" si="1108"/>
        <v>1.4381984170786134E-4</v>
      </c>
      <c r="BF790" s="17">
        <f t="shared" si="1109"/>
        <v>1.2020096906466892E-4</v>
      </c>
      <c r="BG790" s="17">
        <f t="shared" si="1110"/>
        <v>6.6973943662256772E-5</v>
      </c>
      <c r="BH790" s="17">
        <f t="shared" si="1111"/>
        <v>2.7987560112318514E-5</v>
      </c>
      <c r="BI790" s="17">
        <f t="shared" si="1112"/>
        <v>9.3565166177553159E-6</v>
      </c>
      <c r="BJ790" s="18">
        <f t="shared" si="1113"/>
        <v>0.53466107505941696</v>
      </c>
      <c r="BK790" s="18">
        <f t="shared" si="1114"/>
        <v>0.24506561118616332</v>
      </c>
      <c r="BL790" s="18">
        <f t="shared" si="1115"/>
        <v>0.20955842670257818</v>
      </c>
      <c r="BM790" s="18">
        <f t="shared" si="1116"/>
        <v>0.49223360006377548</v>
      </c>
      <c r="BN790" s="18">
        <f t="shared" si="1117"/>
        <v>0.50598677955232318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1.3167</v>
      </c>
      <c r="F792" s="15">
        <f>VLOOKUP(B792,home!$B$2:$E$405,3,FALSE)</f>
        <v>1.0125999999999999</v>
      </c>
      <c r="G792" s="15">
        <f>VLOOKUP(C792,away!$B$2:$E$405,4,FALSE)</f>
        <v>0.8861</v>
      </c>
      <c r="H792" s="15">
        <f>VLOOKUP(A792,away!$A$2:$E$405,3,FALSE)</f>
        <v>1.1167</v>
      </c>
      <c r="I792" s="15">
        <f>VLOOKUP(C792,away!$B$2:$E$405,3,FALSE)</f>
        <v>0.995</v>
      </c>
      <c r="J792" s="15">
        <f>VLOOKUP(B792,home!$B$2:$E$405,4,FALSE)</f>
        <v>1.2935000000000001</v>
      </c>
      <c r="K792" s="16">
        <f t="shared" si="1118"/>
        <v>1.1814286411620001</v>
      </c>
      <c r="L792" s="16">
        <f t="shared" si="1119"/>
        <v>1.4372291927500003</v>
      </c>
      <c r="M792" s="17">
        <f t="shared" si="1120"/>
        <v>7.2900641964274301E-2</v>
      </c>
      <c r="N792" s="17">
        <f t="shared" si="1121"/>
        <v>8.6126906375690065E-2</v>
      </c>
      <c r="O792" s="17">
        <f t="shared" si="1122"/>
        <v>0.10477493080127075</v>
      </c>
      <c r="P792" s="17">
        <f t="shared" si="1123"/>
        <v>0.12378410412438788</v>
      </c>
      <c r="Q792" s="17">
        <f t="shared" si="1124"/>
        <v>5.0876396983459166E-2</v>
      </c>
      <c r="R792" s="17">
        <f t="shared" si="1125"/>
        <v>7.5292794607973765E-2</v>
      </c>
      <c r="S792" s="17">
        <f t="shared" si="1126"/>
        <v>5.2545848777937568E-2</v>
      </c>
      <c r="T792" s="17">
        <f t="shared" si="1127"/>
        <v>7.3121042966565561E-2</v>
      </c>
      <c r="U792" s="17">
        <f t="shared" si="1128"/>
        <v>8.8953064022988013E-2</v>
      </c>
      <c r="V792" s="17">
        <f t="shared" si="1129"/>
        <v>9.9135551579002928E-3</v>
      </c>
      <c r="W792" s="17">
        <f t="shared" si="1130"/>
        <v>2.0035610851795553E-2</v>
      </c>
      <c r="X792" s="17">
        <f t="shared" si="1131"/>
        <v>2.8795764810779268E-2</v>
      </c>
      <c r="Y792" s="17">
        <f t="shared" si="1132"/>
        <v>2.0693056906807578E-2</v>
      </c>
      <c r="Z792" s="17">
        <f t="shared" si="1133"/>
        <v>3.6071000804769902E-2</v>
      </c>
      <c r="AA792" s="17">
        <f t="shared" si="1134"/>
        <v>4.2615313466132718E-2</v>
      </c>
      <c r="AB792" s="17">
        <f t="shared" si="1135"/>
        <v>2.5173475940492934E-2</v>
      </c>
      <c r="AC792" s="17">
        <f t="shared" si="1136"/>
        <v>1.0520659616668434E-3</v>
      </c>
      <c r="AD792" s="17">
        <f t="shared" si="1137"/>
        <v>5.9176611258718584E-3</v>
      </c>
      <c r="AE792" s="17">
        <f t="shared" si="1138"/>
        <v>8.5050353229048688E-3</v>
      </c>
      <c r="AF792" s="17">
        <f t="shared" si="1139"/>
        <v>6.1118425257244025E-3</v>
      </c>
      <c r="AG792" s="17">
        <f t="shared" si="1140"/>
        <v>2.9280394998206691E-3</v>
      </c>
      <c r="AH792" s="17">
        <f t="shared" si="1141"/>
        <v>1.2960573842081012E-2</v>
      </c>
      <c r="AI792" s="17">
        <f t="shared" si="1142"/>
        <v>1.531199314292953E-2</v>
      </c>
      <c r="AJ792" s="17">
        <f t="shared" si="1143"/>
        <v>9.0450136261665502E-3</v>
      </c>
      <c r="AK792" s="17">
        <f t="shared" si="1144"/>
        <v>3.5620127192179086E-3</v>
      </c>
      <c r="AL792" s="17">
        <f t="shared" si="1145"/>
        <v>7.1455635525685991E-5</v>
      </c>
      <c r="AM792" s="17">
        <f t="shared" si="1146"/>
        <v>1.3982588685591962E-3</v>
      </c>
      <c r="AN792" s="17">
        <f t="shared" si="1147"/>
        <v>2.0096184649148626E-3</v>
      </c>
      <c r="AO792" s="17">
        <f t="shared" si="1148"/>
        <v>1.4441411620325416E-3</v>
      </c>
      <c r="AP792" s="17">
        <f t="shared" si="1149"/>
        <v>6.9185394550835908E-4</v>
      </c>
      <c r="AQ792" s="17">
        <f t="shared" si="1150"/>
        <v>2.4858817190097035E-4</v>
      </c>
      <c r="AR792" s="17">
        <f t="shared" si="1151"/>
        <v>3.7254630161261729E-3</v>
      </c>
      <c r="AS792" s="17">
        <f t="shared" si="1152"/>
        <v>4.4013687088412306E-3</v>
      </c>
      <c r="AT792" s="17">
        <f t="shared" si="1153"/>
        <v>2.5999515264696215E-3</v>
      </c>
      <c r="AU792" s="17">
        <f t="shared" si="1154"/>
        <v>1.0238857330013577E-3</v>
      </c>
      <c r="AV792" s="17">
        <f t="shared" si="1155"/>
        <v>3.0241198256123804E-4</v>
      </c>
      <c r="AW792" s="17">
        <f t="shared" si="1156"/>
        <v>3.3702918527416314E-6</v>
      </c>
      <c r="AX792" s="17">
        <f t="shared" si="1157"/>
        <v>2.7532384584576762E-4</v>
      </c>
      <c r="AY792" s="17">
        <f t="shared" si="1158"/>
        <v>3.9570346870973814E-4</v>
      </c>
      <c r="AZ792" s="17">
        <f t="shared" si="1159"/>
        <v>2.8435828845103602E-4</v>
      </c>
      <c r="BA792" s="17">
        <f t="shared" si="1160"/>
        <v>1.3622934445408475E-4</v>
      </c>
      <c r="BB792" s="17">
        <f t="shared" si="1161"/>
        <v>4.8948197689651473E-5</v>
      </c>
      <c r="BC792" s="17">
        <f t="shared" si="1162"/>
        <v>1.4069955730413046E-5</v>
      </c>
      <c r="BD792" s="17">
        <f t="shared" si="1163"/>
        <v>8.9239070054783368E-4</v>
      </c>
      <c r="BE792" s="17">
        <f t="shared" si="1164"/>
        <v>1.0542959327338325E-3</v>
      </c>
      <c r="BF792" s="17">
        <f t="shared" si="1165"/>
        <v>6.227877055961777E-4</v>
      </c>
      <c r="BG792" s="17">
        <f t="shared" si="1166"/>
        <v>2.4525974425163071E-4</v>
      </c>
      <c r="BH792" s="17">
        <f t="shared" si="1167"/>
        <v>7.2439221595735904E-5</v>
      </c>
      <c r="BI792" s="17">
        <f t="shared" si="1168"/>
        <v>1.7116354227336659E-5</v>
      </c>
      <c r="BJ792" s="18">
        <f t="shared" si="1169"/>
        <v>0.31005845108321561</v>
      </c>
      <c r="BK792" s="18">
        <f t="shared" si="1170"/>
        <v>0.26066337509040233</v>
      </c>
      <c r="BL792" s="18">
        <f t="shared" si="1171"/>
        <v>0.39264654279520539</v>
      </c>
      <c r="BM792" s="18">
        <f t="shared" si="1172"/>
        <v>0.48529126173968024</v>
      </c>
      <c r="BN792" s="18">
        <f t="shared" si="1173"/>
        <v>0.51375577485705592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1.4896</v>
      </c>
      <c r="F793" s="10">
        <f>VLOOKUP(B793,home!$B$2:$E$405,3,FALSE)</f>
        <v>1.5944</v>
      </c>
      <c r="G793" s="10">
        <f>VLOOKUP(C793,away!$B$2:$E$405,4,FALSE)</f>
        <v>1.2586999999999999</v>
      </c>
      <c r="H793" s="10">
        <f>VLOOKUP(A793,away!$A$2:$E$405,3,FALSE)</f>
        <v>1.2811999999999999</v>
      </c>
      <c r="I793" s="10">
        <f>VLOOKUP(C793,away!$B$2:$E$405,3,FALSE)</f>
        <v>0.87809999999999999</v>
      </c>
      <c r="J793" s="10">
        <f>VLOOKUP(B793,home!$B$2:$E$405,4,FALSE)</f>
        <v>0.68300000000000005</v>
      </c>
      <c r="K793" s="12">
        <f t="shared" ref="K793:K856" si="1174">E793*F793*G793</f>
        <v>2.9894354586879999</v>
      </c>
      <c r="L793" s="12">
        <f t="shared" ref="L793:L856" si="1175">H793*I793*J793</f>
        <v>0.76838983476</v>
      </c>
      <c r="M793" s="13">
        <f t="shared" ref="M793:M856" si="1176">_xlfn.POISSON.DIST(0,K793,FALSE) * _xlfn.POISSON.DIST(0,L793,FALSE)</f>
        <v>2.3334430776041394E-2</v>
      </c>
      <c r="N793" s="13">
        <f t="shared" ref="N793:N856" si="1177">_xlfn.POISSON.DIST(1,K793,FALSE) * _xlfn.POISSON.DIST(0,L793,FALSE)</f>
        <v>6.9756774770198676E-2</v>
      </c>
      <c r="O793" s="13">
        <f t="shared" ref="O793:O856" si="1178">_xlfn.POISSON.DIST(0,K793,FALSE) * _xlfn.POISSON.DIST(1,L793,FALSE)</f>
        <v>1.7929939408221105E-2</v>
      </c>
      <c r="P793" s="13">
        <f t="shared" ref="P793:P856" si="1179">_xlfn.POISSON.DIST(1,K793,FALSE) * _xlfn.POISSON.DIST(1,L793,FALSE)</f>
        <v>5.3600396639063505E-2</v>
      </c>
      <c r="Q793" s="13">
        <f t="shared" ref="Q793:Q856" si="1180">_xlfn.POISSON.DIST(2,K793,FALSE) * _xlfn.POISSON.DIST(0,L793,FALSE)</f>
        <v>0.10426668799087221</v>
      </c>
      <c r="R793" s="13">
        <f t="shared" ref="R793:R856" si="1181">_xlfn.POISSON.DIST(0,K793,FALSE) * _xlfn.POISSON.DIST(2,L793,FALSE)</f>
        <v>6.8885915895699123E-3</v>
      </c>
      <c r="S793" s="13">
        <f t="shared" ref="S793:S856" si="1182">_xlfn.POISSON.DIST(2,K793,FALSE) * _xlfn.POISSON.DIST(2,L793,FALSE)</f>
        <v>3.0780722138021716E-2</v>
      </c>
      <c r="T793" s="13">
        <f t="shared" ref="T793:T856" si="1183">_xlfn.POISSON.DIST(2,K793,FALSE) * _xlfn.POISSON.DIST(1,L793,FALSE)</f>
        <v>8.0117463156278781E-2</v>
      </c>
      <c r="U793" s="13">
        <f t="shared" ref="U793:U856" si="1184">_xlfn.POISSON.DIST(1,K793,FALSE) * _xlfn.POISSON.DIST(2,L793,FALSE)</f>
        <v>2.059299995828023E-2</v>
      </c>
      <c r="V793" s="13">
        <f t="shared" ref="V793:V856" si="1185">_xlfn.POISSON.DIST(3,K793,FALSE) * _xlfn.POISSON.DIST(3,L793,FALSE)</f>
        <v>7.8561015278226093E-3</v>
      </c>
      <c r="W793" s="13">
        <f t="shared" ref="W793:W856" si="1186">_xlfn.POISSON.DIST(3,K793,FALSE) * _xlfn.POISSON.DIST(0,L793,FALSE)</f>
        <v>0.10389951141329054</v>
      </c>
      <c r="X793" s="13">
        <f t="shared" ref="X793:X856" si="1187">_xlfn.POISSON.DIST(3,K793,FALSE) * _xlfn.POISSON.DIST(1,L793,FALSE)</f>
        <v>7.9835328406503064E-2</v>
      </c>
      <c r="Y793" s="13">
        <f t="shared" ref="Y793:Y856" si="1188">_xlfn.POISSON.DIST(3,K793,FALSE) * _xlfn.POISSON.DIST(2,L793,FALSE)</f>
        <v>3.0672327401141605E-2</v>
      </c>
      <c r="Z793" s="13">
        <f t="shared" ref="Z793:Z856" si="1189">_xlfn.POISSON.DIST(0,K793,FALSE) * _xlfn.POISSON.DIST(3,L793,FALSE)</f>
        <v>1.7643745844129176E-3</v>
      </c>
      <c r="AA793" s="13">
        <f t="shared" ref="AA793:AA856" si="1190">_xlfn.POISSON.DIST(1,K793,FALSE) * _xlfn.POISSON.DIST(3,L793,FALSE)</f>
        <v>5.2744839450518796E-3</v>
      </c>
      <c r="AB793" s="13">
        <f t="shared" ref="AB793:AB856" si="1191">_xlfn.POISSON.DIST(2,K793,FALSE) * _xlfn.POISSON.DIST(3,L793,FALSE)</f>
        <v>7.8838646658093304E-3</v>
      </c>
      <c r="AC793" s="13">
        <f t="shared" ref="AC793:AC856" si="1192">_xlfn.POISSON.DIST(4,K793,FALSE) * _xlfn.POISSON.DIST(4,L793,FALSE)</f>
        <v>1.1278670186171806E-3</v>
      </c>
      <c r="AD793" s="13">
        <f t="shared" ref="AD793:AD856" si="1193">_xlfn.POISSON.DIST(4,K793,FALSE) * _xlfn.POISSON.DIST(0,L793,FALSE)</f>
        <v>7.7650220889812341E-2</v>
      </c>
      <c r="AE793" s="13">
        <f t="shared" ref="AE793:AE856" si="1194">_xlfn.POISSON.DIST(4,K793,FALSE) * _xlfn.POISSON.DIST(1,L793,FALSE)</f>
        <v>5.9665640398600409E-2</v>
      </c>
      <c r="AF793" s="13">
        <f t="shared" ref="AF793:AF856" si="1195">_xlfn.POISSON.DIST(4,K793,FALSE) * _xlfn.POISSON.DIST(2,L793,FALSE)</f>
        <v>2.2923235783365067E-2</v>
      </c>
      <c r="AG793" s="13">
        <f t="shared" ref="AG793:AG856" si="1196">_xlfn.POISSON.DIST(4,K793,FALSE) * _xlfn.POISSON.DIST(3,L793,FALSE)</f>
        <v>5.8713271185814701E-3</v>
      </c>
      <c r="AH793" s="13">
        <f t="shared" ref="AH793:AH856" si="1197">_xlfn.POISSON.DIST(0,K793,FALSE) * _xlfn.POISSON.DIST(4,L793,FALSE)</f>
        <v>3.389318738429463E-4</v>
      </c>
      <c r="AI793" s="13">
        <f t="shared" ref="AI793:AI856" si="1198">_xlfn.POISSON.DIST(1,K793,FALSE) * _xlfn.POISSON.DIST(4,L793,FALSE)</f>
        <v>1.0132149617456715E-3</v>
      </c>
      <c r="AJ793" s="13">
        <f t="shared" ref="AJ793:AJ856" si="1199">_xlfn.POISSON.DIST(2,K793,FALSE) * _xlfn.POISSON.DIST(4,L793,FALSE)</f>
        <v>1.5144703669578582E-3</v>
      </c>
      <c r="AK793" s="13">
        <f t="shared" ref="AK793:AK856" si="1200">_xlfn.POISSON.DIST(3,K793,FALSE) * _xlfn.POISSON.DIST(4,L793,FALSE)</f>
        <v>1.5091371387053493E-3</v>
      </c>
      <c r="AL793" s="13">
        <f t="shared" ref="AL793:AL856" si="1201">_xlfn.POISSON.DIST(5,K793,FALSE) * _xlfn.POISSON.DIST(5,L793,FALSE)</f>
        <v>1.0363075942880102E-4</v>
      </c>
      <c r="AM793" s="13">
        <f t="shared" ref="AM793:AM856" si="1202">_xlfn.POISSON.DIST(5,K793,FALSE) * _xlfn.POISSON.DIST(0,L793,FALSE)</f>
        <v>4.6426064740592132E-2</v>
      </c>
      <c r="AN793" s="13">
        <f t="shared" ref="AN793:AN856" si="1203">_xlfn.POISSON.DIST(5,K793,FALSE) * _xlfn.POISSON.DIST(1,L793,FALSE)</f>
        <v>3.5673316214580655E-2</v>
      </c>
      <c r="AO793" s="13">
        <f t="shared" ref="AO793:AO856" si="1204">_xlfn.POISSON.DIST(5,K793,FALSE) * _xlfn.POISSON.DIST(2,L793,FALSE)</f>
        <v>1.3705506775731425E-2</v>
      </c>
      <c r="AP793" s="13">
        <f t="shared" ref="AP793:AP856" si="1205">_xlfn.POISSON.DIST(5,K793,FALSE) * _xlfn.POISSON.DIST(3,L793,FALSE)</f>
        <v>3.5103906955687783E-3</v>
      </c>
      <c r="AQ793" s="13">
        <f t="shared" ref="AQ793:AQ856" si="1206">_xlfn.POISSON.DIST(5,K793,FALSE) * _xlfn.POISSON.DIST(4,L793,FALSE)</f>
        <v>6.7433713162778355E-4</v>
      </c>
      <c r="AR793" s="13">
        <f t="shared" ref="AR793:AR856" si="1207">_xlfn.POISSON.DIST(0,K793,FALSE) * _xlfn.POISSON.DIST(5,L793,FALSE)</f>
        <v>5.2086361307415744E-5</v>
      </c>
      <c r="AS793" s="13">
        <f t="shared" ref="AS793:AS856" si="1208">_xlfn.POISSON.DIST(1,K793,FALSE) * _xlfn.POISSON.DIST(5,L793,FALSE)</f>
        <v>1.5570881540642327E-4</v>
      </c>
      <c r="AT793" s="13">
        <f t="shared" ref="AT793:AT856" si="1209">_xlfn.POISSON.DIST(2,K793,FALSE) * _xlfn.POISSON.DIST(5,L793,FALSE)</f>
        <v>2.3274072700313309E-4</v>
      </c>
      <c r="AU793" s="13">
        <f t="shared" ref="AU793:AU856" si="1210">_xlfn.POISSON.DIST(3,K793,FALSE) * _xlfn.POISSON.DIST(5,L793,FALSE)</f>
        <v>2.3192112732799657E-4</v>
      </c>
      <c r="AV793" s="13">
        <f t="shared" ref="AV793:AV856" si="1211">_xlfn.POISSON.DIST(4,K793,FALSE) * _xlfn.POISSON.DIST(5,L793,FALSE)</f>
        <v>1.7332831041330188E-4</v>
      </c>
      <c r="AW793" s="13">
        <f t="shared" ref="AW793:AW856" si="1212">_xlfn.POISSON.DIST(6,K793,FALSE) * _xlfn.POISSON.DIST(6,L793,FALSE)</f>
        <v>6.6123673433279053E-6</v>
      </c>
      <c r="AX793" s="13">
        <f t="shared" ref="AX793:AX856" si="1213">_xlfn.POISSON.DIST(6,K793,FALSE) * _xlfn.POISSON.DIST(0,L793,FALSE)</f>
        <v>2.313128735714513E-2</v>
      </c>
      <c r="AY793" s="13">
        <f t="shared" ref="AY793:AY856" si="1214">_xlfn.POISSON.DIST(6,K793,FALSE) * _xlfn.POISSON.DIST(1,L793,FALSE)</f>
        <v>1.7773846070142825E-2</v>
      </c>
      <c r="AZ793" s="13">
        <f t="shared" ref="AZ793:AZ856" si="1215">_xlfn.POISSON.DIST(6,K793,FALSE) * _xlfn.POISSON.DIST(2,L793,FALSE)</f>
        <v>6.8286213224433593E-3</v>
      </c>
      <c r="BA793" s="13">
        <f t="shared" ref="BA793:BA856" si="1216">_xlfn.POISSON.DIST(6,K793,FALSE) * _xlfn.POISSON.DIST(3,L793,FALSE)</f>
        <v>1.749014403196956E-3</v>
      </c>
      <c r="BB793" s="13">
        <f t="shared" ref="BB793:BB856" si="1217">_xlfn.POISSON.DIST(6,K793,FALSE) * _xlfn.POISSON.DIST(4,L793,FALSE)</f>
        <v>3.3598122206634216E-4</v>
      </c>
      <c r="BC793" s="13">
        <f t="shared" ref="BC793:BC856" si="1218">_xlfn.POISSON.DIST(6,K793,FALSE) * _xlfn.POISSON.DIST(5,L793,FALSE)</f>
        <v>5.1632911141203918E-5</v>
      </c>
      <c r="BD793" s="13">
        <f t="shared" ref="BD793:BD856" si="1219">_xlfn.POISSON.DIST(0,K793,FALSE) * _xlfn.POISSON.DIST(6,L793,FALSE)</f>
        <v>6.6704384263758056E-6</v>
      </c>
      <c r="BE793" s="13">
        <f t="shared" ref="BE793:BE856" si="1220">_xlfn.POISSON.DIST(1,K793,FALSE) * _xlfn.POISSON.DIST(6,L793,FALSE)</f>
        <v>1.9940845156802817E-5</v>
      </c>
      <c r="BF793" s="13">
        <f t="shared" ref="BF793:BF856" si="1221">_xlfn.POISSON.DIST(2,K793,FALSE) * _xlfn.POISSON.DIST(6,L793,FALSE)</f>
        <v>2.9805934793976611E-5</v>
      </c>
      <c r="BG793" s="13">
        <f t="shared" ref="BG793:BG856" si="1222">_xlfn.POISSON.DIST(3,K793,FALSE) * _xlfn.POISSON.DIST(6,L793,FALSE)</f>
        <v>2.9700972784152026E-5</v>
      </c>
      <c r="BH793" s="13">
        <f t="shared" ref="BH793:BH856" si="1223">_xlfn.POISSON.DIST(4,K793,FALSE) * _xlfn.POISSON.DIST(6,L793,FALSE)</f>
        <v>2.2197285299617831E-5</v>
      </c>
      <c r="BI793" s="13">
        <f t="shared" ref="BI793:BI856" si="1224">_xlfn.POISSON.DIST(5,K793,FALSE) * _xlfn.POISSON.DIST(6,L793,FALSE)</f>
        <v>1.3271470352258287E-5</v>
      </c>
      <c r="BJ793" s="14">
        <f t="shared" ref="BJ793:BJ856" si="1225">SUM(N793,Q793,T793,W793,X793,Y793,AD793,AE793,AF793,AG793,AM793,AN793,AO793,AP793,AQ793,AX793,AY793,AZ793,BA793,BB793,BC793)</f>
        <v>0.78451851617288093</v>
      </c>
      <c r="BK793" s="14">
        <f t="shared" ref="BK793:BK856" si="1226">SUM(M793,P793,S793,V793,AC793,AL793,AY793)</f>
        <v>0.13457699492913805</v>
      </c>
      <c r="BL793" s="14">
        <f t="shared" ref="BL793:BL856" si="1227">SUM(O793,R793,U793,AA793,AB793,AH793,AI793,AJ793,AK793,AR793,AS793,AT793,AU793,AV793,BD793,BE793,BF793,BG793,BH793,BI793)</f>
        <v>6.3913006196455735E-2</v>
      </c>
      <c r="BM793" s="14">
        <f t="shared" ref="BM793:BM856" si="1228">SUM(S793:BI793)</f>
        <v>0.69122883700612081</v>
      </c>
      <c r="BN793" s="14">
        <f t="shared" ref="BN793:BN856" si="1229">SUM(M793:R793)</f>
        <v>0.27577682117396674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1.4896</v>
      </c>
      <c r="F794" s="10">
        <f>VLOOKUP(B794,home!$B$2:$E$405,3,FALSE)</f>
        <v>1.0909</v>
      </c>
      <c r="G794" s="10">
        <f>VLOOKUP(C794,away!$B$2:$E$405,4,FALSE)</f>
        <v>0.75519999999999998</v>
      </c>
      <c r="H794" s="10">
        <f>VLOOKUP(A794,away!$A$2:$E$405,3,FALSE)</f>
        <v>1.2811999999999999</v>
      </c>
      <c r="I794" s="10">
        <f>VLOOKUP(C794,away!$B$2:$E$405,3,FALSE)</f>
        <v>1.3658999999999999</v>
      </c>
      <c r="J794" s="10">
        <f>VLOOKUP(B794,home!$B$2:$E$405,4,FALSE)</f>
        <v>0.78049999999999997</v>
      </c>
      <c r="K794" s="12">
        <f t="shared" si="1174"/>
        <v>1.2272035041280001</v>
      </c>
      <c r="L794" s="12">
        <f t="shared" si="1175"/>
        <v>1.3658680379399999</v>
      </c>
      <c r="M794" s="13">
        <f t="shared" si="1176"/>
        <v>7.4789966397650384E-2</v>
      </c>
      <c r="N794" s="13">
        <f t="shared" si="1177"/>
        <v>9.1782508836811938E-2</v>
      </c>
      <c r="O794" s="13">
        <f t="shared" si="1178"/>
        <v>0.10215322466115727</v>
      </c>
      <c r="P794" s="13">
        <f t="shared" si="1179"/>
        <v>0.12536279526214705</v>
      </c>
      <c r="Q794" s="13">
        <f t="shared" si="1180"/>
        <v>5.6317908231097384E-2</v>
      </c>
      <c r="R794" s="13">
        <f t="shared" si="1181"/>
        <v>6.9763912268589454E-2</v>
      </c>
      <c r="S794" s="13">
        <f t="shared" si="1182"/>
        <v>5.2533218000057599E-2</v>
      </c>
      <c r="T794" s="13">
        <f t="shared" si="1183"/>
        <v>7.6922830816493967E-2</v>
      </c>
      <c r="U794" s="13">
        <f t="shared" si="1184"/>
        <v>8.561451759769137E-2</v>
      </c>
      <c r="V794" s="13">
        <f t="shared" si="1185"/>
        <v>9.7840085743697899E-3</v>
      </c>
      <c r="W794" s="13">
        <f t="shared" si="1186"/>
        <v>2.3037844775453949E-2</v>
      </c>
      <c r="X794" s="13">
        <f t="shared" si="1187"/>
        <v>3.1466655841815565E-2</v>
      </c>
      <c r="Y794" s="13">
        <f t="shared" si="1188"/>
        <v>2.1489649737596938E-2</v>
      </c>
      <c r="Z794" s="13">
        <f t="shared" si="1189"/>
        <v>3.17627659897722E-2</v>
      </c>
      <c r="AA794" s="13">
        <f t="shared" si="1190"/>
        <v>3.8979377723446111E-2</v>
      </c>
      <c r="AB794" s="13">
        <f t="shared" si="1191"/>
        <v>2.3917814465470991E-2</v>
      </c>
      <c r="AC794" s="13">
        <f t="shared" si="1192"/>
        <v>1.0249960011600773E-3</v>
      </c>
      <c r="AD794" s="13">
        <f t="shared" si="1193"/>
        <v>7.0680309589985085E-3</v>
      </c>
      <c r="AE794" s="13">
        <f t="shared" si="1194"/>
        <v>9.6539975780664707E-3</v>
      </c>
      <c r="AF794" s="13">
        <f t="shared" si="1195"/>
        <v>6.5930433651155817E-3</v>
      </c>
      <c r="AG794" s="13">
        <f t="shared" si="1196"/>
        <v>3.0017424017212521E-3</v>
      </c>
      <c r="AH794" s="13">
        <f t="shared" si="1197"/>
        <v>1.0845936715499377E-2</v>
      </c>
      <c r="AI794" s="13">
        <f t="shared" si="1198"/>
        <v>1.3310171542811368E-2</v>
      </c>
      <c r="AJ794" s="13">
        <f t="shared" si="1199"/>
        <v>8.1671445789414515E-3</v>
      </c>
      <c r="AK794" s="13">
        <f t="shared" si="1200"/>
        <v>3.3409161486656499E-3</v>
      </c>
      <c r="AL794" s="13">
        <f t="shared" si="1201"/>
        <v>6.8723851621886508E-5</v>
      </c>
      <c r="AM794" s="13">
        <f t="shared" si="1202"/>
        <v>1.7347824720336303E-3</v>
      </c>
      <c r="AN794" s="13">
        <f t="shared" si="1203"/>
        <v>2.3694839313292775E-3</v>
      </c>
      <c r="AO794" s="13">
        <f t="shared" si="1204"/>
        <v>1.6182011841075392E-3</v>
      </c>
      <c r="AP794" s="13">
        <f t="shared" si="1205"/>
        <v>7.3674975877638328E-4</v>
      </c>
      <c r="AQ794" s="13">
        <f t="shared" si="1206"/>
        <v>2.5157573686816667E-4</v>
      </c>
      <c r="AR794" s="13">
        <f t="shared" si="1207"/>
        <v>2.9628236602441084E-3</v>
      </c>
      <c r="AS794" s="13">
        <f t="shared" si="1208"/>
        <v>3.6359875779649171E-3</v>
      </c>
      <c r="AT794" s="13">
        <f t="shared" si="1209"/>
        <v>2.2310483483222138E-3</v>
      </c>
      <c r="AU794" s="13">
        <f t="shared" si="1210"/>
        <v>9.1265011698000249E-4</v>
      </c>
      <c r="AV794" s="13">
        <f t="shared" si="1211"/>
        <v>2.8000185540017213E-4</v>
      </c>
      <c r="AW794" s="13">
        <f t="shared" si="1212"/>
        <v>3.1998551541784332E-6</v>
      </c>
      <c r="AX794" s="13">
        <f t="shared" si="1213"/>
        <v>3.5482185476325102E-4</v>
      </c>
      <c r="AY794" s="13">
        <f t="shared" si="1214"/>
        <v>4.8463983058371333E-4</v>
      </c>
      <c r="AZ794" s="13">
        <f t="shared" si="1215"/>
        <v>3.3097702725347534E-4</v>
      </c>
      <c r="BA794" s="13">
        <f t="shared" si="1216"/>
        <v>1.5069031427263944E-4</v>
      </c>
      <c r="BB794" s="13">
        <f t="shared" si="1217"/>
        <v>5.1455770973032995E-5</v>
      </c>
      <c r="BC794" s="13">
        <f t="shared" si="1218"/>
        <v>1.4056358587925316E-5</v>
      </c>
      <c r="BD794" s="13">
        <f t="shared" si="1219"/>
        <v>6.744710232633041E-4</v>
      </c>
      <c r="BE794" s="13">
        <f t="shared" si="1220"/>
        <v>8.2771320318152477E-4</v>
      </c>
      <c r="BF794" s="13">
        <f t="shared" si="1221"/>
        <v>5.0788627167868935E-4</v>
      </c>
      <c r="BG794" s="13">
        <f t="shared" si="1222"/>
        <v>2.0775993743419766E-4</v>
      </c>
      <c r="BH794" s="13">
        <f t="shared" si="1223"/>
        <v>6.3740930809165377E-5</v>
      </c>
      <c r="BI794" s="13">
        <f t="shared" si="1224"/>
        <v>1.5644618729077618E-5</v>
      </c>
      <c r="BJ794" s="14">
        <f t="shared" si="1225"/>
        <v>0.33543164678272058</v>
      </c>
      <c r="BK794" s="14">
        <f t="shared" si="1226"/>
        <v>0.26404834791759052</v>
      </c>
      <c r="BL794" s="14">
        <f t="shared" si="1227"/>
        <v>0.36841274324628048</v>
      </c>
      <c r="BM794" s="14">
        <f t="shared" si="1228"/>
        <v>0.47900374830348069</v>
      </c>
      <c r="BN794" s="14">
        <f t="shared" si="1229"/>
        <v>0.52017031565745353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1.3568</v>
      </c>
      <c r="F795" s="10">
        <f>VLOOKUP(B795,home!$B$2:$E$405,3,FALSE)</f>
        <v>1.0646</v>
      </c>
      <c r="G795" s="10">
        <f>VLOOKUP(C795,away!$B$2:$E$405,4,FALSE)</f>
        <v>1.2283999999999999</v>
      </c>
      <c r="H795" s="10">
        <f>VLOOKUP(A795,away!$A$2:$E$405,3,FALSE)</f>
        <v>1.1676</v>
      </c>
      <c r="I795" s="10">
        <f>VLOOKUP(C795,away!$B$2:$E$405,3,FALSE)</f>
        <v>0.99919999999999998</v>
      </c>
      <c r="J795" s="10">
        <f>VLOOKUP(B795,home!$B$2:$E$405,4,FALSE)</f>
        <v>0.9516</v>
      </c>
      <c r="K795" s="12">
        <f t="shared" si="1174"/>
        <v>1.7743614955519997</v>
      </c>
      <c r="L795" s="12">
        <f t="shared" si="1175"/>
        <v>1.1101992894720001</v>
      </c>
      <c r="M795" s="13">
        <f t="shared" si="1176"/>
        <v>5.5879327184787241E-2</v>
      </c>
      <c r="N795" s="13">
        <f t="shared" si="1177"/>
        <v>9.9150126554038598E-2</v>
      </c>
      <c r="O795" s="13">
        <f t="shared" si="1178"/>
        <v>6.2037189336724217E-2</v>
      </c>
      <c r="P795" s="13">
        <f t="shared" si="1179"/>
        <v>0.11007640005135254</v>
      </c>
      <c r="Q795" s="13">
        <f t="shared" si="1180"/>
        <v>8.7964083418297007E-2</v>
      </c>
      <c r="R795" s="13">
        <f t="shared" si="1181"/>
        <v>3.4436821761235588E-2</v>
      </c>
      <c r="S795" s="13">
        <f t="shared" si="1182"/>
        <v>5.4209733987116308E-2</v>
      </c>
      <c r="T795" s="13">
        <f t="shared" si="1183"/>
        <v>9.7657662910049084E-2</v>
      </c>
      <c r="U795" s="13">
        <f t="shared" si="1184"/>
        <v>6.1103370562323622E-2</v>
      </c>
      <c r="V795" s="13">
        <f t="shared" si="1185"/>
        <v>1.1865275219283898E-2</v>
      </c>
      <c r="W795" s="13">
        <f t="shared" si="1186"/>
        <v>5.2026694202983448E-2</v>
      </c>
      <c r="X795" s="13">
        <f t="shared" si="1187"/>
        <v>5.7759998937729255E-2</v>
      </c>
      <c r="Y795" s="13">
        <f t="shared" si="1188"/>
        <v>3.2062554890285255E-2</v>
      </c>
      <c r="Z795" s="13">
        <f t="shared" si="1189"/>
        <v>1.274391168366589E-2</v>
      </c>
      <c r="AA795" s="13">
        <f t="shared" si="1190"/>
        <v>2.2612306194212006E-2</v>
      </c>
      <c r="AB795" s="13">
        <f t="shared" si="1191"/>
        <v>2.0061202718320889E-2</v>
      </c>
      <c r="AC795" s="13">
        <f t="shared" si="1192"/>
        <v>1.4608340503078606E-3</v>
      </c>
      <c r="AD795" s="13">
        <f t="shared" si="1193"/>
        <v>2.3078540733658056E-2</v>
      </c>
      <c r="AE795" s="13">
        <f t="shared" si="1194"/>
        <v>2.5621779524557787E-2</v>
      </c>
      <c r="AF795" s="13">
        <f t="shared" si="1195"/>
        <v>1.4222640711586151E-2</v>
      </c>
      <c r="AG795" s="13">
        <f t="shared" si="1196"/>
        <v>5.263321870806162E-3</v>
      </c>
      <c r="AH795" s="13">
        <f t="shared" si="1197"/>
        <v>3.537070424074949E-3</v>
      </c>
      <c r="AI795" s="13">
        <f t="shared" si="1198"/>
        <v>6.2760415675343715E-3</v>
      </c>
      <c r="AJ795" s="13">
        <f t="shared" si="1199"/>
        <v>5.5679832509584037E-3</v>
      </c>
      <c r="AK795" s="13">
        <f t="shared" si="1200"/>
        <v>3.2932050294596799E-3</v>
      </c>
      <c r="AL795" s="13">
        <f t="shared" si="1201"/>
        <v>1.1510758016005832E-4</v>
      </c>
      <c r="AM795" s="13">
        <f t="shared" si="1202"/>
        <v>8.1899348102662545E-3</v>
      </c>
      <c r="AN795" s="13">
        <f t="shared" si="1203"/>
        <v>9.0924598071795964E-3</v>
      </c>
      <c r="AO795" s="13">
        <f t="shared" si="1204"/>
        <v>5.047221208741755E-3</v>
      </c>
      <c r="AP795" s="13">
        <f t="shared" si="1205"/>
        <v>1.8678071332510354E-3</v>
      </c>
      <c r="AQ795" s="13">
        <f t="shared" si="1206"/>
        <v>5.1840953805150835E-4</v>
      </c>
      <c r="AR795" s="13">
        <f t="shared" si="1207"/>
        <v>7.8537061432408582E-4</v>
      </c>
      <c r="AS795" s="13">
        <f t="shared" si="1208"/>
        <v>1.3935313777946774E-3</v>
      </c>
      <c r="AT795" s="13">
        <f t="shared" si="1209"/>
        <v>1.2363142098012017E-3</v>
      </c>
      <c r="AU795" s="13">
        <f t="shared" si="1210"/>
        <v>7.3122277675834971E-4</v>
      </c>
      <c r="AV795" s="13">
        <f t="shared" si="1211"/>
        <v>3.2436338493765769E-4</v>
      </c>
      <c r="AW795" s="13">
        <f t="shared" si="1212"/>
        <v>6.2986064400789754E-6</v>
      </c>
      <c r="AX795" s="13">
        <f t="shared" si="1213"/>
        <v>2.4219841630695694E-3</v>
      </c>
      <c r="AY795" s="13">
        <f t="shared" si="1214"/>
        <v>2.6888850969522728E-3</v>
      </c>
      <c r="AZ795" s="13">
        <f t="shared" si="1215"/>
        <v>1.4925991620541321E-3</v>
      </c>
      <c r="BA795" s="13">
        <f t="shared" si="1216"/>
        <v>5.5236084305966679E-4</v>
      </c>
      <c r="BB795" s="13">
        <f t="shared" si="1217"/>
        <v>1.533076538742493E-4</v>
      </c>
      <c r="BC795" s="13">
        <f t="shared" si="1218"/>
        <v>3.404040968036213E-5</v>
      </c>
      <c r="BD795" s="13">
        <f t="shared" si="1219"/>
        <v>1.4531964966579811E-4</v>
      </c>
      <c r="BE795" s="13">
        <f t="shared" si="1220"/>
        <v>2.5784959091409819E-4</v>
      </c>
      <c r="BF795" s="13">
        <f t="shared" si="1221"/>
        <v>2.2875919288090535E-4</v>
      </c>
      <c r="BG795" s="13">
        <f t="shared" si="1222"/>
        <v>1.3530050120047721E-4</v>
      </c>
      <c r="BH795" s="13">
        <f t="shared" si="1223"/>
        <v>6.0017999914753439E-5</v>
      </c>
      <c r="BI795" s="13">
        <f t="shared" si="1224"/>
        <v>2.1298725617756353E-5</v>
      </c>
      <c r="BJ795" s="14">
        <f t="shared" si="1225"/>
        <v>0.52686641358017128</v>
      </c>
      <c r="BK795" s="14">
        <f t="shared" si="1226"/>
        <v>0.2362955631699602</v>
      </c>
      <c r="BL795" s="14">
        <f t="shared" si="1227"/>
        <v>0.22424453886865348</v>
      </c>
      <c r="BM795" s="14">
        <f t="shared" si="1228"/>
        <v>0.54792389250550344</v>
      </c>
      <c r="BN795" s="14">
        <f t="shared" si="1229"/>
        <v>0.44954394830643524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1.3568</v>
      </c>
      <c r="F796" s="10">
        <f>VLOOKUP(B796,home!$B$2:$E$405,3,FALSE)</f>
        <v>0.90080000000000005</v>
      </c>
      <c r="G796" s="10">
        <f>VLOOKUP(C796,away!$B$2:$E$405,4,FALSE)</f>
        <v>0.98270000000000002</v>
      </c>
      <c r="H796" s="10">
        <f>VLOOKUP(A796,away!$A$2:$E$405,3,FALSE)</f>
        <v>1.1676</v>
      </c>
      <c r="I796" s="10">
        <f>VLOOKUP(C796,away!$B$2:$E$405,3,FALSE)</f>
        <v>1.0468</v>
      </c>
      <c r="J796" s="10">
        <f>VLOOKUP(B796,home!$B$2:$E$405,4,FALSE)</f>
        <v>0.80889999999999995</v>
      </c>
      <c r="K796" s="12">
        <f t="shared" si="1174"/>
        <v>1.2010612858880001</v>
      </c>
      <c r="L796" s="12">
        <f t="shared" si="1175"/>
        <v>0.98867291275199976</v>
      </c>
      <c r="M796" s="13">
        <f t="shared" si="1176"/>
        <v>0.1119465001951479</v>
      </c>
      <c r="N796" s="13">
        <f t="shared" si="1177"/>
        <v>0.13445460747504559</v>
      </c>
      <c r="O796" s="13">
        <f t="shared" si="1178"/>
        <v>0.11067847242032919</v>
      </c>
      <c r="P796" s="13">
        <f t="shared" si="1179"/>
        <v>0.13293162840528014</v>
      </c>
      <c r="Q796" s="13">
        <f t="shared" si="1180"/>
        <v>8.0744111873772284E-2</v>
      </c>
      <c r="R796" s="13">
        <f t="shared" si="1181"/>
        <v>5.4712403853374357E-2</v>
      </c>
      <c r="S796" s="13">
        <f t="shared" si="1182"/>
        <v>3.9462640189008302E-2</v>
      </c>
      <c r="T796" s="13">
        <f t="shared" si="1183"/>
        <v>7.9829516273815779E-2</v>
      </c>
      <c r="U796" s="13">
        <f t="shared" si="1184"/>
        <v>6.5712950126157382E-2</v>
      </c>
      <c r="V796" s="13">
        <f t="shared" si="1185"/>
        <v>5.2066865396038498E-3</v>
      </c>
      <c r="W796" s="13">
        <f t="shared" si="1186"/>
        <v>3.2326208944999164E-2</v>
      </c>
      <c r="X796" s="13">
        <f t="shared" si="1187"/>
        <v>3.1960047155882076E-2</v>
      </c>
      <c r="Y796" s="13">
        <f t="shared" si="1188"/>
        <v>1.5799016456648596E-2</v>
      </c>
      <c r="Z796" s="13">
        <f t="shared" si="1189"/>
        <v>1.803089056045979E-2</v>
      </c>
      <c r="AA796" s="13">
        <f t="shared" si="1190"/>
        <v>2.1656204602251639E-2</v>
      </c>
      <c r="AB796" s="13">
        <f t="shared" si="1191"/>
        <v>1.3005214473516989E-2</v>
      </c>
      <c r="AC796" s="13">
        <f t="shared" si="1192"/>
        <v>3.8641969551239257E-4</v>
      </c>
      <c r="AD796" s="13">
        <f t="shared" si="1193"/>
        <v>9.7064395208412198E-3</v>
      </c>
      <c r="AE796" s="13">
        <f t="shared" si="1194"/>
        <v>9.5964938335212132E-3</v>
      </c>
      <c r="AF796" s="13">
        <f t="shared" si="1195"/>
        <v>4.7438967552970107E-3</v>
      </c>
      <c r="AG796" s="13">
        <f t="shared" si="1196"/>
        <v>1.5633874076180856E-3</v>
      </c>
      <c r="AH796" s="13">
        <f t="shared" si="1197"/>
        <v>4.4566632724805785E-3</v>
      </c>
      <c r="AI796" s="13">
        <f t="shared" si="1198"/>
        <v>5.3527257208153467E-3</v>
      </c>
      <c r="AJ796" s="13">
        <f t="shared" si="1199"/>
        <v>3.214475818624126E-3</v>
      </c>
      <c r="AK796" s="13">
        <f t="shared" si="1200"/>
        <v>1.2869274867241918E-3</v>
      </c>
      <c r="AL796" s="13">
        <f t="shared" si="1201"/>
        <v>1.8354267183981625E-5</v>
      </c>
      <c r="AM796" s="13">
        <f t="shared" si="1202"/>
        <v>2.3316057464591324E-3</v>
      </c>
      <c r="AN796" s="13">
        <f t="shared" si="1203"/>
        <v>2.3051954447410516E-3</v>
      </c>
      <c r="AO796" s="13">
        <f t="shared" si="1204"/>
        <v>1.1395421474073883E-3</v>
      </c>
      <c r="AP796" s="13">
        <f t="shared" si="1205"/>
        <v>3.7554481802697711E-4</v>
      </c>
      <c r="AQ796" s="13">
        <f t="shared" si="1206"/>
        <v>9.282274727691278E-5</v>
      </c>
      <c r="AR796" s="13">
        <f t="shared" si="1207"/>
        <v>8.812364517516467E-4</v>
      </c>
      <c r="AS796" s="13">
        <f t="shared" si="1208"/>
        <v>1.0584189859122115E-3</v>
      </c>
      <c r="AT796" s="13">
        <f t="shared" si="1209"/>
        <v>6.3561303411399683E-4</v>
      </c>
      <c r="AU796" s="13">
        <f t="shared" si="1210"/>
        <v>2.544700693600435E-4</v>
      </c>
      <c r="AV796" s="13">
        <f t="shared" si="1211"/>
        <v>7.6408537181395616E-5</v>
      </c>
      <c r="AW796" s="13">
        <f t="shared" si="1212"/>
        <v>6.0541385113500118E-7</v>
      </c>
      <c r="AX796" s="13">
        <f t="shared" si="1213"/>
        <v>4.667335660043418E-4</v>
      </c>
      <c r="AY796" s="13">
        <f t="shared" si="1214"/>
        <v>4.6144683418064038E-4</v>
      </c>
      <c r="AZ796" s="13">
        <f t="shared" si="1215"/>
        <v>2.2810999281478134E-4</v>
      </c>
      <c r="BA796" s="13">
        <f t="shared" si="1216"/>
        <v>7.5175390341342539E-5</v>
      </c>
      <c r="BB796" s="13">
        <f t="shared" si="1217"/>
        <v>1.8580968034010917E-5</v>
      </c>
      <c r="BC796" s="13">
        <f t="shared" si="1218"/>
        <v>3.6740999575874752E-6</v>
      </c>
      <c r="BD796" s="13">
        <f t="shared" si="1219"/>
        <v>1.4520910159608957E-4</v>
      </c>
      <c r="BE796" s="13">
        <f t="shared" si="1220"/>
        <v>1.7440503028564062E-4</v>
      </c>
      <c r="BF796" s="13">
        <f t="shared" si="1221"/>
        <v>1.0473556497010356E-4</v>
      </c>
      <c r="BG796" s="13">
        <f t="shared" si="1222"/>
        <v>4.193127744706626E-5</v>
      </c>
      <c r="BH796" s="13">
        <f t="shared" si="1223"/>
        <v>1.2590508502374978E-5</v>
      </c>
      <c r="BI796" s="13">
        <f t="shared" si="1224"/>
        <v>3.0243944663692588E-6</v>
      </c>
      <c r="BJ796" s="14">
        <f t="shared" si="1225"/>
        <v>0.40822215745268531</v>
      </c>
      <c r="BK796" s="14">
        <f t="shared" si="1226"/>
        <v>0.29041367612591729</v>
      </c>
      <c r="BL796" s="14">
        <f t="shared" si="1227"/>
        <v>0.28346408072986073</v>
      </c>
      <c r="BM796" s="14">
        <f t="shared" si="1228"/>
        <v>0.37420223922564411</v>
      </c>
      <c r="BN796" s="14">
        <f t="shared" si="1229"/>
        <v>0.62546772422294949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1.3568</v>
      </c>
      <c r="F797" s="10">
        <f>VLOOKUP(B797,home!$B$2:$E$405,3,FALSE)</f>
        <v>0.98270000000000002</v>
      </c>
      <c r="G797" s="10">
        <f>VLOOKUP(C797,away!$B$2:$E$405,4,FALSE)</f>
        <v>0.98270000000000002</v>
      </c>
      <c r="H797" s="10">
        <f>VLOOKUP(A797,away!$A$2:$E$405,3,FALSE)</f>
        <v>1.1676</v>
      </c>
      <c r="I797" s="10">
        <f>VLOOKUP(C797,away!$B$2:$E$405,3,FALSE)</f>
        <v>1.2371000000000001</v>
      </c>
      <c r="J797" s="10">
        <f>VLOOKUP(B797,home!$B$2:$E$405,4,FALSE)</f>
        <v>0.61860000000000004</v>
      </c>
      <c r="K797" s="12">
        <f t="shared" si="1174"/>
        <v>1.3102607966719999</v>
      </c>
      <c r="L797" s="12">
        <f t="shared" si="1175"/>
        <v>0.89352932205600011</v>
      </c>
      <c r="M797" s="13">
        <f t="shared" si="1176"/>
        <v>0.11038399607589128</v>
      </c>
      <c r="N797" s="13">
        <f t="shared" si="1177"/>
        <v>0.14463182263823621</v>
      </c>
      <c r="O797" s="13">
        <f t="shared" si="1178"/>
        <v>9.8631337179523312E-2</v>
      </c>
      <c r="P797" s="13">
        <f t="shared" si="1179"/>
        <v>0.12923277442966685</v>
      </c>
      <c r="Q797" s="13">
        <f t="shared" si="1180"/>
        <v>9.4752703577049402E-2</v>
      </c>
      <c r="R797" s="13">
        <f t="shared" si="1181"/>
        <v>4.4064995921748097E-2</v>
      </c>
      <c r="S797" s="13">
        <f t="shared" si="1182"/>
        <v>3.7825025774811581E-2</v>
      </c>
      <c r="T797" s="13">
        <f t="shared" si="1183"/>
        <v>8.4664318990174084E-2</v>
      </c>
      <c r="U797" s="13">
        <f t="shared" si="1184"/>
        <v>5.7736636661778092E-2</v>
      </c>
      <c r="V797" s="13">
        <f t="shared" si="1185"/>
        <v>4.9204325078587973E-3</v>
      </c>
      <c r="W797" s="13">
        <f t="shared" si="1186"/>
        <v>4.1383584291896862E-2</v>
      </c>
      <c r="X797" s="13">
        <f t="shared" si="1187"/>
        <v>3.6977446016585931E-2</v>
      </c>
      <c r="Y797" s="13">
        <f t="shared" si="1188"/>
        <v>1.6520216135281183E-2</v>
      </c>
      <c r="Z797" s="13">
        <f t="shared" si="1189"/>
        <v>1.3124455310786667E-2</v>
      </c>
      <c r="AA797" s="13">
        <f t="shared" si="1190"/>
        <v>1.7196459271397398E-2</v>
      </c>
      <c r="AB797" s="13">
        <f t="shared" si="1191"/>
        <v>1.1265923212439377E-2</v>
      </c>
      <c r="AC797" s="13">
        <f t="shared" si="1192"/>
        <v>3.6003925330541959E-4</v>
      </c>
      <c r="AD797" s="13">
        <f t="shared" si="1193"/>
        <v>1.3555822030860915E-2</v>
      </c>
      <c r="AE797" s="13">
        <f t="shared" si="1194"/>
        <v>1.2112524469146943E-2</v>
      </c>
      <c r="AF797" s="13">
        <f t="shared" si="1195"/>
        <v>5.4114478886517891E-3</v>
      </c>
      <c r="AG797" s="13">
        <f t="shared" si="1196"/>
        <v>1.6117624544294692E-3</v>
      </c>
      <c r="AH797" s="13">
        <f t="shared" si="1197"/>
        <v>2.9317714140503701E-3</v>
      </c>
      <c r="AI797" s="13">
        <f t="shared" si="1198"/>
        <v>3.8413851486338332E-3</v>
      </c>
      <c r="AJ797" s="13">
        <f t="shared" si="1199"/>
        <v>2.5166081825864781E-3</v>
      </c>
      <c r="AK797" s="13">
        <f t="shared" si="1200"/>
        <v>1.0991376807423438E-3</v>
      </c>
      <c r="AL797" s="13">
        <f t="shared" si="1201"/>
        <v>1.6860730998089762E-5</v>
      </c>
      <c r="AM797" s="13">
        <f t="shared" si="1202"/>
        <v>3.5523324347399329E-3</v>
      </c>
      <c r="AN797" s="13">
        <f t="shared" si="1203"/>
        <v>3.1741131921307125E-3</v>
      </c>
      <c r="AO797" s="13">
        <f t="shared" si="1204"/>
        <v>1.4180816043467806E-3</v>
      </c>
      <c r="AP797" s="13">
        <f t="shared" si="1205"/>
        <v>4.2236583151735477E-4</v>
      </c>
      <c r="AQ797" s="13">
        <f t="shared" si="1206"/>
        <v>9.4349063773830185E-5</v>
      </c>
      <c r="AR797" s="13">
        <f t="shared" si="1207"/>
        <v>5.2392474480391759E-4</v>
      </c>
      <c r="AS797" s="13">
        <f t="shared" si="1208"/>
        <v>6.864780535229553E-4</v>
      </c>
      <c r="AT797" s="13">
        <f t="shared" si="1209"/>
        <v>4.4973264065341568E-4</v>
      </c>
      <c r="AU797" s="13">
        <f t="shared" si="1210"/>
        <v>1.9642234934398218E-4</v>
      </c>
      <c r="AV797" s="13">
        <f t="shared" si="1211"/>
        <v>6.4341125983908011E-5</v>
      </c>
      <c r="AW797" s="13">
        <f t="shared" si="1212"/>
        <v>5.4832803950466357E-7</v>
      </c>
      <c r="AX797" s="13">
        <f t="shared" si="1213"/>
        <v>7.7574698766435396E-4</v>
      </c>
      <c r="AY797" s="13">
        <f t="shared" si="1214"/>
        <v>6.9315267997471449E-4</v>
      </c>
      <c r="AZ797" s="13">
        <f t="shared" si="1215"/>
        <v>3.0967612210955304E-4</v>
      </c>
      <c r="BA797" s="13">
        <f t="shared" si="1216"/>
        <v>9.2234898481826697E-5</v>
      </c>
      <c r="BB797" s="13">
        <f t="shared" si="1217"/>
        <v>2.0603646577592651E-5</v>
      </c>
      <c r="BC797" s="13">
        <f t="shared" si="1218"/>
        <v>3.6819924716715578E-6</v>
      </c>
      <c r="BD797" s="13">
        <f t="shared" si="1219"/>
        <v>7.8023687005501188E-5</v>
      </c>
      <c r="BE797" s="13">
        <f t="shared" si="1220"/>
        <v>1.0223137829511476E-4</v>
      </c>
      <c r="BF797" s="13">
        <f t="shared" si="1221"/>
        <v>6.6974883584916835E-5</v>
      </c>
      <c r="BG797" s="13">
        <f t="shared" si="1222"/>
        <v>2.9251521440995856E-5</v>
      </c>
      <c r="BH797" s="13">
        <f t="shared" si="1223"/>
        <v>9.5817804467868325E-6</v>
      </c>
      <c r="BI797" s="13">
        <f t="shared" si="1224"/>
        <v>2.5109262563486205E-6</v>
      </c>
      <c r="BJ797" s="14">
        <f t="shared" si="1225"/>
        <v>0.46217798694610107</v>
      </c>
      <c r="BK797" s="14">
        <f t="shared" si="1226"/>
        <v>0.28343228145250671</v>
      </c>
      <c r="BL797" s="14">
        <f t="shared" si="1227"/>
        <v>0.24149372776423722</v>
      </c>
      <c r="BM797" s="14">
        <f t="shared" si="1228"/>
        <v>0.37783821729958128</v>
      </c>
      <c r="BN797" s="14">
        <f t="shared" si="1229"/>
        <v>0.62169762982211507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1.3568</v>
      </c>
      <c r="F798" s="10">
        <f>VLOOKUP(B798,home!$B$2:$E$405,3,FALSE)</f>
        <v>1.3103</v>
      </c>
      <c r="G798" s="10">
        <f>VLOOKUP(C798,away!$B$2:$E$405,4,FALSE)</f>
        <v>1.1054999999999999</v>
      </c>
      <c r="H798" s="10">
        <f>VLOOKUP(A798,away!$A$2:$E$405,3,FALSE)</f>
        <v>1.1676</v>
      </c>
      <c r="I798" s="10">
        <f>VLOOKUP(C798,away!$B$2:$E$405,3,FALSE)</f>
        <v>0.76129999999999998</v>
      </c>
      <c r="J798" s="10">
        <f>VLOOKUP(B798,home!$B$2:$E$405,4,FALSE)</f>
        <v>0.61860000000000004</v>
      </c>
      <c r="K798" s="12">
        <f t="shared" si="1174"/>
        <v>1.96537452672</v>
      </c>
      <c r="L798" s="12">
        <f t="shared" si="1175"/>
        <v>0.54986975416799999</v>
      </c>
      <c r="M798" s="13">
        <f t="shared" si="1176"/>
        <v>8.0843161355179549E-2</v>
      </c>
      <c r="N798" s="13">
        <f t="shared" si="1177"/>
        <v>0.15888708998698456</v>
      </c>
      <c r="O798" s="13">
        <f t="shared" si="1178"/>
        <v>4.445320926053653E-2</v>
      </c>
      <c r="P798" s="13">
        <f t="shared" si="1179"/>
        <v>8.7367205111612084E-2</v>
      </c>
      <c r="Q798" s="13">
        <f t="shared" si="1180"/>
        <v>0.15613631964254396</v>
      </c>
      <c r="R798" s="13">
        <f t="shared" si="1181"/>
        <v>1.2221737624034942E-2</v>
      </c>
      <c r="S798" s="13">
        <f t="shared" si="1182"/>
        <v>2.3604434812609727E-2</v>
      </c>
      <c r="T798" s="13">
        <f t="shared" si="1183"/>
        <v>8.5854639698541915E-2</v>
      </c>
      <c r="U798" s="13">
        <f t="shared" si="1184"/>
        <v>2.4020291798533686E-2</v>
      </c>
      <c r="V798" s="13">
        <f t="shared" si="1185"/>
        <v>2.8343680986015279E-3</v>
      </c>
      <c r="W798" s="13">
        <f t="shared" si="1186"/>
        <v>0.10228878177375582</v>
      </c>
      <c r="X798" s="13">
        <f t="shared" si="1187"/>
        <v>5.6245507288079311E-2</v>
      </c>
      <c r="Y798" s="13">
        <f t="shared" si="1188"/>
        <v>1.546385163277531E-2</v>
      </c>
      <c r="Z798" s="13">
        <f t="shared" si="1189"/>
        <v>2.2401212876112962E-3</v>
      </c>
      <c r="AA798" s="13">
        <f t="shared" si="1190"/>
        <v>4.4026773154344475E-3</v>
      </c>
      <c r="AB798" s="13">
        <f t="shared" si="1191"/>
        <v>4.3264549225614304E-3</v>
      </c>
      <c r="AC798" s="13">
        <f t="shared" si="1192"/>
        <v>1.9144385165151655E-4</v>
      </c>
      <c r="AD798" s="13">
        <f t="shared" si="1193"/>
        <v>5.025894151684019E-2</v>
      </c>
      <c r="AE798" s="13">
        <f t="shared" si="1194"/>
        <v>2.7635871816608801E-2</v>
      </c>
      <c r="AF798" s="13">
        <f t="shared" si="1195"/>
        <v>7.5980650210085206E-3</v>
      </c>
      <c r="AG798" s="13">
        <f t="shared" si="1196"/>
        <v>1.3926487150848115E-3</v>
      </c>
      <c r="AH798" s="13">
        <f t="shared" si="1197"/>
        <v>3.0794373543133169E-4</v>
      </c>
      <c r="AI798" s="13">
        <f t="shared" si="1198"/>
        <v>6.0522477327974234E-4</v>
      </c>
      <c r="AJ798" s="13">
        <f t="shared" si="1199"/>
        <v>5.9474667617194661E-4</v>
      </c>
      <c r="AK798" s="13">
        <f t="shared" si="1200"/>
        <v>3.8963332239991087E-4</v>
      </c>
      <c r="AL798" s="13">
        <f t="shared" si="1201"/>
        <v>8.2757348793478377E-6</v>
      </c>
      <c r="AM798" s="13">
        <f t="shared" si="1202"/>
        <v>1.9755528679421611E-2</v>
      </c>
      <c r="AN798" s="13">
        <f t="shared" si="1203"/>
        <v>1.0862967698412433E-2</v>
      </c>
      <c r="AO798" s="13">
        <f t="shared" si="1204"/>
        <v>2.9866086889304847E-3</v>
      </c>
      <c r="AP798" s="13">
        <f t="shared" si="1205"/>
        <v>5.4741526185940611E-4</v>
      </c>
      <c r="AQ798" s="13">
        <f t="shared" si="1206"/>
        <v>7.5251773866610728E-5</v>
      </c>
      <c r="AR798" s="13">
        <f t="shared" si="1207"/>
        <v>3.3865789219840415E-5</v>
      </c>
      <c r="AS798" s="13">
        <f t="shared" si="1208"/>
        <v>6.6558959459943117E-5</v>
      </c>
      <c r="AT798" s="13">
        <f t="shared" si="1209"/>
        <v>6.5406641723780713E-5</v>
      </c>
      <c r="AU798" s="13">
        <f t="shared" si="1210"/>
        <v>4.2849515840740039E-5</v>
      </c>
      <c r="AV798" s="13">
        <f t="shared" si="1211"/>
        <v>2.1053836728918902E-5</v>
      </c>
      <c r="AW798" s="13">
        <f t="shared" si="1212"/>
        <v>2.4843296525338495E-7</v>
      </c>
      <c r="AX798" s="13">
        <f t="shared" si="1213"/>
        <v>6.4711688047369336E-3</v>
      </c>
      <c r="AY798" s="13">
        <f t="shared" si="1214"/>
        <v>3.5582999998403277E-3</v>
      </c>
      <c r="AZ798" s="13">
        <f t="shared" si="1215"/>
        <v>9.783007730840977E-4</v>
      </c>
      <c r="BA798" s="13">
        <f t="shared" si="1216"/>
        <v>1.793126685327057E-4</v>
      </c>
      <c r="BB798" s="13">
        <f t="shared" si="1217"/>
        <v>2.464965324132173E-5</v>
      </c>
      <c r="BC798" s="13">
        <f t="shared" si="1218"/>
        <v>2.7108197536264062E-6</v>
      </c>
      <c r="BD798" s="13">
        <f t="shared" si="1219"/>
        <v>3.1036288655031573E-6</v>
      </c>
      <c r="BE798" s="13">
        <f t="shared" si="1220"/>
        <v>6.0997931126527973E-6</v>
      </c>
      <c r="BF798" s="13">
        <f t="shared" si="1221"/>
        <v>5.9941890009349559E-6</v>
      </c>
      <c r="BG798" s="13">
        <f t="shared" si="1222"/>
        <v>3.9269421235942555E-6</v>
      </c>
      <c r="BH798" s="13">
        <f t="shared" si="1223"/>
        <v>1.9294780044039735E-6</v>
      </c>
      <c r="BI798" s="13">
        <f t="shared" si="1224"/>
        <v>7.5842938394442266E-7</v>
      </c>
      <c r="BJ798" s="14">
        <f t="shared" si="1225"/>
        <v>0.70720393191390296</v>
      </c>
      <c r="BK798" s="14">
        <f t="shared" si="1226"/>
        <v>0.19840718896437409</v>
      </c>
      <c r="BL798" s="14">
        <f t="shared" si="1227"/>
        <v>9.1573466631848205E-2</v>
      </c>
      <c r="BM798" s="14">
        <f t="shared" si="1228"/>
        <v>0.45595793424996955</v>
      </c>
      <c r="BN798" s="14">
        <f t="shared" si="1229"/>
        <v>0.53990872298089154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1.3167</v>
      </c>
      <c r="F799" s="10">
        <f>VLOOKUP(B799,home!$B$2:$E$405,3,FALSE)</f>
        <v>0.92820000000000003</v>
      </c>
      <c r="G799" s="10">
        <f>VLOOKUP(C799,away!$B$2:$E$405,4,FALSE)</f>
        <v>1.3080000000000001</v>
      </c>
      <c r="H799" s="10">
        <f>VLOOKUP(A799,away!$A$2:$E$405,3,FALSE)</f>
        <v>1.1167</v>
      </c>
      <c r="I799" s="10">
        <f>VLOOKUP(C799,away!$B$2:$E$405,3,FALSE)</f>
        <v>0.74619999999999997</v>
      </c>
      <c r="J799" s="10">
        <f>VLOOKUP(B799,home!$B$2:$E$405,4,FALSE)</f>
        <v>0.64670000000000005</v>
      </c>
      <c r="K799" s="12">
        <f t="shared" si="1174"/>
        <v>1.59858650952</v>
      </c>
      <c r="L799" s="12">
        <f t="shared" si="1175"/>
        <v>0.53888317191800006</v>
      </c>
      <c r="M799" s="13">
        <f t="shared" si="1176"/>
        <v>0.1179529242161369</v>
      </c>
      <c r="N799" s="13">
        <f t="shared" si="1177"/>
        <v>0.18855795341035139</v>
      </c>
      <c r="O799" s="13">
        <f t="shared" si="1178"/>
        <v>6.3562845938595319E-2</v>
      </c>
      <c r="P799" s="13">
        <f t="shared" si="1179"/>
        <v>0.10161070802413663</v>
      </c>
      <c r="Q799" s="13">
        <f t="shared" si="1180"/>
        <v>0.15071310029224425</v>
      </c>
      <c r="R799" s="13">
        <f t="shared" si="1181"/>
        <v>1.7126474017762711E-2</v>
      </c>
      <c r="S799" s="13">
        <f t="shared" si="1182"/>
        <v>2.1883170878933239E-2</v>
      </c>
      <c r="T799" s="13">
        <f t="shared" si="1183"/>
        <v>8.1216753535080233E-2</v>
      </c>
      <c r="U799" s="13">
        <f t="shared" si="1184"/>
        <v>2.7378150320440265E-2</v>
      </c>
      <c r="V799" s="13">
        <f t="shared" si="1185"/>
        <v>2.0945875009019278E-3</v>
      </c>
      <c r="W799" s="13">
        <f t="shared" si="1186"/>
        <v>8.0309309645038782E-2</v>
      </c>
      <c r="X799" s="13">
        <f t="shared" si="1187"/>
        <v>4.3277335516063331E-2</v>
      </c>
      <c r="Y799" s="13">
        <f t="shared" si="1188"/>
        <v>1.1660713917527862E-2</v>
      </c>
      <c r="Z799" s="13">
        <f t="shared" si="1189"/>
        <v>3.0763895474877276E-3</v>
      </c>
      <c r="AA799" s="13">
        <f t="shared" si="1190"/>
        <v>4.91787482864222E-3</v>
      </c>
      <c r="AB799" s="13">
        <f t="shared" si="1191"/>
        <v>3.9308241782877182E-3</v>
      </c>
      <c r="AC799" s="13">
        <f t="shared" si="1192"/>
        <v>1.1277407936235093E-4</v>
      </c>
      <c r="AD799" s="13">
        <f t="shared" si="1193"/>
        <v>3.209534474685586E-2</v>
      </c>
      <c r="AE799" s="13">
        <f t="shared" si="1194"/>
        <v>1.7295641180987406E-2</v>
      </c>
      <c r="AF799" s="13">
        <f t="shared" si="1195"/>
        <v>4.6601649899830387E-3</v>
      </c>
      <c r="AG799" s="13">
        <f t="shared" si="1196"/>
        <v>8.3709483048775835E-4</v>
      </c>
      <c r="AH799" s="13">
        <f t="shared" si="1197"/>
        <v>4.1445363935139183E-4</v>
      </c>
      <c r="AI799" s="13">
        <f t="shared" si="1198"/>
        <v>6.6253999668860249E-4</v>
      </c>
      <c r="AJ799" s="13">
        <f t="shared" si="1199"/>
        <v>5.2956375036191283E-4</v>
      </c>
      <c r="AK799" s="13">
        <f t="shared" si="1200"/>
        <v>2.8218448908645687E-4</v>
      </c>
      <c r="AL799" s="13">
        <f t="shared" si="1201"/>
        <v>3.8859754014342456E-6</v>
      </c>
      <c r="AM799" s="13">
        <f t="shared" si="1202"/>
        <v>1.0261437026143464E-2</v>
      </c>
      <c r="AN799" s="13">
        <f t="shared" si="1203"/>
        <v>5.5297157330849991E-3</v>
      </c>
      <c r="AO799" s="13">
        <f t="shared" si="1204"/>
        <v>1.4899353770248566E-3</v>
      </c>
      <c r="AP799" s="13">
        <f t="shared" si="1205"/>
        <v>2.6763370064133204E-4</v>
      </c>
      <c r="AQ799" s="13">
        <f t="shared" si="1206"/>
        <v>3.605582437843837E-5</v>
      </c>
      <c r="AR799" s="13">
        <f t="shared" si="1207"/>
        <v>4.4668418357327398E-5</v>
      </c>
      <c r="AS799" s="13">
        <f t="shared" si="1208"/>
        <v>7.1406330987619108E-5</v>
      </c>
      <c r="AT799" s="13">
        <f t="shared" si="1209"/>
        <v>5.7074598705563929E-5</v>
      </c>
      <c r="AU799" s="13">
        <f t="shared" si="1210"/>
        <v>3.0412894508994043E-5</v>
      </c>
      <c r="AV799" s="13">
        <f t="shared" si="1211"/>
        <v>1.2154410719383194E-5</v>
      </c>
      <c r="AW799" s="13">
        <f t="shared" si="1212"/>
        <v>9.2988300800735173E-8</v>
      </c>
      <c r="AX799" s="13">
        <f t="shared" si="1213"/>
        <v>2.7339657997136647E-3</v>
      </c>
      <c r="AY799" s="13">
        <f t="shared" si="1214"/>
        <v>1.4732881620650312E-3</v>
      </c>
      <c r="AZ799" s="13">
        <f t="shared" si="1215"/>
        <v>3.9696509896142233E-4</v>
      </c>
      <c r="BA799" s="13">
        <f t="shared" si="1216"/>
        <v>7.1305937223024675E-5</v>
      </c>
      <c r="BB799" s="13">
        <f t="shared" si="1217"/>
        <v>9.6063924068323317E-6</v>
      </c>
      <c r="BC799" s="13">
        <f t="shared" si="1218"/>
        <v>1.03534464217656E-6</v>
      </c>
      <c r="BD799" s="13">
        <f t="shared" si="1219"/>
        <v>4.0118431614927992E-6</v>
      </c>
      <c r="BE799" s="13">
        <f t="shared" si="1220"/>
        <v>6.4132783562724565E-6</v>
      </c>
      <c r="BF799" s="13">
        <f t="shared" si="1221"/>
        <v>5.1260901310668756E-6</v>
      </c>
      <c r="BG799" s="13">
        <f t="shared" si="1222"/>
        <v>2.7314995100357043E-6</v>
      </c>
      <c r="BH799" s="13">
        <f t="shared" si="1223"/>
        <v>1.0916345668758919E-6</v>
      </c>
      <c r="BI799" s="13">
        <f t="shared" si="1224"/>
        <v>3.4901445838670146E-7</v>
      </c>
      <c r="BJ799" s="14">
        <f t="shared" si="1225"/>
        <v>0.63289435646090519</v>
      </c>
      <c r="BK799" s="14">
        <f t="shared" si="1226"/>
        <v>0.24513133883693755</v>
      </c>
      <c r="BL799" s="14">
        <f t="shared" si="1227"/>
        <v>0.11904035117267961</v>
      </c>
      <c r="BM799" s="14">
        <f t="shared" si="1228"/>
        <v>0.3591452349450186</v>
      </c>
      <c r="BN799" s="14">
        <f t="shared" si="1229"/>
        <v>0.6395240058992272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1.25</v>
      </c>
      <c r="F800" s="10">
        <f>VLOOKUP(B800,home!$B$2:$E$405,3,FALSE)</f>
        <v>0.3</v>
      </c>
      <c r="G800" s="10">
        <f>VLOOKUP(C800,away!$B$2:$E$405,4,FALSE)</f>
        <v>0.4</v>
      </c>
      <c r="H800" s="10">
        <f>VLOOKUP(A800,away!$A$2:$E$405,3,FALSE)</f>
        <v>0.89839999999999998</v>
      </c>
      <c r="I800" s="10">
        <f>VLOOKUP(C800,away!$B$2:$E$405,3,FALSE)</f>
        <v>0.55649999999999999</v>
      </c>
      <c r="J800" s="10">
        <f>VLOOKUP(B800,home!$B$2:$E$405,4,FALSE)</f>
        <v>0.69569999999999999</v>
      </c>
      <c r="K800" s="12">
        <f t="shared" si="1174"/>
        <v>0.15000000000000002</v>
      </c>
      <c r="L800" s="12">
        <f t="shared" si="1175"/>
        <v>0.34782189372</v>
      </c>
      <c r="M800" s="13">
        <f t="shared" si="1176"/>
        <v>0.6078531877320027</v>
      </c>
      <c r="N800" s="13">
        <f t="shared" si="1177"/>
        <v>9.1177978159800416E-2</v>
      </c>
      <c r="O800" s="13">
        <f t="shared" si="1178"/>
        <v>0.21142464686068388</v>
      </c>
      <c r="P800" s="13">
        <f t="shared" si="1179"/>
        <v>3.171369702910258E-2</v>
      </c>
      <c r="Q800" s="13">
        <f t="shared" si="1180"/>
        <v>6.8383483619850324E-3</v>
      </c>
      <c r="R800" s="13">
        <f t="shared" si="1181"/>
        <v>3.6769060525082657E-2</v>
      </c>
      <c r="S800" s="13">
        <f t="shared" si="1182"/>
        <v>4.1365193090718002E-4</v>
      </c>
      <c r="T800" s="13">
        <f t="shared" si="1183"/>
        <v>2.378527277182694E-3</v>
      </c>
      <c r="U800" s="13">
        <f t="shared" si="1184"/>
        <v>5.5153590787623994E-3</v>
      </c>
      <c r="V800" s="13">
        <f t="shared" si="1185"/>
        <v>2.3979532991511677E-6</v>
      </c>
      <c r="W800" s="13">
        <f t="shared" si="1186"/>
        <v>3.419174180992519E-4</v>
      </c>
      <c r="X800" s="13">
        <f t="shared" si="1187"/>
        <v>1.189263638591348E-4</v>
      </c>
      <c r="Y800" s="13">
        <f t="shared" si="1188"/>
        <v>2.0682596545359015E-5</v>
      </c>
      <c r="Z800" s="13">
        <f t="shared" si="1189"/>
        <v>4.2630280873798493E-3</v>
      </c>
      <c r="AA800" s="13">
        <f t="shared" si="1190"/>
        <v>6.3945421310697751E-4</v>
      </c>
      <c r="AB800" s="13">
        <f t="shared" si="1191"/>
        <v>4.7959065983023318E-5</v>
      </c>
      <c r="AC800" s="13">
        <f t="shared" si="1192"/>
        <v>7.8193186646520059E-9</v>
      </c>
      <c r="AD800" s="13">
        <f t="shared" si="1193"/>
        <v>1.2821903178721943E-5</v>
      </c>
      <c r="AE800" s="13">
        <f t="shared" si="1194"/>
        <v>4.4597386447175536E-6</v>
      </c>
      <c r="AF800" s="13">
        <f t="shared" si="1195"/>
        <v>7.7559737045096291E-7</v>
      </c>
      <c r="AG800" s="13">
        <f t="shared" si="1196"/>
        <v>8.9923248718168773E-8</v>
      </c>
      <c r="AH800" s="13">
        <f t="shared" si="1197"/>
        <v>3.7069362558350222E-4</v>
      </c>
      <c r="AI800" s="13">
        <f t="shared" si="1198"/>
        <v>5.5604043837525337E-5</v>
      </c>
      <c r="AJ800" s="13">
        <f t="shared" si="1199"/>
        <v>4.1703032878144004E-6</v>
      </c>
      <c r="AK800" s="13">
        <f t="shared" si="1200"/>
        <v>2.085151643907202E-7</v>
      </c>
      <c r="AL800" s="13">
        <f t="shared" si="1201"/>
        <v>1.6318381353236434E-11</v>
      </c>
      <c r="AM800" s="13">
        <f t="shared" si="1202"/>
        <v>3.8465709536165877E-7</v>
      </c>
      <c r="AN800" s="13">
        <f t="shared" si="1203"/>
        <v>1.3379215934152679E-7</v>
      </c>
      <c r="AO800" s="13">
        <f t="shared" si="1204"/>
        <v>2.3267921113528919E-8</v>
      </c>
      <c r="AP800" s="13">
        <f t="shared" si="1205"/>
        <v>2.6976974615450668E-9</v>
      </c>
      <c r="AQ800" s="13">
        <f t="shared" si="1206"/>
        <v>2.3457955993956048E-10</v>
      </c>
      <c r="AR800" s="13">
        <f t="shared" si="1207"/>
        <v>2.5787071768077272E-5</v>
      </c>
      <c r="AS800" s="13">
        <f t="shared" si="1208"/>
        <v>3.8680607652115907E-6</v>
      </c>
      <c r="AT800" s="13">
        <f t="shared" si="1209"/>
        <v>2.9010455739086939E-7</v>
      </c>
      <c r="AU800" s="13">
        <f t="shared" si="1210"/>
        <v>1.4505227869543479E-8</v>
      </c>
      <c r="AV800" s="13">
        <f t="shared" si="1211"/>
        <v>5.4394604510788041E-10</v>
      </c>
      <c r="AW800" s="13">
        <f t="shared" si="1212"/>
        <v>2.364954293636596E-14</v>
      </c>
      <c r="AX800" s="13">
        <f t="shared" si="1213"/>
        <v>9.6164273840414663E-9</v>
      </c>
      <c r="AY800" s="13">
        <f t="shared" si="1214"/>
        <v>3.3448039835381685E-9</v>
      </c>
      <c r="AZ800" s="13">
        <f t="shared" si="1215"/>
        <v>5.816980278382228E-10</v>
      </c>
      <c r="BA800" s="13">
        <f t="shared" si="1216"/>
        <v>6.7442436538626643E-11</v>
      </c>
      <c r="BB800" s="13">
        <f t="shared" si="1217"/>
        <v>5.8644889984890096E-12</v>
      </c>
      <c r="BC800" s="13">
        <f t="shared" si="1218"/>
        <v>4.0795953383091069E-13</v>
      </c>
      <c r="BD800" s="13">
        <f t="shared" si="1219"/>
        <v>1.494884689311031E-6</v>
      </c>
      <c r="BE800" s="13">
        <f t="shared" si="1220"/>
        <v>2.2423270339665465E-7</v>
      </c>
      <c r="BF800" s="13">
        <f t="shared" si="1221"/>
        <v>1.6817452754749104E-8</v>
      </c>
      <c r="BG800" s="13">
        <f t="shared" si="1222"/>
        <v>8.4087263773745577E-10</v>
      </c>
      <c r="BH800" s="13">
        <f t="shared" si="1223"/>
        <v>3.1532723915154581E-11</v>
      </c>
      <c r="BI800" s="13">
        <f t="shared" si="1224"/>
        <v>9.4598171745463875E-13</v>
      </c>
      <c r="BJ800" s="14">
        <f t="shared" si="1225"/>
        <v>0.10089508560601164</v>
      </c>
      <c r="BK800" s="14">
        <f t="shared" si="1226"/>
        <v>0.63998294582575255</v>
      </c>
      <c r="BL800" s="14">
        <f t="shared" si="1227"/>
        <v>0.25485885332595359</v>
      </c>
      <c r="BM800" s="14">
        <f t="shared" si="1228"/>
        <v>1.4222990831660077E-2</v>
      </c>
      <c r="BN800" s="14">
        <f t="shared" si="1229"/>
        <v>0.98577691866865724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1.25</v>
      </c>
      <c r="F801" s="10">
        <f>VLOOKUP(B801,home!$B$2:$E$405,3,FALSE)</f>
        <v>0.7</v>
      </c>
      <c r="G801" s="10">
        <f>VLOOKUP(C801,away!$B$2:$E$405,4,FALSE)</f>
        <v>0.9</v>
      </c>
      <c r="H801" s="10">
        <f>VLOOKUP(A801,away!$A$2:$E$405,3,FALSE)</f>
        <v>0.89839999999999998</v>
      </c>
      <c r="I801" s="10">
        <f>VLOOKUP(C801,away!$B$2:$E$405,3,FALSE)</f>
        <v>2.0870000000000002</v>
      </c>
      <c r="J801" s="10">
        <f>VLOOKUP(B801,home!$B$2:$E$405,4,FALSE)</f>
        <v>0.83479999999999999</v>
      </c>
      <c r="K801" s="12">
        <f t="shared" si="1174"/>
        <v>0.78749999999999998</v>
      </c>
      <c r="L801" s="12">
        <f t="shared" si="1175"/>
        <v>1.5652172758400003</v>
      </c>
      <c r="M801" s="13">
        <f t="shared" si="1176"/>
        <v>9.5110369659794691E-2</v>
      </c>
      <c r="N801" s="13">
        <f t="shared" si="1177"/>
        <v>7.4899416107088307E-2</v>
      </c>
      <c r="O801" s="13">
        <f t="shared" si="1178"/>
        <v>0.14886839370303925</v>
      </c>
      <c r="P801" s="13">
        <f t="shared" si="1179"/>
        <v>0.1172338600411434</v>
      </c>
      <c r="Q801" s="13">
        <f t="shared" si="1180"/>
        <v>2.9491645092166015E-2</v>
      </c>
      <c r="R801" s="13">
        <f t="shared" si="1181"/>
        <v>0.1165056908252739</v>
      </c>
      <c r="S801" s="13">
        <f t="shared" si="1182"/>
        <v>3.612586616293062E-2</v>
      </c>
      <c r="T801" s="13">
        <f t="shared" si="1183"/>
        <v>4.6160832391200203E-2</v>
      </c>
      <c r="U801" s="13">
        <f t="shared" si="1184"/>
        <v>9.174823152490319E-2</v>
      </c>
      <c r="V801" s="13">
        <f t="shared" si="1185"/>
        <v>4.9476726095039865E-3</v>
      </c>
      <c r="W801" s="13">
        <f t="shared" si="1186"/>
        <v>7.74155683669358E-3</v>
      </c>
      <c r="X801" s="13">
        <f t="shared" si="1187"/>
        <v>1.2117218502690055E-2</v>
      </c>
      <c r="Y801" s="13">
        <f t="shared" si="1188"/>
        <v>9.4830398677692891E-3</v>
      </c>
      <c r="Z801" s="13">
        <f t="shared" si="1189"/>
        <v>6.0785573337797487E-2</v>
      </c>
      <c r="AA801" s="13">
        <f t="shared" si="1190"/>
        <v>4.7868639003515519E-2</v>
      </c>
      <c r="AB801" s="13">
        <f t="shared" si="1191"/>
        <v>1.8848276607634232E-2</v>
      </c>
      <c r="AC801" s="13">
        <f t="shared" si="1192"/>
        <v>3.8115898948949136E-4</v>
      </c>
      <c r="AD801" s="13">
        <f t="shared" si="1193"/>
        <v>1.5241190022240482E-3</v>
      </c>
      <c r="AE801" s="13">
        <f t="shared" si="1194"/>
        <v>2.3855773927171039E-3</v>
      </c>
      <c r="AF801" s="13">
        <f t="shared" si="1195"/>
        <v>1.8669734739670783E-3</v>
      </c>
      <c r="AG801" s="13">
        <f t="shared" si="1196"/>
        <v>9.7407304499609701E-4</v>
      </c>
      <c r="AH801" s="13">
        <f t="shared" si="1197"/>
        <v>2.3785657377539991E-2</v>
      </c>
      <c r="AI801" s="13">
        <f t="shared" si="1198"/>
        <v>1.8731205184812742E-2</v>
      </c>
      <c r="AJ801" s="13">
        <f t="shared" si="1199"/>
        <v>7.3754120415200153E-3</v>
      </c>
      <c r="AK801" s="13">
        <f t="shared" si="1200"/>
        <v>1.9360456608990043E-3</v>
      </c>
      <c r="AL801" s="13">
        <f t="shared" si="1201"/>
        <v>1.8792794008506072E-5</v>
      </c>
      <c r="AM801" s="13">
        <f t="shared" si="1202"/>
        <v>2.4004874285028766E-4</v>
      </c>
      <c r="AN801" s="13">
        <f t="shared" si="1203"/>
        <v>3.7572843935294398E-4</v>
      </c>
      <c r="AO801" s="13">
        <f t="shared" si="1204"/>
        <v>2.9404832214981495E-4</v>
      </c>
      <c r="AP801" s="13">
        <f t="shared" si="1205"/>
        <v>1.5341650458688532E-4</v>
      </c>
      <c r="AQ801" s="13">
        <f t="shared" si="1206"/>
        <v>6.0032540844594903E-5</v>
      </c>
      <c r="AR801" s="13">
        <f t="shared" si="1207"/>
        <v>7.4459443689073477E-3</v>
      </c>
      <c r="AS801" s="13">
        <f t="shared" si="1208"/>
        <v>5.8636811905145355E-3</v>
      </c>
      <c r="AT801" s="13">
        <f t="shared" si="1209"/>
        <v>2.308824468765098E-3</v>
      </c>
      <c r="AU801" s="13">
        <f t="shared" si="1210"/>
        <v>6.0606642305083833E-4</v>
      </c>
      <c r="AV801" s="13">
        <f t="shared" si="1211"/>
        <v>1.1931932703813376E-4</v>
      </c>
      <c r="AW801" s="13">
        <f t="shared" si="1212"/>
        <v>6.4344887782472867E-7</v>
      </c>
      <c r="AX801" s="13">
        <f t="shared" si="1213"/>
        <v>3.1506397499100245E-5</v>
      </c>
      <c r="AY801" s="13">
        <f t="shared" si="1214"/>
        <v>4.9314357665073884E-5</v>
      </c>
      <c r="AZ801" s="13">
        <f t="shared" si="1215"/>
        <v>3.8593842282163193E-5</v>
      </c>
      <c r="BA801" s="13">
        <f t="shared" si="1216"/>
        <v>2.0135916227028691E-5</v>
      </c>
      <c r="BB801" s="13">
        <f t="shared" si="1217"/>
        <v>7.8792709858530793E-6</v>
      </c>
      <c r="BC801" s="13">
        <f t="shared" si="1218"/>
        <v>2.4665542136164211E-6</v>
      </c>
      <c r="BD801" s="13">
        <f t="shared" si="1219"/>
        <v>1.9424201268595598E-3</v>
      </c>
      <c r="BE801" s="13">
        <f t="shared" si="1220"/>
        <v>1.5296558499019034E-3</v>
      </c>
      <c r="BF801" s="13">
        <f t="shared" si="1221"/>
        <v>6.0230199089887431E-4</v>
      </c>
      <c r="BG801" s="13">
        <f t="shared" si="1222"/>
        <v>1.5810427261095454E-4</v>
      </c>
      <c r="BH801" s="13">
        <f t="shared" si="1223"/>
        <v>3.1126778670281662E-5</v>
      </c>
      <c r="BI801" s="13">
        <f t="shared" si="1224"/>
        <v>4.9024676405693633E-6</v>
      </c>
      <c r="BJ801" s="14">
        <f t="shared" si="1225"/>
        <v>0.18791762260016917</v>
      </c>
      <c r="BK801" s="14">
        <f t="shared" si="1226"/>
        <v>0.25386703461453575</v>
      </c>
      <c r="BL801" s="14">
        <f t="shared" si="1227"/>
        <v>0.49627989919399601</v>
      </c>
      <c r="BM801" s="14">
        <f t="shared" si="1228"/>
        <v>0.41669208340920555</v>
      </c>
      <c r="BN801" s="14">
        <f t="shared" si="1229"/>
        <v>0.5821093754285056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1.6516999999999999</v>
      </c>
      <c r="F802" s="10">
        <f>VLOOKUP(B802,home!$B$2:$E$405,3,FALSE)</f>
        <v>1.2109000000000001</v>
      </c>
      <c r="G802" s="10">
        <f>VLOOKUP(C802,away!$B$2:$E$405,4,FALSE)</f>
        <v>1.1352</v>
      </c>
      <c r="H802" s="10">
        <f>VLOOKUP(A802,away!$A$2:$E$405,3,FALSE)</f>
        <v>1.3258000000000001</v>
      </c>
      <c r="I802" s="10">
        <f>VLOOKUP(C802,away!$B$2:$E$405,3,FALSE)</f>
        <v>0.94279999999999997</v>
      </c>
      <c r="J802" s="10">
        <f>VLOOKUP(B802,home!$B$2:$E$405,4,FALSE)</f>
        <v>1.0370999999999999</v>
      </c>
      <c r="K802" s="12">
        <f t="shared" si="1174"/>
        <v>2.270449415256</v>
      </c>
      <c r="L802" s="12">
        <f t="shared" si="1175"/>
        <v>1.2963379133039998</v>
      </c>
      <c r="M802" s="13">
        <f t="shared" si="1176"/>
        <v>2.824645464492706E-2</v>
      </c>
      <c r="N802" s="13">
        <f t="shared" si="1177"/>
        <v>6.4132146431629761E-2</v>
      </c>
      <c r="O802" s="13">
        <f t="shared" si="1178"/>
        <v>3.6616950072640819E-2</v>
      </c>
      <c r="P802" s="13">
        <f t="shared" si="1179"/>
        <v>8.31369328808855E-2</v>
      </c>
      <c r="Q802" s="13">
        <f t="shared" si="1180"/>
        <v>7.2804397182402988E-2</v>
      </c>
      <c r="R802" s="13">
        <f t="shared" si="1181"/>
        <v>2.3733970324361978E-2</v>
      </c>
      <c r="S802" s="13">
        <f t="shared" si="1182"/>
        <v>6.1173602985978473E-2</v>
      </c>
      <c r="T802" s="13">
        <f t="shared" si="1183"/>
        <v>9.4379100322791912E-2</v>
      </c>
      <c r="U802" s="13">
        <f t="shared" si="1184"/>
        <v>5.3886779044650911E-2</v>
      </c>
      <c r="V802" s="13">
        <f t="shared" si="1185"/>
        <v>2.0005601054709578E-2</v>
      </c>
      <c r="W802" s="13">
        <f t="shared" si="1186"/>
        <v>5.509956700361749E-2</v>
      </c>
      <c r="X802" s="13">
        <f t="shared" si="1187"/>
        <v>7.1427657713423423E-2</v>
      </c>
      <c r="Y802" s="13">
        <f t="shared" si="1188"/>
        <v>4.6297190376205846E-2</v>
      </c>
      <c r="Z802" s="13">
        <f t="shared" si="1189"/>
        <v>1.0255748521567491E-2</v>
      </c>
      <c r="AA802" s="13">
        <f t="shared" si="1190"/>
        <v>2.3285158233805496E-2</v>
      </c>
      <c r="AB802" s="13">
        <f t="shared" si="1191"/>
        <v>2.6433886948043567E-2</v>
      </c>
      <c r="AC802" s="13">
        <f t="shared" si="1192"/>
        <v>3.6801174099425123E-3</v>
      </c>
      <c r="AD802" s="13">
        <f t="shared" si="1193"/>
        <v>3.127519492105553E-2</v>
      </c>
      <c r="AE802" s="13">
        <f t="shared" si="1194"/>
        <v>4.0543220922136983E-2</v>
      </c>
      <c r="AF802" s="13">
        <f t="shared" si="1195"/>
        <v>2.6278857204413066E-2</v>
      </c>
      <c r="AG802" s="13">
        <f t="shared" si="1196"/>
        <v>1.1355426304127544E-2</v>
      </c>
      <c r="AH802" s="13">
        <f t="shared" si="1197"/>
        <v>3.3237289094548454E-3</v>
      </c>
      <c r="AI802" s="13">
        <f t="shared" si="1198"/>
        <v>7.5463583589412157E-3</v>
      </c>
      <c r="AJ802" s="13">
        <f t="shared" si="1199"/>
        <v>8.5668124616851572E-3</v>
      </c>
      <c r="AK802" s="13">
        <f t="shared" si="1200"/>
        <v>6.4835047814136267E-3</v>
      </c>
      <c r="AL802" s="13">
        <f t="shared" si="1201"/>
        <v>4.332631163098787E-4</v>
      </c>
      <c r="AM802" s="13">
        <f t="shared" si="1202"/>
        <v>1.4201749604105581E-2</v>
      </c>
      <c r="AN802" s="13">
        <f t="shared" si="1203"/>
        <v>1.8410266447052136E-2</v>
      </c>
      <c r="AO802" s="13">
        <f t="shared" si="1204"/>
        <v>1.1932963194671107E-2</v>
      </c>
      <c r="AP802" s="13">
        <f t="shared" si="1205"/>
        <v>5.1563842024377931E-3</v>
      </c>
      <c r="AQ802" s="13">
        <f t="shared" si="1206"/>
        <v>1.6711040842954793E-3</v>
      </c>
      <c r="AR802" s="13">
        <f t="shared" si="1207"/>
        <v>8.6173515977417477E-4</v>
      </c>
      <c r="AS802" s="13">
        <f t="shared" si="1208"/>
        <v>1.9565260896148109E-3</v>
      </c>
      <c r="AT802" s="13">
        <f t="shared" si="1209"/>
        <v>2.2210967580495278E-3</v>
      </c>
      <c r="AU802" s="13">
        <f t="shared" si="1210"/>
        <v>1.6809626118468495E-3</v>
      </c>
      <c r="AV802" s="13">
        <f t="shared" si="1211"/>
        <v>9.5413514478371946E-4</v>
      </c>
      <c r="AW802" s="13">
        <f t="shared" si="1212"/>
        <v>3.542250510650148E-5</v>
      </c>
      <c r="AX802" s="13">
        <f t="shared" si="1213"/>
        <v>5.3740590140422791E-3</v>
      </c>
      <c r="AY802" s="13">
        <f t="shared" si="1214"/>
        <v>6.9665964482361195E-3</v>
      </c>
      <c r="AZ802" s="13">
        <f t="shared" si="1215"/>
        <v>4.5155315512687344E-3</v>
      </c>
      <c r="BA802" s="13">
        <f t="shared" si="1216"/>
        <v>1.9512182495433625E-3</v>
      </c>
      <c r="BB802" s="13">
        <f t="shared" si="1217"/>
        <v>6.3235954850343135E-4</v>
      </c>
      <c r="BC802" s="13">
        <f t="shared" si="1218"/>
        <v>1.6395033151295955E-4</v>
      </c>
      <c r="BD802" s="13">
        <f t="shared" si="1219"/>
        <v>1.8618332647372365E-4</v>
      </c>
      <c r="BE802" s="13">
        <f t="shared" si="1220"/>
        <v>4.2271982472268284E-4</v>
      </c>
      <c r="BF802" s="13">
        <f t="shared" si="1221"/>
        <v>4.7988198942936703E-4</v>
      </c>
      <c r="BG802" s="13">
        <f t="shared" si="1222"/>
        <v>3.6318259409726415E-4</v>
      </c>
      <c r="BH802" s="13">
        <f t="shared" si="1223"/>
        <v>2.0614692709982265E-4</v>
      </c>
      <c r="BI802" s="13">
        <f t="shared" si="1224"/>
        <v>9.3609234018122661E-5</v>
      </c>
      <c r="BJ802" s="14">
        <f t="shared" si="1225"/>
        <v>0.58456894105747348</v>
      </c>
      <c r="BK802" s="14">
        <f t="shared" si="1226"/>
        <v>0.20364256854098908</v>
      </c>
      <c r="BL802" s="14">
        <f t="shared" si="1227"/>
        <v>0.1993033287949077</v>
      </c>
      <c r="BM802" s="14">
        <f t="shared" si="1228"/>
        <v>0.68216856143495985</v>
      </c>
      <c r="BN802" s="14">
        <f t="shared" si="1229"/>
        <v>0.30867085153684809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1.6516999999999999</v>
      </c>
      <c r="F803" s="10">
        <f>VLOOKUP(B803,home!$B$2:$E$405,3,FALSE)</f>
        <v>1.1352</v>
      </c>
      <c r="G803" s="10">
        <f>VLOOKUP(C803,away!$B$2:$E$405,4,FALSE)</f>
        <v>0.37840000000000001</v>
      </c>
      <c r="H803" s="10">
        <f>VLOOKUP(A803,away!$A$2:$E$405,3,FALSE)</f>
        <v>1.3258000000000001</v>
      </c>
      <c r="I803" s="10">
        <f>VLOOKUP(C803,away!$B$2:$E$405,3,FALSE)</f>
        <v>1.32</v>
      </c>
      <c r="J803" s="10">
        <f>VLOOKUP(B803,home!$B$2:$E$405,4,FALSE)</f>
        <v>1.0370999999999999</v>
      </c>
      <c r="K803" s="12">
        <f t="shared" si="1174"/>
        <v>0.70950372345599999</v>
      </c>
      <c r="L803" s="12">
        <f t="shared" si="1175"/>
        <v>1.8149830776000002</v>
      </c>
      <c r="M803" s="13">
        <f t="shared" si="1176"/>
        <v>8.0099409172710065E-2</v>
      </c>
      <c r="N803" s="13">
        <f t="shared" si="1177"/>
        <v>5.6830829054663468E-2</v>
      </c>
      <c r="O803" s="13">
        <f t="shared" si="1178"/>
        <v>0.14537907217422699</v>
      </c>
      <c r="P803" s="13">
        <f t="shared" si="1179"/>
        <v>0.10314699302019262</v>
      </c>
      <c r="Q803" s="13">
        <f t="shared" si="1180"/>
        <v>2.0160842410687579E-2</v>
      </c>
      <c r="R803" s="13">
        <f t="shared" si="1181"/>
        <v>0.13193027791670556</v>
      </c>
      <c r="S803" s="13">
        <f t="shared" si="1182"/>
        <v>3.3206556324801469E-2</v>
      </c>
      <c r="T803" s="13">
        <f t="shared" si="1183"/>
        <v>3.6591587805558351E-2</v>
      </c>
      <c r="U803" s="13">
        <f t="shared" si="1184"/>
        <v>9.3605023418487476E-2</v>
      </c>
      <c r="V803" s="13">
        <f t="shared" si="1185"/>
        <v>4.7512577306332232E-3</v>
      </c>
      <c r="W803" s="13">
        <f t="shared" si="1186"/>
        <v>4.7680642527974928E-3</v>
      </c>
      <c r="X803" s="13">
        <f t="shared" si="1187"/>
        <v>8.653955931736939E-3</v>
      </c>
      <c r="Y803" s="13">
        <f t="shared" si="1188"/>
        <v>7.8533917851993443E-3</v>
      </c>
      <c r="Z803" s="13">
        <f t="shared" si="1189"/>
        <v>7.9817073947295217E-2</v>
      </c>
      <c r="AA803" s="13">
        <f t="shared" si="1190"/>
        <v>5.6630511160968851E-2</v>
      </c>
      <c r="AB803" s="13">
        <f t="shared" si="1191"/>
        <v>2.0089779264961981E-2</v>
      </c>
      <c r="AC803" s="13">
        <f t="shared" si="1192"/>
        <v>3.823982232207051E-4</v>
      </c>
      <c r="AD803" s="13">
        <f t="shared" si="1193"/>
        <v>8.4573983525931785E-4</v>
      </c>
      <c r="AE803" s="13">
        <f t="shared" si="1194"/>
        <v>1.5350034890478737E-3</v>
      </c>
      <c r="AF803" s="13">
        <f t="shared" si="1195"/>
        <v>1.3930026783394243E-3</v>
      </c>
      <c r="AG803" s="13">
        <f t="shared" si="1196"/>
        <v>8.4275876274584412E-4</v>
      </c>
      <c r="AH803" s="13">
        <f t="shared" si="1197"/>
        <v>3.6216659629472167E-2</v>
      </c>
      <c r="AI803" s="13">
        <f t="shared" si="1198"/>
        <v>2.5695854858249101E-2</v>
      </c>
      <c r="AJ803" s="13">
        <f t="shared" si="1199"/>
        <v>9.1156523496563422E-3</v>
      </c>
      <c r="AK803" s="13">
        <f t="shared" si="1200"/>
        <v>2.1558630946038704E-3</v>
      </c>
      <c r="AL803" s="13">
        <f t="shared" si="1201"/>
        <v>1.9697137478970795E-5</v>
      </c>
      <c r="AM803" s="13">
        <f t="shared" si="1202"/>
        <v>1.2001111243831002E-4</v>
      </c>
      <c r="AN803" s="13">
        <f t="shared" si="1203"/>
        <v>2.1781813819948356E-4</v>
      </c>
      <c r="AO803" s="13">
        <f t="shared" si="1204"/>
        <v>1.9766811741320046E-4</v>
      </c>
      <c r="AP803" s="13">
        <f t="shared" si="1205"/>
        <v>1.1958809602866963E-4</v>
      </c>
      <c r="AQ803" s="13">
        <f t="shared" si="1206"/>
        <v>5.4262592643609788E-5</v>
      </c>
      <c r="AR803" s="13">
        <f t="shared" si="1207"/>
        <v>1.3146524870938208E-2</v>
      </c>
      <c r="AS803" s="13">
        <f t="shared" si="1208"/>
        <v>9.3275083464375696E-3</v>
      </c>
      <c r="AT803" s="13">
        <f t="shared" si="1209"/>
        <v>3.3089509511821861E-3</v>
      </c>
      <c r="AU803" s="13">
        <f t="shared" si="1210"/>
        <v>7.8257100686567819E-4</v>
      </c>
      <c r="AV803" s="13">
        <f t="shared" si="1211"/>
        <v>1.3880926080997737E-4</v>
      </c>
      <c r="AW803" s="13">
        <f t="shared" si="1212"/>
        <v>7.0457604669177396E-7</v>
      </c>
      <c r="AX803" s="13">
        <f t="shared" si="1213"/>
        <v>1.4191388521846268E-5</v>
      </c>
      <c r="AY803" s="13">
        <f t="shared" si="1214"/>
        <v>2.5757130014797855E-5</v>
      </c>
      <c r="AZ803" s="13">
        <f t="shared" si="1215"/>
        <v>2.337437755220058E-5</v>
      </c>
      <c r="BA803" s="13">
        <f t="shared" si="1216"/>
        <v>1.4141366568892461E-5</v>
      </c>
      <c r="BB803" s="13">
        <f t="shared" si="1217"/>
        <v>6.4165852541695487E-6</v>
      </c>
      <c r="BC803" s="13">
        <f t="shared" si="1218"/>
        <v>2.3291987304590842E-6</v>
      </c>
      <c r="BD803" s="13">
        <f t="shared" si="1219"/>
        <v>3.9767866950000648E-3</v>
      </c>
      <c r="BE803" s="13">
        <f t="shared" si="1220"/>
        <v>2.8215449674928264E-3</v>
      </c>
      <c r="BF803" s="13">
        <f t="shared" si="1221"/>
        <v>1.0009483301673492E-3</v>
      </c>
      <c r="BG803" s="13">
        <f t="shared" si="1222"/>
        <v>2.3672552241360003E-4</v>
      </c>
      <c r="BH803" s="13">
        <f t="shared" si="1223"/>
        <v>4.1989409897378993E-5</v>
      </c>
      <c r="BI803" s="13">
        <f t="shared" si="1224"/>
        <v>5.9583285335821236E-6</v>
      </c>
      <c r="BJ803" s="14">
        <f t="shared" si="1225"/>
        <v>0.14027073410940122</v>
      </c>
      <c r="BK803" s="14">
        <f t="shared" si="1226"/>
        <v>0.22163206873905181</v>
      </c>
      <c r="BL803" s="14">
        <f t="shared" si="1227"/>
        <v>0.55560701155707093</v>
      </c>
      <c r="BM803" s="14">
        <f t="shared" si="1228"/>
        <v>0.45975441204966466</v>
      </c>
      <c r="BN803" s="14">
        <f t="shared" si="1229"/>
        <v>0.53754742374918629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1.6516999999999999</v>
      </c>
      <c r="F804" s="10">
        <f>VLOOKUP(B804,home!$B$2:$E$405,3,FALSE)</f>
        <v>0.8649</v>
      </c>
      <c r="G804" s="10">
        <f>VLOOKUP(C804,away!$B$2:$E$405,4,FALSE)</f>
        <v>0.75680000000000003</v>
      </c>
      <c r="H804" s="10">
        <f>VLOOKUP(A804,away!$A$2:$E$405,3,FALSE)</f>
        <v>1.3258000000000001</v>
      </c>
      <c r="I804" s="10">
        <f>VLOOKUP(C804,away!$B$2:$E$405,3,FALSE)</f>
        <v>1.32</v>
      </c>
      <c r="J804" s="10">
        <f>VLOOKUP(B804,home!$B$2:$E$405,4,FALSE)</f>
        <v>1.2929999999999999</v>
      </c>
      <c r="K804" s="12">
        <f t="shared" si="1174"/>
        <v>1.0811306737440001</v>
      </c>
      <c r="L804" s="12">
        <f t="shared" si="1175"/>
        <v>2.2628224080000003</v>
      </c>
      <c r="M804" s="13">
        <f t="shared" si="1176"/>
        <v>3.52971490505831E-2</v>
      </c>
      <c r="N804" s="13">
        <f t="shared" si="1177"/>
        <v>3.8160830534299299E-2</v>
      </c>
      <c r="O804" s="13">
        <f t="shared" si="1178"/>
        <v>7.9871179810175372E-2</v>
      </c>
      <c r="P804" s="13">
        <f t="shared" si="1179"/>
        <v>8.6351182440903063E-2</v>
      </c>
      <c r="Q804" s="13">
        <f t="shared" si="1180"/>
        <v>2.0628422213088804E-2</v>
      </c>
      <c r="R804" s="13">
        <f t="shared" si="1181"/>
        <v>9.0367147713931048E-2</v>
      </c>
      <c r="S804" s="13">
        <f t="shared" si="1182"/>
        <v>5.2812528132629377E-2</v>
      </c>
      <c r="T804" s="13">
        <f t="shared" si="1183"/>
        <v>4.6678456025462299E-2</v>
      </c>
      <c r="U804" s="13">
        <f t="shared" si="1184"/>
        <v>9.7698695292285836E-2</v>
      </c>
      <c r="V804" s="13">
        <f t="shared" si="1185"/>
        <v>1.4355658159406152E-2</v>
      </c>
      <c r="W804" s="13">
        <f t="shared" si="1186"/>
        <v>7.4340066685041322E-3</v>
      </c>
      <c r="X804" s="13">
        <f t="shared" si="1187"/>
        <v>1.6821836870712578E-2</v>
      </c>
      <c r="Y804" s="13">
        <f t="shared" si="1188"/>
        <v>1.903241470738452E-2</v>
      </c>
      <c r="Z804" s="13">
        <f t="shared" si="1189"/>
        <v>6.8161602264709714E-2</v>
      </c>
      <c r="AA804" s="13">
        <f t="shared" si="1190"/>
        <v>7.3691598979916173E-2</v>
      </c>
      <c r="AB804" s="13">
        <f t="shared" si="1191"/>
        <v>3.9835124027214723E-2</v>
      </c>
      <c r="AC804" s="13">
        <f t="shared" si="1192"/>
        <v>2.1949861570364588E-3</v>
      </c>
      <c r="AD804" s="13">
        <f t="shared" si="1193"/>
        <v>2.0092831595343152E-3</v>
      </c>
      <c r="AE804" s="13">
        <f t="shared" si="1194"/>
        <v>4.5466509574112876E-3</v>
      </c>
      <c r="AF804" s="13">
        <f t="shared" si="1195"/>
        <v>5.14413183389246E-3</v>
      </c>
      <c r="AG804" s="13">
        <f t="shared" si="1196"/>
        <v>3.8800855944793309E-3</v>
      </c>
      <c r="AH804" s="13">
        <f t="shared" si="1197"/>
        <v>3.8559400242442192E-2</v>
      </c>
      <c r="AI804" s="13">
        <f t="shared" si="1198"/>
        <v>4.1687750363276078E-2</v>
      </c>
      <c r="AJ804" s="13">
        <f t="shared" si="1199"/>
        <v>2.2534952818560178E-2</v>
      </c>
      <c r="AK804" s="13">
        <f t="shared" si="1200"/>
        <v>8.1210762411730725E-3</v>
      </c>
      <c r="AL804" s="13">
        <f t="shared" si="1201"/>
        <v>2.1479315491445441E-4</v>
      </c>
      <c r="AM804" s="13">
        <f t="shared" si="1202"/>
        <v>4.3445953120196164E-4</v>
      </c>
      <c r="AN804" s="13">
        <f t="shared" si="1203"/>
        <v>9.83104762572974E-4</v>
      </c>
      <c r="AO804" s="13">
        <f t="shared" si="1204"/>
        <v>1.1122957430808231E-3</v>
      </c>
      <c r="AP804" s="13">
        <f t="shared" si="1205"/>
        <v>8.3897591058876579E-4</v>
      </c>
      <c r="AQ804" s="13">
        <f t="shared" si="1206"/>
        <v>4.7461337256311613E-4</v>
      </c>
      <c r="AR804" s="13">
        <f t="shared" si="1207"/>
        <v>1.7450614981527772E-2</v>
      </c>
      <c r="AS804" s="13">
        <f t="shared" si="1208"/>
        <v>1.8866395132226259E-2</v>
      </c>
      <c r="AT804" s="13">
        <f t="shared" si="1209"/>
        <v>1.0198519240212148E-2</v>
      </c>
      <c r="AU804" s="13">
        <f t="shared" si="1210"/>
        <v>3.6753106591205695E-3</v>
      </c>
      <c r="AV804" s="13">
        <f t="shared" si="1211"/>
        <v>9.933727722783814E-4</v>
      </c>
      <c r="AW804" s="13">
        <f t="shared" si="1212"/>
        <v>1.4596428233792421E-5</v>
      </c>
      <c r="AX804" s="13">
        <f t="shared" si="1213"/>
        <v>7.8284587613813156E-5</v>
      </c>
      <c r="AY804" s="13">
        <f t="shared" si="1214"/>
        <v>1.7714411905357568E-4</v>
      </c>
      <c r="AZ804" s="13">
        <f t="shared" si="1215"/>
        <v>2.0042284101992548E-4</v>
      </c>
      <c r="BA804" s="13">
        <f t="shared" si="1216"/>
        <v>1.5117376524496966E-4</v>
      </c>
      <c r="BB804" s="13">
        <f t="shared" si="1217"/>
        <v>8.5519845874512272E-5</v>
      </c>
      <c r="BC804" s="13">
        <f t="shared" si="1218"/>
        <v>3.8703244714710557E-5</v>
      </c>
      <c r="BD804" s="13">
        <f t="shared" si="1219"/>
        <v>6.5812737689302505E-3</v>
      </c>
      <c r="BE804" s="13">
        <f t="shared" si="1220"/>
        <v>7.1152169438972752E-3</v>
      </c>
      <c r="BF804" s="13">
        <f t="shared" si="1221"/>
        <v>3.8462396441951933E-3</v>
      </c>
      <c r="BG804" s="13">
        <f t="shared" si="1222"/>
        <v>1.3860958859698775E-3</v>
      </c>
      <c r="BH804" s="13">
        <f t="shared" si="1223"/>
        <v>3.7463769476810008E-4</v>
      </c>
      <c r="BI804" s="13">
        <f t="shared" si="1224"/>
        <v>8.1006460670907037E-5</v>
      </c>
      <c r="BJ804" s="14">
        <f t="shared" si="1225"/>
        <v>0.16891081628829813</v>
      </c>
      <c r="BK804" s="14">
        <f t="shared" si="1226"/>
        <v>0.19140344121452615</v>
      </c>
      <c r="BL804" s="14">
        <f t="shared" si="1227"/>
        <v>0.56293560867277126</v>
      </c>
      <c r="BM804" s="14">
        <f t="shared" si="1228"/>
        <v>0.64057300898650493</v>
      </c>
      <c r="BN804" s="14">
        <f t="shared" si="1229"/>
        <v>0.35067591176298069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1.242</v>
      </c>
      <c r="F805" s="10">
        <f>VLOOKUP(B805,home!$B$2:$E$405,3,FALSE)</f>
        <v>0.80520000000000003</v>
      </c>
      <c r="G805" s="10">
        <f>VLOOKUP(C805,away!$B$2:$E$405,4,FALSE)</f>
        <v>1.042</v>
      </c>
      <c r="H805" s="10">
        <f>VLOOKUP(A805,away!$A$2:$E$405,3,FALSE)</f>
        <v>0.96209999999999996</v>
      </c>
      <c r="I805" s="10">
        <f>VLOOKUP(C805,away!$B$2:$E$405,3,FALSE)</f>
        <v>1.0394000000000001</v>
      </c>
      <c r="J805" s="10">
        <f>VLOOKUP(B805,home!$B$2:$E$405,4,FALSE)</f>
        <v>0.67249999999999999</v>
      </c>
      <c r="K805" s="12">
        <f t="shared" si="1174"/>
        <v>1.0420608528000002</v>
      </c>
      <c r="L805" s="12">
        <f t="shared" si="1175"/>
        <v>0.6725045326500001</v>
      </c>
      <c r="M805" s="13">
        <f t="shared" si="1176"/>
        <v>0.18004195256372504</v>
      </c>
      <c r="N805" s="13">
        <f t="shared" si="1177"/>
        <v>0.18761467062833248</v>
      </c>
      <c r="O805" s="13">
        <f t="shared" si="1178"/>
        <v>0.12107902916626141</v>
      </c>
      <c r="P805" s="13">
        <f t="shared" si="1179"/>
        <v>0.12617171638919045</v>
      </c>
      <c r="Q805" s="13">
        <f t="shared" si="1180"/>
        <v>9.7752951836375626E-2</v>
      </c>
      <c r="R805" s="13">
        <f t="shared" si="1181"/>
        <v>4.0713097961586175E-2</v>
      </c>
      <c r="S805" s="13">
        <f t="shared" si="1182"/>
        <v>2.2104989684223371E-2</v>
      </c>
      <c r="T805" s="13">
        <f t="shared" si="1183"/>
        <v>6.5739303189879764E-2</v>
      </c>
      <c r="U805" s="13">
        <f t="shared" si="1184"/>
        <v>4.2425525581980435E-2</v>
      </c>
      <c r="V805" s="13">
        <f t="shared" si="1185"/>
        <v>1.72121889093639E-3</v>
      </c>
      <c r="W805" s="13">
        <f t="shared" si="1186"/>
        <v>3.3954841451443646E-2</v>
      </c>
      <c r="X805" s="13">
        <f t="shared" si="1187"/>
        <v>2.2834784781507963E-2</v>
      </c>
      <c r="Y805" s="13">
        <f t="shared" si="1188"/>
        <v>7.6782481338256731E-3</v>
      </c>
      <c r="Z805" s="13">
        <f t="shared" si="1189"/>
        <v>9.126580972463395E-3</v>
      </c>
      <c r="AA805" s="13">
        <f t="shared" si="1190"/>
        <v>9.5104527513134585E-3</v>
      </c>
      <c r="AB805" s="13">
        <f t="shared" si="1191"/>
        <v>4.9552352522739046E-3</v>
      </c>
      <c r="AC805" s="13">
        <f t="shared" si="1192"/>
        <v>7.538838124203198E-5</v>
      </c>
      <c r="AD805" s="13">
        <f t="shared" si="1193"/>
        <v>8.8457527598950376E-3</v>
      </c>
      <c r="AE805" s="13">
        <f t="shared" si="1194"/>
        <v>5.9488088257306617E-3</v>
      </c>
      <c r="AF805" s="13">
        <f t="shared" si="1195"/>
        <v>2.0003004495860971E-3</v>
      </c>
      <c r="AG805" s="13">
        <f t="shared" si="1196"/>
        <v>4.4840370633616111E-4</v>
      </c>
      <c r="AH805" s="13">
        <f t="shared" si="1197"/>
        <v>1.5344167678947196E-3</v>
      </c>
      <c r="AI805" s="13">
        <f t="shared" si="1198"/>
        <v>1.5989556457029911E-3</v>
      </c>
      <c r="AJ805" s="13">
        <f t="shared" si="1199"/>
        <v>8.3310454187531674E-4</v>
      </c>
      <c r="AK805" s="13">
        <f t="shared" si="1200"/>
        <v>2.8938187645938208E-4</v>
      </c>
      <c r="AL805" s="13">
        <f t="shared" si="1201"/>
        <v>2.1132588980877987E-6</v>
      </c>
      <c r="AM805" s="13">
        <f t="shared" si="1202"/>
        <v>1.8435625329268368E-3</v>
      </c>
      <c r="AN805" s="13">
        <f t="shared" si="1203"/>
        <v>1.2398041596170129E-3</v>
      </c>
      <c r="AO805" s="13">
        <f t="shared" si="1204"/>
        <v>4.1688695847038264E-4</v>
      </c>
      <c r="AP805" s="13">
        <f t="shared" si="1205"/>
        <v>9.3452789724668241E-5</v>
      </c>
      <c r="AQ805" s="13">
        <f t="shared" si="1206"/>
        <v>1.5711856169656685E-5</v>
      </c>
      <c r="AR805" s="13">
        <f t="shared" si="1207"/>
        <v>2.0638044627667248E-4</v>
      </c>
      <c r="AS805" s="13">
        <f t="shared" si="1208"/>
        <v>2.150609838483139E-4</v>
      </c>
      <c r="AT805" s="13">
        <f t="shared" si="1209"/>
        <v>1.1205331611649051E-4</v>
      </c>
      <c r="AU805" s="13">
        <f t="shared" si="1210"/>
        <v>3.8922124717139378E-5</v>
      </c>
      <c r="AV805" s="13">
        <f t="shared" si="1211"/>
        <v>1.0139805618882552E-5</v>
      </c>
      <c r="AW805" s="13">
        <f t="shared" si="1212"/>
        <v>4.1137557501600883E-8</v>
      </c>
      <c r="AX805" s="13">
        <f t="shared" si="1213"/>
        <v>3.2018405754197785E-4</v>
      </c>
      <c r="AY805" s="13">
        <f t="shared" si="1214"/>
        <v>2.1532522997924855E-4</v>
      </c>
      <c r="AZ805" s="13">
        <f t="shared" si="1215"/>
        <v>7.2403596577474166E-5</v>
      </c>
      <c r="BA805" s="13">
        <f t="shared" si="1216"/>
        <v>1.6230582292837803E-5</v>
      </c>
      <c r="BB805" s="13">
        <f t="shared" si="1217"/>
        <v>2.7287850398705632E-6</v>
      </c>
      <c r="BC805" s="13">
        <f t="shared" si="1218"/>
        <v>3.6702406158809315E-7</v>
      </c>
      <c r="BD805" s="13">
        <f t="shared" si="1219"/>
        <v>2.3131964261898667E-5</v>
      </c>
      <c r="BE805" s="13">
        <f t="shared" si="1220"/>
        <v>2.4104914405693249E-5</v>
      </c>
      <c r="BF805" s="13">
        <f t="shared" si="1221"/>
        <v>1.2559393831133855E-5</v>
      </c>
      <c r="BG805" s="13">
        <f t="shared" si="1222"/>
        <v>4.3625508821074697E-6</v>
      </c>
      <c r="BH805" s="13">
        <f t="shared" si="1223"/>
        <v>1.1365108731480755E-6</v>
      </c>
      <c r="BI805" s="13">
        <f t="shared" si="1224"/>
        <v>2.3686269793783139E-7</v>
      </c>
      <c r="BJ805" s="14">
        <f t="shared" si="1225"/>
        <v>0.43705472333531453</v>
      </c>
      <c r="BK805" s="14">
        <f t="shared" si="1226"/>
        <v>0.33033270439819462</v>
      </c>
      <c r="BL805" s="14">
        <f t="shared" si="1227"/>
        <v>0.22358728841887718</v>
      </c>
      <c r="BM805" s="14">
        <f t="shared" si="1228"/>
        <v>0.24651259448695695</v>
      </c>
      <c r="BN805" s="14">
        <f t="shared" si="1229"/>
        <v>0.75337341854547113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1.242</v>
      </c>
      <c r="F806" s="10">
        <f>VLOOKUP(B806,home!$B$2:$E$405,3,FALSE)</f>
        <v>0.80520000000000003</v>
      </c>
      <c r="G806" s="10">
        <f>VLOOKUP(C806,away!$B$2:$E$405,4,FALSE)</f>
        <v>0.71040000000000003</v>
      </c>
      <c r="H806" s="10">
        <f>VLOOKUP(A806,away!$A$2:$E$405,3,FALSE)</f>
        <v>0.96209999999999996</v>
      </c>
      <c r="I806" s="10">
        <f>VLOOKUP(C806,away!$B$2:$E$405,3,FALSE)</f>
        <v>0.91710000000000003</v>
      </c>
      <c r="J806" s="10">
        <f>VLOOKUP(B806,home!$B$2:$E$405,4,FALSE)</f>
        <v>0.91710000000000003</v>
      </c>
      <c r="K806" s="12">
        <f t="shared" si="1174"/>
        <v>0.71044148736000012</v>
      </c>
      <c r="L806" s="12">
        <f t="shared" si="1175"/>
        <v>0.80919576566099993</v>
      </c>
      <c r="M806" s="13">
        <f t="shared" si="1176"/>
        <v>0.21879123841986051</v>
      </c>
      <c r="N806" s="13">
        <f t="shared" si="1177"/>
        <v>0.15543837284434212</v>
      </c>
      <c r="O806" s="13">
        <f t="shared" si="1178"/>
        <v>0.17704494369307741</v>
      </c>
      <c r="P806" s="13">
        <f t="shared" si="1179"/>
        <v>0.12578007312687742</v>
      </c>
      <c r="Q806" s="13">
        <f t="shared" si="1180"/>
        <v>5.5214934398176325E-2</v>
      </c>
      <c r="R806" s="13">
        <f t="shared" si="1181"/>
        <v>7.1632009384064207E-2</v>
      </c>
      <c r="S806" s="13">
        <f t="shared" si="1182"/>
        <v>1.8077308431157138E-2</v>
      </c>
      <c r="T806" s="13">
        <f t="shared" si="1183"/>
        <v>4.4679691116254173E-2</v>
      </c>
      <c r="U806" s="13">
        <f t="shared" si="1184"/>
        <v>5.0890351289400067E-2</v>
      </c>
      <c r="V806" s="13">
        <f t="shared" si="1185"/>
        <v>1.1547106592615648E-3</v>
      </c>
      <c r="W806" s="13">
        <f t="shared" si="1186"/>
        <v>1.3075660039441743E-2</v>
      </c>
      <c r="X806" s="13">
        <f t="shared" si="1187"/>
        <v>1.0580768737139002E-2</v>
      </c>
      <c r="Y806" s="13">
        <f t="shared" si="1188"/>
        <v>4.2809566297655833E-3</v>
      </c>
      <c r="Z806" s="13">
        <f t="shared" si="1189"/>
        <v>1.9321439559791254E-2</v>
      </c>
      <c r="AA806" s="13">
        <f t="shared" si="1190"/>
        <v>1.3726752258794444E-2</v>
      </c>
      <c r="AB806" s="13">
        <f t="shared" si="1191"/>
        <v>4.8760271456800824E-3</v>
      </c>
      <c r="AC806" s="13">
        <f t="shared" si="1192"/>
        <v>4.1489204564144129E-5</v>
      </c>
      <c r="AD806" s="13">
        <f t="shared" si="1193"/>
        <v>2.3223728416586768E-3</v>
      </c>
      <c r="AE806" s="13">
        <f t="shared" si="1194"/>
        <v>1.8792542697563053E-3</v>
      </c>
      <c r="AF806" s="13">
        <f t="shared" si="1195"/>
        <v>7.6034229884357836E-4</v>
      </c>
      <c r="AG806" s="13">
        <f t="shared" si="1196"/>
        <v>2.0508858955905804E-4</v>
      </c>
      <c r="AH806" s="13">
        <f t="shared" si="1197"/>
        <v>3.9087067695645038E-3</v>
      </c>
      <c r="AI806" s="13">
        <f t="shared" si="1198"/>
        <v>2.7769074510235075E-3</v>
      </c>
      <c r="AJ806" s="13">
        <f t="shared" si="1199"/>
        <v>9.8641512988310366E-4</v>
      </c>
      <c r="AK806" s="13">
        <f t="shared" si="1200"/>
        <v>2.3359674400951996E-4</v>
      </c>
      <c r="AL806" s="13">
        <f t="shared" si="1201"/>
        <v>9.5406291801131303E-7</v>
      </c>
      <c r="AM806" s="13">
        <f t="shared" si="1202"/>
        <v>3.2998200316649212E-4</v>
      </c>
      <c r="AN806" s="13">
        <f t="shared" si="1203"/>
        <v>2.6702003970666013E-4</v>
      </c>
      <c r="AO806" s="13">
        <f t="shared" si="1204"/>
        <v>1.0803574273863072E-4</v>
      </c>
      <c r="AP806" s="13">
        <f t="shared" si="1205"/>
        <v>2.9140688521380364E-5</v>
      </c>
      <c r="AQ806" s="13">
        <f t="shared" si="1206"/>
        <v>5.8951304399867736E-6</v>
      </c>
      <c r="AR806" s="13">
        <f t="shared" si="1207"/>
        <v>6.3258179342841651E-4</v>
      </c>
      <c r="AS806" s="13">
        <f t="shared" si="1208"/>
        <v>4.4941235020014064E-4</v>
      </c>
      <c r="AT806" s="13">
        <f t="shared" si="1209"/>
        <v>1.5964058925707056E-4</v>
      </c>
      <c r="AU806" s="13">
        <f t="shared" si="1210"/>
        <v>3.7805099224940027E-5</v>
      </c>
      <c r="AV806" s="13">
        <f t="shared" si="1211"/>
        <v>6.7145777307896934E-6</v>
      </c>
      <c r="AW806" s="13">
        <f t="shared" si="1212"/>
        <v>1.5235490189666153E-8</v>
      </c>
      <c r="AX806" s="13">
        <f t="shared" si="1213"/>
        <v>3.9072150855272496E-5</v>
      </c>
      <c r="AY806" s="13">
        <f t="shared" si="1214"/>
        <v>3.1617019027354324E-5</v>
      </c>
      <c r="AZ806" s="13">
        <f t="shared" si="1215"/>
        <v>1.2792178959879192E-5</v>
      </c>
      <c r="BA806" s="13">
        <f t="shared" si="1216"/>
        <v>3.4504590159706582E-6</v>
      </c>
      <c r="BB806" s="13">
        <f t="shared" si="1217"/>
        <v>6.980242063275693E-7</v>
      </c>
      <c r="BC806" s="13">
        <f t="shared" si="1218"/>
        <v>1.1296764641782986E-7</v>
      </c>
      <c r="BD806" s="13">
        <f t="shared" si="1219"/>
        <v>8.531375144608598E-5</v>
      </c>
      <c r="BE806" s="13">
        <f t="shared" si="1220"/>
        <v>6.061042846961869E-5</v>
      </c>
      <c r="BF806" s="13">
        <f t="shared" si="1221"/>
        <v>2.1530081475741395E-5</v>
      </c>
      <c r="BG806" s="13">
        <f t="shared" si="1222"/>
        <v>5.0986210355359016E-6</v>
      </c>
      <c r="BH806" s="13">
        <f t="shared" si="1223"/>
        <v>9.055679779927773E-7</v>
      </c>
      <c r="BI806" s="13">
        <f t="shared" si="1224"/>
        <v>1.2867061223815533E-7</v>
      </c>
      <c r="BJ806" s="14">
        <f t="shared" si="1225"/>
        <v>0.28926525816922083</v>
      </c>
      <c r="BK806" s="14">
        <f t="shared" si="1226"/>
        <v>0.36387739092366611</v>
      </c>
      <c r="BL806" s="14">
        <f t="shared" si="1227"/>
        <v>0.32753545139635537</v>
      </c>
      <c r="BM806" s="14">
        <f t="shared" si="1228"/>
        <v>0.19606636639909863</v>
      </c>
      <c r="BN806" s="14">
        <f t="shared" si="1229"/>
        <v>0.8039015718663981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1.242</v>
      </c>
      <c r="F807" s="10">
        <f>VLOOKUP(B807,home!$B$2:$E$405,3,FALSE)</f>
        <v>1.2314000000000001</v>
      </c>
      <c r="G807" s="10">
        <f>VLOOKUP(C807,away!$B$2:$E$405,4,FALSE)</f>
        <v>1.3734999999999999</v>
      </c>
      <c r="H807" s="10">
        <f>VLOOKUP(A807,away!$A$2:$E$405,3,FALSE)</f>
        <v>0.96209999999999996</v>
      </c>
      <c r="I807" s="10">
        <f>VLOOKUP(C807,away!$B$2:$E$405,3,FALSE)</f>
        <v>0.85599999999999998</v>
      </c>
      <c r="J807" s="10">
        <f>VLOOKUP(B807,home!$B$2:$E$405,4,FALSE)</f>
        <v>1.1617</v>
      </c>
      <c r="K807" s="12">
        <f t="shared" si="1174"/>
        <v>2.1006292518</v>
      </c>
      <c r="L807" s="12">
        <f t="shared" si="1175"/>
        <v>0.95672686391999995</v>
      </c>
      <c r="M807" s="13">
        <f t="shared" si="1176"/>
        <v>4.701182488022794E-2</v>
      </c>
      <c r="N807" s="13">
        <f t="shared" si="1177"/>
        <v>9.8754414523905848E-2</v>
      </c>
      <c r="O807" s="13">
        <f t="shared" si="1178"/>
        <v>4.4977475784816708E-2</v>
      </c>
      <c r="P807" s="13">
        <f t="shared" si="1179"/>
        <v>9.4481001305712131E-2</v>
      </c>
      <c r="Q807" s="13">
        <f t="shared" si="1180"/>
        <v>0.10372320594664972</v>
      </c>
      <c r="R807" s="13">
        <f t="shared" si="1181"/>
        <v>2.1515579677322708E-2</v>
      </c>
      <c r="S807" s="13">
        <f t="shared" si="1182"/>
        <v>4.7470288754331673E-2</v>
      </c>
      <c r="T807" s="13">
        <f t="shared" si="1183"/>
        <v>9.9234777541066466E-2</v>
      </c>
      <c r="U807" s="13">
        <f t="shared" si="1184"/>
        <v>4.5196256039617688E-2</v>
      </c>
      <c r="V807" s="13">
        <f t="shared" si="1185"/>
        <v>1.0600265465614437E-2</v>
      </c>
      <c r="W807" s="13">
        <f t="shared" si="1186"/>
        <v>7.2628000167336032E-2</v>
      </c>
      <c r="X807" s="13">
        <f t="shared" si="1187"/>
        <v>6.9485158832876634E-2</v>
      </c>
      <c r="Y807" s="13">
        <f t="shared" si="1188"/>
        <v>3.3239159049580566E-2</v>
      </c>
      <c r="Z807" s="13">
        <f t="shared" si="1189"/>
        <v>6.861511023368615E-3</v>
      </c>
      <c r="AA807" s="13">
        <f t="shared" si="1190"/>
        <v>1.4413490767236267E-2</v>
      </c>
      <c r="AB807" s="13">
        <f t="shared" si="1191"/>
        <v>1.5138700163102864E-2</v>
      </c>
      <c r="AC807" s="13">
        <f t="shared" si="1192"/>
        <v>1.331478433682902E-3</v>
      </c>
      <c r="AD807" s="13">
        <f t="shared" si="1193"/>
        <v>3.8141125412810339E-2</v>
      </c>
      <c r="AE807" s="13">
        <f t="shared" si="1194"/>
        <v>3.6490639302577448E-2</v>
      </c>
      <c r="AF807" s="13">
        <f t="shared" si="1195"/>
        <v>1.7455787451195404E-2</v>
      </c>
      <c r="AG807" s="13">
        <f t="shared" si="1196"/>
        <v>5.566806928478758E-3</v>
      </c>
      <c r="AH807" s="13">
        <f t="shared" si="1197"/>
        <v>1.6411479807849907E-3</v>
      </c>
      <c r="AI807" s="13">
        <f t="shared" si="1198"/>
        <v>3.4474434549694559E-3</v>
      </c>
      <c r="AJ807" s="13">
        <f t="shared" si="1199"/>
        <v>3.6209002827176482E-3</v>
      </c>
      <c r="AK807" s="13">
        <f t="shared" si="1200"/>
        <v>2.5353896839091939E-3</v>
      </c>
      <c r="AL807" s="13">
        <f t="shared" si="1201"/>
        <v>1.0703640282147828E-4</v>
      </c>
      <c r="AM807" s="13">
        <f t="shared" si="1202"/>
        <v>1.6024072747744346E-2</v>
      </c>
      <c r="AN807" s="13">
        <f t="shared" si="1203"/>
        <v>1.5330660867175385E-2</v>
      </c>
      <c r="AO807" s="13">
        <f t="shared" si="1204"/>
        <v>7.3336275466368856E-3</v>
      </c>
      <c r="AP807" s="13">
        <f t="shared" si="1205"/>
        <v>2.3387594946170775E-3</v>
      </c>
      <c r="AQ807" s="13">
        <f t="shared" si="1206"/>
        <v>5.5938850918702996E-4</v>
      </c>
      <c r="AR807" s="13">
        <f t="shared" si="1207"/>
        <v>3.1402607217701297E-4</v>
      </c>
      <c r="AS807" s="13">
        <f t="shared" si="1208"/>
        <v>6.5965235304289163E-4</v>
      </c>
      <c r="AT807" s="13">
        <f t="shared" si="1209"/>
        <v>6.9284251441029956E-4</v>
      </c>
      <c r="AU807" s="13">
        <f t="shared" si="1210"/>
        <v>4.8513508422031273E-4</v>
      </c>
      <c r="AV807" s="13">
        <f t="shared" si="1211"/>
        <v>2.5477223724691136E-4</v>
      </c>
      <c r="AW807" s="13">
        <f t="shared" si="1212"/>
        <v>5.9753917353650871E-6</v>
      </c>
      <c r="AX807" s="13">
        <f t="shared" si="1213"/>
        <v>5.6101059911471624E-3</v>
      </c>
      <c r="AY807" s="13">
        <f t="shared" si="1214"/>
        <v>5.3673391111690267E-3</v>
      </c>
      <c r="AZ807" s="13">
        <f t="shared" si="1215"/>
        <v>2.5675387577119512E-3</v>
      </c>
      <c r="BA807" s="13">
        <f t="shared" si="1216"/>
        <v>8.1881110121960281E-4</v>
      </c>
      <c r="BB807" s="13">
        <f t="shared" si="1217"/>
        <v>1.9584464425317799E-4</v>
      </c>
      <c r="BC807" s="13">
        <f t="shared" si="1218"/>
        <v>3.747396646237422E-5</v>
      </c>
      <c r="BD807" s="13">
        <f t="shared" si="1219"/>
        <v>5.0072863203838179E-5</v>
      </c>
      <c r="BE807" s="13">
        <f t="shared" si="1220"/>
        <v>1.0518452116736233E-4</v>
      </c>
      <c r="BF807" s="13">
        <f t="shared" si="1221"/>
        <v>1.1047684100036882E-4</v>
      </c>
      <c r="BG807" s="13">
        <f t="shared" si="1222"/>
        <v>7.7356961283944111E-5</v>
      </c>
      <c r="BH807" s="13">
        <f t="shared" si="1223"/>
        <v>4.062457392585327E-5</v>
      </c>
      <c r="BI807" s="13">
        <f t="shared" si="1224"/>
        <v>1.7067433666111784E-5</v>
      </c>
      <c r="BJ807" s="14">
        <f t="shared" si="1225"/>
        <v>0.63090269789380116</v>
      </c>
      <c r="BK807" s="14">
        <f t="shared" si="1226"/>
        <v>0.20636923435355956</v>
      </c>
      <c r="BL807" s="14">
        <f t="shared" si="1227"/>
        <v>0.15529359528982239</v>
      </c>
      <c r="BM807" s="14">
        <f t="shared" si="1228"/>
        <v>0.58360217272248327</v>
      </c>
      <c r="BN807" s="14">
        <f t="shared" si="1229"/>
        <v>0.41046350211863508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1.3568</v>
      </c>
      <c r="F814" s="10">
        <f>VLOOKUP(B814,home!$B$2:$E$405,3,FALSE)</f>
        <v>0.45040000000000002</v>
      </c>
      <c r="G814" s="10">
        <f>VLOOKUP(C814,away!$B$2:$E$405,4,FALSE)</f>
        <v>0.98270000000000002</v>
      </c>
      <c r="H814" s="10">
        <f>VLOOKUP(A814,away!$A$2:$E$405,3,FALSE)</f>
        <v>1.1676</v>
      </c>
      <c r="I814" s="10">
        <f>VLOOKUP(C814,away!$B$2:$E$405,3,FALSE)</f>
        <v>0.9516</v>
      </c>
      <c r="J814" s="10">
        <f>VLOOKUP(B814,home!$B$2:$E$405,4,FALSE)</f>
        <v>1.5226</v>
      </c>
      <c r="K814" s="12">
        <f t="shared" si="1174"/>
        <v>0.60053064294400005</v>
      </c>
      <c r="L814" s="12">
        <f t="shared" si="1175"/>
        <v>1.691742832416</v>
      </c>
      <c r="M814" s="13">
        <f t="shared" si="1176"/>
        <v>0.1010364965573335</v>
      </c>
      <c r="N814" s="13">
        <f t="shared" si="1177"/>
        <v>6.0675512238384723E-2</v>
      </c>
      <c r="O814" s="13">
        <f t="shared" si="1178"/>
        <v>0.17092776886329283</v>
      </c>
      <c r="P814" s="13">
        <f t="shared" si="1179"/>
        <v>0.10264736293245666</v>
      </c>
      <c r="Q814" s="13">
        <f t="shared" si="1180"/>
        <v>1.8218752187736862E-2</v>
      </c>
      <c r="R814" s="13">
        <f t="shared" si="1181"/>
        <v>0.14458291391766723</v>
      </c>
      <c r="S814" s="13">
        <f t="shared" si="1182"/>
        <v>2.6070978003004383E-2</v>
      </c>
      <c r="T814" s="13">
        <f t="shared" si="1183"/>
        <v>3.0821443429167161E-2</v>
      </c>
      <c r="U814" s="13">
        <f t="shared" si="1184"/>
        <v>8.6826470253693694E-2</v>
      </c>
      <c r="V814" s="13">
        <f t="shared" si="1185"/>
        <v>2.9429598129423504E-3</v>
      </c>
      <c r="W814" s="13">
        <f t="shared" si="1186"/>
        <v>3.6469729883130083E-3</v>
      </c>
      <c r="X814" s="13">
        <f t="shared" si="1187"/>
        <v>6.1697404129932932E-3</v>
      </c>
      <c r="Y814" s="13">
        <f t="shared" si="1188"/>
        <v>5.218807060774368E-3</v>
      </c>
      <c r="Z814" s="13">
        <f t="shared" si="1189"/>
        <v>8.1532369436677687E-2</v>
      </c>
      <c r="AA814" s="13">
        <f t="shared" si="1190"/>
        <v>4.8962686238555785E-2</v>
      </c>
      <c r="AB814" s="13">
        <f t="shared" si="1191"/>
        <v>1.4701796723552624E-2</v>
      </c>
      <c r="AC814" s="13">
        <f t="shared" si="1192"/>
        <v>1.8686753939658562E-4</v>
      </c>
      <c r="AD814" s="13">
        <f t="shared" si="1193"/>
        <v>5.4752975836775298E-4</v>
      </c>
      <c r="AE814" s="13">
        <f t="shared" si="1194"/>
        <v>9.2627954425311047E-4</v>
      </c>
      <c r="AF814" s="13">
        <f t="shared" si="1195"/>
        <v>7.8351338990187945E-4</v>
      </c>
      <c r="AG814" s="13">
        <f t="shared" si="1196"/>
        <v>4.4183438715615582E-4</v>
      </c>
      <c r="AH814" s="13">
        <f t="shared" si="1197"/>
        <v>3.4482950401098202E-2</v>
      </c>
      <c r="AI814" s="13">
        <f t="shared" si="1198"/>
        <v>2.0708068374977563E-2</v>
      </c>
      <c r="AJ814" s="13">
        <f t="shared" si="1199"/>
        <v>6.217914807676795E-3</v>
      </c>
      <c r="AK814" s="13">
        <f t="shared" si="1200"/>
        <v>1.244682792408388E-3</v>
      </c>
      <c r="AL814" s="13">
        <f t="shared" si="1201"/>
        <v>7.593873814043775E-6</v>
      </c>
      <c r="AM814" s="13">
        <f t="shared" si="1202"/>
        <v>6.5761679564711967E-5</v>
      </c>
      <c r="AN814" s="13">
        <f t="shared" si="1203"/>
        <v>1.1125185005123921E-4</v>
      </c>
      <c r="AO814" s="13">
        <f t="shared" si="1204"/>
        <v>9.4104759958601778E-5</v>
      </c>
      <c r="AP814" s="13">
        <f t="shared" si="1205"/>
        <v>5.3067017718730927E-5</v>
      </c>
      <c r="AQ814" s="13">
        <f t="shared" si="1206"/>
        <v>2.2443936715838974E-5</v>
      </c>
      <c r="AR814" s="13">
        <f t="shared" si="1207"/>
        <v>1.1667256836322861E-2</v>
      </c>
      <c r="AS814" s="13">
        <f t="shared" si="1208"/>
        <v>7.0065452493097459E-3</v>
      </c>
      <c r="AT814" s="13">
        <f t="shared" si="1209"/>
        <v>2.1038225616921056E-3</v>
      </c>
      <c r="AU814" s="13">
        <f t="shared" si="1210"/>
        <v>4.2113663853768444E-4</v>
      </c>
      <c r="AV814" s="13">
        <f t="shared" si="1211"/>
        <v>6.322636407707763E-5</v>
      </c>
      <c r="AW814" s="13">
        <f t="shared" si="1212"/>
        <v>2.1430405733830409E-7</v>
      </c>
      <c r="AX814" s="13">
        <f t="shared" si="1213"/>
        <v>6.5819839516789593E-6</v>
      </c>
      <c r="AY814" s="13">
        <f t="shared" si="1214"/>
        <v>1.1135024173330021E-5</v>
      </c>
      <c r="AZ814" s="13">
        <f t="shared" si="1215"/>
        <v>9.4187986670049796E-6</v>
      </c>
      <c r="BA814" s="13">
        <f t="shared" si="1216"/>
        <v>5.3113950449583508E-6</v>
      </c>
      <c r="BB814" s="13">
        <f t="shared" si="1217"/>
        <v>2.2463786243595364E-6</v>
      </c>
      <c r="BC814" s="13">
        <f t="shared" si="1218"/>
        <v>7.6005898733055188E-7</v>
      </c>
      <c r="BD814" s="13">
        <f t="shared" si="1219"/>
        <v>3.2896663544676294E-3</v>
      </c>
      <c r="BE814" s="13">
        <f t="shared" si="1220"/>
        <v>1.9755454509196896E-3</v>
      </c>
      <c r="BF814" s="13">
        <f t="shared" si="1221"/>
        <v>5.9318778990294797E-4</v>
      </c>
      <c r="BG814" s="13">
        <f t="shared" si="1222"/>
        <v>1.1874248161898258E-4</v>
      </c>
      <c r="BH814" s="13">
        <f t="shared" si="1223"/>
        <v>1.7827124707853426E-5</v>
      </c>
      <c r="BI814" s="13">
        <f t="shared" si="1224"/>
        <v>2.1411469325300183E-6</v>
      </c>
      <c r="BJ814" s="14">
        <f t="shared" si="1225"/>
        <v>0.12783246828050607</v>
      </c>
      <c r="BK814" s="14">
        <f t="shared" si="1226"/>
        <v>0.23290339374312088</v>
      </c>
      <c r="BL814" s="14">
        <f t="shared" si="1227"/>
        <v>0.55591435037141212</v>
      </c>
      <c r="BM814" s="14">
        <f t="shared" si="1228"/>
        <v>0.40008285441472929</v>
      </c>
      <c r="BN814" s="14">
        <f t="shared" si="1229"/>
        <v>0.59808880669687192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1.3167</v>
      </c>
      <c r="F815" s="10">
        <f>VLOOKUP(B815,home!$B$2:$E$405,3,FALSE)</f>
        <v>1.0125999999999999</v>
      </c>
      <c r="G815" s="10">
        <f>VLOOKUP(C815,away!$B$2:$E$405,4,FALSE)</f>
        <v>0.97040000000000004</v>
      </c>
      <c r="H815" s="10">
        <f>VLOOKUP(A815,away!$A$2:$E$405,3,FALSE)</f>
        <v>1.1167</v>
      </c>
      <c r="I815" s="10">
        <f>VLOOKUP(C815,away!$B$2:$E$405,3,FALSE)</f>
        <v>0.995</v>
      </c>
      <c r="J815" s="10">
        <f>VLOOKUP(B815,home!$B$2:$E$405,4,FALSE)</f>
        <v>1.3431999999999999</v>
      </c>
      <c r="K815" s="12">
        <f t="shared" si="1174"/>
        <v>1.293825023568</v>
      </c>
      <c r="L815" s="12">
        <f t="shared" si="1175"/>
        <v>1.4924516828000001</v>
      </c>
      <c r="M815" s="13">
        <f t="shared" si="1176"/>
        <v>6.1650329397063254E-2</v>
      </c>
      <c r="N815" s="13">
        <f t="shared" si="1177"/>
        <v>7.9764738885130318E-2</v>
      </c>
      <c r="O815" s="13">
        <f t="shared" si="1178"/>
        <v>9.2010137853821353E-2</v>
      </c>
      <c r="P815" s="13">
        <f t="shared" si="1179"/>
        <v>0.11904501877721532</v>
      </c>
      <c r="Q815" s="13">
        <f t="shared" si="1180"/>
        <v>5.1600807583974569E-2</v>
      </c>
      <c r="R815" s="13">
        <f t="shared" si="1181"/>
        <v>6.8660342537297858E-2</v>
      </c>
      <c r="S815" s="13">
        <f t="shared" si="1182"/>
        <v>5.7468129668836118E-2</v>
      </c>
      <c r="T815" s="13">
        <f t="shared" si="1183"/>
        <v>7.7011712112541833E-2</v>
      </c>
      <c r="U815" s="13">
        <f t="shared" si="1184"/>
        <v>8.8834469301506333E-2</v>
      </c>
      <c r="V815" s="13">
        <f t="shared" si="1185"/>
        <v>1.2329923443368274E-2</v>
      </c>
      <c r="W815" s="13">
        <f t="shared" si="1186"/>
        <v>2.2254138696154568E-2</v>
      </c>
      <c r="X815" s="13">
        <f t="shared" si="1187"/>
        <v>3.3213226746340481E-2</v>
      </c>
      <c r="Y815" s="13">
        <f t="shared" si="1188"/>
        <v>2.4784568074396919E-2</v>
      </c>
      <c r="Z815" s="13">
        <f t="shared" si="1189"/>
        <v>3.4157414587138189E-2</v>
      </c>
      <c r="AA815" s="13">
        <f t="shared" si="1190"/>
        <v>4.4193717733226008E-2</v>
      </c>
      <c r="AB815" s="13">
        <f t="shared" si="1191"/>
        <v>2.858946894387435E-2</v>
      </c>
      <c r="AC815" s="13">
        <f t="shared" si="1192"/>
        <v>1.4880455447202814E-3</v>
      </c>
      <c r="AD815" s="13">
        <f t="shared" si="1193"/>
        <v>7.1982403807594316E-3</v>
      </c>
      <c r="AE815" s="13">
        <f t="shared" si="1194"/>
        <v>1.0743025969463327E-2</v>
      </c>
      <c r="AF815" s="13">
        <f t="shared" si="1195"/>
        <v>8.016723593244823E-3</v>
      </c>
      <c r="AG815" s="13">
        <f t="shared" si="1196"/>
        <v>3.9881908724268989E-3</v>
      </c>
      <c r="AH815" s="13">
        <f t="shared" si="1197"/>
        <v>1.2744572720167916E-2</v>
      </c>
      <c r="AI815" s="13">
        <f t="shared" si="1198"/>
        <v>1.648924710003534E-2</v>
      </c>
      <c r="AJ815" s="13">
        <f t="shared" si="1199"/>
        <v>1.0667100258910904E-2</v>
      </c>
      <c r="AK815" s="13">
        <f t="shared" si="1200"/>
        <v>4.6004537479625383E-3</v>
      </c>
      <c r="AL815" s="13">
        <f t="shared" si="1201"/>
        <v>1.1493493160217626E-4</v>
      </c>
      <c r="AM815" s="13">
        <f t="shared" si="1202"/>
        <v>1.8626527060568397E-3</v>
      </c>
      <c r="AN815" s="13">
        <f t="shared" si="1203"/>
        <v>2.7799191656265039E-3</v>
      </c>
      <c r="AO815" s="13">
        <f t="shared" si="1204"/>
        <v>2.0744475183936246E-3</v>
      </c>
      <c r="AP815" s="13">
        <f t="shared" si="1205"/>
        <v>1.0320042299022825E-3</v>
      </c>
      <c r="AQ815" s="13">
        <f t="shared" si="1206"/>
        <v>3.8505411239359499E-4</v>
      </c>
      <c r="AR815" s="13">
        <f t="shared" si="1207"/>
        <v>3.8041318005563166E-3</v>
      </c>
      <c r="AS815" s="13">
        <f t="shared" si="1208"/>
        <v>4.9218809165105532E-3</v>
      </c>
      <c r="AT815" s="13">
        <f t="shared" si="1209"/>
        <v>3.1840263464015793E-3</v>
      </c>
      <c r="AU815" s="13">
        <f t="shared" si="1210"/>
        <v>1.3731909875580517E-3</v>
      </c>
      <c r="AV815" s="13">
        <f t="shared" si="1211"/>
        <v>4.4416721546016537E-4</v>
      </c>
      <c r="AW815" s="13">
        <f t="shared" si="1212"/>
        <v>6.1648905044846548E-6</v>
      </c>
      <c r="AX815" s="13">
        <f t="shared" si="1213"/>
        <v>4.0165778021883185E-4</v>
      </c>
      <c r="AY815" s="13">
        <f t="shared" si="1214"/>
        <v>5.994548299973081E-4</v>
      </c>
      <c r="AZ815" s="13">
        <f t="shared" si="1215"/>
        <v>4.4732868489603532E-4</v>
      </c>
      <c r="BA815" s="13">
        <f t="shared" si="1216"/>
        <v>2.2253881617926622E-4</v>
      </c>
      <c r="BB815" s="13">
        <f t="shared" si="1217"/>
        <v>8.3032107673766442E-5</v>
      </c>
      <c r="BC815" s="13">
        <f t="shared" si="1218"/>
        <v>2.4784281764828709E-5</v>
      </c>
      <c r="BD815" s="13">
        <f t="shared" si="1219"/>
        <v>9.4624715122221064E-4</v>
      </c>
      <c r="BE815" s="13">
        <f t="shared" si="1220"/>
        <v>1.2242782427312293E-3</v>
      </c>
      <c r="BF815" s="13">
        <f t="shared" si="1221"/>
        <v>7.9200091312776151E-4</v>
      </c>
      <c r="BG815" s="13">
        <f t="shared" si="1222"/>
        <v>3.4157020003113442E-4</v>
      </c>
      <c r="BH815" s="13">
        <f t="shared" si="1223"/>
        <v>1.1048301802635224E-4</v>
      </c>
      <c r="BI815" s="13">
        <f t="shared" si="1224"/>
        <v>2.8589138680361784E-5</v>
      </c>
      <c r="BJ815" s="14">
        <f t="shared" si="1225"/>
        <v>0.32848824714753611</v>
      </c>
      <c r="BK815" s="14">
        <f t="shared" si="1226"/>
        <v>0.2526958365928027</v>
      </c>
      <c r="BL815" s="14">
        <f t="shared" si="1227"/>
        <v>0.38396007612710836</v>
      </c>
      <c r="BM815" s="14">
        <f t="shared" si="1228"/>
        <v>0.52597690948058973</v>
      </c>
      <c r="BN815" s="14">
        <f t="shared" si="1229"/>
        <v>0.47273137503450263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1.3167</v>
      </c>
      <c r="F816" s="10">
        <f>VLOOKUP(B816,home!$B$2:$E$405,3,FALSE)</f>
        <v>1.3080000000000001</v>
      </c>
      <c r="G816" s="10">
        <f>VLOOKUP(C816,away!$B$2:$E$405,4,FALSE)</f>
        <v>0.80169999999999997</v>
      </c>
      <c r="H816" s="10">
        <f>VLOOKUP(A816,away!$A$2:$E$405,3,FALSE)</f>
        <v>1.1167</v>
      </c>
      <c r="I816" s="10">
        <f>VLOOKUP(C816,away!$B$2:$E$405,3,FALSE)</f>
        <v>0.79600000000000004</v>
      </c>
      <c r="J816" s="10">
        <f>VLOOKUP(B816,home!$B$2:$E$405,4,FALSE)</f>
        <v>0.995</v>
      </c>
      <c r="K816" s="12">
        <f t="shared" si="1174"/>
        <v>1.3807226941199999</v>
      </c>
      <c r="L816" s="12">
        <f t="shared" si="1175"/>
        <v>0.88444873400000001</v>
      </c>
      <c r="M816" s="13">
        <f t="shared" si="1176"/>
        <v>0.10381223667874669</v>
      </c>
      <c r="N816" s="13">
        <f t="shared" si="1177"/>
        <v>0.1433359111097022</v>
      </c>
      <c r="O816" s="13">
        <f t="shared" si="1178"/>
        <v>9.1816601304225851E-2</v>
      </c>
      <c r="P816" s="13">
        <f t="shared" si="1179"/>
        <v>0.12677326511771264</v>
      </c>
      <c r="Q816" s="13">
        <f t="shared" si="1180"/>
        <v>9.8953572675766432E-2</v>
      </c>
      <c r="R816" s="13">
        <f t="shared" si="1181"/>
        <v>4.0603538391852649E-2</v>
      </c>
      <c r="S816" s="13">
        <f t="shared" si="1182"/>
        <v>3.8703194495124826E-2</v>
      </c>
      <c r="T816" s="13">
        <f t="shared" si="1183"/>
        <v>8.7519362077858612E-2</v>
      </c>
      <c r="U816" s="13">
        <f t="shared" si="1184"/>
        <v>5.606222691920365E-2</v>
      </c>
      <c r="V816" s="13">
        <f t="shared" si="1185"/>
        <v>5.2515007367649061E-3</v>
      </c>
      <c r="W816" s="13">
        <f t="shared" si="1186"/>
        <v>4.5542481152561168E-2</v>
      </c>
      <c r="X816" s="13">
        <f t="shared" si="1187"/>
        <v>4.0279989798601583E-2</v>
      </c>
      <c r="Y816" s="13">
        <f t="shared" si="1188"/>
        <v>1.7812792991453039E-2</v>
      </c>
      <c r="Z816" s="13">
        <f t="shared" si="1189"/>
        <v>1.1970582708864828E-2</v>
      </c>
      <c r="AA816" s="13">
        <f t="shared" si="1190"/>
        <v>1.6528055207970134E-2</v>
      </c>
      <c r="AB816" s="13">
        <f t="shared" si="1191"/>
        <v>1.141033045765631E-2</v>
      </c>
      <c r="AC816" s="13">
        <f t="shared" si="1192"/>
        <v>4.0081371694887725E-4</v>
      </c>
      <c r="AD816" s="13">
        <f t="shared" si="1193"/>
        <v>1.5720384318468388E-2</v>
      </c>
      <c r="AE816" s="13">
        <f t="shared" si="1194"/>
        <v>1.3903874008462817E-2</v>
      </c>
      <c r="AF816" s="13">
        <f t="shared" si="1195"/>
        <v>6.1486318822402217E-3</v>
      </c>
      <c r="AG816" s="13">
        <f t="shared" si="1196"/>
        <v>1.8127165613598009E-3</v>
      </c>
      <c r="AH816" s="13">
        <f t="shared" si="1197"/>
        <v>2.6468416805244463E-3</v>
      </c>
      <c r="AI816" s="13">
        <f t="shared" si="1198"/>
        <v>3.6545543760428223E-3</v>
      </c>
      <c r="AJ816" s="13">
        <f t="shared" si="1199"/>
        <v>2.5229630819489407E-3</v>
      </c>
      <c r="AK816" s="13">
        <f t="shared" si="1200"/>
        <v>1.161170794557947E-3</v>
      </c>
      <c r="AL816" s="13">
        <f t="shared" si="1201"/>
        <v>1.9578602764842885E-5</v>
      </c>
      <c r="AM816" s="13">
        <f t="shared" si="1202"/>
        <v>4.3410982777594932E-3</v>
      </c>
      <c r="AN816" s="13">
        <f t="shared" si="1203"/>
        <v>3.8394788759339637E-3</v>
      </c>
      <c r="AO816" s="13">
        <f t="shared" si="1204"/>
        <v>1.6979111155197685E-3</v>
      </c>
      <c r="AP816" s="13">
        <f t="shared" si="1205"/>
        <v>5.0057177885532908E-4</v>
      </c>
      <c r="AQ816" s="13">
        <f t="shared" si="1206"/>
        <v>1.1068251902118094E-4</v>
      </c>
      <c r="AR816" s="13">
        <f t="shared" si="1207"/>
        <v>4.68199154687656E-4</v>
      </c>
      <c r="AS816" s="13">
        <f t="shared" si="1208"/>
        <v>6.4645319824504696E-4</v>
      </c>
      <c r="AT816" s="13">
        <f t="shared" si="1209"/>
        <v>4.462863007516959E-4</v>
      </c>
      <c r="AU816" s="13">
        <f t="shared" si="1210"/>
        <v>2.0539920784091011E-4</v>
      </c>
      <c r="AV816" s="13">
        <f t="shared" si="1211"/>
        <v>7.089983690505379E-5</v>
      </c>
      <c r="AW816" s="13">
        <f t="shared" si="1212"/>
        <v>6.6413798773994466E-7</v>
      </c>
      <c r="AX816" s="13">
        <f t="shared" si="1213"/>
        <v>9.9897548491796194E-4</v>
      </c>
      <c r="AY816" s="13">
        <f t="shared" si="1214"/>
        <v>8.8354260293272747E-4</v>
      </c>
      <c r="AZ816" s="13">
        <f t="shared" si="1215"/>
        <v>3.9072406829945773E-4</v>
      </c>
      <c r="BA816" s="13">
        <f t="shared" si="1216"/>
        <v>1.1519180251692833E-4</v>
      </c>
      <c r="BB816" s="13">
        <f t="shared" si="1217"/>
        <v>2.5470310975818814E-5</v>
      </c>
      <c r="BC816" s="13">
        <f t="shared" si="1218"/>
        <v>4.5054368594298524E-6</v>
      </c>
      <c r="BD816" s="13">
        <f t="shared" si="1219"/>
        <v>6.9016358270561226E-5</v>
      </c>
      <c r="BE816" s="13">
        <f t="shared" si="1220"/>
        <v>9.5292452129680451E-5</v>
      </c>
      <c r="BF816" s="13">
        <f t="shared" si="1221"/>
        <v>6.5786225616896757E-5</v>
      </c>
      <c r="BG816" s="13">
        <f t="shared" si="1222"/>
        <v>3.0277511556582628E-5</v>
      </c>
      <c r="BH816" s="13">
        <f t="shared" si="1223"/>
        <v>1.0451211831913547E-5</v>
      </c>
      <c r="BI816" s="13">
        <f t="shared" si="1224"/>
        <v>2.8860450714756976E-6</v>
      </c>
      <c r="BJ816" s="14">
        <f t="shared" si="1225"/>
        <v>0.48393786885006623</v>
      </c>
      <c r="BK816" s="14">
        <f t="shared" si="1226"/>
        <v>0.2758441319509955</v>
      </c>
      <c r="BL816" s="14">
        <f t="shared" si="1227"/>
        <v>0.22851722971689017</v>
      </c>
      <c r="BM816" s="14">
        <f t="shared" si="1228"/>
        <v>0.39409180948386535</v>
      </c>
      <c r="BN816" s="14">
        <f t="shared" si="1229"/>
        <v>0.60529512527800644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1.3167</v>
      </c>
      <c r="F817" s="10">
        <f>VLOOKUP(B817,home!$B$2:$E$405,3,FALSE)</f>
        <v>0.8861</v>
      </c>
      <c r="G817" s="10">
        <f>VLOOKUP(C817,away!$B$2:$E$405,4,FALSE)</f>
        <v>0.8861</v>
      </c>
      <c r="H817" s="10">
        <f>VLOOKUP(A817,away!$A$2:$E$405,3,FALSE)</f>
        <v>1.1167</v>
      </c>
      <c r="I817" s="10">
        <f>VLOOKUP(C817,away!$B$2:$E$405,3,FALSE)</f>
        <v>0.84570000000000001</v>
      </c>
      <c r="J817" s="10">
        <f>VLOOKUP(B817,home!$B$2:$E$405,4,FALSE)</f>
        <v>1.4924999999999999</v>
      </c>
      <c r="K817" s="12">
        <f t="shared" si="1174"/>
        <v>1.0338375656069998</v>
      </c>
      <c r="L817" s="12">
        <f t="shared" si="1175"/>
        <v>1.4095068360749998</v>
      </c>
      <c r="M817" s="13">
        <f t="shared" si="1176"/>
        <v>8.6869837468841193E-2</v>
      </c>
      <c r="N817" s="13">
        <f t="shared" si="1177"/>
        <v>8.9809301293462498E-2</v>
      </c>
      <c r="O817" s="13">
        <f t="shared" si="1178"/>
        <v>0.12244362976105581</v>
      </c>
      <c r="P817" s="13">
        <f t="shared" si="1179"/>
        <v>0.12658682411625471</v>
      </c>
      <c r="Q817" s="13">
        <f t="shared" si="1180"/>
        <v>4.6424114709049426E-2</v>
      </c>
      <c r="R817" s="13">
        <f t="shared" si="1181"/>
        <v>8.6292566591022246E-2</v>
      </c>
      <c r="S817" s="13">
        <f t="shared" si="1182"/>
        <v>4.6115615346889655E-2</v>
      </c>
      <c r="T817" s="13">
        <f t="shared" si="1183"/>
        <v>6.5435107041135115E-2</v>
      </c>
      <c r="U817" s="13">
        <f t="shared" si="1184"/>
        <v>8.9212496974442348E-2</v>
      </c>
      <c r="V817" s="13">
        <f t="shared" si="1185"/>
        <v>7.4666362393089837E-3</v>
      </c>
      <c r="W817" s="13">
        <f t="shared" si="1186"/>
        <v>1.5998331245421261E-2</v>
      </c>
      <c r="X817" s="13">
        <f t="shared" si="1187"/>
        <v>2.254975725621353E-2</v>
      </c>
      <c r="Y817" s="13">
        <f t="shared" si="1188"/>
        <v>1.5892018502232402E-2</v>
      </c>
      <c r="Z817" s="13">
        <f t="shared" si="1189"/>
        <v>4.0543320837501E-2</v>
      </c>
      <c r="AA817" s="13">
        <f t="shared" si="1190"/>
        <v>4.1915208116265576E-2</v>
      </c>
      <c r="AB817" s="13">
        <f t="shared" si="1191"/>
        <v>2.1666758360415379E-2</v>
      </c>
      <c r="AC817" s="13">
        <f t="shared" si="1192"/>
        <v>6.8002441634623764E-4</v>
      </c>
      <c r="AD817" s="13">
        <f t="shared" si="1193"/>
        <v>4.134918957135178E-3</v>
      </c>
      <c r="AE817" s="13">
        <f t="shared" si="1194"/>
        <v>5.8281965366981424E-3</v>
      </c>
      <c r="AF817" s="13">
        <f t="shared" si="1195"/>
        <v>4.1074414302323357E-3</v>
      </c>
      <c r="AG817" s="13">
        <f t="shared" si="1196"/>
        <v>1.9298222582300503E-3</v>
      </c>
      <c r="AH817" s="13">
        <f t="shared" si="1197"/>
        <v>1.4286521969409917E-2</v>
      </c>
      <c r="AI817" s="13">
        <f t="shared" si="1198"/>
        <v>1.4769943093845666E-2</v>
      </c>
      <c r="AJ817" s="13">
        <f t="shared" si="1199"/>
        <v>7.6348610061476611E-3</v>
      </c>
      <c r="AK817" s="13">
        <f t="shared" si="1200"/>
        <v>2.6310687054478363E-3</v>
      </c>
      <c r="AL817" s="13">
        <f t="shared" si="1201"/>
        <v>3.9637293539385866E-5</v>
      </c>
      <c r="AM817" s="13">
        <f t="shared" si="1202"/>
        <v>8.5496690972537356E-4</v>
      </c>
      <c r="AN817" s="13">
        <f t="shared" si="1203"/>
        <v>1.2050817038758313E-3</v>
      </c>
      <c r="AO817" s="13">
        <f t="shared" si="1204"/>
        <v>8.4928544982094652E-4</v>
      </c>
      <c r="AP817" s="13">
        <f t="shared" si="1205"/>
        <v>3.9902454910055175E-4</v>
      </c>
      <c r="AQ817" s="13">
        <f t="shared" si="1206"/>
        <v>1.4060695742974309E-4</v>
      </c>
      <c r="AR817" s="13">
        <f t="shared" si="1207"/>
        <v>4.0273900759237886E-3</v>
      </c>
      <c r="AS817" s="13">
        <f t="shared" si="1208"/>
        <v>4.1636671518428389E-3</v>
      </c>
      <c r="AT817" s="13">
        <f t="shared" si="1209"/>
        <v>2.1522777561295155E-3</v>
      </c>
      <c r="AU817" s="13">
        <f t="shared" si="1210"/>
        <v>7.4170186530234496E-4</v>
      </c>
      <c r="AV817" s="13">
        <f t="shared" si="1211"/>
        <v>1.9169981270758673E-4</v>
      </c>
      <c r="AW817" s="13">
        <f t="shared" si="1212"/>
        <v>1.6044307884816464E-6</v>
      </c>
      <c r="AX817" s="13">
        <f t="shared" si="1213"/>
        <v>1.4731615143750325E-4</v>
      </c>
      <c r="AY817" s="13">
        <f t="shared" si="1214"/>
        <v>2.0764312251542075E-4</v>
      </c>
      <c r="AZ817" s="13">
        <f t="shared" si="1215"/>
        <v>1.4633720032472216E-4</v>
      </c>
      <c r="BA817" s="13">
        <f t="shared" si="1216"/>
        <v>6.8754428076590844E-5</v>
      </c>
      <c r="BB817" s="13">
        <f t="shared" si="1217"/>
        <v>2.4227459096095433E-5</v>
      </c>
      <c r="BC817" s="13">
        <f t="shared" si="1218"/>
        <v>6.8297538433347887E-6</v>
      </c>
      <c r="BD817" s="13">
        <f t="shared" si="1219"/>
        <v>9.461056405925311E-4</v>
      </c>
      <c r="BE817" s="13">
        <f t="shared" si="1220"/>
        <v>9.7811955227723323E-4</v>
      </c>
      <c r="BF817" s="13">
        <f t="shared" si="1221"/>
        <v>5.0560836839945173E-4</v>
      </c>
      <c r="BG817" s="13">
        <f t="shared" si="1222"/>
        <v>1.7423897491220547E-4</v>
      </c>
      <c r="BH817" s="13">
        <f t="shared" si="1223"/>
        <v>4.5033699414273392E-5</v>
      </c>
      <c r="BI817" s="13">
        <f t="shared" si="1224"/>
        <v>9.3115060345459561E-6</v>
      </c>
      <c r="BJ817" s="14">
        <f t="shared" si="1225"/>
        <v>0.27615908291505603</v>
      </c>
      <c r="BK817" s="14">
        <f t="shared" si="1226"/>
        <v>0.26796621800369563</v>
      </c>
      <c r="BL817" s="14">
        <f t="shared" si="1227"/>
        <v>0.41478820898158891</v>
      </c>
      <c r="BM817" s="14">
        <f t="shared" si="1228"/>
        <v>0.4408245181064287</v>
      </c>
      <c r="BN817" s="14">
        <f t="shared" si="1229"/>
        <v>0.55842627393968591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1.3167</v>
      </c>
      <c r="F818" s="10">
        <f>VLOOKUP(B818,home!$B$2:$E$405,3,FALSE)</f>
        <v>0.71730000000000005</v>
      </c>
      <c r="G818" s="10">
        <f>VLOOKUP(C818,away!$B$2:$E$405,4,FALSE)</f>
        <v>1.1814</v>
      </c>
      <c r="H818" s="10">
        <f>VLOOKUP(A818,away!$A$2:$E$405,3,FALSE)</f>
        <v>1.1167</v>
      </c>
      <c r="I818" s="10">
        <f>VLOOKUP(C818,away!$B$2:$E$405,3,FALSE)</f>
        <v>1.1442000000000001</v>
      </c>
      <c r="J818" s="10">
        <f>VLOOKUP(B818,home!$B$2:$E$405,4,FALSE)</f>
        <v>1.0447</v>
      </c>
      <c r="K818" s="12">
        <f t="shared" si="1174"/>
        <v>1.1157955702740001</v>
      </c>
      <c r="L818" s="12">
        <f t="shared" si="1175"/>
        <v>1.3348425878580001</v>
      </c>
      <c r="M818" s="13">
        <f t="shared" si="1176"/>
        <v>8.6238535113019696E-2</v>
      </c>
      <c r="N818" s="13">
        <f t="shared" si="1177"/>
        <v>9.6224575466026196E-2</v>
      </c>
      <c r="O818" s="13">
        <f t="shared" si="1178"/>
        <v>0.11511486938334621</v>
      </c>
      <c r="P818" s="13">
        <f t="shared" si="1179"/>
        <v>0.12844466133060783</v>
      </c>
      <c r="Q818" s="13">
        <f t="shared" si="1180"/>
        <v>5.368347752824415E-2</v>
      </c>
      <c r="R818" s="13">
        <f t="shared" si="1181"/>
        <v>7.6830115074300778E-2</v>
      </c>
      <c r="S818" s="13">
        <f t="shared" si="1182"/>
        <v>4.7826737208352094E-2</v>
      </c>
      <c r="T818" s="13">
        <f t="shared" si="1183"/>
        <v>7.1658992069018213E-2</v>
      </c>
      <c r="U818" s="13">
        <f t="shared" si="1184"/>
        <v>8.5726702063546489E-2</v>
      </c>
      <c r="V818" s="13">
        <f t="shared" si="1185"/>
        <v>7.9148544276690172E-3</v>
      </c>
      <c r="W818" s="13">
        <f t="shared" si="1186"/>
        <v>1.9966595474306209E-2</v>
      </c>
      <c r="X818" s="13">
        <f t="shared" si="1187"/>
        <v>2.6652261973636734E-2</v>
      </c>
      <c r="Y818" s="13">
        <f t="shared" si="1188"/>
        <v>1.7788287172579315E-2</v>
      </c>
      <c r="Z818" s="13">
        <f t="shared" si="1189"/>
        <v>3.4185369877069209E-2</v>
      </c>
      <c r="AA818" s="13">
        <f t="shared" si="1190"/>
        <v>3.8143884277012062E-2</v>
      </c>
      <c r="AB818" s="13">
        <f t="shared" si="1191"/>
        <v>2.1280388554667077E-2</v>
      </c>
      <c r="AC818" s="13">
        <f t="shared" si="1192"/>
        <v>7.3677967389424457E-4</v>
      </c>
      <c r="AD818" s="13">
        <f t="shared" si="1193"/>
        <v>5.5696596959209435E-3</v>
      </c>
      <c r="AE818" s="13">
        <f t="shared" si="1194"/>
        <v>7.434618961991513E-3</v>
      </c>
      <c r="AF818" s="13">
        <f t="shared" si="1195"/>
        <v>4.9620230074814559E-3</v>
      </c>
      <c r="AG818" s="13">
        <f t="shared" si="1196"/>
        <v>2.2078398774391618E-3</v>
      </c>
      <c r="AH818" s="13">
        <f t="shared" si="1197"/>
        <v>1.1408021898397489E-2</v>
      </c>
      <c r="AI818" s="13">
        <f t="shared" si="1198"/>
        <v>1.2729020299820707E-2</v>
      </c>
      <c r="AJ818" s="13">
        <f t="shared" si="1199"/>
        <v>7.1014922322338875E-3</v>
      </c>
      <c r="AK818" s="13">
        <f t="shared" si="1200"/>
        <v>2.6412711916872634E-3</v>
      </c>
      <c r="AL818" s="13">
        <f t="shared" si="1201"/>
        <v>4.3894723195192429E-5</v>
      </c>
      <c r="AM818" s="13">
        <f t="shared" si="1202"/>
        <v>1.2429203233284448E-3</v>
      </c>
      <c r="AN818" s="13">
        <f t="shared" si="1203"/>
        <v>1.6591029808930432E-3</v>
      </c>
      <c r="AO818" s="13">
        <f t="shared" si="1204"/>
        <v>1.1073206582690961E-3</v>
      </c>
      <c r="AP818" s="13">
        <f t="shared" si="1205"/>
        <v>4.9269959102418162E-4</v>
      </c>
      <c r="AQ818" s="13">
        <f t="shared" si="1206"/>
        <v>1.6441909927982412E-4</v>
      </c>
      <c r="AR818" s="13">
        <f t="shared" si="1207"/>
        <v>3.0455826946395319E-3</v>
      </c>
      <c r="AS818" s="13">
        <f t="shared" si="1208"/>
        <v>3.3982476795819424E-3</v>
      </c>
      <c r="AT818" s="13">
        <f t="shared" si="1209"/>
        <v>1.8958748537857163E-3</v>
      </c>
      <c r="AU818" s="13">
        <f t="shared" si="1210"/>
        <v>7.0513625454932301E-4</v>
      </c>
      <c r="AV818" s="13">
        <f t="shared" si="1211"/>
        <v>1.9669697731643365E-4</v>
      </c>
      <c r="AW818" s="13">
        <f t="shared" si="1212"/>
        <v>1.8160361991623753E-6</v>
      </c>
      <c r="AX818" s="13">
        <f t="shared" si="1213"/>
        <v>2.3114083182890105E-4</v>
      </c>
      <c r="AY818" s="13">
        <f t="shared" si="1214"/>
        <v>3.0853662611814105E-4</v>
      </c>
      <c r="AZ818" s="13">
        <f t="shared" si="1215"/>
        <v>2.0592391422825782E-4</v>
      </c>
      <c r="BA818" s="13">
        <f t="shared" si="1216"/>
        <v>9.1625336856765536E-5</v>
      </c>
      <c r="BB818" s="13">
        <f t="shared" si="1217"/>
        <v>3.0576350440811454E-5</v>
      </c>
      <c r="BC818" s="13">
        <f t="shared" si="1218"/>
        <v>8.1629229499331842E-6</v>
      </c>
      <c r="BD818" s="13">
        <f t="shared" si="1219"/>
        <v>6.7756224760802777E-4</v>
      </c>
      <c r="BE818" s="13">
        <f t="shared" si="1220"/>
        <v>7.5602095446593266E-4</v>
      </c>
      <c r="BF818" s="13">
        <f t="shared" si="1221"/>
        <v>4.2178241601370476E-4</v>
      </c>
      <c r="BG818" s="13">
        <f t="shared" si="1222"/>
        <v>1.5687431713585234E-4</v>
      </c>
      <c r="BH818" s="13">
        <f t="shared" si="1223"/>
        <v>4.3759917037485695E-5</v>
      </c>
      <c r="BI818" s="13">
        <f t="shared" si="1224"/>
        <v>9.7654243171968578E-6</v>
      </c>
      <c r="BJ818" s="14">
        <f t="shared" si="1225"/>
        <v>0.31169075986186112</v>
      </c>
      <c r="BK818" s="14">
        <f t="shared" si="1226"/>
        <v>0.27151399910285623</v>
      </c>
      <c r="BL818" s="14">
        <f t="shared" si="1227"/>
        <v>0.38228306871146311</v>
      </c>
      <c r="BM818" s="14">
        <f t="shared" si="1228"/>
        <v>0.44283024306778584</v>
      </c>
      <c r="BN818" s="14">
        <f t="shared" si="1229"/>
        <v>0.55653623389554485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1.3167</v>
      </c>
      <c r="F819" s="10">
        <f>VLOOKUP(B819,home!$B$2:$E$405,3,FALSE)</f>
        <v>1.2658</v>
      </c>
      <c r="G819" s="10">
        <f>VLOOKUP(C819,away!$B$2:$E$405,4,FALSE)</f>
        <v>1.097</v>
      </c>
      <c r="H819" s="10">
        <f>VLOOKUP(A819,away!$A$2:$E$405,3,FALSE)</f>
        <v>1.1167</v>
      </c>
      <c r="I819" s="10">
        <f>VLOOKUP(C819,away!$B$2:$E$405,3,FALSE)</f>
        <v>0.94520000000000004</v>
      </c>
      <c r="J819" s="10">
        <f>VLOOKUP(B819,home!$B$2:$E$405,4,FALSE)</f>
        <v>0.64670000000000005</v>
      </c>
      <c r="K819" s="12">
        <f t="shared" si="1174"/>
        <v>1.8283467094199999</v>
      </c>
      <c r="L819" s="12">
        <f t="shared" si="1175"/>
        <v>0.68259498002800001</v>
      </c>
      <c r="M819" s="13">
        <f t="shared" si="1176"/>
        <v>8.1191745819717526E-2</v>
      </c>
      <c r="N819" s="13">
        <f t="shared" si="1177"/>
        <v>0.14844666130154557</v>
      </c>
      <c r="O819" s="13">
        <f t="shared" si="1178"/>
        <v>5.5421078116248537E-2</v>
      </c>
      <c r="P819" s="13">
        <f t="shared" si="1179"/>
        <v>0.10132894580635178</v>
      </c>
      <c r="Q819" s="13">
        <f t="shared" si="1180"/>
        <v>0.13570598235753306</v>
      </c>
      <c r="R819" s="13">
        <f t="shared" si="1181"/>
        <v>1.8915074854945445E-2</v>
      </c>
      <c r="S819" s="13">
        <f t="shared" si="1182"/>
        <v>3.1615144971217896E-2</v>
      </c>
      <c r="T819" s="13">
        <f t="shared" si="1183"/>
        <v>9.2632222317020396E-2</v>
      </c>
      <c r="U819" s="13">
        <f t="shared" si="1184"/>
        <v>3.4583314869472491E-2</v>
      </c>
      <c r="V819" s="13">
        <f t="shared" si="1185"/>
        <v>4.3840380284766878E-3</v>
      </c>
      <c r="W819" s="13">
        <f t="shared" si="1186"/>
        <v>8.2705862097334701E-2</v>
      </c>
      <c r="X819" s="13">
        <f t="shared" si="1187"/>
        <v>5.6454606286528708E-2</v>
      </c>
      <c r="Y819" s="13">
        <f t="shared" si="1188"/>
        <v>1.9267815425320831E-2</v>
      </c>
      <c r="Z819" s="13">
        <f t="shared" si="1189"/>
        <v>4.3037783809465376E-3</v>
      </c>
      <c r="AA819" s="13">
        <f t="shared" si="1190"/>
        <v>7.8687990408765375E-3</v>
      </c>
      <c r="AB819" s="13">
        <f t="shared" si="1191"/>
        <v>7.1934464167369349E-3</v>
      </c>
      <c r="AC819" s="13">
        <f t="shared" si="1192"/>
        <v>3.4196052452401627E-4</v>
      </c>
      <c r="AD819" s="13">
        <f t="shared" si="1193"/>
        <v>3.7803747703851545E-2</v>
      </c>
      <c r="AE819" s="13">
        <f t="shared" si="1194"/>
        <v>2.5804648408894095E-2</v>
      </c>
      <c r="AF819" s="13">
        <f t="shared" si="1195"/>
        <v>8.8070617326493107E-3</v>
      </c>
      <c r="AG819" s="13">
        <f t="shared" si="1196"/>
        <v>2.0038853758343736E-3</v>
      </c>
      <c r="AH819" s="13">
        <f t="shared" si="1197"/>
        <v>7.3443437949678486E-4</v>
      </c>
      <c r="AI819" s="13">
        <f t="shared" si="1198"/>
        <v>1.342800681037866E-3</v>
      </c>
      <c r="AJ819" s="13">
        <f t="shared" si="1199"/>
        <v>1.2275526032912588E-3</v>
      </c>
      <c r="AK819" s="13">
        <f t="shared" si="1200"/>
        <v>7.481305876225092E-4</v>
      </c>
      <c r="AL819" s="13">
        <f t="shared" si="1201"/>
        <v>1.7070946859226568E-5</v>
      </c>
      <c r="AM819" s="13">
        <f t="shared" si="1202"/>
        <v>1.3823671543616179E-2</v>
      </c>
      <c r="AN819" s="13">
        <f t="shared" si="1203"/>
        <v>9.4359688012283175E-3</v>
      </c>
      <c r="AO819" s="13">
        <f t="shared" si="1204"/>
        <v>3.2204724677096369E-3</v>
      </c>
      <c r="AP819" s="13">
        <f t="shared" si="1205"/>
        <v>7.3275944659232782E-4</v>
      </c>
      <c r="AQ819" s="13">
        <f t="shared" si="1206"/>
        <v>1.2504447995300458E-4</v>
      </c>
      <c r="AR819" s="13">
        <f t="shared" si="1207"/>
        <v>1.0026424412089692E-4</v>
      </c>
      <c r="AS819" s="13">
        <f t="shared" si="1208"/>
        <v>1.8331780081092547E-4</v>
      </c>
      <c r="AT819" s="13">
        <f t="shared" si="1209"/>
        <v>1.675842489453833E-4</v>
      </c>
      <c r="AU819" s="13">
        <f t="shared" si="1210"/>
        <v>1.0213403670330455E-4</v>
      </c>
      <c r="AV819" s="13">
        <f t="shared" si="1211"/>
        <v>4.6684107481567079E-5</v>
      </c>
      <c r="AW819" s="13">
        <f t="shared" si="1212"/>
        <v>5.9180244374244668E-7</v>
      </c>
      <c r="AX819" s="13">
        <f t="shared" si="1213"/>
        <v>4.2124107298122538E-3</v>
      </c>
      <c r="AY819" s="13">
        <f t="shared" si="1214"/>
        <v>2.8753704179859283E-3</v>
      </c>
      <c r="AZ819" s="13">
        <f t="shared" si="1215"/>
        <v>9.8135670651910327E-4</v>
      </c>
      <c r="BA819" s="13">
        <f t="shared" si="1216"/>
        <v>2.2328972049558374E-4</v>
      </c>
      <c r="BB819" s="13">
        <f t="shared" si="1217"/>
        <v>3.8104110575535165E-5</v>
      </c>
      <c r="BC819" s="13">
        <f t="shared" si="1218"/>
        <v>5.2019349194584272E-6</v>
      </c>
      <c r="BD819" s="13">
        <f t="shared" si="1219"/>
        <v>1.1406644952204353E-5</v>
      </c>
      <c r="BE819" s="13">
        <f t="shared" si="1220"/>
        <v>2.0855301763885082E-5</v>
      </c>
      <c r="BF819" s="13">
        <f t="shared" si="1221"/>
        <v>1.9065361176980208E-5</v>
      </c>
      <c r="BG819" s="13">
        <f t="shared" si="1222"/>
        <v>1.1619363457278527E-5</v>
      </c>
      <c r="BH819" s="13">
        <f t="shared" si="1223"/>
        <v>5.3110562356675454E-6</v>
      </c>
      <c r="BI819" s="13">
        <f t="shared" si="1224"/>
        <v>1.9420904384054673E-6</v>
      </c>
      <c r="BJ819" s="14">
        <f t="shared" si="1225"/>
        <v>0.64530614336592007</v>
      </c>
      <c r="BK819" s="14">
        <f t="shared" si="1226"/>
        <v>0.2217542765151331</v>
      </c>
      <c r="BL819" s="14">
        <f t="shared" si="1227"/>
        <v>0.12870481580581491</v>
      </c>
      <c r="BM819" s="14">
        <f t="shared" si="1228"/>
        <v>0.45618474719593022</v>
      </c>
      <c r="BN819" s="14">
        <f t="shared" si="1229"/>
        <v>0.54100948825634199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1.3167</v>
      </c>
      <c r="F820" s="10">
        <f>VLOOKUP(B820,home!$B$2:$E$405,3,FALSE)</f>
        <v>0.75949999999999995</v>
      </c>
      <c r="G820" s="10">
        <f>VLOOKUP(C820,away!$B$2:$E$405,4,FALSE)</f>
        <v>0.97040000000000004</v>
      </c>
      <c r="H820" s="10">
        <f>VLOOKUP(A820,away!$A$2:$E$405,3,FALSE)</f>
        <v>1.1167</v>
      </c>
      <c r="I820" s="10">
        <f>VLOOKUP(C820,away!$B$2:$E$405,3,FALSE)</f>
        <v>1.6915</v>
      </c>
      <c r="J820" s="10">
        <f>VLOOKUP(B820,home!$B$2:$E$405,4,FALSE)</f>
        <v>1.0447</v>
      </c>
      <c r="K820" s="12">
        <f t="shared" si="1174"/>
        <v>0.97043265396</v>
      </c>
      <c r="L820" s="12">
        <f t="shared" si="1175"/>
        <v>1.973331792835</v>
      </c>
      <c r="M820" s="13">
        <f t="shared" si="1176"/>
        <v>5.2667092627345292E-2</v>
      </c>
      <c r="N820" s="13">
        <f t="shared" si="1177"/>
        <v>5.1109866474711836E-2</v>
      </c>
      <c r="O820" s="13">
        <f t="shared" si="1178"/>
        <v>0.1039296483177263</v>
      </c>
      <c r="P820" s="13">
        <f t="shared" si="1179"/>
        <v>0.10085672444210057</v>
      </c>
      <c r="Q820" s="13">
        <f t="shared" si="1180"/>
        <v>2.4799341683297917E-2</v>
      </c>
      <c r="R820" s="13">
        <f t="shared" si="1181"/>
        <v>0.10254383962176496</v>
      </c>
      <c r="S820" s="13">
        <f t="shared" si="1182"/>
        <v>4.8284793965959125E-2</v>
      </c>
      <c r="T820" s="13">
        <f t="shared" si="1183"/>
        <v>4.8937329385030023E-2</v>
      </c>
      <c r="U820" s="13">
        <f t="shared" si="1184"/>
        <v>9.9511890431397965E-2</v>
      </c>
      <c r="V820" s="13">
        <f t="shared" si="1185"/>
        <v>1.0273853952422205E-2</v>
      </c>
      <c r="W820" s="13">
        <f t="shared" si="1186"/>
        <v>8.0220303220612174E-3</v>
      </c>
      <c r="X820" s="13">
        <f t="shared" si="1187"/>
        <v>1.5830127477609795E-2</v>
      </c>
      <c r="Y820" s="13">
        <f t="shared" si="1188"/>
        <v>1.5619046918099171E-2</v>
      </c>
      <c r="Z820" s="13">
        <f t="shared" si="1189"/>
        <v>6.7451006295000712E-2</v>
      </c>
      <c r="AA820" s="13">
        <f t="shared" si="1190"/>
        <v>6.5456659051130212E-2</v>
      </c>
      <c r="AB820" s="13">
        <f t="shared" si="1191"/>
        <v>3.1760639681171571E-2</v>
      </c>
      <c r="AC820" s="13">
        <f t="shared" si="1192"/>
        <v>1.22964265415402E-3</v>
      </c>
      <c r="AD820" s="13">
        <f t="shared" si="1193"/>
        <v>1.9462100438963649E-3</v>
      </c>
      <c r="AE820" s="13">
        <f t="shared" si="1194"/>
        <v>3.8405181551554981E-3</v>
      </c>
      <c r="AF820" s="13">
        <f t="shared" si="1195"/>
        <v>3.7893082882641833E-3</v>
      </c>
      <c r="AG820" s="13">
        <f t="shared" si="1196"/>
        <v>2.4925208393616286E-3</v>
      </c>
      <c r="AH820" s="13">
        <f t="shared" si="1197"/>
        <v>3.3275803795159646E-2</v>
      </c>
      <c r="AI820" s="13">
        <f t="shared" si="1198"/>
        <v>3.2291926589589015E-2</v>
      </c>
      <c r="AJ820" s="13">
        <f t="shared" si="1199"/>
        <v>1.5668570010908177E-2</v>
      </c>
      <c r="AK820" s="13">
        <f t="shared" si="1200"/>
        <v>5.0684306598145637E-3</v>
      </c>
      <c r="AL820" s="13">
        <f t="shared" si="1201"/>
        <v>9.4189919470036597E-5</v>
      </c>
      <c r="AM820" s="13">
        <f t="shared" si="1202"/>
        <v>3.7773315561239168E-4</v>
      </c>
      <c r="AN820" s="13">
        <f t="shared" si="1203"/>
        <v>7.453928451778229E-4</v>
      </c>
      <c r="AO820" s="13">
        <f t="shared" si="1204"/>
        <v>7.3545369977056751E-4</v>
      </c>
      <c r="AP820" s="13">
        <f t="shared" si="1205"/>
        <v>4.837647226384626E-4</v>
      </c>
      <c r="AQ820" s="13">
        <f t="shared" si="1206"/>
        <v>2.386570768586209E-4</v>
      </c>
      <c r="AR820" s="13">
        <f t="shared" si="1207"/>
        <v>1.3132840312225624E-2</v>
      </c>
      <c r="AS820" s="13">
        <f t="shared" si="1208"/>
        <v>1.2744537078225987E-2</v>
      </c>
      <c r="AT820" s="13">
        <f t="shared" si="1209"/>
        <v>6.1838574701572335E-3</v>
      </c>
      <c r="AU820" s="13">
        <f t="shared" si="1210"/>
        <v>2.0003390721583521E-3</v>
      </c>
      <c r="AV820" s="13">
        <f t="shared" si="1211"/>
        <v>4.8529858865362828E-4</v>
      </c>
      <c r="AW820" s="13">
        <f t="shared" si="1212"/>
        <v>5.0103427857007637E-6</v>
      </c>
      <c r="AX820" s="13">
        <f t="shared" si="1213"/>
        <v>6.1094098114936458E-5</v>
      </c>
      <c r="AY820" s="13">
        <f t="shared" si="1214"/>
        <v>1.2055892616478497E-4</v>
      </c>
      <c r="AZ820" s="13">
        <f t="shared" si="1215"/>
        <v>1.1895138095550878E-4</v>
      </c>
      <c r="BA820" s="13">
        <f t="shared" si="1216"/>
        <v>7.8243513947044404E-5</v>
      </c>
      <c r="BB820" s="13">
        <f t="shared" si="1217"/>
        <v>3.8600103413707851E-5</v>
      </c>
      <c r="BC820" s="13">
        <f t="shared" si="1218"/>
        <v>1.5234162254597711E-5</v>
      </c>
      <c r="BD820" s="13">
        <f t="shared" si="1219"/>
        <v>4.3192418863899915E-3</v>
      </c>
      <c r="BE820" s="13">
        <f t="shared" si="1220"/>
        <v>4.1915333669046359E-3</v>
      </c>
      <c r="BF820" s="13">
        <f t="shared" si="1221"/>
        <v>2.0338004247035797E-3</v>
      </c>
      <c r="BG820" s="13">
        <f t="shared" si="1222"/>
        <v>6.5788878125669012E-4</v>
      </c>
      <c r="BH820" s="13">
        <f t="shared" si="1223"/>
        <v>1.596091890013599E-4</v>
      </c>
      <c r="BI820" s="13">
        <f t="shared" si="1224"/>
        <v>3.0977993775798596E-5</v>
      </c>
      <c r="BJ820" s="14">
        <f t="shared" si="1225"/>
        <v>0.17939998327239609</v>
      </c>
      <c r="BK820" s="14">
        <f t="shared" si="1226"/>
        <v>0.21352685648761602</v>
      </c>
      <c r="BL820" s="14">
        <f t="shared" si="1227"/>
        <v>0.53544733232211539</v>
      </c>
      <c r="BM820" s="14">
        <f t="shared" si="1228"/>
        <v>0.55980311662680238</v>
      </c>
      <c r="BN820" s="14">
        <f t="shared" si="1229"/>
        <v>0.43590651316694684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1.8426</v>
      </c>
      <c r="F825" s="10">
        <f>VLOOKUP(B825,home!$B$2:$E$405,3,FALSE)</f>
        <v>0.7097</v>
      </c>
      <c r="G825" s="10">
        <f>VLOOKUP(C825,away!$B$2:$E$405,4,FALSE)</f>
        <v>1.1242000000000001</v>
      </c>
      <c r="H825" s="10">
        <f>VLOOKUP(A825,away!$A$2:$E$405,3,FALSE)</f>
        <v>1.2176</v>
      </c>
      <c r="I825" s="10">
        <f>VLOOKUP(C825,away!$B$2:$E$405,3,FALSE)</f>
        <v>0.93859999999999999</v>
      </c>
      <c r="J825" s="10">
        <f>VLOOKUP(B825,home!$B$2:$E$405,4,FALSE)</f>
        <v>0.7581</v>
      </c>
      <c r="K825" s="12">
        <f t="shared" si="1174"/>
        <v>1.470108717924</v>
      </c>
      <c r="L825" s="12">
        <f t="shared" si="1175"/>
        <v>0.86638651881599993</v>
      </c>
      <c r="M825" s="13">
        <f t="shared" si="1176"/>
        <v>9.6665836103441746E-2</v>
      </c>
      <c r="N825" s="13">
        <f t="shared" si="1177"/>
        <v>0.14210928838108228</v>
      </c>
      <c r="O825" s="13">
        <f t="shared" si="1178"/>
        <v>8.3749977230098888E-2</v>
      </c>
      <c r="P825" s="13">
        <f t="shared" si="1179"/>
        <v>0.12312157165190489</v>
      </c>
      <c r="Q825" s="13">
        <f t="shared" si="1180"/>
        <v>0.10445805187350243</v>
      </c>
      <c r="R825" s="13">
        <f t="shared" si="1181"/>
        <v>3.6279925611652324E-2</v>
      </c>
      <c r="S825" s="13">
        <f t="shared" si="1182"/>
        <v>3.920444393046383E-2</v>
      </c>
      <c r="T825" s="13">
        <f t="shared" si="1183"/>
        <v>9.0501047924984909E-2</v>
      </c>
      <c r="U825" s="13">
        <f t="shared" si="1184"/>
        <v>5.3335434927324295E-2</v>
      </c>
      <c r="V825" s="13">
        <f t="shared" si="1185"/>
        <v>5.5482232480568196E-3</v>
      </c>
      <c r="W825" s="13">
        <f t="shared" si="1186"/>
        <v>5.118823090553113E-2</v>
      </c>
      <c r="X825" s="13">
        <f t="shared" si="1187"/>
        <v>4.4348793178592694E-2</v>
      </c>
      <c r="Y825" s="13">
        <f t="shared" si="1188"/>
        <v>1.9211598267845843E-2</v>
      </c>
      <c r="Z825" s="13">
        <f t="shared" si="1189"/>
        <v>1.0477479484527633E-2</v>
      </c>
      <c r="AA825" s="13">
        <f t="shared" si="1190"/>
        <v>1.5403033932073934E-2</v>
      </c>
      <c r="AB825" s="13">
        <f t="shared" si="1191"/>
        <v>1.132206723301054E-2</v>
      </c>
      <c r="AC825" s="13">
        <f t="shared" si="1192"/>
        <v>4.4166713501901211E-4</v>
      </c>
      <c r="AD825" s="13">
        <f t="shared" si="1193"/>
        <v>1.8813066127332013E-2</v>
      </c>
      <c r="AE825" s="13">
        <f t="shared" si="1194"/>
        <v>1.6299386870314386E-2</v>
      </c>
      <c r="AF825" s="13">
        <f t="shared" si="1195"/>
        <v>7.0607845247034487E-3</v>
      </c>
      <c r="AG825" s="13">
        <f t="shared" si="1196"/>
        <v>2.0391228414892359E-3</v>
      </c>
      <c r="AH825" s="13">
        <f t="shared" si="1197"/>
        <v>2.2693867441414876E-3</v>
      </c>
      <c r="AI825" s="13">
        <f t="shared" si="1198"/>
        <v>3.3362452369035634E-3</v>
      </c>
      <c r="AJ825" s="13">
        <f t="shared" si="1199"/>
        <v>2.4523216039521751E-3</v>
      </c>
      <c r="AK825" s="13">
        <f t="shared" si="1200"/>
        <v>1.2017264563744866E-3</v>
      </c>
      <c r="AL825" s="13">
        <f t="shared" si="1201"/>
        <v>2.2501745809075431E-5</v>
      </c>
      <c r="AM825" s="13">
        <f t="shared" si="1202"/>
        <v>5.5314505049342943E-3</v>
      </c>
      <c r="AN825" s="13">
        <f t="shared" si="1203"/>
        <v>4.7923741469730278E-3</v>
      </c>
      <c r="AO825" s="13">
        <f t="shared" si="1204"/>
        <v>2.0760241770298796E-3</v>
      </c>
      <c r="AP825" s="13">
        <f t="shared" si="1205"/>
        <v>5.9954645323825623E-4</v>
      </c>
      <c r="AQ825" s="13">
        <f t="shared" si="1206"/>
        <v>1.298597411223931E-4</v>
      </c>
      <c r="AR825" s="13">
        <f t="shared" si="1207"/>
        <v>3.9323321622078416E-4</v>
      </c>
      <c r="AS825" s="13">
        <f t="shared" si="1208"/>
        <v>5.780955793434681E-4</v>
      </c>
      <c r="AT825" s="13">
        <f t="shared" si="1209"/>
        <v>4.2493167549307904E-4</v>
      </c>
      <c r="AU825" s="13">
        <f t="shared" si="1210"/>
        <v>2.0823192022147592E-4</v>
      </c>
      <c r="AV825" s="13">
        <f t="shared" si="1211"/>
        <v>7.6530890316911667E-5</v>
      </c>
      <c r="AW825" s="13">
        <f t="shared" si="1212"/>
        <v>7.9611325084225228E-7</v>
      </c>
      <c r="AX825" s="13">
        <f t="shared" si="1213"/>
        <v>1.3553056016781715E-3</v>
      </c>
      <c r="AY825" s="13">
        <f t="shared" si="1214"/>
        <v>1.174218502169775E-3</v>
      </c>
      <c r="AZ825" s="13">
        <f t="shared" si="1215"/>
        <v>5.0866354021210456E-4</v>
      </c>
      <c r="BA825" s="13">
        <f t="shared" si="1216"/>
        <v>1.4689974461766259E-4</v>
      </c>
      <c r="BB825" s="13">
        <f t="shared" si="1217"/>
        <v>3.1817989588564017E-5</v>
      </c>
      <c r="BC825" s="13">
        <f t="shared" si="1218"/>
        <v>5.513335447071945E-6</v>
      </c>
      <c r="BD825" s="13">
        <f t="shared" si="1219"/>
        <v>5.6781992880724053E-5</v>
      </c>
      <c r="BE825" s="13">
        <f t="shared" si="1220"/>
        <v>8.3475702755050953E-5</v>
      </c>
      <c r="BF825" s="13">
        <f t="shared" si="1221"/>
        <v>6.1359179177516445E-5</v>
      </c>
      <c r="BG825" s="13">
        <f t="shared" si="1222"/>
        <v>3.00682214111759E-5</v>
      </c>
      <c r="BH825" s="13">
        <f t="shared" si="1223"/>
        <v>1.1050888607259694E-5</v>
      </c>
      <c r="BI825" s="13">
        <f t="shared" si="1224"/>
        <v>3.2492015364678945E-6</v>
      </c>
      <c r="BJ825" s="14">
        <f t="shared" si="1225"/>
        <v>0.51238104463238943</v>
      </c>
      <c r="BK825" s="14">
        <f t="shared" si="1226"/>
        <v>0.26617846231686515</v>
      </c>
      <c r="BL825" s="14">
        <f t="shared" si="1227"/>
        <v>0.21127712744349561</v>
      </c>
      <c r="BM825" s="14">
        <f t="shared" si="1228"/>
        <v>0.41275604063667659</v>
      </c>
      <c r="BN825" s="14">
        <f t="shared" si="1229"/>
        <v>0.58638465085168245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1.8426</v>
      </c>
      <c r="F826" s="10">
        <f>VLOOKUP(B826,home!$B$2:$E$405,3,FALSE)</f>
        <v>0.62019999999999997</v>
      </c>
      <c r="G826" s="10">
        <f>VLOOKUP(C826,away!$B$2:$E$405,4,FALSE)</f>
        <v>0.96020000000000005</v>
      </c>
      <c r="H826" s="10">
        <f>VLOOKUP(A826,away!$A$2:$E$405,3,FALSE)</f>
        <v>1.2176</v>
      </c>
      <c r="I826" s="10">
        <f>VLOOKUP(C826,away!$B$2:$E$405,3,FALSE)</f>
        <v>1.3267</v>
      </c>
      <c r="J826" s="10">
        <f>VLOOKUP(B826,home!$B$2:$E$405,4,FALSE)</f>
        <v>1.4078999999999999</v>
      </c>
      <c r="K826" s="12">
        <f t="shared" si="1174"/>
        <v>1.0972978553039998</v>
      </c>
      <c r="L826" s="12">
        <f t="shared" si="1175"/>
        <v>2.2743074683679998</v>
      </c>
      <c r="M826" s="13">
        <f t="shared" si="1176"/>
        <v>3.433447513302125E-2</v>
      </c>
      <c r="N826" s="13">
        <f t="shared" si="1177"/>
        <v>3.7675145926452727E-2</v>
      </c>
      <c r="O826" s="13">
        <f t="shared" si="1178"/>
        <v>7.8087153217525601E-2</v>
      </c>
      <c r="P826" s="13">
        <f t="shared" si="1179"/>
        <v>8.5684865752385667E-2</v>
      </c>
      <c r="Q826" s="13">
        <f t="shared" si="1180"/>
        <v>2.0670428411680902E-2</v>
      </c>
      <c r="R826" s="13">
        <f t="shared" si="1181"/>
        <v>8.8797097873107397E-2</v>
      </c>
      <c r="S826" s="13">
        <f t="shared" si="1182"/>
        <v>5.3458631525309615E-2</v>
      </c>
      <c r="T826" s="13">
        <f t="shared" si="1183"/>
        <v>4.7010909711051971E-2</v>
      </c>
      <c r="U826" s="13">
        <f t="shared" si="1184"/>
        <v>9.7436865053380103E-2</v>
      </c>
      <c r="V826" s="13">
        <f t="shared" si="1185"/>
        <v>1.4823441219894432E-2</v>
      </c>
      <c r="W826" s="13">
        <f t="shared" si="1186"/>
        <v>7.5605389214507737E-3</v>
      </c>
      <c r="X826" s="13">
        <f t="shared" si="1187"/>
        <v>1.7194990133942437E-2</v>
      </c>
      <c r="Y826" s="13">
        <f t="shared" si="1188"/>
        <v>1.9553347240069685E-2</v>
      </c>
      <c r="Z826" s="13">
        <f t="shared" si="1189"/>
        <v>6.7317300954070791E-2</v>
      </c>
      <c r="AA826" s="13">
        <f t="shared" si="1190"/>
        <v>7.386712996175579E-2</v>
      </c>
      <c r="AB826" s="13">
        <f t="shared" si="1191"/>
        <v>4.0527121642248219E-2</v>
      </c>
      <c r="AC826" s="13">
        <f t="shared" si="1192"/>
        <v>2.3120794878801528E-3</v>
      </c>
      <c r="AD826" s="13">
        <f t="shared" si="1193"/>
        <v>2.0740407858625869E-3</v>
      </c>
      <c r="AE826" s="13">
        <f t="shared" si="1194"/>
        <v>4.7170064489871176E-3</v>
      </c>
      <c r="AF826" s="13">
        <f t="shared" si="1195"/>
        <v>5.3639614976357108E-3</v>
      </c>
      <c r="AG826" s="13">
        <f t="shared" si="1196"/>
        <v>4.0664325647037664E-3</v>
      </c>
      <c r="AH826" s="13">
        <f t="shared" si="1197"/>
        <v>3.8275060077554858E-2</v>
      </c>
      <c r="AI826" s="13">
        <f t="shared" si="1198"/>
        <v>4.199914133473269E-2</v>
      </c>
      <c r="AJ826" s="13">
        <f t="shared" si="1199"/>
        <v>2.3042783855605872E-2</v>
      </c>
      <c r="AK826" s="13">
        <f t="shared" si="1200"/>
        <v>8.4282657683299872E-3</v>
      </c>
      <c r="AL826" s="13">
        <f t="shared" si="1201"/>
        <v>2.3080034834995663E-4</v>
      </c>
      <c r="AM826" s="13">
        <f t="shared" si="1202"/>
        <v>4.5516810122800801E-4</v>
      </c>
      <c r="AN826" s="13">
        <f t="shared" si="1203"/>
        <v>1.0351922119857405E-3</v>
      </c>
      <c r="AO826" s="13">
        <f t="shared" si="1204"/>
        <v>1.1771726894577797E-3</v>
      </c>
      <c r="AP826" s="13">
        <f t="shared" si="1205"/>
        <v>8.9241754639755757E-4</v>
      </c>
      <c r="AQ826" s="13">
        <f t="shared" si="1206"/>
        <v>5.0740797266865263E-4</v>
      </c>
      <c r="AR826" s="13">
        <f t="shared" si="1207"/>
        <v>1.7409850997323388E-2</v>
      </c>
      <c r="AS826" s="13">
        <f t="shared" si="1208"/>
        <v>1.9103792160525154E-2</v>
      </c>
      <c r="AT826" s="13">
        <f t="shared" si="1209"/>
        <v>1.0481275082958808E-2</v>
      </c>
      <c r="AU826" s="13">
        <f t="shared" si="1210"/>
        <v>3.8336935564606519E-3</v>
      </c>
      <c r="AV826" s="13">
        <f t="shared" si="1211"/>
        <v>1.051675929349259E-3</v>
      </c>
      <c r="AW826" s="13">
        <f t="shared" si="1212"/>
        <v>1.5999546283171165E-5</v>
      </c>
      <c r="AX826" s="13">
        <f t="shared" si="1213"/>
        <v>8.3242496880047808E-5</v>
      </c>
      <c r="AY826" s="13">
        <f t="shared" si="1214"/>
        <v>1.8931903233989267E-4</v>
      </c>
      <c r="AZ826" s="13">
        <f t="shared" si="1215"/>
        <v>2.1528484457741042E-4</v>
      </c>
      <c r="BA826" s="13">
        <f t="shared" si="1216"/>
        <v>1.6320797661628286E-4</v>
      </c>
      <c r="BB826" s="13">
        <f t="shared" si="1217"/>
        <v>9.2796280028910457E-5</v>
      </c>
      <c r="BC826" s="13">
        <f t="shared" si="1218"/>
        <v>4.220945454130389E-5</v>
      </c>
      <c r="BD826" s="13">
        <f t="shared" si="1219"/>
        <v>6.5992256910644385E-3</v>
      </c>
      <c r="BE826" s="13">
        <f t="shared" si="1220"/>
        <v>7.241316197472065E-3</v>
      </c>
      <c r="BF826" s="13">
        <f t="shared" si="1221"/>
        <v>3.9729403665321053E-3</v>
      </c>
      <c r="BG826" s="13">
        <f t="shared" si="1222"/>
        <v>1.4531663144821225E-3</v>
      </c>
      <c r="BH826" s="13">
        <f t="shared" si="1223"/>
        <v>3.9863907007031262E-4</v>
      </c>
      <c r="BI826" s="13">
        <f t="shared" si="1224"/>
        <v>8.7485159325707013E-5</v>
      </c>
      <c r="BJ826" s="14">
        <f t="shared" si="1225"/>
        <v>0.17074022024855931</v>
      </c>
      <c r="BK826" s="14">
        <f t="shared" si="1226"/>
        <v>0.19103361249918097</v>
      </c>
      <c r="BL826" s="14">
        <f t="shared" si="1227"/>
        <v>0.56209367930980447</v>
      </c>
      <c r="BM826" s="14">
        <f t="shared" si="1228"/>
        <v>0.64576232721138538</v>
      </c>
      <c r="BN826" s="14">
        <f t="shared" si="1229"/>
        <v>0.34524916631417357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1.5455000000000001</v>
      </c>
      <c r="F827" s="10">
        <f>VLOOKUP(B827,home!$B$2:$E$405,3,FALSE)</f>
        <v>0.24260000000000001</v>
      </c>
      <c r="G827" s="10">
        <f>VLOOKUP(C827,away!$B$2:$E$405,4,FALSE)</f>
        <v>0.86270000000000002</v>
      </c>
      <c r="H827" s="10">
        <f>VLOOKUP(A827,away!$A$2:$E$405,3,FALSE)</f>
        <v>1.1894</v>
      </c>
      <c r="I827" s="10">
        <f>VLOOKUP(C827,away!$B$2:$E$405,3,FALSE)</f>
        <v>0.7006</v>
      </c>
      <c r="J827" s="10">
        <f>VLOOKUP(B827,home!$B$2:$E$405,4,FALSE)</f>
        <v>1.0509999999999999</v>
      </c>
      <c r="K827" s="12">
        <f t="shared" si="1174"/>
        <v>0.32345927141000008</v>
      </c>
      <c r="L827" s="12">
        <f t="shared" si="1175"/>
        <v>0.87579161563999997</v>
      </c>
      <c r="M827" s="13">
        <f t="shared" si="1176"/>
        <v>0.30141992492852704</v>
      </c>
      <c r="N827" s="13">
        <f t="shared" si="1177"/>
        <v>9.7497069305838277E-2</v>
      </c>
      <c r="O827" s="13">
        <f t="shared" si="1178"/>
        <v>0.26398104303924225</v>
      </c>
      <c r="P827" s="13">
        <f t="shared" si="1179"/>
        <v>8.5387115847525161E-2</v>
      </c>
      <c r="Q827" s="13">
        <f t="shared" si="1180"/>
        <v>1.5768165501138361E-2</v>
      </c>
      <c r="R827" s="13">
        <f t="shared" si="1181"/>
        <v>0.11559619209083513</v>
      </c>
      <c r="S827" s="13">
        <f t="shared" si="1182"/>
        <v>6.0471778321286472E-3</v>
      </c>
      <c r="T827" s="13">
        <f t="shared" si="1183"/>
        <v>1.3809627139920877E-2</v>
      </c>
      <c r="U827" s="13">
        <f t="shared" si="1184"/>
        <v>3.7390660071471946E-2</v>
      </c>
      <c r="V827" s="13">
        <f t="shared" si="1185"/>
        <v>1.9034024237301079E-4</v>
      </c>
      <c r="W827" s="13">
        <f t="shared" si="1186"/>
        <v>1.7001197748235048E-3</v>
      </c>
      <c r="X827" s="13">
        <f t="shared" si="1187"/>
        <v>1.4889506443741902E-3</v>
      </c>
      <c r="Y827" s="13">
        <f t="shared" si="1188"/>
        <v>6.5200524522234546E-4</v>
      </c>
      <c r="Z827" s="13">
        <f t="shared" si="1189"/>
        <v>3.3746058611021437E-2</v>
      </c>
      <c r="AA827" s="13">
        <f t="shared" si="1190"/>
        <v>1.0915475531280151E-2</v>
      </c>
      <c r="AB827" s="13">
        <f t="shared" si="1191"/>
        <v>1.7653558812207803E-3</v>
      </c>
      <c r="AC827" s="13">
        <f t="shared" si="1192"/>
        <v>3.3700087033488491E-6</v>
      </c>
      <c r="AD827" s="13">
        <f t="shared" si="1193"/>
        <v>1.3747987591853606E-4</v>
      </c>
      <c r="AE827" s="13">
        <f t="shared" si="1194"/>
        <v>1.2040372264868143E-4</v>
      </c>
      <c r="AF827" s="13">
        <f t="shared" si="1195"/>
        <v>5.2724285393779571E-5</v>
      </c>
      <c r="AG827" s="13">
        <f t="shared" si="1196"/>
        <v>1.5391829029494222E-5</v>
      </c>
      <c r="AH827" s="13">
        <f t="shared" si="1197"/>
        <v>7.3886287981071476E-3</v>
      </c>
      <c r="AI827" s="13">
        <f t="shared" si="1198"/>
        <v>2.3899204877546824E-3</v>
      </c>
      <c r="AJ827" s="13">
        <f t="shared" si="1199"/>
        <v>3.8652096984848072E-4</v>
      </c>
      <c r="AK827" s="13">
        <f t="shared" si="1200"/>
        <v>4.1674597097292069E-5</v>
      </c>
      <c r="AL827" s="13">
        <f t="shared" si="1201"/>
        <v>3.818663595357861E-8</v>
      </c>
      <c r="AM827" s="13">
        <f t="shared" si="1202"/>
        <v>8.8938280996293817E-6</v>
      </c>
      <c r="AN827" s="13">
        <f t="shared" si="1203"/>
        <v>7.7891400805988483E-6</v>
      </c>
      <c r="AO827" s="13">
        <f t="shared" si="1204"/>
        <v>3.4108317878169716E-6</v>
      </c>
      <c r="AP827" s="13">
        <f t="shared" si="1205"/>
        <v>9.9572596070949851E-7</v>
      </c>
      <c r="AQ827" s="13">
        <f t="shared" si="1206"/>
        <v>2.1801211196611565E-7</v>
      </c>
      <c r="AR827" s="13">
        <f t="shared" si="1207"/>
        <v>1.2941798304916983E-3</v>
      </c>
      <c r="AS827" s="13">
        <f t="shared" si="1208"/>
        <v>4.1861446504436211E-4</v>
      </c>
      <c r="AT827" s="13">
        <f t="shared" si="1209"/>
        <v>6.7702364932468138E-5</v>
      </c>
      <c r="AU827" s="13">
        <f t="shared" si="1210"/>
        <v>7.2996525445966961E-6</v>
      </c>
      <c r="AV827" s="13">
        <f t="shared" si="1211"/>
        <v>5.902850734053501E-7</v>
      </c>
      <c r="AW827" s="13">
        <f t="shared" si="1212"/>
        <v>3.0048949049409413E-10</v>
      </c>
      <c r="AX827" s="13">
        <f t="shared" si="1213"/>
        <v>4.7946519285865071E-7</v>
      </c>
      <c r="AY827" s="13">
        <f t="shared" si="1214"/>
        <v>4.1991159589682188E-7</v>
      </c>
      <c r="AZ827" s="13">
        <f t="shared" si="1215"/>
        <v>1.8387752749822418E-7</v>
      </c>
      <c r="BA827" s="13">
        <f t="shared" si="1216"/>
        <v>5.3679465629186098E-8</v>
      </c>
      <c r="BB827" s="13">
        <f t="shared" si="1217"/>
        <v>1.1753006482519182E-8</v>
      </c>
      <c r="BC827" s="13">
        <f t="shared" si="1218"/>
        <v>2.058636907190574E-9</v>
      </c>
      <c r="BD827" s="13">
        <f t="shared" si="1219"/>
        <v>1.8890530744583751E-4</v>
      </c>
      <c r="BE827" s="13">
        <f t="shared" si="1220"/>
        <v>6.1103173111912664E-5</v>
      </c>
      <c r="BF827" s="13">
        <f t="shared" si="1221"/>
        <v>9.8821939278091864E-6</v>
      </c>
      <c r="BG827" s="13">
        <f t="shared" si="1222"/>
        <v>1.065495749273829E-6</v>
      </c>
      <c r="BH827" s="13">
        <f t="shared" si="1223"/>
        <v>8.616111968764122E-8</v>
      </c>
      <c r="BI827" s="13">
        <f t="shared" si="1224"/>
        <v>5.5739225996068503E-9</v>
      </c>
      <c r="BJ827" s="14">
        <f t="shared" si="1225"/>
        <v>0.131264395607774</v>
      </c>
      <c r="BK827" s="14">
        <f t="shared" si="1226"/>
        <v>0.39304838695748912</v>
      </c>
      <c r="BL827" s="14">
        <f t="shared" si="1227"/>
        <v>0.44190490597022158</v>
      </c>
      <c r="BM827" s="14">
        <f t="shared" si="1228"/>
        <v>0.12031381682229338</v>
      </c>
      <c r="BN827" s="14">
        <f t="shared" si="1229"/>
        <v>0.87964951071310615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1.5455000000000001</v>
      </c>
      <c r="F828" s="10">
        <f>VLOOKUP(B828,home!$B$2:$E$405,3,FALSE)</f>
        <v>1.1092</v>
      </c>
      <c r="G828" s="10">
        <f>VLOOKUP(C828,away!$B$2:$E$405,4,FALSE)</f>
        <v>1.0784</v>
      </c>
      <c r="H828" s="10">
        <f>VLOOKUP(A828,away!$A$2:$E$405,3,FALSE)</f>
        <v>1.1894</v>
      </c>
      <c r="I828" s="10">
        <f>VLOOKUP(C828,away!$B$2:$E$405,3,FALSE)</f>
        <v>0.98089999999999999</v>
      </c>
      <c r="J828" s="10">
        <f>VLOOKUP(B828,home!$B$2:$E$405,4,FALSE)</f>
        <v>1.2011000000000001</v>
      </c>
      <c r="K828" s="12">
        <f t="shared" si="1174"/>
        <v>1.8486672582400001</v>
      </c>
      <c r="L828" s="12">
        <f t="shared" si="1175"/>
        <v>1.4013023027060001</v>
      </c>
      <c r="M828" s="13">
        <f t="shared" si="1176"/>
        <v>3.8775388099891034E-2</v>
      </c>
      <c r="N828" s="13">
        <f t="shared" si="1177"/>
        <v>7.1682790405817473E-2</v>
      </c>
      <c r="O828" s="13">
        <f t="shared" si="1178"/>
        <v>5.4336040632696127E-2</v>
      </c>
      <c r="P828" s="13">
        <f t="shared" si="1179"/>
        <v>0.10044925926006358</v>
      </c>
      <c r="Q828" s="13">
        <f t="shared" si="1180"/>
        <v>6.6258813801257602E-2</v>
      </c>
      <c r="R828" s="13">
        <f t="shared" si="1181"/>
        <v>3.8070609429261944E-2</v>
      </c>
      <c r="S828" s="13">
        <f t="shared" si="1182"/>
        <v>6.5054498357966367E-2</v>
      </c>
      <c r="T828" s="13">
        <f t="shared" si="1183"/>
        <v>9.2848628354270379E-2</v>
      </c>
      <c r="U828" s="13">
        <f t="shared" si="1184"/>
        <v>7.0379889153119574E-2</v>
      </c>
      <c r="V828" s="13">
        <f t="shared" si="1185"/>
        <v>1.872515442802266E-2</v>
      </c>
      <c r="W828" s="13">
        <f t="shared" si="1186"/>
        <v>4.0830166548068529E-2</v>
      </c>
      <c r="X828" s="13">
        <f t="shared" si="1187"/>
        <v>5.7215406403677914E-2</v>
      </c>
      <c r="Y828" s="13">
        <f t="shared" si="1188"/>
        <v>4.0088040371866751E-2</v>
      </c>
      <c r="Z828" s="13">
        <f t="shared" si="1189"/>
        <v>1.7782810886215177E-2</v>
      </c>
      <c r="AA828" s="13">
        <f t="shared" si="1190"/>
        <v>3.2874500244819832E-2</v>
      </c>
      <c r="AB828" s="13">
        <f t="shared" si="1191"/>
        <v>3.0387006116800657E-2</v>
      </c>
      <c r="AC828" s="13">
        <f t="shared" si="1192"/>
        <v>3.0317683200546449E-3</v>
      </c>
      <c r="AD828" s="13">
        <f t="shared" si="1193"/>
        <v>1.8870348011475104E-2</v>
      </c>
      <c r="AE828" s="13">
        <f t="shared" si="1194"/>
        <v>2.644306212134365E-2</v>
      </c>
      <c r="AF828" s="13">
        <f t="shared" si="1195"/>
        <v>1.8527361920618338E-2</v>
      </c>
      <c r="AG828" s="13">
        <f t="shared" si="1196"/>
        <v>8.6541449741433119E-3</v>
      </c>
      <c r="AH828" s="13">
        <f t="shared" si="1197"/>
        <v>6.2297734608596621E-3</v>
      </c>
      <c r="AI828" s="13">
        <f t="shared" si="1198"/>
        <v>1.1516778223343748E-2</v>
      </c>
      <c r="AJ828" s="13">
        <f t="shared" si="1199"/>
        <v>1.0645345410953517E-2</v>
      </c>
      <c r="AK828" s="13">
        <f t="shared" si="1200"/>
        <v>6.5599005046284012E-3</v>
      </c>
      <c r="AL828" s="13">
        <f t="shared" si="1201"/>
        <v>3.1415688860478216E-4</v>
      </c>
      <c r="AM828" s="13">
        <f t="shared" si="1202"/>
        <v>6.9769989040816636E-3</v>
      </c>
      <c r="AN828" s="13">
        <f t="shared" si="1203"/>
        <v>9.776884630266873E-3</v>
      </c>
      <c r="AO828" s="13">
        <f t="shared" si="1204"/>
        <v>6.8501854728419366E-3</v>
      </c>
      <c r="AP828" s="13">
        <f t="shared" si="1205"/>
        <v>3.199726892352199E-3</v>
      </c>
      <c r="AQ828" s="13">
        <f t="shared" si="1206"/>
        <v>1.1209461655708624E-3</v>
      </c>
      <c r="AR828" s="13">
        <f t="shared" si="1207"/>
        <v>1.7459591792078745E-3</v>
      </c>
      <c r="AS828" s="13">
        <f t="shared" si="1208"/>
        <v>3.2276975688251821E-3</v>
      </c>
      <c r="AT828" s="13">
        <f t="shared" si="1209"/>
        <v>2.9834694074939824E-3</v>
      </c>
      <c r="AU828" s="13">
        <f t="shared" si="1210"/>
        <v>1.8384807365316061E-3</v>
      </c>
      <c r="AV828" s="13">
        <f t="shared" si="1211"/>
        <v>8.4968478563273505E-4</v>
      </c>
      <c r="AW828" s="13">
        <f t="shared" si="1212"/>
        <v>2.2606569884614623E-5</v>
      </c>
      <c r="AX828" s="13">
        <f t="shared" si="1213"/>
        <v>2.1496915724586898E-3</v>
      </c>
      <c r="AY828" s="13">
        <f t="shared" si="1214"/>
        <v>3.0123677505940441E-3</v>
      </c>
      <c r="AZ828" s="13">
        <f t="shared" si="1215"/>
        <v>2.1106189327523644E-3</v>
      </c>
      <c r="BA828" s="13">
        <f t="shared" si="1216"/>
        <v>9.8587172353358974E-4</v>
      </c>
      <c r="BB828" s="13">
        <f t="shared" si="1217"/>
        <v>3.4537607909008799E-4</v>
      </c>
      <c r="BC828" s="13">
        <f t="shared" si="1218"/>
        <v>9.6795258985701995E-5</v>
      </c>
      <c r="BD828" s="13">
        <f t="shared" si="1219"/>
        <v>4.0776943637577844E-4</v>
      </c>
      <c r="BE828" s="13">
        <f t="shared" si="1220"/>
        <v>7.5383000593888039E-4</v>
      </c>
      <c r="BF828" s="13">
        <f t="shared" si="1221"/>
        <v>6.9679042512903677E-4</v>
      </c>
      <c r="BG828" s="13">
        <f t="shared" si="1222"/>
        <v>4.293778815970601E-4</v>
      </c>
      <c r="BH828" s="13">
        <f t="shared" si="1223"/>
        <v>1.9844420778023414E-4</v>
      </c>
      <c r="BI828" s="13">
        <f t="shared" si="1224"/>
        <v>7.3371461902138878E-5</v>
      </c>
      <c r="BJ828" s="14">
        <f t="shared" si="1225"/>
        <v>0.47804422629506704</v>
      </c>
      <c r="BK828" s="14">
        <f t="shared" si="1226"/>
        <v>0.2293625931051971</v>
      </c>
      <c r="BL828" s="14">
        <f t="shared" si="1227"/>
        <v>0.27420471827289794</v>
      </c>
      <c r="BM828" s="14">
        <f t="shared" si="1228"/>
        <v>0.62683168574967962</v>
      </c>
      <c r="BN828" s="14">
        <f t="shared" si="1229"/>
        <v>0.36957290162898776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1.5455000000000001</v>
      </c>
      <c r="F829" s="10">
        <f>VLOOKUP(B829,home!$B$2:$E$405,3,FALSE)</f>
        <v>1.0784</v>
      </c>
      <c r="G829" s="10">
        <f>VLOOKUP(C829,away!$B$2:$E$405,4,FALSE)</f>
        <v>1.0167999999999999</v>
      </c>
      <c r="H829" s="10">
        <f>VLOOKUP(A829,away!$A$2:$E$405,3,FALSE)</f>
        <v>1.1894</v>
      </c>
      <c r="I829" s="10">
        <f>VLOOKUP(C829,away!$B$2:$E$405,3,FALSE)</f>
        <v>1.081</v>
      </c>
      <c r="J829" s="10">
        <f>VLOOKUP(B829,home!$B$2:$E$405,4,FALSE)</f>
        <v>0.93420000000000003</v>
      </c>
      <c r="K829" s="12">
        <f t="shared" si="1174"/>
        <v>1.6946672089600001</v>
      </c>
      <c r="L829" s="12">
        <f t="shared" si="1175"/>
        <v>1.2011396158800001</v>
      </c>
      <c r="M829" s="13">
        <f t="shared" si="1176"/>
        <v>5.5254426461679017E-2</v>
      </c>
      <c r="N829" s="13">
        <f t="shared" si="1177"/>
        <v>9.3637864674499152E-2</v>
      </c>
      <c r="O829" s="13">
        <f t="shared" si="1178"/>
        <v>6.6368280575850841E-2</v>
      </c>
      <c r="P829" s="13">
        <f t="shared" si="1179"/>
        <v>0.11247214880695132</v>
      </c>
      <c r="Q829" s="13">
        <f t="shared" si="1180"/>
        <v>7.9342509390453855E-2</v>
      </c>
      <c r="R829" s="13">
        <f t="shared" si="1181"/>
        <v>3.9858785518746789E-2</v>
      </c>
      <c r="S829" s="13">
        <f t="shared" si="1182"/>
        <v>5.7235162263543915E-2</v>
      </c>
      <c r="T829" s="13">
        <f t="shared" si="1183"/>
        <v>9.5301431252205027E-2</v>
      </c>
      <c r="U829" s="13">
        <f t="shared" si="1184"/>
        <v>6.754737680758989E-2</v>
      </c>
      <c r="V829" s="13">
        <f t="shared" si="1185"/>
        <v>1.294488886195061E-2</v>
      </c>
      <c r="W829" s="13">
        <f t="shared" si="1186"/>
        <v>4.4819716313534347E-2</v>
      </c>
      <c r="X829" s="13">
        <f t="shared" si="1187"/>
        <v>5.3834736836689212E-2</v>
      </c>
      <c r="Y829" s="13">
        <f t="shared" si="1188"/>
        <v>3.2331517562510896E-2</v>
      </c>
      <c r="Z829" s="13">
        <f t="shared" si="1189"/>
        <v>1.5958655442476946E-2</v>
      </c>
      <c r="AA829" s="13">
        <f t="shared" si="1190"/>
        <v>2.7044610077456722E-2</v>
      </c>
      <c r="AB829" s="13">
        <f t="shared" si="1191"/>
        <v>2.2915806938687545E-2</v>
      </c>
      <c r="AC829" s="13">
        <f t="shared" si="1192"/>
        <v>1.6468584052950297E-3</v>
      </c>
      <c r="AD829" s="13">
        <f t="shared" si="1193"/>
        <v>1.8988625887859056E-2</v>
      </c>
      <c r="AE829" s="13">
        <f t="shared" si="1194"/>
        <v>2.2807990805032048E-2</v>
      </c>
      <c r="AF829" s="13">
        <f t="shared" si="1195"/>
        <v>1.369779065727539E-2</v>
      </c>
      <c r="AG829" s="13">
        <f t="shared" si="1196"/>
        <v>5.4843196694948065E-3</v>
      </c>
      <c r="AH829" s="13">
        <f t="shared" si="1197"/>
        <v>4.7921433170345067E-3</v>
      </c>
      <c r="AI829" s="13">
        <f t="shared" si="1198"/>
        <v>8.1210881400151837E-3</v>
      </c>
      <c r="AJ829" s="13">
        <f t="shared" si="1199"/>
        <v>6.8812708859788468E-3</v>
      </c>
      <c r="AK829" s="13">
        <f t="shared" si="1200"/>
        <v>3.8871547088131604E-3</v>
      </c>
      <c r="AL829" s="13">
        <f t="shared" si="1201"/>
        <v>1.3408931409524766E-4</v>
      </c>
      <c r="AM829" s="13">
        <f t="shared" si="1202"/>
        <v>6.4358803270727375E-3</v>
      </c>
      <c r="AN829" s="13">
        <f t="shared" si="1203"/>
        <v>7.7303908239097965E-3</v>
      </c>
      <c r="AO829" s="13">
        <f t="shared" si="1204"/>
        <v>4.6426393324166468E-3</v>
      </c>
      <c r="AP829" s="13">
        <f t="shared" si="1205"/>
        <v>1.8588193414694376E-3</v>
      </c>
      <c r="AQ829" s="13">
        <f t="shared" si="1206"/>
        <v>5.5817538745072857E-4</v>
      </c>
      <c r="AR829" s="13">
        <f t="shared" si="1207"/>
        <v>1.1512066366129474E-3</v>
      </c>
      <c r="AS829" s="13">
        <f t="shared" si="1208"/>
        <v>1.9509121378050924E-3</v>
      </c>
      <c r="AT829" s="13">
        <f t="shared" si="1209"/>
        <v>1.6530734137501721E-3</v>
      </c>
      <c r="AU829" s="13">
        <f t="shared" si="1210"/>
        <v>9.3380310276199453E-4</v>
      </c>
      <c r="AV829" s="13">
        <f t="shared" si="1211"/>
        <v>3.9562137446896427E-4</v>
      </c>
      <c r="AW829" s="13">
        <f t="shared" si="1212"/>
        <v>7.5817521952050594E-6</v>
      </c>
      <c r="AX829" s="13">
        <f t="shared" si="1213"/>
        <v>1.8177792251801545E-3</v>
      </c>
      <c r="AY829" s="13">
        <f t="shared" si="1214"/>
        <v>2.1834066402875349E-3</v>
      </c>
      <c r="AZ829" s="13">
        <f t="shared" si="1215"/>
        <v>1.311288106612406E-3</v>
      </c>
      <c r="BA829" s="13">
        <f t="shared" si="1216"/>
        <v>5.2501336422814619E-4</v>
      </c>
      <c r="BB829" s="13">
        <f t="shared" si="1217"/>
        <v>1.5765358766021544E-4</v>
      </c>
      <c r="BC829" s="13">
        <f t="shared" si="1218"/>
        <v>3.787279394485902E-5</v>
      </c>
      <c r="BD829" s="13">
        <f t="shared" si="1219"/>
        <v>2.3045998288329705E-4</v>
      </c>
      <c r="BE829" s="13">
        <f t="shared" si="1220"/>
        <v>3.9055297596980639E-4</v>
      </c>
      <c r="BF829" s="13">
        <f t="shared" si="1221"/>
        <v>3.3092866086888699E-4</v>
      </c>
      <c r="BG829" s="13">
        <f t="shared" si="1222"/>
        <v>1.8693798335984904E-4</v>
      </c>
      <c r="BH829" s="13">
        <f t="shared" si="1223"/>
        <v>7.9199417627261561E-5</v>
      </c>
      <c r="BI829" s="13">
        <f t="shared" si="1224"/>
        <v>2.684333120432974E-5</v>
      </c>
      <c r="BJ829" s="14">
        <f t="shared" si="1225"/>
        <v>0.48750542197978652</v>
      </c>
      <c r="BK829" s="14">
        <f t="shared" si="1226"/>
        <v>0.24187098075380267</v>
      </c>
      <c r="BL829" s="14">
        <f t="shared" si="1227"/>
        <v>0.25474605598748601</v>
      </c>
      <c r="BM829" s="14">
        <f t="shared" si="1228"/>
        <v>0.55097127384727873</v>
      </c>
      <c r="BN829" s="14">
        <f t="shared" si="1229"/>
        <v>0.44693401542818095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1.5455000000000001</v>
      </c>
      <c r="F830" s="10">
        <f>VLOOKUP(B830,home!$B$2:$E$405,3,FALSE)</f>
        <v>0.92430000000000001</v>
      </c>
      <c r="G830" s="10">
        <f>VLOOKUP(C830,away!$B$2:$E$405,4,FALSE)</f>
        <v>1.3865000000000001</v>
      </c>
      <c r="H830" s="10">
        <f>VLOOKUP(A830,away!$A$2:$E$405,3,FALSE)</f>
        <v>1.1894</v>
      </c>
      <c r="I830" s="10">
        <f>VLOOKUP(C830,away!$B$2:$E$405,3,FALSE)</f>
        <v>0.84079999999999999</v>
      </c>
      <c r="J830" s="10">
        <f>VLOOKUP(B830,home!$B$2:$E$405,4,FALSE)</f>
        <v>0.96089999999999998</v>
      </c>
      <c r="K830" s="12">
        <f t="shared" si="1174"/>
        <v>1.9806230837250003</v>
      </c>
      <c r="L830" s="12">
        <f t="shared" si="1175"/>
        <v>0.96094566196800002</v>
      </c>
      <c r="M830" s="13">
        <f t="shared" si="1176"/>
        <v>5.27828608703848E-2</v>
      </c>
      <c r="N830" s="13">
        <f t="shared" si="1177"/>
        <v>0.10454295266492919</v>
      </c>
      <c r="O830" s="13">
        <f t="shared" si="1178"/>
        <v>5.0721461179656764E-2</v>
      </c>
      <c r="P830" s="13">
        <f t="shared" si="1179"/>
        <v>0.10046009685268967</v>
      </c>
      <c r="Q830" s="13">
        <f t="shared" si="1180"/>
        <v>0.10353009264446442</v>
      </c>
      <c r="R830" s="13">
        <f t="shared" si="1181"/>
        <v>2.4370284044634739E-2</v>
      </c>
      <c r="S830" s="13">
        <f t="shared" si="1182"/>
        <v>4.7800701275147725E-2</v>
      </c>
      <c r="T830" s="13">
        <f t="shared" si="1183"/>
        <v>9.9486793409843219E-2</v>
      </c>
      <c r="U830" s="13">
        <f t="shared" si="1184"/>
        <v>4.8268347135738625E-2</v>
      </c>
      <c r="V830" s="13">
        <f t="shared" si="1185"/>
        <v>1.0108632908785217E-2</v>
      </c>
      <c r="W830" s="13">
        <f t="shared" si="1186"/>
        <v>6.8351363783938038E-2</v>
      </c>
      <c r="X830" s="13">
        <f t="shared" si="1187"/>
        <v>6.5681946517771914E-2</v>
      </c>
      <c r="Y830" s="13">
        <f t="shared" si="1188"/>
        <v>3.155839078793355E-2</v>
      </c>
      <c r="Z830" s="13">
        <f t="shared" si="1189"/>
        <v>7.8061729112065747E-3</v>
      </c>
      <c r="AA830" s="13">
        <f t="shared" si="1190"/>
        <v>1.5461086263484528E-2</v>
      </c>
      <c r="AB830" s="13">
        <f t="shared" si="1191"/>
        <v>1.5311292176460487E-2</v>
      </c>
      <c r="AC830" s="13">
        <f t="shared" si="1192"/>
        <v>1.2024668428339078E-3</v>
      </c>
      <c r="AD830" s="13">
        <f t="shared" si="1193"/>
        <v>3.3844572228638153E-2</v>
      </c>
      <c r="AE830" s="13">
        <f t="shared" si="1194"/>
        <v>3.2522794864272481E-2</v>
      </c>
      <c r="AF830" s="13">
        <f t="shared" si="1195"/>
        <v>1.5626319319948893E-2</v>
      </c>
      <c r="AG830" s="13">
        <f t="shared" si="1196"/>
        <v>5.0053479210105467E-3</v>
      </c>
      <c r="AH830" s="13">
        <f t="shared" si="1197"/>
        <v>1.8753269988990174E-3</v>
      </c>
      <c r="AI830" s="13">
        <f t="shared" si="1198"/>
        <v>3.714315943552122E-3</v>
      </c>
      <c r="AJ830" s="13">
        <f t="shared" si="1199"/>
        <v>3.6783299490235699E-3</v>
      </c>
      <c r="AK830" s="13">
        <f t="shared" si="1200"/>
        <v>2.4284617355310291E-3</v>
      </c>
      <c r="AL830" s="13">
        <f t="shared" si="1201"/>
        <v>9.1544818527273443E-5</v>
      </c>
      <c r="AM830" s="13">
        <f t="shared" si="1202"/>
        <v>1.3406668202967768E-2</v>
      </c>
      <c r="AN830" s="13">
        <f t="shared" si="1203"/>
        <v>1.2883079651086198E-2</v>
      </c>
      <c r="AO830" s="13">
        <f t="shared" si="1204"/>
        <v>6.1899697517497475E-3</v>
      </c>
      <c r="AP830" s="13">
        <f t="shared" si="1205"/>
        <v>1.9827415268856867E-3</v>
      </c>
      <c r="AQ830" s="13">
        <f t="shared" si="1206"/>
        <v>4.7632671726615219E-4</v>
      </c>
      <c r="AR830" s="13">
        <f t="shared" si="1207"/>
        <v>3.6041746887269601E-4</v>
      </c>
      <c r="AS830" s="13">
        <f t="shared" si="1208"/>
        <v>7.1385115862699841E-4</v>
      </c>
      <c r="AT830" s="13">
        <f t="shared" si="1209"/>
        <v>7.0693504156023519E-4</v>
      </c>
      <c r="AU830" s="13">
        <f t="shared" si="1210"/>
        <v>4.667239540027648E-4</v>
      </c>
      <c r="AV830" s="13">
        <f t="shared" si="1211"/>
        <v>2.3110105925632022E-4</v>
      </c>
      <c r="AW830" s="13">
        <f t="shared" si="1212"/>
        <v>4.8398503604940417E-6</v>
      </c>
      <c r="AX830" s="13">
        <f t="shared" si="1213"/>
        <v>4.4255927531066585E-3</v>
      </c>
      <c r="AY830" s="13">
        <f t="shared" si="1214"/>
        <v>4.2527541577348608E-3</v>
      </c>
      <c r="AZ830" s="13">
        <f t="shared" si="1215"/>
        <v>2.0433328296458452E-3</v>
      </c>
      <c r="BA830" s="13">
        <f t="shared" si="1216"/>
        <v>6.5451060620165796E-4</v>
      </c>
      <c r="BB830" s="13">
        <f t="shared" si="1217"/>
        <v>1.5723728193538225E-4</v>
      </c>
      <c r="BC830" s="13">
        <f t="shared" si="1218"/>
        <v>3.0219296795089E-5</v>
      </c>
      <c r="BD830" s="13">
        <f t="shared" si="1219"/>
        <v>5.772360053511729E-5</v>
      </c>
      <c r="BE830" s="13">
        <f t="shared" si="1220"/>
        <v>1.1432869569557407E-4</v>
      </c>
      <c r="BF830" s="13">
        <f t="shared" si="1221"/>
        <v>1.1322102691341257E-4</v>
      </c>
      <c r="BG830" s="13">
        <f t="shared" si="1222"/>
        <v>7.4749393155918166E-5</v>
      </c>
      <c r="BH830" s="13">
        <f t="shared" si="1223"/>
        <v>3.7012593394761751E-5</v>
      </c>
      <c r="BI830" s="13">
        <f t="shared" si="1224"/>
        <v>1.4661599373238527E-5</v>
      </c>
      <c r="BJ830" s="14">
        <f t="shared" si="1225"/>
        <v>0.60665300691812551</v>
      </c>
      <c r="BK830" s="14">
        <f t="shared" si="1226"/>
        <v>0.21669905772610343</v>
      </c>
      <c r="BL830" s="14">
        <f t="shared" si="1227"/>
        <v>0.16871963101836793</v>
      </c>
      <c r="BM830" s="14">
        <f t="shared" si="1228"/>
        <v>0.55922220600966943</v>
      </c>
      <c r="BN830" s="14">
        <f t="shared" si="1229"/>
        <v>0.4364077482567596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1.25</v>
      </c>
      <c r="F831" s="10">
        <f>VLOOKUP(B831,home!$B$2:$E$405,3,FALSE)</f>
        <v>0.6</v>
      </c>
      <c r="G831" s="10">
        <f>VLOOKUP(C831,away!$B$2:$E$405,4,FALSE)</f>
        <v>1</v>
      </c>
      <c r="H831" s="10">
        <f>VLOOKUP(A831,away!$A$2:$E$405,3,FALSE)</f>
        <v>0.89839999999999998</v>
      </c>
      <c r="I831" s="10">
        <f>VLOOKUP(C831,away!$B$2:$E$405,3,FALSE)</f>
        <v>0.83479999999999999</v>
      </c>
      <c r="J831" s="10">
        <f>VLOOKUP(B831,home!$B$2:$E$405,4,FALSE)</f>
        <v>0.97399999999999998</v>
      </c>
      <c r="K831" s="12">
        <f t="shared" si="1174"/>
        <v>0.75</v>
      </c>
      <c r="L831" s="12">
        <f t="shared" si="1175"/>
        <v>0.73048472767999995</v>
      </c>
      <c r="M831" s="13">
        <f t="shared" si="1176"/>
        <v>0.22752737283390218</v>
      </c>
      <c r="N831" s="13">
        <f t="shared" si="1177"/>
        <v>0.17064552962542665</v>
      </c>
      <c r="O831" s="13">
        <f t="shared" si="1178"/>
        <v>0.16620527098431884</v>
      </c>
      <c r="P831" s="13">
        <f t="shared" si="1179"/>
        <v>0.12465395323823913</v>
      </c>
      <c r="Q831" s="13">
        <f t="shared" si="1180"/>
        <v>6.3992073609534988E-2</v>
      </c>
      <c r="R831" s="13">
        <f t="shared" si="1181"/>
        <v>6.0705206056980363E-2</v>
      </c>
      <c r="S831" s="13">
        <f t="shared" si="1182"/>
        <v>1.7073339203525727E-2</v>
      </c>
      <c r="T831" s="13">
        <f t="shared" si="1183"/>
        <v>4.6745232464339669E-2</v>
      </c>
      <c r="U831" s="13">
        <f t="shared" si="1184"/>
        <v>4.5528904542735275E-2</v>
      </c>
      <c r="V831" s="13">
        <f t="shared" si="1185"/>
        <v>1.0393177948896466E-3</v>
      </c>
      <c r="W831" s="13">
        <f t="shared" si="1186"/>
        <v>1.5998018402383747E-2</v>
      </c>
      <c r="X831" s="13">
        <f t="shared" si="1187"/>
        <v>1.1686308116084917E-2</v>
      </c>
      <c r="Y831" s="13">
        <f t="shared" si="1188"/>
        <v>4.2683348008814318E-3</v>
      </c>
      <c r="Z831" s="13">
        <f t="shared" si="1189"/>
        <v>1.478140863843053E-2</v>
      </c>
      <c r="AA831" s="13">
        <f t="shared" si="1190"/>
        <v>1.1086056478822898E-2</v>
      </c>
      <c r="AB831" s="13">
        <f t="shared" si="1191"/>
        <v>4.1572711795585865E-3</v>
      </c>
      <c r="AC831" s="13">
        <f t="shared" si="1192"/>
        <v>3.5587770767481628E-5</v>
      </c>
      <c r="AD831" s="13">
        <f t="shared" si="1193"/>
        <v>2.9996284504469522E-3</v>
      </c>
      <c r="AE831" s="13">
        <f t="shared" si="1194"/>
        <v>2.1911827717659219E-3</v>
      </c>
      <c r="AF831" s="13">
        <f t="shared" si="1195"/>
        <v>8.0031277516526842E-4</v>
      </c>
      <c r="AG831" s="13">
        <f t="shared" si="1196"/>
        <v>1.9487208654180873E-4</v>
      </c>
      <c r="AH831" s="13">
        <f t="shared" si="1197"/>
        <v>2.6993983159926804E-3</v>
      </c>
      <c r="AI831" s="13">
        <f t="shared" si="1198"/>
        <v>2.0245487369945107E-3</v>
      </c>
      <c r="AJ831" s="13">
        <f t="shared" si="1199"/>
        <v>7.5920577637294141E-4</v>
      </c>
      <c r="AK831" s="13">
        <f t="shared" si="1200"/>
        <v>1.8980144409323535E-4</v>
      </c>
      <c r="AL831" s="13">
        <f t="shared" si="1201"/>
        <v>7.7988969113466291E-7</v>
      </c>
      <c r="AM831" s="13">
        <f t="shared" si="1202"/>
        <v>4.4994426756704309E-4</v>
      </c>
      <c r="AN831" s="13">
        <f t="shared" si="1203"/>
        <v>3.2867741576488843E-4</v>
      </c>
      <c r="AO831" s="13">
        <f t="shared" si="1204"/>
        <v>1.2004691627479033E-4</v>
      </c>
      <c r="AP831" s="13">
        <f t="shared" si="1205"/>
        <v>2.9230812981271323E-5</v>
      </c>
      <c r="AQ831" s="13">
        <f t="shared" si="1206"/>
        <v>5.3381656151222466E-6</v>
      </c>
      <c r="AR831" s="13">
        <f t="shared" si="1207"/>
        <v>3.9437384875155282E-4</v>
      </c>
      <c r="AS831" s="13">
        <f t="shared" si="1208"/>
        <v>2.9578038656366464E-4</v>
      </c>
      <c r="AT831" s="13">
        <f t="shared" si="1209"/>
        <v>1.1091764496137423E-4</v>
      </c>
      <c r="AU831" s="13">
        <f t="shared" si="1210"/>
        <v>2.7729411240343558E-5</v>
      </c>
      <c r="AV831" s="13">
        <f t="shared" si="1211"/>
        <v>5.1992646075644166E-6</v>
      </c>
      <c r="AW831" s="13">
        <f t="shared" si="1212"/>
        <v>1.1868698096852981E-8</v>
      </c>
      <c r="AX831" s="13">
        <f t="shared" si="1213"/>
        <v>5.624303344588036E-5</v>
      </c>
      <c r="AY831" s="13">
        <f t="shared" si="1214"/>
        <v>4.108467697061104E-5</v>
      </c>
      <c r="AZ831" s="13">
        <f t="shared" si="1215"/>
        <v>1.5005864534348785E-5</v>
      </c>
      <c r="BA831" s="13">
        <f t="shared" si="1216"/>
        <v>3.6538516226589136E-6</v>
      </c>
      <c r="BB831" s="13">
        <f t="shared" si="1217"/>
        <v>6.6727070189028051E-7</v>
      </c>
      <c r="BC831" s="13">
        <f t="shared" si="1218"/>
        <v>9.7486211391832824E-8</v>
      </c>
      <c r="BD831" s="13">
        <f t="shared" si="1219"/>
        <v>4.8014012251565246E-5</v>
      </c>
      <c r="BE831" s="13">
        <f t="shared" si="1220"/>
        <v>3.6010509188673934E-5</v>
      </c>
      <c r="BF831" s="13">
        <f t="shared" si="1221"/>
        <v>1.3503940945752725E-5</v>
      </c>
      <c r="BG831" s="13">
        <f t="shared" si="1222"/>
        <v>3.3759852364381813E-6</v>
      </c>
      <c r="BH831" s="13">
        <f t="shared" si="1223"/>
        <v>6.3299723183215897E-7</v>
      </c>
      <c r="BI831" s="13">
        <f t="shared" si="1224"/>
        <v>9.4949584774823891E-8</v>
      </c>
      <c r="BJ831" s="14">
        <f t="shared" si="1225"/>
        <v>0.32057148286426118</v>
      </c>
      <c r="BK831" s="14">
        <f t="shared" si="1226"/>
        <v>0.37037143540798595</v>
      </c>
      <c r="BL831" s="14">
        <f t="shared" si="1227"/>
        <v>0.29429129646643287</v>
      </c>
      <c r="BM831" s="14">
        <f t="shared" si="1228"/>
        <v>0.18624514422043592</v>
      </c>
      <c r="BN831" s="14">
        <f t="shared" si="1229"/>
        <v>0.81372940634840207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1.25</v>
      </c>
      <c r="F832" s="10">
        <f>VLOOKUP(B832,home!$B$2:$E$405,3,FALSE)</f>
        <v>0.45710000000000001</v>
      </c>
      <c r="G832" s="10">
        <f>VLOOKUP(C832,away!$B$2:$E$405,4,FALSE)</f>
        <v>0.4</v>
      </c>
      <c r="H832" s="10">
        <f>VLOOKUP(A832,away!$A$2:$E$405,3,FALSE)</f>
        <v>0.89839999999999998</v>
      </c>
      <c r="I832" s="10">
        <f>VLOOKUP(C832,away!$B$2:$E$405,3,FALSE)</f>
        <v>1.3914</v>
      </c>
      <c r="J832" s="10">
        <f>VLOOKUP(B832,home!$B$2:$E$405,4,FALSE)</f>
        <v>0.95409999999999995</v>
      </c>
      <c r="K832" s="12">
        <f t="shared" si="1174"/>
        <v>0.22855</v>
      </c>
      <c r="L832" s="12">
        <f t="shared" si="1175"/>
        <v>1.192657210416</v>
      </c>
      <c r="M832" s="13">
        <f t="shared" si="1176"/>
        <v>0.24142239327909634</v>
      </c>
      <c r="N832" s="13">
        <f t="shared" si="1177"/>
        <v>5.5177087983937473E-2</v>
      </c>
      <c r="O832" s="13">
        <f t="shared" si="1178"/>
        <v>0.28793415810020151</v>
      </c>
      <c r="P832" s="13">
        <f t="shared" si="1179"/>
        <v>6.5807351833801056E-2</v>
      </c>
      <c r="Q832" s="13">
        <f t="shared" si="1180"/>
        <v>6.3053617293644549E-3</v>
      </c>
      <c r="R832" s="13">
        <f t="shared" si="1181"/>
        <v>0.17170337489163298</v>
      </c>
      <c r="S832" s="13">
        <f t="shared" si="1182"/>
        <v>4.4844716935301876E-3</v>
      </c>
      <c r="T832" s="13">
        <f t="shared" si="1183"/>
        <v>7.5201351308076154E-3</v>
      </c>
      <c r="U832" s="13">
        <f t="shared" si="1184"/>
        <v>3.9242806331482721E-2</v>
      </c>
      <c r="V832" s="13">
        <f t="shared" si="1185"/>
        <v>1.3582059896329109E-4</v>
      </c>
      <c r="W832" s="13">
        <f t="shared" si="1186"/>
        <v>4.8036347441541546E-4</v>
      </c>
      <c r="X832" s="13">
        <f t="shared" si="1187"/>
        <v>5.7290896138202695E-4</v>
      </c>
      <c r="Y832" s="13">
        <f t="shared" si="1188"/>
        <v>3.4164200185210822E-4</v>
      </c>
      <c r="Z832" s="13">
        <f t="shared" si="1189"/>
        <v>6.8261089372422548E-2</v>
      </c>
      <c r="AA832" s="13">
        <f t="shared" si="1190"/>
        <v>1.5601071976067174E-2</v>
      </c>
      <c r="AB832" s="13">
        <f t="shared" si="1191"/>
        <v>1.7828125000650763E-3</v>
      </c>
      <c r="AC832" s="13">
        <f t="shared" si="1192"/>
        <v>2.313889005089651E-6</v>
      </c>
      <c r="AD832" s="13">
        <f t="shared" si="1193"/>
        <v>2.7446768019410795E-5</v>
      </c>
      <c r="AE832" s="13">
        <f t="shared" si="1194"/>
        <v>3.2734585780965559E-5</v>
      </c>
      <c r="AF832" s="13">
        <f t="shared" si="1195"/>
        <v>1.9520569880824828E-5</v>
      </c>
      <c r="AG832" s="13">
        <f t="shared" si="1196"/>
        <v>7.760449473265043E-6</v>
      </c>
      <c r="AH832" s="13">
        <f t="shared" si="1197"/>
        <v>2.0353020107717688E-2</v>
      </c>
      <c r="AI832" s="13">
        <f t="shared" si="1198"/>
        <v>4.6516827456188781E-3</v>
      </c>
      <c r="AJ832" s="13">
        <f t="shared" si="1199"/>
        <v>5.3157104575559733E-4</v>
      </c>
      <c r="AK832" s="13">
        <f t="shared" si="1200"/>
        <v>4.0496854169147258E-5</v>
      </c>
      <c r="AL832" s="13">
        <f t="shared" si="1201"/>
        <v>2.5228961703857461E-8</v>
      </c>
      <c r="AM832" s="13">
        <f t="shared" si="1202"/>
        <v>1.2545917661672681E-6</v>
      </c>
      <c r="AN832" s="13">
        <f t="shared" si="1203"/>
        <v>1.4962979160479364E-6</v>
      </c>
      <c r="AO832" s="13">
        <f t="shared" si="1204"/>
        <v>8.9228524925250336E-7</v>
      </c>
      <c r="AP832" s="13">
        <f t="shared" si="1205"/>
        <v>3.5473014542294525E-7</v>
      </c>
      <c r="AQ832" s="13">
        <f t="shared" si="1206"/>
        <v>1.05767866422648E-7</v>
      </c>
      <c r="AR832" s="13">
        <f t="shared" si="1207"/>
        <v>4.85483523704226E-3</v>
      </c>
      <c r="AS832" s="13">
        <f t="shared" si="1208"/>
        <v>1.1095725934260085E-3</v>
      </c>
      <c r="AT832" s="13">
        <f t="shared" si="1209"/>
        <v>1.2679640811375713E-4</v>
      </c>
      <c r="AU832" s="13">
        <f t="shared" si="1210"/>
        <v>9.6597730247997319E-6</v>
      </c>
      <c r="AV832" s="13">
        <f t="shared" si="1211"/>
        <v>5.5193528120449465E-7</v>
      </c>
      <c r="AW832" s="13">
        <f t="shared" si="1212"/>
        <v>1.9102655362857316E-10</v>
      </c>
      <c r="AX832" s="13">
        <f t="shared" si="1213"/>
        <v>4.7789491359588164E-8</v>
      </c>
      <c r="AY832" s="13">
        <f t="shared" si="1214"/>
        <v>5.6996481452125952E-8</v>
      </c>
      <c r="AZ832" s="13">
        <f t="shared" si="1215"/>
        <v>3.3988632286109925E-8</v>
      </c>
      <c r="BA832" s="13">
        <f t="shared" si="1216"/>
        <v>1.3512262456069018E-8</v>
      </c>
      <c r="BB832" s="13">
        <f t="shared" si="1217"/>
        <v>4.0288743118160315E-9</v>
      </c>
      <c r="BC832" s="13">
        <f t="shared" si="1218"/>
        <v>9.6101319956943673E-10</v>
      </c>
      <c r="BD832" s="13">
        <f t="shared" si="1219"/>
        <v>9.6502570847335344E-4</v>
      </c>
      <c r="BE832" s="13">
        <f t="shared" si="1220"/>
        <v>2.2055662567158494E-4</v>
      </c>
      <c r="BF832" s="13">
        <f t="shared" si="1221"/>
        <v>2.5204108398620369E-5</v>
      </c>
      <c r="BG832" s="13">
        <f t="shared" si="1222"/>
        <v>1.9201329915015621E-6</v>
      </c>
      <c r="BH832" s="13">
        <f t="shared" si="1223"/>
        <v>1.097115988019205E-7</v>
      </c>
      <c r="BI832" s="13">
        <f t="shared" si="1224"/>
        <v>5.0149171812357881E-9</v>
      </c>
      <c r="BJ832" s="14">
        <f t="shared" si="1225"/>
        <v>7.0489222604611948E-2</v>
      </c>
      <c r="BK832" s="14">
        <f t="shared" si="1226"/>
        <v>0.3118524335198391</v>
      </c>
      <c r="BL832" s="14">
        <f t="shared" si="1227"/>
        <v>0.54915523180164982</v>
      </c>
      <c r="BM832" s="14">
        <f t="shared" si="1228"/>
        <v>0.17140819267503471</v>
      </c>
      <c r="BN832" s="14">
        <f t="shared" si="1229"/>
        <v>0.82834972781803384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1.1119000000000001</v>
      </c>
      <c r="G833" s="10">
        <f>VLOOKUP(C833,away!$B$2:$E$405,4,FALSE)</f>
        <v>0.89190000000000003</v>
      </c>
      <c r="H833" s="10">
        <f>VLOOKUP(A833,away!$A$2:$E$405,3,FALSE)</f>
        <v>1.125</v>
      </c>
      <c r="I833" s="10">
        <f>VLOOKUP(C833,away!$B$2:$E$405,3,FALSE)</f>
        <v>0.88890000000000002</v>
      </c>
      <c r="J833" s="10">
        <f>VLOOKUP(B833,home!$B$2:$E$405,4,FALSE)</f>
        <v>1.0159</v>
      </c>
      <c r="K833" s="12">
        <f t="shared" si="1174"/>
        <v>1.5289094555370004</v>
      </c>
      <c r="L833" s="12">
        <f t="shared" si="1175"/>
        <v>1.01591269875</v>
      </c>
      <c r="M833" s="13">
        <f t="shared" si="1176"/>
        <v>7.8487009317690967E-2</v>
      </c>
      <c r="N833" s="13">
        <f t="shared" si="1177"/>
        <v>0.11999953068263837</v>
      </c>
      <c r="O833" s="13">
        <f t="shared" si="1178"/>
        <v>7.9735949452751823E-2</v>
      </c>
      <c r="P833" s="13">
        <f t="shared" si="1179"/>
        <v>0.12190904706453257</v>
      </c>
      <c r="Q833" s="13">
        <f t="shared" si="1180"/>
        <v>9.1734208560344116E-2</v>
      </c>
      <c r="R833" s="13">
        <f t="shared" si="1181"/>
        <v>4.050238179796934E-2</v>
      </c>
      <c r="S833" s="13">
        <f t="shared" si="1182"/>
        <v>4.733845729815752E-2</v>
      </c>
      <c r="T833" s="13">
        <f t="shared" si="1183"/>
        <v>9.3193947386234544E-2</v>
      </c>
      <c r="U833" s="13">
        <f t="shared" si="1184"/>
        <v>6.1924474502685026E-2</v>
      </c>
      <c r="V833" s="13">
        <f t="shared" si="1185"/>
        <v>8.1697684310254523E-3</v>
      </c>
      <c r="W833" s="13">
        <f t="shared" si="1186"/>
        <v>4.6751099621371105E-2</v>
      </c>
      <c r="X833" s="13">
        <f t="shared" si="1187"/>
        <v>4.7495035785877222E-2</v>
      </c>
      <c r="Y833" s="13">
        <f t="shared" si="1188"/>
        <v>2.4125404991229178E-2</v>
      </c>
      <c r="Z833" s="13">
        <f t="shared" si="1189"/>
        <v>1.3715627999392639E-2</v>
      </c>
      <c r="AA833" s="13">
        <f t="shared" si="1190"/>
        <v>2.0969953336899438E-2</v>
      </c>
      <c r="AB833" s="13">
        <f t="shared" si="1191"/>
        <v>1.6030579969477616E-2</v>
      </c>
      <c r="AC833" s="13">
        <f t="shared" si="1192"/>
        <v>7.9309994483676538E-4</v>
      </c>
      <c r="AD833" s="13">
        <f t="shared" si="1193"/>
        <v>1.7869549566966642E-2</v>
      </c>
      <c r="AE833" s="13">
        <f t="shared" si="1194"/>
        <v>1.8153902326023975E-2</v>
      </c>
      <c r="AF833" s="13">
        <f t="shared" si="1195"/>
        <v>9.2213899524374605E-3</v>
      </c>
      <c r="AG833" s="13">
        <f t="shared" si="1196"/>
        <v>3.1227090509356251E-3</v>
      </c>
      <c r="AH833" s="13">
        <f t="shared" si="1197"/>
        <v>3.4834701639785094E-3</v>
      </c>
      <c r="AI833" s="13">
        <f t="shared" si="1198"/>
        <v>5.3259104717877682E-3</v>
      </c>
      <c r="AJ833" s="13">
        <f t="shared" si="1199"/>
        <v>4.0714174398299233E-3</v>
      </c>
      <c r="AK833" s="13">
        <f t="shared" si="1200"/>
        <v>2.0749428737314047E-3</v>
      </c>
      <c r="AL833" s="13">
        <f t="shared" si="1201"/>
        <v>4.9274935733952315E-5</v>
      </c>
      <c r="AM833" s="13">
        <f t="shared" si="1202"/>
        <v>5.4641846598244828E-3</v>
      </c>
      <c r="AN833" s="13">
        <f t="shared" si="1203"/>
        <v>5.5511345842306405E-3</v>
      </c>
      <c r="AO833" s="13">
        <f t="shared" si="1204"/>
        <v>2.8197340582951048E-3</v>
      </c>
      <c r="AP833" s="13">
        <f t="shared" si="1205"/>
        <v>9.5486787897329007E-4</v>
      </c>
      <c r="AQ833" s="13">
        <f t="shared" si="1206"/>
        <v>2.4251560096936081E-4</v>
      </c>
      <c r="AR833" s="13">
        <f t="shared" si="1207"/>
        <v>7.0778031506050284E-4</v>
      </c>
      <c r="AS833" s="13">
        <f t="shared" si="1208"/>
        <v>1.0821320161389599E-3</v>
      </c>
      <c r="AT833" s="13">
        <f t="shared" si="1209"/>
        <v>8.2724093580708701E-4</v>
      </c>
      <c r="AU833" s="13">
        <f t="shared" si="1210"/>
        <v>4.2159216292091058E-4</v>
      </c>
      <c r="AV833" s="13">
        <f t="shared" si="1211"/>
        <v>1.6114406106751896E-4</v>
      </c>
      <c r="AW833" s="13">
        <f t="shared" si="1212"/>
        <v>2.1259924666774036E-6</v>
      </c>
      <c r="AX833" s="13">
        <f t="shared" si="1213"/>
        <v>1.3923739322009795E-3</v>
      </c>
      <c r="AY833" s="13">
        <f t="shared" si="1214"/>
        <v>1.4145303591314466E-3</v>
      </c>
      <c r="AZ833" s="13">
        <f t="shared" si="1215"/>
        <v>7.185196773045173E-4</v>
      </c>
      <c r="BA833" s="13">
        <f t="shared" si="1216"/>
        <v>2.4331775482513713E-4</v>
      </c>
      <c r="BB833" s="13">
        <f t="shared" si="1217"/>
        <v>6.1797399239548964E-5</v>
      </c>
      <c r="BC833" s="13">
        <f t="shared" si="1218"/>
        <v>1.2556152527436283E-5</v>
      </c>
      <c r="BD833" s="13">
        <f t="shared" si="1219"/>
        <v>1.1984050166587338E-4</v>
      </c>
      <c r="BE833" s="13">
        <f t="shared" si="1220"/>
        <v>1.8322527615325147E-4</v>
      </c>
      <c r="BF833" s="13">
        <f t="shared" si="1221"/>
        <v>1.4006742860204216E-4</v>
      </c>
      <c r="BG833" s="13">
        <f t="shared" si="1222"/>
        <v>7.1383472000805293E-5</v>
      </c>
      <c r="BH833" s="13">
        <f t="shared" si="1223"/>
        <v>2.7284716327772986E-5</v>
      </c>
      <c r="BI833" s="13">
        <f t="shared" si="1224"/>
        <v>8.3431721570353803E-6</v>
      </c>
      <c r="BJ833" s="14">
        <f t="shared" si="1225"/>
        <v>0.49054230998158022</v>
      </c>
      <c r="BK833" s="14">
        <f t="shared" si="1226"/>
        <v>0.25816118735110871</v>
      </c>
      <c r="BL833" s="14">
        <f t="shared" si="1227"/>
        <v>0.23786911406701261</v>
      </c>
      <c r="BM833" s="14">
        <f t="shared" si="1228"/>
        <v>0.46650770815650228</v>
      </c>
      <c r="BN833" s="14">
        <f t="shared" si="1229"/>
        <v>0.53236812687592716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2.1080999999999999</v>
      </c>
      <c r="G834" s="10">
        <f>VLOOKUP(C834,away!$B$2:$E$405,4,FALSE)</f>
        <v>1.054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</v>
      </c>
      <c r="K834" s="12">
        <f t="shared" si="1174"/>
        <v>3.4255608895799998</v>
      </c>
      <c r="L834" s="12">
        <f t="shared" si="1175"/>
        <v>1.0000125</v>
      </c>
      <c r="M834" s="13">
        <f t="shared" si="1176"/>
        <v>1.196734738085317E-2</v>
      </c>
      <c r="N834" s="13">
        <f t="shared" si="1177"/>
        <v>4.0994877139868262E-2</v>
      </c>
      <c r="O834" s="13">
        <f t="shared" si="1178"/>
        <v>1.1967496972695429E-2</v>
      </c>
      <c r="P834" s="13">
        <f t="shared" si="1179"/>
        <v>4.0995389575832507E-2</v>
      </c>
      <c r="Q834" s="13">
        <f t="shared" si="1180"/>
        <v>7.0215223901734986E-2</v>
      </c>
      <c r="R834" s="13">
        <f t="shared" si="1181"/>
        <v>5.9838232832037938E-3</v>
      </c>
      <c r="S834" s="13">
        <f t="shared" si="1182"/>
        <v>3.5108489646651822E-2</v>
      </c>
      <c r="T834" s="13">
        <f t="shared" si="1183"/>
        <v>7.0216101592033744E-2</v>
      </c>
      <c r="U834" s="13">
        <f t="shared" si="1184"/>
        <v>2.0497951009101102E-2</v>
      </c>
      <c r="V834" s="13">
        <f t="shared" si="1185"/>
        <v>1.3363085817128627E-2</v>
      </c>
      <c r="W834" s="13">
        <f t="shared" si="1186"/>
        <v>8.017550828362871E-2</v>
      </c>
      <c r="X834" s="13">
        <f t="shared" si="1187"/>
        <v>8.0176510477482241E-2</v>
      </c>
      <c r="Y834" s="13">
        <f t="shared" si="1188"/>
        <v>4.0088756341931604E-2</v>
      </c>
      <c r="Z834" s="13">
        <f t="shared" si="1189"/>
        <v>1.9946326936649446E-3</v>
      </c>
      <c r="AA834" s="13">
        <f t="shared" si="1190"/>
        <v>6.8327357444962393E-3</v>
      </c>
      <c r="AB834" s="13">
        <f t="shared" si="1191"/>
        <v>1.1702976167590803E-2</v>
      </c>
      <c r="AC834" s="13">
        <f t="shared" si="1192"/>
        <v>2.8610397712536722E-3</v>
      </c>
      <c r="AD834" s="13">
        <f t="shared" si="1193"/>
        <v>6.8661521369648953E-2</v>
      </c>
      <c r="AE834" s="13">
        <f t="shared" si="1194"/>
        <v>6.866237963866606E-2</v>
      </c>
      <c r="AF834" s="13">
        <f t="shared" si="1195"/>
        <v>3.4331618959205772E-2</v>
      </c>
      <c r="AG834" s="13">
        <f t="shared" si="1196"/>
        <v>1.1444016034814255E-2</v>
      </c>
      <c r="AH834" s="13">
        <f t="shared" si="1197"/>
        <v>4.9866440664340385E-4</v>
      </c>
      <c r="AI834" s="13">
        <f t="shared" si="1198"/>
        <v>1.7082052884232612E-3</v>
      </c>
      <c r="AJ834" s="13">
        <f t="shared" si="1199"/>
        <v>2.925780613698224E-3</v>
      </c>
      <c r="AK834" s="13">
        <f t="shared" si="1200"/>
        <v>3.3408132139253351E-3</v>
      </c>
      <c r="AL834" s="13">
        <f t="shared" si="1201"/>
        <v>3.9203153809055154E-4</v>
      </c>
      <c r="AM834" s="13">
        <f t="shared" si="1202"/>
        <v>4.7040844444586158E-2</v>
      </c>
      <c r="AN834" s="13">
        <f t="shared" si="1203"/>
        <v>4.704143245514171E-2</v>
      </c>
      <c r="AO834" s="13">
        <f t="shared" si="1204"/>
        <v>2.3521010236523698E-2</v>
      </c>
      <c r="AP834" s="13">
        <f t="shared" si="1205"/>
        <v>7.8404347497172192E-3</v>
      </c>
      <c r="AQ834" s="13">
        <f t="shared" si="1206"/>
        <v>1.9601331887878974E-3</v>
      </c>
      <c r="AR834" s="13">
        <f t="shared" si="1207"/>
        <v>9.973412798969739E-5</v>
      </c>
      <c r="AS834" s="13">
        <f t="shared" si="1208"/>
        <v>3.4164532819787335E-4</v>
      </c>
      <c r="AT834" s="13">
        <f t="shared" si="1209"/>
        <v>5.8516343719117918E-4</v>
      </c>
      <c r="AU834" s="13">
        <f t="shared" si="1210"/>
        <v>6.6817099481810186E-4</v>
      </c>
      <c r="AV834" s="13">
        <f t="shared" si="1211"/>
        <v>5.7221510685016267E-4</v>
      </c>
      <c r="AW834" s="13">
        <f t="shared" si="1212"/>
        <v>3.7304019193435822E-5</v>
      </c>
      <c r="AX834" s="13">
        <f t="shared" si="1213"/>
        <v>2.6856879490365162E-2</v>
      </c>
      <c r="AY834" s="13">
        <f t="shared" si="1214"/>
        <v>2.6857215201358788E-2</v>
      </c>
      <c r="AZ834" s="13">
        <f t="shared" si="1215"/>
        <v>1.3428775458274401E-2</v>
      </c>
      <c r="BA834" s="13">
        <f t="shared" si="1216"/>
        <v>4.476314439322544E-3</v>
      </c>
      <c r="BB834" s="13">
        <f t="shared" si="1217"/>
        <v>1.1190925983132587E-3</v>
      </c>
      <c r="BC834" s="13">
        <f t="shared" si="1218"/>
        <v>2.2382131739414756E-4</v>
      </c>
      <c r="BD834" s="13">
        <f t="shared" si="1219"/>
        <v>1.6622562444382875E-5</v>
      </c>
      <c r="BE834" s="13">
        <f t="shared" si="1220"/>
        <v>5.6941599794079288E-5</v>
      </c>
      <c r="BF834" s="13">
        <f t="shared" si="1221"/>
        <v>9.7528458622357327E-5</v>
      </c>
      <c r="BG834" s="13">
        <f t="shared" si="1222"/>
        <v>1.113632244925895E-4</v>
      </c>
      <c r="BH834" s="13">
        <f t="shared" si="1223"/>
        <v>9.5370376589833038E-5</v>
      </c>
      <c r="BI834" s="13">
        <f t="shared" si="1224"/>
        <v>6.5339406414129597E-5</v>
      </c>
      <c r="BJ834" s="14">
        <f t="shared" si="1225"/>
        <v>0.76533246731879934</v>
      </c>
      <c r="BK834" s="14">
        <f t="shared" si="1226"/>
        <v>0.13154459893116913</v>
      </c>
      <c r="BL834" s="14">
        <f t="shared" si="1227"/>
        <v>6.816854132318198E-2</v>
      </c>
      <c r="BM834" s="14">
        <f t="shared" si="1228"/>
        <v>0.75809617083046177</v>
      </c>
      <c r="BN834" s="14">
        <f t="shared" si="1229"/>
        <v>0.18212415825418815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0.97299999999999998</v>
      </c>
      <c r="G835" s="10">
        <f>VLOOKUP(C835,away!$B$2:$E$405,4,FALSE)</f>
        <v>1.2972999999999999</v>
      </c>
      <c r="H835" s="10">
        <f>VLOOKUP(A835,away!$A$2:$E$405,3,FALSE)</f>
        <v>1.125</v>
      </c>
      <c r="I835" s="10">
        <f>VLOOKUP(C835,away!$B$2:$E$405,3,FALSE)</f>
        <v>0.55559999999999998</v>
      </c>
      <c r="J835" s="10">
        <f>VLOOKUP(B835,home!$B$2:$E$405,4,FALSE)</f>
        <v>1</v>
      </c>
      <c r="K835" s="12">
        <f t="shared" si="1174"/>
        <v>1.9460461299299998</v>
      </c>
      <c r="L835" s="12">
        <f t="shared" si="1175"/>
        <v>0.62504999999999999</v>
      </c>
      <c r="M835" s="13">
        <f t="shared" si="1176"/>
        <v>7.6451698483828948E-2</v>
      </c>
      <c r="N835" s="13">
        <f t="shared" si="1177"/>
        <v>0.14877853196103058</v>
      </c>
      <c r="O835" s="13">
        <f t="shared" si="1178"/>
        <v>4.7786134137317283E-2</v>
      </c>
      <c r="P835" s="13">
        <f t="shared" si="1179"/>
        <v>9.2994021402242139E-2</v>
      </c>
      <c r="Q835" s="13">
        <f t="shared" si="1180"/>
        <v>0.14476494316971519</v>
      </c>
      <c r="R835" s="13">
        <f t="shared" si="1181"/>
        <v>1.4934361571265084E-2</v>
      </c>
      <c r="S835" s="13">
        <f t="shared" si="1182"/>
        <v>2.8278927048265227E-2</v>
      </c>
      <c r="T835" s="13">
        <f t="shared" si="1183"/>
        <v>9.0485327728230466E-2</v>
      </c>
      <c r="U835" s="13">
        <f t="shared" si="1184"/>
        <v>2.9062956538735727E-2</v>
      </c>
      <c r="V835" s="13">
        <f t="shared" si="1185"/>
        <v>3.8219791047619861E-3</v>
      </c>
      <c r="W835" s="13">
        <f t="shared" si="1186"/>
        <v>9.3906419134986846E-2</v>
      </c>
      <c r="X835" s="13">
        <f t="shared" si="1187"/>
        <v>5.8696207280323522E-2</v>
      </c>
      <c r="Y835" s="13">
        <f t="shared" si="1188"/>
        <v>1.8344032180283108E-2</v>
      </c>
      <c r="Z835" s="13">
        <f t="shared" si="1189"/>
        <v>3.1115742333730806E-3</v>
      </c>
      <c r="AA835" s="13">
        <f t="shared" si="1190"/>
        <v>6.0552669948455888E-3</v>
      </c>
      <c r="AB835" s="13">
        <f t="shared" si="1191"/>
        <v>5.8919144505060611E-3</v>
      </c>
      <c r="AC835" s="13">
        <f t="shared" si="1192"/>
        <v>2.9056026036355578E-4</v>
      </c>
      <c r="AD835" s="13">
        <f t="shared" si="1193"/>
        <v>4.5686555883306418E-2</v>
      </c>
      <c r="AE835" s="13">
        <f t="shared" si="1194"/>
        <v>2.8556381754860669E-2</v>
      </c>
      <c r="AF835" s="13">
        <f t="shared" si="1195"/>
        <v>8.9245832079378317E-3</v>
      </c>
      <c r="AG835" s="13">
        <f t="shared" si="1196"/>
        <v>1.8594369113738474E-3</v>
      </c>
      <c r="AH835" s="13">
        <f t="shared" si="1197"/>
        <v>4.8622236864246093E-4</v>
      </c>
      <c r="AI835" s="13">
        <f t="shared" si="1198"/>
        <v>9.4621115878205876E-4</v>
      </c>
      <c r="AJ835" s="13">
        <f t="shared" si="1199"/>
        <v>9.2068528182220324E-4</v>
      </c>
      <c r="AK835" s="13">
        <f t="shared" si="1200"/>
        <v>5.9723200985786979E-4</v>
      </c>
      <c r="AL835" s="13">
        <f t="shared" si="1201"/>
        <v>1.413722264213916E-5</v>
      </c>
      <c r="AM835" s="13">
        <f t="shared" si="1202"/>
        <v>1.7781629053307824E-2</v>
      </c>
      <c r="AN835" s="13">
        <f t="shared" si="1203"/>
        <v>1.1114407239770054E-2</v>
      </c>
      <c r="AO835" s="13">
        <f t="shared" si="1204"/>
        <v>3.4735301226091362E-3</v>
      </c>
      <c r="AP835" s="13">
        <f t="shared" si="1205"/>
        <v>7.237100010456136E-4</v>
      </c>
      <c r="AQ835" s="13">
        <f t="shared" si="1206"/>
        <v>1.1308873403839018E-4</v>
      </c>
      <c r="AR835" s="13">
        <f t="shared" si="1207"/>
        <v>6.0782658303994055E-5</v>
      </c>
      <c r="AS835" s="13">
        <f t="shared" si="1208"/>
        <v>1.182858569593452E-4</v>
      </c>
      <c r="AT835" s="13">
        <f t="shared" si="1209"/>
        <v>1.1509486708059366E-4</v>
      </c>
      <c r="AU835" s="13">
        <f t="shared" si="1210"/>
        <v>7.4659973552332315E-5</v>
      </c>
      <c r="AV835" s="13">
        <f t="shared" si="1211"/>
        <v>3.632293814804812E-5</v>
      </c>
      <c r="AW835" s="13">
        <f t="shared" si="1212"/>
        <v>4.7767167266816854E-7</v>
      </c>
      <c r="AX835" s="13">
        <f t="shared" si="1213"/>
        <v>5.7673117338400866E-3</v>
      </c>
      <c r="AY835" s="13">
        <f t="shared" si="1214"/>
        <v>3.6048581992367459E-3</v>
      </c>
      <c r="AZ835" s="13">
        <f t="shared" si="1215"/>
        <v>1.1266083087164639E-3</v>
      </c>
      <c r="BA835" s="13">
        <f t="shared" si="1216"/>
        <v>2.3472884112107529E-4</v>
      </c>
      <c r="BB835" s="13">
        <f t="shared" si="1217"/>
        <v>3.6679315535682027E-5</v>
      </c>
      <c r="BC835" s="13">
        <f t="shared" si="1218"/>
        <v>4.5852812351156113E-6</v>
      </c>
      <c r="BD835" s="13">
        <f t="shared" si="1219"/>
        <v>6.332033428818578E-6</v>
      </c>
      <c r="BE835" s="13">
        <f t="shared" si="1220"/>
        <v>1.232242914873978E-5</v>
      </c>
      <c r="BF835" s="13">
        <f t="shared" si="1221"/>
        <v>1.199000777812084E-5</v>
      </c>
      <c r="BG835" s="13">
        <f t="shared" si="1222"/>
        <v>7.7777027448142162E-6</v>
      </c>
      <c r="BH835" s="13">
        <f t="shared" si="1223"/>
        <v>3.783942081572911E-6</v>
      </c>
      <c r="BI835" s="13">
        <f t="shared" si="1224"/>
        <v>1.4727451687448465E-6</v>
      </c>
      <c r="BJ835" s="14">
        <f t="shared" si="1225"/>
        <v>0.6839835560425046</v>
      </c>
      <c r="BK835" s="14">
        <f t="shared" si="1226"/>
        <v>0.20545618172134078</v>
      </c>
      <c r="BL835" s="14">
        <f t="shared" si="1227"/>
        <v>0.10712980966616946</v>
      </c>
      <c r="BM835" s="14">
        <f t="shared" si="1228"/>
        <v>0.47036705041042476</v>
      </c>
      <c r="BN835" s="14">
        <f t="shared" si="1229"/>
        <v>0.52570969072539919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1.5088999999999999</v>
      </c>
      <c r="F836" s="10">
        <f>VLOOKUP(B836,home!$B$2:$E$405,3,FALSE)</f>
        <v>1.4675</v>
      </c>
      <c r="G836" s="10">
        <f>VLOOKUP(C836,away!$B$2:$E$405,4,FALSE)</f>
        <v>0.94679999999999997</v>
      </c>
      <c r="H836" s="10">
        <f>VLOOKUP(A836,away!$A$2:$E$405,3,FALSE)</f>
        <v>1.1115999999999999</v>
      </c>
      <c r="I836" s="10">
        <f>VLOOKUP(C836,away!$B$2:$E$405,3,FALSE)</f>
        <v>1.0281</v>
      </c>
      <c r="J836" s="10">
        <f>VLOOKUP(B836,home!$B$2:$E$405,4,FALSE)</f>
        <v>1.0281</v>
      </c>
      <c r="K836" s="12">
        <f t="shared" si="1174"/>
        <v>2.0965094181000001</v>
      </c>
      <c r="L836" s="12">
        <f t="shared" si="1175"/>
        <v>1.174949650476</v>
      </c>
      <c r="M836" s="13">
        <f t="shared" si="1176"/>
        <v>3.7951013527656556E-2</v>
      </c>
      <c r="N836" s="13">
        <f t="shared" si="1177"/>
        <v>7.9564657287172491E-2</v>
      </c>
      <c r="O836" s="13">
        <f t="shared" si="1178"/>
        <v>4.4590530079530025E-2</v>
      </c>
      <c r="P836" s="13">
        <f t="shared" si="1179"/>
        <v>9.3484466269806055E-2</v>
      </c>
      <c r="Q836" s="13">
        <f t="shared" si="1180"/>
        <v>8.3404026675227977E-2</v>
      </c>
      <c r="R836" s="13">
        <f t="shared" si="1181"/>
        <v>2.6195813865741688E-2</v>
      </c>
      <c r="S836" s="13">
        <f t="shared" si="1182"/>
        <v>5.7569908030135772E-2</v>
      </c>
      <c r="T836" s="13">
        <f t="shared" si="1183"/>
        <v>9.799553199035009E-2</v>
      </c>
      <c r="U836" s="13">
        <f t="shared" si="1184"/>
        <v>5.4919770484322027E-2</v>
      </c>
      <c r="V836" s="13">
        <f t="shared" si="1185"/>
        <v>1.5756839102530135E-2</v>
      </c>
      <c r="W836" s="13">
        <f t="shared" si="1186"/>
        <v>5.8285775810693038E-2</v>
      </c>
      <c r="X836" s="13">
        <f t="shared" si="1187"/>
        <v>6.8482851916496279E-2</v>
      </c>
      <c r="Y836" s="13">
        <f t="shared" si="1188"/>
        <v>4.0231951461443496E-2</v>
      </c>
      <c r="Z836" s="13">
        <f t="shared" si="1189"/>
        <v>1.0259587448495845E-2</v>
      </c>
      <c r="AA836" s="13">
        <f t="shared" si="1190"/>
        <v>2.1509321711592092E-2</v>
      </c>
      <c r="AB836" s="13">
        <f t="shared" si="1191"/>
        <v>2.254724777264782E-2</v>
      </c>
      <c r="AC836" s="13">
        <f t="shared" si="1192"/>
        <v>2.4258569743562087E-3</v>
      </c>
      <c r="AD836" s="13">
        <f t="shared" si="1193"/>
        <v>3.0549169482095784E-2</v>
      </c>
      <c r="AE836" s="13">
        <f t="shared" si="1194"/>
        <v>3.5893736005320531E-2</v>
      </c>
      <c r="AF836" s="13">
        <f t="shared" si="1195"/>
        <v>2.1086666286864592E-2</v>
      </c>
      <c r="AG836" s="13">
        <f t="shared" si="1196"/>
        <v>8.2585903944851977E-3</v>
      </c>
      <c r="AH836" s="13">
        <f t="shared" si="1197"/>
        <v>3.0136246716595378E-3</v>
      </c>
      <c r="AI836" s="13">
        <f t="shared" si="1198"/>
        <v>6.3180925067527422E-3</v>
      </c>
      <c r="AJ836" s="13">
        <f t="shared" si="1199"/>
        <v>6.6229702224170827E-3</v>
      </c>
      <c r="AK836" s="13">
        <f t="shared" si="1200"/>
        <v>4.6283731490310894E-3</v>
      </c>
      <c r="AL836" s="13">
        <f t="shared" si="1201"/>
        <v>2.3902386093516275E-4</v>
      </c>
      <c r="AM836" s="13">
        <f t="shared" si="1202"/>
        <v>1.2809324306869379E-2</v>
      </c>
      <c r="AN836" s="13">
        <f t="shared" si="1203"/>
        <v>1.5050311117189909E-2</v>
      </c>
      <c r="AO836" s="13">
        <f t="shared" si="1204"/>
        <v>8.8416788933486732E-3</v>
      </c>
      <c r="AP836" s="13">
        <f t="shared" si="1205"/>
        <v>3.4628425084536813E-3</v>
      </c>
      <c r="AQ836" s="13">
        <f t="shared" si="1206"/>
        <v>1.0171663987402723E-3</v>
      </c>
      <c r="AR836" s="13">
        <f t="shared" si="1207"/>
        <v>7.0817145092644447E-4</v>
      </c>
      <c r="AS836" s="13">
        <f t="shared" si="1208"/>
        <v>1.4846881164968331E-3</v>
      </c>
      <c r="AT836" s="13">
        <f t="shared" si="1209"/>
        <v>1.5563313095883805E-3</v>
      </c>
      <c r="AU836" s="13">
        <f t="shared" si="1210"/>
        <v>1.0876210827453156E-3</v>
      </c>
      <c r="AV836" s="13">
        <f t="shared" si="1211"/>
        <v>5.7005196082491856E-4</v>
      </c>
      <c r="AW836" s="13">
        <f t="shared" si="1212"/>
        <v>1.6355161260850869E-5</v>
      </c>
      <c r="AX836" s="13">
        <f t="shared" si="1213"/>
        <v>4.4758115081414843E-3</v>
      </c>
      <c r="AY836" s="13">
        <f t="shared" si="1214"/>
        <v>5.2588531670872954E-3</v>
      </c>
      <c r="AZ836" s="13">
        <f t="shared" si="1215"/>
        <v>3.0894438452869124E-3</v>
      </c>
      <c r="BA836" s="13">
        <f t="shared" si="1216"/>
        <v>1.2099803220616951E-3</v>
      </c>
      <c r="BB836" s="13">
        <f t="shared" si="1217"/>
        <v>3.5541648912230668E-4</v>
      </c>
      <c r="BC836" s="13">
        <f t="shared" si="1218"/>
        <v>8.3519295933532207E-5</v>
      </c>
      <c r="BD836" s="13">
        <f t="shared" si="1219"/>
        <v>1.386776331238512E-4</v>
      </c>
      <c r="BE836" s="13">
        <f t="shared" si="1220"/>
        <v>2.9073896392397061E-4</v>
      </c>
      <c r="BF836" s="13">
        <f t="shared" si="1221"/>
        <v>3.0476848803762032E-4</v>
      </c>
      <c r="BG836" s="13">
        <f t="shared" si="1222"/>
        <v>2.1298333517032276E-4</v>
      </c>
      <c r="BH836" s="13">
        <f t="shared" si="1223"/>
        <v>1.1163039202073268E-4</v>
      </c>
      <c r="BI836" s="13">
        <f t="shared" si="1224"/>
        <v>4.6806833643532222E-5</v>
      </c>
      <c r="BJ836" s="14">
        <f t="shared" si="1225"/>
        <v>0.57940730516238448</v>
      </c>
      <c r="BK836" s="14">
        <f t="shared" si="1226"/>
        <v>0.21268596093250722</v>
      </c>
      <c r="BL836" s="14">
        <f t="shared" si="1227"/>
        <v>0.19685821403019602</v>
      </c>
      <c r="BM836" s="14">
        <f t="shared" si="1228"/>
        <v>0.62877806186262253</v>
      </c>
      <c r="BN836" s="14">
        <f t="shared" si="1229"/>
        <v>0.36519050770513478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1.5088999999999999</v>
      </c>
      <c r="F837" s="10">
        <f>VLOOKUP(B837,home!$B$2:$E$405,3,FALSE)</f>
        <v>0.85209999999999997</v>
      </c>
      <c r="G837" s="10">
        <f>VLOOKUP(C837,away!$B$2:$E$405,4,FALSE)</f>
        <v>1.5147999999999999</v>
      </c>
      <c r="H837" s="10">
        <f>VLOOKUP(A837,away!$A$2:$E$405,3,FALSE)</f>
        <v>1.1115999999999999</v>
      </c>
      <c r="I837" s="10">
        <f>VLOOKUP(C837,away!$B$2:$E$405,3,FALSE)</f>
        <v>0.38550000000000001</v>
      </c>
      <c r="J837" s="10">
        <f>VLOOKUP(B837,home!$B$2:$E$405,4,FALSE)</f>
        <v>1.2209000000000001</v>
      </c>
      <c r="K837" s="12">
        <f t="shared" si="1174"/>
        <v>1.9476293936119997</v>
      </c>
      <c r="L837" s="12">
        <f t="shared" si="1175"/>
        <v>0.52318226562000003</v>
      </c>
      <c r="M837" s="13">
        <f t="shared" si="1176"/>
        <v>8.4516232774191721E-2</v>
      </c>
      <c r="N837" s="13">
        <f t="shared" si="1177"/>
        <v>0.16460629918836961</v>
      </c>
      <c r="O837" s="13">
        <f t="shared" si="1178"/>
        <v>4.4217394144468916E-2</v>
      </c>
      <c r="P837" s="13">
        <f t="shared" si="1179"/>
        <v>8.6119096544694768E-2</v>
      </c>
      <c r="Q837" s="13">
        <f t="shared" si="1180"/>
        <v>0.16029603333647988</v>
      </c>
      <c r="R837" s="13">
        <f t="shared" si="1181"/>
        <v>1.1566878224157886E-2</v>
      </c>
      <c r="S837" s="13">
        <f t="shared" si="1182"/>
        <v>2.1938089720260227E-2</v>
      </c>
      <c r="T837" s="13">
        <f t="shared" si="1183"/>
        <v>8.3864041890878593E-2</v>
      </c>
      <c r="U837" s="13">
        <f t="shared" si="1184"/>
        <v>2.2527992021700464E-2</v>
      </c>
      <c r="V837" s="13">
        <f t="shared" si="1185"/>
        <v>2.4837943415793534E-3</v>
      </c>
      <c r="W837" s="13">
        <f t="shared" si="1186"/>
        <v>0.10406575540184579</v>
      </c>
      <c r="X837" s="13">
        <f t="shared" si="1187"/>
        <v>5.4445357684594423E-2</v>
      </c>
      <c r="Y837" s="13">
        <f t="shared" si="1188"/>
        <v>1.4242422792958696E-2</v>
      </c>
      <c r="Z837" s="13">
        <f t="shared" si="1189"/>
        <v>2.0171951851551888E-3</v>
      </c>
      <c r="AA837" s="13">
        <f t="shared" si="1190"/>
        <v>3.9287486352608449E-3</v>
      </c>
      <c r="AB837" s="13">
        <f t="shared" si="1191"/>
        <v>3.8258731610735265E-3</v>
      </c>
      <c r="AC837" s="13">
        <f t="shared" si="1192"/>
        <v>1.58181243471252E-4</v>
      </c>
      <c r="AD837" s="13">
        <f t="shared" si="1193"/>
        <v>5.0670381022267869E-2</v>
      </c>
      <c r="AE837" s="13">
        <f t="shared" si="1194"/>
        <v>2.6509844743058755E-2</v>
      </c>
      <c r="AF837" s="13">
        <f t="shared" si="1195"/>
        <v>6.9347403169539631E-3</v>
      </c>
      <c r="AG837" s="13">
        <f t="shared" si="1196"/>
        <v>1.2093777168367774E-3</v>
      </c>
      <c r="AH837" s="13">
        <f t="shared" si="1197"/>
        <v>2.6384018679181172E-4</v>
      </c>
      <c r="AI837" s="13">
        <f t="shared" si="1198"/>
        <v>5.1386290301181292E-4</v>
      </c>
      <c r="AJ837" s="13">
        <f t="shared" si="1199"/>
        <v>5.0040724709629961E-4</v>
      </c>
      <c r="AK837" s="13">
        <f t="shared" si="1200"/>
        <v>3.2486928774040554E-4</v>
      </c>
      <c r="AL837" s="13">
        <f t="shared" si="1201"/>
        <v>6.4472470345225473E-6</v>
      </c>
      <c r="AM837" s="13">
        <f t="shared" si="1202"/>
        <v>1.9737424692897704E-2</v>
      </c>
      <c r="AN837" s="13">
        <f t="shared" si="1203"/>
        <v>1.0326270568334352E-2</v>
      </c>
      <c r="AO837" s="13">
        <f t="shared" si="1204"/>
        <v>2.7012608156731462E-3</v>
      </c>
      <c r="AP837" s="13">
        <f t="shared" si="1205"/>
        <v>4.7108391785813538E-4</v>
      </c>
      <c r="AQ837" s="13">
        <f t="shared" si="1206"/>
        <v>6.1615687860541298E-5</v>
      </c>
      <c r="AR837" s="13">
        <f t="shared" si="1207"/>
        <v>2.7607301337468821E-5</v>
      </c>
      <c r="AS837" s="13">
        <f t="shared" si="1208"/>
        <v>5.3768791563158137E-5</v>
      </c>
      <c r="AT837" s="13">
        <f t="shared" si="1209"/>
        <v>5.2360839453701857E-5</v>
      </c>
      <c r="AU837" s="13">
        <f t="shared" si="1210"/>
        <v>3.3993169998076222E-5</v>
      </c>
      <c r="AV837" s="13">
        <f t="shared" si="1211"/>
        <v>1.6551524267575693E-5</v>
      </c>
      <c r="AW837" s="13">
        <f t="shared" si="1212"/>
        <v>1.8248666938765519E-7</v>
      </c>
      <c r="AX837" s="13">
        <f t="shared" si="1213"/>
        <v>6.4068647476818192E-3</v>
      </c>
      <c r="AY837" s="13">
        <f t="shared" si="1214"/>
        <v>3.3519580142130833E-3</v>
      </c>
      <c r="AZ837" s="13">
        <f t="shared" si="1215"/>
        <v>8.7684249406955867E-4</v>
      </c>
      <c r="BA837" s="13">
        <f t="shared" si="1216"/>
        <v>1.5291614754640108E-4</v>
      </c>
      <c r="BB837" s="13">
        <f t="shared" si="1217"/>
        <v>2.0000754130802078E-5</v>
      </c>
      <c r="BC837" s="13">
        <f t="shared" si="1218"/>
        <v>2.0928079720523214E-6</v>
      </c>
      <c r="BD837" s="13">
        <f t="shared" si="1219"/>
        <v>2.4072750768984987E-6</v>
      </c>
      <c r="BE837" s="13">
        <f t="shared" si="1220"/>
        <v>4.6884796982771025E-6</v>
      </c>
      <c r="BF837" s="13">
        <f t="shared" si="1221"/>
        <v>4.5657104358588033E-6</v>
      </c>
      <c r="BG837" s="13">
        <f t="shared" si="1222"/>
        <v>2.9641039491998879E-6</v>
      </c>
      <c r="BH837" s="13">
        <f t="shared" si="1223"/>
        <v>1.4432439942957771E-6</v>
      </c>
      <c r="BI837" s="13">
        <f t="shared" si="1224"/>
        <v>5.621808850888887E-7</v>
      </c>
      <c r="BJ837" s="14">
        <f t="shared" si="1225"/>
        <v>0.71095258474248202</v>
      </c>
      <c r="BK837" s="14">
        <f t="shared" si="1226"/>
        <v>0.19857379988544493</v>
      </c>
      <c r="BL837" s="14">
        <f t="shared" si="1227"/>
        <v>8.7870778431961574E-2</v>
      </c>
      <c r="BM837" s="14">
        <f t="shared" si="1228"/>
        <v>0.44474064850513706</v>
      </c>
      <c r="BN837" s="14">
        <f t="shared" si="1229"/>
        <v>0.55132193421236286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1.8234999999999999</v>
      </c>
      <c r="F838" s="10">
        <f>VLOOKUP(B838,home!$B$2:$E$405,3,FALSE)</f>
        <v>0.78339999999999999</v>
      </c>
      <c r="G838" s="10">
        <f>VLOOKUP(C838,away!$B$2:$E$405,4,FALSE)</f>
        <v>0.86180000000000001</v>
      </c>
      <c r="H838" s="10">
        <f>VLOOKUP(A838,away!$A$2:$E$405,3,FALSE)</f>
        <v>1.5146999999999999</v>
      </c>
      <c r="I838" s="10">
        <f>VLOOKUP(C838,away!$B$2:$E$405,3,FALSE)</f>
        <v>0.8488</v>
      </c>
      <c r="J838" s="10">
        <f>VLOOKUP(B838,home!$B$2:$E$405,4,FALSE)</f>
        <v>1.2261</v>
      </c>
      <c r="K838" s="12">
        <f t="shared" si="1174"/>
        <v>1.2311070678199998</v>
      </c>
      <c r="L838" s="12">
        <f t="shared" si="1175"/>
        <v>1.576369011096</v>
      </c>
      <c r="M838" s="13">
        <f t="shared" si="1176"/>
        <v>6.035713696171225E-2</v>
      </c>
      <c r="N838" s="13">
        <f t="shared" si="1177"/>
        <v>7.4306097906943702E-2</v>
      </c>
      <c r="O838" s="13">
        <f t="shared" si="1178"/>
        <v>9.5145120304920186E-2</v>
      </c>
      <c r="P838" s="13">
        <f t="shared" si="1179"/>
        <v>0.11713383007597142</v>
      </c>
      <c r="Q838" s="13">
        <f t="shared" si="1180"/>
        <v>4.5739381157681655E-2</v>
      </c>
      <c r="R838" s="13">
        <f t="shared" si="1181"/>
        <v>7.4991909602838497E-2</v>
      </c>
      <c r="S838" s="13">
        <f t="shared" si="1182"/>
        <v>5.6829791963832248E-2</v>
      </c>
      <c r="T838" s="13">
        <f t="shared" si="1183"/>
        <v>7.2102143043677652E-2</v>
      </c>
      <c r="U838" s="13">
        <f t="shared" si="1184"/>
        <v>9.2323069941372987E-2</v>
      </c>
      <c r="V838" s="13">
        <f t="shared" si="1185"/>
        <v>1.2254265067032998E-2</v>
      </c>
      <c r="W838" s="13">
        <f t="shared" si="1186"/>
        <v>1.8770025140311602E-2</v>
      </c>
      <c r="X838" s="13">
        <f t="shared" si="1187"/>
        <v>2.9588485968680061E-2</v>
      </c>
      <c r="Y838" s="13">
        <f t="shared" si="1188"/>
        <v>2.3321186183138033E-2</v>
      </c>
      <c r="Z838" s="13">
        <f t="shared" si="1189"/>
        <v>3.9404974126942376E-2</v>
      </c>
      <c r="AA838" s="13">
        <f t="shared" si="1190"/>
        <v>4.8511742154942986E-2</v>
      </c>
      <c r="AB838" s="13">
        <f t="shared" si="1191"/>
        <v>2.9861574319605875E-2</v>
      </c>
      <c r="AC838" s="13">
        <f t="shared" si="1192"/>
        <v>1.4863497035345421E-3</v>
      </c>
      <c r="AD838" s="13">
        <f t="shared" si="1193"/>
        <v>5.7769776533491751E-3</v>
      </c>
      <c r="AE838" s="13">
        <f t="shared" si="1194"/>
        <v>9.1066485505337316E-3</v>
      </c>
      <c r="AF838" s="13">
        <f t="shared" si="1195"/>
        <v>7.1777192850018406E-3</v>
      </c>
      <c r="AG838" s="13">
        <f t="shared" si="1196"/>
        <v>3.7715780837410126E-3</v>
      </c>
      <c r="AH838" s="13">
        <f t="shared" si="1197"/>
        <v>1.5529195024187911E-2</v>
      </c>
      <c r="AI838" s="13">
        <f t="shared" si="1198"/>
        <v>1.911810175183291E-2</v>
      </c>
      <c r="AJ838" s="13">
        <f t="shared" si="1199"/>
        <v>1.1768215094991711E-2</v>
      </c>
      <c r="AK838" s="13">
        <f t="shared" si="1200"/>
        <v>4.8293109263567681E-3</v>
      </c>
      <c r="AL838" s="13">
        <f t="shared" si="1201"/>
        <v>1.1538110809843571E-4</v>
      </c>
      <c r="AM838" s="13">
        <f t="shared" si="1202"/>
        <v>1.4224156039352731E-3</v>
      </c>
      <c r="AN838" s="13">
        <f t="shared" si="1203"/>
        <v>2.2422518789429664E-3</v>
      </c>
      <c r="AO838" s="13">
        <f t="shared" si="1204"/>
        <v>1.767308188518736E-3</v>
      </c>
      <c r="AP838" s="13">
        <f t="shared" si="1205"/>
        <v>9.2864328714571426E-4</v>
      </c>
      <c r="AQ838" s="13">
        <f t="shared" si="1206"/>
        <v>3.6597112505470719E-4</v>
      </c>
      <c r="AR838" s="13">
        <f t="shared" si="1207"/>
        <v>4.8959483606791972E-3</v>
      </c>
      <c r="AS838" s="13">
        <f t="shared" si="1208"/>
        <v>6.0274366305139012E-3</v>
      </c>
      <c r="AT838" s="13">
        <f t="shared" si="1209"/>
        <v>3.7102099183314152E-3</v>
      </c>
      <c r="AU838" s="13">
        <f t="shared" si="1210"/>
        <v>1.522555217851223E-3</v>
      </c>
      <c r="AV838" s="13">
        <f t="shared" si="1211"/>
        <v>4.6860712246071513E-4</v>
      </c>
      <c r="AW838" s="13">
        <f t="shared" si="1212"/>
        <v>6.219936029618338E-6</v>
      </c>
      <c r="AX838" s="13">
        <f t="shared" si="1213"/>
        <v>2.9185765056369452E-4</v>
      </c>
      <c r="AY838" s="13">
        <f t="shared" si="1214"/>
        <v>4.6007535599989309E-4</v>
      </c>
      <c r="AZ838" s="13">
        <f t="shared" si="1215"/>
        <v>3.6262426698359585E-4</v>
      </c>
      <c r="BA838" s="13">
        <f t="shared" si="1216"/>
        <v>1.9054321904811425E-4</v>
      </c>
      <c r="BB838" s="13">
        <f t="shared" si="1217"/>
        <v>7.5091606445481116E-5</v>
      </c>
      <c r="BC838" s="13">
        <f t="shared" si="1218"/>
        <v>2.3674416278814585E-5</v>
      </c>
      <c r="BD838" s="13">
        <f t="shared" si="1219"/>
        <v>1.2863035459501591E-3</v>
      </c>
      <c r="BE838" s="13">
        <f t="shared" si="1220"/>
        <v>1.583577386781169E-3</v>
      </c>
      <c r="BF838" s="13">
        <f t="shared" si="1221"/>
        <v>9.7477665665311156E-4</v>
      </c>
      <c r="BG838" s="13">
        <f t="shared" si="1222"/>
        <v>4.0001814385053162E-4</v>
      </c>
      <c r="BH838" s="13">
        <f t="shared" si="1223"/>
        <v>1.2311629103765672E-4</v>
      </c>
      <c r="BI838" s="13">
        <f t="shared" si="1224"/>
        <v>3.0313867212048655E-5</v>
      </c>
      <c r="BJ838" s="14">
        <f t="shared" si="1225"/>
        <v>0.29779069957197535</v>
      </c>
      <c r="BK838" s="14">
        <f t="shared" si="1226"/>
        <v>0.2486368302361818</v>
      </c>
      <c r="BL838" s="14">
        <f t="shared" si="1227"/>
        <v>0.41310110226237101</v>
      </c>
      <c r="BM838" s="14">
        <f t="shared" si="1228"/>
        <v>0.5308062747674327</v>
      </c>
      <c r="BN838" s="14">
        <f t="shared" si="1229"/>
        <v>0.4676734760100677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1.8234999999999999</v>
      </c>
      <c r="F839" s="10">
        <f>VLOOKUP(B839,home!$B$2:$E$405,3,FALSE)</f>
        <v>1.0968</v>
      </c>
      <c r="G839" s="10">
        <f>VLOOKUP(C839,away!$B$2:$E$405,4,FALSE)</f>
        <v>1.0282</v>
      </c>
      <c r="H839" s="10">
        <f>VLOOKUP(A839,away!$A$2:$E$405,3,FALSE)</f>
        <v>1.5146999999999999</v>
      </c>
      <c r="I839" s="10">
        <f>VLOOKUP(C839,away!$B$2:$E$405,3,FALSE)</f>
        <v>1.2379</v>
      </c>
      <c r="J839" s="10">
        <f>VLOOKUP(B839,home!$B$2:$E$405,4,FALSE)</f>
        <v>0.5282</v>
      </c>
      <c r="K839" s="12">
        <f t="shared" si="1174"/>
        <v>2.0564152173599997</v>
      </c>
      <c r="L839" s="12">
        <f t="shared" si="1175"/>
        <v>0.99039989406600004</v>
      </c>
      <c r="M839" s="13">
        <f t="shared" si="1176"/>
        <v>4.7509997736495724E-2</v>
      </c>
      <c r="N839" s="13">
        <f t="shared" si="1177"/>
        <v>9.7700282322068926E-2</v>
      </c>
      <c r="O839" s="13">
        <f t="shared" si="1178"/>
        <v>4.7053896725301268E-2</v>
      </c>
      <c r="P839" s="13">
        <f t="shared" si="1179"/>
        <v>9.6762349261995367E-2</v>
      </c>
      <c r="Q839" s="13">
        <f t="shared" si="1180"/>
        <v>0.10045617365373539</v>
      </c>
      <c r="R839" s="13">
        <f t="shared" si="1181"/>
        <v>2.3301087166065441E-2</v>
      </c>
      <c r="S839" s="13">
        <f t="shared" si="1182"/>
        <v>4.926832604071063E-2</v>
      </c>
      <c r="T839" s="13">
        <f t="shared" si="1183"/>
        <v>9.9491783744935253E-2</v>
      </c>
      <c r="U839" s="13">
        <f t="shared" si="1184"/>
        <v>4.7916710229328759E-2</v>
      </c>
      <c r="V839" s="13">
        <f t="shared" si="1185"/>
        <v>1.1149276641252183E-2</v>
      </c>
      <c r="W839" s="13">
        <f t="shared" si="1186"/>
        <v>6.885986805976671E-2</v>
      </c>
      <c r="X839" s="13">
        <f t="shared" si="1187"/>
        <v>6.8198806031791681E-2</v>
      </c>
      <c r="Y839" s="13">
        <f t="shared" si="1188"/>
        <v>3.3772045134657085E-2</v>
      </c>
      <c r="Z839" s="13">
        <f t="shared" si="1189"/>
        <v>7.6924647536312819E-3</v>
      </c>
      <c r="AA839" s="13">
        <f t="shared" si="1190"/>
        <v>1.5818901578372808E-2</v>
      </c>
      <c r="AB839" s="13">
        <f t="shared" si="1191"/>
        <v>1.6265114963842985E-2</v>
      </c>
      <c r="AC839" s="13">
        <f t="shared" si="1192"/>
        <v>1.419214707137744E-3</v>
      </c>
      <c r="AD839" s="13">
        <f t="shared" si="1193"/>
        <v>3.5401120135876513E-2</v>
      </c>
      <c r="AE839" s="13">
        <f t="shared" si="1194"/>
        <v>3.5061265632389843E-2</v>
      </c>
      <c r="AF839" s="13">
        <f t="shared" si="1195"/>
        <v>1.7362336884069393E-2</v>
      </c>
      <c r="AG839" s="13">
        <f t="shared" si="1196"/>
        <v>5.7318855369068444E-3</v>
      </c>
      <c r="AH839" s="13">
        <f t="shared" si="1197"/>
        <v>1.9046540692757151E-3</v>
      </c>
      <c r="AI839" s="13">
        <f t="shared" si="1198"/>
        <v>3.9167596118652266E-3</v>
      </c>
      <c r="AJ839" s="13">
        <f t="shared" si="1199"/>
        <v>4.0272420342903513E-3</v>
      </c>
      <c r="AK839" s="13">
        <f t="shared" si="1200"/>
        <v>2.7605606011021724E-3</v>
      </c>
      <c r="AL839" s="13">
        <f t="shared" si="1201"/>
        <v>1.1561907447899772E-4</v>
      </c>
      <c r="AM839" s="13">
        <f t="shared" si="1202"/>
        <v>1.4559880431801182E-2</v>
      </c>
      <c r="AN839" s="13">
        <f t="shared" si="1203"/>
        <v>1.4420104037269519E-2</v>
      </c>
      <c r="AO839" s="13">
        <f t="shared" si="1204"/>
        <v>7.1408347554662152E-3</v>
      </c>
      <c r="AP839" s="13">
        <f t="shared" si="1205"/>
        <v>2.3574273284521835E-3</v>
      </c>
      <c r="AQ839" s="13">
        <f t="shared" si="1206"/>
        <v>5.8369894409183401E-4</v>
      </c>
      <c r="AR839" s="13">
        <f t="shared" si="1207"/>
        <v>3.7727383768860893E-4</v>
      </c>
      <c r="AS839" s="13">
        <f t="shared" si="1208"/>
        <v>7.7583166093466186E-4</v>
      </c>
      <c r="AT839" s="13">
        <f t="shared" si="1209"/>
        <v>7.9771601682786144E-4</v>
      </c>
      <c r="AU839" s="13">
        <f t="shared" si="1210"/>
        <v>5.4681178537887318E-4</v>
      </c>
      <c r="AV839" s="13">
        <f t="shared" si="1211"/>
        <v>2.8111801912122626E-4</v>
      </c>
      <c r="AW839" s="13">
        <f t="shared" si="1212"/>
        <v>6.5410637521291197E-6</v>
      </c>
      <c r="AX839" s="13">
        <f t="shared" si="1213"/>
        <v>4.990193280483007E-3</v>
      </c>
      <c r="AY839" s="13">
        <f t="shared" si="1214"/>
        <v>4.9422868963592357E-3</v>
      </c>
      <c r="AZ839" s="13">
        <f t="shared" si="1215"/>
        <v>2.4474202092989836E-3</v>
      </c>
      <c r="BA839" s="13">
        <f t="shared" si="1216"/>
        <v>8.0797490534156695E-4</v>
      </c>
      <c r="BB839" s="13">
        <f t="shared" si="1217"/>
        <v>2.0005456516456859E-4</v>
      </c>
      <c r="BC839" s="13">
        <f t="shared" si="1218"/>
        <v>3.9626804029281694E-5</v>
      </c>
      <c r="BD839" s="13">
        <f t="shared" si="1219"/>
        <v>6.2275328146778558E-5</v>
      </c>
      <c r="BE839" s="13">
        <f t="shared" si="1220"/>
        <v>1.2806393246712292E-4</v>
      </c>
      <c r="BF839" s="13">
        <f t="shared" si="1221"/>
        <v>1.316763097601775E-4</v>
      </c>
      <c r="BG839" s="13">
        <f t="shared" si="1222"/>
        <v>9.026038905221268E-5</v>
      </c>
      <c r="BH839" s="13">
        <f t="shared" si="1223"/>
        <v>4.640320939295102E-5</v>
      </c>
      <c r="BI839" s="13">
        <f t="shared" si="1224"/>
        <v>1.9084853186001377E-5</v>
      </c>
      <c r="BJ839" s="14">
        <f t="shared" si="1225"/>
        <v>0.61452506929395545</v>
      </c>
      <c r="BK839" s="14">
        <f t="shared" si="1226"/>
        <v>0.21116707035842985</v>
      </c>
      <c r="BL839" s="14">
        <f t="shared" si="1227"/>
        <v>0.16622144232140118</v>
      </c>
      <c r="BM839" s="14">
        <f t="shared" si="1228"/>
        <v>0.58188651402914848</v>
      </c>
      <c r="BN839" s="14">
        <f t="shared" si="1229"/>
        <v>0.41278378686566214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1.6352</v>
      </c>
      <c r="F840" s="10">
        <f>VLOOKUP(B840,home!$B$2:$E$405,3,FALSE)</f>
        <v>0.89929999999999999</v>
      </c>
      <c r="G840" s="10">
        <f>VLOOKUP(C840,away!$B$2:$E$405,4,FALSE)</f>
        <v>1.1212</v>
      </c>
      <c r="H840" s="10">
        <f>VLOOKUP(A840,away!$A$2:$E$405,3,FALSE)</f>
        <v>1.1458999999999999</v>
      </c>
      <c r="I840" s="10">
        <f>VLOOKUP(C840,away!$B$2:$E$405,3,FALSE)</f>
        <v>1.0666</v>
      </c>
      <c r="J840" s="10">
        <f>VLOOKUP(B840,home!$B$2:$E$405,4,FALSE)</f>
        <v>0.71870000000000001</v>
      </c>
      <c r="K840" s="12">
        <f t="shared" si="1174"/>
        <v>1.648764245632</v>
      </c>
      <c r="L840" s="12">
        <f t="shared" si="1175"/>
        <v>0.87840731477799983</v>
      </c>
      <c r="M840" s="13">
        <f t="shared" si="1176"/>
        <v>7.9884649952094489E-2</v>
      </c>
      <c r="N840" s="13">
        <f t="shared" si="1177"/>
        <v>0.13171095461584145</v>
      </c>
      <c r="O840" s="13">
        <f t="shared" si="1178"/>
        <v>7.0171260856399784E-2</v>
      </c>
      <c r="P840" s="13">
        <f t="shared" si="1179"/>
        <v>0.11569586597094828</v>
      </c>
      <c r="Q840" s="13">
        <f t="shared" si="1180"/>
        <v>0.10858015636432923</v>
      </c>
      <c r="R840" s="13">
        <f t="shared" si="1181"/>
        <v>3.0819474411728345E-2</v>
      </c>
      <c r="S840" s="13">
        <f t="shared" si="1182"/>
        <v>4.1890192329799014E-2</v>
      </c>
      <c r="T840" s="13">
        <f t="shared" si="1183"/>
        <v>9.5377603590165783E-2</v>
      </c>
      <c r="U840" s="13">
        <f t="shared" si="1184"/>
        <v>5.0814047479228013E-2</v>
      </c>
      <c r="V840" s="13">
        <f t="shared" si="1185"/>
        <v>6.74100034680846E-3</v>
      </c>
      <c r="W840" s="13">
        <f t="shared" si="1186"/>
        <v>5.9674359866212612E-2</v>
      </c>
      <c r="X840" s="13">
        <f t="shared" si="1187"/>
        <v>5.2418394211175862E-2</v>
      </c>
      <c r="Y840" s="13">
        <f t="shared" si="1188"/>
        <v>2.3022350452006814E-2</v>
      </c>
      <c r="Z840" s="13">
        <f t="shared" si="1189"/>
        <v>9.0240172536251943E-3</v>
      </c>
      <c r="AA840" s="13">
        <f t="shared" si="1190"/>
        <v>1.4878476999743493E-2</v>
      </c>
      <c r="AB840" s="13">
        <f t="shared" si="1191"/>
        <v>1.2265550453317575E-2</v>
      </c>
      <c r="AC840" s="13">
        <f t="shared" si="1192"/>
        <v>6.1018126847755204E-4</v>
      </c>
      <c r="AD840" s="13">
        <f t="shared" si="1193"/>
        <v>2.4597237732097144E-2</v>
      </c>
      <c r="AE840" s="13">
        <f t="shared" si="1194"/>
        <v>2.1606393547207552E-2</v>
      </c>
      <c r="AF840" s="13">
        <f t="shared" si="1195"/>
        <v>9.4896070689196414E-3</v>
      </c>
      <c r="AG840" s="13">
        <f t="shared" si="1196"/>
        <v>2.7785800879026766E-3</v>
      </c>
      <c r="AH840" s="13">
        <f t="shared" si="1197"/>
        <v>1.9816906910668113E-3</v>
      </c>
      <c r="AI840" s="13">
        <f t="shared" si="1198"/>
        <v>3.2673407573327274E-3</v>
      </c>
      <c r="AJ840" s="13">
        <f t="shared" si="1199"/>
        <v>2.6935373094931917E-3</v>
      </c>
      <c r="AK840" s="13">
        <f t="shared" si="1200"/>
        <v>1.4803360033893958E-3</v>
      </c>
      <c r="AL840" s="13">
        <f t="shared" si="1201"/>
        <v>3.5348693546555934E-5</v>
      </c>
      <c r="AM840" s="13">
        <f t="shared" si="1202"/>
        <v>8.1110092227984175E-3</v>
      </c>
      <c r="AN840" s="13">
        <f t="shared" si="1203"/>
        <v>7.1247698315379492E-3</v>
      </c>
      <c r="AO840" s="13">
        <f t="shared" si="1204"/>
        <v>3.1292249680662755E-3</v>
      </c>
      <c r="AP840" s="13">
        <f t="shared" si="1205"/>
        <v>9.1624470051179005E-4</v>
      </c>
      <c r="AQ840" s="13">
        <f t="shared" si="1206"/>
        <v>2.0120901176403348E-4</v>
      </c>
      <c r="AR840" s="13">
        <f t="shared" si="1207"/>
        <v>3.4814631973211142E-4</v>
      </c>
      <c r="AS840" s="13">
        <f t="shared" si="1208"/>
        <v>5.7401120422267168E-4</v>
      </c>
      <c r="AT840" s="13">
        <f t="shared" si="1209"/>
        <v>4.7320457505725471E-4</v>
      </c>
      <c r="AU840" s="13">
        <f t="shared" si="1210"/>
        <v>2.6006759474129517E-4</v>
      </c>
      <c r="AV840" s="13">
        <f t="shared" si="1211"/>
        <v>1.071975379142401E-4</v>
      </c>
      <c r="AW840" s="13">
        <f t="shared" si="1212"/>
        <v>1.4220843961550196E-6</v>
      </c>
      <c r="AX840" s="13">
        <f t="shared" si="1213"/>
        <v>2.2288570004235712E-3</v>
      </c>
      <c r="AY840" s="13">
        <f t="shared" si="1214"/>
        <v>1.9578442927662165E-3</v>
      </c>
      <c r="AZ840" s="13">
        <f t="shared" si="1215"/>
        <v>8.5989237398110196E-4</v>
      </c>
      <c r="BA840" s="13">
        <f t="shared" si="1216"/>
        <v>2.5177858374227319E-4</v>
      </c>
      <c r="BB840" s="13">
        <f t="shared" si="1217"/>
        <v>5.5291037415914472E-5</v>
      </c>
      <c r="BC840" s="13">
        <f t="shared" si="1218"/>
        <v>9.7136103415606729E-6</v>
      </c>
      <c r="BD840" s="13">
        <f t="shared" si="1219"/>
        <v>5.0969045644287808E-5</v>
      </c>
      <c r="BE840" s="13">
        <f t="shared" si="1220"/>
        <v>8.4035940092287156E-5</v>
      </c>
      <c r="BF840" s="13">
        <f t="shared" si="1221"/>
        <v>6.9277726686117904E-5</v>
      </c>
      <c r="BG840" s="13">
        <f t="shared" si="1222"/>
        <v>3.8074212926245674E-5</v>
      </c>
      <c r="BH840" s="13">
        <f t="shared" si="1223"/>
        <v>1.5693850238343405E-5</v>
      </c>
      <c r="BI840" s="13">
        <f t="shared" si="1224"/>
        <v>5.1750918298567667E-6</v>
      </c>
      <c r="BJ840" s="14">
        <f t="shared" si="1225"/>
        <v>0.55410147216920758</v>
      </c>
      <c r="BK840" s="14">
        <f t="shared" si="1226"/>
        <v>0.24681508285444057</v>
      </c>
      <c r="BL840" s="14">
        <f t="shared" si="1227"/>
        <v>0.19039756806078406</v>
      </c>
      <c r="BM840" s="14">
        <f t="shared" si="1228"/>
        <v>0.46151935595834576</v>
      </c>
      <c r="BN840" s="14">
        <f t="shared" si="1229"/>
        <v>0.53686236217134164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1.6352</v>
      </c>
      <c r="F841" s="10">
        <f>VLOOKUP(B841,home!$B$2:$E$405,3,FALSE)</f>
        <v>0.89929999999999999</v>
      </c>
      <c r="G841" s="10">
        <f>VLOOKUP(C841,away!$B$2:$E$405,4,FALSE)</f>
        <v>1.0192000000000001</v>
      </c>
      <c r="H841" s="10">
        <f>VLOOKUP(A841,away!$A$2:$E$405,3,FALSE)</f>
        <v>1.1458999999999999</v>
      </c>
      <c r="I841" s="10">
        <f>VLOOKUP(C841,away!$B$2:$E$405,3,FALSE)</f>
        <v>1.0666</v>
      </c>
      <c r="J841" s="10">
        <f>VLOOKUP(B841,home!$B$2:$E$405,4,FALSE)</f>
        <v>0.87270000000000003</v>
      </c>
      <c r="K841" s="12">
        <f t="shared" si="1174"/>
        <v>1.4987696389120002</v>
      </c>
      <c r="L841" s="12">
        <f t="shared" si="1175"/>
        <v>1.0666287235379999</v>
      </c>
      <c r="M841" s="13">
        <f t="shared" si="1176"/>
        <v>7.688854583070702E-2</v>
      </c>
      <c r="N841" s="13">
        <f t="shared" si="1177"/>
        <v>0.11523821807115753</v>
      </c>
      <c r="O841" s="13">
        <f t="shared" si="1178"/>
        <v>8.2011531494100023E-2</v>
      </c>
      <c r="P841" s="13">
        <f t="shared" si="1179"/>
        <v>0.12291639344403242</v>
      </c>
      <c r="Q841" s="13">
        <f t="shared" si="1180"/>
        <v>8.6357771243685558E-2</v>
      </c>
      <c r="R841" s="13">
        <f t="shared" si="1181"/>
        <v>4.3737927576474184E-2</v>
      </c>
      <c r="S841" s="13">
        <f t="shared" si="1182"/>
        <v>4.912448146227754E-2</v>
      </c>
      <c r="T841" s="13">
        <f t="shared" si="1183"/>
        <v>9.2111679309238914E-2</v>
      </c>
      <c r="U841" s="13">
        <f t="shared" si="1184"/>
        <v>6.5553077920551428E-2</v>
      </c>
      <c r="V841" s="13">
        <f t="shared" si="1185"/>
        <v>8.7257673875208719E-3</v>
      </c>
      <c r="W841" s="13">
        <f t="shared" si="1186"/>
        <v>4.3143468541381236E-2</v>
      </c>
      <c r="X841" s="13">
        <f t="shared" si="1187"/>
        <v>4.6018062779295321E-2</v>
      </c>
      <c r="Y841" s="13">
        <f t="shared" si="1188"/>
        <v>2.4542093780985652E-2</v>
      </c>
      <c r="Z841" s="13">
        <f t="shared" si="1189"/>
        <v>1.5550709953697384E-2</v>
      </c>
      <c r="AA841" s="13">
        <f t="shared" si="1190"/>
        <v>2.3306931942128274E-2</v>
      </c>
      <c r="AB841" s="13">
        <f t="shared" si="1191"/>
        <v>1.7465860985525081E-2</v>
      </c>
      <c r="AC841" s="13">
        <f t="shared" si="1192"/>
        <v>8.7183000221120201E-4</v>
      </c>
      <c r="AD841" s="13">
        <f t="shared" si="1193"/>
        <v>1.6165530191794304E-2</v>
      </c>
      <c r="AE841" s="13">
        <f t="shared" si="1194"/>
        <v>1.7242618833788557E-2</v>
      </c>
      <c r="AF841" s="13">
        <f t="shared" si="1195"/>
        <v>9.1957362585680814E-3</v>
      </c>
      <c r="AG841" s="13">
        <f t="shared" si="1196"/>
        <v>3.2694788091561923E-3</v>
      </c>
      <c r="AH841" s="13">
        <f t="shared" si="1197"/>
        <v>4.1467084770054766E-3</v>
      </c>
      <c r="AI841" s="13">
        <f t="shared" si="1198"/>
        <v>6.2149607667548283E-3</v>
      </c>
      <c r="AJ841" s="13">
        <f t="shared" si="1199"/>
        <v>4.6573972521206913E-3</v>
      </c>
      <c r="AK841" s="13">
        <f t="shared" si="1200"/>
        <v>2.3267885326102235E-3</v>
      </c>
      <c r="AL841" s="13">
        <f t="shared" si="1201"/>
        <v>5.5749369901755301E-5</v>
      </c>
      <c r="AM841" s="13">
        <f t="shared" si="1202"/>
        <v>4.8456811696753147E-3</v>
      </c>
      <c r="AN841" s="13">
        <f t="shared" si="1203"/>
        <v>5.168542720682903E-3</v>
      </c>
      <c r="AO841" s="13">
        <f t="shared" si="1204"/>
        <v>2.7564580623568122E-3</v>
      </c>
      <c r="AP841" s="13">
        <f t="shared" si="1205"/>
        <v>9.8003911484589195E-4</v>
      </c>
      <c r="AQ841" s="13">
        <f t="shared" si="1206"/>
        <v>2.6133446752134618E-4</v>
      </c>
      <c r="AR841" s="13">
        <f t="shared" si="1207"/>
        <v>8.8459967394251141E-4</v>
      </c>
      <c r="AS841" s="13">
        <f t="shared" si="1208"/>
        <v>1.3258111338964908E-3</v>
      </c>
      <c r="AT841" s="13">
        <f t="shared" si="1209"/>
        <v>9.9354273720777663E-4</v>
      </c>
      <c r="AU841" s="13">
        <f t="shared" si="1210"/>
        <v>4.9636389649617991E-4</v>
      </c>
      <c r="AV841" s="13">
        <f t="shared" si="1211"/>
        <v>1.859837844801333E-4</v>
      </c>
      <c r="AW841" s="13">
        <f t="shared" si="1212"/>
        <v>2.4756293567043602E-6</v>
      </c>
      <c r="AX841" s="13">
        <f t="shared" si="1213"/>
        <v>1.2104266361594917E-3</v>
      </c>
      <c r="AY841" s="13">
        <f t="shared" si="1214"/>
        <v>1.2910758178631937E-3</v>
      </c>
      <c r="AZ841" s="13">
        <f t="shared" si="1215"/>
        <v>6.8854927579909862E-4</v>
      </c>
      <c r="BA841" s="13">
        <f t="shared" si="1216"/>
        <v>2.4480881171286896E-4</v>
      </c>
      <c r="BB841" s="13">
        <f t="shared" si="1217"/>
        <v>6.5280027587037972E-5</v>
      </c>
      <c r="BC841" s="13">
        <f t="shared" si="1218"/>
        <v>1.3925910499537554E-5</v>
      </c>
      <c r="BD841" s="13">
        <f t="shared" si="1219"/>
        <v>1.5725657017657188E-4</v>
      </c>
      <c r="BE841" s="13">
        <f t="shared" si="1220"/>
        <v>2.3569137290008023E-4</v>
      </c>
      <c r="BF841" s="13">
        <f t="shared" si="1221"/>
        <v>1.7662353692806345E-4</v>
      </c>
      <c r="BG841" s="13">
        <f t="shared" si="1222"/>
        <v>8.8239331555011317E-5</v>
      </c>
      <c r="BH841" s="13">
        <f t="shared" si="1223"/>
        <v>3.3062607773135154E-5</v>
      </c>
      <c r="BI841" s="13">
        <f t="shared" si="1224"/>
        <v>9.9106465427261682E-6</v>
      </c>
      <c r="BJ841" s="14">
        <f t="shared" si="1225"/>
        <v>0.4708107798337548</v>
      </c>
      <c r="BK841" s="14">
        <f t="shared" si="1226"/>
        <v>0.25987384331451402</v>
      </c>
      <c r="BL841" s="14">
        <f t="shared" si="1227"/>
        <v>0.25400827023916883</v>
      </c>
      <c r="BM841" s="14">
        <f t="shared" si="1228"/>
        <v>0.47180461549247182</v>
      </c>
      <c r="BN841" s="14">
        <f t="shared" si="1229"/>
        <v>0.52715038766015676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1.6352</v>
      </c>
      <c r="F842" s="10">
        <f>VLOOKUP(B842,home!$B$2:$E$405,3,FALSE)</f>
        <v>1.0531999999999999</v>
      </c>
      <c r="G842" s="10">
        <f>VLOOKUP(C842,away!$B$2:$E$405,4,FALSE)</f>
        <v>1.1511</v>
      </c>
      <c r="H842" s="10">
        <f>VLOOKUP(A842,away!$A$2:$E$405,3,FALSE)</f>
        <v>1.1458999999999999</v>
      </c>
      <c r="I842" s="10">
        <f>VLOOKUP(C842,away!$B$2:$E$405,3,FALSE)</f>
        <v>1.0780000000000001</v>
      </c>
      <c r="J842" s="10">
        <f>VLOOKUP(B842,home!$B$2:$E$405,4,FALSE)</f>
        <v>0.72719999999999996</v>
      </c>
      <c r="K842" s="12">
        <f t="shared" si="1174"/>
        <v>1.9824159479039998</v>
      </c>
      <c r="L842" s="12">
        <f t="shared" si="1175"/>
        <v>0.89829576144000001</v>
      </c>
      <c r="M842" s="13">
        <f t="shared" si="1176"/>
        <v>5.6094825412505323E-2</v>
      </c>
      <c r="N842" s="13">
        <f t="shared" si="1177"/>
        <v>0.11120327649264111</v>
      </c>
      <c r="O842" s="13">
        <f t="shared" si="1178"/>
        <v>5.0389743906770333E-2</v>
      </c>
      <c r="P842" s="13">
        <f t="shared" si="1179"/>
        <v>9.9893431931579901E-2</v>
      </c>
      <c r="Q842" s="13">
        <f t="shared" si="1180"/>
        <v>0.11022557438909487</v>
      </c>
      <c r="R842" s="13">
        <f t="shared" si="1181"/>
        <v>2.2632446685749427E-2</v>
      </c>
      <c r="S842" s="13">
        <f t="shared" si="1182"/>
        <v>4.4472452092009805E-2</v>
      </c>
      <c r="T842" s="13">
        <f t="shared" si="1183"/>
        <v>9.9015166276013339E-2</v>
      </c>
      <c r="U842" s="13">
        <f t="shared" si="1184"/>
        <v>4.4866923249916688E-2</v>
      </c>
      <c r="V842" s="13">
        <f t="shared" si="1185"/>
        <v>8.799595314649418E-3</v>
      </c>
      <c r="W842" s="13">
        <f t="shared" si="1186"/>
        <v>7.2837645511940122E-2</v>
      </c>
      <c r="X842" s="13">
        <f t="shared" si="1187"/>
        <v>6.5429748236645061E-2</v>
      </c>
      <c r="Y842" s="13">
        <f t="shared" si="1188"/>
        <v>2.9387632756532285E-2</v>
      </c>
      <c r="Z842" s="13">
        <f t="shared" si="1189"/>
        <v>6.7768769762751617E-3</v>
      </c>
      <c r="AA842" s="13">
        <f t="shared" si="1190"/>
        <v>1.3434588994751317E-2</v>
      </c>
      <c r="AB842" s="13">
        <f t="shared" si="1191"/>
        <v>1.3316471738365289E-2</v>
      </c>
      <c r="AC842" s="13">
        <f t="shared" si="1192"/>
        <v>9.7939267250288448E-4</v>
      </c>
      <c r="AD842" s="13">
        <f t="shared" si="1193"/>
        <v>3.6098627517662067E-2</v>
      </c>
      <c r="AE842" s="13">
        <f t="shared" si="1194"/>
        <v>3.2427244092917189E-2</v>
      </c>
      <c r="AF842" s="13">
        <f t="shared" si="1195"/>
        <v>1.4564627961923893E-2</v>
      </c>
      <c r="AG842" s="13">
        <f t="shared" si="1196"/>
        <v>4.3611145217155797E-3</v>
      </c>
      <c r="AH842" s="13">
        <f t="shared" si="1197"/>
        <v>1.5219099658970753E-3</v>
      </c>
      <c r="AI842" s="13">
        <f t="shared" si="1198"/>
        <v>3.0170585876683948E-3</v>
      </c>
      <c r="AJ842" s="13">
        <f t="shared" si="1199"/>
        <v>2.9905325299772723E-3</v>
      </c>
      <c r="AK842" s="13">
        <f t="shared" si="1200"/>
        <v>1.9761597933842137E-3</v>
      </c>
      <c r="AL842" s="13">
        <f t="shared" si="1201"/>
        <v>6.976393601050019E-5</v>
      </c>
      <c r="AM842" s="13">
        <f t="shared" si="1202"/>
        <v>1.4312498977691889E-2</v>
      </c>
      <c r="AN842" s="13">
        <f t="shared" si="1203"/>
        <v>1.2856857167274957E-2</v>
      </c>
      <c r="AO842" s="13">
        <f t="shared" si="1204"/>
        <v>5.7746301494012893E-3</v>
      </c>
      <c r="AP842" s="13">
        <f t="shared" si="1205"/>
        <v>1.7291085956969373E-3</v>
      </c>
      <c r="AQ842" s="13">
        <f t="shared" si="1206"/>
        <v>3.8831273064600738E-4</v>
      </c>
      <c r="AR842" s="13">
        <f t="shared" si="1207"/>
        <v>2.7342505433172764E-4</v>
      </c>
      <c r="AS842" s="13">
        <f t="shared" si="1208"/>
        <v>5.4204218826373442E-4</v>
      </c>
      <c r="AT842" s="13">
        <f t="shared" si="1209"/>
        <v>5.3727653922540483E-4</v>
      </c>
      <c r="AU842" s="13">
        <f t="shared" si="1210"/>
        <v>3.5503519326503718E-4</v>
      </c>
      <c r="AV842" s="13">
        <f t="shared" si="1211"/>
        <v>1.7595685729894709E-4</v>
      </c>
      <c r="AW842" s="13">
        <f t="shared" si="1212"/>
        <v>3.4509813129901337E-6</v>
      </c>
      <c r="AX842" s="13">
        <f t="shared" si="1213"/>
        <v>4.728887704622685E-3</v>
      </c>
      <c r="AY842" s="13">
        <f t="shared" si="1214"/>
        <v>4.2479397813882892E-3</v>
      </c>
      <c r="AZ842" s="13">
        <f t="shared" si="1215"/>
        <v>1.9079531502367302E-3</v>
      </c>
      <c r="BA842" s="13">
        <f t="shared" si="1216"/>
        <v>5.7130207596125008E-4</v>
      </c>
      <c r="BB842" s="13">
        <f t="shared" si="1217"/>
        <v>1.2829955833446597E-4</v>
      </c>
      <c r="BC842" s="13">
        <f t="shared" si="1218"/>
        <v>2.3050189889294967E-5</v>
      </c>
      <c r="BD842" s="13">
        <f t="shared" si="1219"/>
        <v>4.0936094562948755E-5</v>
      </c>
      <c r="BE842" s="13">
        <f t="shared" si="1220"/>
        <v>8.1152366706495829E-5</v>
      </c>
      <c r="BF842" s="13">
        <f t="shared" si="1221"/>
        <v>8.0438872984555472E-5</v>
      </c>
      <c r="BG842" s="13">
        <f t="shared" si="1222"/>
        <v>5.3154434878668998E-5</v>
      </c>
      <c r="BH842" s="13">
        <f t="shared" si="1223"/>
        <v>2.6343549851324504E-5</v>
      </c>
      <c r="BI842" s="13">
        <f t="shared" si="1224"/>
        <v>1.0444774669933946E-5</v>
      </c>
      <c r="BJ842" s="14">
        <f t="shared" si="1225"/>
        <v>0.62221949783822916</v>
      </c>
      <c r="BK842" s="14">
        <f t="shared" si="1226"/>
        <v>0.21455740114064611</v>
      </c>
      <c r="BL842" s="14">
        <f t="shared" si="1227"/>
        <v>0.15632204137851882</v>
      </c>
      <c r="BM842" s="14">
        <f t="shared" si="1228"/>
        <v>0.54519202971525282</v>
      </c>
      <c r="BN842" s="14">
        <f t="shared" si="1229"/>
        <v>0.45043929881834094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1.6352</v>
      </c>
      <c r="F843" s="10">
        <f>VLOOKUP(B843,home!$B$2:$E$405,3,FALSE)</f>
        <v>0.95130000000000003</v>
      </c>
      <c r="G843" s="10">
        <f>VLOOKUP(C843,away!$B$2:$E$405,4,FALSE)</f>
        <v>1.1212</v>
      </c>
      <c r="H843" s="10">
        <f>VLOOKUP(A843,away!$A$2:$E$405,3,FALSE)</f>
        <v>1.1458999999999999</v>
      </c>
      <c r="I843" s="10">
        <f>VLOOKUP(C843,away!$B$2:$E$405,3,FALSE)</f>
        <v>0.92120000000000002</v>
      </c>
      <c r="J843" s="10">
        <f>VLOOKUP(B843,home!$B$2:$E$405,4,FALSE)</f>
        <v>0.72719999999999996</v>
      </c>
      <c r="K843" s="12">
        <f t="shared" si="1174"/>
        <v>1.7441003301120002</v>
      </c>
      <c r="L843" s="12">
        <f t="shared" si="1175"/>
        <v>0.76763455977599993</v>
      </c>
      <c r="M843" s="13">
        <f t="shared" si="1176"/>
        <v>8.1127370026038134E-2</v>
      </c>
      <c r="N843" s="13">
        <f t="shared" si="1177"/>
        <v>0.1414942728435315</v>
      </c>
      <c r="O843" s="13">
        <f t="shared" si="1178"/>
        <v>6.2276172975722438E-2</v>
      </c>
      <c r="P843" s="13">
        <f t="shared" si="1179"/>
        <v>0.10861589384506952</v>
      </c>
      <c r="Q843" s="13">
        <f t="shared" si="1180"/>
        <v>0.12339010398768037</v>
      </c>
      <c r="R843" s="13">
        <f t="shared" si="1181"/>
        <v>2.3902671313376356E-2</v>
      </c>
      <c r="S843" s="13">
        <f t="shared" si="1182"/>
        <v>3.6354600155215765E-2</v>
      </c>
      <c r="T843" s="13">
        <f t="shared" si="1183"/>
        <v>9.4718508155297865E-2</v>
      </c>
      <c r="U843" s="13">
        <f t="shared" si="1184"/>
        <v>4.1688656928218333E-2</v>
      </c>
      <c r="V843" s="13">
        <f t="shared" si="1185"/>
        <v>5.4080767480835235E-3</v>
      </c>
      <c r="W843" s="13">
        <f t="shared" si="1186"/>
        <v>7.1734907032489137E-2</v>
      </c>
      <c r="X843" s="13">
        <f t="shared" si="1187"/>
        <v>5.506619378045708E-2</v>
      </c>
      <c r="Y843" s="13">
        <f t="shared" si="1188"/>
        <v>2.1135356710600534E-2</v>
      </c>
      <c r="Z843" s="13">
        <f t="shared" si="1189"/>
        <v>6.1161721903713615E-3</v>
      </c>
      <c r="AA843" s="13">
        <f t="shared" si="1190"/>
        <v>1.0667217936248525E-2</v>
      </c>
      <c r="AB843" s="13">
        <f t="shared" si="1191"/>
        <v>9.302349161993852E-3</v>
      </c>
      <c r="AC843" s="13">
        <f t="shared" si="1192"/>
        <v>4.5253153296731074E-4</v>
      </c>
      <c r="AD843" s="13">
        <f t="shared" si="1193"/>
        <v>3.1278218758979487E-2</v>
      </c>
      <c r="AE843" s="13">
        <f t="shared" si="1194"/>
        <v>2.4010241687626641E-2</v>
      </c>
      <c r="AF843" s="13">
        <f t="shared" si="1195"/>
        <v>9.2155456539983176E-3</v>
      </c>
      <c r="AG843" s="13">
        <f t="shared" si="1196"/>
        <v>2.3580571104008766E-3</v>
      </c>
      <c r="AH843" s="13">
        <f t="shared" si="1197"/>
        <v>1.1737462867174831E-3</v>
      </c>
      <c r="AI843" s="13">
        <f t="shared" si="1198"/>
        <v>2.0471312861316962E-3</v>
      </c>
      <c r="AJ843" s="13">
        <f t="shared" si="1199"/>
        <v>1.7852011759624479E-3</v>
      </c>
      <c r="AK843" s="13">
        <f t="shared" si="1200"/>
        <v>1.037856653437479E-3</v>
      </c>
      <c r="AL843" s="13">
        <f t="shared" si="1201"/>
        <v>2.4234542266339178E-5</v>
      </c>
      <c r="AM843" s="13">
        <f t="shared" si="1202"/>
        <v>1.0910470332570289E-2</v>
      </c>
      <c r="AN843" s="13">
        <f t="shared" si="1203"/>
        <v>8.3752540906917011E-3</v>
      </c>
      <c r="AO843" s="13">
        <f t="shared" si="1204"/>
        <v>3.2145672434601329E-3</v>
      </c>
      <c r="AP843" s="13">
        <f t="shared" si="1205"/>
        <v>8.2253763693462313E-4</v>
      </c>
      <c r="AQ843" s="13">
        <f t="shared" si="1206"/>
        <v>1.5785207920687513E-4</v>
      </c>
      <c r="AR843" s="13">
        <f t="shared" si="1207"/>
        <v>1.8020164281861797E-4</v>
      </c>
      <c r="AS843" s="13">
        <f t="shared" si="1208"/>
        <v>3.1428974472667631E-4</v>
      </c>
      <c r="AT843" s="13">
        <f t="shared" si="1209"/>
        <v>2.7407642376430625E-4</v>
      </c>
      <c r="AU843" s="13">
        <f t="shared" si="1210"/>
        <v>1.5933892705441435E-4</v>
      </c>
      <c r="AV843" s="13">
        <f t="shared" si="1211"/>
        <v>6.9475768818824001E-5</v>
      </c>
      <c r="AW843" s="13">
        <f t="shared" si="1212"/>
        <v>9.0127703214632099E-7</v>
      </c>
      <c r="AX843" s="13">
        <f t="shared" si="1213"/>
        <v>3.1714924847855036E-3</v>
      </c>
      <c r="AY843" s="13">
        <f t="shared" si="1214"/>
        <v>2.4345472373912122E-3</v>
      </c>
      <c r="AZ843" s="13">
        <f t="shared" si="1215"/>
        <v>9.3442129841433985E-4</v>
      </c>
      <c r="BA843" s="13">
        <f t="shared" si="1216"/>
        <v>2.3909802735120339E-4</v>
      </c>
      <c r="BB843" s="13">
        <f t="shared" si="1217"/>
        <v>4.5884977242262742E-5</v>
      </c>
      <c r="BC843" s="13">
        <f t="shared" si="1218"/>
        <v>7.0445788611392282E-6</v>
      </c>
      <c r="BD843" s="13">
        <f t="shared" si="1219"/>
        <v>2.3054834792663628E-5</v>
      </c>
      <c r="BE843" s="13">
        <f t="shared" si="1220"/>
        <v>4.0209944972562257E-5</v>
      </c>
      <c r="BF843" s="13">
        <f t="shared" si="1221"/>
        <v>3.5065089150215602E-5</v>
      </c>
      <c r="BG843" s="13">
        <f t="shared" si="1222"/>
        <v>2.0385677854099256E-5</v>
      </c>
      <c r="BH843" s="13">
        <f t="shared" si="1223"/>
        <v>8.8886668687228509E-6</v>
      </c>
      <c r="BI843" s="13">
        <f t="shared" si="1224"/>
        <v>3.1005453639990225E-6</v>
      </c>
      <c r="BJ843" s="14">
        <f t="shared" si="1225"/>
        <v>0.60471457570797116</v>
      </c>
      <c r="BK843" s="14">
        <f t="shared" si="1226"/>
        <v>0.23441725408703179</v>
      </c>
      <c r="BL843" s="14">
        <f t="shared" si="1227"/>
        <v>0.15500909098399374</v>
      </c>
      <c r="BM843" s="14">
        <f t="shared" si="1228"/>
        <v>0.45701696201759073</v>
      </c>
      <c r="BN843" s="14">
        <f t="shared" si="1229"/>
        <v>0.54080648499141826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1.6516999999999999</v>
      </c>
      <c r="F844" s="10">
        <f>VLOOKUP(B844,home!$B$2:$E$405,3,FALSE)</f>
        <v>0.4325</v>
      </c>
      <c r="G844" s="10">
        <f>VLOOKUP(C844,away!$B$2:$E$405,4,FALSE)</f>
        <v>1.665</v>
      </c>
      <c r="H844" s="10">
        <f>VLOOKUP(A844,away!$A$2:$E$405,3,FALSE)</f>
        <v>1.3258000000000001</v>
      </c>
      <c r="I844" s="10">
        <f>VLOOKUP(C844,away!$B$2:$E$405,3,FALSE)</f>
        <v>0.75429999999999997</v>
      </c>
      <c r="J844" s="10">
        <f>VLOOKUP(B844,home!$B$2:$E$405,4,FALSE)</f>
        <v>1.2929999999999999</v>
      </c>
      <c r="K844" s="12">
        <f t="shared" si="1174"/>
        <v>1.18940981625</v>
      </c>
      <c r="L844" s="12">
        <f t="shared" si="1175"/>
        <v>1.2930658654199998</v>
      </c>
      <c r="M844" s="13">
        <f t="shared" si="1176"/>
        <v>8.3536160443066304E-2</v>
      </c>
      <c r="N844" s="13">
        <f t="shared" si="1177"/>
        <v>9.9358729242818009E-2</v>
      </c>
      <c r="O844" s="13">
        <f t="shared" si="1178"/>
        <v>0.10801775759717749</v>
      </c>
      <c r="P844" s="13">
        <f t="shared" si="1179"/>
        <v>0.12847738121539592</v>
      </c>
      <c r="Q844" s="13">
        <f t="shared" si="1180"/>
        <v>5.9089123945766847E-2</v>
      </c>
      <c r="R844" s="13">
        <f t="shared" si="1181"/>
        <v>6.9837037604061042E-2</v>
      </c>
      <c r="S844" s="13">
        <f t="shared" si="1182"/>
        <v>4.9399078783421167E-2</v>
      </c>
      <c r="T844" s="13">
        <f t="shared" si="1183"/>
        <v>7.6406129191842656E-2</v>
      </c>
      <c r="U844" s="13">
        <f t="shared" si="1184"/>
        <v>8.3064858064090585E-2</v>
      </c>
      <c r="V844" s="13">
        <f t="shared" si="1185"/>
        <v>8.4416726346543819E-3</v>
      </c>
      <c r="W844" s="13">
        <f t="shared" si="1186"/>
        <v>2.3427061351569335E-2</v>
      </c>
      <c r="X844" s="13">
        <f t="shared" si="1187"/>
        <v>3.029273336081444E-2</v>
      </c>
      <c r="Y844" s="13">
        <f t="shared" si="1188"/>
        <v>1.9585249739569412E-2</v>
      </c>
      <c r="Z844" s="13">
        <f t="shared" si="1189"/>
        <v>3.0101296489288085E-2</v>
      </c>
      <c r="AA844" s="13">
        <f t="shared" si="1190"/>
        <v>3.5802777526210909E-2</v>
      </c>
      <c r="AB844" s="13">
        <f t="shared" si="1191"/>
        <v>2.1292087519345079E-2</v>
      </c>
      <c r="AC844" s="13">
        <f t="shared" si="1192"/>
        <v>8.1144799107480965E-4</v>
      </c>
      <c r="AD844" s="13">
        <f t="shared" si="1193"/>
        <v>6.966094184361892E-3</v>
      </c>
      <c r="AE844" s="13">
        <f t="shared" si="1194"/>
        <v>9.0076186050991394E-3</v>
      </c>
      <c r="AF844" s="13">
        <f t="shared" si="1195"/>
        <v>5.8237220734879049E-3</v>
      </c>
      <c r="AG844" s="13">
        <f t="shared" si="1196"/>
        <v>2.5101520743067308E-3</v>
      </c>
      <c r="AH844" s="13">
        <f t="shared" si="1197"/>
        <v>9.7307397487963188E-3</v>
      </c>
      <c r="AI844" s="13">
        <f t="shared" si="1198"/>
        <v>1.1573837376592401E-2</v>
      </c>
      <c r="AJ844" s="13">
        <f t="shared" si="1199"/>
        <v>6.8830178937000766E-3</v>
      </c>
      <c r="AK844" s="13">
        <f t="shared" si="1200"/>
        <v>2.7289096827304228E-3</v>
      </c>
      <c r="AL844" s="13">
        <f t="shared" si="1201"/>
        <v>4.9919801117427923E-5</v>
      </c>
      <c r="AM844" s="13">
        <f t="shared" si="1202"/>
        <v>1.6571081607604145E-3</v>
      </c>
      <c r="AN844" s="13">
        <f t="shared" si="1203"/>
        <v>2.1427499979882101E-3</v>
      </c>
      <c r="AO844" s="13">
        <f t="shared" si="1204"/>
        <v>1.3853584402636638E-3</v>
      </c>
      <c r="AP844" s="13">
        <f t="shared" si="1205"/>
        <v>5.9711990349214515E-4</v>
      </c>
      <c r="AQ844" s="13">
        <f t="shared" si="1206"/>
        <v>1.9302884119214422E-4</v>
      </c>
      <c r="AR844" s="13">
        <f t="shared" si="1207"/>
        <v>2.5164974828908201E-3</v>
      </c>
      <c r="AS844" s="13">
        <f t="shared" si="1208"/>
        <v>2.9931468087187577E-3</v>
      </c>
      <c r="AT844" s="13">
        <f t="shared" si="1209"/>
        <v>1.7800390978837261E-3</v>
      </c>
      <c r="AU844" s="13">
        <f t="shared" si="1210"/>
        <v>7.0573199211056603E-4</v>
      </c>
      <c r="AV844" s="13">
        <f t="shared" si="1211"/>
        <v>2.0985113976449375E-4</v>
      </c>
      <c r="AW844" s="13">
        <f t="shared" si="1212"/>
        <v>2.1326643603413105E-6</v>
      </c>
      <c r="AX844" s="13">
        <f t="shared" si="1213"/>
        <v>3.28496785499403E-4</v>
      </c>
      <c r="AY844" s="13">
        <f t="shared" si="1214"/>
        <v>4.2476798022947365E-4</v>
      </c>
      <c r="AZ844" s="13">
        <f t="shared" si="1215"/>
        <v>2.7462648797906485E-4</v>
      </c>
      <c r="BA844" s="13">
        <f t="shared" si="1216"/>
        <v>1.1837004578196822E-4</v>
      </c>
      <c r="BB844" s="13">
        <f t="shared" si="1217"/>
        <v>3.8265066422216408E-5</v>
      </c>
      <c r="BC844" s="13">
        <f t="shared" si="1218"/>
        <v>9.895850245719404E-6</v>
      </c>
      <c r="BD844" s="13">
        <f t="shared" si="1219"/>
        <v>5.4233283259024411E-4</v>
      </c>
      <c r="BE844" s="13">
        <f t="shared" si="1220"/>
        <v>6.450559947575043E-4</v>
      </c>
      <c r="BF844" s="13">
        <f t="shared" si="1221"/>
        <v>3.8361796609774217E-4</v>
      </c>
      <c r="BG844" s="13">
        <f t="shared" si="1222"/>
        <v>1.5209299152217138E-4</v>
      </c>
      <c r="BH844" s="13">
        <f t="shared" si="1223"/>
        <v>4.5225224274824679E-5</v>
      </c>
      <c r="BI844" s="13">
        <f t="shared" si="1224"/>
        <v>1.0758265138916853E-5</v>
      </c>
      <c r="BJ844" s="14">
        <f t="shared" si="1225"/>
        <v>0.33963640132949086</v>
      </c>
      <c r="BK844" s="14">
        <f t="shared" si="1226"/>
        <v>0.2711404288489595</v>
      </c>
      <c r="BL844" s="14">
        <f t="shared" si="1227"/>
        <v>0.35891537280845415</v>
      </c>
      <c r="BM844" s="14">
        <f t="shared" si="1228"/>
        <v>0.45105467411203776</v>
      </c>
      <c r="BN844" s="14">
        <f t="shared" si="1229"/>
        <v>0.54831619004828558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1.6516999999999999</v>
      </c>
      <c r="F845" s="10">
        <f>VLOOKUP(B845,home!$B$2:$E$405,3,FALSE)</f>
        <v>0.68110000000000004</v>
      </c>
      <c r="G845" s="10">
        <f>VLOOKUP(C845,away!$B$2:$E$405,4,FALSE)</f>
        <v>0.75680000000000003</v>
      </c>
      <c r="H845" s="10">
        <f>VLOOKUP(A845,away!$A$2:$E$405,3,FALSE)</f>
        <v>1.3258000000000001</v>
      </c>
      <c r="I845" s="10">
        <f>VLOOKUP(C845,away!$B$2:$E$405,3,FALSE)</f>
        <v>0.94279999999999997</v>
      </c>
      <c r="J845" s="10">
        <f>VLOOKUP(B845,home!$B$2:$E$405,4,FALSE)</f>
        <v>0.94279999999999997</v>
      </c>
      <c r="K845" s="12">
        <f t="shared" si="1174"/>
        <v>0.85137946801600017</v>
      </c>
      <c r="L845" s="12">
        <f t="shared" si="1175"/>
        <v>1.1784662854719998</v>
      </c>
      <c r="M845" s="13">
        <f t="shared" si="1176"/>
        <v>0.13135578075697874</v>
      </c>
      <c r="N845" s="13">
        <f t="shared" si="1177"/>
        <v>0.11183361474170291</v>
      </c>
      <c r="O845" s="13">
        <f t="shared" si="1178"/>
        <v>0.15479835902395112</v>
      </c>
      <c r="P845" s="13">
        <f t="shared" si="1179"/>
        <v>0.13179214455556129</v>
      </c>
      <c r="Q845" s="13">
        <f t="shared" si="1180"/>
        <v>4.7606421712548669E-2</v>
      </c>
      <c r="R845" s="13">
        <f t="shared" si="1181"/>
        <v>9.1212323578058363E-2</v>
      </c>
      <c r="S845" s="13">
        <f t="shared" si="1182"/>
        <v>3.3057489488583419E-2</v>
      </c>
      <c r="T845" s="13">
        <f t="shared" si="1183"/>
        <v>5.6102562960200782E-2</v>
      </c>
      <c r="U845" s="13">
        <f t="shared" si="1184"/>
        <v>7.7656299524390585E-2</v>
      </c>
      <c r="V845" s="13">
        <f t="shared" si="1185"/>
        <v>3.6852562713574019E-3</v>
      </c>
      <c r="W845" s="13">
        <f t="shared" si="1186"/>
        <v>1.3510376663925017E-2</v>
      </c>
      <c r="X845" s="13">
        <f t="shared" si="1187"/>
        <v>1.5921523402463299E-2</v>
      </c>
      <c r="Y845" s="13">
        <f t="shared" si="1188"/>
        <v>9.3814892715782233E-3</v>
      </c>
      <c r="Z845" s="13">
        <f t="shared" si="1189"/>
        <v>3.5830216052101516E-2</v>
      </c>
      <c r="AA845" s="13">
        <f t="shared" si="1190"/>
        <v>3.0505110281336532E-2</v>
      </c>
      <c r="AB845" s="13">
        <f t="shared" si="1191"/>
        <v>1.2985712281546859E-2</v>
      </c>
      <c r="AC845" s="13">
        <f t="shared" si="1192"/>
        <v>2.3109366810890216E-4</v>
      </c>
      <c r="AD845" s="13">
        <f t="shared" si="1193"/>
        <v>2.8756143242070656E-3</v>
      </c>
      <c r="AE845" s="13">
        <f t="shared" si="1194"/>
        <v>3.3888145310983749E-3</v>
      </c>
      <c r="AF845" s="13">
        <f t="shared" si="1195"/>
        <v>1.9968018363085197E-3</v>
      </c>
      <c r="AG845" s="13">
        <f t="shared" si="1196"/>
        <v>7.8438788095272309E-4</v>
      </c>
      <c r="AH845" s="13">
        <f t="shared" si="1197"/>
        <v>1.0556175404644822E-2</v>
      </c>
      <c r="AI845" s="13">
        <f t="shared" si="1198"/>
        <v>8.9873110002900922E-3</v>
      </c>
      <c r="AJ845" s="13">
        <f t="shared" si="1199"/>
        <v>3.8258060291606628E-3</v>
      </c>
      <c r="AK845" s="13">
        <f t="shared" si="1200"/>
        <v>1.0857375672797371E-3</v>
      </c>
      <c r="AL845" s="13">
        <f t="shared" si="1201"/>
        <v>9.2744544435788792E-6</v>
      </c>
      <c r="AM845" s="13">
        <f t="shared" si="1202"/>
        <v>4.8964779871252034E-4</v>
      </c>
      <c r="AN845" s="13">
        <f t="shared" si="1203"/>
        <v>5.7703342253828519E-4</v>
      </c>
      <c r="AO845" s="13">
        <f t="shared" si="1204"/>
        <v>3.4000721702594406E-4</v>
      </c>
      <c r="AP845" s="13">
        <f t="shared" si="1205"/>
        <v>1.3356234736074544E-4</v>
      </c>
      <c r="AQ845" s="13">
        <f t="shared" si="1206"/>
        <v>3.9349680843284656E-5</v>
      </c>
      <c r="AR845" s="13">
        <f t="shared" si="1207"/>
        <v>2.4880193635805343E-3</v>
      </c>
      <c r="AS845" s="13">
        <f t="shared" si="1208"/>
        <v>2.1182486021787024E-3</v>
      </c>
      <c r="AT845" s="13">
        <f t="shared" si="1209"/>
        <v>9.0171668402426984E-4</v>
      </c>
      <c r="AU845" s="13">
        <f t="shared" si="1210"/>
        <v>2.5590102358191154E-4</v>
      </c>
      <c r="AV845" s="13">
        <f t="shared" si="1211"/>
        <v>5.4467219330479436E-5</v>
      </c>
      <c r="AW845" s="13">
        <f t="shared" si="1212"/>
        <v>2.584795603838988E-7</v>
      </c>
      <c r="AX845" s="13">
        <f t="shared" si="1213"/>
        <v>6.9479347063845169E-5</v>
      </c>
      <c r="AY845" s="13">
        <f t="shared" si="1214"/>
        <v>8.1879068051349488E-5</v>
      </c>
      <c r="AZ845" s="13">
        <f t="shared" si="1215"/>
        <v>4.824586059219148E-5</v>
      </c>
      <c r="BA845" s="13">
        <f t="shared" si="1216"/>
        <v>1.8952040040493274E-5</v>
      </c>
      <c r="BB845" s="13">
        <f t="shared" si="1217"/>
        <v>5.5835850571591784E-6</v>
      </c>
      <c r="BC845" s="13">
        <f t="shared" si="1218"/>
        <v>1.3160133483854687E-6</v>
      </c>
      <c r="BD845" s="13">
        <f t="shared" si="1219"/>
        <v>4.8867448959686037E-4</v>
      </c>
      <c r="BE845" s="13">
        <f t="shared" si="1220"/>
        <v>4.1604742698596537E-4</v>
      </c>
      <c r="BF845" s="13">
        <f t="shared" si="1221"/>
        <v>1.7710711852836846E-4</v>
      </c>
      <c r="BG845" s="13">
        <f t="shared" si="1222"/>
        <v>5.0261788118176344E-5</v>
      </c>
      <c r="BH845" s="13">
        <f t="shared" si="1223"/>
        <v>1.0697963607396471E-5</v>
      </c>
      <c r="BI845" s="13">
        <f t="shared" si="1224"/>
        <v>1.821605312983948E-6</v>
      </c>
      <c r="BJ845" s="14">
        <f t="shared" si="1225"/>
        <v>0.26520666370561974</v>
      </c>
      <c r="BK845" s="14">
        <f t="shared" si="1226"/>
        <v>0.30021291826308477</v>
      </c>
      <c r="BL845" s="14">
        <f t="shared" si="1227"/>
        <v>0.39857579797550446</v>
      </c>
      <c r="BM845" s="14">
        <f t="shared" si="1228"/>
        <v>0.33114533103901844</v>
      </c>
      <c r="BN845" s="14">
        <f t="shared" si="1229"/>
        <v>0.66859864436880101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1.6516999999999999</v>
      </c>
      <c r="F846" s="10">
        <f>VLOOKUP(B846,home!$B$2:$E$405,3,FALSE)</f>
        <v>1.2866</v>
      </c>
      <c r="G846" s="10">
        <f>VLOOKUP(C846,away!$B$2:$E$405,4,FALSE)</f>
        <v>0.98380000000000001</v>
      </c>
      <c r="H846" s="10">
        <f>VLOOKUP(A846,away!$A$2:$E$405,3,FALSE)</f>
        <v>1.3258000000000001</v>
      </c>
      <c r="I846" s="10">
        <f>VLOOKUP(C846,away!$B$2:$E$405,3,FALSE)</f>
        <v>1.0370999999999999</v>
      </c>
      <c r="J846" s="10">
        <f>VLOOKUP(B846,home!$B$2:$E$405,4,FALSE)</f>
        <v>1.2257</v>
      </c>
      <c r="K846" s="12">
        <f t="shared" si="1174"/>
        <v>2.0906509690359996</v>
      </c>
      <c r="L846" s="12">
        <f t="shared" si="1175"/>
        <v>1.685321786526</v>
      </c>
      <c r="M846" s="13">
        <f t="shared" si="1176"/>
        <v>2.2914789308062747E-2</v>
      </c>
      <c r="N846" s="13">
        <f t="shared" si="1177"/>
        <v>4.7906826472157132E-2</v>
      </c>
      <c r="O846" s="13">
        <f t="shared" si="1178"/>
        <v>3.8618793654531185E-2</v>
      </c>
      <c r="P846" s="13">
        <f t="shared" si="1179"/>
        <v>8.0738418376846921E-2</v>
      </c>
      <c r="Q846" s="13">
        <f t="shared" si="1180"/>
        <v>5.0078226593727404E-2</v>
      </c>
      <c r="R846" s="13">
        <f t="shared" si="1181"/>
        <v>3.2542547157666732E-2</v>
      </c>
      <c r="S846" s="13">
        <f t="shared" si="1182"/>
        <v>7.1118831973082164E-2</v>
      </c>
      <c r="T846" s="13">
        <f t="shared" si="1183"/>
        <v>8.4397926308994509E-2</v>
      </c>
      <c r="U846" s="13">
        <f t="shared" si="1184"/>
        <v>6.8035107750075652E-2</v>
      </c>
      <c r="V846" s="13">
        <f t="shared" si="1185"/>
        <v>2.7842387595774776E-2</v>
      </c>
      <c r="W846" s="13">
        <f t="shared" si="1186"/>
        <v>3.4898697651926859E-2</v>
      </c>
      <c r="X846" s="13">
        <f t="shared" si="1187"/>
        <v>5.8815535474176089E-2</v>
      </c>
      <c r="Y846" s="13">
        <f t="shared" si="1188"/>
        <v>4.9561551660410888E-2</v>
      </c>
      <c r="Z846" s="13">
        <f t="shared" si="1189"/>
        <v>1.8281554571288501E-2</v>
      </c>
      <c r="AA846" s="13">
        <f t="shared" si="1190"/>
        <v>3.8220349779948801E-2</v>
      </c>
      <c r="AB846" s="13">
        <f t="shared" si="1191"/>
        <v>3.9952705652172418E-2</v>
      </c>
      <c r="AC846" s="13">
        <f t="shared" si="1192"/>
        <v>6.1312759308434894E-3</v>
      </c>
      <c r="AD846" s="13">
        <f t="shared" si="1193"/>
        <v>1.8240249016023814E-2</v>
      </c>
      <c r="AE846" s="13">
        <f t="shared" si="1194"/>
        <v>3.0740689058364364E-2</v>
      </c>
      <c r="AF846" s="13">
        <f t="shared" si="1195"/>
        <v>2.590397650144145E-2</v>
      </c>
      <c r="AG846" s="13">
        <f t="shared" si="1196"/>
        <v>1.4552178651845609E-2</v>
      </c>
      <c r="AH846" s="13">
        <f t="shared" si="1197"/>
        <v>7.7025755526391234E-3</v>
      </c>
      <c r="AI846" s="13">
        <f t="shared" si="1198"/>
        <v>1.6103397043197982E-2</v>
      </c>
      <c r="AJ846" s="13">
        <f t="shared" si="1199"/>
        <v>1.6833291316566659E-2</v>
      </c>
      <c r="AK846" s="13">
        <f t="shared" si="1200"/>
        <v>1.1730845601015122E-2</v>
      </c>
      <c r="AL846" s="13">
        <f t="shared" si="1201"/>
        <v>8.6412231792007464E-4</v>
      </c>
      <c r="AM846" s="13">
        <f t="shared" si="1202"/>
        <v>7.6267988561616231E-3</v>
      </c>
      <c r="AN846" s="13">
        <f t="shared" si="1203"/>
        <v>1.2853610273740759E-2</v>
      </c>
      <c r="AO846" s="13">
        <f t="shared" si="1204"/>
        <v>1.0831234714924863E-2</v>
      </c>
      <c r="AP846" s="13">
        <f t="shared" si="1205"/>
        <v>6.0847052800132003E-3</v>
      </c>
      <c r="AQ846" s="13">
        <f t="shared" si="1206"/>
        <v>2.5636715932490076E-3</v>
      </c>
      <c r="AR846" s="13">
        <f t="shared" si="1207"/>
        <v>2.596263678245051E-3</v>
      </c>
      <c r="AS846" s="13">
        <f t="shared" si="1208"/>
        <v>5.427881174795984E-3</v>
      </c>
      <c r="AT846" s="13">
        <f t="shared" si="1209"/>
        <v>5.6739025189497432E-3</v>
      </c>
      <c r="AU846" s="13">
        <f t="shared" si="1210"/>
        <v>3.9540499331526934E-3</v>
      </c>
      <c r="AV846" s="13">
        <f t="shared" si="1211"/>
        <v>2.0666345810906022E-3</v>
      </c>
      <c r="AW846" s="13">
        <f t="shared" si="1212"/>
        <v>8.4574042620652999E-5</v>
      </c>
      <c r="AX846" s="13">
        <f t="shared" si="1213"/>
        <v>2.6574957365461584E-3</v>
      </c>
      <c r="AY846" s="13">
        <f t="shared" si="1214"/>
        <v>4.4787354624012E-3</v>
      </c>
      <c r="AZ846" s="13">
        <f t="shared" si="1215"/>
        <v>3.7740552254356707E-3</v>
      </c>
      <c r="BA846" s="13">
        <f t="shared" si="1216"/>
        <v>2.1201658316596767E-3</v>
      </c>
      <c r="BB846" s="13">
        <f t="shared" si="1217"/>
        <v>8.9329041678601719E-4</v>
      </c>
      <c r="BC846" s="13">
        <f t="shared" si="1218"/>
        <v>3.0109636022087303E-4</v>
      </c>
      <c r="BD846" s="13">
        <f t="shared" si="1219"/>
        <v>7.2925662341875256E-4</v>
      </c>
      <c r="BE846" s="13">
        <f t="shared" si="1220"/>
        <v>1.5246210664263359E-3</v>
      </c>
      <c r="BF846" s="13">
        <f t="shared" si="1221"/>
        <v>1.5937252549684594E-3</v>
      </c>
      <c r="BG846" s="13">
        <f t="shared" si="1222"/>
        <v>1.1106410828923183E-3</v>
      </c>
      <c r="BH846" s="13">
        <f t="shared" si="1223"/>
        <v>5.8049071405000448E-4</v>
      </c>
      <c r="BI846" s="13">
        <f t="shared" si="1224"/>
        <v>2.4272069476900817E-4</v>
      </c>
      <c r="BJ846" s="14">
        <f t="shared" si="1225"/>
        <v>0.46928071714020714</v>
      </c>
      <c r="BK846" s="14">
        <f t="shared" si="1226"/>
        <v>0.21408856096493137</v>
      </c>
      <c r="BL846" s="14">
        <f t="shared" si="1227"/>
        <v>0.29523980083057255</v>
      </c>
      <c r="BM846" s="14">
        <f t="shared" si="1228"/>
        <v>0.71969687052422693</v>
      </c>
      <c r="BN846" s="14">
        <f t="shared" si="1229"/>
        <v>0.2727996015629921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1.242</v>
      </c>
      <c r="F847" s="10">
        <f>VLOOKUP(B847,home!$B$2:$E$405,3,FALSE)</f>
        <v>0.89459999999999995</v>
      </c>
      <c r="G847" s="10">
        <f>VLOOKUP(C847,away!$B$2:$E$405,4,FALSE)</f>
        <v>1.1839999999999999</v>
      </c>
      <c r="H847" s="10">
        <f>VLOOKUP(A847,away!$A$2:$E$405,3,FALSE)</f>
        <v>0.96209999999999996</v>
      </c>
      <c r="I847" s="10">
        <f>VLOOKUP(C847,away!$B$2:$E$405,3,FALSE)</f>
        <v>0.79479999999999995</v>
      </c>
      <c r="J847" s="10">
        <f>VLOOKUP(B847,home!$B$2:$E$405,4,FALSE)</f>
        <v>0.75070000000000003</v>
      </c>
      <c r="K847" s="12">
        <f t="shared" si="1174"/>
        <v>1.3155343488</v>
      </c>
      <c r="L847" s="12">
        <f t="shared" si="1175"/>
        <v>0.5740430839559999</v>
      </c>
      <c r="M847" s="13">
        <f t="shared" si="1176"/>
        <v>0.15113566032410039</v>
      </c>
      <c r="N847" s="13">
        <f t="shared" si="1177"/>
        <v>0.19882415248492341</v>
      </c>
      <c r="O847" s="13">
        <f t="shared" si="1178"/>
        <v>8.6758380548173045E-2</v>
      </c>
      <c r="P847" s="13">
        <f t="shared" si="1179"/>
        <v>0.11413362965738341</v>
      </c>
      <c r="Q847" s="13">
        <f t="shared" si="1180"/>
        <v>0.13078000098248285</v>
      </c>
      <c r="R847" s="13">
        <f t="shared" si="1181"/>
        <v>2.4901524164450739E-2</v>
      </c>
      <c r="S847" s="13">
        <f t="shared" si="1182"/>
        <v>2.1547670137600745E-2</v>
      </c>
      <c r="T847" s="13">
        <f t="shared" si="1183"/>
        <v>7.5073355083753138E-2</v>
      </c>
      <c r="U847" s="13">
        <f t="shared" si="1184"/>
        <v>3.2758810375808169E-2</v>
      </c>
      <c r="V847" s="13">
        <f t="shared" si="1185"/>
        <v>1.8080252449212755E-3</v>
      </c>
      <c r="W847" s="13">
        <f t="shared" si="1186"/>
        <v>5.7348527809517963E-2</v>
      </c>
      <c r="X847" s="13">
        <f t="shared" si="1187"/>
        <v>3.2920525764112113E-2</v>
      </c>
      <c r="Y847" s="13">
        <f t="shared" si="1188"/>
        <v>9.4489000675419318E-3</v>
      </c>
      <c r="Z847" s="13">
        <f t="shared" si="1189"/>
        <v>4.7648492421887194E-3</v>
      </c>
      <c r="AA847" s="13">
        <f t="shared" si="1190"/>
        <v>6.2683228449529104E-3</v>
      </c>
      <c r="AB847" s="13">
        <f t="shared" si="1191"/>
        <v>4.1230970059516463E-3</v>
      </c>
      <c r="AC847" s="13">
        <f t="shared" si="1192"/>
        <v>8.5335785112083644E-5</v>
      </c>
      <c r="AD847" s="13">
        <f t="shared" si="1193"/>
        <v>1.8860989546633223E-2</v>
      </c>
      <c r="AE847" s="13">
        <f t="shared" si="1194"/>
        <v>1.082702060581121E-2</v>
      </c>
      <c r="AF847" s="13">
        <f t="shared" si="1195"/>
        <v>3.1075881493075122E-3</v>
      </c>
      <c r="AG847" s="13">
        <f t="shared" si="1196"/>
        <v>5.9462982829786763E-4</v>
      </c>
      <c r="AH847" s="13">
        <f t="shared" si="1197"/>
        <v>6.8380718839285528E-4</v>
      </c>
      <c r="AI847" s="13">
        <f t="shared" si="1198"/>
        <v>8.995718442871538E-4</v>
      </c>
      <c r="AJ847" s="13">
        <f t="shared" si="1199"/>
        <v>5.917088301865581E-4</v>
      </c>
      <c r="AK847" s="13">
        <f t="shared" si="1200"/>
        <v>2.5947109686622776E-4</v>
      </c>
      <c r="AL847" s="13">
        <f t="shared" si="1201"/>
        <v>2.5777325810780882E-6</v>
      </c>
      <c r="AM847" s="13">
        <f t="shared" si="1202"/>
        <v>4.9624559201907502E-3</v>
      </c>
      <c r="AN847" s="13">
        <f t="shared" si="1203"/>
        <v>2.8486635004220072E-3</v>
      </c>
      <c r="AO847" s="13">
        <f t="shared" si="1204"/>
        <v>8.1762779046757131E-4</v>
      </c>
      <c r="AP847" s="13">
        <f t="shared" si="1205"/>
        <v>1.5645119278937826E-4</v>
      </c>
      <c r="AQ847" s="13">
        <f t="shared" si="1206"/>
        <v>2.2452431299352347E-5</v>
      </c>
      <c r="AR847" s="13">
        <f t="shared" si="1207"/>
        <v>7.8506957451263221E-5</v>
      </c>
      <c r="AS847" s="13">
        <f t="shared" si="1208"/>
        <v>1.0327859914691688E-4</v>
      </c>
      <c r="AT847" s="13">
        <f t="shared" si="1209"/>
        <v>6.7933272336857779E-5</v>
      </c>
      <c r="AU847" s="13">
        <f t="shared" si="1210"/>
        <v>2.9789517728507074E-5</v>
      </c>
      <c r="AV847" s="13">
        <f t="shared" si="1211"/>
        <v>9.7972834515094018E-6</v>
      </c>
      <c r="AW847" s="13">
        <f t="shared" si="1212"/>
        <v>5.4073196214291461E-8</v>
      </c>
      <c r="AX847" s="13">
        <f t="shared" si="1213"/>
        <v>1.0880468695694723E-3</v>
      </c>
      <c r="AY847" s="13">
        <f t="shared" si="1214"/>
        <v>6.245857804963315E-4</v>
      </c>
      <c r="AZ847" s="13">
        <f t="shared" si="1215"/>
        <v>1.7926957381558963E-4</v>
      </c>
      <c r="BA847" s="13">
        <f t="shared" si="1216"/>
        <v>3.430281967085962E-5</v>
      </c>
      <c r="BB847" s="13">
        <f t="shared" si="1217"/>
        <v>4.9228240980616975E-6</v>
      </c>
      <c r="BC847" s="13">
        <f t="shared" si="1218"/>
        <v>5.6518262540485017E-7</v>
      </c>
      <c r="BD847" s="13">
        <f t="shared" si="1219"/>
        <v>7.5110626612209324E-6</v>
      </c>
      <c r="BE847" s="13">
        <f t="shared" si="1220"/>
        <v>9.8810609268252736E-6</v>
      </c>
      <c r="BF847" s="13">
        <f t="shared" si="1221"/>
        <v>6.4994375259121076E-6</v>
      </c>
      <c r="BG847" s="13">
        <f t="shared" si="1222"/>
        <v>2.8500777710723548E-6</v>
      </c>
      <c r="BH847" s="13">
        <f t="shared" si="1223"/>
        <v>9.3734380114925639E-7</v>
      </c>
      <c r="BI847" s="13">
        <f t="shared" si="1224"/>
        <v>2.4662159340932081E-7</v>
      </c>
      <c r="BJ847" s="14">
        <f t="shared" si="1225"/>
        <v>0.54852503420782583</v>
      </c>
      <c r="BK847" s="14">
        <f t="shared" si="1226"/>
        <v>0.28933748466219533</v>
      </c>
      <c r="BL847" s="14">
        <f t="shared" si="1227"/>
        <v>0.15756192513346398</v>
      </c>
      <c r="BM847" s="14">
        <f t="shared" si="1228"/>
        <v>0.29303141337686001</v>
      </c>
      <c r="BN847" s="14">
        <f t="shared" si="1229"/>
        <v>0.70653334816151392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1.242</v>
      </c>
      <c r="F848" s="10">
        <f>VLOOKUP(B848,home!$B$2:$E$405,3,FALSE)</f>
        <v>1.042</v>
      </c>
      <c r="G848" s="10">
        <f>VLOOKUP(C848,away!$B$2:$E$405,4,FALSE)</f>
        <v>0.99460000000000004</v>
      </c>
      <c r="H848" s="10">
        <f>VLOOKUP(A848,away!$A$2:$E$405,3,FALSE)</f>
        <v>0.96209999999999996</v>
      </c>
      <c r="I848" s="10">
        <f>VLOOKUP(C848,away!$B$2:$E$405,3,FALSE)</f>
        <v>0.85599999999999998</v>
      </c>
      <c r="J848" s="10">
        <f>VLOOKUP(B848,home!$B$2:$E$405,4,FALSE)</f>
        <v>1.1005</v>
      </c>
      <c r="K848" s="12">
        <f t="shared" si="1174"/>
        <v>1.2871755144000001</v>
      </c>
      <c r="L848" s="12">
        <f t="shared" si="1175"/>
        <v>0.90632513879999999</v>
      </c>
      <c r="M848" s="13">
        <f t="shared" si="1176"/>
        <v>0.11152565183963477</v>
      </c>
      <c r="N848" s="13">
        <f t="shared" si="1177"/>
        <v>0.14355308827547722</v>
      </c>
      <c r="O848" s="13">
        <f t="shared" si="1178"/>
        <v>0.10107850188331746</v>
      </c>
      <c r="P848" s="13">
        <f t="shared" si="1179"/>
        <v>0.13010577265644052</v>
      </c>
      <c r="Q848" s="13">
        <f t="shared" si="1180"/>
        <v>9.2389010122348E-2</v>
      </c>
      <c r="R848" s="13">
        <f t="shared" si="1181"/>
        <v>4.5804993624546868E-2</v>
      </c>
      <c r="S848" s="13">
        <f t="shared" si="1182"/>
        <v>3.794533320206421E-2</v>
      </c>
      <c r="T848" s="13">
        <f t="shared" si="1183"/>
        <v>8.3734482422731654E-2</v>
      </c>
      <c r="U848" s="13">
        <f t="shared" si="1184"/>
        <v>5.8959066230764849E-2</v>
      </c>
      <c r="V848" s="13">
        <f t="shared" si="1185"/>
        <v>4.918556417315984E-3</v>
      </c>
      <c r="W848" s="13">
        <f t="shared" si="1186"/>
        <v>3.964029054304672E-2</v>
      </c>
      <c r="X848" s="13">
        <f t="shared" si="1187"/>
        <v>3.5926991828499143E-2</v>
      </c>
      <c r="Y848" s="13">
        <f t="shared" si="1188"/>
        <v>1.6280767927815475E-2</v>
      </c>
      <c r="Z848" s="13">
        <f t="shared" si="1189"/>
        <v>1.3838072401500189E-2</v>
      </c>
      <c r="AA848" s="13">
        <f t="shared" si="1190"/>
        <v>1.7812027961705452E-2</v>
      </c>
      <c r="AB848" s="13">
        <f t="shared" si="1191"/>
        <v>1.14636031270577E-2</v>
      </c>
      <c r="AC848" s="13">
        <f t="shared" si="1192"/>
        <v>3.5862409929542625E-4</v>
      </c>
      <c r="AD848" s="13">
        <f t="shared" si="1193"/>
        <v>1.275600284267789E-2</v>
      </c>
      <c r="AE848" s="13">
        <f t="shared" si="1194"/>
        <v>1.1561086046923234E-2</v>
      </c>
      <c r="AF848" s="13">
        <f t="shared" si="1195"/>
        <v>5.239051458078221E-3</v>
      </c>
      <c r="AG848" s="13">
        <f t="shared" si="1196"/>
        <v>1.5827613466410291E-3</v>
      </c>
      <c r="AH848" s="13">
        <f t="shared" si="1197"/>
        <v>3.1354482225035263E-3</v>
      </c>
      <c r="AI848" s="13">
        <f t="shared" si="1198"/>
        <v>4.0358721786755425E-3</v>
      </c>
      <c r="AJ848" s="13">
        <f t="shared" si="1199"/>
        <v>2.5974379238196703E-3</v>
      </c>
      <c r="AK848" s="13">
        <f t="shared" si="1200"/>
        <v>1.1144528319048845E-3</v>
      </c>
      <c r="AL848" s="13">
        <f t="shared" si="1201"/>
        <v>1.6734828180746654E-5</v>
      </c>
      <c r="AM848" s="13">
        <f t="shared" si="1202"/>
        <v>3.2838429041423551E-3</v>
      </c>
      <c r="AN848" s="13">
        <f t="shared" si="1203"/>
        <v>2.9762293758942154E-3</v>
      </c>
      <c r="AO848" s="13">
        <f t="shared" si="1204"/>
        <v>1.3487157511039808E-3</v>
      </c>
      <c r="AP848" s="13">
        <f t="shared" si="1205"/>
        <v>4.0745833010702063E-4</v>
      </c>
      <c r="AQ848" s="13">
        <f t="shared" si="1206"/>
        <v>9.2322431897365407E-5</v>
      </c>
      <c r="AR848" s="13">
        <f t="shared" si="1207"/>
        <v>5.6834710909214447E-4</v>
      </c>
      <c r="AS848" s="13">
        <f t="shared" si="1208"/>
        <v>7.3156248250343418E-4</v>
      </c>
      <c r="AT848" s="13">
        <f t="shared" si="1209"/>
        <v>4.7082465736604946E-4</v>
      </c>
      <c r="AU848" s="13">
        <f t="shared" si="1210"/>
        <v>2.0201132351244959E-4</v>
      </c>
      <c r="AV848" s="13">
        <f t="shared" si="1211"/>
        <v>6.5006007314190466E-5</v>
      </c>
      <c r="AW848" s="13">
        <f t="shared" si="1212"/>
        <v>5.4230118432992255E-7</v>
      </c>
      <c r="AX848" s="13">
        <f t="shared" si="1213"/>
        <v>7.0448036322470493E-4</v>
      </c>
      <c r="AY848" s="13">
        <f t="shared" si="1214"/>
        <v>6.3848826298150516E-4</v>
      </c>
      <c r="AZ848" s="13">
        <f t="shared" si="1215"/>
        <v>2.8933898178444176E-4</v>
      </c>
      <c r="BA848" s="13">
        <f t="shared" si="1216"/>
        <v>8.7411730942011637E-5</v>
      </c>
      <c r="BB848" s="13">
        <f t="shared" si="1217"/>
        <v>1.980586229469173E-5</v>
      </c>
      <c r="BC848" s="13">
        <f t="shared" si="1218"/>
        <v>3.5901101786580349E-6</v>
      </c>
      <c r="BD848" s="13">
        <f t="shared" si="1219"/>
        <v>8.5851212089086069E-5</v>
      </c>
      <c r="BE848" s="13">
        <f t="shared" si="1220"/>
        <v>1.1050557808263287E-4</v>
      </c>
      <c r="BF848" s="13">
        <f t="shared" si="1221"/>
        <v>7.112003715629117E-5</v>
      </c>
      <c r="BG848" s="13">
        <f t="shared" si="1222"/>
        <v>3.0514656803598748E-5</v>
      </c>
      <c r="BH848" s="13">
        <f t="shared" si="1223"/>
        <v>9.819429766977909E-6</v>
      </c>
      <c r="BI848" s="13">
        <f t="shared" si="1224"/>
        <v>2.5278659122848927E-6</v>
      </c>
      <c r="BJ848" s="14">
        <f t="shared" si="1225"/>
        <v>0.45251521691878954</v>
      </c>
      <c r="BK848" s="14">
        <f t="shared" si="1226"/>
        <v>0.28550916130591319</v>
      </c>
      <c r="BL848" s="14">
        <f t="shared" si="1227"/>
        <v>0.24834949434389508</v>
      </c>
      <c r="BM848" s="14">
        <f t="shared" si="1228"/>
        <v>0.37511698060653598</v>
      </c>
      <c r="BN848" s="14">
        <f t="shared" si="1229"/>
        <v>0.62445701840176482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1.242</v>
      </c>
      <c r="F849" s="10">
        <f>VLOOKUP(B849,home!$B$2:$E$405,3,FALSE)</f>
        <v>1.0892999999999999</v>
      </c>
      <c r="G849" s="10">
        <f>VLOOKUP(C849,away!$B$2:$E$405,4,FALSE)</f>
        <v>0.71040000000000003</v>
      </c>
      <c r="H849" s="10">
        <f>VLOOKUP(A849,away!$A$2:$E$405,3,FALSE)</f>
        <v>0.96209999999999996</v>
      </c>
      <c r="I849" s="10">
        <f>VLOOKUP(C849,away!$B$2:$E$405,3,FALSE)</f>
        <v>1.1617</v>
      </c>
      <c r="J849" s="10">
        <f>VLOOKUP(B849,home!$B$2:$E$405,4,FALSE)</f>
        <v>1.1005</v>
      </c>
      <c r="K849" s="12">
        <f t="shared" si="1174"/>
        <v>0.96110769023999998</v>
      </c>
      <c r="L849" s="12">
        <f t="shared" si="1175"/>
        <v>1.2299975627849999</v>
      </c>
      <c r="M849" s="13">
        <f t="shared" si="1176"/>
        <v>0.11179312062506279</v>
      </c>
      <c r="N849" s="13">
        <f t="shared" si="1177"/>
        <v>0.10744522794867581</v>
      </c>
      <c r="O849" s="13">
        <f t="shared" si="1178"/>
        <v>0.13750526590495674</v>
      </c>
      <c r="P849" s="13">
        <f t="shared" si="1179"/>
        <v>0.13215736850975002</v>
      </c>
      <c r="Q849" s="13">
        <f t="shared" si="1180"/>
        <v>5.1633217430531037E-2</v>
      </c>
      <c r="R849" s="13">
        <f t="shared" si="1181"/>
        <v>8.456557096660007E-2</v>
      </c>
      <c r="S849" s="13">
        <f t="shared" si="1182"/>
        <v>3.9057792540738573E-2</v>
      </c>
      <c r="T849" s="13">
        <f t="shared" si="1183"/>
        <v>6.3508731598301157E-2</v>
      </c>
      <c r="U849" s="13">
        <f t="shared" si="1184"/>
        <v>8.1276620585535808E-2</v>
      </c>
      <c r="V849" s="13">
        <f t="shared" si="1185"/>
        <v>5.1302849536546714E-3</v>
      </c>
      <c r="W849" s="13">
        <f t="shared" si="1186"/>
        <v>1.6541694114772468E-2</v>
      </c>
      <c r="X849" s="13">
        <f t="shared" si="1187"/>
        <v>2.0346243445505112E-2</v>
      </c>
      <c r="Y849" s="13">
        <f t="shared" si="1188"/>
        <v>1.2512914924900786E-2</v>
      </c>
      <c r="Z849" s="13">
        <f t="shared" si="1189"/>
        <v>3.4671815394813343E-2</v>
      </c>
      <c r="AA849" s="13">
        <f t="shared" si="1190"/>
        <v>3.3323348410536732E-2</v>
      </c>
      <c r="AB849" s="13">
        <f t="shared" si="1191"/>
        <v>1.6013663210956861E-2</v>
      </c>
      <c r="AC849" s="13">
        <f t="shared" si="1192"/>
        <v>3.7905114117782555E-4</v>
      </c>
      <c r="AD849" s="13">
        <f t="shared" si="1193"/>
        <v>3.9745873558263908E-3</v>
      </c>
      <c r="AE849" s="13">
        <f t="shared" si="1194"/>
        <v>4.8887327607425382E-3</v>
      </c>
      <c r="AF849" s="13">
        <f t="shared" si="1195"/>
        <v>3.0065646904102535E-3</v>
      </c>
      <c r="AG849" s="13">
        <f t="shared" si="1196"/>
        <v>1.2326890805200164E-3</v>
      </c>
      <c r="AH849" s="13">
        <f t="shared" si="1197"/>
        <v>1.0661562108237961E-2</v>
      </c>
      <c r="AI849" s="13">
        <f t="shared" si="1198"/>
        <v>1.0246909332198892E-2</v>
      </c>
      <c r="AJ849" s="13">
        <f t="shared" si="1199"/>
        <v>4.9241916801841881E-3</v>
      </c>
      <c r="AK849" s="13">
        <f t="shared" si="1200"/>
        <v>1.5775594973469502E-3</v>
      </c>
      <c r="AL849" s="13">
        <f t="shared" si="1201"/>
        <v>1.7923965649617476E-5</v>
      </c>
      <c r="AM849" s="13">
        <f t="shared" si="1202"/>
        <v>7.6400129464308266E-4</v>
      </c>
      <c r="AN849" s="13">
        <f t="shared" si="1203"/>
        <v>9.3971973037557642E-4</v>
      </c>
      <c r="AO849" s="13">
        <f t="shared" si="1204"/>
        <v>5.7792648903146819E-4</v>
      </c>
      <c r="AP849" s="13">
        <f t="shared" si="1205"/>
        <v>2.3694939099253259E-4</v>
      </c>
      <c r="AQ849" s="13">
        <f t="shared" si="1206"/>
        <v>7.2861793356051257E-5</v>
      </c>
      <c r="AR849" s="13">
        <f t="shared" si="1207"/>
        <v>2.6227390817227208E-3</v>
      </c>
      <c r="AS849" s="13">
        <f t="shared" si="1208"/>
        <v>2.5207347009367029E-3</v>
      </c>
      <c r="AT849" s="13">
        <f t="shared" si="1209"/>
        <v>1.2113487530625456E-3</v>
      </c>
      <c r="AU849" s="13">
        <f t="shared" si="1210"/>
        <v>3.8807886737701584E-4</v>
      </c>
      <c r="AV849" s="13">
        <f t="shared" si="1211"/>
        <v>9.3246395963919715E-5</v>
      </c>
      <c r="AW849" s="13">
        <f t="shared" si="1212"/>
        <v>5.8858325893701898E-7</v>
      </c>
      <c r="AX849" s="13">
        <f t="shared" si="1213"/>
        <v>1.2238125327246373E-4</v>
      </c>
      <c r="AY849" s="13">
        <f t="shared" si="1214"/>
        <v>1.5052864325570419E-4</v>
      </c>
      <c r="AZ849" s="13">
        <f t="shared" si="1215"/>
        <v>9.2574932166924445E-5</v>
      </c>
      <c r="BA849" s="13">
        <f t="shared" si="1216"/>
        <v>3.7955646980101246E-5</v>
      </c>
      <c r="BB849" s="13">
        <f t="shared" si="1217"/>
        <v>1.1671338319863092E-5</v>
      </c>
      <c r="BC849" s="13">
        <f t="shared" si="1218"/>
        <v>2.8711435375741572E-6</v>
      </c>
      <c r="BD849" s="13">
        <f t="shared" si="1219"/>
        <v>5.3766044638998555E-4</v>
      </c>
      <c r="BE849" s="13">
        <f t="shared" si="1220"/>
        <v>5.1674958976328643E-4</v>
      </c>
      <c r="BF849" s="13">
        <f t="shared" si="1221"/>
        <v>2.4832600232492979E-4</v>
      </c>
      <c r="BG849" s="13">
        <f t="shared" si="1222"/>
        <v>7.9556010173682069E-5</v>
      </c>
      <c r="BH849" s="13">
        <f t="shared" si="1223"/>
        <v>1.9115473295684375E-5</v>
      </c>
      <c r="BI849" s="13">
        <f t="shared" si="1224"/>
        <v>3.6744056774119236E-6</v>
      </c>
      <c r="BJ849" s="14">
        <f t="shared" si="1225"/>
        <v>0.28810004500611708</v>
      </c>
      <c r="BK849" s="14">
        <f t="shared" si="1226"/>
        <v>0.28868607037928917</v>
      </c>
      <c r="BL849" s="14">
        <f t="shared" si="1227"/>
        <v>0.38833592142324219</v>
      </c>
      <c r="BM849" s="14">
        <f t="shared" si="1228"/>
        <v>0.3745441407578885</v>
      </c>
      <c r="BN849" s="14">
        <f t="shared" si="1229"/>
        <v>0.62509977138557649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1.242</v>
      </c>
      <c r="F850" s="10">
        <f>VLOOKUP(B850,home!$B$2:$E$405,3,FALSE)</f>
        <v>1.4314</v>
      </c>
      <c r="G850" s="10">
        <f>VLOOKUP(C850,away!$B$2:$E$405,4,FALSE)</f>
        <v>0.85250000000000004</v>
      </c>
      <c r="H850" s="10">
        <f>VLOOKUP(A850,away!$A$2:$E$405,3,FALSE)</f>
        <v>0.96209999999999996</v>
      </c>
      <c r="I850" s="10">
        <f>VLOOKUP(C850,away!$B$2:$E$405,3,FALSE)</f>
        <v>2.2622</v>
      </c>
      <c r="J850" s="10">
        <f>VLOOKUP(B850,home!$B$2:$E$405,4,FALSE)</f>
        <v>1.5013000000000001</v>
      </c>
      <c r="K850" s="12">
        <f t="shared" si="1174"/>
        <v>1.515573477</v>
      </c>
      <c r="L850" s="12">
        <f t="shared" si="1175"/>
        <v>3.2675233314059997</v>
      </c>
      <c r="M850" s="13">
        <f t="shared" si="1176"/>
        <v>8.3700383855337054E-3</v>
      </c>
      <c r="N850" s="13">
        <f t="shared" si="1177"/>
        <v>1.2685408178586786E-2</v>
      </c>
      <c r="O850" s="13">
        <f t="shared" si="1178"/>
        <v>2.7349295709495187E-2</v>
      </c>
      <c r="P850" s="13">
        <f t="shared" si="1179"/>
        <v>4.1449867191940805E-2</v>
      </c>
      <c r="Q850" s="13">
        <f t="shared" si="1180"/>
        <v>9.6128340901925052E-3</v>
      </c>
      <c r="R850" s="13">
        <f t="shared" si="1181"/>
        <v>4.4682230914148781E-2</v>
      </c>
      <c r="S850" s="13">
        <f t="shared" si="1182"/>
        <v>5.1316714783500347E-2</v>
      </c>
      <c r="T850" s="13">
        <f t="shared" si="1183"/>
        <v>3.1410159670638975E-2</v>
      </c>
      <c r="U850" s="13">
        <f t="shared" si="1184"/>
        <v>6.7719204066673366E-2</v>
      </c>
      <c r="V850" s="13">
        <f t="shared" si="1185"/>
        <v>2.8236575834574455E-2</v>
      </c>
      <c r="W850" s="13">
        <f t="shared" si="1186"/>
        <v>4.8563187952990637E-3</v>
      </c>
      <c r="X850" s="13">
        <f t="shared" si="1187"/>
        <v>1.5868134968385166E-2</v>
      </c>
      <c r="Y850" s="13">
        <f t="shared" si="1188"/>
        <v>2.5924750617548981E-2</v>
      </c>
      <c r="Z850" s="13">
        <f t="shared" si="1189"/>
        <v>4.8666744003750512E-2</v>
      </c>
      <c r="AA850" s="13">
        <f t="shared" si="1190"/>
        <v>7.3758026424033077E-2</v>
      </c>
      <c r="AB850" s="13">
        <f t="shared" si="1191"/>
        <v>5.5892854282064842E-2</v>
      </c>
      <c r="AC850" s="13">
        <f t="shared" si="1192"/>
        <v>8.7395232284801401E-3</v>
      </c>
      <c r="AD850" s="13">
        <f t="shared" si="1193"/>
        <v>1.8400269905029622E-3</v>
      </c>
      <c r="AE850" s="13">
        <f t="shared" si="1194"/>
        <v>6.0123311218851947E-3</v>
      </c>
      <c r="AF850" s="13">
        <f t="shared" si="1195"/>
        <v>9.8227161084491459E-3</v>
      </c>
      <c r="AG850" s="13">
        <f t="shared" si="1196"/>
        <v>1.0698651354045042E-2</v>
      </c>
      <c r="AH850" s="13">
        <f t="shared" si="1197"/>
        <v>3.9754930373954459E-2</v>
      </c>
      <c r="AI850" s="13">
        <f t="shared" si="1198"/>
        <v>6.0251518054747079E-2</v>
      </c>
      <c r="AJ850" s="13">
        <f t="shared" si="1199"/>
        <v>4.5657801356380652E-2</v>
      </c>
      <c r="AK850" s="13">
        <f t="shared" si="1200"/>
        <v>2.3065917584621717E-2</v>
      </c>
      <c r="AL850" s="13">
        <f t="shared" si="1201"/>
        <v>1.7311847829394851E-3</v>
      </c>
      <c r="AM850" s="13">
        <f t="shared" si="1202"/>
        <v>5.5773922075408365E-4</v>
      </c>
      <c r="AN850" s="13">
        <f t="shared" si="1203"/>
        <v>1.8224259166541696E-3</v>
      </c>
      <c r="AO850" s="13">
        <f t="shared" si="1204"/>
        <v>2.977409601213234E-3</v>
      </c>
      <c r="AP850" s="13">
        <f t="shared" si="1205"/>
        <v>3.2429184463721576E-3</v>
      </c>
      <c r="AQ850" s="13">
        <f t="shared" si="1206"/>
        <v>2.6490779213419803E-3</v>
      </c>
      <c r="AR850" s="13">
        <f t="shared" si="1207"/>
        <v>2.5980032507063443E-2</v>
      </c>
      <c r="AS850" s="13">
        <f t="shared" si="1208"/>
        <v>3.9374648199303176E-2</v>
      </c>
      <c r="AT850" s="13">
        <f t="shared" si="1209"/>
        <v>2.9837586238534851E-2</v>
      </c>
      <c r="AU850" s="13">
        <f t="shared" si="1210"/>
        <v>1.5073684773607874E-2</v>
      </c>
      <c r="AV850" s="13">
        <f t="shared" si="1211"/>
        <v>5.7113192108847084E-3</v>
      </c>
      <c r="AW850" s="13">
        <f t="shared" si="1212"/>
        <v>2.3814234121067131E-4</v>
      </c>
      <c r="AX850" s="13">
        <f t="shared" si="1213"/>
        <v>1.408824616762563E-4</v>
      </c>
      <c r="AY850" s="13">
        <f t="shared" si="1214"/>
        <v>4.6033673051307906E-4</v>
      </c>
      <c r="AZ850" s="13">
        <f t="shared" si="1215"/>
        <v>7.520805036273214E-4</v>
      </c>
      <c r="BA850" s="13">
        <f t="shared" si="1216"/>
        <v>8.1914686423261546E-4</v>
      </c>
      <c r="BB850" s="13">
        <f t="shared" si="1217"/>
        <v>6.6914537268203346E-4</v>
      </c>
      <c r="BC850" s="13">
        <f t="shared" si="1218"/>
        <v>4.3728962346818137E-4</v>
      </c>
      <c r="BD850" s="13">
        <f t="shared" si="1219"/>
        <v>1.4148393727919359E-2</v>
      </c>
      <c r="BE850" s="13">
        <f t="shared" si="1220"/>
        <v>2.1442930276187735E-2</v>
      </c>
      <c r="BF850" s="13">
        <f t="shared" si="1221"/>
        <v>1.6249168197875207E-2</v>
      </c>
      <c r="BG850" s="13">
        <f t="shared" si="1222"/>
        <v>8.2089361146705196E-3</v>
      </c>
      <c r="BH850" s="13">
        <f t="shared" si="1223"/>
        <v>3.1103114624455161E-3</v>
      </c>
      <c r="BI850" s="13">
        <f t="shared" si="1224"/>
        <v>9.4278111153830036E-4</v>
      </c>
      <c r="BJ850" s="14">
        <f t="shared" si="1225"/>
        <v>0.1432597845580689</v>
      </c>
      <c r="BK850" s="14">
        <f t="shared" si="1226"/>
        <v>0.14030424093748203</v>
      </c>
      <c r="BL850" s="14">
        <f t="shared" si="1227"/>
        <v>0.61821157058614995</v>
      </c>
      <c r="BM850" s="14">
        <f t="shared" si="1228"/>
        <v>0.80607047122625097</v>
      </c>
      <c r="BN850" s="14">
        <f t="shared" si="1229"/>
        <v>0.14414967446989777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1.242</v>
      </c>
      <c r="F851" s="10">
        <f>VLOOKUP(B851,home!$B$2:$E$405,3,FALSE)</f>
        <v>0.61570000000000003</v>
      </c>
      <c r="G851" s="10">
        <f>VLOOKUP(C851,away!$B$2:$E$405,4,FALSE)</f>
        <v>0.76039999999999996</v>
      </c>
      <c r="H851" s="10">
        <f>VLOOKUP(A851,away!$A$2:$E$405,3,FALSE)</f>
        <v>0.96209999999999996</v>
      </c>
      <c r="I851" s="10">
        <f>VLOOKUP(C851,away!$B$2:$E$405,3,FALSE)</f>
        <v>0.80840000000000001</v>
      </c>
      <c r="J851" s="10">
        <f>VLOOKUP(B851,home!$B$2:$E$405,4,FALSE)</f>
        <v>0.79479999999999995</v>
      </c>
      <c r="K851" s="12">
        <f t="shared" si="1174"/>
        <v>0.58147742376</v>
      </c>
      <c r="L851" s="12">
        <f t="shared" si="1175"/>
        <v>0.6181649514719999</v>
      </c>
      <c r="M851" s="13">
        <f t="shared" si="1176"/>
        <v>0.3013019456853448</v>
      </c>
      <c r="N851" s="13">
        <f t="shared" si="1177"/>
        <v>0.17520027915098971</v>
      </c>
      <c r="O851" s="13">
        <f t="shared" si="1178"/>
        <v>0.18625430263300027</v>
      </c>
      <c r="P851" s="13">
        <f t="shared" si="1179"/>
        <v>0.10830267205925237</v>
      </c>
      <c r="Q851" s="13">
        <f t="shared" si="1180"/>
        <v>5.0937503481375164E-2</v>
      </c>
      <c r="R851" s="13">
        <f t="shared" si="1181"/>
        <v>5.7567940974289897E-2</v>
      </c>
      <c r="S851" s="13">
        <f t="shared" si="1182"/>
        <v>9.7323208023881048E-3</v>
      </c>
      <c r="T851" s="13">
        <f t="shared" si="1183"/>
        <v>3.1487779367669097E-2</v>
      </c>
      <c r="U851" s="13">
        <f t="shared" si="1184"/>
        <v>3.3474458008897832E-2</v>
      </c>
      <c r="V851" s="13">
        <f t="shared" si="1185"/>
        <v>3.8869695825449058E-4</v>
      </c>
      <c r="W851" s="13">
        <f t="shared" si="1186"/>
        <v>9.8730027657053555E-3</v>
      </c>
      <c r="X851" s="13">
        <f t="shared" si="1187"/>
        <v>6.1031442755451705E-3</v>
      </c>
      <c r="Y851" s="13">
        <f t="shared" si="1188"/>
        <v>1.8863749424594973E-3</v>
      </c>
      <c r="Z851" s="13">
        <f t="shared" si="1189"/>
        <v>1.186216114623829E-2</v>
      </c>
      <c r="AA851" s="13">
        <f t="shared" si="1190"/>
        <v>6.8975789035406092E-3</v>
      </c>
      <c r="AB851" s="13">
        <f t="shared" si="1191"/>
        <v>2.0053932055060591E-3</v>
      </c>
      <c r="AC851" s="13">
        <f t="shared" si="1192"/>
        <v>8.7322949210697268E-6</v>
      </c>
      <c r="AD851" s="13">
        <f t="shared" si="1193"/>
        <v>1.4352320532444261E-3</v>
      </c>
      <c r="AE851" s="13">
        <f t="shared" si="1194"/>
        <v>8.8721015254489928E-4</v>
      </c>
      <c r="AF851" s="13">
        <f t="shared" si="1195"/>
        <v>2.7422111044669167E-4</v>
      </c>
      <c r="AG851" s="13">
        <f t="shared" si="1196"/>
        <v>5.6504626477292358E-5</v>
      </c>
      <c r="AH851" s="13">
        <f t="shared" si="1197"/>
        <v>1.8331930673293588E-3</v>
      </c>
      <c r="AI851" s="13">
        <f t="shared" si="1198"/>
        <v>1.0659603820453677E-3</v>
      </c>
      <c r="AJ851" s="13">
        <f t="shared" si="1199"/>
        <v>3.0991594839098284E-4</v>
      </c>
      <c r="AK851" s="13">
        <f t="shared" si="1200"/>
        <v>6.0069709084175278E-5</v>
      </c>
      <c r="AL851" s="13">
        <f t="shared" si="1201"/>
        <v>1.255525743134676E-7</v>
      </c>
      <c r="AM851" s="13">
        <f t="shared" si="1202"/>
        <v>1.6691100736366889E-4</v>
      </c>
      <c r="AN851" s="13">
        <f t="shared" si="1203"/>
        <v>1.0317853476710498E-4</v>
      </c>
      <c r="AO851" s="13">
        <f t="shared" si="1204"/>
        <v>3.1890676968629755E-5</v>
      </c>
      <c r="AP851" s="13">
        <f t="shared" si="1205"/>
        <v>6.5712329269074121E-6</v>
      </c>
      <c r="AQ851" s="13">
        <f t="shared" si="1206"/>
        <v>1.015526470843232E-6</v>
      </c>
      <c r="AR851" s="13">
        <f t="shared" si="1207"/>
        <v>2.2664314070089202E-4</v>
      </c>
      <c r="AS851" s="13">
        <f t="shared" si="1208"/>
        <v>1.3178786956762989E-4</v>
      </c>
      <c r="AT851" s="13">
        <f t="shared" si="1209"/>
        <v>3.831583543950216E-5</v>
      </c>
      <c r="AU851" s="13">
        <f t="shared" si="1210"/>
        <v>7.426597760191275E-6</v>
      </c>
      <c r="AV851" s="13">
        <f t="shared" si="1211"/>
        <v>1.0795997332244523E-6</v>
      </c>
      <c r="AW851" s="13">
        <f t="shared" si="1212"/>
        <v>1.2536039637300777E-9</v>
      </c>
      <c r="AX851" s="13">
        <f t="shared" si="1213"/>
        <v>1.6175830426502082E-5</v>
      </c>
      <c r="AY851" s="13">
        <f t="shared" si="1214"/>
        <v>9.999331430617958E-6</v>
      </c>
      <c r="AZ851" s="13">
        <f t="shared" si="1215"/>
        <v>3.0906181142801968E-6</v>
      </c>
      <c r="BA851" s="13">
        <f t="shared" si="1216"/>
        <v>6.3683726554416717E-7</v>
      </c>
      <c r="BB851" s="13">
        <f t="shared" si="1217"/>
        <v>9.8417619337667801E-8</v>
      </c>
      <c r="BC851" s="13">
        <f t="shared" si="1218"/>
        <v>1.216766457637184E-8</v>
      </c>
      <c r="BD851" s="13">
        <f t="shared" si="1219"/>
        <v>2.3350474345471412E-5</v>
      </c>
      <c r="BE851" s="13">
        <f t="shared" si="1220"/>
        <v>1.3577773665978688E-5</v>
      </c>
      <c r="BF851" s="13">
        <f t="shared" si="1221"/>
        <v>3.9475844258448288E-6</v>
      </c>
      <c r="BG851" s="13">
        <f t="shared" si="1222"/>
        <v>7.6514374067178336E-7</v>
      </c>
      <c r="BH851" s="13">
        <f t="shared" si="1223"/>
        <v>1.1122845278297953E-7</v>
      </c>
      <c r="BI851" s="13">
        <f t="shared" si="1224"/>
        <v>1.2935366834611554E-8</v>
      </c>
      <c r="BJ851" s="14">
        <f t="shared" si="1225"/>
        <v>0.27848083210747526</v>
      </c>
      <c r="BK851" s="14">
        <f t="shared" si="1226"/>
        <v>0.4197444926841658</v>
      </c>
      <c r="BL851" s="14">
        <f t="shared" si="1227"/>
        <v>0.28991583101528351</v>
      </c>
      <c r="BM851" s="14">
        <f t="shared" si="1228"/>
        <v>0.12042867489108411</v>
      </c>
      <c r="BN851" s="14">
        <f t="shared" si="1229"/>
        <v>0.87956464398425216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1.4896</v>
      </c>
      <c r="F852" s="10">
        <f>VLOOKUP(B852,home!$B$2:$E$405,3,FALSE)</f>
        <v>0.75519999999999998</v>
      </c>
      <c r="G852" s="10">
        <f>VLOOKUP(C852,away!$B$2:$E$405,4,FALSE)</f>
        <v>0.67130000000000001</v>
      </c>
      <c r="H852" s="10">
        <f>VLOOKUP(A852,away!$A$2:$E$405,3,FALSE)</f>
        <v>1.2811999999999999</v>
      </c>
      <c r="I852" s="10">
        <f>VLOOKUP(C852,away!$B$2:$E$405,3,FALSE)</f>
        <v>1.1274</v>
      </c>
      <c r="J852" s="10">
        <f>VLOOKUP(B852,home!$B$2:$E$405,4,FALSE)</f>
        <v>1.1708000000000001</v>
      </c>
      <c r="K852" s="12">
        <f t="shared" si="1174"/>
        <v>0.75517619609600006</v>
      </c>
      <c r="L852" s="12">
        <f t="shared" si="1175"/>
        <v>1.691132649504</v>
      </c>
      <c r="M852" s="13">
        <f t="shared" si="1176"/>
        <v>8.6612698033526753E-2</v>
      </c>
      <c r="N852" s="13">
        <f t="shared" si="1177"/>
        <v>6.5407847834570237E-2</v>
      </c>
      <c r="O852" s="13">
        <f t="shared" si="1178"/>
        <v>0.14647356150612797</v>
      </c>
      <c r="P852" s="13">
        <f t="shared" si="1179"/>
        <v>0.11061334700683122</v>
      </c>
      <c r="Q852" s="13">
        <f t="shared" si="1180"/>
        <v>2.4697224861268369E-2</v>
      </c>
      <c r="R852" s="13">
        <f t="shared" si="1181"/>
        <v>0.12385311107607266</v>
      </c>
      <c r="S852" s="13">
        <f t="shared" si="1182"/>
        <v>3.5316162681243095E-2</v>
      </c>
      <c r="T852" s="13">
        <f t="shared" si="1183"/>
        <v>4.1766283315032834E-2</v>
      </c>
      <c r="U852" s="13">
        <f t="shared" si="1184"/>
        <v>9.353092129708393E-2</v>
      </c>
      <c r="V852" s="13">
        <f t="shared" si="1185"/>
        <v>5.0113757326872305E-3</v>
      </c>
      <c r="W852" s="13">
        <f t="shared" si="1186"/>
        <v>6.2169187749534036E-3</v>
      </c>
      <c r="X852" s="13">
        <f t="shared" si="1187"/>
        <v>1.0513634319638112E-2</v>
      </c>
      <c r="Y852" s="13">
        <f t="shared" si="1188"/>
        <v>8.8899751314428926E-3</v>
      </c>
      <c r="Z852" s="13">
        <f t="shared" si="1189"/>
        <v>6.981734662779733E-2</v>
      </c>
      <c r="AA852" s="13">
        <f t="shared" si="1190"/>
        <v>5.2724398247895883E-2</v>
      </c>
      <c r="AB852" s="13">
        <f t="shared" si="1191"/>
        <v>1.9908105255148311E-2</v>
      </c>
      <c r="AC852" s="13">
        <f t="shared" si="1192"/>
        <v>4.0000272440333544E-4</v>
      </c>
      <c r="AD852" s="13">
        <f t="shared" si="1193"/>
        <v>1.1737172679767789E-3</v>
      </c>
      <c r="AE852" s="13">
        <f t="shared" si="1194"/>
        <v>1.9849115931621663E-3</v>
      </c>
      <c r="AF852" s="13">
        <f t="shared" si="1195"/>
        <v>1.6783744007877702E-3</v>
      </c>
      <c r="AG852" s="13">
        <f t="shared" si="1196"/>
        <v>9.4611791575463684E-4</v>
      </c>
      <c r="AH852" s="13">
        <f t="shared" si="1197"/>
        <v>2.9517598596001521E-2</v>
      </c>
      <c r="AI852" s="13">
        <f t="shared" si="1198"/>
        <v>2.2290987825617063E-2</v>
      </c>
      <c r="AJ852" s="13">
        <f t="shared" si="1199"/>
        <v>8.4168116966858685E-3</v>
      </c>
      <c r="AK852" s="13">
        <f t="shared" si="1200"/>
        <v>2.1187252801198519E-3</v>
      </c>
      <c r="AL852" s="13">
        <f t="shared" si="1201"/>
        <v>2.0433789115299033E-5</v>
      </c>
      <c r="AM852" s="13">
        <f t="shared" si="1202"/>
        <v>1.7727266834457873E-4</v>
      </c>
      <c r="AN852" s="13">
        <f t="shared" si="1203"/>
        <v>2.9979159730221126E-4</v>
      </c>
      <c r="AO852" s="13">
        <f t="shared" si="1204"/>
        <v>2.5349367912236244E-4</v>
      </c>
      <c r="AP852" s="13">
        <f t="shared" si="1205"/>
        <v>1.4289714573557255E-4</v>
      </c>
      <c r="AQ852" s="13">
        <f t="shared" si="1206"/>
        <v>6.0414507168589516E-5</v>
      </c>
      <c r="AR852" s="13">
        <f t="shared" si="1207"/>
        <v>9.983634944130319E-3</v>
      </c>
      <c r="AS852" s="13">
        <f t="shared" si="1208"/>
        <v>7.5394034603194372E-3</v>
      </c>
      <c r="AT852" s="13">
        <f t="shared" si="1209"/>
        <v>2.8467890129985256E-3</v>
      </c>
      <c r="AU852" s="13">
        <f t="shared" si="1210"/>
        <v>7.1660909930803781E-4</v>
      </c>
      <c r="AV852" s="13">
        <f t="shared" si="1211"/>
        <v>1.3529153342580616E-4</v>
      </c>
      <c r="AW852" s="13">
        <f t="shared" si="1212"/>
        <v>7.2489044055772226E-7</v>
      </c>
      <c r="AX852" s="13">
        <f t="shared" si="1213"/>
        <v>2.2312016558707787E-5</v>
      </c>
      <c r="AY852" s="13">
        <f t="shared" si="1214"/>
        <v>3.7732579678704618E-5</v>
      </c>
      <c r="AZ852" s="13">
        <f t="shared" si="1215"/>
        <v>3.190539872233427E-5</v>
      </c>
      <c r="BA852" s="13">
        <f t="shared" si="1216"/>
        <v>1.798542049159423E-5</v>
      </c>
      <c r="BB852" s="13">
        <f t="shared" si="1217"/>
        <v>7.603932952098323E-6</v>
      </c>
      <c r="BC852" s="13">
        <f t="shared" si="1218"/>
        <v>2.5718518559865616E-6</v>
      </c>
      <c r="BD852" s="13">
        <f t="shared" si="1219"/>
        <v>2.8139418357913041E-3</v>
      </c>
      <c r="BE852" s="13">
        <f t="shared" si="1220"/>
        <v>2.1250218915882723E-3</v>
      </c>
      <c r="BF852" s="13">
        <f t="shared" si="1221"/>
        <v>8.0238297435517893E-4</v>
      </c>
      <c r="BG852" s="13">
        <f t="shared" si="1222"/>
        <v>2.0198017412857949E-4</v>
      </c>
      <c r="BH852" s="13">
        <f t="shared" si="1223"/>
        <v>3.8132654896307092E-5</v>
      </c>
      <c r="BI852" s="13">
        <f t="shared" si="1224"/>
        <v>5.759374654326942E-6</v>
      </c>
      <c r="BJ852" s="14">
        <f t="shared" si="1225"/>
        <v>0.1643289862125199</v>
      </c>
      <c r="BK852" s="14">
        <f t="shared" si="1226"/>
        <v>0.23801175254748561</v>
      </c>
      <c r="BL852" s="14">
        <f t="shared" si="1227"/>
        <v>0.52604316773634907</v>
      </c>
      <c r="BM852" s="14">
        <f t="shared" si="1228"/>
        <v>0.44050645511651654</v>
      </c>
      <c r="BN852" s="14">
        <f t="shared" si="1229"/>
        <v>0.55765779031839724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1.4896</v>
      </c>
      <c r="F853" s="10">
        <f>VLOOKUP(B853,home!$B$2:$E$405,3,FALSE)</f>
        <v>0.96970000000000001</v>
      </c>
      <c r="G853" s="10">
        <f>VLOOKUP(C853,away!$B$2:$E$405,4,FALSE)</f>
        <v>0.41959999999999997</v>
      </c>
      <c r="H853" s="10">
        <f>VLOOKUP(A853,away!$A$2:$E$405,3,FALSE)</f>
        <v>1.2811999999999999</v>
      </c>
      <c r="I853" s="10">
        <f>VLOOKUP(C853,away!$B$2:$E$405,3,FALSE)</f>
        <v>1.7562</v>
      </c>
      <c r="J853" s="10">
        <f>VLOOKUP(B853,home!$B$2:$E$405,4,FALSE)</f>
        <v>0.95399999999999996</v>
      </c>
      <c r="K853" s="12">
        <f t="shared" si="1174"/>
        <v>0.60609756435200002</v>
      </c>
      <c r="L853" s="12">
        <f t="shared" si="1175"/>
        <v>2.1465414417599997</v>
      </c>
      <c r="M853" s="13">
        <f t="shared" si="1176"/>
        <v>6.3759377602668019E-2</v>
      </c>
      <c r="N853" s="13">
        <f t="shared" si="1177"/>
        <v>3.8644403469576545E-2</v>
      </c>
      <c r="O853" s="13">
        <f t="shared" si="1178"/>
        <v>0.13686214632495122</v>
      </c>
      <c r="P853" s="13">
        <f t="shared" si="1179"/>
        <v>8.2951813539539954E-2</v>
      </c>
      <c r="Q853" s="13">
        <f t="shared" si="1180"/>
        <v>1.1711139409373158E-2</v>
      </c>
      <c r="R853" s="13">
        <f t="shared" si="1181"/>
        <v>0.14689013444736448</v>
      </c>
      <c r="S853" s="13">
        <f t="shared" si="1182"/>
        <v>2.6980358137979499E-2</v>
      </c>
      <c r="T853" s="13">
        <f t="shared" si="1183"/>
        <v>2.5138446072448205E-2</v>
      </c>
      <c r="U853" s="13">
        <f t="shared" si="1184"/>
        <v>8.9029752715885424E-2</v>
      </c>
      <c r="V853" s="13">
        <f t="shared" si="1185"/>
        <v>3.9002012490682953E-3</v>
      </c>
      <c r="W853" s="13">
        <f t="shared" si="1186"/>
        <v>2.3660310239359311E-3</v>
      </c>
      <c r="X853" s="13">
        <f t="shared" si="1187"/>
        <v>5.0787836453683212E-3</v>
      </c>
      <c r="Y853" s="13">
        <f t="shared" si="1188"/>
        <v>5.4509097842580139E-3</v>
      </c>
      <c r="Z853" s="13">
        <f t="shared" si="1189"/>
        <v>0.10510192032565532</v>
      </c>
      <c r="AA853" s="13">
        <f t="shared" si="1190"/>
        <v>6.3702017918097653E-2</v>
      </c>
      <c r="AB853" s="13">
        <f t="shared" si="1191"/>
        <v>1.9304818952233217E-2</v>
      </c>
      <c r="AC853" s="13">
        <f t="shared" si="1192"/>
        <v>3.1713841452031359E-4</v>
      </c>
      <c r="AD853" s="13">
        <f t="shared" si="1193"/>
        <v>3.5851141019720904E-4</v>
      </c>
      <c r="AE853" s="13">
        <f t="shared" si="1194"/>
        <v>7.6955959933212761E-4</v>
      </c>
      <c r="AF853" s="13">
        <f t="shared" si="1195"/>
        <v>8.2594578593531674E-4</v>
      </c>
      <c r="AG853" s="13">
        <f t="shared" si="1196"/>
        <v>5.909756193857303E-4</v>
      </c>
      <c r="AH853" s="13">
        <f t="shared" si="1197"/>
        <v>5.6401406896894199E-2</v>
      </c>
      <c r="AI853" s="13">
        <f t="shared" si="1198"/>
        <v>3.4184755346233664E-2</v>
      </c>
      <c r="AJ853" s="13">
        <f t="shared" si="1199"/>
        <v>1.0359648476660615E-2</v>
      </c>
      <c r="AK853" s="13">
        <f t="shared" si="1200"/>
        <v>2.0929859030823024E-3</v>
      </c>
      <c r="AL853" s="13">
        <f t="shared" si="1201"/>
        <v>1.6504054849126109E-5</v>
      </c>
      <c r="AM853" s="13">
        <f t="shared" si="1202"/>
        <v>4.3458578502585838E-5</v>
      </c>
      <c r="AN853" s="13">
        <f t="shared" si="1203"/>
        <v>9.3285639755780726E-5</v>
      </c>
      <c r="AO853" s="13">
        <f t="shared" si="1204"/>
        <v>1.0012074582843879E-4</v>
      </c>
      <c r="AP853" s="13">
        <f t="shared" si="1205"/>
        <v>7.1637776700221153E-5</v>
      </c>
      <c r="AQ853" s="13">
        <f t="shared" si="1206"/>
        <v>3.8443364120643411E-5</v>
      </c>
      <c r="AR853" s="13">
        <f t="shared" si="1207"/>
        <v>2.421359145555033E-2</v>
      </c>
      <c r="AS853" s="13">
        <f t="shared" si="1208"/>
        <v>1.4675798805423452E-2</v>
      </c>
      <c r="AT853" s="13">
        <f t="shared" si="1209"/>
        <v>4.4474829554435715E-3</v>
      </c>
      <c r="AU853" s="13">
        <f t="shared" si="1210"/>
        <v>8.9853619559712803E-4</v>
      </c>
      <c r="AV853" s="13">
        <f t="shared" si="1211"/>
        <v>1.3615014990838286E-4</v>
      </c>
      <c r="AW853" s="13">
        <f t="shared" si="1212"/>
        <v>5.9644441159810444E-7</v>
      </c>
      <c r="AX853" s="13">
        <f t="shared" si="1213"/>
        <v>4.3900230967695771E-6</v>
      </c>
      <c r="AY853" s="13">
        <f t="shared" si="1214"/>
        <v>9.423366507499464E-6</v>
      </c>
      <c r="AZ853" s="13">
        <f t="shared" si="1215"/>
        <v>1.01138233646204E-5</v>
      </c>
      <c r="BA853" s="13">
        <f t="shared" si="1216"/>
        <v>7.2365803289327485E-6</v>
      </c>
      <c r="BB853" s="13">
        <f t="shared" si="1217"/>
        <v>3.8834048931698392E-6</v>
      </c>
      <c r="BC853" s="13">
        <f t="shared" si="1218"/>
        <v>1.6671779076645246E-6</v>
      </c>
      <c r="BD853" s="13">
        <f t="shared" si="1219"/>
        <v>8.6625795855307646E-3</v>
      </c>
      <c r="BE853" s="13">
        <f t="shared" si="1220"/>
        <v>5.2503683877955535E-3</v>
      </c>
      <c r="BF853" s="13">
        <f t="shared" si="1221"/>
        <v>1.5911177458968106E-3</v>
      </c>
      <c r="BG853" s="13">
        <f t="shared" si="1222"/>
        <v>3.2145753012843392E-4</v>
      </c>
      <c r="BH853" s="13">
        <f t="shared" si="1223"/>
        <v>4.8708656513363348E-5</v>
      </c>
      <c r="BI853" s="13">
        <f t="shared" si="1224"/>
        <v>5.9044396151215424E-6</v>
      </c>
      <c r="BJ853" s="14">
        <f t="shared" si="1225"/>
        <v>9.1318366300816856E-2</v>
      </c>
      <c r="BK853" s="14">
        <f t="shared" si="1226"/>
        <v>0.1779348163651327</v>
      </c>
      <c r="BL853" s="14">
        <f t="shared" si="1227"/>
        <v>0.61907936288880583</v>
      </c>
      <c r="BM853" s="14">
        <f t="shared" si="1228"/>
        <v>0.51260662416484148</v>
      </c>
      <c r="BN853" s="14">
        <f t="shared" si="1229"/>
        <v>0.48081901479347339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1.4896</v>
      </c>
      <c r="F854" s="10">
        <f>VLOOKUP(B854,home!$B$2:$E$405,3,FALSE)</f>
        <v>0.92310000000000003</v>
      </c>
      <c r="G854" s="10">
        <f>VLOOKUP(C854,away!$B$2:$E$405,4,FALSE)</f>
        <v>2.0979000000000001</v>
      </c>
      <c r="H854" s="10">
        <f>VLOOKUP(A854,away!$A$2:$E$405,3,FALSE)</f>
        <v>1.2811999999999999</v>
      </c>
      <c r="I854" s="10">
        <f>VLOOKUP(C854,away!$B$2:$E$405,3,FALSE)</f>
        <v>0.48780000000000001</v>
      </c>
      <c r="J854" s="10">
        <f>VLOOKUP(B854,home!$B$2:$E$405,4,FALSE)</f>
        <v>0.78049999999999997</v>
      </c>
      <c r="K854" s="12">
        <f t="shared" si="1174"/>
        <v>2.884716891504</v>
      </c>
      <c r="L854" s="12">
        <f t="shared" si="1175"/>
        <v>0.48778858547999993</v>
      </c>
      <c r="M854" s="13">
        <f t="shared" si="1176"/>
        <v>3.4303582747541965E-2</v>
      </c>
      <c r="N854" s="13">
        <f t="shared" si="1177"/>
        <v>9.8956124590939512E-2</v>
      </c>
      <c r="O854" s="13">
        <f t="shared" si="1178"/>
        <v>1.6732896105319625E-2</v>
      </c>
      <c r="P854" s="13">
        <f t="shared" si="1179"/>
        <v>4.8269668038797023E-2</v>
      </c>
      <c r="Q854" s="13">
        <f t="shared" si="1180"/>
        <v>0.14273020206262879</v>
      </c>
      <c r="R854" s="13">
        <f t="shared" si="1181"/>
        <v>4.0810578610988302E-3</v>
      </c>
      <c r="S854" s="13">
        <f t="shared" si="1182"/>
        <v>1.6980448294009586E-2</v>
      </c>
      <c r="T854" s="13">
        <f t="shared" si="1183"/>
        <v>6.9622163369404272E-2</v>
      </c>
      <c r="U854" s="13">
        <f t="shared" si="1184"/>
        <v>1.1772696547116981E-2</v>
      </c>
      <c r="V854" s="13">
        <f t="shared" si="1185"/>
        <v>2.6548590770758209E-3</v>
      </c>
      <c r="W854" s="13">
        <f t="shared" si="1186"/>
        <v>0.13724540827261481</v>
      </c>
      <c r="X854" s="13">
        <f t="shared" si="1187"/>
        <v>6.6946743564923847E-2</v>
      </c>
      <c r="Y854" s="13">
        <f t="shared" si="1188"/>
        <v>1.6327928673013248E-2</v>
      </c>
      <c r="Z854" s="13">
        <f t="shared" si="1189"/>
        <v>6.6356448044247731E-4</v>
      </c>
      <c r="AA854" s="13">
        <f t="shared" si="1190"/>
        <v>1.91419566533449E-3</v>
      </c>
      <c r="AB854" s="13">
        <f t="shared" si="1191"/>
        <v>2.7609562847170708E-3</v>
      </c>
      <c r="AC854" s="13">
        <f t="shared" si="1192"/>
        <v>2.3348356803455804E-4</v>
      </c>
      <c r="AD854" s="13">
        <f t="shared" si="1193"/>
        <v>9.8978536881343671E-2</v>
      </c>
      <c r="AE854" s="13">
        <f t="shared" si="1194"/>
        <v>4.8280600498230637E-2</v>
      </c>
      <c r="AF854" s="13">
        <f t="shared" si="1195"/>
        <v>1.1775362911578451E-2</v>
      </c>
      <c r="AG854" s="13">
        <f t="shared" si="1196"/>
        <v>1.914629206050835E-3</v>
      </c>
      <c r="AH854" s="13">
        <f t="shared" si="1197"/>
        <v>8.0919794822451781E-5</v>
      </c>
      <c r="AI854" s="13">
        <f t="shared" si="1198"/>
        <v>2.3343069898136456E-4</v>
      </c>
      <c r="AJ854" s="13">
        <f t="shared" si="1199"/>
        <v>3.3669074017356399E-4</v>
      </c>
      <c r="AK854" s="13">
        <f t="shared" si="1200"/>
        <v>3.2375248846388817E-4</v>
      </c>
      <c r="AL854" s="13">
        <f t="shared" si="1201"/>
        <v>1.3141687740881307E-5</v>
      </c>
      <c r="AM854" s="13">
        <f t="shared" si="1202"/>
        <v>5.7105011447592738E-2</v>
      </c>
      <c r="AN854" s="13">
        <f t="shared" si="1203"/>
        <v>2.7855172757840465E-2</v>
      </c>
      <c r="AO854" s="13">
        <f t="shared" si="1204"/>
        <v>6.7937176589240146E-3</v>
      </c>
      <c r="AP854" s="13">
        <f t="shared" si="1205"/>
        <v>1.104632642332347E-3</v>
      </c>
      <c r="AQ854" s="13">
        <f t="shared" si="1206"/>
        <v>1.3470679851958258E-4</v>
      </c>
      <c r="AR854" s="13">
        <f t="shared" si="1207"/>
        <v>7.8943504507551153E-6</v>
      </c>
      <c r="AS854" s="13">
        <f t="shared" si="1208"/>
        <v>2.2772966092745501E-5</v>
      </c>
      <c r="AT854" s="13">
        <f t="shared" si="1209"/>
        <v>3.2846779978695397E-5</v>
      </c>
      <c r="AU854" s="13">
        <f t="shared" si="1210"/>
        <v>3.158455367868601E-5</v>
      </c>
      <c r="AV854" s="13">
        <f t="shared" si="1211"/>
        <v>2.2778123876880082E-5</v>
      </c>
      <c r="AW854" s="13">
        <f t="shared" si="1212"/>
        <v>5.136691385127206E-7</v>
      </c>
      <c r="AX854" s="13">
        <f t="shared" si="1213"/>
        <v>2.7455298518733379E-2</v>
      </c>
      <c r="AY854" s="13">
        <f t="shared" si="1214"/>
        <v>1.3392381228384093E-2</v>
      </c>
      <c r="AZ854" s="13">
        <f t="shared" si="1215"/>
        <v>3.2663253478011898E-3</v>
      </c>
      <c r="BA854" s="13">
        <f t="shared" si="1216"/>
        <v>5.3109207370713701E-4</v>
      </c>
      <c r="BB854" s="13">
        <f t="shared" si="1217"/>
        <v>6.4765162848311056E-5</v>
      </c>
      <c r="BC854" s="13">
        <f t="shared" si="1218"/>
        <v>6.3183414348318993E-6</v>
      </c>
      <c r="BD854" s="13">
        <f t="shared" si="1219"/>
        <v>6.4179567327620603E-7</v>
      </c>
      <c r="BE854" s="13">
        <f t="shared" si="1220"/>
        <v>1.8513988195940537E-6</v>
      </c>
      <c r="BF854" s="13">
        <f t="shared" si="1221"/>
        <v>2.6703807238967673E-6</v>
      </c>
      <c r="BG854" s="13">
        <f t="shared" si="1222"/>
        <v>2.5677641269905613E-6</v>
      </c>
      <c r="BH854" s="13">
        <f t="shared" si="1223"/>
        <v>1.8518181376319235E-6</v>
      </c>
      <c r="BI854" s="13">
        <f t="shared" si="1224"/>
        <v>1.0683942123240576E-6</v>
      </c>
      <c r="BJ854" s="14">
        <f t="shared" si="1225"/>
        <v>0.83048712200884578</v>
      </c>
      <c r="BK854" s="14">
        <f t="shared" si="1226"/>
        <v>0.11584756464158394</v>
      </c>
      <c r="BL854" s="14">
        <f t="shared" si="1227"/>
        <v>3.8365124511799742E-2</v>
      </c>
      <c r="BM854" s="14">
        <f t="shared" si="1228"/>
        <v>0.62689797667710079</v>
      </c>
      <c r="BN854" s="14">
        <f t="shared" si="1229"/>
        <v>0.34507353140632568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1.3167</v>
      </c>
      <c r="F855" s="10">
        <f>VLOOKUP(B855,home!$B$2:$E$405,3,FALSE)</f>
        <v>0.71730000000000005</v>
      </c>
      <c r="G855" s="10">
        <f>VLOOKUP(C855,away!$B$2:$E$405,4,FALSE)</f>
        <v>1.5610999999999999</v>
      </c>
      <c r="H855" s="10">
        <f>VLOOKUP(A855,away!$A$2:$E$405,3,FALSE)</f>
        <v>1.1167</v>
      </c>
      <c r="I855" s="10">
        <f>VLOOKUP(C855,away!$B$2:$E$405,3,FALSE)</f>
        <v>0.84570000000000001</v>
      </c>
      <c r="J855" s="10">
        <f>VLOOKUP(B855,home!$B$2:$E$405,4,FALSE)</f>
        <v>1.393</v>
      </c>
      <c r="K855" s="12">
        <f t="shared" si="1174"/>
        <v>1.474410415401</v>
      </c>
      <c r="L855" s="12">
        <f t="shared" si="1175"/>
        <v>1.31553971367</v>
      </c>
      <c r="M855" s="13">
        <f t="shared" si="1176"/>
        <v>6.142427712438029E-2</v>
      </c>
      <c r="N855" s="13">
        <f t="shared" si="1177"/>
        <v>9.0564593950663685E-2</v>
      </c>
      <c r="O855" s="13">
        <f t="shared" si="1178"/>
        <v>8.0806075940593969E-2</v>
      </c>
      <c r="P855" s="13">
        <f t="shared" si="1179"/>
        <v>0.1191413199944959</v>
      </c>
      <c r="Q855" s="13">
        <f t="shared" si="1180"/>
        <v>6.6764690293710488E-2</v>
      </c>
      <c r="R855" s="13">
        <f t="shared" si="1181"/>
        <v>5.3151801002842648E-2</v>
      </c>
      <c r="S855" s="13">
        <f t="shared" si="1182"/>
        <v>5.7772979978614969E-2</v>
      </c>
      <c r="T855" s="13">
        <f t="shared" si="1183"/>
        <v>8.7831601552254099E-2</v>
      </c>
      <c r="U855" s="13">
        <f t="shared" si="1184"/>
        <v>7.8367568995912518E-2</v>
      </c>
      <c r="V855" s="13">
        <f t="shared" si="1185"/>
        <v>1.2451010897585558E-2</v>
      </c>
      <c r="W855" s="13">
        <f t="shared" si="1186"/>
        <v>3.2812851583356256E-2</v>
      </c>
      <c r="X855" s="13">
        <f t="shared" si="1187"/>
        <v>4.3166609376664687E-2</v>
      </c>
      <c r="Y855" s="13">
        <f t="shared" si="1188"/>
        <v>2.8393694469741111E-2</v>
      </c>
      <c r="Z855" s="13">
        <f t="shared" si="1189"/>
        <v>2.3307768357441472E-2</v>
      </c>
      <c r="AA855" s="13">
        <f t="shared" si="1190"/>
        <v>3.4365216425965565E-2</v>
      </c>
      <c r="AB855" s="13">
        <f t="shared" si="1191"/>
        <v>2.5334216512976588E-2</v>
      </c>
      <c r="AC855" s="13">
        <f t="shared" si="1192"/>
        <v>1.5094091691550823E-3</v>
      </c>
      <c r="AD855" s="13">
        <f t="shared" si="1193"/>
        <v>1.2094902533376924E-2</v>
      </c>
      <c r="AE855" s="13">
        <f t="shared" si="1194"/>
        <v>1.5911324615625232E-2</v>
      </c>
      <c r="AF855" s="13">
        <f t="shared" si="1195"/>
        <v>1.0465989714475024E-2</v>
      </c>
      <c r="AG855" s="13">
        <f t="shared" si="1196"/>
        <v>4.5894750374178787E-3</v>
      </c>
      <c r="AH855" s="13">
        <f t="shared" si="1197"/>
        <v>7.6655737278088125E-3</v>
      </c>
      <c r="AI855" s="13">
        <f t="shared" si="1198"/>
        <v>1.1302201744305584E-2</v>
      </c>
      <c r="AJ855" s="13">
        <f t="shared" si="1199"/>
        <v>8.3320419843837534E-3</v>
      </c>
      <c r="AK855" s="13">
        <f t="shared" si="1200"/>
        <v>4.0949498277779396E-3</v>
      </c>
      <c r="AL855" s="13">
        <f t="shared" si="1201"/>
        <v>1.1710874543026777E-4</v>
      </c>
      <c r="AM855" s="13">
        <f t="shared" si="1202"/>
        <v>3.5665700536941722E-3</v>
      </c>
      <c r="AN855" s="13">
        <f t="shared" si="1203"/>
        <v>4.6919645472208267E-3</v>
      </c>
      <c r="AO855" s="13">
        <f t="shared" si="1204"/>
        <v>3.0862328485003398E-3</v>
      </c>
      <c r="AP855" s="13">
        <f t="shared" si="1205"/>
        <v>1.3533539592783617E-3</v>
      </c>
      <c r="AQ855" s="13">
        <f t="shared" si="1206"/>
        <v>4.4509772002080425E-4</v>
      </c>
      <c r="AR855" s="13">
        <f t="shared" si="1207"/>
        <v>2.0168733333995764E-3</v>
      </c>
      <c r="AS855" s="13">
        <f t="shared" si="1208"/>
        <v>2.9736990493088693E-3</v>
      </c>
      <c r="AT855" s="13">
        <f t="shared" si="1209"/>
        <v>2.1922264252845249E-3</v>
      </c>
      <c r="AU855" s="13">
        <f t="shared" si="1210"/>
        <v>1.0774138247856015E-3</v>
      </c>
      <c r="AV855" s="13">
        <f t="shared" si="1211"/>
        <v>3.9713754124023003E-4</v>
      </c>
      <c r="AW855" s="13">
        <f t="shared" si="1212"/>
        <v>6.309706830487921E-6</v>
      </c>
      <c r="AX855" s="13">
        <f t="shared" si="1213"/>
        <v>8.764313390706651E-4</v>
      </c>
      <c r="AY855" s="13">
        <f t="shared" si="1214"/>
        <v>1.152980232852437E-3</v>
      </c>
      <c r="AZ855" s="13">
        <f t="shared" si="1215"/>
        <v>7.5839564269693282E-4</v>
      </c>
      <c r="BA855" s="13">
        <f t="shared" si="1216"/>
        <v>3.3256652888069945E-4</v>
      </c>
      <c r="BB855" s="13">
        <f t="shared" si="1217"/>
        <v>1.0937611904498531E-4</v>
      </c>
      <c r="BC855" s="13">
        <f t="shared" si="1218"/>
        <v>2.8777725666155169E-5</v>
      </c>
      <c r="BD855" s="13">
        <f t="shared" si="1219"/>
        <v>4.4221282792152223E-4</v>
      </c>
      <c r="BE855" s="13">
        <f t="shared" si="1220"/>
        <v>6.5200319931142247E-4</v>
      </c>
      <c r="BF855" s="13">
        <f t="shared" si="1221"/>
        <v>4.8066015396976787E-4</v>
      </c>
      <c r="BG855" s="13">
        <f t="shared" si="1222"/>
        <v>2.362301124270913E-4</v>
      </c>
      <c r="BH855" s="13">
        <f t="shared" si="1223"/>
        <v>8.7075034548463214E-5</v>
      </c>
      <c r="BI855" s="13">
        <f t="shared" si="1224"/>
        <v>2.5676867571931192E-5</v>
      </c>
      <c r="BJ855" s="14">
        <f t="shared" si="1225"/>
        <v>0.40899747984421175</v>
      </c>
      <c r="BK855" s="14">
        <f t="shared" si="1226"/>
        <v>0.2535690861425145</v>
      </c>
      <c r="BL855" s="14">
        <f t="shared" si="1227"/>
        <v>0.31400085453233628</v>
      </c>
      <c r="BM855" s="14">
        <f t="shared" si="1228"/>
        <v>0.52687576004379522</v>
      </c>
      <c r="BN855" s="14">
        <f t="shared" si="1229"/>
        <v>0.47185275830668694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1.3167</v>
      </c>
      <c r="F856" s="10">
        <f>VLOOKUP(B856,home!$B$2:$E$405,3,FALSE)</f>
        <v>1.2658</v>
      </c>
      <c r="G856" s="10">
        <f>VLOOKUP(C856,away!$B$2:$E$405,4,FALSE)</f>
        <v>1.0125999999999999</v>
      </c>
      <c r="H856" s="10">
        <f>VLOOKUP(A856,away!$A$2:$E$405,3,FALSE)</f>
        <v>1.1167</v>
      </c>
      <c r="I856" s="10">
        <f>VLOOKUP(C856,away!$B$2:$E$405,3,FALSE)</f>
        <v>0.74619999999999997</v>
      </c>
      <c r="J856" s="10">
        <f>VLOOKUP(B856,home!$B$2:$E$405,4,FALSE)</f>
        <v>1.2935000000000001</v>
      </c>
      <c r="K856" s="12">
        <f t="shared" si="1174"/>
        <v>1.6876790136359998</v>
      </c>
      <c r="L856" s="12">
        <f t="shared" si="1175"/>
        <v>1.0778496719900001</v>
      </c>
      <c r="M856" s="13">
        <f t="shared" si="1176"/>
        <v>6.2942813589134686E-2</v>
      </c>
      <c r="N856" s="13">
        <f t="shared" si="1177"/>
        <v>0.10622726555358541</v>
      </c>
      <c r="O856" s="13">
        <f t="shared" si="1178"/>
        <v>6.7842890981176546E-2</v>
      </c>
      <c r="P856" s="13">
        <f t="shared" si="1179"/>
        <v>0.11449702333332669</v>
      </c>
      <c r="Q856" s="13">
        <f t="shared" si="1180"/>
        <v>8.9638763375362251E-2</v>
      </c>
      <c r="R856" s="13">
        <f t="shared" si="1181"/>
        <v>3.6562218895457237E-2</v>
      </c>
      <c r="S856" s="13">
        <f t="shared" si="1182"/>
        <v>5.2069361078161909E-2</v>
      </c>
      <c r="T856" s="13">
        <f t="shared" si="1183"/>
        <v>9.6617111701723449E-2</v>
      </c>
      <c r="U856" s="13">
        <f t="shared" si="1184"/>
        <v>6.1705289521828778E-2</v>
      </c>
      <c r="V856" s="13">
        <f t="shared" si="1185"/>
        <v>1.0524168262804853E-2</v>
      </c>
      <c r="W856" s="13">
        <f t="shared" si="1186"/>
        <v>5.0427153252294063E-2</v>
      </c>
      <c r="X856" s="13">
        <f t="shared" si="1187"/>
        <v>5.4352890592374623E-2</v>
      </c>
      <c r="Y856" s="13">
        <f t="shared" si="1188"/>
        <v>2.9292122648349676E-2</v>
      </c>
      <c r="Z856" s="13">
        <f t="shared" si="1189"/>
        <v>1.3136191881231725E-2</v>
      </c>
      <c r="AA856" s="13">
        <f t="shared" si="1190"/>
        <v>2.2169675357050386E-2</v>
      </c>
      <c r="AB856" s="13">
        <f t="shared" si="1191"/>
        <v>1.8707647919608567E-2</v>
      </c>
      <c r="AC856" s="13">
        <f t="shared" si="1192"/>
        <v>1.1965086544826677E-3</v>
      </c>
      <c r="AD856" s="13">
        <f t="shared" si="1193"/>
        <v>2.1276212065325751E-2</v>
      </c>
      <c r="AE856" s="13">
        <f t="shared" si="1194"/>
        <v>2.2932558195801044E-2</v>
      </c>
      <c r="AF856" s="13">
        <f t="shared" si="1195"/>
        <v>1.2358925164617873E-2</v>
      </c>
      <c r="AG856" s="13">
        <f t="shared" si="1196"/>
        <v>4.4403544782774451E-3</v>
      </c>
      <c r="AH856" s="13">
        <f t="shared" si="1197"/>
        <v>3.5397100275958281E-3</v>
      </c>
      <c r="AI856" s="13">
        <f t="shared" si="1198"/>
        <v>5.9738943279303847E-3</v>
      </c>
      <c r="AJ856" s="13">
        <f t="shared" si="1199"/>
        <v>5.0410080434636238E-3</v>
      </c>
      <c r="AK856" s="13">
        <f t="shared" si="1200"/>
        <v>2.8358678275079443E-3</v>
      </c>
      <c r="AL856" s="13">
        <f t="shared" si="1201"/>
        <v>8.7061045745484778E-5</v>
      </c>
      <c r="AM856" s="13">
        <f t="shared" si="1202"/>
        <v>7.1814833184638636E-3</v>
      </c>
      <c r="AN856" s="13">
        <f t="shared" si="1203"/>
        <v>7.7405594392079332E-3</v>
      </c>
      <c r="AO856" s="13">
        <f t="shared" si="1204"/>
        <v>4.1715797262846851E-3</v>
      </c>
      <c r="AP856" s="13">
        <f t="shared" si="1205"/>
        <v>1.4987786132186944E-3</v>
      </c>
      <c r="AQ856" s="13">
        <f t="shared" si="1206"/>
        <v>4.0386450916084915E-4</v>
      </c>
      <c r="AR856" s="13">
        <f t="shared" si="1207"/>
        <v>7.6305505843677593E-4</v>
      </c>
      <c r="AS856" s="13">
        <f t="shared" si="1208"/>
        <v>1.2877920083725382E-3</v>
      </c>
      <c r="AT856" s="13">
        <f t="shared" si="1209"/>
        <v>1.0866897732292446E-3</v>
      </c>
      <c r="AU856" s="13">
        <f t="shared" si="1210"/>
        <v>6.1132784153728663E-4</v>
      </c>
      <c r="AV856" s="13">
        <f t="shared" si="1211"/>
        <v>2.5793129215346812E-4</v>
      </c>
      <c r="AW856" s="13">
        <f t="shared" si="1212"/>
        <v>4.3991566037551625E-6</v>
      </c>
      <c r="AX856" s="13">
        <f t="shared" si="1213"/>
        <v>2.0200064472247477E-3</v>
      </c>
      <c r="AY856" s="13">
        <f t="shared" si="1214"/>
        <v>2.1772632865588795E-3</v>
      </c>
      <c r="AZ856" s="13">
        <f t="shared" si="1215"/>
        <v>1.1733812596266791E-3</v>
      </c>
      <c r="BA856" s="13">
        <f t="shared" si="1216"/>
        <v>4.2157620193594312E-4</v>
      </c>
      <c r="BB856" s="13">
        <f t="shared" si="1217"/>
        <v>1.1359894274386155E-4</v>
      </c>
      <c r="BC856" s="13">
        <f t="shared" si="1218"/>
        <v>2.4488516634976411E-5</v>
      </c>
      <c r="BD856" s="13">
        <f t="shared" si="1219"/>
        <v>1.3707644074106482E-4</v>
      </c>
      <c r="BE856" s="13">
        <f t="shared" si="1220"/>
        <v>2.3134103230261385E-4</v>
      </c>
      <c r="BF856" s="13">
        <f t="shared" si="1221"/>
        <v>1.952147026050047E-4</v>
      </c>
      <c r="BG856" s="13">
        <f t="shared" si="1222"/>
        <v>1.0981991891321982E-4</v>
      </c>
      <c r="BH856" s="13">
        <f t="shared" si="1223"/>
        <v>4.6335193107262063E-5</v>
      </c>
      <c r="BI856" s="13">
        <f t="shared" si="1224"/>
        <v>1.5639786599979519E-5</v>
      </c>
      <c r="BJ856" s="14">
        <f t="shared" si="1225"/>
        <v>0.51448993728877268</v>
      </c>
      <c r="BK856" s="14">
        <f t="shared" si="1226"/>
        <v>0.24349419925021518</v>
      </c>
      <c r="BL856" s="14">
        <f t="shared" si="1227"/>
        <v>0.22912042594961771</v>
      </c>
      <c r="BM856" s="14">
        <f t="shared" si="1228"/>
        <v>0.52035691451183941</v>
      </c>
      <c r="BN856" s="14">
        <f t="shared" si="1229"/>
        <v>0.47771097572804283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1.8426</v>
      </c>
      <c r="F860" s="10">
        <f>VLOOKUP(B860,home!$B$2:$E$405,3,FALSE)</f>
        <v>1.2404999999999999</v>
      </c>
      <c r="G860" s="10">
        <f>VLOOKUP(C860,away!$B$2:$E$405,4,FALSE)</f>
        <v>1.0079</v>
      </c>
      <c r="H860" s="10">
        <f>VLOOKUP(A860,away!$A$2:$E$405,3,FALSE)</f>
        <v>1.2176</v>
      </c>
      <c r="I860" s="10">
        <f>VLOOKUP(C860,away!$B$2:$E$405,3,FALSE)</f>
        <v>0.76259999999999994</v>
      </c>
      <c r="J860" s="10">
        <f>VLOOKUP(B860,home!$B$2:$E$405,4,FALSE)</f>
        <v>0.64529999999999998</v>
      </c>
      <c r="K860" s="12">
        <f t="shared" si="1230"/>
        <v>2.3038026878699998</v>
      </c>
      <c r="L860" s="12">
        <f t="shared" si="1231"/>
        <v>0.59918799772800002</v>
      </c>
      <c r="M860" s="13">
        <f t="shared" si="1232"/>
        <v>5.4858908728858839E-2</v>
      </c>
      <c r="N860" s="13">
        <f t="shared" si="1233"/>
        <v>0.12638410138315997</v>
      </c>
      <c r="O860" s="13">
        <f t="shared" si="1234"/>
        <v>3.2870799678788025E-2</v>
      </c>
      <c r="P860" s="13">
        <f t="shared" si="1235"/>
        <v>7.5727836652428174E-2</v>
      </c>
      <c r="Q860" s="13">
        <f t="shared" si="1236"/>
        <v>0.1455820162352793</v>
      </c>
      <c r="R860" s="13">
        <f t="shared" si="1237"/>
        <v>9.8478943216255919E-3</v>
      </c>
      <c r="S860" s="13">
        <f t="shared" si="1238"/>
        <v>2.6133883160166078E-2</v>
      </c>
      <c r="T860" s="13">
        <f t="shared" si="1239"/>
        <v>8.7230996813222203E-2</v>
      </c>
      <c r="U860" s="13">
        <f t="shared" si="1240"/>
        <v>2.2687605408020745E-2</v>
      </c>
      <c r="V860" s="13">
        <f t="shared" si="1241"/>
        <v>4.0083886320659281E-3</v>
      </c>
      <c r="W860" s="13">
        <f t="shared" si="1242"/>
        <v>0.11179741343612347</v>
      </c>
      <c r="X860" s="13">
        <f t="shared" si="1243"/>
        <v>6.6987668307960227E-2</v>
      </c>
      <c r="Y860" s="13">
        <f t="shared" si="1244"/>
        <v>2.0069103422957046E-2</v>
      </c>
      <c r="Z860" s="13">
        <f t="shared" si="1245"/>
        <v>1.9669133601372601E-3</v>
      </c>
      <c r="AA860" s="13">
        <f t="shared" si="1246"/>
        <v>4.5313802858916322E-3</v>
      </c>
      <c r="AB860" s="13">
        <f t="shared" si="1247"/>
        <v>5.2197030411991379E-3</v>
      </c>
      <c r="AC860" s="13">
        <f t="shared" si="1248"/>
        <v>3.4582646488287713E-4</v>
      </c>
      <c r="AD860" s="13">
        <f t="shared" si="1249"/>
        <v>6.438979539276371E-2</v>
      </c>
      <c r="AE860" s="13">
        <f t="shared" si="1250"/>
        <v>3.8581592575505683E-2</v>
      </c>
      <c r="AF860" s="13">
        <f t="shared" si="1251"/>
        <v>1.1558813602237362E-2</v>
      </c>
      <c r="AG860" s="13">
        <f t="shared" si="1252"/>
        <v>2.3086341261452587E-3</v>
      </c>
      <c r="AH860" s="13">
        <f t="shared" si="1253"/>
        <v>2.9463771949127433E-4</v>
      </c>
      <c r="AI860" s="13">
        <f t="shared" si="1254"/>
        <v>6.7878717011188479E-4</v>
      </c>
      <c r="AJ860" s="13">
        <f t="shared" si="1255"/>
        <v>7.8189585349771587E-4</v>
      </c>
      <c r="AK860" s="13">
        <f t="shared" si="1256"/>
        <v>6.0044458964081501E-4</v>
      </c>
      <c r="AL860" s="13">
        <f t="shared" si="1257"/>
        <v>1.9095305137894969E-5</v>
      </c>
      <c r="AM860" s="13">
        <f t="shared" si="1258"/>
        <v>2.9668276739449693E-2</v>
      </c>
      <c r="AN860" s="13">
        <f t="shared" si="1259"/>
        <v>1.7776875335551057E-2</v>
      </c>
      <c r="AO860" s="13">
        <f t="shared" si="1260"/>
        <v>5.3258451690845537E-3</v>
      </c>
      <c r="AP860" s="13">
        <f t="shared" si="1261"/>
        <v>1.0637275010243719E-3</v>
      </c>
      <c r="AQ860" s="13">
        <f t="shared" si="1262"/>
        <v>1.5934318786675061E-4</v>
      </c>
      <c r="AR860" s="13">
        <f t="shared" si="1263"/>
        <v>3.5308677039424159E-5</v>
      </c>
      <c r="AS860" s="13">
        <f t="shared" si="1264"/>
        <v>8.1344225068559126E-5</v>
      </c>
      <c r="AT860" s="13">
        <f t="shared" si="1265"/>
        <v>9.3700522177824405E-5</v>
      </c>
      <c r="AU860" s="13">
        <f t="shared" si="1266"/>
        <v>7.1955838282698124E-5</v>
      </c>
      <c r="AV860" s="13">
        <f t="shared" si="1267"/>
        <v>4.1443013410904734E-5</v>
      </c>
      <c r="AW860" s="13">
        <f t="shared" si="1268"/>
        <v>7.3220465909592205E-7</v>
      </c>
      <c r="AX860" s="13">
        <f t="shared" si="1269"/>
        <v>1.139164261613586E-2</v>
      </c>
      <c r="AY860" s="13">
        <f t="shared" si="1270"/>
        <v>6.8257355299954003E-3</v>
      </c>
      <c r="AZ860" s="13">
        <f t="shared" si="1271"/>
        <v>2.0449494026194065E-3</v>
      </c>
      <c r="BA860" s="13">
        <f t="shared" si="1272"/>
        <v>4.0843637933686403E-4</v>
      </c>
      <c r="BB860" s="13">
        <f t="shared" si="1273"/>
        <v>6.1182544083532363E-5</v>
      </c>
      <c r="BC860" s="13">
        <f t="shared" si="1274"/>
        <v>7.3319692170633698E-6</v>
      </c>
      <c r="BD860" s="13">
        <f t="shared" si="1275"/>
        <v>3.5260892496128617E-6</v>
      </c>
      <c r="BE860" s="13">
        <f t="shared" si="1276"/>
        <v>8.1234138909276207E-6</v>
      </c>
      <c r="BF860" s="13">
        <f t="shared" si="1277"/>
        <v>9.3573713782997765E-6</v>
      </c>
      <c r="BG860" s="13">
        <f t="shared" si="1278"/>
        <v>7.1858457775749425E-6</v>
      </c>
      <c r="BH860" s="13">
        <f t="shared" si="1279"/>
        <v>4.1386927042491095E-6</v>
      </c>
      <c r="BI860" s="13">
        <f t="shared" si="1280"/>
        <v>1.9069462752634128E-6</v>
      </c>
      <c r="BJ860" s="14">
        <f t="shared" si="1281"/>
        <v>0.74962348166971871</v>
      </c>
      <c r="BK860" s="14">
        <f t="shared" si="1282"/>
        <v>0.16791967447353517</v>
      </c>
      <c r="BL860" s="14">
        <f t="shared" si="1283"/>
        <v>7.7871138703522164E-2</v>
      </c>
      <c r="BM860" s="14">
        <f t="shared" si="1284"/>
        <v>0.54528464788143693</v>
      </c>
      <c r="BN860" s="14">
        <f t="shared" si="1285"/>
        <v>0.44527155700013987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1.8426</v>
      </c>
      <c r="F861" s="10">
        <f>VLOOKUP(B861,home!$B$2:$E$405,3,FALSE)</f>
        <v>1.1689000000000001</v>
      </c>
      <c r="G861" s="10">
        <f>VLOOKUP(C861,away!$B$2:$E$405,4,FALSE)</f>
        <v>1.1272</v>
      </c>
      <c r="H861" s="10">
        <f>VLOOKUP(A861,away!$A$2:$E$405,3,FALSE)</f>
        <v>1.2176</v>
      </c>
      <c r="I861" s="10">
        <f>VLOOKUP(C861,away!$B$2:$E$405,3,FALSE)</f>
        <v>0.88449999999999995</v>
      </c>
      <c r="J861" s="10">
        <f>VLOOKUP(B861,home!$B$2:$E$405,4,FALSE)</f>
        <v>0.82130000000000003</v>
      </c>
      <c r="K861" s="12">
        <f t="shared" si="1230"/>
        <v>2.4277804258080002</v>
      </c>
      <c r="L861" s="12">
        <f t="shared" si="1231"/>
        <v>0.88451316135999991</v>
      </c>
      <c r="M861" s="13">
        <f t="shared" si="1232"/>
        <v>3.6432516700240024E-2</v>
      </c>
      <c r="N861" s="13">
        <f t="shared" si="1233"/>
        <v>8.8450150907765798E-2</v>
      </c>
      <c r="O861" s="13">
        <f t="shared" si="1234"/>
        <v>3.2225040522830289E-2</v>
      </c>
      <c r="P861" s="13">
        <f t="shared" si="1235"/>
        <v>7.8235322602196983E-2</v>
      </c>
      <c r="Q861" s="13">
        <f t="shared" si="1236"/>
        <v>0.10736877251681878</v>
      </c>
      <c r="R861" s="13">
        <f t="shared" si="1237"/>
        <v>1.4251736233901363E-2</v>
      </c>
      <c r="S861" s="13">
        <f t="shared" si="1238"/>
        <v>4.2000706079615355E-2</v>
      </c>
      <c r="T861" s="13">
        <f t="shared" si="1239"/>
        <v>9.496909241019405E-2</v>
      </c>
      <c r="U861" s="13">
        <f t="shared" si="1240"/>
        <v>3.4600086262444353E-2</v>
      </c>
      <c r="V861" s="13">
        <f t="shared" si="1241"/>
        <v>1.0021385921979951E-2</v>
      </c>
      <c r="W861" s="13">
        <f t="shared" si="1242"/>
        <v>8.6889268086454863E-2</v>
      </c>
      <c r="X861" s="13">
        <f t="shared" si="1243"/>
        <v>7.6854701203406733E-2</v>
      </c>
      <c r="Y861" s="13">
        <f t="shared" si="1244"/>
        <v>3.398949736340174E-2</v>
      </c>
      <c r="Z861" s="13">
        <f t="shared" si="1245"/>
        <v>4.2019494237056513E-3</v>
      </c>
      <c r="AA861" s="13">
        <f t="shared" si="1246"/>
        <v>1.0201410561107786E-2</v>
      </c>
      <c r="AB861" s="13">
        <f t="shared" si="1247"/>
        <v>1.2383392437944249E-2</v>
      </c>
      <c r="AC861" s="13">
        <f t="shared" si="1248"/>
        <v>1.3449976002516521E-3</v>
      </c>
      <c r="AD861" s="13">
        <f t="shared" si="1249"/>
        <v>5.2737016068269728E-2</v>
      </c>
      <c r="AE861" s="13">
        <f t="shared" si="1250"/>
        <v>4.664658480323837E-2</v>
      </c>
      <c r="AF861" s="13">
        <f t="shared" si="1251"/>
        <v>2.0629759095479851E-2</v>
      </c>
      <c r="AG861" s="13">
        <f t="shared" si="1252"/>
        <v>6.0824311452126979E-3</v>
      </c>
      <c r="AH861" s="13">
        <f t="shared" si="1253"/>
        <v>9.2916989215917876E-4</v>
      </c>
      <c r="AI861" s="13">
        <f t="shared" si="1254"/>
        <v>2.2558204764341846E-3</v>
      </c>
      <c r="AJ861" s="13">
        <f t="shared" si="1255"/>
        <v>2.7383183984118959E-3</v>
      </c>
      <c r="AK861" s="13">
        <f t="shared" si="1256"/>
        <v>2.2160119357647712E-3</v>
      </c>
      <c r="AL861" s="13">
        <f t="shared" si="1257"/>
        <v>1.1553011505699849E-4</v>
      </c>
      <c r="AM861" s="13">
        <f t="shared" si="1258"/>
        <v>2.5606779065213421E-2</v>
      </c>
      <c r="AN861" s="13">
        <f t="shared" si="1259"/>
        <v>2.2649533103218985E-2</v>
      </c>
      <c r="AO861" s="13">
        <f t="shared" si="1260"/>
        <v>1.0016905064228098E-2</v>
      </c>
      <c r="AP861" s="13">
        <f t="shared" si="1261"/>
        <v>2.9533614551344625E-3</v>
      </c>
      <c r="AQ861" s="13">
        <f t="shared" si="1262"/>
        <v>6.5307176932993816E-4</v>
      </c>
      <c r="AR861" s="13">
        <f t="shared" si="1263"/>
        <v>1.6437259975084914E-4</v>
      </c>
      <c r="AS861" s="13">
        <f t="shared" si="1264"/>
        <v>3.9906058021428446E-4</v>
      </c>
      <c r="AT861" s="13">
        <f t="shared" si="1265"/>
        <v>4.844157326779117E-4</v>
      </c>
      <c r="AU861" s="13">
        <f t="shared" si="1266"/>
        <v>3.9201834458295825E-4</v>
      </c>
      <c r="AV861" s="13">
        <f t="shared" si="1267"/>
        <v>2.379336158840405E-4</v>
      </c>
      <c r="AW861" s="13">
        <f t="shared" si="1268"/>
        <v>6.891383363902797E-6</v>
      </c>
      <c r="AX861" s="13">
        <f t="shared" si="1269"/>
        <v>1.0361272830419212E-2</v>
      </c>
      <c r="AY861" s="13">
        <f t="shared" si="1270"/>
        <v>9.1646821869475707E-3</v>
      </c>
      <c r="AZ861" s="13">
        <f t="shared" si="1271"/>
        <v>4.053141007018337E-3</v>
      </c>
      <c r="BA861" s="13">
        <f t="shared" si="1272"/>
        <v>1.1950188551852143E-3</v>
      </c>
      <c r="BB861" s="13">
        <f t="shared" si="1273"/>
        <v>2.6425247637117046E-4</v>
      </c>
      <c r="BC861" s="13">
        <f t="shared" si="1274"/>
        <v>4.6746958654454542E-5</v>
      </c>
      <c r="BD861" s="13">
        <f t="shared" si="1275"/>
        <v>2.4231621307764242E-5</v>
      </c>
      <c r="BE861" s="13">
        <f t="shared" si="1276"/>
        <v>5.8829055896582077E-5</v>
      </c>
      <c r="BF861" s="13">
        <f t="shared" si="1277"/>
        <v>7.1412015187243363E-5</v>
      </c>
      <c r="BG861" s="13">
        <f t="shared" si="1278"/>
        <v>5.7790897546364346E-5</v>
      </c>
      <c r="BH861" s="13">
        <f t="shared" si="1279"/>
        <v>3.5075902463234749E-5</v>
      </c>
      <c r="BI861" s="13">
        <f t="shared" si="1280"/>
        <v>1.7031317883558371E-5</v>
      </c>
      <c r="BJ861" s="14">
        <f t="shared" si="1281"/>
        <v>0.70158203837196353</v>
      </c>
      <c r="BK861" s="14">
        <f t="shared" si="1282"/>
        <v>0.17731514120628855</v>
      </c>
      <c r="BL861" s="14">
        <f t="shared" si="1283"/>
        <v>0.11374315840439284</v>
      </c>
      <c r="BM861" s="14">
        <f t="shared" si="1284"/>
        <v>0.63072095711901366</v>
      </c>
      <c r="BN861" s="14">
        <f t="shared" si="1285"/>
        <v>0.3569635394837532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1.8426</v>
      </c>
      <c r="F862" s="10">
        <f>VLOOKUP(B862,home!$B$2:$E$405,3,FALSE)</f>
        <v>1.6669</v>
      </c>
      <c r="G862" s="10">
        <f>VLOOKUP(C862,away!$B$2:$E$405,4,FALSE)</f>
        <v>1.0853999999999999</v>
      </c>
      <c r="H862" s="10">
        <f>VLOOKUP(A862,away!$A$2:$E$405,3,FALSE)</f>
        <v>1.2176</v>
      </c>
      <c r="I862" s="10">
        <f>VLOOKUP(C862,away!$B$2:$E$405,3,FALSE)</f>
        <v>0.82130000000000003</v>
      </c>
      <c r="J862" s="10">
        <f>VLOOKUP(B862,home!$B$2:$E$405,4,FALSE)</f>
        <v>0.88</v>
      </c>
      <c r="K862" s="12">
        <f t="shared" si="1230"/>
        <v>3.333730056876</v>
      </c>
      <c r="L862" s="12">
        <f t="shared" si="1231"/>
        <v>0.88001309439999997</v>
      </c>
      <c r="M862" s="13">
        <f t="shared" si="1232"/>
        <v>1.4790900013427984E-2</v>
      </c>
      <c r="N862" s="13">
        <f t="shared" si="1233"/>
        <v>4.9308867943012501E-2</v>
      </c>
      <c r="O862" s="13">
        <f t="shared" si="1234"/>
        <v>1.3016185689777761E-2</v>
      </c>
      <c r="P862" s="13">
        <f t="shared" si="1235"/>
        <v>4.3392449459891388E-2</v>
      </c>
      <c r="Q862" s="13">
        <f t="shared" si="1236"/>
        <v>8.2191227566075151E-2</v>
      </c>
      <c r="R862" s="13">
        <f t="shared" si="1237"/>
        <v>5.7272069230731634E-3</v>
      </c>
      <c r="S862" s="13">
        <f t="shared" si="1238"/>
        <v>3.1825390416063699E-2</v>
      </c>
      <c r="T862" s="13">
        <f t="shared" si="1239"/>
        <v>7.2329356502956368E-2</v>
      </c>
      <c r="U862" s="13">
        <f t="shared" si="1240"/>
        <v>1.9092961861397317E-2</v>
      </c>
      <c r="V862" s="13">
        <f t="shared" si="1241"/>
        <v>1.0374108734399194E-2</v>
      </c>
      <c r="W862" s="13">
        <f t="shared" si="1242"/>
        <v>9.1334455249519969E-2</v>
      </c>
      <c r="X862" s="13">
        <f t="shared" si="1243"/>
        <v>8.0375516589468385E-2</v>
      </c>
      <c r="Y862" s="13">
        <f t="shared" si="1244"/>
        <v>3.5365753533948302E-2</v>
      </c>
      <c r="Z862" s="13">
        <f t="shared" si="1245"/>
        <v>1.6800056955475721E-3</v>
      </c>
      <c r="AA862" s="13">
        <f t="shared" si="1246"/>
        <v>5.6006854829698119E-3</v>
      </c>
      <c r="AB862" s="13">
        <f t="shared" si="1247"/>
        <v>9.3355867668427732E-3</v>
      </c>
      <c r="AC862" s="13">
        <f t="shared" si="1248"/>
        <v>1.9021745995010312E-3</v>
      </c>
      <c r="AD862" s="13">
        <f t="shared" si="1249"/>
        <v>7.6121104673430168E-2</v>
      </c>
      <c r="AE862" s="13">
        <f t="shared" si="1250"/>
        <v>6.6987568872811584E-2</v>
      </c>
      <c r="AF862" s="13">
        <f t="shared" si="1251"/>
        <v>2.9474968885048022E-2</v>
      </c>
      <c r="AG862" s="13">
        <f t="shared" si="1252"/>
        <v>8.6461195252916078E-3</v>
      </c>
      <c r="AH862" s="13">
        <f t="shared" si="1253"/>
        <v>3.6960675268711069E-4</v>
      </c>
      <c r="AI862" s="13">
        <f t="shared" si="1254"/>
        <v>1.2321691406573553E-3</v>
      </c>
      <c r="AJ862" s="13">
        <f t="shared" si="1255"/>
        <v>2.0538596496822493E-3</v>
      </c>
      <c r="AK862" s="13">
        <f t="shared" si="1256"/>
        <v>2.282337882250175E-3</v>
      </c>
      <c r="AL862" s="13">
        <f t="shared" si="1257"/>
        <v>2.2321837101948731E-4</v>
      </c>
      <c r="AM862" s="13">
        <f t="shared" si="1258"/>
        <v>5.0753442922483662E-2</v>
      </c>
      <c r="AN862" s="13">
        <f t="shared" si="1259"/>
        <v>4.4663694357668621E-2</v>
      </c>
      <c r="AO862" s="13">
        <f t="shared" si="1260"/>
        <v>1.9652317939513893E-2</v>
      </c>
      <c r="AP862" s="13">
        <f t="shared" si="1261"/>
        <v>5.7647657073614175E-3</v>
      </c>
      <c r="AQ862" s="13">
        <f t="shared" si="1262"/>
        <v>1.268267327156531E-3</v>
      </c>
      <c r="AR862" s="13">
        <f t="shared" si="1263"/>
        <v>6.5051756428663994E-5</v>
      </c>
      <c r="AS862" s="13">
        <f t="shared" si="1264"/>
        <v>2.1686499565881371E-4</v>
      </c>
      <c r="AT862" s="13">
        <f t="shared" si="1265"/>
        <v>3.6148467715603537E-4</v>
      </c>
      <c r="AU862" s="13">
        <f t="shared" si="1266"/>
        <v>4.0169744444506399E-4</v>
      </c>
      <c r="AV862" s="13">
        <f t="shared" si="1267"/>
        <v>3.3478771107919679E-4</v>
      </c>
      <c r="AW862" s="13">
        <f t="shared" si="1268"/>
        <v>1.8190598938440582E-5</v>
      </c>
      <c r="AX862" s="13">
        <f t="shared" si="1269"/>
        <v>2.8199713026770695E-2</v>
      </c>
      <c r="AY862" s="13">
        <f t="shared" si="1270"/>
        <v>2.4816116721880468E-2</v>
      </c>
      <c r="AZ862" s="13">
        <f t="shared" si="1271"/>
        <v>1.0919253833706807E-2</v>
      </c>
      <c r="BA862" s="13">
        <f t="shared" si="1272"/>
        <v>3.2030287849131298E-3</v>
      </c>
      <c r="BB862" s="13">
        <f t="shared" si="1273"/>
        <v>7.0467681811591865E-4</v>
      </c>
      <c r="BC862" s="13">
        <f t="shared" si="1274"/>
        <v>1.2402496545242716E-4</v>
      </c>
      <c r="BD862" s="13">
        <f t="shared" si="1275"/>
        <v>9.5410662451572774E-6</v>
      </c>
      <c r="BE862" s="13">
        <f t="shared" si="1276"/>
        <v>3.1807339316125858E-5</v>
      </c>
      <c r="BF862" s="13">
        <f t="shared" si="1277"/>
        <v>5.3018541553711258E-5</v>
      </c>
      <c r="BG862" s="13">
        <f t="shared" si="1278"/>
        <v>5.8916501849778784E-5</v>
      </c>
      <c r="BH862" s="13">
        <f t="shared" si="1279"/>
        <v>4.9102928265649499E-5</v>
      </c>
      <c r="BI862" s="13">
        <f t="shared" si="1280"/>
        <v>3.2739181567964371E-5</v>
      </c>
      <c r="BJ862" s="14">
        <f t="shared" si="1281"/>
        <v>0.78220424174658543</v>
      </c>
      <c r="BK862" s="14">
        <f t="shared" si="1282"/>
        <v>0.12732435831618324</v>
      </c>
      <c r="BL862" s="14">
        <f t="shared" si="1283"/>
        <v>6.0325612292903882E-2</v>
      </c>
      <c r="BM862" s="14">
        <f t="shared" si="1284"/>
        <v>0.73830945433302031</v>
      </c>
      <c r="BN862" s="14">
        <f t="shared" si="1285"/>
        <v>0.20842683759525793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1.8426</v>
      </c>
      <c r="F863" s="10">
        <f>VLOOKUP(B863,home!$B$2:$E$405,3,FALSE)</f>
        <v>0.69779999999999998</v>
      </c>
      <c r="G863" s="10">
        <f>VLOOKUP(C863,away!$B$2:$E$405,4,FALSE)</f>
        <v>0.83489999999999998</v>
      </c>
      <c r="H863" s="10">
        <f>VLOOKUP(A863,away!$A$2:$E$405,3,FALSE)</f>
        <v>1.2176</v>
      </c>
      <c r="I863" s="10">
        <f>VLOOKUP(C863,away!$B$2:$E$405,3,FALSE)</f>
        <v>1.0107999999999999</v>
      </c>
      <c r="J863" s="10">
        <f>VLOOKUP(B863,home!$B$2:$E$405,4,FALSE)</f>
        <v>0.93859999999999999</v>
      </c>
      <c r="K863" s="12">
        <f t="shared" si="1230"/>
        <v>1.073486267172</v>
      </c>
      <c r="L863" s="12">
        <f t="shared" si="1231"/>
        <v>1.1551820250880001</v>
      </c>
      <c r="M863" s="13">
        <f t="shared" si="1232"/>
        <v>0.10767172196872164</v>
      </c>
      <c r="N863" s="13">
        <f t="shared" si="1233"/>
        <v>0.11558411489618442</v>
      </c>
      <c r="O863" s="13">
        <f t="shared" si="1234"/>
        <v>0.12438043782853997</v>
      </c>
      <c r="P863" s="13">
        <f t="shared" si="1235"/>
        <v>0.13352069191377838</v>
      </c>
      <c r="Q863" s="13">
        <f t="shared" si="1236"/>
        <v>6.2038980022142289E-2</v>
      </c>
      <c r="R863" s="13">
        <f t="shared" si="1237"/>
        <v>7.1841023026052456E-2</v>
      </c>
      <c r="S863" s="13">
        <f t="shared" si="1238"/>
        <v>4.1393819201463719E-2</v>
      </c>
      <c r="T863" s="13">
        <f t="shared" si="1239"/>
        <v>7.1666314576372306E-2</v>
      </c>
      <c r="U863" s="13">
        <f t="shared" si="1240"/>
        <v>7.7120351638054752E-2</v>
      </c>
      <c r="V863" s="13">
        <f t="shared" si="1241"/>
        <v>5.7034797579120873E-3</v>
      </c>
      <c r="W863" s="13">
        <f t="shared" si="1242"/>
        <v>2.2199331027709272E-2</v>
      </c>
      <c r="X863" s="13">
        <f t="shared" si="1243"/>
        <v>2.5644268172188067E-2</v>
      </c>
      <c r="Y863" s="13">
        <f t="shared" si="1244"/>
        <v>1.4811898819523982E-2</v>
      </c>
      <c r="Z863" s="13">
        <f t="shared" si="1245"/>
        <v>2.7663152821209628E-2</v>
      </c>
      <c r="AA863" s="13">
        <f t="shared" si="1246"/>
        <v>2.96960146602489E-2</v>
      </c>
      <c r="AB863" s="13">
        <f t="shared" si="1247"/>
        <v>1.5939131963757791E-2</v>
      </c>
      <c r="AC863" s="13">
        <f t="shared" si="1248"/>
        <v>4.4204536116146799E-4</v>
      </c>
      <c r="AD863" s="13">
        <f t="shared" si="1249"/>
        <v>5.9576692496627944E-3</v>
      </c>
      <c r="AE863" s="13">
        <f t="shared" si="1250"/>
        <v>6.8821924286299732E-3</v>
      </c>
      <c r="AF863" s="13">
        <f t="shared" si="1251"/>
        <v>3.9750924933750374E-3</v>
      </c>
      <c r="AG863" s="13">
        <f t="shared" si="1252"/>
        <v>1.530651798803027E-3</v>
      </c>
      <c r="AH863" s="13">
        <f t="shared" si="1253"/>
        <v>7.9889942240809458E-3</v>
      </c>
      <c r="AI863" s="13">
        <f t="shared" si="1254"/>
        <v>8.5760755880673212E-3</v>
      </c>
      <c r="AJ863" s="13">
        <f t="shared" si="1255"/>
        <v>4.6031496850096523E-3</v>
      </c>
      <c r="AK863" s="13">
        <f t="shared" si="1256"/>
        <v>1.6471393241983265E-3</v>
      </c>
      <c r="AL863" s="13">
        <f t="shared" si="1257"/>
        <v>2.1926723711802824E-5</v>
      </c>
      <c r="AM863" s="13">
        <f t="shared" si="1258"/>
        <v>1.2790952247731851E-3</v>
      </c>
      <c r="AN863" s="13">
        <f t="shared" si="1259"/>
        <v>1.4775878120338785E-3</v>
      </c>
      <c r="AO863" s="13">
        <f t="shared" si="1260"/>
        <v>8.5344144047532161E-4</v>
      </c>
      <c r="AP863" s="13">
        <f t="shared" si="1261"/>
        <v>3.2862673716743381E-4</v>
      </c>
      <c r="AQ863" s="13">
        <f t="shared" si="1262"/>
        <v>9.4905924934784593E-5</v>
      </c>
      <c r="AR863" s="13">
        <f t="shared" si="1263"/>
        <v>1.8457485052380312E-3</v>
      </c>
      <c r="AS863" s="13">
        <f t="shared" si="1264"/>
        <v>1.9813856730262727E-3</v>
      </c>
      <c r="AT863" s="13">
        <f t="shared" si="1265"/>
        <v>1.0634951549825273E-3</v>
      </c>
      <c r="AU863" s="13">
        <f t="shared" si="1266"/>
        <v>3.8054914802590034E-4</v>
      </c>
      <c r="AV863" s="13">
        <f t="shared" si="1267"/>
        <v>1.0212857109745213E-4</v>
      </c>
      <c r="AW863" s="13">
        <f t="shared" si="1268"/>
        <v>7.5529769456001413E-7</v>
      </c>
      <c r="AX863" s="13">
        <f t="shared" si="1269"/>
        <v>2.2884852636654939E-4</v>
      </c>
      <c r="AY863" s="13">
        <f t="shared" si="1270"/>
        <v>2.6436170412651508E-4</v>
      </c>
      <c r="AZ863" s="13">
        <f t="shared" si="1271"/>
        <v>1.5269294436429123E-4</v>
      </c>
      <c r="BA863" s="13">
        <f t="shared" si="1272"/>
        <v>5.8796048229130397E-5</v>
      </c>
      <c r="BB863" s="13">
        <f t="shared" si="1273"/>
        <v>1.6980034515124655E-5</v>
      </c>
      <c r="BC863" s="13">
        <f t="shared" si="1274"/>
        <v>3.9230061314491645E-6</v>
      </c>
      <c r="BD863" s="13">
        <f t="shared" si="1275"/>
        <v>3.5536258268066947E-4</v>
      </c>
      <c r="BE863" s="13">
        <f t="shared" si="1276"/>
        <v>3.8147685237447304E-4</v>
      </c>
      <c r="BF863" s="13">
        <f t="shared" si="1277"/>
        <v>2.0475508113399862E-4</v>
      </c>
      <c r="BG863" s="13">
        <f t="shared" si="1278"/>
        <v>7.3267255910345393E-5</v>
      </c>
      <c r="BH863" s="13">
        <f t="shared" si="1279"/>
        <v>1.966284826328308E-5</v>
      </c>
      <c r="BI863" s="13">
        <f t="shared" si="1280"/>
        <v>4.2215595168242406E-6</v>
      </c>
      <c r="BJ863" s="14">
        <f t="shared" si="1281"/>
        <v>0.33504977288770887</v>
      </c>
      <c r="BK863" s="14">
        <f t="shared" si="1282"/>
        <v>0.28901804663087566</v>
      </c>
      <c r="BL863" s="14">
        <f t="shared" si="1283"/>
        <v>0.34820437117025982</v>
      </c>
      <c r="BM863" s="14">
        <f t="shared" si="1284"/>
        <v>0.38463476744820285</v>
      </c>
      <c r="BN863" s="14">
        <f t="shared" si="1285"/>
        <v>0.6150369696554191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1.8426</v>
      </c>
      <c r="F864" s="10">
        <f>VLOOKUP(B864,home!$B$2:$E$405,3,FALSE)</f>
        <v>1.2791999999999999</v>
      </c>
      <c r="G864" s="10">
        <f>VLOOKUP(C864,away!$B$2:$E$405,4,FALSE)</f>
        <v>1.0467</v>
      </c>
      <c r="H864" s="10">
        <f>VLOOKUP(A864,away!$A$2:$E$405,3,FALSE)</f>
        <v>1.2176</v>
      </c>
      <c r="I864" s="10">
        <f>VLOOKUP(C864,away!$B$2:$E$405,3,FALSE)</f>
        <v>0.70399999999999996</v>
      </c>
      <c r="J864" s="10">
        <f>VLOOKUP(B864,home!$B$2:$E$405,4,FALSE)</f>
        <v>0.70399999999999996</v>
      </c>
      <c r="K864" s="12">
        <f t="shared" si="1230"/>
        <v>2.4671283380639997</v>
      </c>
      <c r="L864" s="12">
        <f t="shared" si="1231"/>
        <v>0.60346204159999994</v>
      </c>
      <c r="M864" s="13">
        <f t="shared" si="1232"/>
        <v>4.6393756840036E-2</v>
      </c>
      <c r="N864" s="13">
        <f t="shared" si="1233"/>
        <v>0.11445935220930335</v>
      </c>
      <c r="O864" s="13">
        <f t="shared" si="1234"/>
        <v>2.7996871220182087E-2</v>
      </c>
      <c r="P864" s="13">
        <f t="shared" si="1235"/>
        <v>6.9071874364439664E-2</v>
      </c>
      <c r="Q864" s="13">
        <f t="shared" si="1236"/>
        <v>0.14119295569601031</v>
      </c>
      <c r="R864" s="13">
        <f t="shared" si="1237"/>
        <v>8.447524532471681E-3</v>
      </c>
      <c r="S864" s="13">
        <f t="shared" si="1238"/>
        <v>2.5708867707496242E-2</v>
      </c>
      <c r="T864" s="13">
        <f t="shared" si="1239"/>
        <v>8.5204589303852732E-2</v>
      </c>
      <c r="U864" s="13">
        <f t="shared" si="1240"/>
        <v>2.0841127160551726E-2</v>
      </c>
      <c r="V864" s="13">
        <f t="shared" si="1241"/>
        <v>4.2528703124788854E-3</v>
      </c>
      <c r="W864" s="13">
        <f t="shared" si="1242"/>
        <v>0.11611371404421393</v>
      </c>
      <c r="X864" s="13">
        <f t="shared" si="1243"/>
        <v>7.0070218934879927E-2</v>
      </c>
      <c r="Y864" s="13">
        <f t="shared" si="1244"/>
        <v>2.1142358686900804E-2</v>
      </c>
      <c r="Z864" s="13">
        <f t="shared" si="1245"/>
        <v>1.6992534669438156E-3</v>
      </c>
      <c r="AA864" s="13">
        <f t="shared" si="1246"/>
        <v>4.1922763818505859E-3</v>
      </c>
      <c r="AB864" s="13">
        <f t="shared" si="1247"/>
        <v>5.1714419313299981E-3</v>
      </c>
      <c r="AC864" s="13">
        <f t="shared" si="1248"/>
        <v>3.9573444780060732E-4</v>
      </c>
      <c r="AD864" s="13">
        <f t="shared" si="1249"/>
        <v>7.1616858589085008E-2</v>
      </c>
      <c r="AE864" s="13">
        <f t="shared" si="1250"/>
        <v>4.3218055697147727E-2</v>
      </c>
      <c r="AF864" s="13">
        <f t="shared" si="1251"/>
        <v>1.3040228062491638E-2</v>
      </c>
      <c r="AG864" s="13">
        <f t="shared" si="1252"/>
        <v>2.623094216506939E-3</v>
      </c>
      <c r="AH864" s="13">
        <f t="shared" si="1253"/>
        <v>2.563587415894482E-4</v>
      </c>
      <c r="AI864" s="13">
        <f t="shared" si="1254"/>
        <v>6.3246991608575378E-4</v>
      </c>
      <c r="AJ864" s="13">
        <f t="shared" si="1255"/>
        <v>7.801922264740617E-4</v>
      </c>
      <c r="AK864" s="13">
        <f t="shared" si="1256"/>
        <v>6.4161145035713434E-4</v>
      </c>
      <c r="AL864" s="13">
        <f t="shared" si="1257"/>
        <v>2.3567067572830137E-5</v>
      </c>
      <c r="AM864" s="13">
        <f t="shared" si="1258"/>
        <v>3.5337596261650769E-2</v>
      </c>
      <c r="AN864" s="13">
        <f t="shared" si="1259"/>
        <v>2.1324897985292302E-2</v>
      </c>
      <c r="AO864" s="13">
        <f t="shared" si="1260"/>
        <v>6.4343832375581087E-3</v>
      </c>
      <c r="AP864" s="13">
        <f t="shared" si="1261"/>
        <v>1.2943020149912114E-3</v>
      </c>
      <c r="AQ864" s="13">
        <f t="shared" si="1262"/>
        <v>1.9526553410339752E-4</v>
      </c>
      <c r="AR864" s="13">
        <f t="shared" si="1263"/>
        <v>3.094055391631505E-5</v>
      </c>
      <c r="AS864" s="13">
        <f t="shared" si="1264"/>
        <v>7.6334317362337939E-5</v>
      </c>
      <c r="AT864" s="13">
        <f t="shared" si="1265"/>
        <v>9.4163278765697374E-5</v>
      </c>
      <c r="AU864" s="13">
        <f t="shared" si="1266"/>
        <v>7.7437631149290665E-5</v>
      </c>
      <c r="AV864" s="13">
        <f t="shared" si="1267"/>
        <v>4.7762143560240628E-5</v>
      </c>
      <c r="AW864" s="13">
        <f t="shared" si="1268"/>
        <v>9.7464115468850941E-7</v>
      </c>
      <c r="AX864" s="13">
        <f t="shared" si="1269"/>
        <v>1.4530397522697176E-2</v>
      </c>
      <c r="AY864" s="13">
        <f t="shared" si="1270"/>
        <v>8.7685433543064194E-3</v>
      </c>
      <c r="AZ864" s="13">
        <f t="shared" si="1271"/>
        <v>2.6457415372239312E-3</v>
      </c>
      <c r="BA864" s="13">
        <f t="shared" si="1272"/>
        <v>5.3220152986635874E-4</v>
      </c>
      <c r="BB864" s="13">
        <f t="shared" si="1273"/>
        <v>8.0290855438949025E-5</v>
      </c>
      <c r="BC864" s="13">
        <f t="shared" si="1274"/>
        <v>9.6904967089997303E-6</v>
      </c>
      <c r="BD864" s="13">
        <f t="shared" si="1275"/>
        <v>3.1119083057623917E-6</v>
      </c>
      <c r="BE864" s="13">
        <f t="shared" si="1276"/>
        <v>7.6774771666031266E-6</v>
      </c>
      <c r="BF864" s="13">
        <f t="shared" si="1277"/>
        <v>9.4706607412829416E-6</v>
      </c>
      <c r="BG864" s="13">
        <f t="shared" si="1278"/>
        <v>7.7884451650031155E-6</v>
      </c>
      <c r="BH864" s="13">
        <f t="shared" si="1279"/>
        <v>4.8037734440091821E-6</v>
      </c>
      <c r="BI864" s="13">
        <f t="shared" si="1280"/>
        <v>2.3703051186708714E-6</v>
      </c>
      <c r="BJ864" s="14">
        <f t="shared" si="1281"/>
        <v>0.76983473577023021</v>
      </c>
      <c r="BK864" s="14">
        <f t="shared" si="1282"/>
        <v>0.15461521409413068</v>
      </c>
      <c r="BL864" s="14">
        <f t="shared" si="1283"/>
        <v>6.9321734055587697E-2</v>
      </c>
      <c r="BM864" s="14">
        <f t="shared" si="1284"/>
        <v>0.579141033811297</v>
      </c>
      <c r="BN864" s="14">
        <f t="shared" si="1285"/>
        <v>0.40756233486244309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1.8426</v>
      </c>
      <c r="F865" s="10">
        <f>VLOOKUP(B865,home!$B$2:$E$405,3,FALSE)</f>
        <v>1.3776999999999999</v>
      </c>
      <c r="G865" s="10">
        <f>VLOOKUP(C865,away!$B$2:$E$405,4,FALSE)</f>
        <v>0.89159999999999995</v>
      </c>
      <c r="H865" s="10">
        <f>VLOOKUP(A865,away!$A$2:$E$405,3,FALSE)</f>
        <v>1.2176</v>
      </c>
      <c r="I865" s="10">
        <f>VLOOKUP(C865,away!$B$2:$E$405,3,FALSE)</f>
        <v>0.93859999999999999</v>
      </c>
      <c r="J865" s="10">
        <f>VLOOKUP(B865,home!$B$2:$E$405,4,FALSE)</f>
        <v>1.0740000000000001</v>
      </c>
      <c r="K865" s="12">
        <f t="shared" si="1230"/>
        <v>2.2633711978319995</v>
      </c>
      <c r="L865" s="12">
        <f t="shared" si="1231"/>
        <v>1.22740947264</v>
      </c>
      <c r="M865" s="13">
        <f t="shared" si="1232"/>
        <v>3.0477070332848216E-2</v>
      </c>
      <c r="N865" s="13">
        <f t="shared" si="1233"/>
        <v>6.8980923185668758E-2</v>
      </c>
      <c r="O865" s="13">
        <f t="shared" si="1234"/>
        <v>3.7407844824853417E-2</v>
      </c>
      <c r="P865" s="13">
        <f t="shared" si="1235"/>
        <v>8.4667838549542046E-2</v>
      </c>
      <c r="Q865" s="13">
        <f t="shared" si="1236"/>
        <v>7.8064717369152131E-2</v>
      </c>
      <c r="R865" s="13">
        <f t="shared" si="1237"/>
        <v>2.2957371544536146E-2</v>
      </c>
      <c r="S865" s="13">
        <f t="shared" si="1238"/>
        <v>5.8803575986476529E-2</v>
      </c>
      <c r="T865" s="13">
        <f t="shared" si="1239"/>
        <v>9.5817373577861659E-2</v>
      </c>
      <c r="U865" s="13">
        <f t="shared" si="1240"/>
        <v>5.1961053531831031E-2</v>
      </c>
      <c r="V865" s="13">
        <f t="shared" si="1241"/>
        <v>1.8151247709923966E-2</v>
      </c>
      <c r="W865" s="13">
        <f t="shared" si="1242"/>
        <v>5.8896477620078116E-2</v>
      </c>
      <c r="X865" s="13">
        <f t="shared" si="1243"/>
        <v>7.2290094536013649E-2</v>
      </c>
      <c r="Y865" s="13">
        <f t="shared" si="1244"/>
        <v>4.4364773405772127E-2</v>
      </c>
      <c r="Z865" s="13">
        <f t="shared" si="1245"/>
        <v>9.3926984335598891E-3</v>
      </c>
      <c r="AA865" s="13">
        <f t="shared" si="1246"/>
        <v>2.1259163104441189E-2</v>
      </c>
      <c r="AB865" s="13">
        <f t="shared" si="1247"/>
        <v>2.4058688730302456E-2</v>
      </c>
      <c r="AC865" s="13">
        <f t="shared" si="1248"/>
        <v>3.1516048249398852E-3</v>
      </c>
      <c r="AD865" s="13">
        <f t="shared" si="1249"/>
        <v>3.3326147774760437E-2</v>
      </c>
      <c r="AE865" s="13">
        <f t="shared" si="1250"/>
        <v>4.0904829465341415E-2</v>
      </c>
      <c r="AF865" s="13">
        <f t="shared" si="1251"/>
        <v>2.510348758124192E-2</v>
      </c>
      <c r="AG865" s="13">
        <f t="shared" si="1252"/>
        <v>1.0270752817838985E-2</v>
      </c>
      <c r="AH865" s="13">
        <f t="shared" si="1253"/>
        <v>2.8821717577505743E-3</v>
      </c>
      <c r="AI865" s="13">
        <f t="shared" si="1254"/>
        <v>6.5234245436974767E-3</v>
      </c>
      <c r="AJ865" s="13">
        <f t="shared" si="1255"/>
        <v>7.3824656117176118E-3</v>
      </c>
      <c r="AK865" s="13">
        <f t="shared" si="1256"/>
        <v>5.5697533448489456E-3</v>
      </c>
      <c r="AL865" s="13">
        <f t="shared" si="1257"/>
        <v>3.502168227795411E-4</v>
      </c>
      <c r="AM865" s="13">
        <f t="shared" si="1258"/>
        <v>1.5085888601617156E-2</v>
      </c>
      <c r="AN865" s="13">
        <f t="shared" si="1259"/>
        <v>1.8516562572816701E-2</v>
      </c>
      <c r="AO865" s="13">
        <f t="shared" si="1260"/>
        <v>1.1363702151303254E-2</v>
      </c>
      <c r="AP865" s="13">
        <f t="shared" si="1261"/>
        <v>4.6493052215897225E-3</v>
      </c>
      <c r="AQ865" s="13">
        <f t="shared" si="1262"/>
        <v>1.4266503175434599E-3</v>
      </c>
      <c r="AR865" s="13">
        <f t="shared" si="1263"/>
        <v>7.075209834477063E-4</v>
      </c>
      <c r="AS865" s="13">
        <f t="shared" si="1264"/>
        <v>1.6013826157973091E-3</v>
      </c>
      <c r="AT865" s="13">
        <f t="shared" si="1265"/>
        <v>1.8122616446522484E-3</v>
      </c>
      <c r="AU865" s="13">
        <f t="shared" si="1266"/>
        <v>1.367273603147183E-3</v>
      </c>
      <c r="AV865" s="13">
        <f t="shared" si="1267"/>
        <v>7.7366192322982823E-4</v>
      </c>
      <c r="AW865" s="13">
        <f t="shared" si="1268"/>
        <v>2.7025874684542647E-5</v>
      </c>
      <c r="AX865" s="13">
        <f t="shared" si="1269"/>
        <v>5.6908276257670492E-3</v>
      </c>
      <c r="AY865" s="13">
        <f t="shared" si="1270"/>
        <v>6.984975735027878E-3</v>
      </c>
      <c r="AZ865" s="13">
        <f t="shared" si="1271"/>
        <v>4.2867126916668824E-3</v>
      </c>
      <c r="BA865" s="13">
        <f t="shared" si="1272"/>
        <v>1.7538505880793484E-3</v>
      </c>
      <c r="BB865" s="13">
        <f t="shared" si="1273"/>
        <v>5.3817320635095669E-4</v>
      </c>
      <c r="BC865" s="13">
        <f t="shared" si="1274"/>
        <v>1.3211177827924104E-4</v>
      </c>
      <c r="BD865" s="13">
        <f t="shared" si="1275"/>
        <v>1.447363261958806E-4</v>
      </c>
      <c r="BE865" s="13">
        <f t="shared" si="1276"/>
        <v>3.2759203199177325E-4</v>
      </c>
      <c r="BF865" s="13">
        <f t="shared" si="1277"/>
        <v>3.7073118492471927E-4</v>
      </c>
      <c r="BG865" s="13">
        <f t="shared" si="1278"/>
        <v>2.7970076203224614E-4</v>
      </c>
      <c r="BH865" s="13">
        <f t="shared" si="1279"/>
        <v>1.5826666219886197E-4</v>
      </c>
      <c r="BI865" s="13">
        <f t="shared" si="1280"/>
        <v>7.1643240959582153E-5</v>
      </c>
      <c r="BJ865" s="14">
        <f t="shared" si="1281"/>
        <v>0.59844833782377072</v>
      </c>
      <c r="BK865" s="14">
        <f t="shared" si="1282"/>
        <v>0.20258652996153809</v>
      </c>
      <c r="BL865" s="14">
        <f t="shared" si="1283"/>
        <v>0.1876167079725562</v>
      </c>
      <c r="BM865" s="14">
        <f t="shared" si="1284"/>
        <v>0.66853055852448073</v>
      </c>
      <c r="BN865" s="14">
        <f t="shared" si="1285"/>
        <v>0.32255576580660072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1.5455000000000001</v>
      </c>
      <c r="F866" s="10">
        <f>VLOOKUP(B866,home!$B$2:$E$405,3,FALSE)</f>
        <v>1.1323000000000001</v>
      </c>
      <c r="G866" s="10">
        <f>VLOOKUP(C866,away!$B$2:$E$405,4,FALSE)</f>
        <v>1.2016</v>
      </c>
      <c r="H866" s="10">
        <f>VLOOKUP(A866,away!$A$2:$E$405,3,FALSE)</f>
        <v>1.1894</v>
      </c>
      <c r="I866" s="10">
        <f>VLOOKUP(C866,away!$B$2:$E$405,3,FALSE)</f>
        <v>0.72070000000000001</v>
      </c>
      <c r="J866" s="10">
        <f>VLOOKUP(B866,home!$B$2:$E$405,4,FALSE)</f>
        <v>1.4713000000000001</v>
      </c>
      <c r="K866" s="12">
        <f t="shared" si="1230"/>
        <v>2.1027635314400004</v>
      </c>
      <c r="L866" s="12">
        <f t="shared" si="1231"/>
        <v>1.261199213354</v>
      </c>
      <c r="M866" s="13">
        <f t="shared" si="1232"/>
        <v>3.4597884348190715E-2</v>
      </c>
      <c r="N866" s="13">
        <f t="shared" si="1233"/>
        <v>7.275116947235423E-2</v>
      </c>
      <c r="O866" s="13">
        <f t="shared" si="1234"/>
        <v>4.3634824523650799E-2</v>
      </c>
      <c r="P866" s="13">
        <f t="shared" si="1235"/>
        <v>9.1753717709116681E-2</v>
      </c>
      <c r="Q866" s="13">
        <f t="shared" si="1236"/>
        <v>7.6489253018038786E-2</v>
      </c>
      <c r="R866" s="13">
        <f t="shared" si="1237"/>
        <v>2.751610318203411E-2</v>
      </c>
      <c r="S866" s="13">
        <f t="shared" si="1238"/>
        <v>6.0832799982208537E-2</v>
      </c>
      <c r="T866" s="13">
        <f t="shared" si="1239"/>
        <v>9.6468185736385575E-2</v>
      </c>
      <c r="U866" s="13">
        <f t="shared" si="1240"/>
        <v>5.7859858298521478E-2</v>
      </c>
      <c r="V866" s="13">
        <f t="shared" si="1241"/>
        <v>1.7925423483026129E-2</v>
      </c>
      <c r="W866" s="13">
        <f t="shared" si="1242"/>
        <v>5.3612937264472971E-2</v>
      </c>
      <c r="X866" s="13">
        <f t="shared" si="1243"/>
        <v>6.7616594303550659E-2</v>
      </c>
      <c r="Y866" s="13">
        <f t="shared" si="1244"/>
        <v>4.2638997772657332E-2</v>
      </c>
      <c r="Z866" s="13">
        <f t="shared" si="1245"/>
        <v>1.1567762562582972E-2</v>
      </c>
      <c r="AA866" s="13">
        <f t="shared" si="1246"/>
        <v>2.4324269256956396E-2</v>
      </c>
      <c r="AB866" s="13">
        <f t="shared" si="1247"/>
        <v>2.5574093161227541E-2</v>
      </c>
      <c r="AC866" s="13">
        <f t="shared" si="1248"/>
        <v>2.971143100697936E-3</v>
      </c>
      <c r="AD866" s="13">
        <f t="shared" si="1249"/>
        <v>2.8183832323278594E-2</v>
      </c>
      <c r="AE866" s="13">
        <f t="shared" si="1250"/>
        <v>3.5545427155420001E-2</v>
      </c>
      <c r="AF866" s="13">
        <f t="shared" si="1251"/>
        <v>2.241493238337381E-2</v>
      </c>
      <c r="AG866" s="13">
        <f t="shared" si="1252"/>
        <v>9.423231696431382E-3</v>
      </c>
      <c r="AH866" s="13">
        <f t="shared" si="1253"/>
        <v>3.6473132610488758E-3</v>
      </c>
      <c r="AI866" s="13">
        <f t="shared" si="1254"/>
        <v>7.669437313071078E-3</v>
      </c>
      <c r="AJ866" s="13">
        <f t="shared" si="1255"/>
        <v>8.0635065442955251E-3</v>
      </c>
      <c r="AK866" s="13">
        <f t="shared" si="1256"/>
        <v>5.6518824989574704E-3</v>
      </c>
      <c r="AL866" s="13">
        <f t="shared" si="1257"/>
        <v>3.1517930124427867E-4</v>
      </c>
      <c r="AM866" s="13">
        <f t="shared" si="1258"/>
        <v>1.185278695712203E-2</v>
      </c>
      <c r="AN866" s="13">
        <f t="shared" si="1259"/>
        <v>1.4948725586374854E-2</v>
      </c>
      <c r="AO866" s="13">
        <f t="shared" si="1260"/>
        <v>9.4266604750903905E-3</v>
      </c>
      <c r="AP866" s="13">
        <f t="shared" si="1261"/>
        <v>3.9629655919130816E-3</v>
      </c>
      <c r="AQ866" s="13">
        <f t="shared" si="1262"/>
        <v>1.2495222717674374E-3</v>
      </c>
      <c r="AR866" s="13">
        <f t="shared" si="1263"/>
        <v>9.1999772313808986E-4</v>
      </c>
      <c r="AS866" s="13">
        <f t="shared" si="1264"/>
        <v>1.9345376612226095E-3</v>
      </c>
      <c r="AT866" s="13">
        <f t="shared" si="1265"/>
        <v>2.0339376221080673E-3</v>
      </c>
      <c r="AU866" s="13">
        <f t="shared" si="1266"/>
        <v>1.4256299523308787E-3</v>
      </c>
      <c r="AV866" s="13">
        <f t="shared" si="1267"/>
        <v>7.4944066827247943E-4</v>
      </c>
      <c r="AW866" s="13">
        <f t="shared" si="1268"/>
        <v>2.32182410210458E-5</v>
      </c>
      <c r="AX866" s="13">
        <f t="shared" si="1269"/>
        <v>4.153934693227313E-3</v>
      </c>
      <c r="AY866" s="13">
        <f t="shared" si="1270"/>
        <v>5.2389391674221766E-3</v>
      </c>
      <c r="AZ866" s="13">
        <f t="shared" si="1271"/>
        <v>3.3036729783811549E-3</v>
      </c>
      <c r="BA866" s="13">
        <f t="shared" si="1272"/>
        <v>1.3888632538377262E-3</v>
      </c>
      <c r="BB866" s="13">
        <f t="shared" si="1273"/>
        <v>4.3790831079910448E-4</v>
      </c>
      <c r="BC866" s="13">
        <f t="shared" si="1274"/>
        <v>1.1045792342020178E-4</v>
      </c>
      <c r="BD866" s="13">
        <f t="shared" si="1275"/>
        <v>1.9338340078487159E-4</v>
      </c>
      <c r="BE866" s="13">
        <f t="shared" si="1276"/>
        <v>4.0663956275627353E-4</v>
      </c>
      <c r="BF866" s="13">
        <f t="shared" si="1277"/>
        <v>4.2753342150229982E-4</v>
      </c>
      <c r="BG866" s="13">
        <f t="shared" si="1278"/>
        <v>2.99667229068934E-4</v>
      </c>
      <c r="BH866" s="13">
        <f t="shared" si="1279"/>
        <v>1.5753233021345778E-4</v>
      </c>
      <c r="BI866" s="13">
        <f t="shared" si="1280"/>
        <v>6.6250647799124588E-5</v>
      </c>
      <c r="BJ866" s="14">
        <f t="shared" si="1281"/>
        <v>0.56121899833531896</v>
      </c>
      <c r="BK866" s="14">
        <f t="shared" si="1282"/>
        <v>0.21363508709190643</v>
      </c>
      <c r="BL866" s="14">
        <f t="shared" si="1283"/>
        <v>0.21255583825896038</v>
      </c>
      <c r="BM866" s="14">
        <f t="shared" si="1284"/>
        <v>0.64701901306898202</v>
      </c>
      <c r="BN866" s="14">
        <f t="shared" si="1285"/>
        <v>0.34674295225338531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1.5455000000000001</v>
      </c>
      <c r="F867" s="10">
        <f>VLOOKUP(B867,home!$B$2:$E$405,3,FALSE)</f>
        <v>0.73950000000000005</v>
      </c>
      <c r="G867" s="10">
        <f>VLOOKUP(C867,away!$B$2:$E$405,4,FALSE)</f>
        <v>0.72789999999999999</v>
      </c>
      <c r="H867" s="10">
        <f>VLOOKUP(A867,away!$A$2:$E$405,3,FALSE)</f>
        <v>1.1894</v>
      </c>
      <c r="I867" s="10">
        <f>VLOOKUP(C867,away!$B$2:$E$405,3,FALSE)</f>
        <v>1.5764</v>
      </c>
      <c r="J867" s="10">
        <f>VLOOKUP(B867,home!$B$2:$E$405,4,FALSE)</f>
        <v>1.2011000000000001</v>
      </c>
      <c r="K867" s="12">
        <f t="shared" si="1230"/>
        <v>0.83191490827500003</v>
      </c>
      <c r="L867" s="12">
        <f t="shared" si="1231"/>
        <v>2.2520266591759999</v>
      </c>
      <c r="M867" s="13">
        <f t="shared" si="1232"/>
        <v>4.577846168081369E-2</v>
      </c>
      <c r="N867" s="13">
        <f t="shared" si="1233"/>
        <v>3.8083784750164724E-2</v>
      </c>
      <c r="O867" s="13">
        <f t="shared" si="1234"/>
        <v>0.10309431612125938</v>
      </c>
      <c r="P867" s="13">
        <f t="shared" si="1235"/>
        <v>8.5765698539691348E-2</v>
      </c>
      <c r="Q867" s="13">
        <f t="shared" si="1236"/>
        <v>1.5841234148599066E-2</v>
      </c>
      <c r="R867" s="13">
        <f t="shared" si="1237"/>
        <v>0.11608557415729713</v>
      </c>
      <c r="S867" s="13">
        <f t="shared" si="1238"/>
        <v>4.0170392232096917E-2</v>
      </c>
      <c r="T867" s="13">
        <f t="shared" si="1239"/>
        <v>3.5674881616894319E-2</v>
      </c>
      <c r="U867" s="13">
        <f t="shared" si="1240"/>
        <v>9.6573319777118555E-2</v>
      </c>
      <c r="V867" s="13">
        <f t="shared" si="1241"/>
        <v>8.3621123313910011E-3</v>
      </c>
      <c r="W867" s="13">
        <f t="shared" si="1242"/>
        <v>4.3928529512315294E-3</v>
      </c>
      <c r="X867" s="13">
        <f t="shared" si="1243"/>
        <v>9.8928219560133739E-3</v>
      </c>
      <c r="Y867" s="13">
        <f t="shared" si="1244"/>
        <v>1.1139449389711892E-2</v>
      </c>
      <c r="Z867" s="13">
        <f t="shared" si="1245"/>
        <v>8.7142602582661877E-2</v>
      </c>
      <c r="AA867" s="13">
        <f t="shared" si="1246"/>
        <v>7.2495230234399938E-2</v>
      </c>
      <c r="AB867" s="13">
        <f t="shared" si="1247"/>
        <v>3.0154931405412914E-2</v>
      </c>
      <c r="AC867" s="13">
        <f t="shared" si="1248"/>
        <v>9.7914824329616967E-4</v>
      </c>
      <c r="AD867" s="13">
        <f t="shared" si="1249"/>
        <v>9.1361996499733514E-4</v>
      </c>
      <c r="AE867" s="13">
        <f t="shared" si="1250"/>
        <v>2.0574965175294427E-3</v>
      </c>
      <c r="AF867" s="13">
        <f t="shared" si="1251"/>
        <v>2.316768504319043E-3</v>
      </c>
      <c r="AG867" s="13">
        <f t="shared" si="1252"/>
        <v>1.7391414782885974E-3</v>
      </c>
      <c r="AH867" s="13">
        <f t="shared" si="1253"/>
        <v>4.906186604153346E-2</v>
      </c>
      <c r="AI867" s="13">
        <f t="shared" si="1254"/>
        <v>4.0815297787742642E-2</v>
      </c>
      <c r="AJ867" s="13">
        <f t="shared" si="1255"/>
        <v>1.6977427357653369E-2</v>
      </c>
      <c r="AK867" s="13">
        <f t="shared" si="1256"/>
        <v>4.7079249743292254E-3</v>
      </c>
      <c r="AL867" s="13">
        <f t="shared" si="1257"/>
        <v>7.337715596101259E-5</v>
      </c>
      <c r="AM867" s="13">
        <f t="shared" si="1258"/>
        <v>1.5201081387579342E-4</v>
      </c>
      <c r="AN867" s="13">
        <f t="shared" si="1259"/>
        <v>3.4233240533132779E-4</v>
      </c>
      <c r="AO867" s="13">
        <f t="shared" si="1260"/>
        <v>3.8547085155299729E-4</v>
      </c>
      <c r="AP867" s="13">
        <f t="shared" si="1261"/>
        <v>2.8936354467754141E-4</v>
      </c>
      <c r="AQ867" s="13">
        <f t="shared" si="1262"/>
        <v>1.6291360420187215E-4</v>
      </c>
      <c r="AR867" s="13">
        <f t="shared" si="1263"/>
        <v>2.2097726054890989E-2</v>
      </c>
      <c r="AS867" s="13">
        <f t="shared" si="1264"/>
        <v>1.8383427744040712E-2</v>
      </c>
      <c r="AT867" s="13">
        <f t="shared" si="1265"/>
        <v>7.6467238027318604E-3</v>
      </c>
      <c r="AU867" s="13">
        <f t="shared" si="1266"/>
        <v>2.1204745103179782E-3</v>
      </c>
      <c r="AV867" s="13">
        <f t="shared" si="1267"/>
        <v>4.4101358943766407E-4</v>
      </c>
      <c r="AW867" s="13">
        <f t="shared" si="1268"/>
        <v>3.8186583862486889E-6</v>
      </c>
      <c r="AX867" s="13">
        <f t="shared" si="1269"/>
        <v>2.1076677047048121E-5</v>
      </c>
      <c r="AY867" s="13">
        <f t="shared" si="1270"/>
        <v>4.7465238596795262E-5</v>
      </c>
      <c r="AZ867" s="13">
        <f t="shared" si="1271"/>
        <v>5.3446491352066296E-5</v>
      </c>
      <c r="BA867" s="13">
        <f t="shared" si="1272"/>
        <v>4.0120974454757603E-5</v>
      </c>
      <c r="BB867" s="13">
        <f t="shared" si="1273"/>
        <v>2.2588376016058345E-5</v>
      </c>
      <c r="BC867" s="13">
        <f t="shared" si="1274"/>
        <v>1.0173924995131022E-5</v>
      </c>
      <c r="BD867" s="13">
        <f t="shared" si="1275"/>
        <v>8.2941113637971069E-3</v>
      </c>
      <c r="BE867" s="13">
        <f t="shared" si="1276"/>
        <v>6.8999948944359043E-3</v>
      </c>
      <c r="BF867" s="13">
        <f t="shared" si="1277"/>
        <v>2.870104309851307E-3</v>
      </c>
      <c r="BG867" s="13">
        <f t="shared" si="1278"/>
        <v>7.9589418788987738E-4</v>
      </c>
      <c r="BH867" s="13">
        <f t="shared" si="1279"/>
        <v>1.6552906007875323E-4</v>
      </c>
      <c r="BI867" s="13">
        <f t="shared" si="1280"/>
        <v>2.7541218566452605E-5</v>
      </c>
      <c r="BJ867" s="14">
        <f t="shared" si="1281"/>
        <v>0.1235790141798507</v>
      </c>
      <c r="BK867" s="14">
        <f t="shared" si="1282"/>
        <v>0.18117665542184694</v>
      </c>
      <c r="BL867" s="14">
        <f t="shared" si="1283"/>
        <v>0.59970842859278528</v>
      </c>
      <c r="BM867" s="14">
        <f t="shared" si="1284"/>
        <v>0.58691398479910895</v>
      </c>
      <c r="BN867" s="14">
        <f t="shared" si="1285"/>
        <v>0.40464906939782536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1.5455000000000001</v>
      </c>
      <c r="F868" s="10">
        <f>VLOOKUP(B868,home!$B$2:$E$405,3,FALSE)</f>
        <v>1.2941</v>
      </c>
      <c r="G868" s="10">
        <f>VLOOKUP(C868,away!$B$2:$E$405,4,FALSE)</f>
        <v>0.55459999999999998</v>
      </c>
      <c r="H868" s="10">
        <f>VLOOKUP(A868,away!$A$2:$E$405,3,FALSE)</f>
        <v>1.1894</v>
      </c>
      <c r="I868" s="10">
        <f>VLOOKUP(C868,away!$B$2:$E$405,3,FALSE)</f>
        <v>1.2011000000000001</v>
      </c>
      <c r="J868" s="10">
        <f>VLOOKUP(B868,home!$B$2:$E$405,4,FALSE)</f>
        <v>1.0088999999999999</v>
      </c>
      <c r="K868" s="12">
        <f t="shared" si="1230"/>
        <v>1.10921749763</v>
      </c>
      <c r="L868" s="12">
        <f t="shared" si="1231"/>
        <v>1.441302776226</v>
      </c>
      <c r="M868" s="13">
        <f t="shared" si="1232"/>
        <v>7.8041052717630746E-2</v>
      </c>
      <c r="N868" s="13">
        <f t="shared" si="1233"/>
        <v>8.6564501207861286E-2</v>
      </c>
      <c r="O868" s="13">
        <f t="shared" si="1234"/>
        <v>0.11248078594152082</v>
      </c>
      <c r="P868" s="13">
        <f t="shared" si="1235"/>
        <v>0.1247656559135094</v>
      </c>
      <c r="Q868" s="13">
        <f t="shared" si="1236"/>
        <v>4.8009429706686507E-2</v>
      </c>
      <c r="R868" s="13">
        <f t="shared" si="1237"/>
        <v>8.1059434524798205E-2</v>
      </c>
      <c r="S868" s="13">
        <f t="shared" si="1238"/>
        <v>4.9866283044166022E-2</v>
      </c>
      <c r="T868" s="13">
        <f t="shared" si="1239"/>
        <v>6.9196124321274255E-2</v>
      </c>
      <c r="U868" s="13">
        <f t="shared" si="1240"/>
        <v>8.9912543122899494E-2</v>
      </c>
      <c r="V868" s="13">
        <f t="shared" si="1241"/>
        <v>8.8580152444254993E-3</v>
      </c>
      <c r="W868" s="13">
        <f t="shared" si="1242"/>
        <v>1.7750966493964734E-2</v>
      </c>
      <c r="X868" s="13">
        <f t="shared" si="1243"/>
        <v>2.5584517288446077E-2</v>
      </c>
      <c r="Y868" s="13">
        <f t="shared" si="1244"/>
        <v>1.8437517898119715E-2</v>
      </c>
      <c r="Z868" s="13">
        <f t="shared" si="1245"/>
        <v>3.8943729339967099E-2</v>
      </c>
      <c r="AA868" s="13">
        <f t="shared" si="1246"/>
        <v>4.3197066006858312E-2</v>
      </c>
      <c r="AB868" s="13">
        <f t="shared" si="1247"/>
        <v>2.3957470730542659E-2</v>
      </c>
      <c r="AC868" s="13">
        <f t="shared" si="1248"/>
        <v>8.8509191923430387E-4</v>
      </c>
      <c r="AD868" s="13">
        <f t="shared" si="1249"/>
        <v>4.9224206587373835E-3</v>
      </c>
      <c r="AE868" s="13">
        <f t="shared" si="1250"/>
        <v>7.0946985611904058E-3</v>
      </c>
      <c r="AF868" s="13">
        <f t="shared" si="1251"/>
        <v>5.1128043663651711E-3</v>
      </c>
      <c r="AG868" s="13">
        <f t="shared" si="1252"/>
        <v>2.4563663758475109E-3</v>
      </c>
      <c r="AH868" s="13">
        <f t="shared" si="1253"/>
        <v>1.4032426303572126E-2</v>
      </c>
      <c r="AI868" s="13">
        <f t="shared" si="1254"/>
        <v>1.5565012790125664E-2</v>
      </c>
      <c r="AJ868" s="13">
        <f t="shared" si="1255"/>
        <v>8.6324922688210681E-3</v>
      </c>
      <c r="AK868" s="13">
        <f t="shared" si="1256"/>
        <v>3.1917704909106758E-3</v>
      </c>
      <c r="AL868" s="13">
        <f t="shared" si="1257"/>
        <v>5.6600504478877679E-5</v>
      </c>
      <c r="AM868" s="13">
        <f t="shared" si="1258"/>
        <v>1.0920070250733788E-3</v>
      </c>
      <c r="AN868" s="13">
        <f t="shared" si="1259"/>
        <v>1.5739127568965559E-3</v>
      </c>
      <c r="AO868" s="13">
        <f t="shared" si="1260"/>
        <v>1.134242413026262E-3</v>
      </c>
      <c r="AP868" s="13">
        <f t="shared" si="1261"/>
        <v>5.4492891293600942E-4</v>
      </c>
      <c r="AQ868" s="13">
        <f t="shared" si="1262"/>
        <v>1.9635188876512163E-4</v>
      </c>
      <c r="AR868" s="13">
        <f t="shared" si="1263"/>
        <v>4.0449949977050485E-3</v>
      </c>
      <c r="AS868" s="13">
        <f t="shared" si="1264"/>
        <v>4.4867792292802612E-3</v>
      </c>
      <c r="AT868" s="13">
        <f t="shared" si="1265"/>
        <v>2.4884070145602556E-3</v>
      </c>
      <c r="AU868" s="13">
        <f t="shared" si="1266"/>
        <v>9.200615339251554E-4</v>
      </c>
      <c r="AV868" s="13">
        <f t="shared" si="1267"/>
        <v>2.5513708808152E-4</v>
      </c>
      <c r="AW868" s="13">
        <f t="shared" si="1268"/>
        <v>2.5135627768366873E-6</v>
      </c>
      <c r="AX868" s="13">
        <f t="shared" si="1269"/>
        <v>2.0187888329104565E-4</v>
      </c>
      <c r="AY868" s="13">
        <f t="shared" si="1270"/>
        <v>2.909685949487887E-4</v>
      </c>
      <c r="AZ868" s="13">
        <f t="shared" si="1271"/>
        <v>2.0968692184713386E-4</v>
      </c>
      <c r="BA868" s="13">
        <f t="shared" si="1272"/>
        <v>1.0074078086551941E-4</v>
      </c>
      <c r="BB868" s="13">
        <f t="shared" si="1273"/>
        <v>3.6299491785162058E-5</v>
      </c>
      <c r="BC868" s="13">
        <f t="shared" si="1274"/>
        <v>1.0463711657109385E-5</v>
      </c>
      <c r="BD868" s="13">
        <f t="shared" si="1275"/>
        <v>9.7167708666876201E-4</v>
      </c>
      <c r="BE868" s="13">
        <f t="shared" si="1276"/>
        <v>1.0778012265791328E-3</v>
      </c>
      <c r="BF868" s="13">
        <f t="shared" si="1277"/>
        <v>5.9775798974432521E-4</v>
      </c>
      <c r="BG868" s="13">
        <f t="shared" si="1278"/>
        <v>2.2101454052417989E-4</v>
      </c>
      <c r="BH868" s="13">
        <f t="shared" si="1279"/>
        <v>6.1288298895018748E-5</v>
      </c>
      <c r="BI868" s="13">
        <f t="shared" si="1280"/>
        <v>1.3596410706866433E-5</v>
      </c>
      <c r="BJ868" s="14">
        <f t="shared" si="1281"/>
        <v>0.29052082825958514</v>
      </c>
      <c r="BK868" s="14">
        <f t="shared" si="1282"/>
        <v>0.26276366793839362</v>
      </c>
      <c r="BL868" s="14">
        <f t="shared" si="1283"/>
        <v>0.4071675175967196</v>
      </c>
      <c r="BM868" s="14">
        <f t="shared" si="1284"/>
        <v>0.46818642809048661</v>
      </c>
      <c r="BN868" s="14">
        <f t="shared" si="1285"/>
        <v>0.530920860012007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1.25</v>
      </c>
      <c r="F869" s="10">
        <f>VLOOKUP(B869,home!$B$2:$E$405,3,FALSE)</f>
        <v>0.7</v>
      </c>
      <c r="G869" s="10">
        <f>VLOOKUP(C869,away!$B$2:$E$405,4,FALSE)</f>
        <v>1.2571000000000001</v>
      </c>
      <c r="H869" s="10">
        <f>VLOOKUP(A869,away!$A$2:$E$405,3,FALSE)</f>
        <v>0.89839999999999998</v>
      </c>
      <c r="I869" s="10">
        <f>VLOOKUP(C869,away!$B$2:$E$405,3,FALSE)</f>
        <v>1.1131</v>
      </c>
      <c r="J869" s="10">
        <f>VLOOKUP(B869,home!$B$2:$E$405,4,FALSE)</f>
        <v>1.1131</v>
      </c>
      <c r="K869" s="12">
        <f t="shared" si="1230"/>
        <v>1.0999625000000002</v>
      </c>
      <c r="L869" s="12">
        <f t="shared" si="1231"/>
        <v>1.1131100624239998</v>
      </c>
      <c r="M869" s="13">
        <f t="shared" si="1232"/>
        <v>0.10936410371721132</v>
      </c>
      <c r="N869" s="13">
        <f t="shared" si="1233"/>
        <v>0.12029641293504308</v>
      </c>
      <c r="O869" s="13">
        <f t="shared" si="1234"/>
        <v>0.12173428431560988</v>
      </c>
      <c r="P869" s="13">
        <f t="shared" si="1235"/>
        <v>0.13390314771150905</v>
      </c>
      <c r="Q869" s="13">
        <f t="shared" si="1236"/>
        <v>6.6160771556531162E-2</v>
      </c>
      <c r="R869" s="13">
        <f t="shared" si="1237"/>
        <v>6.7751828406844739E-2</v>
      </c>
      <c r="S869" s="13">
        <f t="shared" si="1238"/>
        <v>4.0987061470857296E-2</v>
      </c>
      <c r="T869" s="13">
        <f t="shared" si="1239"/>
        <v>7.3644220557310389E-2</v>
      </c>
      <c r="U869" s="13">
        <f t="shared" si="1240"/>
        <v>7.4524470553963953E-2</v>
      </c>
      <c r="V869" s="13">
        <f t="shared" si="1241"/>
        <v>5.5759678601107572E-3</v>
      </c>
      <c r="W869" s="13">
        <f t="shared" si="1242"/>
        <v>2.4258122561083645E-2</v>
      </c>
      <c r="X869" s="13">
        <f t="shared" si="1243"/>
        <v>2.7001960318256853E-2</v>
      </c>
      <c r="Y869" s="13">
        <f t="shared" si="1244"/>
        <v>1.5028076867712627E-2</v>
      </c>
      <c r="Z869" s="13">
        <f t="shared" si="1245"/>
        <v>2.5138413982427693E-2</v>
      </c>
      <c r="AA869" s="13">
        <f t="shared" si="1246"/>
        <v>2.7651312690146122E-2</v>
      </c>
      <c r="AB869" s="13">
        <f t="shared" si="1247"/>
        <v>1.5207703517467428E-2</v>
      </c>
      <c r="AC869" s="13">
        <f t="shared" si="1248"/>
        <v>4.2669373600961433E-4</v>
      </c>
      <c r="AD869" s="13">
        <f t="shared" si="1249"/>
        <v>6.6707562843989921E-3</v>
      </c>
      <c r="AE869" s="13">
        <f t="shared" si="1250"/>
        <v>7.4252859441426514E-3</v>
      </c>
      <c r="AF869" s="13">
        <f t="shared" si="1251"/>
        <v>4.1325802504003379E-3</v>
      </c>
      <c r="AG869" s="13">
        <f t="shared" si="1252"/>
        <v>1.5333388868317697E-3</v>
      </c>
      <c r="AH869" s="13">
        <f t="shared" si="1253"/>
        <v>6.9954553893051084E-3</v>
      </c>
      <c r="AI869" s="13">
        <f t="shared" si="1254"/>
        <v>7.6947385986585208E-3</v>
      </c>
      <c r="AJ869" s="13">
        <f t="shared" si="1255"/>
        <v>4.2319619529134619E-3</v>
      </c>
      <c r="AK869" s="13">
        <f t="shared" si="1256"/>
        <v>1.5516664832105251E-3</v>
      </c>
      <c r="AL869" s="13">
        <f t="shared" si="1257"/>
        <v>2.0897399573889347E-5</v>
      </c>
      <c r="AM869" s="13">
        <f t="shared" si="1258"/>
        <v>1.467516351895646E-3</v>
      </c>
      <c r="AN869" s="13">
        <f t="shared" si="1259"/>
        <v>1.6335072180668029E-3</v>
      </c>
      <c r="AO869" s="13">
        <f t="shared" si="1260"/>
        <v>9.0913666073619672E-4</v>
      </c>
      <c r="AP869" s="13">
        <f t="shared" si="1261"/>
        <v>3.3732305506133824E-4</v>
      </c>
      <c r="AQ869" s="13">
        <f t="shared" si="1262"/>
        <v>9.3869421719095116E-5</v>
      </c>
      <c r="AR869" s="13">
        <f t="shared" si="1263"/>
        <v>1.557342357014743E-3</v>
      </c>
      <c r="AS869" s="13">
        <f t="shared" si="1264"/>
        <v>1.7130181923778293E-3</v>
      </c>
      <c r="AT869" s="13">
        <f t="shared" si="1265"/>
        <v>9.4212788671669916E-4</v>
      </c>
      <c r="AU869" s="13">
        <f t="shared" si="1266"/>
        <v>3.4543511519753917E-4</v>
      </c>
      <c r="AV869" s="13">
        <f t="shared" si="1267"/>
        <v>9.49914182251183E-5</v>
      </c>
      <c r="AW869" s="13">
        <f t="shared" si="1268"/>
        <v>7.1073177853180413E-7</v>
      </c>
      <c r="AX869" s="13">
        <f t="shared" si="1269"/>
        <v>2.6903549253700233E-4</v>
      </c>
      <c r="AY869" s="13">
        <f t="shared" si="1270"/>
        <v>2.9946611389213419E-4</v>
      </c>
      <c r="AZ869" s="13">
        <f t="shared" si="1271"/>
        <v>1.6666937236417309E-4</v>
      </c>
      <c r="BA869" s="13">
        <f t="shared" si="1272"/>
        <v>6.1840451825484529E-5</v>
      </c>
      <c r="BB869" s="13">
        <f t="shared" si="1273"/>
        <v>1.7208807297948358E-5</v>
      </c>
      <c r="BC869" s="13">
        <f t="shared" si="1274"/>
        <v>3.8310593131323757E-6</v>
      </c>
      <c r="BD869" s="13">
        <f t="shared" si="1275"/>
        <v>2.8891557470536993E-4</v>
      </c>
      <c r="BE869" s="13">
        <f t="shared" si="1276"/>
        <v>3.1779629784185547E-4</v>
      </c>
      <c r="BF869" s="13">
        <f t="shared" si="1277"/>
        <v>1.7478200513243599E-4</v>
      </c>
      <c r="BG869" s="13">
        <f t="shared" si="1278"/>
        <v>6.4084550440162395E-5</v>
      </c>
      <c r="BH869" s="13">
        <f t="shared" si="1279"/>
        <v>1.7622650578384284E-5</v>
      </c>
      <c r="BI869" s="13">
        <f t="shared" si="1280"/>
        <v>3.8768509573652058E-6</v>
      </c>
      <c r="BJ869" s="14">
        <f t="shared" si="1281"/>
        <v>0.3514109301664205</v>
      </c>
      <c r="BK869" s="14">
        <f t="shared" si="1282"/>
        <v>0.29057733800916408</v>
      </c>
      <c r="BL869" s="14">
        <f t="shared" si="1283"/>
        <v>0.33286341480730736</v>
      </c>
      <c r="BM869" s="14">
        <f t="shared" si="1284"/>
        <v>0.38048079294045678</v>
      </c>
      <c r="BN869" s="14">
        <f t="shared" si="1285"/>
        <v>0.61921054864274927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1.25</v>
      </c>
      <c r="F870" s="10">
        <f>VLOOKUP(B870,home!$B$2:$E$405,3,FALSE)</f>
        <v>2.4</v>
      </c>
      <c r="G870" s="10">
        <f>VLOOKUP(C870,away!$B$2:$E$405,4,FALSE)</f>
        <v>2.4</v>
      </c>
      <c r="H870" s="10">
        <f>VLOOKUP(A870,away!$A$2:$E$405,3,FALSE)</f>
        <v>0.89839999999999998</v>
      </c>
      <c r="I870" s="10">
        <f>VLOOKUP(C870,away!$B$2:$E$405,3,FALSE)</f>
        <v>0.41739999999999999</v>
      </c>
      <c r="J870" s="10">
        <f>VLOOKUP(B870,home!$B$2:$E$405,4,FALSE)</f>
        <v>0.97399999999999998</v>
      </c>
      <c r="K870" s="12">
        <f t="shared" si="1230"/>
        <v>7.1999999999999993</v>
      </c>
      <c r="L870" s="12">
        <f t="shared" si="1231"/>
        <v>0.36524236383999997</v>
      </c>
      <c r="M870" s="13">
        <f t="shared" si="1232"/>
        <v>5.1815177129571871E-4</v>
      </c>
      <c r="N870" s="13">
        <f t="shared" si="1233"/>
        <v>3.7306927533291745E-3</v>
      </c>
      <c r="O870" s="13">
        <f t="shared" si="1234"/>
        <v>1.8925097777593134E-4</v>
      </c>
      <c r="P870" s="13">
        <f t="shared" si="1235"/>
        <v>1.3626070399867056E-3</v>
      </c>
      <c r="Q870" s="13">
        <f t="shared" si="1236"/>
        <v>1.3430493911985031E-2</v>
      </c>
      <c r="R870" s="13">
        <f t="shared" si="1237"/>
        <v>3.4561237240956233E-5</v>
      </c>
      <c r="S870" s="13">
        <f t="shared" si="1238"/>
        <v>8.9582726928558577E-4</v>
      </c>
      <c r="T870" s="13">
        <f t="shared" si="1239"/>
        <v>4.905385343952141E-3</v>
      </c>
      <c r="U870" s="13">
        <f t="shared" si="1240"/>
        <v>2.488409081348849E-4</v>
      </c>
      <c r="V870" s="13">
        <f t="shared" si="1241"/>
        <v>2.617552555409595E-4</v>
      </c>
      <c r="W870" s="13">
        <f t="shared" si="1242"/>
        <v>3.2233185388764067E-2</v>
      </c>
      <c r="X870" s="13">
        <f t="shared" si="1243"/>
        <v>1.1772924825485137E-2</v>
      </c>
      <c r="Y870" s="13">
        <f t="shared" si="1244"/>
        <v>2.1499854462854054E-3</v>
      </c>
      <c r="Z870" s="13">
        <f t="shared" si="1245"/>
        <v>4.2077426623739637E-6</v>
      </c>
      <c r="AA870" s="13">
        <f t="shared" si="1246"/>
        <v>3.0295747169092537E-5</v>
      </c>
      <c r="AB870" s="13">
        <f t="shared" si="1247"/>
        <v>1.0906468980873315E-4</v>
      </c>
      <c r="AC870" s="13">
        <f t="shared" si="1248"/>
        <v>4.3021848726595487E-5</v>
      </c>
      <c r="AD870" s="13">
        <f t="shared" si="1249"/>
        <v>5.8019733699775325E-2</v>
      </c>
      <c r="AE870" s="13">
        <f t="shared" si="1250"/>
        <v>2.1191264685873245E-2</v>
      </c>
      <c r="AF870" s="13">
        <f t="shared" si="1251"/>
        <v>3.8699738033137298E-3</v>
      </c>
      <c r="AG870" s="13">
        <f t="shared" si="1252"/>
        <v>4.7115945997372715E-4</v>
      </c>
      <c r="AH870" s="13">
        <f t="shared" si="1253"/>
        <v>3.8421146910897037E-7</v>
      </c>
      <c r="AI870" s="13">
        <f t="shared" si="1254"/>
        <v>2.7663225775845863E-6</v>
      </c>
      <c r="AJ870" s="13">
        <f t="shared" si="1255"/>
        <v>9.9587612793045118E-6</v>
      </c>
      <c r="AK870" s="13">
        <f t="shared" si="1256"/>
        <v>2.3901027070330827E-5</v>
      </c>
      <c r="AL870" s="13">
        <f t="shared" si="1257"/>
        <v>4.5254596969925655E-6</v>
      </c>
      <c r="AM870" s="13">
        <f t="shared" si="1258"/>
        <v>8.3548416527676417E-2</v>
      </c>
      <c r="AN870" s="13">
        <f t="shared" si="1259"/>
        <v>3.0515421147657457E-2</v>
      </c>
      <c r="AO870" s="13">
        <f t="shared" si="1260"/>
        <v>5.572762276771768E-3</v>
      </c>
      <c r="AP870" s="13">
        <f t="shared" si="1261"/>
        <v>6.784696223621667E-4</v>
      </c>
      <c r="AQ870" s="13">
        <f t="shared" si="1262"/>
        <v>6.1951462166297464E-5</v>
      </c>
      <c r="AR870" s="13">
        <f t="shared" si="1263"/>
        <v>2.806606103835991E-8</v>
      </c>
      <c r="AS870" s="13">
        <f t="shared" si="1264"/>
        <v>2.0207563947619134E-7</v>
      </c>
      <c r="AT870" s="13">
        <f t="shared" si="1265"/>
        <v>7.2747230211428891E-7</v>
      </c>
      <c r="AU870" s="13">
        <f t="shared" si="1266"/>
        <v>1.7459335250742931E-6</v>
      </c>
      <c r="AV870" s="13">
        <f t="shared" si="1267"/>
        <v>3.1426803451337276E-6</v>
      </c>
      <c r="AW870" s="13">
        <f t="shared" si="1268"/>
        <v>3.3057791943844258E-7</v>
      </c>
      <c r="AX870" s="13">
        <f t="shared" si="1269"/>
        <v>0.1002580998332117</v>
      </c>
      <c r="AY870" s="13">
        <f t="shared" si="1270"/>
        <v>3.6618505377188949E-2</v>
      </c>
      <c r="AZ870" s="13">
        <f t="shared" si="1271"/>
        <v>6.6873147321261216E-3</v>
      </c>
      <c r="BA870" s="13">
        <f t="shared" si="1272"/>
        <v>8.1416354683460008E-4</v>
      </c>
      <c r="BB870" s="13">
        <f t="shared" si="1273"/>
        <v>7.4341754599556965E-5</v>
      </c>
      <c r="BC870" s="13">
        <f t="shared" si="1274"/>
        <v>5.430551636391079E-6</v>
      </c>
      <c r="BD870" s="13">
        <f t="shared" si="1275"/>
        <v>1.7084857462213811E-9</v>
      </c>
      <c r="BE870" s="13">
        <f t="shared" si="1276"/>
        <v>1.2301097372793944E-8</v>
      </c>
      <c r="BF870" s="13">
        <f t="shared" si="1277"/>
        <v>4.4283950542058204E-8</v>
      </c>
      <c r="BG870" s="13">
        <f t="shared" si="1278"/>
        <v>1.0628148130093967E-7</v>
      </c>
      <c r="BH870" s="13">
        <f t="shared" si="1279"/>
        <v>1.9130666634169141E-7</v>
      </c>
      <c r="BI870" s="13">
        <f t="shared" si="1280"/>
        <v>2.7548159953203548E-7</v>
      </c>
      <c r="BJ870" s="14">
        <f t="shared" si="1281"/>
        <v>0.4166096761509685</v>
      </c>
      <c r="BK870" s="14">
        <f t="shared" si="1282"/>
        <v>3.9704394021721504E-2</v>
      </c>
      <c r="BL870" s="14">
        <f t="shared" si="1283"/>
        <v>6.5550147367959973E-4</v>
      </c>
      <c r="BM870" s="14">
        <f t="shared" si="1284"/>
        <v>0.40108984689814897</v>
      </c>
      <c r="BN870" s="14">
        <f t="shared" si="1285"/>
        <v>1.9265757691613514E-2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0.64859999999999995</v>
      </c>
      <c r="G871" s="10">
        <f>VLOOKUP(C871,away!$B$2:$E$405,4,FALSE)</f>
        <v>0.89190000000000003</v>
      </c>
      <c r="H871" s="10">
        <f>VLOOKUP(A871,away!$A$2:$E$405,3,FALSE)</f>
        <v>1.125</v>
      </c>
      <c r="I871" s="10">
        <f>VLOOKUP(C871,away!$B$2:$E$405,3,FALSE)</f>
        <v>1.1111</v>
      </c>
      <c r="J871" s="10">
        <f>VLOOKUP(B871,home!$B$2:$E$405,4,FALSE)</f>
        <v>1.1111</v>
      </c>
      <c r="K871" s="12">
        <f t="shared" si="1230"/>
        <v>0.89185239037800002</v>
      </c>
      <c r="L871" s="12">
        <f t="shared" si="1231"/>
        <v>1.38886111125</v>
      </c>
      <c r="M871" s="13">
        <f t="shared" si="1232"/>
        <v>0.10221125279699203</v>
      </c>
      <c r="N871" s="13">
        <f t="shared" si="1233"/>
        <v>9.1157350130527379E-2</v>
      </c>
      <c r="O871" s="13">
        <f t="shared" si="1234"/>
        <v>0.14195723414188505</v>
      </c>
      <c r="P871" s="13">
        <f t="shared" si="1235"/>
        <v>0.12660489860088961</v>
      </c>
      <c r="Q871" s="13">
        <f t="shared" si="1236"/>
        <v>4.0649450307217568E-2</v>
      </c>
      <c r="R871" s="13">
        <f t="shared" si="1237"/>
        <v>9.8579440980137462E-2</v>
      </c>
      <c r="S871" s="13">
        <f t="shared" si="1238"/>
        <v>3.9205077501538184E-2</v>
      </c>
      <c r="T871" s="13">
        <f t="shared" si="1239"/>
        <v>5.6456440725383854E-2</v>
      </c>
      <c r="U871" s="13">
        <f t="shared" si="1240"/>
        <v>8.791831008026256E-2</v>
      </c>
      <c r="V871" s="13">
        <f t="shared" si="1241"/>
        <v>5.3957473434191961E-3</v>
      </c>
      <c r="W871" s="13">
        <f t="shared" si="1242"/>
        <v>1.2084436474681239E-2</v>
      </c>
      <c r="X871" s="13">
        <f t="shared" si="1243"/>
        <v>1.6783603871055819E-2</v>
      </c>
      <c r="Y871" s="13">
        <f t="shared" si="1244"/>
        <v>1.1655047361567195E-2</v>
      </c>
      <c r="Z871" s="13">
        <f t="shared" si="1245"/>
        <v>4.563771731535915E-2</v>
      </c>
      <c r="AA871" s="13">
        <f t="shared" si="1246"/>
        <v>4.0702107279098503E-2</v>
      </c>
      <c r="AB871" s="13">
        <f t="shared" si="1247"/>
        <v>1.8150135835142894E-2</v>
      </c>
      <c r="AC871" s="13">
        <f t="shared" si="1248"/>
        <v>4.177182224289981E-4</v>
      </c>
      <c r="AD871" s="13">
        <f t="shared" si="1249"/>
        <v>2.6943833890788887E-3</v>
      </c>
      <c r="AE871" s="13">
        <f t="shared" si="1250"/>
        <v>3.7421243078896468E-3</v>
      </c>
      <c r="AF871" s="13">
        <f t="shared" si="1251"/>
        <v>2.5986454623456263E-3</v>
      </c>
      <c r="AG871" s="13">
        <f t="shared" si="1252"/>
        <v>1.2030525415260384E-3</v>
      </c>
      <c r="AH871" s="13">
        <f t="shared" si="1253"/>
        <v>1.5846112696380789E-2</v>
      </c>
      <c r="AI871" s="13">
        <f t="shared" si="1254"/>
        <v>1.4132393486466381E-2</v>
      </c>
      <c r="AJ871" s="13">
        <f t="shared" si="1255"/>
        <v>6.3020044563337589E-3</v>
      </c>
      <c r="AK871" s="13">
        <f t="shared" si="1256"/>
        <v>1.8734859128513573E-3</v>
      </c>
      <c r="AL871" s="13">
        <f t="shared" si="1257"/>
        <v>2.069641913083897E-5</v>
      </c>
      <c r="AM871" s="13">
        <f t="shared" si="1258"/>
        <v>4.8059845322895686E-4</v>
      </c>
      <c r="AN871" s="13">
        <f t="shared" si="1259"/>
        <v>6.674845018166003E-4</v>
      </c>
      <c r="AO871" s="13">
        <f t="shared" si="1260"/>
        <v>4.6352163346757808E-4</v>
      </c>
      <c r="AP871" s="13">
        <f t="shared" si="1261"/>
        <v>2.1458905698206515E-4</v>
      </c>
      <c r="AQ871" s="13">
        <f t="shared" si="1262"/>
        <v>7.4508599035550234E-5</v>
      </c>
      <c r="AR871" s="13">
        <f t="shared" si="1263"/>
        <v>4.401609937697626E-3</v>
      </c>
      <c r="AS871" s="13">
        <f t="shared" si="1264"/>
        <v>3.9255863444471878E-3</v>
      </c>
      <c r="AT871" s="13">
        <f t="shared" si="1265"/>
        <v>1.7505217824652292E-3</v>
      </c>
      <c r="AU871" s="13">
        <f t="shared" si="1266"/>
        <v>5.2040234536679072E-4</v>
      </c>
      <c r="AV871" s="13">
        <f t="shared" si="1267"/>
        <v>1.1603051891842246E-4</v>
      </c>
      <c r="AW871" s="13">
        <f t="shared" si="1268"/>
        <v>7.1210577596188375E-7</v>
      </c>
      <c r="AX871" s="13">
        <f t="shared" si="1269"/>
        <v>7.143714655403574E-5</v>
      </c>
      <c r="AY871" s="13">
        <f t="shared" si="1270"/>
        <v>9.9216274747567193E-5</v>
      </c>
      <c r="AZ871" s="13">
        <f t="shared" si="1271"/>
        <v>6.8898812799995755E-5</v>
      </c>
      <c r="BA871" s="13">
        <f t="shared" si="1272"/>
        <v>3.1896960569735929E-5</v>
      </c>
      <c r="BB871" s="13">
        <f t="shared" si="1273"/>
        <v>1.1075112025595231E-5</v>
      </c>
      <c r="BC871" s="13">
        <f t="shared" si="1274"/>
        <v>3.076358479017283E-6</v>
      </c>
      <c r="BD871" s="13">
        <f t="shared" si="1275"/>
        <v>1.018870811559961E-3</v>
      </c>
      <c r="BE871" s="13">
        <f t="shared" si="1276"/>
        <v>9.0868236877612407E-4</v>
      </c>
      <c r="BF871" s="13">
        <f t="shared" si="1277"/>
        <v>4.0520527134366478E-4</v>
      </c>
      <c r="BG871" s="13">
        <f t="shared" si="1278"/>
        <v>1.2046109661387118E-4</v>
      </c>
      <c r="BH871" s="13">
        <f t="shared" si="1279"/>
        <v>2.6858379240659055E-5</v>
      </c>
      <c r="BI871" s="13">
        <f t="shared" si="1280"/>
        <v>4.7907419454921276E-6</v>
      </c>
      <c r="BJ871" s="14">
        <f t="shared" si="1281"/>
        <v>0.24121083748097993</v>
      </c>
      <c r="BK871" s="14">
        <f t="shared" si="1282"/>
        <v>0.27395460715914638</v>
      </c>
      <c r="BL871" s="14">
        <f t="shared" si="1283"/>
        <v>0.43866024446693369</v>
      </c>
      <c r="BM871" s="14">
        <f t="shared" si="1284"/>
        <v>0.39820527529579847</v>
      </c>
      <c r="BN871" s="14">
        <f t="shared" si="1285"/>
        <v>0.60115962695764913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1.4825999999999999</v>
      </c>
      <c r="G872" s="10">
        <f>VLOOKUP(C872,away!$B$2:$E$405,4,FALSE)</f>
        <v>0.92659999999999998</v>
      </c>
      <c r="H872" s="10">
        <f>VLOOKUP(A872,away!$A$2:$E$405,3,FALSE)</f>
        <v>1.125</v>
      </c>
      <c r="I872" s="10">
        <f>VLOOKUP(C872,away!$B$2:$E$405,3,FALSE)</f>
        <v>0.76190000000000002</v>
      </c>
      <c r="J872" s="10">
        <f>VLOOKUP(B872,home!$B$2:$E$405,4,FALSE)</f>
        <v>0.88890000000000002</v>
      </c>
      <c r="K872" s="12">
        <f t="shared" si="1230"/>
        <v>2.1179522475719996</v>
      </c>
      <c r="L872" s="12">
        <f t="shared" si="1231"/>
        <v>0.76190952374999998</v>
      </c>
      <c r="M872" s="13">
        <f t="shared" si="1232"/>
        <v>5.6142522804503013E-2</v>
      </c>
      <c r="N872" s="13">
        <f t="shared" si="1233"/>
        <v>0.11890718235815939</v>
      </c>
      <c r="O872" s="13">
        <f t="shared" si="1234"/>
        <v>4.2775522812102403E-2</v>
      </c>
      <c r="P872" s="13">
        <f t="shared" si="1235"/>
        <v>9.0596514680959625E-2</v>
      </c>
      <c r="Q872" s="13">
        <f t="shared" si="1236"/>
        <v>0.12591986706395869</v>
      </c>
      <c r="R872" s="13">
        <f t="shared" si="1237"/>
        <v>1.6295539106963103E-2</v>
      </c>
      <c r="S872" s="13">
        <f t="shared" si="1238"/>
        <v>3.6548626880011793E-2</v>
      </c>
      <c r="T872" s="13">
        <f t="shared" si="1239"/>
        <v>9.593954594536408E-2</v>
      </c>
      <c r="U872" s="13">
        <f t="shared" si="1240"/>
        <v>3.4513173676989917E-2</v>
      </c>
      <c r="V872" s="13">
        <f t="shared" si="1241"/>
        <v>6.5531200204600329E-3</v>
      </c>
      <c r="W872" s="13">
        <f t="shared" si="1242"/>
        <v>8.8897421820692907E-2</v>
      </c>
      <c r="X872" s="13">
        <f t="shared" si="1243"/>
        <v>6.773179232200699E-2</v>
      </c>
      <c r="Y872" s="13">
        <f t="shared" si="1244"/>
        <v>2.5802748815397125E-2</v>
      </c>
      <c r="Z872" s="13">
        <f t="shared" si="1245"/>
        <v>4.1385754800785856E-3</v>
      </c>
      <c r="AA872" s="13">
        <f t="shared" si="1246"/>
        <v>8.7653052397788072E-3</v>
      </c>
      <c r="AB872" s="13">
        <f t="shared" si="1247"/>
        <v>9.2822489666220774E-3</v>
      </c>
      <c r="AC872" s="13">
        <f t="shared" si="1248"/>
        <v>6.6091819142040744E-4</v>
      </c>
      <c r="AD872" s="13">
        <f t="shared" si="1249"/>
        <v>4.7070123587123161E-2</v>
      </c>
      <c r="AE872" s="13">
        <f t="shared" si="1250"/>
        <v>3.5863175445118647E-2</v>
      </c>
      <c r="AF872" s="13">
        <f t="shared" si="1251"/>
        <v>1.3662247461776522E-2</v>
      </c>
      <c r="AG872" s="13">
        <f t="shared" si="1252"/>
        <v>3.4697988189855986E-3</v>
      </c>
      <c r="AH872" s="13">
        <f t="shared" si="1253"/>
        <v>7.8830501825752569E-4</v>
      </c>
      <c r="AI872" s="13">
        <f t="shared" si="1254"/>
        <v>1.6695923851908127E-3</v>
      </c>
      <c r="AJ872" s="13">
        <f t="shared" si="1255"/>
        <v>1.7680584723719893E-3</v>
      </c>
      <c r="AK872" s="13">
        <f t="shared" si="1256"/>
        <v>1.2482211384663236E-3</v>
      </c>
      <c r="AL872" s="13">
        <f t="shared" si="1257"/>
        <v>4.2660629869044456E-5</v>
      </c>
      <c r="AM872" s="13">
        <f t="shared" si="1258"/>
        <v>1.9938454808967859E-2</v>
      </c>
      <c r="AN872" s="13">
        <f t="shared" si="1259"/>
        <v>1.5191298607811599E-2</v>
      </c>
      <c r="AO872" s="13">
        <f t="shared" si="1260"/>
        <v>5.7871975437108871E-3</v>
      </c>
      <c r="AP872" s="13">
        <f t="shared" si="1261"/>
        <v>1.4697736414586438E-3</v>
      </c>
      <c r="AQ872" s="13">
        <f t="shared" si="1262"/>
        <v>2.7995863379601466E-4</v>
      </c>
      <c r="AR872" s="13">
        <f t="shared" si="1263"/>
        <v>1.2012342020606535E-4</v>
      </c>
      <c r="AS872" s="13">
        <f t="shared" si="1264"/>
        <v>2.5441566781147183E-4</v>
      </c>
      <c r="AT872" s="13">
        <f t="shared" si="1265"/>
        <v>2.6942011772941913E-4</v>
      </c>
      <c r="AU872" s="13">
        <f t="shared" si="1266"/>
        <v>1.9020631462871197E-4</v>
      </c>
      <c r="AV872" s="13">
        <f t="shared" si="1267"/>
        <v>1.0071197289256685E-4</v>
      </c>
      <c r="AW872" s="13">
        <f t="shared" si="1268"/>
        <v>1.9122484997730526E-6</v>
      </c>
      <c r="AX872" s="13">
        <f t="shared" si="1269"/>
        <v>7.0381158626277064E-3</v>
      </c>
      <c r="AY872" s="13">
        <f t="shared" si="1270"/>
        <v>5.3624075049919966E-3</v>
      </c>
      <c r="AZ872" s="13">
        <f t="shared" si="1271"/>
        <v>2.0428346741409387E-3</v>
      </c>
      <c r="BA872" s="13">
        <f t="shared" si="1272"/>
        <v>5.1881839789156973E-4</v>
      </c>
      <c r="BB872" s="13">
        <f t="shared" si="1273"/>
        <v>9.8823169612575963E-5</v>
      </c>
      <c r="BC872" s="13">
        <f t="shared" si="1274"/>
        <v>1.5058862818996653E-5</v>
      </c>
      <c r="BD872" s="13">
        <f t="shared" si="1275"/>
        <v>1.5253862980070721E-5</v>
      </c>
      <c r="BE872" s="13">
        <f t="shared" si="1276"/>
        <v>3.2306953382796102E-5</v>
      </c>
      <c r="BF872" s="13">
        <f t="shared" si="1277"/>
        <v>3.421229226464842E-5</v>
      </c>
      <c r="BG872" s="13">
        <f t="shared" si="1278"/>
        <v>2.4153333765500752E-5</v>
      </c>
      <c r="BH872" s="13">
        <f t="shared" si="1279"/>
        <v>1.2788901883749745E-5</v>
      </c>
      <c r="BI872" s="13">
        <f t="shared" si="1280"/>
        <v>5.417256697733111E-6</v>
      </c>
      <c r="BJ872" s="14">
        <f t="shared" si="1281"/>
        <v>0.68100664534641175</v>
      </c>
      <c r="BK872" s="14">
        <f t="shared" si="1282"/>
        <v>0.19590677071221593</v>
      </c>
      <c r="BL872" s="14">
        <f t="shared" si="1283"/>
        <v>0.11816497691098567</v>
      </c>
      <c r="BM872" s="14">
        <f t="shared" si="1284"/>
        <v>0.54321932436655362</v>
      </c>
      <c r="BN872" s="14">
        <f t="shared" si="1285"/>
        <v>0.45063714882664618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1.2972999999999999</v>
      </c>
      <c r="G873" s="10">
        <f>VLOOKUP(C873,away!$B$2:$E$405,4,FALSE)</f>
        <v>1.1351</v>
      </c>
      <c r="H873" s="10">
        <f>VLOOKUP(A873,away!$A$2:$E$405,3,FALSE)</f>
        <v>1.125</v>
      </c>
      <c r="I873" s="10">
        <f>VLOOKUP(C873,away!$B$2:$E$405,3,FALSE)</f>
        <v>1</v>
      </c>
      <c r="J873" s="10">
        <f>VLOOKUP(B873,home!$B$2:$E$405,4,FALSE)</f>
        <v>0.77780000000000005</v>
      </c>
      <c r="K873" s="12">
        <f t="shared" si="1230"/>
        <v>2.2702538150909999</v>
      </c>
      <c r="L873" s="12">
        <f t="shared" si="1231"/>
        <v>0.87502500000000005</v>
      </c>
      <c r="M873" s="13">
        <f t="shared" si="1232"/>
        <v>4.3054918012293303E-2</v>
      </c>
      <c r="N873" s="13">
        <f t="shared" si="1233"/>
        <v>9.7745591875839061E-2</v>
      </c>
      <c r="O873" s="13">
        <f t="shared" si="1234"/>
        <v>3.7674129633706942E-2</v>
      </c>
      <c r="P873" s="13">
        <f t="shared" si="1235"/>
        <v>8.5529836531156075E-2</v>
      </c>
      <c r="Q873" s="13">
        <f t="shared" si="1236"/>
        <v>0.11095365143222576</v>
      </c>
      <c r="R873" s="13">
        <f t="shared" si="1237"/>
        <v>1.648290264136721E-2</v>
      </c>
      <c r="S873" s="13">
        <f t="shared" si="1238"/>
        <v>4.2476871834697019E-2</v>
      </c>
      <c r="T873" s="13">
        <f t="shared" si="1239"/>
        <v>9.7087218844483347E-2</v>
      </c>
      <c r="U873" s="13">
        <f t="shared" si="1240"/>
        <v>3.7420372605337426E-2</v>
      </c>
      <c r="V873" s="13">
        <f t="shared" si="1241"/>
        <v>9.3757256806532453E-3</v>
      </c>
      <c r="W873" s="13">
        <f t="shared" si="1242"/>
        <v>8.3964316820762497E-2</v>
      </c>
      <c r="X873" s="13">
        <f t="shared" si="1243"/>
        <v>7.3470876326087703E-2</v>
      </c>
      <c r="Y873" s="13">
        <f t="shared" si="1244"/>
        <v>3.2144426778617452E-2</v>
      </c>
      <c r="Z873" s="13">
        <f t="shared" si="1245"/>
        <v>4.8076506279207823E-3</v>
      </c>
      <c r="AA873" s="13">
        <f t="shared" si="1246"/>
        <v>1.0914587179661796E-2</v>
      </c>
      <c r="AB873" s="13">
        <f t="shared" si="1247"/>
        <v>1.2389441592385256E-2</v>
      </c>
      <c r="AC873" s="13">
        <f t="shared" si="1248"/>
        <v>1.1640718439503673E-3</v>
      </c>
      <c r="AD873" s="13">
        <f t="shared" si="1249"/>
        <v>4.7655077648461379E-2</v>
      </c>
      <c r="AE873" s="13">
        <f t="shared" si="1250"/>
        <v>4.1699384319344918E-2</v>
      </c>
      <c r="AF873" s="13">
        <f t="shared" si="1251"/>
        <v>1.8244001882017392E-2</v>
      </c>
      <c r="AG873" s="13">
        <f t="shared" si="1252"/>
        <v>5.3213192489374242E-3</v>
      </c>
      <c r="AH873" s="13">
        <f t="shared" si="1253"/>
        <v>1.0517036226740954E-3</v>
      </c>
      <c r="AI873" s="13">
        <f t="shared" si="1254"/>
        <v>2.3876341617208902E-3</v>
      </c>
      <c r="AJ873" s="13">
        <f t="shared" si="1255"/>
        <v>2.7102677823442269E-3</v>
      </c>
      <c r="AK873" s="13">
        <f t="shared" si="1256"/>
        <v>2.0509985909284013E-3</v>
      </c>
      <c r="AL873" s="13">
        <f t="shared" si="1257"/>
        <v>9.2498491805436553E-5</v>
      </c>
      <c r="AM873" s="13">
        <f t="shared" si="1258"/>
        <v>2.1637824367975449E-2</v>
      </c>
      <c r="AN873" s="13">
        <f t="shared" si="1259"/>
        <v>1.8933637267587716E-2</v>
      </c>
      <c r="AO873" s="13">
        <f t="shared" si="1260"/>
        <v>8.2837029750354712E-3</v>
      </c>
      <c r="AP873" s="13">
        <f t="shared" si="1261"/>
        <v>2.4161490652434715E-3</v>
      </c>
      <c r="AQ873" s="13">
        <f t="shared" si="1262"/>
        <v>5.2854770895366713E-4</v>
      </c>
      <c r="AR873" s="13">
        <f t="shared" si="1263"/>
        <v>1.8405339248608017E-4</v>
      </c>
      <c r="AS873" s="13">
        <f t="shared" si="1264"/>
        <v>4.1784791647196462E-4</v>
      </c>
      <c r="AT873" s="13">
        <f t="shared" si="1265"/>
        <v>4.7431041324915162E-4</v>
      </c>
      <c r="AU873" s="13">
        <f t="shared" si="1266"/>
        <v>3.5893500840542507E-4</v>
      </c>
      <c r="AV873" s="13">
        <f t="shared" si="1267"/>
        <v>2.0371839305053413E-4</v>
      </c>
      <c r="AW873" s="13">
        <f t="shared" si="1268"/>
        <v>5.1041922791353235E-6</v>
      </c>
      <c r="AX873" s="13">
        <f t="shared" si="1269"/>
        <v>8.187225553610877E-3</v>
      </c>
      <c r="AY873" s="13">
        <f t="shared" si="1270"/>
        <v>7.1640270400483586E-3</v>
      </c>
      <c r="AZ873" s="13">
        <f t="shared" si="1271"/>
        <v>3.1343513803591574E-3</v>
      </c>
      <c r="BA873" s="13">
        <f t="shared" si="1272"/>
        <v>9.1421193886625737E-4</v>
      </c>
      <c r="BB873" s="13">
        <f t="shared" si="1273"/>
        <v>1.9998957545161171E-4</v>
      </c>
      <c r="BC873" s="13">
        <f t="shared" si="1274"/>
        <v>3.499917565190932E-5</v>
      </c>
      <c r="BD873" s="13">
        <f t="shared" si="1275"/>
        <v>2.6841886626688703E-5</v>
      </c>
      <c r="BE873" s="13">
        <f t="shared" si="1276"/>
        <v>6.0937895518480107E-5</v>
      </c>
      <c r="BF873" s="13">
        <f t="shared" si="1277"/>
        <v>6.9172244892223112E-5</v>
      </c>
      <c r="BG873" s="13">
        <f t="shared" si="1278"/>
        <v>5.2346184288326153E-5</v>
      </c>
      <c r="BH873" s="13">
        <f t="shared" si="1279"/>
        <v>2.9709781146507256E-5</v>
      </c>
      <c r="BI873" s="13">
        <f t="shared" si="1280"/>
        <v>1.3489748798675345E-5</v>
      </c>
      <c r="BJ873" s="14">
        <f t="shared" si="1281"/>
        <v>0.67972053122556075</v>
      </c>
      <c r="BK873" s="14">
        <f t="shared" si="1282"/>
        <v>0.18885794943460379</v>
      </c>
      <c r="BL873" s="14">
        <f t="shared" si="1283"/>
        <v>0.12497340067506028</v>
      </c>
      <c r="BM873" s="14">
        <f t="shared" si="1284"/>
        <v>0.59975957898878807</v>
      </c>
      <c r="BN873" s="14">
        <f t="shared" si="1285"/>
        <v>0.39144103012658832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1.5088999999999999</v>
      </c>
      <c r="F874" s="10">
        <f>VLOOKUP(B874,home!$B$2:$E$405,3,FALSE)</f>
        <v>1.3254999999999999</v>
      </c>
      <c r="G874" s="10">
        <f>VLOOKUP(C874,away!$B$2:$E$405,4,FALSE)</f>
        <v>1.0414000000000001</v>
      </c>
      <c r="H874" s="10">
        <f>VLOOKUP(A874,away!$A$2:$E$405,3,FALSE)</f>
        <v>1.1115999999999999</v>
      </c>
      <c r="I874" s="10">
        <f>VLOOKUP(C874,away!$B$2:$E$405,3,FALSE)</f>
        <v>1.2209000000000001</v>
      </c>
      <c r="J874" s="10">
        <f>VLOOKUP(B874,home!$B$2:$E$405,4,FALSE)</f>
        <v>0.96389999999999998</v>
      </c>
      <c r="K874" s="12">
        <f t="shared" si="1230"/>
        <v>2.08284889373</v>
      </c>
      <c r="L874" s="12">
        <f t="shared" si="1231"/>
        <v>1.3081592369159998</v>
      </c>
      <c r="M874" s="13">
        <f t="shared" si="1232"/>
        <v>3.3674711273124991E-2</v>
      </c>
      <c r="N874" s="13">
        <f t="shared" si="1233"/>
        <v>7.0139335121905552E-2</v>
      </c>
      <c r="O874" s="13">
        <f t="shared" si="1234"/>
        <v>4.4051884602417803E-2</v>
      </c>
      <c r="P874" s="13">
        <f t="shared" si="1235"/>
        <v>9.175341911086754E-2</v>
      </c>
      <c r="Q874" s="13">
        <f t="shared" si="1236"/>
        <v>7.3044818282809357E-2</v>
      </c>
      <c r="R874" s="13">
        <f t="shared" si="1237"/>
        <v>2.8813439873105275E-2</v>
      </c>
      <c r="S874" s="13">
        <f t="shared" si="1238"/>
        <v>6.2500089831900627E-2</v>
      </c>
      <c r="T874" s="13">
        <f t="shared" si="1239"/>
        <v>9.5554253745507758E-2</v>
      </c>
      <c r="U874" s="13">
        <f t="shared" si="1240"/>
        <v>6.0014041364253201E-2</v>
      </c>
      <c r="V874" s="13">
        <f t="shared" si="1241"/>
        <v>1.892154121993055E-2</v>
      </c>
      <c r="W874" s="13">
        <f t="shared" si="1242"/>
        <v>5.0713772984352791E-2</v>
      </c>
      <c r="X874" s="13">
        <f t="shared" si="1243"/>
        <v>6.6341690568342188E-2</v>
      </c>
      <c r="Y874" s="13">
        <f t="shared" si="1244"/>
        <v>4.3392747654799953E-2</v>
      </c>
      <c r="Z874" s="13">
        <f t="shared" si="1245"/>
        <v>1.2564189172442147E-2</v>
      </c>
      <c r="AA874" s="13">
        <f t="shared" si="1246"/>
        <v>2.6169307518435572E-2</v>
      </c>
      <c r="AB874" s="13">
        <f t="shared" si="1247"/>
        <v>2.7253356607226855E-2</v>
      </c>
      <c r="AC874" s="13">
        <f t="shared" si="1248"/>
        <v>3.2222178679104934E-3</v>
      </c>
      <c r="AD874" s="13">
        <f t="shared" si="1249"/>
        <v>2.6407281489333391E-2</v>
      </c>
      <c r="AE874" s="13">
        <f t="shared" si="1250"/>
        <v>3.4544929202112371E-2</v>
      </c>
      <c r="AF874" s="13">
        <f t="shared" si="1251"/>
        <v>2.2595134112176282E-2</v>
      </c>
      <c r="AG874" s="13">
        <f t="shared" si="1252"/>
        <v>9.8526777993997346E-3</v>
      </c>
      <c r="AH874" s="13">
        <f t="shared" si="1253"/>
        <v>4.1089900300725485E-3</v>
      </c>
      <c r="AI874" s="13">
        <f t="shared" si="1254"/>
        <v>8.5584053384842075E-3</v>
      </c>
      <c r="AJ874" s="13">
        <f t="shared" si="1255"/>
        <v>8.9129325456773802E-3</v>
      </c>
      <c r="AK874" s="13">
        <f t="shared" si="1256"/>
        <v>6.1880972308847489E-3</v>
      </c>
      <c r="AL874" s="13">
        <f t="shared" si="1257"/>
        <v>3.5118282571511565E-4</v>
      </c>
      <c r="AM874" s="13">
        <f t="shared" si="1258"/>
        <v>1.100047540729495E-2</v>
      </c>
      <c r="AN874" s="13">
        <f t="shared" si="1259"/>
        <v>1.4390373514520183E-2</v>
      </c>
      <c r="AO874" s="13">
        <f t="shared" si="1260"/>
        <v>9.4124500178454692E-3</v>
      </c>
      <c r="AP874" s="13">
        <f t="shared" si="1261"/>
        <v>4.1043278109515729E-3</v>
      </c>
      <c r="AQ874" s="13">
        <f t="shared" si="1262"/>
        <v>1.3422785843068819E-3</v>
      </c>
      <c r="AR874" s="13">
        <f t="shared" si="1263"/>
        <v>1.0750426524470309E-3</v>
      </c>
      <c r="AS874" s="13">
        <f t="shared" si="1264"/>
        <v>2.239151399361863E-3</v>
      </c>
      <c r="AT874" s="13">
        <f t="shared" si="1265"/>
        <v>2.3319070075274195E-3</v>
      </c>
      <c r="AU874" s="13">
        <f t="shared" si="1266"/>
        <v>1.6190033103032403E-3</v>
      </c>
      <c r="AV874" s="13">
        <f t="shared" si="1267"/>
        <v>8.4303481345257786E-4</v>
      </c>
      <c r="AW874" s="13">
        <f t="shared" si="1268"/>
        <v>2.6579643046803385E-5</v>
      </c>
      <c r="AX874" s="13">
        <f t="shared" si="1269"/>
        <v>3.81872133876473E-3</v>
      </c>
      <c r="AY874" s="13">
        <f t="shared" si="1270"/>
        <v>4.9954955925133144E-3</v>
      </c>
      <c r="AZ874" s="13">
        <f t="shared" si="1271"/>
        <v>3.2674518511597288E-3</v>
      </c>
      <c r="BA874" s="13">
        <f t="shared" si="1272"/>
        <v>1.4247824400909607E-3</v>
      </c>
      <c r="BB874" s="13">
        <f t="shared" si="1273"/>
        <v>4.6596057740017706E-4</v>
      </c>
      <c r="BC874" s="13">
        <f t="shared" si="1274"/>
        <v>1.2191012667295081E-4</v>
      </c>
      <c r="BD874" s="13">
        <f t="shared" si="1275"/>
        <v>2.3438782931287688E-4</v>
      </c>
      <c r="BE874" s="13">
        <f t="shared" si="1276"/>
        <v>4.8819443098810166E-4</v>
      </c>
      <c r="BF874" s="13">
        <f t="shared" si="1277"/>
        <v>5.0841761525435728E-4</v>
      </c>
      <c r="BG874" s="13">
        <f t="shared" si="1278"/>
        <v>3.5298568916179431E-4</v>
      </c>
      <c r="BH874" s="13">
        <f t="shared" si="1279"/>
        <v>1.8380396304329121E-4</v>
      </c>
      <c r="BI874" s="13">
        <f t="shared" si="1280"/>
        <v>7.656717621758176E-5</v>
      </c>
      <c r="BJ874" s="14">
        <f t="shared" si="1281"/>
        <v>0.54693086822226056</v>
      </c>
      <c r="BK874" s="14">
        <f t="shared" si="1282"/>
        <v>0.21541865772196264</v>
      </c>
      <c r="BL874" s="14">
        <f t="shared" si="1283"/>
        <v>0.2240229509976277</v>
      </c>
      <c r="BM874" s="14">
        <f t="shared" si="1284"/>
        <v>0.65249014190059584</v>
      </c>
      <c r="BN874" s="14">
        <f t="shared" si="1285"/>
        <v>0.34147760826423051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1.5088999999999999</v>
      </c>
      <c r="F875" s="10">
        <f>VLOOKUP(B875,home!$B$2:$E$405,3,FALSE)</f>
        <v>0.85209999999999997</v>
      </c>
      <c r="G875" s="10">
        <f>VLOOKUP(C875,away!$B$2:$E$405,4,FALSE)</f>
        <v>1.3728</v>
      </c>
      <c r="H875" s="10">
        <f>VLOOKUP(A875,away!$A$2:$E$405,3,FALSE)</f>
        <v>1.1115999999999999</v>
      </c>
      <c r="I875" s="10">
        <f>VLOOKUP(C875,away!$B$2:$E$405,3,FALSE)</f>
        <v>0.64259999999999995</v>
      </c>
      <c r="J875" s="10">
        <f>VLOOKUP(B875,home!$B$2:$E$405,4,FALSE)</f>
        <v>0.89959999999999996</v>
      </c>
      <c r="K875" s="12">
        <f t="shared" si="1230"/>
        <v>1.7650552096319998</v>
      </c>
      <c r="L875" s="12">
        <f t="shared" si="1231"/>
        <v>0.64259701833599991</v>
      </c>
      <c r="M875" s="13">
        <f t="shared" si="1232"/>
        <v>9.0026408135177469E-2</v>
      </c>
      <c r="N875" s="13">
        <f t="shared" si="1233"/>
        <v>0.15890158068345162</v>
      </c>
      <c r="O875" s="13">
        <f t="shared" si="1234"/>
        <v>5.7850701439164848E-2</v>
      </c>
      <c r="P875" s="13">
        <f t="shared" si="1235"/>
        <v>0.10210968195606332</v>
      </c>
      <c r="Q875" s="13">
        <f t="shared" si="1236"/>
        <v>0.14023503140204294</v>
      </c>
      <c r="R875" s="13">
        <f t="shared" si="1237"/>
        <v>1.8587344126726735E-2</v>
      </c>
      <c r="S875" s="13">
        <f t="shared" si="1238"/>
        <v>2.8953690825676566E-2</v>
      </c>
      <c r="T875" s="13">
        <f t="shared" si="1239"/>
        <v>9.0114613045208111E-2</v>
      </c>
      <c r="U875" s="13">
        <f t="shared" si="1240"/>
        <v>3.2807688584101775E-2</v>
      </c>
      <c r="V875" s="13">
        <f t="shared" si="1241"/>
        <v>3.6488702752206993E-3</v>
      </c>
      <c r="W875" s="13">
        <f t="shared" si="1242"/>
        <v>8.2507524249694333E-2</v>
      </c>
      <c r="X875" s="13">
        <f t="shared" si="1243"/>
        <v>5.3019089073138785E-2</v>
      </c>
      <c r="Y875" s="13">
        <f t="shared" si="1244"/>
        <v>1.7034954276644889E-2</v>
      </c>
      <c r="Z875" s="13">
        <f t="shared" si="1245"/>
        <v>3.9813906382065879E-3</v>
      </c>
      <c r="AA875" s="13">
        <f t="shared" si="1246"/>
        <v>7.0273742875466092E-3</v>
      </c>
      <c r="AB875" s="13">
        <f t="shared" si="1247"/>
        <v>6.2018517981340541E-3</v>
      </c>
      <c r="AC875" s="13">
        <f t="shared" si="1248"/>
        <v>2.5866367367886016E-4</v>
      </c>
      <c r="AD875" s="13">
        <f t="shared" si="1249"/>
        <v>3.6407583877690379E-2</v>
      </c>
      <c r="AE875" s="13">
        <f t="shared" si="1250"/>
        <v>2.3395404844621659E-2</v>
      </c>
      <c r="AF875" s="13">
        <f t="shared" si="1251"/>
        <v>7.516908697958743E-3</v>
      </c>
      <c r="AG875" s="13">
        <f t="shared" si="1252"/>
        <v>1.6101143721374109E-3</v>
      </c>
      <c r="AH875" s="13">
        <f t="shared" si="1253"/>
        <v>6.396074382356041E-4</v>
      </c>
      <c r="AI875" s="13">
        <f t="shared" si="1254"/>
        <v>1.1289424409771304E-3</v>
      </c>
      <c r="AJ875" s="13">
        <f t="shared" si="1255"/>
        <v>9.9632286841067541E-4</v>
      </c>
      <c r="AK875" s="13">
        <f t="shared" si="1256"/>
        <v>5.8618828978792008E-4</v>
      </c>
      <c r="AL875" s="13">
        <f t="shared" si="1257"/>
        <v>1.1735252355409678E-5</v>
      </c>
      <c r="AM875" s="13">
        <f t="shared" si="1258"/>
        <v>1.2852279118686272E-2</v>
      </c>
      <c r="AN875" s="13">
        <f t="shared" si="1259"/>
        <v>8.2588362404898315E-3</v>
      </c>
      <c r="AO875" s="13">
        <f t="shared" si="1260"/>
        <v>2.6535517715320324E-3</v>
      </c>
      <c r="AP875" s="13">
        <f t="shared" si="1261"/>
        <v>5.6838815212889831E-4</v>
      </c>
      <c r="AQ875" s="13">
        <f t="shared" si="1262"/>
        <v>9.1311132953884671E-5</v>
      </c>
      <c r="AR875" s="13">
        <f t="shared" si="1263"/>
        <v>8.2201966543145333E-5</v>
      </c>
      <c r="AS875" s="13">
        <f t="shared" si="1264"/>
        <v>1.4509100928897399E-4</v>
      </c>
      <c r="AT875" s="13">
        <f t="shared" si="1265"/>
        <v>1.2804682090813423E-4</v>
      </c>
      <c r="AU875" s="13">
        <f t="shared" si="1266"/>
        <v>7.5336569440239345E-5</v>
      </c>
      <c r="AV875" s="13">
        <f t="shared" si="1267"/>
        <v>3.3243301091574341E-5</v>
      </c>
      <c r="AW875" s="13">
        <f t="shared" si="1268"/>
        <v>3.6973190870276074E-7</v>
      </c>
      <c r="AX875" s="13">
        <f t="shared" si="1269"/>
        <v>3.7808303690136285E-3</v>
      </c>
      <c r="AY875" s="13">
        <f t="shared" si="1270"/>
        <v>2.429550321962356E-3</v>
      </c>
      <c r="AZ875" s="13">
        <f t="shared" si="1271"/>
        <v>7.8061089639513926E-4</v>
      </c>
      <c r="BA875" s="13">
        <f t="shared" si="1272"/>
        <v>1.6720607816803626E-4</v>
      </c>
      <c r="BB875" s="13">
        <f t="shared" si="1273"/>
        <v>2.6861531819609051E-5</v>
      </c>
      <c r="BC875" s="13">
        <f t="shared" si="1274"/>
        <v>3.4522280510436743E-6</v>
      </c>
      <c r="BD875" s="13">
        <f t="shared" si="1275"/>
        <v>8.8037897669967992E-6</v>
      </c>
      <c r="BE875" s="13">
        <f t="shared" si="1276"/>
        <v>1.5539174992742588E-5</v>
      </c>
      <c r="BF875" s="13">
        <f t="shared" si="1277"/>
        <v>1.3713750887161801E-5</v>
      </c>
      <c r="BG875" s="13">
        <f t="shared" si="1278"/>
        <v>8.0685091489934651E-6</v>
      </c>
      <c r="BH875" s="13">
        <f t="shared" si="1279"/>
        <v>3.5603410268485923E-6</v>
      </c>
      <c r="BI875" s="13">
        <f t="shared" si="1280"/>
        <v>1.2568396955011293E-6</v>
      </c>
      <c r="BJ875" s="14">
        <f t="shared" si="1281"/>
        <v>0.6423556823637897</v>
      </c>
      <c r="BK875" s="14">
        <f t="shared" si="1282"/>
        <v>0.22743860044013464</v>
      </c>
      <c r="BL875" s="14">
        <f t="shared" si="1283"/>
        <v>0.12634088334587573</v>
      </c>
      <c r="BM875" s="14">
        <f t="shared" si="1284"/>
        <v>0.42997662845532586</v>
      </c>
      <c r="BN875" s="14">
        <f t="shared" si="1285"/>
        <v>0.56771074774262686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1.5088999999999999</v>
      </c>
      <c r="F876" s="10">
        <f>VLOOKUP(B876,home!$B$2:$E$405,3,FALSE)</f>
        <v>0.89939999999999998</v>
      </c>
      <c r="G876" s="10">
        <f>VLOOKUP(C876,away!$B$2:$E$405,4,FALSE)</f>
        <v>0.80469999999999997</v>
      </c>
      <c r="H876" s="10">
        <f>VLOOKUP(A876,away!$A$2:$E$405,3,FALSE)</f>
        <v>1.1115999999999999</v>
      </c>
      <c r="I876" s="10">
        <f>VLOOKUP(C876,away!$B$2:$E$405,3,FALSE)</f>
        <v>0.70679999999999998</v>
      </c>
      <c r="J876" s="10">
        <f>VLOOKUP(B876,home!$B$2:$E$405,4,FALSE)</f>
        <v>1.0924</v>
      </c>
      <c r="K876" s="12">
        <f t="shared" si="1230"/>
        <v>1.0920621199019998</v>
      </c>
      <c r="L876" s="12">
        <f t="shared" si="1231"/>
        <v>0.85827560851200002</v>
      </c>
      <c r="M876" s="13">
        <f t="shared" si="1232"/>
        <v>0.14222602970297457</v>
      </c>
      <c r="N876" s="13">
        <f t="shared" si="1233"/>
        <v>0.15531965950267518</v>
      </c>
      <c r="O876" s="13">
        <f t="shared" si="1234"/>
        <v>0.12206913218956629</v>
      </c>
      <c r="P876" s="13">
        <f t="shared" si="1235"/>
        <v>0.13330707527353519</v>
      </c>
      <c r="Q876" s="13">
        <f t="shared" si="1236"/>
        <v>8.4809358309474128E-2</v>
      </c>
      <c r="R876" s="13">
        <f t="shared" si="1237"/>
        <v>5.2384479355265884E-2</v>
      </c>
      <c r="S876" s="13">
        <f t="shared" si="1238"/>
        <v>3.123685649366811E-2</v>
      </c>
      <c r="T876" s="13">
        <f t="shared" si="1239"/>
        <v>7.2789803610576145E-2</v>
      </c>
      <c r="U876" s="13">
        <f t="shared" si="1240"/>
        <v>5.7207105574674198E-2</v>
      </c>
      <c r="V876" s="13">
        <f t="shared" si="1241"/>
        <v>3.2531113316257871E-3</v>
      </c>
      <c r="W876" s="13">
        <f t="shared" si="1242"/>
        <v>3.0872362540990864E-2</v>
      </c>
      <c r="X876" s="13">
        <f t="shared" si="1243"/>
        <v>2.6496995746072005E-2</v>
      </c>
      <c r="Y876" s="13">
        <f t="shared" si="1244"/>
        <v>1.1370862573849914E-2</v>
      </c>
      <c r="Z876" s="13">
        <f t="shared" si="1245"/>
        <v>1.4986773631741711E-2</v>
      </c>
      <c r="AA876" s="13">
        <f t="shared" si="1246"/>
        <v>1.6366487782771243E-2</v>
      </c>
      <c r="AB876" s="13">
        <f t="shared" si="1247"/>
        <v>8.9366106717016728E-3</v>
      </c>
      <c r="AC876" s="13">
        <f t="shared" si="1248"/>
        <v>1.9056935203066037E-4</v>
      </c>
      <c r="AD876" s="13">
        <f t="shared" si="1249"/>
        <v>8.4286344207243919E-3</v>
      </c>
      <c r="AE876" s="13">
        <f t="shared" si="1250"/>
        <v>7.2340913363724158E-3</v>
      </c>
      <c r="AF876" s="13">
        <f t="shared" si="1251"/>
        <v>3.1044220718782112E-3</v>
      </c>
      <c r="AG876" s="13">
        <f t="shared" si="1252"/>
        <v>8.8814991427311855E-4</v>
      </c>
      <c r="AH876" s="13">
        <f t="shared" si="1253"/>
        <v>3.2156955646036782E-3</v>
      </c>
      <c r="AI876" s="13">
        <f t="shared" si="1254"/>
        <v>3.5117393152405505E-3</v>
      </c>
      <c r="AJ876" s="13">
        <f t="shared" si="1255"/>
        <v>1.9175187405723964E-3</v>
      </c>
      <c r="AK876" s="13">
        <f t="shared" si="1256"/>
        <v>6.9801652692710122E-4</v>
      </c>
      <c r="AL876" s="13">
        <f t="shared" si="1257"/>
        <v>7.1447520567182843E-6</v>
      </c>
      <c r="AM876" s="13">
        <f t="shared" si="1258"/>
        <v>1.8409184746750492E-3</v>
      </c>
      <c r="AN876" s="13">
        <f t="shared" si="1259"/>
        <v>1.5800154240727107E-3</v>
      </c>
      <c r="AO876" s="13">
        <f t="shared" si="1260"/>
        <v>6.780443497771758E-4</v>
      </c>
      <c r="AP876" s="13">
        <f t="shared" si="1261"/>
        <v>1.9398297563437631E-4</v>
      </c>
      <c r="AQ876" s="13">
        <f t="shared" si="1262"/>
        <v>4.1622714113390697E-5</v>
      </c>
      <c r="AR876" s="13">
        <f t="shared" si="1263"/>
        <v>5.5199061349991247E-4</v>
      </c>
      <c r="AS876" s="13">
        <f t="shared" si="1264"/>
        <v>6.0280803954471975E-4</v>
      </c>
      <c r="AT876" s="13">
        <f t="shared" si="1265"/>
        <v>3.2915191277958761E-4</v>
      </c>
      <c r="AU876" s="13">
        <f t="shared" si="1266"/>
        <v>1.1981811187995818E-4</v>
      </c>
      <c r="AV876" s="13">
        <f t="shared" si="1267"/>
        <v>3.2712205315570522E-5</v>
      </c>
      <c r="AW876" s="13">
        <f t="shared" si="1268"/>
        <v>1.8601962942460539E-7</v>
      </c>
      <c r="AX876" s="13">
        <f t="shared" si="1269"/>
        <v>3.3506622200339822E-4</v>
      </c>
      <c r="AY876" s="13">
        <f t="shared" si="1270"/>
        <v>2.8757916558178347E-4</v>
      </c>
      <c r="AZ876" s="13">
        <f t="shared" si="1271"/>
        <v>1.234110916675392E-4</v>
      </c>
      <c r="BA876" s="13">
        <f t="shared" si="1272"/>
        <v>3.5306909932695812E-5</v>
      </c>
      <c r="BB876" s="13">
        <f t="shared" si="1273"/>
        <v>7.575764901790718E-6</v>
      </c>
      <c r="BC876" s="13">
        <f t="shared" si="1274"/>
        <v>1.3004188462056565E-6</v>
      </c>
      <c r="BD876" s="13">
        <f t="shared" si="1275"/>
        <v>7.89600132824249E-5</v>
      </c>
      <c r="BE876" s="13">
        <f t="shared" si="1276"/>
        <v>8.622923949269498E-5</v>
      </c>
      <c r="BF876" s="13">
        <f t="shared" si="1277"/>
        <v>4.7083843038964866E-5</v>
      </c>
      <c r="BG876" s="13">
        <f t="shared" si="1278"/>
        <v>1.7139493814088328E-5</v>
      </c>
      <c r="BH876" s="13">
        <f t="shared" si="1279"/>
        <v>4.6793479871651273E-6</v>
      </c>
      <c r="BI876" s="13">
        <f t="shared" si="1280"/>
        <v>1.0220277365245412E-6</v>
      </c>
      <c r="BJ876" s="14">
        <f t="shared" si="1281"/>
        <v>0.40643916353809251</v>
      </c>
      <c r="BK876" s="14">
        <f t="shared" si="1282"/>
        <v>0.31050836607147281</v>
      </c>
      <c r="BL876" s="14">
        <f t="shared" si="1283"/>
        <v>0.26817838056969462</v>
      </c>
      <c r="BM876" s="14">
        <f t="shared" si="1284"/>
        <v>0.30970955633155811</v>
      </c>
      <c r="BN876" s="14">
        <f t="shared" si="1285"/>
        <v>0.69011573433349127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1.8234999999999999</v>
      </c>
      <c r="F877" s="10">
        <f>VLOOKUP(B877,home!$B$2:$E$405,3,FALSE)</f>
        <v>1.0282</v>
      </c>
      <c r="G877" s="10">
        <f>VLOOKUP(C877,away!$B$2:$E$405,4,FALSE)</f>
        <v>1.3318000000000001</v>
      </c>
      <c r="H877" s="10">
        <f>VLOOKUP(A877,away!$A$2:$E$405,3,FALSE)</f>
        <v>1.5146999999999999</v>
      </c>
      <c r="I877" s="10">
        <f>VLOOKUP(C877,away!$B$2:$E$405,3,FALSE)</f>
        <v>0.75449999999999995</v>
      </c>
      <c r="J877" s="10">
        <f>VLOOKUP(B877,home!$B$2:$E$405,4,FALSE)</f>
        <v>1.4029</v>
      </c>
      <c r="K877" s="12">
        <f t="shared" si="1230"/>
        <v>2.4970220518600001</v>
      </c>
      <c r="L877" s="12">
        <f t="shared" si="1231"/>
        <v>1.6032918493349999</v>
      </c>
      <c r="M877" s="13">
        <f t="shared" si="1232"/>
        <v>1.6567474035548528E-2</v>
      </c>
      <c r="N877" s="13">
        <f t="shared" si="1233"/>
        <v>4.136934801038266E-2</v>
      </c>
      <c r="O877" s="13">
        <f t="shared" si="1234"/>
        <v>2.6562496085264193E-2</v>
      </c>
      <c r="P877" s="13">
        <f t="shared" si="1235"/>
        <v>6.6327138477349612E-2</v>
      </c>
      <c r="Q877" s="13">
        <f t="shared" si="1236"/>
        <v>5.165008712649808E-2</v>
      </c>
      <c r="R877" s="13">
        <f t="shared" si="1237"/>
        <v>2.129371673574847E-2</v>
      </c>
      <c r="S877" s="13">
        <f t="shared" si="1238"/>
        <v>6.638443025705125E-2</v>
      </c>
      <c r="T877" s="13">
        <f t="shared" si="1239"/>
        <v>8.2810163707356971E-2</v>
      </c>
      <c r="U877" s="13">
        <f t="shared" si="1240"/>
        <v>5.3170880255224262E-2</v>
      </c>
      <c r="V877" s="13">
        <f t="shared" si="1241"/>
        <v>2.9529676232892411E-2</v>
      </c>
      <c r="W877" s="13">
        <f t="shared" si="1242"/>
        <v>4.2990468845118666E-2</v>
      </c>
      <c r="X877" s="13">
        <f t="shared" si="1243"/>
        <v>6.8926268298468998E-2</v>
      </c>
      <c r="Y877" s="13">
        <f t="shared" si="1244"/>
        <v>5.5254462084006389E-2</v>
      </c>
      <c r="Z877" s="13">
        <f t="shared" si="1245"/>
        <v>1.1380014161491267E-2</v>
      </c>
      <c r="AA877" s="13">
        <f t="shared" si="1246"/>
        <v>2.8416146311722779E-2</v>
      </c>
      <c r="AB877" s="13">
        <f t="shared" si="1247"/>
        <v>3.5477871984626007E-2</v>
      </c>
      <c r="AC877" s="13">
        <f t="shared" si="1248"/>
        <v>7.3887958134406222E-3</v>
      </c>
      <c r="AD877" s="13">
        <f t="shared" si="1249"/>
        <v>2.6837037181515418E-2</v>
      </c>
      <c r="AE877" s="13">
        <f t="shared" si="1250"/>
        <v>4.3027602973424006E-2</v>
      </c>
      <c r="AF877" s="13">
        <f t="shared" si="1251"/>
        <v>3.4492902571856568E-2</v>
      </c>
      <c r="AG877" s="13">
        <f t="shared" si="1252"/>
        <v>1.8434063184454629E-2</v>
      </c>
      <c r="AH877" s="13">
        <f t="shared" si="1253"/>
        <v>4.5613709876089533E-3</v>
      </c>
      <c r="AI877" s="13">
        <f t="shared" si="1254"/>
        <v>1.1389843942773982E-2</v>
      </c>
      <c r="AJ877" s="13">
        <f t="shared" si="1255"/>
        <v>1.4220345746175348E-2</v>
      </c>
      <c r="AK877" s="13">
        <f t="shared" si="1256"/>
        <v>1.1836172304424462E-2</v>
      </c>
      <c r="AL877" s="13">
        <f t="shared" si="1257"/>
        <v>1.1832284922792347E-3</v>
      </c>
      <c r="AM877" s="13">
        <f t="shared" si="1258"/>
        <v>1.3402534729766132E-2</v>
      </c>
      <c r="AN877" s="13">
        <f t="shared" si="1259"/>
        <v>2.1488174692663304E-2</v>
      </c>
      <c r="AO877" s="13">
        <f t="shared" si="1260"/>
        <v>1.7225907670916852E-2</v>
      </c>
      <c r="AP877" s="13">
        <f t="shared" si="1261"/>
        <v>9.2060524553927471E-3</v>
      </c>
      <c r="AQ877" s="13">
        <f t="shared" si="1262"/>
        <v>3.6899972165704118E-3</v>
      </c>
      <c r="AR877" s="13">
        <f t="shared" si="1263"/>
        <v>1.4626417852453136E-3</v>
      </c>
      <c r="AS877" s="13">
        <f t="shared" si="1264"/>
        <v>3.6522487917294267E-3</v>
      </c>
      <c r="AT877" s="13">
        <f t="shared" si="1265"/>
        <v>4.5598728859137109E-3</v>
      </c>
      <c r="AU877" s="13">
        <f t="shared" si="1266"/>
        <v>3.7953677166016777E-3</v>
      </c>
      <c r="AV877" s="13">
        <f t="shared" si="1267"/>
        <v>2.3692792208179821E-3</v>
      </c>
      <c r="AW877" s="13">
        <f t="shared" si="1268"/>
        <v>1.3158339294035002E-4</v>
      </c>
      <c r="AX877" s="13">
        <f t="shared" si="1269"/>
        <v>5.5777374618409302E-3</v>
      </c>
      <c r="AY877" s="13">
        <f t="shared" si="1270"/>
        <v>8.9427410103000531E-3</v>
      </c>
      <c r="AZ877" s="13">
        <f t="shared" si="1271"/>
        <v>7.1689118862639607E-3</v>
      </c>
      <c r="BA877" s="13">
        <f t="shared" si="1272"/>
        <v>3.8312859986159358E-3</v>
      </c>
      <c r="BB877" s="13">
        <f t="shared" si="1273"/>
        <v>1.5356674035130584E-3</v>
      </c>
      <c r="BC877" s="13">
        <f t="shared" si="1274"/>
        <v>4.9242460626838542E-4</v>
      </c>
      <c r="BD877" s="13">
        <f t="shared" si="1275"/>
        <v>3.9084027546343482E-4</v>
      </c>
      <c r="BE877" s="13">
        <f t="shared" si="1276"/>
        <v>9.7593678658723355E-4</v>
      </c>
      <c r="BF877" s="13">
        <f t="shared" si="1277"/>
        <v>1.218467838664855E-3</v>
      </c>
      <c r="BG877" s="13">
        <f t="shared" si="1278"/>
        <v>1.0141803542094451E-3</v>
      </c>
      <c r="BH877" s="13">
        <f t="shared" si="1279"/>
        <v>6.3310767725604285E-4</v>
      </c>
      <c r="BI877" s="13">
        <f t="shared" si="1280"/>
        <v>3.1617676626204014E-4</v>
      </c>
      <c r="BJ877" s="14">
        <f t="shared" si="1281"/>
        <v>0.55835383911519421</v>
      </c>
      <c r="BK877" s="14">
        <f t="shared" si="1282"/>
        <v>0.19632348431886171</v>
      </c>
      <c r="BL877" s="14">
        <f t="shared" si="1283"/>
        <v>0.22731696445231961</v>
      </c>
      <c r="BM877" s="14">
        <f t="shared" si="1284"/>
        <v>0.76079288395971556</v>
      </c>
      <c r="BN877" s="14">
        <f t="shared" si="1285"/>
        <v>0.22377026047079154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1.8234999999999999</v>
      </c>
      <c r="F878" s="10">
        <f>VLOOKUP(B878,home!$B$2:$E$405,3,FALSE)</f>
        <v>0.70509999999999995</v>
      </c>
      <c r="G878" s="10">
        <f>VLOOKUP(C878,away!$B$2:$E$405,4,FALSE)</f>
        <v>1.4101999999999999</v>
      </c>
      <c r="H878" s="10">
        <f>VLOOKUP(A878,away!$A$2:$E$405,3,FALSE)</f>
        <v>1.5146999999999999</v>
      </c>
      <c r="I878" s="10">
        <f>VLOOKUP(C878,away!$B$2:$E$405,3,FALSE)</f>
        <v>0.8488</v>
      </c>
      <c r="J878" s="10">
        <f>VLOOKUP(B878,home!$B$2:$E$405,4,FALSE)</f>
        <v>1.4147000000000001</v>
      </c>
      <c r="K878" s="12">
        <f t="shared" si="1230"/>
        <v>1.8131644384699994</v>
      </c>
      <c r="L878" s="12">
        <f t="shared" si="1231"/>
        <v>1.818847761192</v>
      </c>
      <c r="M878" s="13">
        <f t="shared" si="1232"/>
        <v>2.6462882196920369E-2</v>
      </c>
      <c r="N878" s="13">
        <f t="shared" si="1233"/>
        <v>4.798155693887686E-2</v>
      </c>
      <c r="O878" s="13">
        <f t="shared" si="1234"/>
        <v>4.8131954038556239E-2</v>
      </c>
      <c r="P878" s="13">
        <f t="shared" si="1235"/>
        <v>8.7271147416782643E-2</v>
      </c>
      <c r="Q878" s="13">
        <f t="shared" si="1236"/>
        <v>4.349922637199749E-2</v>
      </c>
      <c r="R878" s="13">
        <f t="shared" si="1237"/>
        <v>4.3772348422412143E-2</v>
      </c>
      <c r="S878" s="13">
        <f t="shared" si="1238"/>
        <v>7.1952226469195385E-2</v>
      </c>
      <c r="T878" s="13">
        <f t="shared" si="1239"/>
        <v>7.9118470500291638E-2</v>
      </c>
      <c r="U878" s="13">
        <f t="shared" si="1240"/>
        <v>7.9366465547836065E-2</v>
      </c>
      <c r="V878" s="13">
        <f t="shared" si="1241"/>
        <v>2.6365454981357686E-2</v>
      </c>
      <c r="W878" s="13">
        <f t="shared" si="1242"/>
        <v>2.6290416786220745E-2</v>
      </c>
      <c r="X878" s="13">
        <f t="shared" si="1243"/>
        <v>4.7818265712422169E-2</v>
      </c>
      <c r="Y878" s="13">
        <f t="shared" si="1244"/>
        <v>4.3487072767561627E-2</v>
      </c>
      <c r="Z878" s="13">
        <f t="shared" si="1245"/>
        <v>2.6538412643406832E-2</v>
      </c>
      <c r="AA878" s="13">
        <f t="shared" si="1246"/>
        <v>4.8118506058467875E-2</v>
      </c>
      <c r="AB878" s="13">
        <f t="shared" si="1247"/>
        <v>4.3623382008758593E-2</v>
      </c>
      <c r="AC878" s="13">
        <f t="shared" si="1248"/>
        <v>5.4343653198525811E-3</v>
      </c>
      <c r="AD878" s="13">
        <f t="shared" si="1249"/>
        <v>1.1917212197332548E-2</v>
      </c>
      <c r="AE878" s="13">
        <f t="shared" si="1250"/>
        <v>2.1675594724768297E-2</v>
      </c>
      <c r="AF878" s="13">
        <f t="shared" si="1251"/>
        <v>1.9712303468824976E-2</v>
      </c>
      <c r="AG878" s="13">
        <f t="shared" si="1252"/>
        <v>1.1951226344069867E-2</v>
      </c>
      <c r="AH878" s="13">
        <f t="shared" si="1253"/>
        <v>1.2067333105512494E-2</v>
      </c>
      <c r="AI878" s="13">
        <f t="shared" si="1254"/>
        <v>2.1880059254086995E-2</v>
      </c>
      <c r="AJ878" s="13">
        <f t="shared" si="1255"/>
        <v>1.9836072675563483E-2</v>
      </c>
      <c r="AK878" s="13">
        <f t="shared" si="1256"/>
        <v>1.1988687191412722E-2</v>
      </c>
      <c r="AL878" s="13">
        <f t="shared" si="1257"/>
        <v>7.1687323159485455E-4</v>
      </c>
      <c r="AM878" s="13">
        <f t="shared" si="1258"/>
        <v>4.3215730723808621E-3</v>
      </c>
      <c r="AN878" s="13">
        <f t="shared" si="1259"/>
        <v>7.8602835075275625E-3</v>
      </c>
      <c r="AO878" s="13">
        <f t="shared" si="1260"/>
        <v>7.148329530000456E-3</v>
      </c>
      <c r="AP878" s="13">
        <f t="shared" si="1261"/>
        <v>4.3339077206346636E-3</v>
      </c>
      <c r="AQ878" s="13">
        <f t="shared" si="1262"/>
        <v>1.9706795887222701E-3</v>
      </c>
      <c r="AR878" s="13">
        <f t="shared" si="1263"/>
        <v>4.3897283605039018E-3</v>
      </c>
      <c r="AS878" s="13">
        <f t="shared" si="1264"/>
        <v>7.9592993578088862E-3</v>
      </c>
      <c r="AT878" s="13">
        <f t="shared" si="1265"/>
        <v>7.21575927535809E-3</v>
      </c>
      <c r="AU878" s="13">
        <f t="shared" si="1266"/>
        <v>4.3611193715464474E-3</v>
      </c>
      <c r="AV878" s="13">
        <f t="shared" si="1267"/>
        <v>1.9768566391026631E-3</v>
      </c>
      <c r="AW878" s="13">
        <f t="shared" si="1268"/>
        <v>6.5670966148095487E-5</v>
      </c>
      <c r="AX878" s="13">
        <f t="shared" si="1269"/>
        <v>1.3059537688484178E-3</v>
      </c>
      <c r="AY878" s="13">
        <f t="shared" si="1270"/>
        <v>2.3753310886901993E-3</v>
      </c>
      <c r="AZ878" s="13">
        <f t="shared" si="1271"/>
        <v>2.1601828163769626E-3</v>
      </c>
      <c r="BA878" s="13">
        <f t="shared" si="1272"/>
        <v>1.3096812264442226E-3</v>
      </c>
      <c r="BB878" s="13">
        <f t="shared" si="1273"/>
        <v>5.9552769164831674E-4</v>
      </c>
      <c r="BC878" s="13">
        <f t="shared" si="1274"/>
        <v>2.1663484173647615E-4</v>
      </c>
      <c r="BD878" s="13">
        <f t="shared" si="1275"/>
        <v>1.3307079334572585E-3</v>
      </c>
      <c r="BE878" s="13">
        <f t="shared" si="1276"/>
        <v>2.4127923029346032E-3</v>
      </c>
      <c r="BF878" s="13">
        <f t="shared" si="1277"/>
        <v>2.1873946005475787E-3</v>
      </c>
      <c r="BG878" s="13">
        <f t="shared" si="1278"/>
        <v>1.3220353675380532E-3</v>
      </c>
      <c r="BH878" s="13">
        <f t="shared" si="1279"/>
        <v>5.9926687870490354E-4</v>
      </c>
      <c r="BI878" s="13">
        <f t="shared" si="1280"/>
        <v>2.1731387872412925E-4</v>
      </c>
      <c r="BJ878" s="14">
        <f t="shared" si="1281"/>
        <v>0.38704943066537656</v>
      </c>
      <c r="BK878" s="14">
        <f t="shared" si="1282"/>
        <v>0.22057828070439373</v>
      </c>
      <c r="BL878" s="14">
        <f t="shared" si="1283"/>
        <v>0.36275708226883313</v>
      </c>
      <c r="BM878" s="14">
        <f t="shared" si="1284"/>
        <v>0.6974944307739227</v>
      </c>
      <c r="BN878" s="14">
        <f t="shared" si="1285"/>
        <v>0.29711911538554575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1.8234999999999999</v>
      </c>
      <c r="F879" s="10">
        <f>VLOOKUP(B879,home!$B$2:$E$405,3,FALSE)</f>
        <v>0.86180000000000001</v>
      </c>
      <c r="G879" s="10">
        <f>VLOOKUP(C879,away!$B$2:$E$405,4,FALSE)</f>
        <v>0.5484</v>
      </c>
      <c r="H879" s="10">
        <f>VLOOKUP(A879,away!$A$2:$E$405,3,FALSE)</f>
        <v>1.5146999999999999</v>
      </c>
      <c r="I879" s="10">
        <f>VLOOKUP(C879,away!$B$2:$E$405,3,FALSE)</f>
        <v>1.2103999999999999</v>
      </c>
      <c r="J879" s="10">
        <f>VLOOKUP(B879,home!$B$2:$E$405,4,FALSE)</f>
        <v>0.66020000000000001</v>
      </c>
      <c r="K879" s="12">
        <f t="shared" si="1230"/>
        <v>0.86180637731999987</v>
      </c>
      <c r="L879" s="12">
        <f t="shared" si="1231"/>
        <v>1.210405979376</v>
      </c>
      <c r="M879" s="13">
        <f t="shared" si="1232"/>
        <v>0.12590692232788903</v>
      </c>
      <c r="N879" s="13">
        <f t="shared" si="1233"/>
        <v>0.10850738861090865</v>
      </c>
      <c r="O879" s="13">
        <f t="shared" si="1234"/>
        <v>0.15239849163050651</v>
      </c>
      <c r="P879" s="13">
        <f t="shared" si="1235"/>
        <v>0.13133799198111912</v>
      </c>
      <c r="Q879" s="13">
        <f t="shared" si="1236"/>
        <v>4.6756179745610298E-2</v>
      </c>
      <c r="R879" s="13">
        <f t="shared" si="1237"/>
        <v>9.2232022758724191E-2</v>
      </c>
      <c r="S879" s="13">
        <f t="shared" si="1238"/>
        <v>3.4250833509992841E-2</v>
      </c>
      <c r="T879" s="13">
        <f t="shared" si="1239"/>
        <v>5.6593959536865725E-2</v>
      </c>
      <c r="U879" s="13">
        <f t="shared" si="1240"/>
        <v>7.9486145406591879E-2</v>
      </c>
      <c r="V879" s="13">
        <f t="shared" si="1241"/>
        <v>3.9698070550942197E-3</v>
      </c>
      <c r="W879" s="13">
        <f t="shared" si="1242"/>
        <v>1.3431591294629055E-2</v>
      </c>
      <c r="X879" s="13">
        <f t="shared" si="1243"/>
        <v>1.6257678415553638E-2</v>
      </c>
      <c r="Y879" s="13">
        <f t="shared" si="1244"/>
        <v>9.8391955824791294E-3</v>
      </c>
      <c r="Z879" s="13">
        <f t="shared" si="1245"/>
        <v>3.7212730612367677E-2</v>
      </c>
      <c r="AA879" s="13">
        <f t="shared" si="1246"/>
        <v>3.2070168559229645E-2</v>
      </c>
      <c r="AB879" s="13">
        <f t="shared" si="1247"/>
        <v>1.3819137893035729E-2</v>
      </c>
      <c r="AC879" s="13">
        <f t="shared" si="1248"/>
        <v>2.588154395766416E-4</v>
      </c>
      <c r="AD879" s="13">
        <f t="shared" si="1249"/>
        <v>2.8938577588167782E-3</v>
      </c>
      <c r="AE879" s="13">
        <f t="shared" si="1250"/>
        <v>3.5027427347354588E-3</v>
      </c>
      <c r="AF879" s="13">
        <f t="shared" si="1251"/>
        <v>2.1198703751698213E-3</v>
      </c>
      <c r="AG879" s="13">
        <f t="shared" si="1252"/>
        <v>8.5530125920253166E-4</v>
      </c>
      <c r="AH879" s="13">
        <f t="shared" si="1253"/>
        <v>1.1260627910529539E-2</v>
      </c>
      <c r="AI879" s="13">
        <f t="shared" si="1254"/>
        <v>9.7044809459219429E-3</v>
      </c>
      <c r="AJ879" s="13">
        <f t="shared" si="1255"/>
        <v>4.1816917838879766E-3</v>
      </c>
      <c r="AK879" s="13">
        <f t="shared" si="1256"/>
        <v>1.2012695491137686E-3</v>
      </c>
      <c r="AL879" s="13">
        <f t="shared" si="1257"/>
        <v>1.079918387304661E-5</v>
      </c>
      <c r="AM879" s="13">
        <f t="shared" si="1258"/>
        <v>4.9878901432105251E-4</v>
      </c>
      <c r="AN879" s="13">
        <f t="shared" si="1259"/>
        <v>6.0373720538126324E-4</v>
      </c>
      <c r="AO879" s="13">
        <f t="shared" si="1260"/>
        <v>3.6538356168261865E-4</v>
      </c>
      <c r="AP879" s="13">
        <f t="shared" si="1261"/>
        <v>1.4742081594211365E-4</v>
      </c>
      <c r="AQ879" s="13">
        <f t="shared" si="1262"/>
        <v>4.4609759275205777E-5</v>
      </c>
      <c r="AR879" s="13">
        <f t="shared" si="1263"/>
        <v>2.7259862708866457E-3</v>
      </c>
      <c r="AS879" s="13">
        <f t="shared" si="1264"/>
        <v>2.3492723527368756E-3</v>
      </c>
      <c r="AT879" s="13">
        <f t="shared" si="1265"/>
        <v>1.0123089478250998E-3</v>
      </c>
      <c r="AU879" s="13">
        <f t="shared" si="1266"/>
        <v>2.9080476901792337E-4</v>
      </c>
      <c r="AV879" s="13">
        <f t="shared" si="1267"/>
        <v>6.265435112367896E-5</v>
      </c>
      <c r="AW879" s="13">
        <f t="shared" si="1268"/>
        <v>3.1291702956639261E-7</v>
      </c>
      <c r="AX879" s="13">
        <f t="shared" si="1269"/>
        <v>7.1643258913173255E-5</v>
      </c>
      <c r="AY879" s="13">
        <f t="shared" si="1270"/>
        <v>8.671742897048781E-5</v>
      </c>
      <c r="AZ879" s="13">
        <f t="shared" si="1271"/>
        <v>5.2481647270996012E-5</v>
      </c>
      <c r="BA879" s="13">
        <f t="shared" si="1272"/>
        <v>2.1174699888105229E-5</v>
      </c>
      <c r="BB879" s="13">
        <f t="shared" si="1273"/>
        <v>6.4074958390137218E-6</v>
      </c>
      <c r="BC879" s="13">
        <f t="shared" si="1274"/>
        <v>1.5511342552738099E-6</v>
      </c>
      <c r="BD879" s="13">
        <f t="shared" si="1275"/>
        <v>5.4992501366301271E-4</v>
      </c>
      <c r="BE879" s="13">
        <f t="shared" si="1276"/>
        <v>4.739288838225724E-4</v>
      </c>
      <c r="BF879" s="13">
        <f t="shared" si="1277"/>
        <v>2.0421746723722108E-4</v>
      </c>
      <c r="BG879" s="13">
        <f t="shared" si="1278"/>
        <v>5.8665305208391758E-5</v>
      </c>
      <c r="BH879" s="13">
        <f t="shared" si="1279"/>
        <v>1.2639533539004054E-5</v>
      </c>
      <c r="BI879" s="13">
        <f t="shared" si="1280"/>
        <v>2.1785661220527451E-6</v>
      </c>
      <c r="BJ879" s="14">
        <f t="shared" si="1281"/>
        <v>0.26265768133571038</v>
      </c>
      <c r="BK879" s="14">
        <f t="shared" si="1282"/>
        <v>0.29582188692651534</v>
      </c>
      <c r="BL879" s="14">
        <f t="shared" si="1283"/>
        <v>0.40409661789872375</v>
      </c>
      <c r="BM879" s="14">
        <f t="shared" si="1284"/>
        <v>0.34256351520661843</v>
      </c>
      <c r="BN879" s="14">
        <f t="shared" si="1285"/>
        <v>0.65713899705475787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1.6352</v>
      </c>
      <c r="F880" s="10">
        <f>VLOOKUP(B880,home!$B$2:$E$405,3,FALSE)</f>
        <v>1.1152</v>
      </c>
      <c r="G880" s="10">
        <f>VLOOKUP(C880,away!$B$2:$E$405,4,FALSE)</f>
        <v>0.82740000000000002</v>
      </c>
      <c r="H880" s="10">
        <f>VLOOKUP(A880,away!$A$2:$E$405,3,FALSE)</f>
        <v>1.1458999999999999</v>
      </c>
      <c r="I880" s="10">
        <f>VLOOKUP(C880,away!$B$2:$E$405,3,FALSE)</f>
        <v>0.97529999999999994</v>
      </c>
      <c r="J880" s="10">
        <f>VLOOKUP(B880,home!$B$2:$E$405,4,FALSE)</f>
        <v>0.92400000000000004</v>
      </c>
      <c r="K880" s="12">
        <f t="shared" si="1230"/>
        <v>1.508825988096</v>
      </c>
      <c r="L880" s="12">
        <f t="shared" si="1231"/>
        <v>1.0326589534799999</v>
      </c>
      <c r="M880" s="13">
        <f t="shared" si="1232"/>
        <v>7.8749374703888611E-2</v>
      </c>
      <c r="N880" s="13">
        <f t="shared" si="1233"/>
        <v>0.11881910309953689</v>
      </c>
      <c r="O880" s="13">
        <f t="shared" si="1234"/>
        <v>8.1321246868921976E-2</v>
      </c>
      <c r="P880" s="13">
        <f t="shared" si="1235"/>
        <v>0.12269961066019995</v>
      </c>
      <c r="Q880" s="13">
        <f t="shared" si="1236"/>
        <v>8.9638675319419617E-2</v>
      </c>
      <c r="R880" s="13">
        <f t="shared" si="1237"/>
        <v>4.1988556843674842E-2</v>
      </c>
      <c r="S880" s="13">
        <f t="shared" si="1238"/>
        <v>4.7794647617123355E-2</v>
      </c>
      <c r="T880" s="13">
        <f t="shared" si="1239"/>
        <v>9.2566180646685342E-2</v>
      </c>
      <c r="U880" s="13">
        <f t="shared" si="1240"/>
        <v>6.3353425768382765E-2</v>
      </c>
      <c r="V880" s="13">
        <f t="shared" si="1241"/>
        <v>8.274329762847997E-3</v>
      </c>
      <c r="W880" s="13">
        <f t="shared" si="1242"/>
        <v>4.5083054286813293E-2</v>
      </c>
      <c r="X880" s="13">
        <f t="shared" si="1243"/>
        <v>4.6555419659502627E-2</v>
      </c>
      <c r="Y880" s="13">
        <f t="shared" si="1244"/>
        <v>2.40379354722021E-2</v>
      </c>
      <c r="Z880" s="13">
        <f t="shared" si="1245"/>
        <v>1.4453286389441584E-2</v>
      </c>
      <c r="AA880" s="13">
        <f t="shared" si="1246"/>
        <v>2.1807494117783668E-2</v>
      </c>
      <c r="AB880" s="13">
        <f t="shared" si="1247"/>
        <v>1.6451856930081325E-2</v>
      </c>
      <c r="AC880" s="13">
        <f t="shared" si="1248"/>
        <v>8.0576595385129868E-4</v>
      </c>
      <c r="AD880" s="13">
        <f t="shared" si="1249"/>
        <v>1.7005620982671672E-2</v>
      </c>
      <c r="AE880" s="13">
        <f t="shared" si="1250"/>
        <v>1.7561006767243256E-2</v>
      </c>
      <c r="AF880" s="13">
        <f t="shared" si="1251"/>
        <v>9.0672654351583084E-3</v>
      </c>
      <c r="AG880" s="13">
        <f t="shared" si="1252"/>
        <v>3.1211309450653183E-3</v>
      </c>
      <c r="AH880" s="13">
        <f t="shared" si="1253"/>
        <v>3.7313288993168683E-3</v>
      </c>
      <c r="AI880" s="13">
        <f t="shared" si="1254"/>
        <v>5.6299260134229341E-3</v>
      </c>
      <c r="AJ880" s="13">
        <f t="shared" si="1255"/>
        <v>4.2472893400551165E-3</v>
      </c>
      <c r="AK880" s="13">
        <f t="shared" si="1256"/>
        <v>2.1361401784127571E-3</v>
      </c>
      <c r="AL880" s="13">
        <f t="shared" si="1257"/>
        <v>5.0218643229895711E-5</v>
      </c>
      <c r="AM880" s="13">
        <f t="shared" si="1258"/>
        <v>5.1317045764731244E-3</v>
      </c>
      <c r="AN880" s="13">
        <f t="shared" si="1259"/>
        <v>5.2993006775092612E-3</v>
      </c>
      <c r="AO880" s="13">
        <f t="shared" si="1260"/>
        <v>2.7361851459062844E-3</v>
      </c>
      <c r="AP880" s="13">
        <f t="shared" si="1261"/>
        <v>9.4184869643303484E-4</v>
      </c>
      <c r="AQ880" s="13">
        <f t="shared" si="1262"/>
        <v>2.4315212229875996E-4</v>
      </c>
      <c r="AR880" s="13">
        <f t="shared" si="1263"/>
        <v>7.7063803925164786E-4</v>
      </c>
      <c r="AS880" s="13">
        <f t="shared" si="1264"/>
        <v>1.1627587010382317E-3</v>
      </c>
      <c r="AT880" s="13">
        <f t="shared" si="1265"/>
        <v>8.7720027300561558E-4</v>
      </c>
      <c r="AU880" s="13">
        <f t="shared" si="1266"/>
        <v>4.411808562252598E-4</v>
      </c>
      <c r="AV880" s="13">
        <f t="shared" si="1267"/>
        <v>1.6641628533077928E-4</v>
      </c>
      <c r="AW880" s="13">
        <f t="shared" si="1268"/>
        <v>2.1734944969973021E-6</v>
      </c>
      <c r="AX880" s="13">
        <f t="shared" si="1269"/>
        <v>1.2904748713689729E-3</v>
      </c>
      <c r="AY880" s="13">
        <f t="shared" si="1270"/>
        <v>1.3326204301601207E-3</v>
      </c>
      <c r="AZ880" s="13">
        <f t="shared" si="1271"/>
        <v>6.880712093976088E-4</v>
      </c>
      <c r="BA880" s="13">
        <f t="shared" si="1272"/>
        <v>2.368476316720842E-4</v>
      </c>
      <c r="BB880" s="13">
        <f t="shared" si="1273"/>
        <v>6.1145706864177744E-5</v>
      </c>
      <c r="BC880" s="13">
        <f t="shared" si="1274"/>
        <v>1.2628532332031332E-5</v>
      </c>
      <c r="BD880" s="13">
        <f t="shared" si="1275"/>
        <v>1.3263437852091423E-4</v>
      </c>
      <c r="BE880" s="13">
        <f t="shared" si="1276"/>
        <v>2.001221972273173E-4</v>
      </c>
      <c r="BF880" s="13">
        <f t="shared" si="1277"/>
        <v>1.5097478598572481E-4</v>
      </c>
      <c r="BG880" s="13">
        <f t="shared" si="1278"/>
        <v>7.5931560214164475E-5</v>
      </c>
      <c r="BH880" s="13">
        <f t="shared" si="1279"/>
        <v>2.8641877841951917E-5</v>
      </c>
      <c r="BI880" s="13">
        <f t="shared" si="1280"/>
        <v>8.6431219271615926E-6</v>
      </c>
      <c r="BJ880" s="14">
        <f t="shared" si="1281"/>
        <v>0.48142937221471388</v>
      </c>
      <c r="BK880" s="14">
        <f t="shared" si="1282"/>
        <v>0.25970656777130124</v>
      </c>
      <c r="BL880" s="14">
        <f t="shared" si="1283"/>
        <v>0.24468240703662103</v>
      </c>
      <c r="BM880" s="14">
        <f t="shared" si="1284"/>
        <v>0.46572461898077272</v>
      </c>
      <c r="BN880" s="14">
        <f t="shared" si="1285"/>
        <v>0.53321656749564195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1.6352</v>
      </c>
      <c r="F881" s="10">
        <f>VLOOKUP(B881,home!$B$2:$E$405,3,FALSE)</f>
        <v>0.6835</v>
      </c>
      <c r="G881" s="10">
        <f>VLOOKUP(C881,away!$B$2:$E$405,4,FALSE)</f>
        <v>1.331</v>
      </c>
      <c r="H881" s="10">
        <f>VLOOKUP(A881,away!$A$2:$E$405,3,FALSE)</f>
        <v>1.1458999999999999</v>
      </c>
      <c r="I881" s="10">
        <f>VLOOKUP(C881,away!$B$2:$E$405,3,FALSE)</f>
        <v>1.232</v>
      </c>
      <c r="J881" s="10">
        <f>VLOOKUP(B881,home!$B$2:$E$405,4,FALSE)</f>
        <v>0.56469999999999998</v>
      </c>
      <c r="K881" s="12">
        <f t="shared" si="1230"/>
        <v>1.4876043952</v>
      </c>
      <c r="L881" s="12">
        <f t="shared" si="1231"/>
        <v>0.79721454735999986</v>
      </c>
      <c r="M881" s="13">
        <f t="shared" si="1232"/>
        <v>0.10179249072569611</v>
      </c>
      <c r="N881" s="13">
        <f t="shared" si="1233"/>
        <v>0.15142695660190075</v>
      </c>
      <c r="O881" s="13">
        <f t="shared" si="1234"/>
        <v>8.1150454418532803E-2</v>
      </c>
      <c r="P881" s="13">
        <f t="shared" si="1235"/>
        <v>0.12071977266548663</v>
      </c>
      <c r="Q881" s="13">
        <f t="shared" si="1236"/>
        <v>0.11263170309637363</v>
      </c>
      <c r="R881" s="13">
        <f t="shared" si="1237"/>
        <v>3.2347161393664461E-2</v>
      </c>
      <c r="S881" s="13">
        <f t="shared" si="1238"/>
        <v>3.5791597711460559E-2</v>
      </c>
      <c r="T881" s="13">
        <f t="shared" si="1239"/>
        <v>8.9791632202361388E-2</v>
      </c>
      <c r="U881" s="13">
        <f t="shared" si="1240"/>
        <v>4.8119779461459004E-2</v>
      </c>
      <c r="V881" s="13">
        <f t="shared" si="1241"/>
        <v>4.7162980602975055E-3</v>
      </c>
      <c r="W881" s="13">
        <f t="shared" si="1242"/>
        <v>5.5850472188342271E-2</v>
      </c>
      <c r="X881" s="13">
        <f t="shared" si="1243"/>
        <v>4.4524808905471537E-2</v>
      </c>
      <c r="Y881" s="13">
        <f t="shared" si="1244"/>
        <v>1.7747912688932992E-2</v>
      </c>
      <c r="Z881" s="13">
        <f t="shared" si="1245"/>
        <v>8.5958758762770277E-3</v>
      </c>
      <c r="AA881" s="13">
        <f t="shared" si="1246"/>
        <v>1.2787262734143356E-2</v>
      </c>
      <c r="AB881" s="13">
        <f t="shared" si="1247"/>
        <v>9.5111941229444157E-3</v>
      </c>
      <c r="AC881" s="13">
        <f t="shared" si="1248"/>
        <v>3.4957786768134475E-4</v>
      </c>
      <c r="AD881" s="13">
        <f t="shared" si="1249"/>
        <v>2.0770851975343337E-2</v>
      </c>
      <c r="AE881" s="13">
        <f t="shared" si="1250"/>
        <v>1.6558825355804895E-2</v>
      </c>
      <c r="AF881" s="13">
        <f t="shared" si="1251"/>
        <v>6.6004682304206443E-3</v>
      </c>
      <c r="AG881" s="13">
        <f t="shared" si="1252"/>
        <v>1.7539964308929514E-3</v>
      </c>
      <c r="AH881" s="13">
        <f t="shared" si="1253"/>
        <v>1.7131893239672325E-3</v>
      </c>
      <c r="AI881" s="13">
        <f t="shared" si="1254"/>
        <v>2.5485479681433714E-3</v>
      </c>
      <c r="AJ881" s="13">
        <f t="shared" si="1255"/>
        <v>1.8956155793940549E-3</v>
      </c>
      <c r="AK881" s="13">
        <f t="shared" si="1256"/>
        <v>9.399753558387298E-4</v>
      </c>
      <c r="AL881" s="13">
        <f t="shared" si="1257"/>
        <v>1.6583133162188938E-5</v>
      </c>
      <c r="AM881" s="13">
        <f t="shared" si="1258"/>
        <v>6.1797621381138685E-3</v>
      </c>
      <c r="AN881" s="13">
        <f t="shared" si="1259"/>
        <v>4.926596275728912E-3</v>
      </c>
      <c r="AO881" s="13">
        <f t="shared" si="1260"/>
        <v>1.9637771099903427E-3</v>
      </c>
      <c r="AP881" s="13">
        <f t="shared" si="1261"/>
        <v>5.2185055995229333E-4</v>
      </c>
      <c r="AQ881" s="13">
        <f t="shared" si="1262"/>
        <v>1.0400671448548246E-4</v>
      </c>
      <c r="AR881" s="13">
        <f t="shared" si="1263"/>
        <v>2.7315589028970439E-4</v>
      </c>
      <c r="AS881" s="13">
        <f t="shared" si="1264"/>
        <v>4.0634790296973321E-4</v>
      </c>
      <c r="AT881" s="13">
        <f t="shared" si="1265"/>
        <v>3.0224246321903923E-4</v>
      </c>
      <c r="AU881" s="13">
        <f t="shared" si="1266"/>
        <v>1.4987240556690564E-4</v>
      </c>
      <c r="AV881" s="13">
        <f t="shared" si="1267"/>
        <v>5.5737712310131464E-5</v>
      </c>
      <c r="AW881" s="13">
        <f t="shared" si="1268"/>
        <v>5.4629440823651373E-7</v>
      </c>
      <c r="AX881" s="13">
        <f t="shared" si="1269"/>
        <v>1.5321735529914551E-3</v>
      </c>
      <c r="AY881" s="13">
        <f t="shared" si="1270"/>
        <v>1.2214710455250456E-3</v>
      </c>
      <c r="AZ881" s="13">
        <f t="shared" si="1271"/>
        <v>4.868872433357975E-4</v>
      </c>
      <c r="BA881" s="13">
        <f t="shared" si="1272"/>
        <v>1.2938453110376868E-4</v>
      </c>
      <c r="BB881" s="13">
        <f t="shared" si="1273"/>
        <v>2.5786807599819179E-5</v>
      </c>
      <c r="BC881" s="13">
        <f t="shared" si="1274"/>
        <v>4.1115236297098521E-6</v>
      </c>
      <c r="BD881" s="13">
        <f t="shared" si="1275"/>
        <v>3.629397490600407E-5</v>
      </c>
      <c r="BE881" s="13">
        <f t="shared" si="1276"/>
        <v>5.3991076589450147E-5</v>
      </c>
      <c r="BF881" s="13">
        <f t="shared" si="1277"/>
        <v>4.0158681418022943E-5</v>
      </c>
      <c r="BG881" s="13">
        <f t="shared" si="1278"/>
        <v>1.9913410327629161E-5</v>
      </c>
      <c r="BH881" s="13">
        <f t="shared" si="1279"/>
        <v>7.405819181700555E-6</v>
      </c>
      <c r="BI881" s="13">
        <f t="shared" si="1280"/>
        <v>2.2033858329508421E-6</v>
      </c>
      <c r="BJ881" s="14">
        <f t="shared" si="1281"/>
        <v>0.53475343517830065</v>
      </c>
      <c r="BK881" s="14">
        <f t="shared" si="1282"/>
        <v>0.26460779120930938</v>
      </c>
      <c r="BL881" s="14">
        <f t="shared" si="1283"/>
        <v>0.19236050308069869</v>
      </c>
      <c r="BM881" s="14">
        <f t="shared" si="1284"/>
        <v>0.39902814169181483</v>
      </c>
      <c r="BN881" s="14">
        <f t="shared" si="1285"/>
        <v>0.60006853890165435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1.6352</v>
      </c>
      <c r="F882" s="10">
        <f>VLOOKUP(B882,home!$B$2:$E$405,3,FALSE)</f>
        <v>1.0431999999999999</v>
      </c>
      <c r="G882" s="10">
        <f>VLOOKUP(C882,away!$B$2:$E$405,4,FALSE)</f>
        <v>0.53959999999999997</v>
      </c>
      <c r="H882" s="10">
        <f>VLOOKUP(A882,away!$A$2:$E$405,3,FALSE)</f>
        <v>1.1458999999999999</v>
      </c>
      <c r="I882" s="10">
        <f>VLOOKUP(C882,away!$B$2:$E$405,3,FALSE)</f>
        <v>1.0266999999999999</v>
      </c>
      <c r="J882" s="10">
        <f>VLOOKUP(B882,home!$B$2:$E$405,4,FALSE)</f>
        <v>1.1807000000000001</v>
      </c>
      <c r="K882" s="12">
        <f t="shared" si="1230"/>
        <v>0.92047160934399985</v>
      </c>
      <c r="L882" s="12">
        <f t="shared" si="1231"/>
        <v>1.3890882722710001</v>
      </c>
      <c r="M882" s="13">
        <f t="shared" si="1232"/>
        <v>9.9304947876446018E-2</v>
      </c>
      <c r="N882" s="13">
        <f t="shared" si="1233"/>
        <v>9.1407385187654289E-2</v>
      </c>
      <c r="O882" s="13">
        <f t="shared" si="1234"/>
        <v>0.13794333847365411</v>
      </c>
      <c r="P882" s="13">
        <f t="shared" si="1235"/>
        <v>0.12697292676312849</v>
      </c>
      <c r="Q882" s="13">
        <f t="shared" si="1236"/>
        <v>4.2068951474803516E-2</v>
      </c>
      <c r="R882" s="13">
        <f t="shared" si="1237"/>
        <v>9.5807736855831008E-2</v>
      </c>
      <c r="S882" s="13">
        <f t="shared" si="1238"/>
        <v>4.0587414009958855E-2</v>
      </c>
      <c r="T882" s="13">
        <f t="shared" si="1239"/>
        <v>5.8437487120387349E-2</v>
      </c>
      <c r="U882" s="13">
        <f t="shared" si="1240"/>
        <v>8.8188301731293217E-2</v>
      </c>
      <c r="V882" s="13">
        <f t="shared" si="1241"/>
        <v>5.7661922042429965E-3</v>
      </c>
      <c r="W882" s="13">
        <f t="shared" si="1242"/>
        <v>1.2907758489142345E-2</v>
      </c>
      <c r="X882" s="13">
        <f t="shared" si="1243"/>
        <v>1.7930015938574073E-2</v>
      </c>
      <c r="Y882" s="13">
        <f t="shared" si="1244"/>
        <v>1.2453187430952679E-2</v>
      </c>
      <c r="Z882" s="13">
        <f t="shared" si="1245"/>
        <v>4.4361801219753631E-2</v>
      </c>
      <c r="AA882" s="13">
        <f t="shared" si="1246"/>
        <v>4.0833778562145241E-2</v>
      </c>
      <c r="AB882" s="13">
        <f t="shared" si="1247"/>
        <v>1.8793166934347173E-2</v>
      </c>
      <c r="AC882" s="13">
        <f t="shared" si="1248"/>
        <v>4.6079671513598756E-4</v>
      </c>
      <c r="AD882" s="13">
        <f t="shared" si="1249"/>
        <v>2.9703063073811312E-3</v>
      </c>
      <c r="AE882" s="13">
        <f t="shared" si="1250"/>
        <v>4.1260176566357103E-3</v>
      </c>
      <c r="AF882" s="13">
        <f t="shared" si="1251"/>
        <v>2.8657013690078698E-3</v>
      </c>
      <c r="AG882" s="13">
        <f t="shared" si="1252"/>
        <v>1.3269040545065937E-3</v>
      </c>
      <c r="AH882" s="13">
        <f t="shared" si="1253"/>
        <v>1.5405614452794286E-2</v>
      </c>
      <c r="AI882" s="13">
        <f t="shared" si="1254"/>
        <v>1.418043072829674E-2</v>
      </c>
      <c r="AJ882" s="13">
        <f t="shared" si="1255"/>
        <v>6.5263419468332036E-3</v>
      </c>
      <c r="AK882" s="13">
        <f t="shared" si="1256"/>
        <v>2.0024374916436044E-3</v>
      </c>
      <c r="AL882" s="13">
        <f t="shared" si="1257"/>
        <v>2.356728796089706E-5</v>
      </c>
      <c r="AM882" s="13">
        <f t="shared" si="1258"/>
        <v>5.4681652539994902E-4</v>
      </c>
      <c r="AN882" s="13">
        <f t="shared" si="1259"/>
        <v>7.595764225170465E-4</v>
      </c>
      <c r="AO882" s="13">
        <f t="shared" si="1260"/>
        <v>5.2755935020599586E-4</v>
      </c>
      <c r="AP882" s="13">
        <f t="shared" si="1261"/>
        <v>2.4427550209935267E-4</v>
      </c>
      <c r="AQ882" s="13">
        <f t="shared" si="1262"/>
        <v>8.483005879233027E-5</v>
      </c>
      <c r="AR882" s="13">
        <f t="shared" si="1263"/>
        <v>4.2799516727010292E-3</v>
      </c>
      <c r="AS882" s="13">
        <f t="shared" si="1264"/>
        <v>3.9395740040856601E-3</v>
      </c>
      <c r="AT882" s="13">
        <f t="shared" si="1265"/>
        <v>1.8131330118352563E-3</v>
      </c>
      <c r="AU882" s="13">
        <f t="shared" si="1266"/>
        <v>5.5631248711957742E-4</v>
      </c>
      <c r="AV882" s="13">
        <f t="shared" si="1267"/>
        <v>1.280174625792801E-4</v>
      </c>
      <c r="AW882" s="13">
        <f t="shared" si="1268"/>
        <v>8.3704219294391747E-7</v>
      </c>
      <c r="AX882" s="13">
        <f t="shared" si="1269"/>
        <v>8.3888181191797494E-5</v>
      </c>
      <c r="AY882" s="13">
        <f t="shared" si="1270"/>
        <v>1.1652808867567059E-4</v>
      </c>
      <c r="AZ882" s="13">
        <f t="shared" si="1271"/>
        <v>8.0933900684764597E-5</v>
      </c>
      <c r="BA882" s="13">
        <f t="shared" si="1272"/>
        <v>3.7474777423450784E-5</v>
      </c>
      <c r="BB882" s="13">
        <f t="shared" si="1273"/>
        <v>1.3013943456220389E-5</v>
      </c>
      <c r="BC882" s="13">
        <f t="shared" si="1274"/>
        <v>3.6155032462067299E-6</v>
      </c>
      <c r="BD882" s="13">
        <f t="shared" si="1275"/>
        <v>9.9087177907260932E-4</v>
      </c>
      <c r="BE882" s="13">
        <f t="shared" si="1276"/>
        <v>9.1206934113651698E-4</v>
      </c>
      <c r="BF882" s="13">
        <f t="shared" si="1277"/>
        <v>4.1976696713462566E-4</v>
      </c>
      <c r="BG882" s="13">
        <f t="shared" si="1278"/>
        <v>1.2879452526261961E-4</v>
      </c>
      <c r="BH882" s="13">
        <f t="shared" si="1279"/>
        <v>2.963792598579497E-5</v>
      </c>
      <c r="BI882" s="13">
        <f t="shared" si="1280"/>
        <v>5.4561738859526126E-6</v>
      </c>
      <c r="BJ882" s="14">
        <f t="shared" si="1281"/>
        <v>0.24899222728273829</v>
      </c>
      <c r="BK882" s="14">
        <f t="shared" si="1282"/>
        <v>0.27323237294554892</v>
      </c>
      <c r="BL882" s="14">
        <f t="shared" si="1283"/>
        <v>0.43288473252763754</v>
      </c>
      <c r="BM882" s="14">
        <f t="shared" si="1284"/>
        <v>0.40585015629767834</v>
      </c>
      <c r="BN882" s="14">
        <f t="shared" si="1285"/>
        <v>0.59350528663151747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1.6352</v>
      </c>
      <c r="F883" s="10">
        <f>VLOOKUP(B883,home!$B$2:$E$405,3,FALSE)</f>
        <v>0.61150000000000004</v>
      </c>
      <c r="G883" s="10">
        <f>VLOOKUP(C883,away!$B$2:$E$405,4,FALSE)</f>
        <v>1.403</v>
      </c>
      <c r="H883" s="10">
        <f>VLOOKUP(A883,away!$A$2:$E$405,3,FALSE)</f>
        <v>1.1458999999999999</v>
      </c>
      <c r="I883" s="10">
        <f>VLOOKUP(C883,away!$B$2:$E$405,3,FALSE)</f>
        <v>0.77</v>
      </c>
      <c r="J883" s="10">
        <f>VLOOKUP(B883,home!$B$2:$E$405,4,FALSE)</f>
        <v>1.4886999999999999</v>
      </c>
      <c r="K883" s="12">
        <f t="shared" si="1230"/>
        <v>1.4028944944000001</v>
      </c>
      <c r="L883" s="12">
        <f t="shared" si="1231"/>
        <v>1.3135440240999998</v>
      </c>
      <c r="M883" s="13">
        <f t="shared" si="1232"/>
        <v>6.6109784424675438E-2</v>
      </c>
      <c r="N883" s="13">
        <f t="shared" si="1233"/>
        <v>9.2745052595348043E-2</v>
      </c>
      <c r="O883" s="13">
        <f t="shared" si="1234"/>
        <v>8.6838112265571657E-2</v>
      </c>
      <c r="P883" s="13">
        <f t="shared" si="1235"/>
        <v>0.12182470960145959</v>
      </c>
      <c r="Q883" s="13">
        <f t="shared" si="1236"/>
        <v>6.5055761834426129E-2</v>
      </c>
      <c r="R883" s="13">
        <f t="shared" si="1237"/>
        <v>5.7032841715283292E-2</v>
      </c>
      <c r="S883" s="13">
        <f t="shared" si="1238"/>
        <v>5.6123537531686758E-2</v>
      </c>
      <c r="T883" s="13">
        <f t="shared" si="1239"/>
        <v>8.5453607190883268E-2</v>
      </c>
      <c r="U883" s="13">
        <f t="shared" si="1240"/>
        <v>8.0011059642357579E-2</v>
      </c>
      <c r="V883" s="13">
        <f t="shared" si="1241"/>
        <v>1.1491379614658015E-2</v>
      </c>
      <c r="W883" s="13">
        <f t="shared" si="1242"/>
        <v>3.0422123368838028E-2</v>
      </c>
      <c r="X883" s="13">
        <f t="shared" si="1243"/>
        <v>3.996079835157014E-2</v>
      </c>
      <c r="Y883" s="13">
        <f t="shared" si="1244"/>
        <v>2.6245133936485046E-2</v>
      </c>
      <c r="Z883" s="13">
        <f t="shared" si="1245"/>
        <v>2.4971716137517187E-2</v>
      </c>
      <c r="AA883" s="13">
        <f t="shared" si="1246"/>
        <v>3.5032683085042496E-2</v>
      </c>
      <c r="AB883" s="13">
        <f t="shared" si="1247"/>
        <v>2.4573579112033068E-2</v>
      </c>
      <c r="AC883" s="13">
        <f t="shared" si="1248"/>
        <v>1.3234935613718715E-3</v>
      </c>
      <c r="AD883" s="13">
        <f t="shared" si="1249"/>
        <v>1.0669757345525114E-2</v>
      </c>
      <c r="AE883" s="13">
        <f t="shared" si="1250"/>
        <v>1.4015195999811589E-2</v>
      </c>
      <c r="AF883" s="13">
        <f t="shared" si="1251"/>
        <v>9.20478847607137E-3</v>
      </c>
      <c r="AG883" s="13">
        <f t="shared" si="1252"/>
        <v>4.0302982986160311E-3</v>
      </c>
      <c r="AH883" s="13">
        <f t="shared" si="1253"/>
        <v>8.2003621259893102E-3</v>
      </c>
      <c r="AI883" s="13">
        <f t="shared" si="1254"/>
        <v>1.1504242878636682E-2</v>
      </c>
      <c r="AJ883" s="13">
        <f t="shared" si="1255"/>
        <v>8.0696194983399076E-3</v>
      </c>
      <c r="AK883" s="13">
        <f t="shared" si="1256"/>
        <v>3.7736082553746497E-3</v>
      </c>
      <c r="AL883" s="13">
        <f t="shared" si="1257"/>
        <v>9.7555434601204942E-5</v>
      </c>
      <c r="AM883" s="13">
        <f t="shared" si="1258"/>
        <v>2.9937087673242275E-3</v>
      </c>
      <c r="AN883" s="13">
        <f t="shared" si="1259"/>
        <v>3.9323682612145147E-3</v>
      </c>
      <c r="AO883" s="13">
        <f t="shared" si="1260"/>
        <v>2.582669415039417E-3</v>
      </c>
      <c r="AP883" s="13">
        <f t="shared" si="1261"/>
        <v>1.1308166587836231E-3</v>
      </c>
      <c r="AQ883" s="13">
        <f t="shared" si="1262"/>
        <v>3.713443661244893E-4</v>
      </c>
      <c r="AR883" s="13">
        <f t="shared" si="1263"/>
        <v>2.1543073332098428E-3</v>
      </c>
      <c r="AS883" s="13">
        <f t="shared" si="1264"/>
        <v>3.0222658970056348E-3</v>
      </c>
      <c r="AT883" s="13">
        <f t="shared" si="1265"/>
        <v>2.1199600937610421E-3</v>
      </c>
      <c r="AU883" s="13">
        <f t="shared" si="1266"/>
        <v>9.9136011462835818E-4</v>
      </c>
      <c r="AV883" s="13">
        <f t="shared" si="1267"/>
        <v>3.4769341169496923E-4</v>
      </c>
      <c r="AW883" s="13">
        <f t="shared" si="1268"/>
        <v>4.9936558785271573E-6</v>
      </c>
      <c r="AX883" s="13">
        <f t="shared" si="1269"/>
        <v>6.9997625791936083E-4</v>
      </c>
      <c r="AY883" s="13">
        <f t="shared" si="1270"/>
        <v>9.1944963060185646E-4</v>
      </c>
      <c r="AZ883" s="13">
        <f t="shared" si="1271"/>
        <v>6.0386878386901063E-4</v>
      </c>
      <c r="BA883" s="13">
        <f t="shared" si="1272"/>
        <v>2.644027441305578E-4</v>
      </c>
      <c r="BB883" s="13">
        <f t="shared" si="1273"/>
        <v>8.6826161127083909E-5</v>
      </c>
      <c r="BC883" s="13">
        <f t="shared" si="1274"/>
        <v>2.2809997016804926E-5</v>
      </c>
      <c r="BD883" s="13">
        <f t="shared" si="1275"/>
        <v>4.7162958726876622E-4</v>
      </c>
      <c r="BE883" s="13">
        <f t="shared" si="1276"/>
        <v>6.6164655137549648E-4</v>
      </c>
      <c r="BF883" s="13">
        <f t="shared" si="1277"/>
        <v>4.6411015208171549E-4</v>
      </c>
      <c r="BG883" s="13">
        <f t="shared" si="1278"/>
        <v>2.1703252571686187E-4</v>
      </c>
      <c r="BH883" s="13">
        <f t="shared" si="1279"/>
        <v>7.6118433858477999E-5</v>
      </c>
      <c r="BI883" s="13">
        <f t="shared" si="1280"/>
        <v>2.135722635648186E-5</v>
      </c>
      <c r="BJ883" s="14">
        <f t="shared" si="1281"/>
        <v>0.3914107584407257</v>
      </c>
      <c r="BK883" s="14">
        <f t="shared" si="1282"/>
        <v>0.25788990979905474</v>
      </c>
      <c r="BL883" s="14">
        <f t="shared" si="1283"/>
        <v>0.32558358990558622</v>
      </c>
      <c r="BM883" s="14">
        <f t="shared" si="1284"/>
        <v>0.50933525587139605</v>
      </c>
      <c r="BN883" s="14">
        <f t="shared" si="1285"/>
        <v>0.48960626243676414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1.6352</v>
      </c>
      <c r="F884" s="10">
        <f>VLOOKUP(B884,home!$B$2:$E$405,3,FALSE)</f>
        <v>0.93530000000000002</v>
      </c>
      <c r="G884" s="10">
        <f>VLOOKUP(C884,away!$B$2:$E$405,4,FALSE)</f>
        <v>0.82740000000000002</v>
      </c>
      <c r="H884" s="10">
        <f>VLOOKUP(A884,away!$A$2:$E$405,3,FALSE)</f>
        <v>1.1458999999999999</v>
      </c>
      <c r="I884" s="10">
        <f>VLOOKUP(C884,away!$B$2:$E$405,3,FALSE)</f>
        <v>0.6673</v>
      </c>
      <c r="J884" s="10">
        <f>VLOOKUP(B884,home!$B$2:$E$405,4,FALSE)</f>
        <v>1.7967</v>
      </c>
      <c r="K884" s="12">
        <f t="shared" si="1230"/>
        <v>1.2654276781440001</v>
      </c>
      <c r="L884" s="12">
        <f t="shared" si="1231"/>
        <v>1.3738629510689999</v>
      </c>
      <c r="M884" s="13">
        <f t="shared" si="1232"/>
        <v>7.1411909115320957E-2</v>
      </c>
      <c r="N884" s="13">
        <f t="shared" si="1233"/>
        <v>9.0366606343630959E-2</v>
      </c>
      <c r="O884" s="13">
        <f t="shared" si="1234"/>
        <v>9.8110176198646065E-2</v>
      </c>
      <c r="P884" s="13">
        <f t="shared" si="1235"/>
        <v>0.12415133246935144</v>
      </c>
      <c r="Q884" s="13">
        <f t="shared" si="1236"/>
        <v>5.7176202423586904E-2</v>
      </c>
      <c r="R884" s="13">
        <f t="shared" si="1237"/>
        <v>6.7394968101085737E-2</v>
      </c>
      <c r="S884" s="13">
        <f t="shared" si="1238"/>
        <v>5.3960024122253036E-2</v>
      </c>
      <c r="T884" s="13">
        <f t="shared" si="1239"/>
        <v>7.8552266192587608E-2</v>
      </c>
      <c r="U884" s="13">
        <f t="shared" si="1240"/>
        <v>8.5283458002745879E-2</v>
      </c>
      <c r="V884" s="13">
        <f t="shared" si="1241"/>
        <v>1.0423423110994786E-2</v>
      </c>
      <c r="W884" s="13">
        <f t="shared" si="1242"/>
        <v>2.411744969265698E-2</v>
      </c>
      <c r="X884" s="13">
        <f t="shared" si="1243"/>
        <v>3.3134070607011859E-2</v>
      </c>
      <c r="Y884" s="13">
        <f t="shared" si="1244"/>
        <v>2.2760836012538966E-2</v>
      </c>
      <c r="Z884" s="13">
        <f t="shared" si="1245"/>
        <v>3.0863816587519587E-2</v>
      </c>
      <c r="AA884" s="13">
        <f t="shared" si="1246"/>
        <v>3.9055927763007189E-2</v>
      </c>
      <c r="AB884" s="13">
        <f t="shared" si="1247"/>
        <v>2.4711225993450991E-2</v>
      </c>
      <c r="AC884" s="13">
        <f t="shared" si="1248"/>
        <v>1.1325858356062686E-3</v>
      </c>
      <c r="AD884" s="13">
        <f t="shared" si="1249"/>
        <v>7.6297220918334109E-3</v>
      </c>
      <c r="AE884" s="13">
        <f t="shared" si="1250"/>
        <v>1.0482192508922593E-2</v>
      </c>
      <c r="AF884" s="13">
        <f t="shared" si="1251"/>
        <v>7.2005479669908804E-3</v>
      </c>
      <c r="AG884" s="13">
        <f t="shared" si="1252"/>
        <v>3.2975220264146597E-3</v>
      </c>
      <c r="AH884" s="13">
        <f t="shared" si="1253"/>
        <v>1.0600663534545507E-2</v>
      </c>
      <c r="AI884" s="13">
        <f t="shared" si="1254"/>
        <v>1.3414373043305691E-2</v>
      </c>
      <c r="AJ884" s="13">
        <f t="shared" si="1255"/>
        <v>8.4874594669738929E-3</v>
      </c>
      <c r="AK884" s="13">
        <f t="shared" si="1256"/>
        <v>3.5800887088780291E-3</v>
      </c>
      <c r="AL884" s="13">
        <f t="shared" si="1257"/>
        <v>7.8761115544110033E-5</v>
      </c>
      <c r="AM884" s="13">
        <f t="shared" si="1258"/>
        <v>1.9309723023105464E-3</v>
      </c>
      <c r="AN884" s="13">
        <f t="shared" si="1259"/>
        <v>2.6528913056848681E-3</v>
      </c>
      <c r="AO884" s="13">
        <f t="shared" si="1260"/>
        <v>1.8223545390467532E-3</v>
      </c>
      <c r="AP884" s="13">
        <f t="shared" si="1261"/>
        <v>8.3455512830291978E-4</v>
      </c>
      <c r="AQ884" s="13">
        <f t="shared" si="1262"/>
        <v>2.866410928500044E-4</v>
      </c>
      <c r="AR884" s="13">
        <f t="shared" si="1263"/>
        <v>2.9127717773720441E-3</v>
      </c>
      <c r="AS884" s="13">
        <f t="shared" si="1264"/>
        <v>3.6859020272032783E-3</v>
      </c>
      <c r="AT884" s="13">
        <f t="shared" si="1265"/>
        <v>2.332121222075054E-3</v>
      </c>
      <c r="AU884" s="13">
        <f t="shared" si="1266"/>
        <v>9.8371024773359476E-4</v>
      </c>
      <c r="AV884" s="13">
        <f t="shared" si="1267"/>
        <v>3.1120354368899538E-4</v>
      </c>
      <c r="AW884" s="13">
        <f t="shared" si="1268"/>
        <v>3.8035584924416473E-6</v>
      </c>
      <c r="AX884" s="13">
        <f t="shared" si="1269"/>
        <v>4.0725096617886793E-4</v>
      </c>
      <c r="AY884" s="13">
        <f t="shared" si="1270"/>
        <v>5.5950701422020097E-4</v>
      </c>
      <c r="AZ884" s="13">
        <f t="shared" si="1271"/>
        <v>3.8434297885018518E-4</v>
      </c>
      <c r="BA884" s="13">
        <f t="shared" si="1272"/>
        <v>1.7601152638192189E-4</v>
      </c>
      <c r="BB884" s="13">
        <f t="shared" si="1273"/>
        <v>6.0453928764306604E-5</v>
      </c>
      <c r="BC884" s="13">
        <f t="shared" si="1274"/>
        <v>1.6611082595169071E-5</v>
      </c>
      <c r="BD884" s="13">
        <f t="shared" si="1275"/>
        <v>6.6695820497514227E-4</v>
      </c>
      <c r="BE884" s="13">
        <f t="shared" si="1276"/>
        <v>8.4398737274078435E-4</v>
      </c>
      <c r="BF884" s="13">
        <f t="shared" si="1277"/>
        <v>5.3400249073511281E-4</v>
      </c>
      <c r="BG884" s="13">
        <f t="shared" si="1278"/>
        <v>2.2524717732468229E-4</v>
      </c>
      <c r="BH884" s="13">
        <f t="shared" si="1279"/>
        <v>7.1258503152615629E-5</v>
      </c>
      <c r="BI884" s="13">
        <f t="shared" si="1280"/>
        <v>1.803449643848625E-5</v>
      </c>
      <c r="BJ884" s="14">
        <f t="shared" si="1281"/>
        <v>0.34384900773136057</v>
      </c>
      <c r="BK884" s="14">
        <f t="shared" si="1282"/>
        <v>0.26171754278329079</v>
      </c>
      <c r="BL884" s="14">
        <f t="shared" si="1283"/>
        <v>0.36322353787607875</v>
      </c>
      <c r="BM884" s="14">
        <f t="shared" si="1284"/>
        <v>0.49048700687089986</v>
      </c>
      <c r="BN884" s="14">
        <f t="shared" si="1285"/>
        <v>0.50861119465162208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1.6352</v>
      </c>
      <c r="F885" s="10">
        <f>VLOOKUP(B885,home!$B$2:$E$405,3,FALSE)</f>
        <v>0.89929999999999999</v>
      </c>
      <c r="G885" s="10">
        <f>VLOOKUP(C885,away!$B$2:$E$405,4,FALSE)</f>
        <v>1.0791999999999999</v>
      </c>
      <c r="H885" s="10">
        <f>VLOOKUP(A885,away!$A$2:$E$405,3,FALSE)</f>
        <v>1.1458999999999999</v>
      </c>
      <c r="I885" s="10">
        <f>VLOOKUP(C885,away!$B$2:$E$405,3,FALSE)</f>
        <v>1.0780000000000001</v>
      </c>
      <c r="J885" s="10">
        <f>VLOOKUP(B885,home!$B$2:$E$405,4,FALSE)</f>
        <v>1.0780000000000001</v>
      </c>
      <c r="K885" s="12">
        <f t="shared" si="1230"/>
        <v>1.5870017605119999</v>
      </c>
      <c r="L885" s="12">
        <f t="shared" si="1231"/>
        <v>1.3316320556000001</v>
      </c>
      <c r="M885" s="13">
        <f t="shared" si="1232"/>
        <v>5.4007420990387446E-2</v>
      </c>
      <c r="N885" s="13">
        <f t="shared" si="1233"/>
        <v>8.5709872192457626E-2</v>
      </c>
      <c r="O885" s="13">
        <f t="shared" si="1234"/>
        <v>7.1918013031084221E-2</v>
      </c>
      <c r="P885" s="13">
        <f t="shared" si="1235"/>
        <v>0.11413401329285564</v>
      </c>
      <c r="Q885" s="13">
        <f t="shared" si="1236"/>
        <v>6.8010859031344378E-2</v>
      </c>
      <c r="R885" s="13">
        <f t="shared" si="1237"/>
        <v>4.7884165763625142E-2</v>
      </c>
      <c r="S885" s="13">
        <f t="shared" si="1238"/>
        <v>6.0299921526767081E-2</v>
      </c>
      <c r="T885" s="13">
        <f t="shared" si="1239"/>
        <v>9.0565440015030946E-2</v>
      </c>
      <c r="U885" s="13">
        <f t="shared" si="1240"/>
        <v>7.5992255367521536E-2</v>
      </c>
      <c r="V885" s="13">
        <f t="shared" si="1241"/>
        <v>1.4159107764754396E-2</v>
      </c>
      <c r="W885" s="13">
        <f t="shared" si="1242"/>
        <v>3.5977784338892337E-2</v>
      </c>
      <c r="X885" s="13">
        <f t="shared" si="1243"/>
        <v>4.7909170915132693E-2</v>
      </c>
      <c r="Y885" s="13">
        <f t="shared" si="1244"/>
        <v>3.189869387390494E-2</v>
      </c>
      <c r="Z885" s="13">
        <f t="shared" si="1245"/>
        <v>2.125469669550244E-2</v>
      </c>
      <c r="AA885" s="13">
        <f t="shared" si="1246"/>
        <v>3.3731241074910961E-2</v>
      </c>
      <c r="AB885" s="13">
        <f t="shared" si="1247"/>
        <v>2.6765769485069191E-2</v>
      </c>
      <c r="AC885" s="13">
        <f t="shared" si="1248"/>
        <v>1.8701547910021049E-3</v>
      </c>
      <c r="AD885" s="13">
        <f t="shared" si="1249"/>
        <v>1.4274201771285794E-2</v>
      </c>
      <c r="AE885" s="13">
        <f t="shared" si="1250"/>
        <v>1.9007984646746464E-2</v>
      </c>
      <c r="AF885" s="13">
        <f t="shared" si="1251"/>
        <v>1.2655820833980118E-2</v>
      </c>
      <c r="AG885" s="13">
        <f t="shared" si="1252"/>
        <v>5.6176322374860864E-3</v>
      </c>
      <c r="AH885" s="13">
        <f t="shared" si="1253"/>
        <v>7.0758588629466056E-3</v>
      </c>
      <c r="AI885" s="13">
        <f t="shared" si="1254"/>
        <v>1.1229400472630702E-2</v>
      </c>
      <c r="AJ885" s="13">
        <f t="shared" si="1255"/>
        <v>8.9105391597796048E-3</v>
      </c>
      <c r="AK885" s="13">
        <f t="shared" si="1256"/>
        <v>4.7136804445604514E-3</v>
      </c>
      <c r="AL885" s="13">
        <f t="shared" si="1257"/>
        <v>1.5808810556899037E-4</v>
      </c>
      <c r="AM885" s="13">
        <f t="shared" si="1258"/>
        <v>4.530636668186809E-3</v>
      </c>
      <c r="AN885" s="13">
        <f t="shared" si="1259"/>
        <v>6.0331410196343355E-3</v>
      </c>
      <c r="AO885" s="13">
        <f t="shared" si="1260"/>
        <v>4.0169619888501757E-3</v>
      </c>
      <c r="AP885" s="13">
        <f t="shared" si="1261"/>
        <v>1.7830384501598751E-3</v>
      </c>
      <c r="AQ885" s="13">
        <f t="shared" si="1262"/>
        <v>5.9358778915005782E-4</v>
      </c>
      <c r="AR885" s="13">
        <f t="shared" si="1263"/>
        <v>1.8844880965602157E-3</v>
      </c>
      <c r="AS885" s="13">
        <f t="shared" si="1264"/>
        <v>2.9906859269049702E-3</v>
      </c>
      <c r="AT885" s="13">
        <f t="shared" si="1265"/>
        <v>2.3731119155683249E-3</v>
      </c>
      <c r="AU885" s="13">
        <f t="shared" si="1266"/>
        <v>1.2553775959663126E-3</v>
      </c>
      <c r="AV885" s="13">
        <f t="shared" si="1267"/>
        <v>4.9807161372646483E-4</v>
      </c>
      <c r="AW885" s="13">
        <f t="shared" si="1268"/>
        <v>9.2802215425918254E-6</v>
      </c>
      <c r="AX885" s="13">
        <f t="shared" si="1269"/>
        <v>1.1983547281087822E-3</v>
      </c>
      <c r="AY885" s="13">
        <f t="shared" si="1270"/>
        <v>1.5957675699294768E-3</v>
      </c>
      <c r="AZ885" s="13">
        <f t="shared" si="1271"/>
        <v>1.062487624702503E-3</v>
      </c>
      <c r="BA885" s="13">
        <f t="shared" si="1272"/>
        <v>4.7161419324405203E-4</v>
      </c>
      <c r="BB885" s="13">
        <f t="shared" si="1273"/>
        <v>1.5700414439992805E-4</v>
      </c>
      <c r="BC885" s="13">
        <f t="shared" si="1274"/>
        <v>4.1814350308999138E-5</v>
      </c>
      <c r="BD885" s="13">
        <f t="shared" si="1275"/>
        <v>4.1824079296270142E-4</v>
      </c>
      <c r="BE885" s="13">
        <f t="shared" si="1276"/>
        <v>6.6374887474974207E-4</v>
      </c>
      <c r="BF885" s="13">
        <f t="shared" si="1277"/>
        <v>5.2668531638284987E-4</v>
      </c>
      <c r="BG885" s="13">
        <f t="shared" si="1278"/>
        <v>2.786168414451342E-4</v>
      </c>
      <c r="BH885" s="13">
        <f t="shared" si="1279"/>
        <v>1.1054135447043014E-4</v>
      </c>
      <c r="BI885" s="13">
        <f t="shared" si="1280"/>
        <v>3.5085864830790701E-5</v>
      </c>
      <c r="BJ885" s="14">
        <f t="shared" si="1281"/>
        <v>0.4331118683829363</v>
      </c>
      <c r="BK885" s="14">
        <f t="shared" si="1282"/>
        <v>0.24622447404126516</v>
      </c>
      <c r="BL885" s="14">
        <f t="shared" si="1283"/>
        <v>0.2992555778556964</v>
      </c>
      <c r="BM885" s="14">
        <f t="shared" si="1284"/>
        <v>0.556595785325259</v>
      </c>
      <c r="BN885" s="14">
        <f t="shared" si="1285"/>
        <v>0.44166434430175444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1.6352</v>
      </c>
      <c r="F886" s="10">
        <f>VLOOKUP(B886,home!$B$2:$E$405,3,FALSE)</f>
        <v>0.75539999999999996</v>
      </c>
      <c r="G886" s="10">
        <f>VLOOKUP(C886,away!$B$2:$E$405,4,FALSE)</f>
        <v>1.1152</v>
      </c>
      <c r="H886" s="10">
        <f>VLOOKUP(A886,away!$A$2:$E$405,3,FALSE)</f>
        <v>1.1458999999999999</v>
      </c>
      <c r="I886" s="10">
        <f>VLOOKUP(C886,away!$B$2:$E$405,3,FALSE)</f>
        <v>0.41070000000000001</v>
      </c>
      <c r="J886" s="10">
        <f>VLOOKUP(B886,home!$B$2:$E$405,4,FALSE)</f>
        <v>1.1293</v>
      </c>
      <c r="K886" s="12">
        <f t="shared" si="1230"/>
        <v>1.377528585216</v>
      </c>
      <c r="L886" s="12">
        <f t="shared" si="1231"/>
        <v>0.53147244210900002</v>
      </c>
      <c r="M886" s="13">
        <f t="shared" si="1232"/>
        <v>0.14822838876812972</v>
      </c>
      <c r="N886" s="13">
        <f t="shared" si="1233"/>
        <v>0.20418884266860896</v>
      </c>
      <c r="O886" s="13">
        <f t="shared" si="1234"/>
        <v>7.8779303768480177E-2</v>
      </c>
      <c r="P886" s="13">
        <f t="shared" si="1235"/>
        <v>0.10852074286449599</v>
      </c>
      <c r="Q886" s="13">
        <f t="shared" si="1236"/>
        <v>0.14063798377909068</v>
      </c>
      <c r="R886" s="13">
        <f t="shared" si="1237"/>
        <v>2.0934514480740452E-2</v>
      </c>
      <c r="S886" s="13">
        <f t="shared" si="1238"/>
        <v>1.9862510362782398E-2</v>
      </c>
      <c r="T886" s="13">
        <f t="shared" si="1239"/>
        <v>7.4745212692359259E-2</v>
      </c>
      <c r="U886" s="13">
        <f t="shared" si="1240"/>
        <v>2.8837892114838257E-2</v>
      </c>
      <c r="V886" s="13">
        <f t="shared" si="1241"/>
        <v>1.6157456578672637E-3</v>
      </c>
      <c r="W886" s="13">
        <f t="shared" si="1242"/>
        <v>6.4577614274280534E-2</v>
      </c>
      <c r="X886" s="13">
        <f t="shared" si="1243"/>
        <v>3.4321222363924896E-2</v>
      </c>
      <c r="Y886" s="13">
        <f t="shared" si="1244"/>
        <v>9.1203919329605945E-3</v>
      </c>
      <c r="Z886" s="13">
        <f t="shared" si="1245"/>
        <v>3.7087058451484517E-3</v>
      </c>
      <c r="AA886" s="13">
        <f t="shared" si="1246"/>
        <v>5.1088483158496564E-3</v>
      </c>
      <c r="AB886" s="13">
        <f t="shared" si="1247"/>
        <v>3.5187922963077611E-3</v>
      </c>
      <c r="AC886" s="13">
        <f t="shared" si="1248"/>
        <v>7.3932328571233816E-5</v>
      </c>
      <c r="AD886" s="13">
        <f t="shared" si="1249"/>
        <v>2.2239377406968557E-2</v>
      </c>
      <c r="AE886" s="13">
        <f t="shared" si="1250"/>
        <v>1.1819616221465301E-2</v>
      </c>
      <c r="AF886" s="13">
        <f t="shared" si="1251"/>
        <v>3.1409001490066567E-3</v>
      </c>
      <c r="AG886" s="13">
        <f t="shared" si="1252"/>
        <v>5.5643395753769676E-4</v>
      </c>
      <c r="AH886" s="13">
        <f t="shared" si="1253"/>
        <v>4.9276873814624246E-4</v>
      </c>
      <c r="AI886" s="13">
        <f t="shared" si="1254"/>
        <v>6.7880302269726698E-4</v>
      </c>
      <c r="AJ886" s="13">
        <f t="shared" si="1255"/>
        <v>4.6753528374825535E-4</v>
      </c>
      <c r="AK886" s="13">
        <f t="shared" si="1256"/>
        <v>2.1468107265343181E-4</v>
      </c>
      <c r="AL886" s="13">
        <f t="shared" si="1257"/>
        <v>2.1650889643826023E-6</v>
      </c>
      <c r="AM886" s="13">
        <f t="shared" si="1258"/>
        <v>6.1270756191012105E-3</v>
      </c>
      <c r="AN886" s="13">
        <f t="shared" si="1259"/>
        <v>3.2563718422702341E-3</v>
      </c>
      <c r="AO886" s="13">
        <f t="shared" si="1260"/>
        <v>8.6533594771317222E-4</v>
      </c>
      <c r="AP886" s="13">
        <f t="shared" si="1261"/>
        <v>1.5330073645860857E-4</v>
      </c>
      <c r="AQ886" s="13">
        <f t="shared" si="1262"/>
        <v>2.0368779195691221E-5</v>
      </c>
      <c r="AR886" s="13">
        <f t="shared" si="1263"/>
        <v>5.2378600931510796E-5</v>
      </c>
      <c r="AS886" s="13">
        <f t="shared" si="1264"/>
        <v>7.215302003677752E-5</v>
      </c>
      <c r="AT886" s="13">
        <f t="shared" si="1265"/>
        <v>4.969642380516193E-5</v>
      </c>
      <c r="AU886" s="13">
        <f t="shared" si="1266"/>
        <v>2.2819414791539823E-5</v>
      </c>
      <c r="AV886" s="13">
        <f t="shared" si="1267"/>
        <v>7.8585990433117289E-6</v>
      </c>
      <c r="AW886" s="13">
        <f t="shared" si="1268"/>
        <v>4.4030601233220365E-8</v>
      </c>
      <c r="AX886" s="13">
        <f t="shared" si="1269"/>
        <v>1.4067036348486554E-3</v>
      </c>
      <c r="AY886" s="13">
        <f t="shared" si="1270"/>
        <v>7.4762421613662206E-4</v>
      </c>
      <c r="AZ886" s="13">
        <f t="shared" si="1271"/>
        <v>1.9867083396497867E-4</v>
      </c>
      <c r="BA886" s="13">
        <f t="shared" si="1272"/>
        <v>3.5196024434399633E-5</v>
      </c>
      <c r="BB886" s="13">
        <f t="shared" si="1273"/>
        <v>4.6764292646696017E-6</v>
      </c>
      <c r="BC886" s="13">
        <f t="shared" si="1274"/>
        <v>4.9707865632878986E-7</v>
      </c>
      <c r="BD886" s="13">
        <f t="shared" si="1275"/>
        <v>4.6396304918871291E-6</v>
      </c>
      <c r="BE886" s="13">
        <f t="shared" si="1276"/>
        <v>6.3912236274142916E-6</v>
      </c>
      <c r="BF886" s="13">
        <f t="shared" si="1277"/>
        <v>4.4020466206355412E-6</v>
      </c>
      <c r="BG886" s="13">
        <f t="shared" si="1278"/>
        <v>2.021315017792984E-6</v>
      </c>
      <c r="BH886" s="13">
        <f t="shared" si="1279"/>
        <v>6.9610480418405576E-7</v>
      </c>
      <c r="BI886" s="13">
        <f t="shared" si="1280"/>
        <v>1.9178085321394452E-7</v>
      </c>
      <c r="BJ886" s="14">
        <f t="shared" si="1281"/>
        <v>0.57816341658824766</v>
      </c>
      <c r="BK886" s="14">
        <f t="shared" si="1282"/>
        <v>0.2790511092869476</v>
      </c>
      <c r="BL886" s="14">
        <f t="shared" si="1283"/>
        <v>0.13925638725348494</v>
      </c>
      <c r="BM886" s="14">
        <f t="shared" si="1284"/>
        <v>0.29814226245874725</v>
      </c>
      <c r="BN886" s="14">
        <f t="shared" si="1285"/>
        <v>0.70128977632954592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1.6352</v>
      </c>
      <c r="F887" s="10">
        <f>VLOOKUP(B887,home!$B$2:$E$405,3,FALSE)</f>
        <v>1.1891</v>
      </c>
      <c r="G887" s="10">
        <f>VLOOKUP(C887,away!$B$2:$E$405,4,FALSE)</f>
        <v>1.2949999999999999</v>
      </c>
      <c r="H887" s="10">
        <f>VLOOKUP(A887,away!$A$2:$E$405,3,FALSE)</f>
        <v>1.1458999999999999</v>
      </c>
      <c r="I887" s="10">
        <f>VLOOKUP(C887,away!$B$2:$E$405,3,FALSE)</f>
        <v>0.6673</v>
      </c>
      <c r="J887" s="10">
        <f>VLOOKUP(B887,home!$B$2:$E$405,4,FALSE)</f>
        <v>0.87270000000000003</v>
      </c>
      <c r="K887" s="12">
        <f t="shared" si="1230"/>
        <v>2.5180191343999998</v>
      </c>
      <c r="L887" s="12">
        <f t="shared" si="1231"/>
        <v>0.66731797038899998</v>
      </c>
      <c r="M887" s="13">
        <f t="shared" si="1232"/>
        <v>4.1364299346990742E-2</v>
      </c>
      <c r="N887" s="13">
        <f t="shared" si="1233"/>
        <v>0.10415609723677212</v>
      </c>
      <c r="O887" s="13">
        <f t="shared" si="1234"/>
        <v>2.76031402867969E-2</v>
      </c>
      <c r="P887" s="13">
        <f t="shared" si="1235"/>
        <v>6.9505235411682104E-2</v>
      </c>
      <c r="Q887" s="13">
        <f t="shared" si="1236"/>
        <v>0.1311335229033096</v>
      </c>
      <c r="R887" s="13">
        <f t="shared" si="1237"/>
        <v>9.2100357762740729E-3</v>
      </c>
      <c r="S887" s="13">
        <f t="shared" si="1238"/>
        <v>2.919774918165513E-2</v>
      </c>
      <c r="T887" s="13">
        <f t="shared" si="1239"/>
        <v>8.7507756353795998E-2</v>
      </c>
      <c r="U887" s="13">
        <f t="shared" si="1240"/>
        <v>2.3191046313166673E-2</v>
      </c>
      <c r="V887" s="13">
        <f t="shared" si="1241"/>
        <v>5.4512827685275341E-3</v>
      </c>
      <c r="W887" s="13">
        <f t="shared" si="1242"/>
        <v>0.11006557327727139</v>
      </c>
      <c r="X887" s="13">
        <f t="shared" si="1243"/>
        <v>7.3448734969090504E-2</v>
      </c>
      <c r="Y887" s="13">
        <f t="shared" si="1244"/>
        <v>2.4506830373606518E-2</v>
      </c>
      <c r="Z887" s="13">
        <f t="shared" si="1245"/>
        <v>2.0486741271444312E-3</v>
      </c>
      <c r="AA887" s="13">
        <f t="shared" si="1246"/>
        <v>5.1586006522998957E-3</v>
      </c>
      <c r="AB887" s="13">
        <f t="shared" si="1247"/>
        <v>6.4947275746097301E-3</v>
      </c>
      <c r="AC887" s="13">
        <f t="shared" si="1248"/>
        <v>5.7249351811775094E-4</v>
      </c>
      <c r="AD887" s="13">
        <f t="shared" si="1249"/>
        <v>6.928680488771867E-2</v>
      </c>
      <c r="AE887" s="13">
        <f t="shared" si="1250"/>
        <v>4.6236330012411064E-2</v>
      </c>
      <c r="AF887" s="13">
        <f t="shared" si="1251"/>
        <v>1.5427166951059078E-2</v>
      </c>
      <c r="AG887" s="13">
        <f t="shared" si="1252"/>
        <v>3.431608579544334E-3</v>
      </c>
      <c r="AH887" s="13">
        <f t="shared" si="1253"/>
        <v>3.4177926512861937E-4</v>
      </c>
      <c r="AI887" s="13">
        <f t="shared" si="1254"/>
        <v>8.606067293350344E-4</v>
      </c>
      <c r="AJ887" s="13">
        <f t="shared" si="1255"/>
        <v>1.0835121058295092E-3</v>
      </c>
      <c r="AK887" s="13">
        <f t="shared" si="1256"/>
        <v>9.0943473827758054E-4</v>
      </c>
      <c r="AL887" s="13">
        <f t="shared" si="1257"/>
        <v>3.8478879010753691E-5</v>
      </c>
      <c r="AM887" s="13">
        <f t="shared" si="1258"/>
        <v>3.4893100093742989E-2</v>
      </c>
      <c r="AN887" s="13">
        <f t="shared" si="1259"/>
        <v>2.3284792735136801E-2</v>
      </c>
      <c r="AO887" s="13">
        <f t="shared" si="1260"/>
        <v>7.7691803144700096E-3</v>
      </c>
      <c r="AP887" s="13">
        <f t="shared" si="1261"/>
        <v>1.7281712130127666E-3</v>
      </c>
      <c r="AQ887" s="13">
        <f t="shared" si="1262"/>
        <v>2.8830992658809384E-4</v>
      </c>
      <c r="AR887" s="13">
        <f t="shared" si="1263"/>
        <v>4.5615089105334862E-5</v>
      </c>
      <c r="AS887" s="13">
        <f t="shared" si="1264"/>
        <v>1.1485966718459417E-4</v>
      </c>
      <c r="AT887" s="13">
        <f t="shared" si="1265"/>
        <v>1.4460941987081194E-4</v>
      </c>
      <c r="AU887" s="13">
        <f t="shared" si="1266"/>
        <v>1.2137642874972935E-4</v>
      </c>
      <c r="AV887" s="13">
        <f t="shared" si="1267"/>
        <v>7.6407042514239188E-5</v>
      </c>
      <c r="AW887" s="13">
        <f t="shared" si="1268"/>
        <v>1.7960224330867976E-6</v>
      </c>
      <c r="AX887" s="13">
        <f t="shared" si="1269"/>
        <v>1.4643582282429875E-2</v>
      </c>
      <c r="AY887" s="13">
        <f t="shared" si="1270"/>
        <v>9.771925607935425E-3</v>
      </c>
      <c r="AZ887" s="13">
        <f t="shared" si="1271"/>
        <v>3.2604907817398812E-3</v>
      </c>
      <c r="BA887" s="13">
        <f t="shared" si="1272"/>
        <v>7.2526136364756718E-4</v>
      </c>
      <c r="BB887" s="13">
        <f t="shared" si="1273"/>
        <v>1.2099498529771324E-4</v>
      </c>
      <c r="BC887" s="13">
        <f t="shared" si="1274"/>
        <v>1.6148425603223385E-5</v>
      </c>
      <c r="BD887" s="13">
        <f t="shared" si="1275"/>
        <v>5.0732947801475712E-6</v>
      </c>
      <c r="BE887" s="13">
        <f t="shared" si="1276"/>
        <v>1.2774653330863227E-5</v>
      </c>
      <c r="BF887" s="13">
        <f t="shared" si="1277"/>
        <v>1.6083410761220148E-5</v>
      </c>
      <c r="BG887" s="13">
        <f t="shared" si="1278"/>
        <v>1.3499445347722402E-5</v>
      </c>
      <c r="BH887" s="13">
        <f t="shared" si="1279"/>
        <v>8.4979654223380169E-6</v>
      </c>
      <c r="BI887" s="13">
        <f t="shared" si="1280"/>
        <v>4.279607907383338E-6</v>
      </c>
      <c r="BJ887" s="14">
        <f t="shared" si="1281"/>
        <v>0.76170238327418371</v>
      </c>
      <c r="BK887" s="14">
        <f t="shared" si="1282"/>
        <v>0.15590146471391941</v>
      </c>
      <c r="BL887" s="14">
        <f t="shared" si="1283"/>
        <v>7.5415959466692384E-2</v>
      </c>
      <c r="BM887" s="14">
        <f t="shared" si="1284"/>
        <v>0.60232602103461208</v>
      </c>
      <c r="BN887" s="14">
        <f t="shared" si="1285"/>
        <v>0.38297233096182554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1.3391999999999999</v>
      </c>
      <c r="F888" s="10">
        <f>VLOOKUP(B888,home!$B$2:$E$405,3,FALSE)</f>
        <v>0.87119999999999997</v>
      </c>
      <c r="G888" s="10">
        <f>VLOOKUP(C888,away!$B$2:$E$405,4,FALSE)</f>
        <v>0.97070000000000001</v>
      </c>
      <c r="H888" s="10">
        <f>VLOOKUP(A888,away!$A$2:$E$405,3,FALSE)</f>
        <v>1.014</v>
      </c>
      <c r="I888" s="10">
        <f>VLOOKUP(C888,away!$B$2:$E$405,3,FALSE)</f>
        <v>1.1834</v>
      </c>
      <c r="J888" s="10">
        <f>VLOOKUP(B888,home!$B$2:$E$405,4,FALSE)</f>
        <v>1.6436999999999999</v>
      </c>
      <c r="K888" s="12">
        <f t="shared" si="1230"/>
        <v>1.1325264065279999</v>
      </c>
      <c r="L888" s="12">
        <f t="shared" si="1231"/>
        <v>1.9723867441199998</v>
      </c>
      <c r="M888" s="13">
        <f t="shared" si="1232"/>
        <v>4.4828411708713767E-2</v>
      </c>
      <c r="N888" s="13">
        <f t="shared" si="1233"/>
        <v>5.0769360022827316E-2</v>
      </c>
      <c r="O888" s="13">
        <f t="shared" si="1234"/>
        <v>8.8418965014220821E-2</v>
      </c>
      <c r="P888" s="13">
        <f t="shared" si="1235"/>
        <v>0.10013681271648045</v>
      </c>
      <c r="Q888" s="13">
        <f t="shared" si="1236"/>
        <v>2.8748820434189463E-2</v>
      </c>
      <c r="R888" s="13">
        <f t="shared" si="1237"/>
        <v>8.7198197261429619E-2</v>
      </c>
      <c r="S888" s="13">
        <f t="shared" si="1238"/>
        <v>5.5920904169946078E-2</v>
      </c>
      <c r="T888" s="13">
        <f t="shared" si="1239"/>
        <v>5.6703792333481474E-2</v>
      </c>
      <c r="U888" s="13">
        <f t="shared" si="1240"/>
        <v>9.8754261000206553E-2</v>
      </c>
      <c r="V888" s="13">
        <f t="shared" si="1241"/>
        <v>1.3879444591197007E-2</v>
      </c>
      <c r="W888" s="13">
        <f t="shared" si="1242"/>
        <v>1.085293276608377E-2</v>
      </c>
      <c r="X888" s="13">
        <f t="shared" si="1243"/>
        <v>2.1406180722649232E-2</v>
      </c>
      <c r="Y888" s="13">
        <f t="shared" si="1244"/>
        <v>2.1110633549795216E-2</v>
      </c>
      <c r="Z888" s="13">
        <f t="shared" si="1245"/>
        <v>5.7329522796534881E-2</v>
      </c>
      <c r="AA888" s="13">
        <f t="shared" si="1246"/>
        <v>6.4927198440724698E-2</v>
      </c>
      <c r="AB888" s="13">
        <f t="shared" si="1247"/>
        <v>3.6765883368002156E-2</v>
      </c>
      <c r="AC888" s="13">
        <f t="shared" si="1248"/>
        <v>1.9377266707947306E-3</v>
      </c>
      <c r="AD888" s="13">
        <f t="shared" si="1249"/>
        <v>3.0728082364657101E-3</v>
      </c>
      <c r="AE888" s="13">
        <f t="shared" si="1250"/>
        <v>6.0607662328277202E-3</v>
      </c>
      <c r="AF888" s="13">
        <f t="shared" si="1251"/>
        <v>5.9770874884197533E-3</v>
      </c>
      <c r="AG888" s="13">
        <f t="shared" si="1252"/>
        <v>3.9297093768682085E-3</v>
      </c>
      <c r="AH888" s="13">
        <f t="shared" si="1253"/>
        <v>2.8268997702652697E-2</v>
      </c>
      <c r="AI888" s="13">
        <f t="shared" si="1254"/>
        <v>3.2015386384333544E-2</v>
      </c>
      <c r="AJ888" s="13">
        <f t="shared" si="1255"/>
        <v>1.8129135247727364E-2</v>
      </c>
      <c r="AK888" s="13">
        <f t="shared" si="1256"/>
        <v>6.8439081318562543E-3</v>
      </c>
      <c r="AL888" s="13">
        <f t="shared" si="1257"/>
        <v>1.731382088572938E-4</v>
      </c>
      <c r="AM888" s="13">
        <f t="shared" si="1258"/>
        <v>6.9600729399883028E-4</v>
      </c>
      <c r="AN888" s="13">
        <f t="shared" si="1259"/>
        <v>1.3727955604941242E-3</v>
      </c>
      <c r="AO888" s="13">
        <f t="shared" si="1260"/>
        <v>1.3538418829526983E-3</v>
      </c>
      <c r="AP888" s="13">
        <f t="shared" si="1261"/>
        <v>8.9009992785678749E-4</v>
      </c>
      <c r="AQ888" s="13">
        <f t="shared" si="1262"/>
        <v>4.3890532466172417E-4</v>
      </c>
      <c r="AR888" s="13">
        <f t="shared" si="1263"/>
        <v>1.1151479267654174E-2</v>
      </c>
      <c r="AS888" s="13">
        <f t="shared" si="1264"/>
        <v>1.2629344742467873E-2</v>
      </c>
      <c r="AT888" s="13">
        <f t="shared" si="1265"/>
        <v>7.1515332089952159E-3</v>
      </c>
      <c r="AU888" s="13">
        <f t="shared" si="1266"/>
        <v>2.6997667354496679E-3</v>
      </c>
      <c r="AV888" s="13">
        <f t="shared" si="1267"/>
        <v>7.6438927984066049E-4</v>
      </c>
      <c r="AW888" s="13">
        <f t="shared" si="1268"/>
        <v>1.0743130016062029E-5</v>
      </c>
      <c r="AX888" s="13">
        <f t="shared" si="1269"/>
        <v>1.3137443993162861E-4</v>
      </c>
      <c r="AY888" s="13">
        <f t="shared" si="1270"/>
        <v>2.5912120383733347E-4</v>
      </c>
      <c r="AZ888" s="13">
        <f t="shared" si="1271"/>
        <v>2.5554361378458653E-4</v>
      </c>
      <c r="BA888" s="13">
        <f t="shared" si="1272"/>
        <v>1.6801027879107978E-4</v>
      </c>
      <c r="BB888" s="13">
        <f t="shared" si="1273"/>
        <v>8.2845311690857854E-5</v>
      </c>
      <c r="BC888" s="13">
        <f t="shared" si="1274"/>
        <v>3.2680598918307519E-5</v>
      </c>
      <c r="BD888" s="13">
        <f t="shared" si="1275"/>
        <v>3.6658383141416843E-3</v>
      </c>
      <c r="BE888" s="13">
        <f t="shared" si="1276"/>
        <v>4.1516586928275426E-3</v>
      </c>
      <c r="BF888" s="13">
        <f t="shared" si="1277"/>
        <v>2.3509315502593556E-3</v>
      </c>
      <c r="BG888" s="13">
        <f t="shared" si="1278"/>
        <v>8.8749735353617549E-4</v>
      </c>
      <c r="BH888" s="13">
        <f t="shared" si="1279"/>
        <v>2.5127854715085871E-4</v>
      </c>
      <c r="BI888" s="13">
        <f t="shared" si="1280"/>
        <v>5.6915918008467725E-5</v>
      </c>
      <c r="BJ888" s="14">
        <f t="shared" si="1281"/>
        <v>0.21431331660052585</v>
      </c>
      <c r="BK888" s="14">
        <f t="shared" si="1282"/>
        <v>0.21713555926982664</v>
      </c>
      <c r="BL888" s="14">
        <f t="shared" si="1283"/>
        <v>0.5070825661614855</v>
      </c>
      <c r="BM888" s="14">
        <f t="shared" si="1284"/>
        <v>0.59551201959669009</v>
      </c>
      <c r="BN888" s="14">
        <f t="shared" si="1285"/>
        <v>0.40010056715786146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1.3391999999999999</v>
      </c>
      <c r="F889" s="10">
        <f>VLOOKUP(B889,home!$B$2:$E$405,3,FALSE)</f>
        <v>0.93340000000000001</v>
      </c>
      <c r="G889" s="10">
        <f>VLOOKUP(C889,away!$B$2:$E$405,4,FALSE)</f>
        <v>0.74670000000000003</v>
      </c>
      <c r="H889" s="10">
        <f>VLOOKUP(A889,away!$A$2:$E$405,3,FALSE)</f>
        <v>1.014</v>
      </c>
      <c r="I889" s="10">
        <f>VLOOKUP(C889,away!$B$2:$E$405,3,FALSE)</f>
        <v>0.98619999999999997</v>
      </c>
      <c r="J889" s="10">
        <f>VLOOKUP(B889,home!$B$2:$E$405,4,FALSE)</f>
        <v>1.1506000000000001</v>
      </c>
      <c r="K889" s="12">
        <f t="shared" si="1230"/>
        <v>0.93338192937600006</v>
      </c>
      <c r="L889" s="12">
        <f t="shared" si="1231"/>
        <v>1.15060782408</v>
      </c>
      <c r="M889" s="13">
        <f t="shared" si="1232"/>
        <v>0.12443276445949217</v>
      </c>
      <c r="N889" s="13">
        <f t="shared" si="1233"/>
        <v>0.11614329376879018</v>
      </c>
      <c r="O889" s="13">
        <f t="shared" si="1234"/>
        <v>0.14317331235899544</v>
      </c>
      <c r="P889" s="13">
        <f t="shared" si="1235"/>
        <v>0.1336353825247919</v>
      </c>
      <c r="Q889" s="13">
        <f t="shared" si="1236"/>
        <v>5.4203025810998465E-2</v>
      </c>
      <c r="R889" s="13">
        <f t="shared" si="1237"/>
        <v>8.2368166699854972E-2</v>
      </c>
      <c r="S889" s="13">
        <f t="shared" si="1238"/>
        <v>3.5879648620121031E-2</v>
      </c>
      <c r="T889" s="13">
        <f t="shared" si="1239"/>
        <v>6.2366425586945023E-2</v>
      </c>
      <c r="U889" s="13">
        <f t="shared" si="1240"/>
        <v>7.6880958353474638E-2</v>
      </c>
      <c r="V889" s="13">
        <f t="shared" si="1241"/>
        <v>4.2814648528665114E-3</v>
      </c>
      <c r="W889" s="13">
        <f t="shared" si="1242"/>
        <v>1.6864041603162298E-2</v>
      </c>
      <c r="X889" s="13">
        <f t="shared" si="1243"/>
        <v>1.9403898214209167E-2</v>
      </c>
      <c r="Y889" s="13">
        <f t="shared" si="1244"/>
        <v>1.1163138551460504E-2</v>
      </c>
      <c r="Z889" s="13">
        <f t="shared" si="1245"/>
        <v>3.1591152353326282E-2</v>
      </c>
      <c r="AA889" s="13">
        <f t="shared" si="1246"/>
        <v>2.9486610734758854E-2</v>
      </c>
      <c r="AB889" s="13">
        <f t="shared" si="1247"/>
        <v>1.3761134809184145E-2</v>
      </c>
      <c r="AC889" s="13">
        <f t="shared" si="1248"/>
        <v>2.8738170160838523E-4</v>
      </c>
      <c r="AD889" s="13">
        <f t="shared" si="1249"/>
        <v>3.9351479221591884E-3</v>
      </c>
      <c r="AE889" s="13">
        <f t="shared" si="1250"/>
        <v>4.5278119881485175E-3</v>
      </c>
      <c r="AF889" s="13">
        <f t="shared" si="1251"/>
        <v>2.6048679497634526E-3</v>
      </c>
      <c r="AG889" s="13">
        <f t="shared" si="1252"/>
        <v>9.9906048123101898E-4</v>
      </c>
      <c r="AH889" s="13">
        <f t="shared" si="1253"/>
        <v>9.0872567673601357E-3</v>
      </c>
      <c r="AI889" s="13">
        <f t="shared" si="1254"/>
        <v>8.4818812542537172E-3</v>
      </c>
      <c r="AJ889" s="13">
        <f t="shared" si="1255"/>
        <v>3.9584173449167303E-3</v>
      </c>
      <c r="AK889" s="13">
        <f t="shared" si="1256"/>
        <v>1.2315717395579341E-3</v>
      </c>
      <c r="AL889" s="13">
        <f t="shared" si="1257"/>
        <v>1.2345418440836544E-5</v>
      </c>
      <c r="AM889" s="13">
        <f t="shared" si="1258"/>
        <v>7.3459919199298049E-4</v>
      </c>
      <c r="AN889" s="13">
        <f t="shared" si="1259"/>
        <v>8.4523557786996939E-4</v>
      </c>
      <c r="AO889" s="13">
        <f t="shared" si="1260"/>
        <v>4.8626733454398352E-4</v>
      </c>
      <c r="AP889" s="13">
        <f t="shared" si="1261"/>
        <v>1.8650099990694477E-4</v>
      </c>
      <c r="AQ889" s="13">
        <f t="shared" si="1262"/>
        <v>5.3647377422918524E-5</v>
      </c>
      <c r="AR889" s="13">
        <f t="shared" si="1263"/>
        <v>2.0911737471896973E-3</v>
      </c>
      <c r="AS889" s="13">
        <f t="shared" si="1264"/>
        <v>1.9518637868123595E-3</v>
      </c>
      <c r="AT889" s="13">
        <f t="shared" si="1265"/>
        <v>9.1091719360703277E-4</v>
      </c>
      <c r="AU889" s="13">
        <f t="shared" si="1266"/>
        <v>2.8341121589023463E-4</v>
      </c>
      <c r="AV889" s="13">
        <f t="shared" si="1267"/>
        <v>6.6132726873606304E-5</v>
      </c>
      <c r="AW889" s="13">
        <f t="shared" si="1268"/>
        <v>3.6829008352335308E-7</v>
      </c>
      <c r="AX889" s="13">
        <f t="shared" si="1269"/>
        <v>1.1427693519007642E-4</v>
      </c>
      <c r="AY889" s="13">
        <f t="shared" si="1270"/>
        <v>1.3148793574158503E-4</v>
      </c>
      <c r="AZ889" s="13">
        <f t="shared" si="1271"/>
        <v>7.5645523818198017E-5</v>
      </c>
      <c r="BA889" s="13">
        <f t="shared" si="1272"/>
        <v>2.9012777187282876E-5</v>
      </c>
      <c r="BB889" s="13">
        <f t="shared" si="1273"/>
        <v>8.345582107494357E-6</v>
      </c>
      <c r="BC889" s="13">
        <f t="shared" si="1274"/>
        <v>1.92049841387701E-6</v>
      </c>
      <c r="BD889" s="13">
        <f t="shared" si="1275"/>
        <v>4.0102014583785973E-4</v>
      </c>
      <c r="BE889" s="13">
        <f t="shared" si="1276"/>
        <v>3.7430495744078648E-4</v>
      </c>
      <c r="BF889" s="13">
        <f t="shared" si="1277"/>
        <v>1.7468474167554141E-4</v>
      </c>
      <c r="BG889" s="13">
        <f t="shared" si="1278"/>
        <v>5.4349193739221685E-5</v>
      </c>
      <c r="BH889" s="13">
        <f t="shared" si="1279"/>
        <v>1.2682138828086186E-5</v>
      </c>
      <c r="BI889" s="13">
        <f t="shared" si="1280"/>
        <v>2.3674558415946747E-6</v>
      </c>
      <c r="BJ889" s="14">
        <f t="shared" si="1281"/>
        <v>0.29487765161106311</v>
      </c>
      <c r="BK889" s="14">
        <f t="shared" si="1282"/>
        <v>0.29866047551306241</v>
      </c>
      <c r="BL889" s="14">
        <f t="shared" si="1283"/>
        <v>0.3747522173660926</v>
      </c>
      <c r="BM889" s="14">
        <f t="shared" si="1284"/>
        <v>0.34579443157496326</v>
      </c>
      <c r="BN889" s="14">
        <f t="shared" si="1285"/>
        <v>0.65395594562292314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1.3391999999999999</v>
      </c>
      <c r="F890" s="10">
        <f>VLOOKUP(B890,home!$B$2:$E$405,3,FALSE)</f>
        <v>0.87119999999999997</v>
      </c>
      <c r="G890" s="10">
        <f>VLOOKUP(C890,away!$B$2:$E$405,4,FALSE)</f>
        <v>1.2694000000000001</v>
      </c>
      <c r="H890" s="10">
        <f>VLOOKUP(A890,away!$A$2:$E$405,3,FALSE)</f>
        <v>1.014</v>
      </c>
      <c r="I890" s="10">
        <f>VLOOKUP(C890,away!$B$2:$E$405,3,FALSE)</f>
        <v>1.7750999999999999</v>
      </c>
      <c r="J890" s="10">
        <f>VLOOKUP(B890,home!$B$2:$E$405,4,FALSE)</f>
        <v>0.57530000000000003</v>
      </c>
      <c r="K890" s="12">
        <f t="shared" si="1230"/>
        <v>1.4810229941759998</v>
      </c>
      <c r="L890" s="12">
        <f t="shared" si="1231"/>
        <v>1.03551204042</v>
      </c>
      <c r="M890" s="13">
        <f t="shared" si="1232"/>
        <v>8.0738880060106169E-2</v>
      </c>
      <c r="N890" s="13">
        <f t="shared" si="1233"/>
        <v>0.11957613789303538</v>
      </c>
      <c r="O890" s="13">
        <f t="shared" si="1234"/>
        <v>8.3606082432266193E-2</v>
      </c>
      <c r="P890" s="13">
        <f t="shared" si="1235"/>
        <v>0.12382253053516035</v>
      </c>
      <c r="Q890" s="13">
        <f t="shared" si="1236"/>
        <v>8.8547504887172765E-2</v>
      </c>
      <c r="R890" s="13">
        <f t="shared" si="1237"/>
        <v>4.3287552505479339E-2</v>
      </c>
      <c r="S890" s="13">
        <f t="shared" si="1238"/>
        <v>4.747408886746006E-2</v>
      </c>
      <c r="T890" s="13">
        <f t="shared" si="1239"/>
        <v>9.1692007459816191E-2</v>
      </c>
      <c r="U890" s="13">
        <f t="shared" si="1240"/>
        <v>6.4109860622215811E-2</v>
      </c>
      <c r="V890" s="13">
        <f t="shared" si="1241"/>
        <v>8.0896751685375998E-3</v>
      </c>
      <c r="W890" s="13">
        <f t="shared" si="1242"/>
        <v>4.371363027160486E-2</v>
      </c>
      <c r="X890" s="13">
        <f t="shared" si="1243"/>
        <v>4.5265990476715021E-2</v>
      </c>
      <c r="Y890" s="13">
        <f t="shared" si="1244"/>
        <v>2.343673908008773E-2</v>
      </c>
      <c r="Z890" s="13">
        <f t="shared" si="1245"/>
        <v>1.4941593939912264E-2</v>
      </c>
      <c r="AA890" s="13">
        <f t="shared" si="1246"/>
        <v>2.2128844194650839E-2</v>
      </c>
      <c r="AB890" s="13">
        <f t="shared" si="1247"/>
        <v>1.6386663543407991E-2</v>
      </c>
      <c r="AC890" s="13">
        <f t="shared" si="1248"/>
        <v>7.7540403228753445E-4</v>
      </c>
      <c r="AD890" s="13">
        <f t="shared" si="1249"/>
        <v>1.6185222897788711E-2</v>
      </c>
      <c r="AE890" s="13">
        <f t="shared" si="1250"/>
        <v>1.6759993187541695E-2</v>
      </c>
      <c r="AF890" s="13">
        <f t="shared" si="1251"/>
        <v>8.6775873715282982E-3</v>
      </c>
      <c r="AG890" s="13">
        <f t="shared" si="1252"/>
        <v>2.9952487350046976E-3</v>
      </c>
      <c r="AH890" s="13">
        <f t="shared" si="1253"/>
        <v>3.8680501069614129E-3</v>
      </c>
      <c r="AI890" s="13">
        <f t="shared" si="1254"/>
        <v>5.7286711510347891E-3</v>
      </c>
      <c r="AJ890" s="13">
        <f t="shared" si="1255"/>
        <v>4.2421468503776082E-3</v>
      </c>
      <c r="AK890" s="13">
        <f t="shared" si="1256"/>
        <v>2.0942390100268438E-3</v>
      </c>
      <c r="AL890" s="13">
        <f t="shared" si="1257"/>
        <v>4.7566916654545195E-5</v>
      </c>
      <c r="AM890" s="13">
        <f t="shared" si="1258"/>
        <v>4.7941374554978013E-3</v>
      </c>
      <c r="AN890" s="13">
        <f t="shared" si="1259"/>
        <v>4.9643870585964747E-3</v>
      </c>
      <c r="AO890" s="13">
        <f t="shared" si="1260"/>
        <v>2.5703412862409388E-3</v>
      </c>
      <c r="AP890" s="13">
        <f t="shared" si="1261"/>
        <v>8.8720644996370722E-4</v>
      </c>
      <c r="AQ890" s="13">
        <f t="shared" si="1262"/>
        <v>2.2967824031892574E-4</v>
      </c>
      <c r="AR890" s="13">
        <f t="shared" si="1263"/>
        <v>8.0108249174128262E-4</v>
      </c>
      <c r="AS890" s="13">
        <f t="shared" si="1264"/>
        <v>1.1864215905006451E-3</v>
      </c>
      <c r="AT890" s="13">
        <f t="shared" si="1265"/>
        <v>8.7855882815915886E-4</v>
      </c>
      <c r="AU890" s="13">
        <f t="shared" si="1266"/>
        <v>4.3372194208001169E-4</v>
      </c>
      <c r="AV890" s="13">
        <f t="shared" si="1267"/>
        <v>1.6058804232479211E-4</v>
      </c>
      <c r="AW890" s="13">
        <f t="shared" si="1268"/>
        <v>2.0263733000672916E-6</v>
      </c>
      <c r="AX890" s="13">
        <f t="shared" si="1269"/>
        <v>1.1833713014721102E-3</v>
      </c>
      <c r="AY890" s="13">
        <f t="shared" si="1270"/>
        <v>1.2253952309618558E-3</v>
      </c>
      <c r="AZ890" s="13">
        <f t="shared" si="1271"/>
        <v>6.3445575796712409E-4</v>
      </c>
      <c r="BA890" s="13">
        <f t="shared" si="1272"/>
        <v>2.1899552549625145E-4</v>
      </c>
      <c r="BB890" s="13">
        <f t="shared" si="1273"/>
        <v>5.669312586236836E-5</v>
      </c>
      <c r="BC890" s="13">
        <f t="shared" si="1274"/>
        <v>1.174128288790579E-5</v>
      </c>
      <c r="BD890" s="13">
        <f t="shared" si="1275"/>
        <v>1.3825509426129218E-4</v>
      </c>
      <c r="BE890" s="13">
        <f t="shared" si="1276"/>
        <v>2.0475897366294406E-4</v>
      </c>
      <c r="BF890" s="13">
        <f t="shared" si="1277"/>
        <v>1.5162637412934906E-4</v>
      </c>
      <c r="BG890" s="13">
        <f t="shared" si="1278"/>
        <v>7.4854048869699627E-5</v>
      </c>
      <c r="BH890" s="13">
        <f t="shared" si="1279"/>
        <v>2.7715141895799789E-5</v>
      </c>
      <c r="BI890" s="13">
        <f t="shared" si="1280"/>
        <v>8.2093524869060258E-6</v>
      </c>
      <c r="BJ890" s="14">
        <f t="shared" si="1281"/>
        <v>0.47362646497556082</v>
      </c>
      <c r="BK890" s="14">
        <f t="shared" si="1282"/>
        <v>0.26217354081116812</v>
      </c>
      <c r="BL890" s="14">
        <f t="shared" si="1283"/>
        <v>0.24951790229653273</v>
      </c>
      <c r="BM890" s="14">
        <f t="shared" si="1284"/>
        <v>0.45945744485229201</v>
      </c>
      <c r="BN890" s="14">
        <f t="shared" si="1285"/>
        <v>0.5395786883132202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1.3391999999999999</v>
      </c>
      <c r="F891" s="10">
        <f>VLOOKUP(B891,home!$B$2:$E$405,3,FALSE)</f>
        <v>0.82140000000000002</v>
      </c>
      <c r="G891" s="10">
        <f>VLOOKUP(C891,away!$B$2:$E$405,4,FALSE)</f>
        <v>0.74670000000000003</v>
      </c>
      <c r="H891" s="10">
        <f>VLOOKUP(A891,away!$A$2:$E$405,3,FALSE)</f>
        <v>1.014</v>
      </c>
      <c r="I891" s="10">
        <f>VLOOKUP(C891,away!$B$2:$E$405,3,FALSE)</f>
        <v>0.98619999999999997</v>
      </c>
      <c r="J891" s="10">
        <f>VLOOKUP(B891,home!$B$2:$E$405,4,FALSE)</f>
        <v>0.98619999999999997</v>
      </c>
      <c r="K891" s="12">
        <f t="shared" si="1230"/>
        <v>0.82138409769599996</v>
      </c>
      <c r="L891" s="12">
        <f t="shared" si="1231"/>
        <v>0.98620670615999995</v>
      </c>
      <c r="M891" s="13">
        <f t="shared" si="1232"/>
        <v>0.16404888704248161</v>
      </c>
      <c r="N891" s="13">
        <f t="shared" si="1233"/>
        <v>0.13474714706142177</v>
      </c>
      <c r="O891" s="13">
        <f t="shared" si="1234"/>
        <v>0.16178611253937966</v>
      </c>
      <c r="P891" s="13">
        <f t="shared" si="1235"/>
        <v>0.13288854006790188</v>
      </c>
      <c r="Q891" s="13">
        <f t="shared" si="1236"/>
        <v>5.5339581903078063E-2</v>
      </c>
      <c r="R891" s="13">
        <f t="shared" si="1237"/>
        <v>7.977727457494635E-2</v>
      </c>
      <c r="S891" s="13">
        <f t="shared" si="1238"/>
        <v>2.6911740152198268E-2</v>
      </c>
      <c r="T891" s="13">
        <f t="shared" si="1239"/>
        <v>5.4576266788906154E-2</v>
      </c>
      <c r="U891" s="13">
        <f t="shared" si="1240"/>
        <v>6.5527784693388338E-2</v>
      </c>
      <c r="V891" s="13">
        <f t="shared" si="1241"/>
        <v>2.4222195956246097E-3</v>
      </c>
      <c r="W891" s="13">
        <f t="shared" si="1242"/>
        <v>1.5151684182777887E-2</v>
      </c>
      <c r="X891" s="13">
        <f t="shared" si="1243"/>
        <v>1.494269255067395E-2</v>
      </c>
      <c r="Y891" s="13">
        <f t="shared" si="1244"/>
        <v>7.3682918007808625E-3</v>
      </c>
      <c r="Z891" s="13">
        <f t="shared" si="1245"/>
        <v>2.6225627728326584E-2</v>
      </c>
      <c r="AA891" s="13">
        <f t="shared" si="1246"/>
        <v>2.154131356814273E-2</v>
      </c>
      <c r="AB891" s="13">
        <f t="shared" si="1247"/>
        <v>8.8468462041777583E-3</v>
      </c>
      <c r="AC891" s="13">
        <f t="shared" si="1248"/>
        <v>1.2263311854375137E-4</v>
      </c>
      <c r="AD891" s="13">
        <f t="shared" si="1249"/>
        <v>3.1113381102614419E-3</v>
      </c>
      <c r="AE891" s="13">
        <f t="shared" si="1250"/>
        <v>3.0684225094710152E-3</v>
      </c>
      <c r="AF891" s="13">
        <f t="shared" si="1251"/>
        <v>1.5130494280863056E-3</v>
      </c>
      <c r="AG891" s="13">
        <f t="shared" si="1252"/>
        <v>4.9739316424342241E-4</v>
      </c>
      <c r="AH891" s="13">
        <f t="shared" si="1253"/>
        <v>6.4659724847328306E-3</v>
      </c>
      <c r="AI891" s="13">
        <f t="shared" si="1254"/>
        <v>5.3110469750994385E-3</v>
      </c>
      <c r="AJ891" s="13">
        <f t="shared" si="1255"/>
        <v>2.181204763731561E-3</v>
      </c>
      <c r="AK891" s="13">
        <f t="shared" si="1256"/>
        <v>5.9720230224928833E-4</v>
      </c>
      <c r="AL891" s="13">
        <f t="shared" si="1257"/>
        <v>3.9735804079019378E-6</v>
      </c>
      <c r="AM891" s="13">
        <f t="shared" si="1258"/>
        <v>5.1112072926485456E-4</v>
      </c>
      <c r="AN891" s="13">
        <f t="shared" si="1259"/>
        <v>5.0407069085838929E-4</v>
      </c>
      <c r="AO891" s="13">
        <f t="shared" si="1260"/>
        <v>2.4855894785162386E-4</v>
      </c>
      <c r="AP891" s="13">
        <f t="shared" si="1261"/>
        <v>8.1710167082448397E-5</v>
      </c>
      <c r="AQ891" s="13">
        <f t="shared" si="1262"/>
        <v>2.0145778684541168E-5</v>
      </c>
      <c r="AR891" s="13">
        <f t="shared" si="1263"/>
        <v>1.2753570852579114E-3</v>
      </c>
      <c r="AS891" s="13">
        <f t="shared" si="1264"/>
        <v>1.04755802871477E-3</v>
      </c>
      <c r="AT891" s="13">
        <f t="shared" si="1265"/>
        <v>4.3022375310004086E-4</v>
      </c>
      <c r="AU891" s="13">
        <f t="shared" si="1266"/>
        <v>1.1779298308248791E-4</v>
      </c>
      <c r="AV891" s="13">
        <f t="shared" si="1267"/>
        <v>2.4188320781032375E-5</v>
      </c>
      <c r="AW891" s="13">
        <f t="shared" si="1268"/>
        <v>8.9411575341997083E-8</v>
      </c>
      <c r="AX891" s="13">
        <f t="shared" si="1269"/>
        <v>6.9971073170155642E-5</v>
      </c>
      <c r="AY891" s="13">
        <f t="shared" si="1270"/>
        <v>6.900594159761953E-5</v>
      </c>
      <c r="AZ891" s="13">
        <f t="shared" si="1271"/>
        <v>3.4027061184228844E-5</v>
      </c>
      <c r="BA891" s="13">
        <f t="shared" si="1272"/>
        <v>1.1185905310267707E-5</v>
      </c>
      <c r="BB891" s="13">
        <f t="shared" si="1273"/>
        <v>2.7579037078641916E-6</v>
      </c>
      <c r="BC891" s="13">
        <f t="shared" si="1274"/>
        <v>5.4397262632783914E-7</v>
      </c>
      <c r="BD891" s="13">
        <f t="shared" si="1275"/>
        <v>2.096276183716704E-4</v>
      </c>
      <c r="BE891" s="13">
        <f t="shared" si="1276"/>
        <v>1.721847921683759E-4</v>
      </c>
      <c r="BF891" s="13">
        <f t="shared" si="1277"/>
        <v>7.0714925076097363E-5</v>
      </c>
      <c r="BG891" s="13">
        <f t="shared" si="1278"/>
        <v>1.936137164242349E-5</v>
      </c>
      <c r="BH891" s="13">
        <f t="shared" si="1279"/>
        <v>3.9757806941672346E-6</v>
      </c>
      <c r="BI891" s="13">
        <f t="shared" si="1280"/>
        <v>6.5312860762314621E-7</v>
      </c>
      <c r="BJ891" s="14">
        <f t="shared" si="1281"/>
        <v>0.29186896567103915</v>
      </c>
      <c r="BK891" s="14">
        <f t="shared" si="1282"/>
        <v>0.32646699949875568</v>
      </c>
      <c r="BL891" s="14">
        <f t="shared" si="1283"/>
        <v>0.35540639589334455</v>
      </c>
      <c r="BM891" s="14">
        <f t="shared" si="1284"/>
        <v>0.27131152907223433</v>
      </c>
      <c r="BN891" s="14">
        <f t="shared" si="1285"/>
        <v>0.72858754318920926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1.242</v>
      </c>
      <c r="F892" s="10">
        <f>VLOOKUP(B892,home!$B$2:$E$405,3,FALSE)</f>
        <v>0.93930000000000002</v>
      </c>
      <c r="G892" s="10">
        <f>VLOOKUP(C892,away!$B$2:$E$405,4,FALSE)</f>
        <v>0.89990000000000003</v>
      </c>
      <c r="H892" s="10">
        <f>VLOOKUP(A892,away!$A$2:$E$405,3,FALSE)</f>
        <v>0.96209999999999996</v>
      </c>
      <c r="I892" s="10">
        <f>VLOOKUP(C892,away!$B$2:$E$405,3,FALSE)</f>
        <v>0.79479999999999995</v>
      </c>
      <c r="J892" s="10">
        <f>VLOOKUP(B892,home!$B$2:$E$405,4,FALSE)</f>
        <v>0.80840000000000001</v>
      </c>
      <c r="K892" s="12">
        <f t="shared" si="1230"/>
        <v>1.04983287894</v>
      </c>
      <c r="L892" s="12">
        <f t="shared" si="1231"/>
        <v>0.6181649514719999</v>
      </c>
      <c r="M892" s="13">
        <f t="shared" si="1232"/>
        <v>0.18862434575195033</v>
      </c>
      <c r="N892" s="13">
        <f t="shared" si="1233"/>
        <v>0.19802403993894396</v>
      </c>
      <c r="O892" s="13">
        <f t="shared" si="1234"/>
        <v>0.11660095953819209</v>
      </c>
      <c r="P892" s="13">
        <f t="shared" si="1235"/>
        <v>0.12241152103914665</v>
      </c>
      <c r="Q892" s="13">
        <f t="shared" si="1236"/>
        <v>0.10394607397421553</v>
      </c>
      <c r="R892" s="13">
        <f t="shared" si="1237"/>
        <v>3.6039313247257572E-2</v>
      </c>
      <c r="S892" s="13">
        <f t="shared" si="1238"/>
        <v>1.9860347856186674E-2</v>
      </c>
      <c r="T892" s="13">
        <f t="shared" si="1239"/>
        <v>6.4255819773975847E-2</v>
      </c>
      <c r="U892" s="13">
        <f t="shared" si="1240"/>
        <v>3.7835255981388892E-2</v>
      </c>
      <c r="V892" s="13">
        <f t="shared" si="1241"/>
        <v>1.4320853085301804E-3</v>
      </c>
      <c r="W892" s="13">
        <f t="shared" si="1242"/>
        <v>3.6375335364953638E-2</v>
      </c>
      <c r="X892" s="13">
        <f t="shared" si="1243"/>
        <v>2.2485957420654283E-2</v>
      </c>
      <c r="Y892" s="13">
        <f t="shared" si="1244"/>
        <v>6.9500153888701057E-3</v>
      </c>
      <c r="Z892" s="13">
        <f t="shared" si="1245"/>
        <v>7.4260801081917262E-3</v>
      </c>
      <c r="AA892" s="13">
        <f t="shared" si="1246"/>
        <v>7.796143059221986E-3</v>
      </c>
      <c r="AB892" s="13">
        <f t="shared" si="1247"/>
        <v>4.092323656245558E-3</v>
      </c>
      <c r="AC892" s="13">
        <f t="shared" si="1248"/>
        <v>5.8086265381116116E-5</v>
      </c>
      <c r="AD892" s="13">
        <f t="shared" si="1249"/>
        <v>9.5470057621493184E-3</v>
      </c>
      <c r="AE892" s="13">
        <f t="shared" si="1250"/>
        <v>5.9016243536619351E-3</v>
      </c>
      <c r="AF892" s="13">
        <f t="shared" si="1251"/>
        <v>1.8240886660937016E-3</v>
      </c>
      <c r="AG892" s="13">
        <f t="shared" si="1252"/>
        <v>3.7586256058547932E-4</v>
      </c>
      <c r="AH892" s="13">
        <f t="shared" si="1253"/>
        <v>1.1476356124268804E-3</v>
      </c>
      <c r="AI892" s="13">
        <f t="shared" si="1254"/>
        <v>1.204825598968182E-3</v>
      </c>
      <c r="AJ892" s="13">
        <f t="shared" si="1255"/>
        <v>6.3243276359268804E-4</v>
      </c>
      <c r="AK892" s="13">
        <f t="shared" si="1256"/>
        <v>2.2131623631283076E-4</v>
      </c>
      <c r="AL892" s="13">
        <f t="shared" si="1257"/>
        <v>1.5078494917377198E-6</v>
      </c>
      <c r="AM892" s="13">
        <f t="shared" si="1258"/>
        <v>2.0045521089067978E-3</v>
      </c>
      <c r="AN892" s="13">
        <f t="shared" si="1259"/>
        <v>1.2391438571254655E-3</v>
      </c>
      <c r="AO892" s="13">
        <f t="shared" si="1260"/>
        <v>3.8299765115339508E-4</v>
      </c>
      <c r="AP892" s="13">
        <f t="shared" si="1261"/>
        <v>7.8918574813042805E-5</v>
      </c>
      <c r="AQ892" s="13">
        <f t="shared" si="1262"/>
        <v>1.2196174242386E-5</v>
      </c>
      <c r="AR892" s="13">
        <f t="shared" si="1263"/>
        <v>1.4188562253268034E-4</v>
      </c>
      <c r="AS892" s="13">
        <f t="shared" si="1264"/>
        <v>1.4895619158367793E-4</v>
      </c>
      <c r="AT892" s="13">
        <f t="shared" si="1265"/>
        <v>7.8189553723115394E-5</v>
      </c>
      <c r="AU892" s="13">
        <f t="shared" si="1266"/>
        <v>2.7361988096057345E-5</v>
      </c>
      <c r="AV892" s="13">
        <f t="shared" si="1267"/>
        <v>7.1813786841014726E-6</v>
      </c>
      <c r="AW892" s="13">
        <f t="shared" si="1268"/>
        <v>2.7181914438618744E-8</v>
      </c>
      <c r="AX892" s="13">
        <f t="shared" si="1269"/>
        <v>3.5074078524647851E-4</v>
      </c>
      <c r="AY892" s="13">
        <f t="shared" si="1270"/>
        <v>2.1681566049114046E-4</v>
      </c>
      <c r="AZ892" s="13">
        <f t="shared" si="1271"/>
        <v>6.7013921122937735E-5</v>
      </c>
      <c r="BA892" s="13">
        <f t="shared" si="1272"/>
        <v>1.3808552432969743E-5</v>
      </c>
      <c r="BB892" s="13">
        <f t="shared" si="1273"/>
        <v>2.1339907861563268E-6</v>
      </c>
      <c r="BC892" s="13">
        <f t="shared" si="1274"/>
        <v>2.6383166215320422E-7</v>
      </c>
      <c r="BD892" s="13">
        <f t="shared" si="1275"/>
        <v>1.4618119827914797E-5</v>
      </c>
      <c r="BE892" s="13">
        <f t="shared" si="1276"/>
        <v>1.5346582823629688E-5</v>
      </c>
      <c r="BF892" s="13">
        <f t="shared" si="1277"/>
        <v>8.055673613811154E-6</v>
      </c>
      <c r="BG892" s="13">
        <f t="shared" si="1278"/>
        <v>2.8190370072627862E-6</v>
      </c>
      <c r="BH892" s="13">
        <f t="shared" si="1279"/>
        <v>7.3987943429327313E-7</v>
      </c>
      <c r="BI892" s="13">
        <f t="shared" si="1280"/>
        <v>1.5534995131452113E-7</v>
      </c>
      <c r="BJ892" s="14">
        <f t="shared" si="1281"/>
        <v>0.45405440831208671</v>
      </c>
      <c r="BK892" s="14">
        <f t="shared" si="1282"/>
        <v>0.33260470973117778</v>
      </c>
      <c r="BL892" s="14">
        <f t="shared" si="1283"/>
        <v>0.20601551507088456</v>
      </c>
      <c r="BM892" s="14">
        <f t="shared" si="1284"/>
        <v>0.23423767125405801</v>
      </c>
      <c r="BN892" s="14">
        <f t="shared" si="1285"/>
        <v>0.76564625348970616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1.4896</v>
      </c>
      <c r="F893" s="10">
        <f>VLOOKUP(B893,home!$B$2:$E$405,3,FALSE)</f>
        <v>1.1748000000000001</v>
      </c>
      <c r="G893" s="10">
        <f>VLOOKUP(C893,away!$B$2:$E$405,4,FALSE)</f>
        <v>1.3426</v>
      </c>
      <c r="H893" s="10">
        <f>VLOOKUP(A893,away!$A$2:$E$405,3,FALSE)</f>
        <v>1.2811999999999999</v>
      </c>
      <c r="I893" s="10">
        <f>VLOOKUP(C893,away!$B$2:$E$405,3,FALSE)</f>
        <v>0.39029999999999998</v>
      </c>
      <c r="J893" s="10">
        <f>VLOOKUP(B893,home!$B$2:$E$405,4,FALSE)</f>
        <v>1.0731999999999999</v>
      </c>
      <c r="K893" s="12">
        <f t="shared" si="1230"/>
        <v>2.3495259406080002</v>
      </c>
      <c r="L893" s="12">
        <f t="shared" si="1231"/>
        <v>0.53665619275199994</v>
      </c>
      <c r="M893" s="13">
        <f t="shared" si="1232"/>
        <v>5.5788800737922466E-2</v>
      </c>
      <c r="N893" s="13">
        <f t="shared" si="1233"/>
        <v>0.13107723452915959</v>
      </c>
      <c r="O893" s="13">
        <f t="shared" si="1234"/>
        <v>2.9939405402213431E-2</v>
      </c>
      <c r="P893" s="13">
        <f t="shared" si="1235"/>
        <v>7.034340963887975E-2</v>
      </c>
      <c r="Q893" s="13">
        <f t="shared" si="1236"/>
        <v>0.15398468137470958</v>
      </c>
      <c r="R893" s="13">
        <f t="shared" si="1237"/>
        <v>8.0335836582052598E-3</v>
      </c>
      <c r="S893" s="13">
        <f t="shared" si="1238"/>
        <v>2.2173784048828391E-2</v>
      </c>
      <c r="T893" s="13">
        <f t="shared" si="1239"/>
        <v>8.2636832848681424E-2</v>
      </c>
      <c r="U893" s="13">
        <f t="shared" si="1240"/>
        <v>1.8875113200997773E-2</v>
      </c>
      <c r="V893" s="13">
        <f t="shared" si="1241"/>
        <v>3.1065167081713685E-3</v>
      </c>
      <c r="W893" s="13">
        <f t="shared" si="1242"/>
        <v>0.12059700111537924</v>
      </c>
      <c r="X893" s="13">
        <f t="shared" si="1243"/>
        <v>6.4719127475888108E-2</v>
      </c>
      <c r="Y893" s="13">
        <f t="shared" si="1244"/>
        <v>1.7365960274720732E-2</v>
      </c>
      <c r="Z893" s="13">
        <f t="shared" si="1245"/>
        <v>1.4370908067223734E-3</v>
      </c>
      <c r="AA893" s="13">
        <f t="shared" si="1246"/>
        <v>3.3764821294034941E-3</v>
      </c>
      <c r="AB893" s="13">
        <f t="shared" si="1247"/>
        <v>3.9665661755164247E-3</v>
      </c>
      <c r="AC893" s="13">
        <f t="shared" si="1248"/>
        <v>2.4481053372552356E-4</v>
      </c>
      <c r="AD893" s="13">
        <f t="shared" si="1249"/>
        <v>7.0836445620028901E-2</v>
      </c>
      <c r="AE893" s="13">
        <f t="shared" si="1250"/>
        <v>3.8014817214528783E-2</v>
      </c>
      <c r="AF893" s="13">
        <f t="shared" si="1251"/>
        <v>1.0200443537256102E-2</v>
      </c>
      <c r="AG893" s="13">
        <f t="shared" si="1252"/>
        <v>1.8247103976952014E-3</v>
      </c>
      <c r="AH893" s="13">
        <f t="shared" si="1253"/>
        <v>1.9280592024363221E-4</v>
      </c>
      <c r="AI893" s="13">
        <f t="shared" si="1254"/>
        <v>4.5300251111521107E-4</v>
      </c>
      <c r="AJ893" s="13">
        <f t="shared" si="1255"/>
        <v>5.3217057551287628E-4</v>
      </c>
      <c r="AK893" s="13">
        <f t="shared" si="1256"/>
        <v>4.1678285733193047E-4</v>
      </c>
      <c r="AL893" s="13">
        <f t="shared" si="1257"/>
        <v>1.2347143103982471E-5</v>
      </c>
      <c r="AM893" s="13">
        <f t="shared" si="1258"/>
        <v>3.3286413304945153E-2</v>
      </c>
      <c r="AN893" s="13">
        <f t="shared" si="1259"/>
        <v>1.786335983460138E-2</v>
      </c>
      <c r="AO893" s="13">
        <f t="shared" si="1260"/>
        <v>4.7932413392980855E-3</v>
      </c>
      <c r="AP893" s="13">
        <f t="shared" si="1261"/>
        <v>8.5744088269640284E-4</v>
      </c>
      <c r="AQ893" s="13">
        <f t="shared" si="1262"/>
        <v>1.1503773990444142E-4</v>
      </c>
      <c r="AR893" s="13">
        <f t="shared" si="1263"/>
        <v>2.0694098219598686E-5</v>
      </c>
      <c r="AS893" s="13">
        <f t="shared" si="1264"/>
        <v>4.8621320584436948E-5</v>
      </c>
      <c r="AT893" s="13">
        <f t="shared" si="1265"/>
        <v>5.711852698987618E-5</v>
      </c>
      <c r="AU893" s="13">
        <f t="shared" si="1266"/>
        <v>4.473382028401076E-5</v>
      </c>
      <c r="AV893" s="13">
        <f t="shared" si="1267"/>
        <v>2.6275817794944917E-5</v>
      </c>
      <c r="AW893" s="13">
        <f t="shared" si="1268"/>
        <v>4.3245445010919423E-7</v>
      </c>
      <c r="AX893" s="13">
        <f t="shared" si="1269"/>
        <v>1.3034548588294651E-2</v>
      </c>
      <c r="AY893" s="13">
        <f t="shared" si="1270"/>
        <v>6.995071219635161E-3</v>
      </c>
      <c r="AZ893" s="13">
        <f t="shared" si="1271"/>
        <v>1.8769741443792473E-3</v>
      </c>
      <c r="BA893" s="13">
        <f t="shared" si="1272"/>
        <v>3.3576326607216993E-4</v>
      </c>
      <c r="BB893" s="13">
        <f t="shared" si="1273"/>
        <v>4.5047359009066857E-5</v>
      </c>
      <c r="BC893" s="13">
        <f t="shared" si="1274"/>
        <v>4.8349888358676655E-6</v>
      </c>
      <c r="BD893" s="13">
        <f t="shared" si="1275"/>
        <v>1.8509359938276286E-6</v>
      </c>
      <c r="BE893" s="13">
        <f t="shared" si="1276"/>
        <v>4.348822131903063E-6</v>
      </c>
      <c r="BF893" s="13">
        <f t="shared" si="1277"/>
        <v>5.1088352049982168E-6</v>
      </c>
      <c r="BG893" s="13">
        <f t="shared" si="1278"/>
        <v>4.0011136134782338E-6</v>
      </c>
      <c r="BH893" s="13">
        <f t="shared" si="1279"/>
        <v>2.3501800565467314E-6</v>
      </c>
      <c r="BI893" s="13">
        <f t="shared" si="1280"/>
        <v>1.1043618015912239E-6</v>
      </c>
      <c r="BJ893" s="14">
        <f t="shared" si="1281"/>
        <v>0.77046498705571931</v>
      </c>
      <c r="BK893" s="14">
        <f t="shared" si="1282"/>
        <v>0.15866474003026662</v>
      </c>
      <c r="BL893" s="14">
        <f t="shared" si="1283"/>
        <v>6.6002120263215253E-2</v>
      </c>
      <c r="BM893" s="14">
        <f t="shared" si="1284"/>
        <v>0.54040718404964827</v>
      </c>
      <c r="BN893" s="14">
        <f t="shared" si="1285"/>
        <v>0.44916711534109011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1.5455000000000001</v>
      </c>
      <c r="F895" s="10">
        <f>VLOOKUP(B895,home!$B$2:$E$405,3,FALSE)</f>
        <v>0.56620000000000004</v>
      </c>
      <c r="G895" s="10">
        <f>VLOOKUP(C895,away!$B$2:$E$405,4,FALSE)</f>
        <v>1.6984999999999999</v>
      </c>
      <c r="H895" s="10">
        <f>VLOOKUP(A895,away!$A$2:$E$405,3,FALSE)</f>
        <v>1.1894</v>
      </c>
      <c r="I895" s="10">
        <f>VLOOKUP(C895,away!$B$2:$E$405,3,FALSE)</f>
        <v>1.1559999999999999</v>
      </c>
      <c r="J895" s="10">
        <f>VLOOKUP(B895,home!$B$2:$E$405,4,FALSE)</f>
        <v>1.6815</v>
      </c>
      <c r="K895" s="12">
        <f t="shared" si="1230"/>
        <v>1.4862929768499999</v>
      </c>
      <c r="L895" s="12">
        <f t="shared" si="1231"/>
        <v>2.3119723716</v>
      </c>
      <c r="M895" s="13">
        <f t="shared" si="1232"/>
        <v>2.2409611026715313E-2</v>
      </c>
      <c r="N895" s="13">
        <f t="shared" si="1233"/>
        <v>3.3307247482947291E-2</v>
      </c>
      <c r="O895" s="13">
        <f t="shared" si="1234"/>
        <v>5.1810401552068508E-2</v>
      </c>
      <c r="P895" s="13">
        <f t="shared" si="1235"/>
        <v>7.7005435954617771E-2</v>
      </c>
      <c r="Q895" s="13">
        <f t="shared" si="1236"/>
        <v>2.4752164006054699E-2</v>
      </c>
      <c r="R895" s="13">
        <f t="shared" si="1237"/>
        <v>5.9892108474942092E-2</v>
      </c>
      <c r="S895" s="13">
        <f t="shared" si="1238"/>
        <v>6.6152834597302534E-2</v>
      </c>
      <c r="T895" s="13">
        <f t="shared" si="1239"/>
        <v>5.722631931931043E-2</v>
      </c>
      <c r="U895" s="13">
        <f t="shared" si="1240"/>
        <v>8.9017220195044808E-2</v>
      </c>
      <c r="V895" s="13">
        <f t="shared" si="1241"/>
        <v>2.5257654265326442E-2</v>
      </c>
      <c r="W895" s="13">
        <f t="shared" si="1242"/>
        <v>1.2262989174679486E-2</v>
      </c>
      <c r="X895" s="13">
        <f t="shared" si="1243"/>
        <v>2.8351692165088857E-2</v>
      </c>
      <c r="Y895" s="13">
        <f t="shared" si="1244"/>
        <v>3.2774164486896823E-2</v>
      </c>
      <c r="Z895" s="13">
        <f t="shared" si="1245"/>
        <v>4.6156300023645437E-2</v>
      </c>
      <c r="AA895" s="13">
        <f t="shared" si="1246"/>
        <v>6.8601784562525706E-2</v>
      </c>
      <c r="AB895" s="13">
        <f t="shared" si="1247"/>
        <v>5.0981175297329352E-2</v>
      </c>
      <c r="AC895" s="13">
        <f t="shared" si="1248"/>
        <v>5.4245047905277042E-3</v>
      </c>
      <c r="AD895" s="13">
        <f t="shared" si="1249"/>
        <v>4.5565986713784271E-3</v>
      </c>
      <c r="AE895" s="13">
        <f t="shared" si="1250"/>
        <v>1.053473023669619E-2</v>
      </c>
      <c r="AF895" s="13">
        <f t="shared" si="1251"/>
        <v>1.2178002624750365E-2</v>
      </c>
      <c r="AG895" s="13">
        <f t="shared" si="1252"/>
        <v>9.3850685365650405E-3</v>
      </c>
      <c r="AH895" s="13">
        <f t="shared" si="1253"/>
        <v>2.6678022607487171E-2</v>
      </c>
      <c r="AI895" s="13">
        <f t="shared" si="1254"/>
        <v>3.9651357637753709E-2</v>
      </c>
      <c r="AJ895" s="13">
        <f t="shared" si="1255"/>
        <v>2.9466767189780474E-2</v>
      </c>
      <c r="AK895" s="13">
        <f t="shared" si="1256"/>
        <v>1.459874970821491E-2</v>
      </c>
      <c r="AL895" s="13">
        <f t="shared" si="1257"/>
        <v>7.4560215388749654E-4</v>
      </c>
      <c r="AM895" s="13">
        <f t="shared" si="1258"/>
        <v>1.3544881207187597E-3</v>
      </c>
      <c r="AN895" s="13">
        <f t="shared" si="1259"/>
        <v>3.1315391127621772E-3</v>
      </c>
      <c r="AO895" s="13">
        <f t="shared" si="1260"/>
        <v>3.6200159546454667E-3</v>
      </c>
      <c r="AP895" s="13">
        <f t="shared" si="1261"/>
        <v>2.7897922906305055E-3</v>
      </c>
      <c r="AQ895" s="13">
        <f t="shared" si="1262"/>
        <v>1.6124806746101016E-3</v>
      </c>
      <c r="AR895" s="13">
        <f t="shared" si="1263"/>
        <v>1.23357702394861E-2</v>
      </c>
      <c r="AS895" s="13">
        <f t="shared" si="1264"/>
        <v>1.8334568670983434E-2</v>
      </c>
      <c r="AT895" s="13">
        <f t="shared" si="1265"/>
        <v>1.3625270324628359E-2</v>
      </c>
      <c r="AU895" s="13">
        <f t="shared" si="1266"/>
        <v>6.7503811970592827E-3</v>
      </c>
      <c r="AV895" s="13">
        <f t="shared" si="1267"/>
        <v>2.5082610410623782E-3</v>
      </c>
      <c r="AW895" s="13">
        <f t="shared" si="1268"/>
        <v>7.1169140132133595E-5</v>
      </c>
      <c r="AX895" s="13">
        <f t="shared" si="1269"/>
        <v>3.3552769684184119E-4</v>
      </c>
      <c r="AY895" s="13">
        <f t="shared" si="1270"/>
        <v>7.7573076500491724E-4</v>
      </c>
      <c r="AZ895" s="13">
        <f t="shared" si="1271"/>
        <v>8.9673404824575076E-4</v>
      </c>
      <c r="BA895" s="13">
        <f t="shared" si="1272"/>
        <v>6.9107478140573229E-4</v>
      </c>
      <c r="BB895" s="13">
        <f t="shared" si="1273"/>
        <v>3.9943645032989065E-4</v>
      </c>
      <c r="BC895" s="13">
        <f t="shared" si="1274"/>
        <v>1.8469720747453649E-4</v>
      </c>
      <c r="BD895" s="13">
        <f t="shared" si="1275"/>
        <v>4.7533266626828986E-3</v>
      </c>
      <c r="BE895" s="13">
        <f t="shared" si="1276"/>
        <v>7.0648360354194414E-3</v>
      </c>
      <c r="BF895" s="13">
        <f t="shared" si="1277"/>
        <v>5.2502080910203572E-3</v>
      </c>
      <c r="BG895" s="13">
        <f t="shared" si="1278"/>
        <v>2.6011158042282007E-3</v>
      </c>
      <c r="BH895" s="13">
        <f t="shared" si="1279"/>
        <v>9.6650503794947916E-4</v>
      </c>
      <c r="BI895" s="13">
        <f t="shared" si="1280"/>
        <v>2.8730192999889073E-4</v>
      </c>
      <c r="BJ895" s="14">
        <f t="shared" si="1281"/>
        <v>0.24112049380703726</v>
      </c>
      <c r="BK895" s="14">
        <f t="shared" si="1282"/>
        <v>0.19777137355338217</v>
      </c>
      <c r="BL895" s="14">
        <f t="shared" si="1283"/>
        <v>0.5051751322596657</v>
      </c>
      <c r="BM895" s="14">
        <f t="shared" si="1284"/>
        <v>0.7203417695215123</v>
      </c>
      <c r="BN895" s="14">
        <f t="shared" si="1285"/>
        <v>0.26917696849734568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1.5455000000000001</v>
      </c>
      <c r="F896" s="10">
        <f>VLOOKUP(B896,home!$B$2:$E$405,3,FALSE)</f>
        <v>1.0167999999999999</v>
      </c>
      <c r="G896" s="10">
        <f>VLOOKUP(C896,away!$B$2:$E$405,4,FALSE)</f>
        <v>0.48530000000000001</v>
      </c>
      <c r="H896" s="10">
        <f>VLOOKUP(A896,away!$A$2:$E$405,3,FALSE)</f>
        <v>1.1894</v>
      </c>
      <c r="I896" s="10">
        <f>VLOOKUP(C896,away!$B$2:$E$405,3,FALSE)</f>
        <v>0.63060000000000005</v>
      </c>
      <c r="J896" s="10">
        <f>VLOOKUP(B896,home!$B$2:$E$405,4,FALSE)</f>
        <v>0.60050000000000003</v>
      </c>
      <c r="K896" s="12">
        <f t="shared" si="1230"/>
        <v>0.76263167332000004</v>
      </c>
      <c r="L896" s="12">
        <f t="shared" si="1231"/>
        <v>0.45039640182000007</v>
      </c>
      <c r="M896" s="13">
        <f t="shared" si="1232"/>
        <v>0.29729568140342905</v>
      </c>
      <c r="N896" s="13">
        <f t="shared" si="1233"/>
        <v>0.22672710297950671</v>
      </c>
      <c r="O896" s="13">
        <f t="shared" si="1234"/>
        <v>0.13390090518072956</v>
      </c>
      <c r="P896" s="13">
        <f t="shared" si="1235"/>
        <v>0.10211707137704243</v>
      </c>
      <c r="Q896" s="13">
        <f t="shared" si="1236"/>
        <v>8.6454634966128568E-2</v>
      </c>
      <c r="R896" s="13">
        <f t="shared" si="1237"/>
        <v>3.0154242946920793E-2</v>
      </c>
      <c r="S896" s="13">
        <f t="shared" si="1238"/>
        <v>8.7689604314108438E-3</v>
      </c>
      <c r="T896" s="13">
        <f t="shared" si="1239"/>
        <v>3.8938856509405866E-2</v>
      </c>
      <c r="U896" s="13">
        <f t="shared" si="1240"/>
        <v>2.2996580756308015E-2</v>
      </c>
      <c r="V896" s="13">
        <f t="shared" si="1241"/>
        <v>3.3466889635473944E-4</v>
      </c>
      <c r="W896" s="13">
        <f t="shared" si="1242"/>
        <v>2.1977680976829478E-2</v>
      </c>
      <c r="X896" s="13">
        <f t="shared" si="1243"/>
        <v>9.8986684323118593E-3</v>
      </c>
      <c r="Y896" s="13">
        <f t="shared" si="1244"/>
        <v>2.2291623223612412E-3</v>
      </c>
      <c r="Z896" s="13">
        <f t="shared" si="1245"/>
        <v>4.5271208409664145E-3</v>
      </c>
      <c r="AA896" s="13">
        <f t="shared" si="1246"/>
        <v>3.4525257422680627E-3</v>
      </c>
      <c r="AB896" s="13">
        <f t="shared" si="1247"/>
        <v>1.3165027420031336E-3</v>
      </c>
      <c r="AC896" s="13">
        <f t="shared" si="1248"/>
        <v>7.1846417797348179E-6</v>
      </c>
      <c r="AD896" s="13">
        <f t="shared" si="1249"/>
        <v>4.190218904763148E-3</v>
      </c>
      <c r="AE896" s="13">
        <f t="shared" si="1250"/>
        <v>1.8872595175434632E-3</v>
      </c>
      <c r="AF896" s="13">
        <f t="shared" si="1251"/>
        <v>4.2500744800106255E-4</v>
      </c>
      <c r="AG896" s="13">
        <f t="shared" si="1252"/>
        <v>6.3807275108793135E-5</v>
      </c>
      <c r="AH896" s="13">
        <f t="shared" si="1253"/>
        <v>5.0974973434390132E-4</v>
      </c>
      <c r="AI896" s="13">
        <f t="shared" si="1254"/>
        <v>3.8875129287711493E-4</v>
      </c>
      <c r="AJ896" s="13">
        <f t="shared" si="1255"/>
        <v>1.4823702449609375E-4</v>
      </c>
      <c r="AK896" s="13">
        <f t="shared" si="1256"/>
        <v>3.7683416679811286E-5</v>
      </c>
      <c r="AL896" s="13">
        <f t="shared" si="1257"/>
        <v>9.8713116043427315E-8</v>
      </c>
      <c r="AM896" s="13">
        <f t="shared" si="1258"/>
        <v>6.3911873098332372E-4</v>
      </c>
      <c r="AN896" s="13">
        <f t="shared" si="1259"/>
        <v>2.8785677677065362E-4</v>
      </c>
      <c r="AO896" s="13">
        <f t="shared" si="1260"/>
        <v>6.4824828248502675E-5</v>
      </c>
      <c r="AP896" s="13">
        <f t="shared" si="1261"/>
        <v>9.7322897972417027E-6</v>
      </c>
      <c r="AQ896" s="13">
        <f t="shared" si="1262"/>
        <v>1.0958470765367898E-6</v>
      </c>
      <c r="AR896" s="13">
        <f t="shared" si="1263"/>
        <v>4.5917889235438831E-5</v>
      </c>
      <c r="AS896" s="13">
        <f t="shared" si="1264"/>
        <v>3.501843670294513E-5</v>
      </c>
      <c r="AT896" s="13">
        <f t="shared" si="1265"/>
        <v>1.3353084489908772E-5</v>
      </c>
      <c r="AU896" s="13">
        <f t="shared" si="1266"/>
        <v>3.394495056174156E-6</v>
      </c>
      <c r="AV896" s="13">
        <f t="shared" si="1267"/>
        <v>6.4718736119164091E-7</v>
      </c>
      <c r="AW896" s="13">
        <f t="shared" si="1268"/>
        <v>9.4185080034270057E-10</v>
      </c>
      <c r="AX896" s="13">
        <f t="shared" si="1269"/>
        <v>8.1235364543327806E-5</v>
      </c>
      <c r="AY896" s="13">
        <f t="shared" si="1270"/>
        <v>3.6588115890850853E-5</v>
      </c>
      <c r="AZ896" s="13">
        <f t="shared" si="1271"/>
        <v>8.2395778733061952E-6</v>
      </c>
      <c r="BA896" s="13">
        <f t="shared" si="1272"/>
        <v>1.2370254088842664E-6</v>
      </c>
      <c r="BB896" s="13">
        <f t="shared" si="1273"/>
        <v>1.3928794828034693E-7</v>
      </c>
      <c r="BC896" s="13">
        <f t="shared" si="1274"/>
        <v>1.2546958144471711E-8</v>
      </c>
      <c r="BD896" s="13">
        <f t="shared" si="1275"/>
        <v>3.4468753484684938E-6</v>
      </c>
      <c r="BE896" s="13">
        <f t="shared" si="1276"/>
        <v>2.6286963147279857E-6</v>
      </c>
      <c r="BF896" s="13">
        <f t="shared" si="1277"/>
        <v>1.0023635345755604E-6</v>
      </c>
      <c r="BG896" s="13">
        <f t="shared" si="1278"/>
        <v>2.5481139321610316E-7</v>
      </c>
      <c r="BH896" s="13">
        <f t="shared" si="1279"/>
        <v>4.8581809797349303E-8</v>
      </c>
      <c r="BI896" s="13">
        <f t="shared" si="1280"/>
        <v>7.4100053797332974E-9</v>
      </c>
      <c r="BJ896" s="14">
        <f t="shared" si="1281"/>
        <v>0.39392247972345934</v>
      </c>
      <c r="BK896" s="14">
        <f t="shared" si="1282"/>
        <v>0.40856025357902376</v>
      </c>
      <c r="BL896" s="14">
        <f t="shared" si="1283"/>
        <v>0.19301089866787829</v>
      </c>
      <c r="BM896" s="14">
        <f t="shared" si="1284"/>
        <v>0.12333452678353053</v>
      </c>
      <c r="BN896" s="14">
        <f t="shared" si="1285"/>
        <v>0.87664963885375713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1.25</v>
      </c>
      <c r="F897" s="10">
        <f>VLOOKUP(B897,home!$B$2:$E$405,3,FALSE)</f>
        <v>1.4</v>
      </c>
      <c r="G897" s="10">
        <f>VLOOKUP(C897,away!$B$2:$E$405,4,FALSE)</f>
        <v>2.2000000000000002</v>
      </c>
      <c r="H897" s="10">
        <f>VLOOKUP(A897,away!$A$2:$E$405,3,FALSE)</f>
        <v>0.89839999999999998</v>
      </c>
      <c r="I897" s="10">
        <f>VLOOKUP(C897,away!$B$2:$E$405,3,FALSE)</f>
        <v>0.83479999999999999</v>
      </c>
      <c r="J897" s="10">
        <f>VLOOKUP(B897,home!$B$2:$E$405,4,FALSE)</f>
        <v>0.27829999999999999</v>
      </c>
      <c r="K897" s="12">
        <f t="shared" si="1230"/>
        <v>3.8500000000000005</v>
      </c>
      <c r="L897" s="12">
        <f t="shared" si="1231"/>
        <v>0.20872063625599999</v>
      </c>
      <c r="M897" s="13">
        <f t="shared" si="1232"/>
        <v>1.7271101007396126E-2</v>
      </c>
      <c r="N897" s="13">
        <f t="shared" si="1233"/>
        <v>6.6493738878475095E-2</v>
      </c>
      <c r="O897" s="13">
        <f t="shared" si="1234"/>
        <v>3.6048351911053614E-3</v>
      </c>
      <c r="P897" s="13">
        <f t="shared" si="1235"/>
        <v>1.3878615485755643E-2</v>
      </c>
      <c r="Q897" s="13">
        <f t="shared" si="1236"/>
        <v>0.12800044734106458</v>
      </c>
      <c r="R897" s="13">
        <f t="shared" si="1237"/>
        <v>3.7620174734276504E-4</v>
      </c>
      <c r="S897" s="13">
        <f t="shared" si="1238"/>
        <v>2.7881251999940684E-3</v>
      </c>
      <c r="T897" s="13">
        <f t="shared" si="1239"/>
        <v>2.6716334810079616E-2</v>
      </c>
      <c r="U897" s="13">
        <f t="shared" si="1240"/>
        <v>1.4483767272696457E-3</v>
      </c>
      <c r="V897" s="13">
        <f t="shared" si="1241"/>
        <v>2.48940685884553E-4</v>
      </c>
      <c r="W897" s="13">
        <f t="shared" si="1242"/>
        <v>0.16426724075436627</v>
      </c>
      <c r="X897" s="13">
        <f t="shared" si="1243"/>
        <v>3.4285963006268856E-2</v>
      </c>
      <c r="Y897" s="13">
        <f t="shared" si="1244"/>
        <v>3.5780940066590557E-3</v>
      </c>
      <c r="Z897" s="13">
        <f t="shared" si="1245"/>
        <v>2.6173689355333645E-5</v>
      </c>
      <c r="AA897" s="13">
        <f t="shared" si="1246"/>
        <v>1.0076870401803454E-4</v>
      </c>
      <c r="AB897" s="13">
        <f t="shared" si="1247"/>
        <v>1.9397975523471653E-4</v>
      </c>
      <c r="AC897" s="13">
        <f t="shared" si="1248"/>
        <v>1.2502648414946329E-5</v>
      </c>
      <c r="AD897" s="13">
        <f t="shared" si="1249"/>
        <v>0.15810721922607757</v>
      </c>
      <c r="AE897" s="13">
        <f t="shared" si="1250"/>
        <v>3.3000239393533776E-2</v>
      </c>
      <c r="AF897" s="13">
        <f t="shared" si="1251"/>
        <v>3.4439154814093417E-3</v>
      </c>
      <c r="AG897" s="13">
        <f t="shared" si="1252"/>
        <v>2.3960541016388226E-4</v>
      </c>
      <c r="AH897" s="13">
        <f t="shared" si="1253"/>
        <v>1.3657472738530322E-6</v>
      </c>
      <c r="AI897" s="13">
        <f t="shared" si="1254"/>
        <v>5.2581270043341746E-6</v>
      </c>
      <c r="AJ897" s="13">
        <f t="shared" si="1255"/>
        <v>1.0121894483343287E-5</v>
      </c>
      <c r="AK897" s="13">
        <f t="shared" si="1256"/>
        <v>1.2989764586957224E-5</v>
      </c>
      <c r="AL897" s="13">
        <f t="shared" si="1257"/>
        <v>4.0187235273611075E-7</v>
      </c>
      <c r="AM897" s="13">
        <f t="shared" si="1258"/>
        <v>0.12174255880407973</v>
      </c>
      <c r="AN897" s="13">
        <f t="shared" si="1259"/>
        <v>2.5410184333021009E-2</v>
      </c>
      <c r="AO897" s="13">
        <f t="shared" si="1260"/>
        <v>2.6518149206851932E-3</v>
      </c>
      <c r="AP897" s="13">
        <f t="shared" si="1261"/>
        <v>1.8449616582618937E-4</v>
      </c>
      <c r="AQ897" s="13">
        <f t="shared" si="1262"/>
        <v>9.6270392795086748E-6</v>
      </c>
      <c r="AR897" s="13">
        <f t="shared" si="1263"/>
        <v>5.7011927992700453E-8</v>
      </c>
      <c r="AS897" s="13">
        <f t="shared" si="1264"/>
        <v>2.1949592277189676E-7</v>
      </c>
      <c r="AT897" s="13">
        <f t="shared" si="1265"/>
        <v>4.2252965133590136E-7</v>
      </c>
      <c r="AU897" s="13">
        <f t="shared" si="1266"/>
        <v>5.422463858810736E-7</v>
      </c>
      <c r="AV897" s="13">
        <f t="shared" si="1267"/>
        <v>5.2191214641053341E-7</v>
      </c>
      <c r="AW897" s="13">
        <f t="shared" si="1268"/>
        <v>8.9703987403775146E-9</v>
      </c>
      <c r="AX897" s="13">
        <f t="shared" si="1269"/>
        <v>7.8118141899284482E-2</v>
      </c>
      <c r="AY897" s="13">
        <f t="shared" si="1270"/>
        <v>1.6304868280355145E-2</v>
      </c>
      <c r="AZ897" s="13">
        <f t="shared" si="1271"/>
        <v>1.7015812407729987E-3</v>
      </c>
      <c r="BA897" s="13">
        <f t="shared" si="1272"/>
        <v>1.1838503973847149E-4</v>
      </c>
      <c r="BB897" s="13">
        <f t="shared" si="1273"/>
        <v>6.177350204351399E-6</v>
      </c>
      <c r="BC897" s="13">
        <f t="shared" si="1274"/>
        <v>2.5786809300567103E-7</v>
      </c>
      <c r="BD897" s="13">
        <f t="shared" si="1275"/>
        <v>1.9832609808029507E-9</v>
      </c>
      <c r="BE897" s="13">
        <f t="shared" si="1276"/>
        <v>7.6355547760913602E-9</v>
      </c>
      <c r="BF897" s="13">
        <f t="shared" si="1277"/>
        <v>1.4698442943975872E-8</v>
      </c>
      <c r="BG897" s="13">
        <f t="shared" si="1278"/>
        <v>1.8863001778102377E-8</v>
      </c>
      <c r="BH897" s="13">
        <f t="shared" si="1279"/>
        <v>1.8155639211423541E-8</v>
      </c>
      <c r="BI897" s="13">
        <f t="shared" si="1280"/>
        <v>1.3979842192796127E-8</v>
      </c>
      <c r="BJ897" s="14">
        <f t="shared" si="1281"/>
        <v>0.86438089124943818</v>
      </c>
      <c r="BK897" s="14">
        <f t="shared" si="1282"/>
        <v>5.0504555180153218E-2</v>
      </c>
      <c r="BL897" s="14">
        <f t="shared" si="1283"/>
        <v>5.7557361700952851E-3</v>
      </c>
      <c r="BM897" s="14">
        <f t="shared" si="1284"/>
        <v>0.67473755732794605</v>
      </c>
      <c r="BN897" s="14">
        <f t="shared" si="1285"/>
        <v>0.22962493965113956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1.25</v>
      </c>
      <c r="F898" s="10">
        <f>VLOOKUP(B898,home!$B$2:$E$405,3,FALSE)</f>
        <v>2.2000000000000002</v>
      </c>
      <c r="G898" s="10">
        <f>VLOOKUP(C898,away!$B$2:$E$405,4,FALSE)</f>
        <v>0.7</v>
      </c>
      <c r="H898" s="10">
        <f>VLOOKUP(A898,away!$A$2:$E$405,3,FALSE)</f>
        <v>0.89839999999999998</v>
      </c>
      <c r="I898" s="10">
        <f>VLOOKUP(C898,away!$B$2:$E$405,3,FALSE)</f>
        <v>0.83479999999999999</v>
      </c>
      <c r="J898" s="10">
        <f>VLOOKUP(B898,home!$B$2:$E$405,4,FALSE)</f>
        <v>0.69569999999999999</v>
      </c>
      <c r="K898" s="12">
        <f t="shared" si="1230"/>
        <v>1.9249999999999998</v>
      </c>
      <c r="L898" s="12">
        <f t="shared" si="1231"/>
        <v>0.52176409142399993</v>
      </c>
      <c r="M898" s="13">
        <f t="shared" si="1232"/>
        <v>8.6573276938266969E-2</v>
      </c>
      <c r="N898" s="13">
        <f t="shared" si="1233"/>
        <v>0.16665355810616389</v>
      </c>
      <c r="O898" s="13">
        <f t="shared" si="1234"/>
        <v>4.517082718329319E-2</v>
      </c>
      <c r="P898" s="13">
        <f t="shared" si="1235"/>
        <v>8.6953842327839384E-2</v>
      </c>
      <c r="Q898" s="13">
        <f t="shared" si="1236"/>
        <v>0.16040404967718275</v>
      </c>
      <c r="R898" s="13">
        <f t="shared" si="1237"/>
        <v>1.1784257802080743E-2</v>
      </c>
      <c r="S898" s="13">
        <f t="shared" si="1238"/>
        <v>2.1834020158917725E-2</v>
      </c>
      <c r="T898" s="13">
        <f t="shared" si="1239"/>
        <v>8.3693073240545424E-2</v>
      </c>
      <c r="U898" s="13">
        <f t="shared" si="1240"/>
        <v>2.268469626900543E-2</v>
      </c>
      <c r="V898" s="13">
        <f t="shared" si="1241"/>
        <v>2.4366666448806321E-3</v>
      </c>
      <c r="W898" s="13">
        <f t="shared" si="1242"/>
        <v>0.10292593187619227</v>
      </c>
      <c r="X898" s="13">
        <f t="shared" si="1243"/>
        <v>5.3703055329349977E-2</v>
      </c>
      <c r="Y898" s="13">
        <f t="shared" si="1244"/>
        <v>1.4010162935305541E-2</v>
      </c>
      <c r="Z898" s="13">
        <f t="shared" si="1245"/>
        <v>2.0495341884029473E-3</v>
      </c>
      <c r="AA898" s="13">
        <f t="shared" si="1246"/>
        <v>3.9453533126756731E-3</v>
      </c>
      <c r="AB898" s="13">
        <f t="shared" si="1247"/>
        <v>3.7974025634503359E-3</v>
      </c>
      <c r="AC898" s="13">
        <f t="shared" si="1248"/>
        <v>1.5296112058021374E-4</v>
      </c>
      <c r="AD898" s="13">
        <f t="shared" si="1249"/>
        <v>4.9533104715417525E-2</v>
      </c>
      <c r="AE898" s="13">
        <f t="shared" si="1250"/>
        <v>2.5844595377249674E-2</v>
      </c>
      <c r="AF898" s="13">
        <f t="shared" si="1251"/>
        <v>6.7423909126157911E-3</v>
      </c>
      <c r="AG898" s="13">
        <f t="shared" si="1252"/>
        <v>1.172645822848804E-3</v>
      </c>
      <c r="AH898" s="13">
        <f t="shared" si="1253"/>
        <v>2.6734333591362219E-4</v>
      </c>
      <c r="AI898" s="13">
        <f t="shared" si="1254"/>
        <v>5.1463592163372262E-4</v>
      </c>
      <c r="AJ898" s="13">
        <f t="shared" si="1255"/>
        <v>4.9533707457245812E-4</v>
      </c>
      <c r="AK898" s="13">
        <f t="shared" si="1256"/>
        <v>3.1784128951732729E-4</v>
      </c>
      <c r="AL898" s="13">
        <f t="shared" si="1257"/>
        <v>6.1453407479103723E-6</v>
      </c>
      <c r="AM898" s="13">
        <f t="shared" si="1258"/>
        <v>1.9070245315435743E-2</v>
      </c>
      <c r="AN898" s="13">
        <f t="shared" si="1259"/>
        <v>9.9501692202411222E-3</v>
      </c>
      <c r="AO898" s="13">
        <f t="shared" si="1260"/>
        <v>2.5958205013570791E-3</v>
      </c>
      <c r="AP898" s="13">
        <f t="shared" si="1261"/>
        <v>4.514686417967895E-4</v>
      </c>
      <c r="AQ898" s="13">
        <f t="shared" si="1262"/>
        <v>5.8890031423382275E-5</v>
      </c>
      <c r="AR898" s="13">
        <f t="shared" si="1263"/>
        <v>2.7898030552246462E-5</v>
      </c>
      <c r="AS898" s="13">
        <f t="shared" si="1264"/>
        <v>5.3703708813074428E-5</v>
      </c>
      <c r="AT898" s="13">
        <f t="shared" si="1265"/>
        <v>5.1689819732584145E-5</v>
      </c>
      <c r="AU898" s="13">
        <f t="shared" si="1266"/>
        <v>3.3167634328408155E-5</v>
      </c>
      <c r="AV898" s="13">
        <f t="shared" si="1267"/>
        <v>1.5961924020546427E-5</v>
      </c>
      <c r="AW898" s="13">
        <f t="shared" si="1268"/>
        <v>1.7145430288227368E-7</v>
      </c>
      <c r="AX898" s="13">
        <f t="shared" si="1269"/>
        <v>6.1183703720356329E-3</v>
      </c>
      <c r="AY898" s="13">
        <f t="shared" si="1270"/>
        <v>3.1923459581606928E-3</v>
      </c>
      <c r="AZ898" s="13">
        <f t="shared" si="1271"/>
        <v>8.3282574418539607E-4</v>
      </c>
      <c r="BA898" s="13">
        <f t="shared" si="1272"/>
        <v>1.4484618924313661E-4</v>
      </c>
      <c r="BB898" s="13">
        <f t="shared" si="1273"/>
        <v>1.8893885081668478E-5</v>
      </c>
      <c r="BC898" s="13">
        <f t="shared" si="1274"/>
        <v>1.9716301566212441E-6</v>
      </c>
      <c r="BD898" s="13">
        <f t="shared" si="1275"/>
        <v>2.4260317606019776E-6</v>
      </c>
      <c r="BE898" s="13">
        <f t="shared" si="1276"/>
        <v>4.6701111391588062E-6</v>
      </c>
      <c r="BF898" s="13">
        <f t="shared" si="1277"/>
        <v>4.4949819714403513E-6</v>
      </c>
      <c r="BG898" s="13">
        <f t="shared" si="1278"/>
        <v>2.8842800983408923E-6</v>
      </c>
      <c r="BH898" s="13">
        <f t="shared" si="1279"/>
        <v>1.3880597973265543E-6</v>
      </c>
      <c r="BI898" s="13">
        <f t="shared" si="1280"/>
        <v>5.3440302197072323E-7</v>
      </c>
      <c r="BJ898" s="14">
        <f t="shared" si="1281"/>
        <v>0.70711841548198895</v>
      </c>
      <c r="BK898" s="14">
        <f t="shared" si="1282"/>
        <v>0.20114925848939355</v>
      </c>
      <c r="BL898" s="14">
        <f t="shared" si="1283"/>
        <v>8.9176513737378213E-2</v>
      </c>
      <c r="BM898" s="14">
        <f t="shared" si="1284"/>
        <v>0.43876173535847879</v>
      </c>
      <c r="BN898" s="14">
        <f t="shared" si="1285"/>
        <v>0.55753981203482683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0.97299999999999998</v>
      </c>
      <c r="G899" s="10">
        <f>VLOOKUP(C899,away!$B$2:$E$405,4,FALSE)</f>
        <v>0.83399999999999996</v>
      </c>
      <c r="H899" s="10">
        <f>VLOOKUP(A899,away!$A$2:$E$405,3,FALSE)</f>
        <v>1.125</v>
      </c>
      <c r="I899" s="10">
        <f>VLOOKUP(C899,away!$B$2:$E$405,3,FALSE)</f>
        <v>0.254</v>
      </c>
      <c r="J899" s="10">
        <f>VLOOKUP(B899,home!$B$2:$E$405,4,FALSE)</f>
        <v>0.88890000000000002</v>
      </c>
      <c r="K899" s="12">
        <f t="shared" si="1230"/>
        <v>1.2510617994</v>
      </c>
      <c r="L899" s="12">
        <f t="shared" si="1231"/>
        <v>0.25400317500000003</v>
      </c>
      <c r="M899" s="13">
        <f t="shared" si="1232"/>
        <v>0.22200286886012507</v>
      </c>
      <c r="N899" s="13">
        <f t="shared" si="1233"/>
        <v>0.2777393085881103</v>
      </c>
      <c r="O899" s="13">
        <f t="shared" si="1234"/>
        <v>5.6389433549580412E-2</v>
      </c>
      <c r="P899" s="13">
        <f t="shared" si="1235"/>
        <v>7.0546666203684799E-2</v>
      </c>
      <c r="Q899" s="13">
        <f t="shared" si="1236"/>
        <v>0.17373451958317659</v>
      </c>
      <c r="R899" s="13">
        <f t="shared" si="1237"/>
        <v>7.1615475790224731E-3</v>
      </c>
      <c r="S899" s="13">
        <f t="shared" si="1238"/>
        <v>5.604468241793106E-3</v>
      </c>
      <c r="T899" s="13">
        <f t="shared" si="1239"/>
        <v>4.412911958122654E-2</v>
      </c>
      <c r="U899" s="13">
        <f t="shared" si="1240"/>
        <v>8.9595386007005687E-3</v>
      </c>
      <c r="V899" s="13">
        <f t="shared" si="1241"/>
        <v>1.9788360410385363E-4</v>
      </c>
      <c r="W899" s="13">
        <f t="shared" si="1242"/>
        <v>7.2450873562541152E-2</v>
      </c>
      <c r="X899" s="13">
        <f t="shared" si="1243"/>
        <v>1.8402751916409017E-2</v>
      </c>
      <c r="Y899" s="13">
        <f t="shared" si="1244"/>
        <v>2.3371787077526127E-3</v>
      </c>
      <c r="Z899" s="13">
        <f t="shared" si="1245"/>
        <v>6.0635194099509075E-4</v>
      </c>
      <c r="AA899" s="13">
        <f t="shared" si="1246"/>
        <v>7.5858375037100086E-4</v>
      </c>
      <c r="AB899" s="13">
        <f t="shared" si="1247"/>
        <v>4.7451757586737243E-4</v>
      </c>
      <c r="AC899" s="13">
        <f t="shared" si="1248"/>
        <v>3.9301374340268983E-6</v>
      </c>
      <c r="AD899" s="13">
        <f t="shared" si="1249"/>
        <v>2.2660130061813655E-2</v>
      </c>
      <c r="AE899" s="13">
        <f t="shared" si="1250"/>
        <v>5.7557449816136161E-3</v>
      </c>
      <c r="AF899" s="13">
        <f t="shared" si="1251"/>
        <v>7.309887499100876E-4</v>
      </c>
      <c r="AG899" s="13">
        <f t="shared" si="1252"/>
        <v>6.1891154455481087E-5</v>
      </c>
      <c r="AH899" s="13">
        <f t="shared" si="1253"/>
        <v>3.8503829545041424E-5</v>
      </c>
      <c r="AI899" s="13">
        <f t="shared" si="1254"/>
        <v>4.8170670274410405E-5</v>
      </c>
      <c r="AJ899" s="13">
        <f t="shared" si="1255"/>
        <v>3.0132242715903988E-5</v>
      </c>
      <c r="AK899" s="13">
        <f t="shared" si="1256"/>
        <v>1.2565765930705462E-5</v>
      </c>
      <c r="AL899" s="13">
        <f t="shared" si="1257"/>
        <v>4.9955767709937213E-8</v>
      </c>
      <c r="AM899" s="13">
        <f t="shared" si="1258"/>
        <v>5.6698446179541187E-3</v>
      </c>
      <c r="AN899" s="13">
        <f t="shared" si="1259"/>
        <v>1.4401585347170083E-3</v>
      </c>
      <c r="AO899" s="13">
        <f t="shared" si="1260"/>
        <v>1.8290242016073393E-4</v>
      </c>
      <c r="AP899" s="13">
        <f t="shared" si="1261"/>
        <v>1.5485931812003481E-5</v>
      </c>
      <c r="AQ899" s="13">
        <f t="shared" si="1262"/>
        <v>9.8336896202059671E-7</v>
      </c>
      <c r="AR899" s="13">
        <f t="shared" si="1263"/>
        <v>1.9560189908198657E-6</v>
      </c>
      <c r="AS899" s="13">
        <f t="shared" si="1264"/>
        <v>2.4471006383156733E-6</v>
      </c>
      <c r="AT899" s="13">
        <f t="shared" si="1265"/>
        <v>1.5307370639420477E-6</v>
      </c>
      <c r="AU899" s="13">
        <f t="shared" si="1266"/>
        <v>6.3834888854120364E-7</v>
      </c>
      <c r="AV899" s="13">
        <f t="shared" si="1267"/>
        <v>1.9965347728583707E-7</v>
      </c>
      <c r="AW899" s="13">
        <f t="shared" si="1268"/>
        <v>4.4096187781476831E-10</v>
      </c>
      <c r="AX899" s="13">
        <f t="shared" si="1269"/>
        <v>1.1822210016760133E-3</v>
      </c>
      <c r="AY899" s="13">
        <f t="shared" si="1270"/>
        <v>3.0028788797738774E-4</v>
      </c>
      <c r="AZ899" s="13">
        <f t="shared" si="1271"/>
        <v>3.8137038480150413E-5</v>
      </c>
      <c r="BA899" s="13">
        <f t="shared" si="1272"/>
        <v>3.228976286351794E-6</v>
      </c>
      <c r="BB899" s="13">
        <f t="shared" si="1273"/>
        <v>2.0504255718326619E-7</v>
      </c>
      <c r="BC899" s="13">
        <f t="shared" si="1274"/>
        <v>1.0416292106933738E-8</v>
      </c>
      <c r="BD899" s="13">
        <f t="shared" si="1275"/>
        <v>8.2805839004756995E-8</v>
      </c>
      <c r="BE899" s="13">
        <f t="shared" si="1276"/>
        <v>1.0359522194611799E-7</v>
      </c>
      <c r="BF899" s="13">
        <f t="shared" si="1277"/>
        <v>6.4802012388576382E-8</v>
      </c>
      <c r="BG899" s="13">
        <f t="shared" si="1278"/>
        <v>2.7023774074531152E-8</v>
      </c>
      <c r="BH899" s="13">
        <f t="shared" si="1279"/>
        <v>8.4521028550655026E-9</v>
      </c>
      <c r="BI899" s="13">
        <f t="shared" si="1280"/>
        <v>2.1148206013144228E-9</v>
      </c>
      <c r="BJ899" s="14">
        <f t="shared" si="1281"/>
        <v>0.62683597212388409</v>
      </c>
      <c r="BK899" s="14">
        <f t="shared" si="1282"/>
        <v>0.29865615489088593</v>
      </c>
      <c r="BL899" s="14">
        <f t="shared" si="1283"/>
        <v>7.3880054216837646E-2</v>
      </c>
      <c r="BM899" s="14">
        <f t="shared" si="1284"/>
        <v>0.19210390136188762</v>
      </c>
      <c r="BN899" s="14">
        <f t="shared" si="1285"/>
        <v>0.80757434436369946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1.2972999999999999</v>
      </c>
      <c r="G900" s="10">
        <f>VLOOKUP(C900,away!$B$2:$E$405,4,FALSE)</f>
        <v>0.64859999999999995</v>
      </c>
      <c r="H900" s="10">
        <f>VLOOKUP(A900,away!$A$2:$E$405,3,FALSE)</f>
        <v>1.125</v>
      </c>
      <c r="I900" s="10">
        <f>VLOOKUP(C900,away!$B$2:$E$405,3,FALSE)</f>
        <v>1.4443999999999999</v>
      </c>
      <c r="J900" s="10">
        <f>VLOOKUP(B900,home!$B$2:$E$405,4,FALSE)</f>
        <v>1.6667000000000001</v>
      </c>
      <c r="K900" s="12">
        <f t="shared" si="1230"/>
        <v>1.2972307501259999</v>
      </c>
      <c r="L900" s="12">
        <f t="shared" si="1231"/>
        <v>2.7083041649999999</v>
      </c>
      <c r="M900" s="13">
        <f t="shared" si="1232"/>
        <v>1.821454341752355E-2</v>
      </c>
      <c r="N900" s="13">
        <f t="shared" si="1233"/>
        <v>2.362846582071667E-2</v>
      </c>
      <c r="O900" s="13">
        <f t="shared" si="1234"/>
        <v>4.9330523801252357E-2</v>
      </c>
      <c r="P900" s="13">
        <f t="shared" si="1235"/>
        <v>6.3993072394807102E-2</v>
      </c>
      <c r="Q900" s="13">
        <f t="shared" si="1236"/>
        <v>1.5325786220467416E-2</v>
      </c>
      <c r="R900" s="13">
        <f t="shared" si="1237"/>
        <v>6.680103153628171E-2</v>
      </c>
      <c r="S900" s="13">
        <f t="shared" si="1238"/>
        <v>5.6206642415577414E-2</v>
      </c>
      <c r="T900" s="13">
        <f t="shared" si="1239"/>
        <v>4.1506890652791506E-2</v>
      </c>
      <c r="U900" s="13">
        <f t="shared" si="1240"/>
        <v>8.6656352249001312E-2</v>
      </c>
      <c r="V900" s="13">
        <f t="shared" si="1241"/>
        <v>2.1941171188322055E-2</v>
      </c>
      <c r="W900" s="13">
        <f t="shared" si="1242"/>
        <v>6.6270270516825521E-3</v>
      </c>
      <c r="X900" s="13">
        <f t="shared" si="1243"/>
        <v>1.7948004965639523E-2</v>
      </c>
      <c r="Y900" s="13">
        <f t="shared" si="1244"/>
        <v>2.4304328300941109E-2</v>
      </c>
      <c r="Z900" s="13">
        <f t="shared" si="1245"/>
        <v>6.0305837312002689E-2</v>
      </c>
      <c r="AA900" s="13">
        <f t="shared" si="1246"/>
        <v>7.8230586573225777E-2</v>
      </c>
      <c r="AB900" s="13">
        <f t="shared" si="1247"/>
        <v>5.0741561251591315E-2</v>
      </c>
      <c r="AC900" s="13">
        <f t="shared" si="1248"/>
        <v>4.8178635476059063E-3</v>
      </c>
      <c r="AD900" s="13">
        <f t="shared" si="1249"/>
        <v>2.1491958183398625E-3</v>
      </c>
      <c r="AE900" s="13">
        <f t="shared" si="1250"/>
        <v>5.8206759862104327E-3</v>
      </c>
      <c r="AF900" s="13">
        <f t="shared" si="1251"/>
        <v>7.8820805082845998E-3</v>
      </c>
      <c r="AG900" s="13">
        <f t="shared" si="1252"/>
        <v>7.1156904898174982E-3</v>
      </c>
      <c r="AH900" s="13">
        <f t="shared" si="1253"/>
        <v>4.0831637591477329E-2</v>
      </c>
      <c r="AI900" s="13">
        <f t="shared" si="1254"/>
        <v>5.2968055861665114E-2</v>
      </c>
      <c r="AJ900" s="13">
        <f t="shared" si="1255"/>
        <v>3.4355895419071851E-2</v>
      </c>
      <c r="AK900" s="13">
        <f t="shared" si="1256"/>
        <v>1.4855841328577658E-2</v>
      </c>
      <c r="AL900" s="13">
        <f t="shared" si="1257"/>
        <v>6.7706312197457117E-4</v>
      </c>
      <c r="AM900" s="13">
        <f t="shared" si="1258"/>
        <v>5.5760058071853652E-4</v>
      </c>
      <c r="AN900" s="13">
        <f t="shared" si="1259"/>
        <v>1.5101519751664311E-3</v>
      </c>
      <c r="AO900" s="13">
        <f t="shared" si="1260"/>
        <v>2.044975442063111E-3</v>
      </c>
      <c r="AP900" s="13">
        <f t="shared" si="1261"/>
        <v>1.8461385023540798E-3</v>
      </c>
      <c r="AQ900" s="13">
        <f t="shared" si="1262"/>
        <v>1.2499761487731044E-3</v>
      </c>
      <c r="AR900" s="13">
        <f t="shared" si="1263"/>
        <v>2.2116898830553709E-2</v>
      </c>
      <c r="AS900" s="13">
        <f t="shared" si="1264"/>
        <v>2.8690721260420042E-2</v>
      </c>
      <c r="AT900" s="13">
        <f t="shared" si="1265"/>
        <v>1.8609242931155328E-2</v>
      </c>
      <c r="AU900" s="13">
        <f t="shared" si="1266"/>
        <v>8.0468273889531955E-3</v>
      </c>
      <c r="AV900" s="13">
        <f t="shared" si="1267"/>
        <v>2.6096479824765486E-3</v>
      </c>
      <c r="AW900" s="13">
        <f t="shared" si="1268"/>
        <v>6.6075632817139653E-5</v>
      </c>
      <c r="AX900" s="13">
        <f t="shared" si="1269"/>
        <v>1.2055610326603326E-4</v>
      </c>
      <c r="AY900" s="13">
        <f t="shared" si="1270"/>
        <v>3.2650259659156792E-4</v>
      </c>
      <c r="AZ900" s="13">
        <f t="shared" si="1271"/>
        <v>4.4213417111612919E-4</v>
      </c>
      <c r="BA900" s="13">
        <f t="shared" si="1272"/>
        <v>3.9914460570754509E-4</v>
      </c>
      <c r="BB900" s="13">
        <f t="shared" si="1273"/>
        <v>2.7025124951875684E-4</v>
      </c>
      <c r="BC900" s="13">
        <f t="shared" si="1274"/>
        <v>1.4638451693362058E-4</v>
      </c>
      <c r="BD900" s="13">
        <f t="shared" si="1275"/>
        <v>9.9832148699453803E-3</v>
      </c>
      <c r="BE900" s="13">
        <f t="shared" si="1276"/>
        <v>1.2950533314408283E-2</v>
      </c>
      <c r="BF900" s="13">
        <f t="shared" si="1277"/>
        <v>8.3999150229908028E-3</v>
      </c>
      <c r="BG900" s="13">
        <f t="shared" si="1278"/>
        <v>3.6322093554230048E-3</v>
      </c>
      <c r="BH900" s="13">
        <f t="shared" si="1279"/>
        <v>1.1779534166875146E-3</v>
      </c>
      <c r="BI900" s="13">
        <f t="shared" si="1280"/>
        <v>3.0561547886860587E-4</v>
      </c>
      <c r="BJ900" s="14">
        <f t="shared" si="1281"/>
        <v>0.16122196170710013</v>
      </c>
      <c r="BK900" s="14">
        <f t="shared" si="1282"/>
        <v>0.16617685868240217</v>
      </c>
      <c r="BL900" s="14">
        <f t="shared" si="1283"/>
        <v>0.59129426546402675</v>
      </c>
      <c r="BM900" s="14">
        <f t="shared" si="1284"/>
        <v>0.74144507301070828</v>
      </c>
      <c r="BN900" s="14">
        <f t="shared" si="1285"/>
        <v>0.23729342319104879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1.2972999999999999</v>
      </c>
      <c r="G901" s="10">
        <f>VLOOKUP(C901,away!$B$2:$E$405,4,FALSE)</f>
        <v>0.64859999999999995</v>
      </c>
      <c r="H901" s="10">
        <f>VLOOKUP(A901,away!$A$2:$E$405,3,FALSE)</f>
        <v>1.125</v>
      </c>
      <c r="I901" s="10">
        <f>VLOOKUP(C901,away!$B$2:$E$405,3,FALSE)</f>
        <v>1.4443999999999999</v>
      </c>
      <c r="J901" s="10">
        <f>VLOOKUP(B901,home!$B$2:$E$405,4,FALSE)</f>
        <v>1.6667000000000001</v>
      </c>
      <c r="K901" s="12">
        <f t="shared" si="1230"/>
        <v>1.2972307501259999</v>
      </c>
      <c r="L901" s="12">
        <f t="shared" si="1231"/>
        <v>2.7083041649999999</v>
      </c>
      <c r="M901" s="13">
        <f t="shared" si="1232"/>
        <v>1.821454341752355E-2</v>
      </c>
      <c r="N901" s="13">
        <f t="shared" si="1233"/>
        <v>2.362846582071667E-2</v>
      </c>
      <c r="O901" s="13">
        <f t="shared" si="1234"/>
        <v>4.9330523801252357E-2</v>
      </c>
      <c r="P901" s="13">
        <f t="shared" si="1235"/>
        <v>6.3993072394807102E-2</v>
      </c>
      <c r="Q901" s="13">
        <f t="shared" si="1236"/>
        <v>1.5325786220467416E-2</v>
      </c>
      <c r="R901" s="13">
        <f t="shared" si="1237"/>
        <v>6.680103153628171E-2</v>
      </c>
      <c r="S901" s="13">
        <f t="shared" si="1238"/>
        <v>5.6206642415577414E-2</v>
      </c>
      <c r="T901" s="13">
        <f t="shared" si="1239"/>
        <v>4.1506890652791506E-2</v>
      </c>
      <c r="U901" s="13">
        <f t="shared" si="1240"/>
        <v>8.6656352249001312E-2</v>
      </c>
      <c r="V901" s="13">
        <f t="shared" si="1241"/>
        <v>2.1941171188322055E-2</v>
      </c>
      <c r="W901" s="13">
        <f t="shared" si="1242"/>
        <v>6.6270270516825521E-3</v>
      </c>
      <c r="X901" s="13">
        <f t="shared" si="1243"/>
        <v>1.7948004965639523E-2</v>
      </c>
      <c r="Y901" s="13">
        <f t="shared" si="1244"/>
        <v>2.4304328300941109E-2</v>
      </c>
      <c r="Z901" s="13">
        <f t="shared" si="1245"/>
        <v>6.0305837312002689E-2</v>
      </c>
      <c r="AA901" s="13">
        <f t="shared" si="1246"/>
        <v>7.8230586573225777E-2</v>
      </c>
      <c r="AB901" s="13">
        <f t="shared" si="1247"/>
        <v>5.0741561251591315E-2</v>
      </c>
      <c r="AC901" s="13">
        <f t="shared" si="1248"/>
        <v>4.8178635476059063E-3</v>
      </c>
      <c r="AD901" s="13">
        <f t="shared" si="1249"/>
        <v>2.1491958183398625E-3</v>
      </c>
      <c r="AE901" s="13">
        <f t="shared" si="1250"/>
        <v>5.8206759862104327E-3</v>
      </c>
      <c r="AF901" s="13">
        <f t="shared" si="1251"/>
        <v>7.8820805082845998E-3</v>
      </c>
      <c r="AG901" s="13">
        <f t="shared" si="1252"/>
        <v>7.1156904898174982E-3</v>
      </c>
      <c r="AH901" s="13">
        <f t="shared" si="1253"/>
        <v>4.0831637591477329E-2</v>
      </c>
      <c r="AI901" s="13">
        <f t="shared" si="1254"/>
        <v>5.2968055861665114E-2</v>
      </c>
      <c r="AJ901" s="13">
        <f t="shared" si="1255"/>
        <v>3.4355895419071851E-2</v>
      </c>
      <c r="AK901" s="13">
        <f t="shared" si="1256"/>
        <v>1.4855841328577658E-2</v>
      </c>
      <c r="AL901" s="13">
        <f t="shared" si="1257"/>
        <v>6.7706312197457117E-4</v>
      </c>
      <c r="AM901" s="13">
        <f t="shared" si="1258"/>
        <v>5.5760058071853652E-4</v>
      </c>
      <c r="AN901" s="13">
        <f t="shared" si="1259"/>
        <v>1.5101519751664311E-3</v>
      </c>
      <c r="AO901" s="13">
        <f t="shared" si="1260"/>
        <v>2.044975442063111E-3</v>
      </c>
      <c r="AP901" s="13">
        <f t="shared" si="1261"/>
        <v>1.8461385023540798E-3</v>
      </c>
      <c r="AQ901" s="13">
        <f t="shared" si="1262"/>
        <v>1.2499761487731044E-3</v>
      </c>
      <c r="AR901" s="13">
        <f t="shared" si="1263"/>
        <v>2.2116898830553709E-2</v>
      </c>
      <c r="AS901" s="13">
        <f t="shared" si="1264"/>
        <v>2.8690721260420042E-2</v>
      </c>
      <c r="AT901" s="13">
        <f t="shared" si="1265"/>
        <v>1.8609242931155328E-2</v>
      </c>
      <c r="AU901" s="13">
        <f t="shared" si="1266"/>
        <v>8.0468273889531955E-3</v>
      </c>
      <c r="AV901" s="13">
        <f t="shared" si="1267"/>
        <v>2.6096479824765486E-3</v>
      </c>
      <c r="AW901" s="13">
        <f t="shared" si="1268"/>
        <v>6.6075632817139653E-5</v>
      </c>
      <c r="AX901" s="13">
        <f t="shared" si="1269"/>
        <v>1.2055610326603326E-4</v>
      </c>
      <c r="AY901" s="13">
        <f t="shared" si="1270"/>
        <v>3.2650259659156792E-4</v>
      </c>
      <c r="AZ901" s="13">
        <f t="shared" si="1271"/>
        <v>4.4213417111612919E-4</v>
      </c>
      <c r="BA901" s="13">
        <f t="shared" si="1272"/>
        <v>3.9914460570754509E-4</v>
      </c>
      <c r="BB901" s="13">
        <f t="shared" si="1273"/>
        <v>2.7025124951875684E-4</v>
      </c>
      <c r="BC901" s="13">
        <f t="shared" si="1274"/>
        <v>1.4638451693362058E-4</v>
      </c>
      <c r="BD901" s="13">
        <f t="shared" si="1275"/>
        <v>9.9832148699453803E-3</v>
      </c>
      <c r="BE901" s="13">
        <f t="shared" si="1276"/>
        <v>1.2950533314408283E-2</v>
      </c>
      <c r="BF901" s="13">
        <f t="shared" si="1277"/>
        <v>8.3999150229908028E-3</v>
      </c>
      <c r="BG901" s="13">
        <f t="shared" si="1278"/>
        <v>3.6322093554230048E-3</v>
      </c>
      <c r="BH901" s="13">
        <f t="shared" si="1279"/>
        <v>1.1779534166875146E-3</v>
      </c>
      <c r="BI901" s="13">
        <f t="shared" si="1280"/>
        <v>3.0561547886860587E-4</v>
      </c>
      <c r="BJ901" s="14">
        <f t="shared" si="1281"/>
        <v>0.16122196170710013</v>
      </c>
      <c r="BK901" s="14">
        <f t="shared" si="1282"/>
        <v>0.16617685868240217</v>
      </c>
      <c r="BL901" s="14">
        <f t="shared" si="1283"/>
        <v>0.59129426546402675</v>
      </c>
      <c r="BM901" s="14">
        <f t="shared" si="1284"/>
        <v>0.74144507301070828</v>
      </c>
      <c r="BN901" s="14">
        <f t="shared" si="1285"/>
        <v>0.23729342319104879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1.5088999999999999</v>
      </c>
      <c r="F902" s="10">
        <f>VLOOKUP(B902,home!$B$2:$E$405,3,FALSE)</f>
        <v>1.1361000000000001</v>
      </c>
      <c r="G902" s="10">
        <f>VLOOKUP(C902,away!$B$2:$E$405,4,FALSE)</f>
        <v>1.0414000000000001</v>
      </c>
      <c r="H902" s="10">
        <f>VLOOKUP(A902,away!$A$2:$E$405,3,FALSE)</f>
        <v>1.1115999999999999</v>
      </c>
      <c r="I902" s="10">
        <f>VLOOKUP(C902,away!$B$2:$E$405,3,FALSE)</f>
        <v>1.0924</v>
      </c>
      <c r="J902" s="10">
        <f>VLOOKUP(B902,home!$B$2:$E$405,4,FALSE)</f>
        <v>0.83530000000000004</v>
      </c>
      <c r="K902" s="12">
        <f t="shared" si="1230"/>
        <v>1.7852317074060002</v>
      </c>
      <c r="L902" s="12">
        <f t="shared" si="1231"/>
        <v>1.014314679952</v>
      </c>
      <c r="M902" s="13">
        <f t="shared" si="1232"/>
        <v>6.083765309560555E-2</v>
      </c>
      <c r="N902" s="13">
        <f t="shared" si="1233"/>
        <v>0.10860930731044184</v>
      </c>
      <c r="O902" s="13">
        <f t="shared" si="1234"/>
        <v>6.1708524628699933E-2</v>
      </c>
      <c r="P902" s="13">
        <f t="shared" si="1235"/>
        <v>0.11016401478439922</v>
      </c>
      <c r="Q902" s="13">
        <f t="shared" si="1236"/>
        <v>9.6946389565001553E-2</v>
      </c>
      <c r="R902" s="13">
        <f t="shared" si="1237"/>
        <v>3.1295931204534937E-2</v>
      </c>
      <c r="S902" s="13">
        <f t="shared" si="1238"/>
        <v>4.9870883966980105E-2</v>
      </c>
      <c r="T902" s="13">
        <f t="shared" si="1239"/>
        <v>9.8334146104126441E-2</v>
      </c>
      <c r="U902" s="13">
        <f t="shared" si="1240"/>
        <v>5.587048869913263E-2</v>
      </c>
      <c r="V902" s="13">
        <f t="shared" si="1241"/>
        <v>1.0033948310880845E-2</v>
      </c>
      <c r="W902" s="13">
        <f t="shared" si="1242"/>
        <v>5.7690589523324981E-2</v>
      </c>
      <c r="X902" s="13">
        <f t="shared" si="1243"/>
        <v>5.8516411848593568E-2</v>
      </c>
      <c r="Y902" s="13">
        <f t="shared" si="1244"/>
        <v>2.9677027778072799E-2</v>
      </c>
      <c r="Z902" s="13">
        <f t="shared" si="1245"/>
        <v>1.0581307481175891E-2</v>
      </c>
      <c r="AA902" s="13">
        <f t="shared" si="1246"/>
        <v>1.889008562120752E-2</v>
      </c>
      <c r="AB902" s="13">
        <f t="shared" si="1247"/>
        <v>1.6861589903296923E-2</v>
      </c>
      <c r="AC902" s="13">
        <f t="shared" si="1248"/>
        <v>1.1355837768847335E-3</v>
      </c>
      <c r="AD902" s="13">
        <f t="shared" si="1249"/>
        <v>2.574776740899605E-2</v>
      </c>
      <c r="AE902" s="13">
        <f t="shared" si="1250"/>
        <v>2.6116338458934362E-2</v>
      </c>
      <c r="AF902" s="13">
        <f t="shared" si="1251"/>
        <v>1.3245092742746057E-2</v>
      </c>
      <c r="AG902" s="13">
        <f t="shared" si="1252"/>
        <v>4.4782306687643422E-3</v>
      </c>
      <c r="AH902" s="13">
        <f t="shared" si="1253"/>
        <v>2.6831938778106561E-3</v>
      </c>
      <c r="AI902" s="13">
        <f t="shared" si="1254"/>
        <v>4.790122787785245E-3</v>
      </c>
      <c r="AJ902" s="13">
        <f t="shared" si="1255"/>
        <v>4.2757395415611221E-3</v>
      </c>
      <c r="AK902" s="13">
        <f t="shared" si="1256"/>
        <v>2.5443952674015034E-3</v>
      </c>
      <c r="AL902" s="13">
        <f t="shared" si="1257"/>
        <v>8.2252001265768778E-5</v>
      </c>
      <c r="AM902" s="13">
        <f t="shared" si="1258"/>
        <v>9.1931461546909173E-3</v>
      </c>
      <c r="AN902" s="13">
        <f t="shared" si="1259"/>
        <v>9.3247430996472765E-3</v>
      </c>
      <c r="AO902" s="13">
        <f t="shared" si="1260"/>
        <v>4.7291119063766736E-3</v>
      </c>
      <c r="AP902" s="13">
        <f t="shared" si="1261"/>
        <v>1.5989358765912164E-3</v>
      </c>
      <c r="AQ902" s="13">
        <f t="shared" si="1262"/>
        <v>4.0545603298209747E-4</v>
      </c>
      <c r="AR902" s="13">
        <f t="shared" si="1263"/>
        <v>5.4432058788413649E-4</v>
      </c>
      <c r="AS902" s="13">
        <f t="shared" si="1264"/>
        <v>9.7173837248463492E-4</v>
      </c>
      <c r="AT902" s="13">
        <f t="shared" si="1265"/>
        <v>8.673890769313365E-4</v>
      </c>
      <c r="AU902" s="13">
        <f t="shared" si="1266"/>
        <v>5.1616349426514805E-4</v>
      </c>
      <c r="AV902" s="13">
        <f t="shared" si="1267"/>
        <v>2.3036785904190446E-4</v>
      </c>
      <c r="AW902" s="13">
        <f t="shared" si="1268"/>
        <v>4.1372453399546462E-6</v>
      </c>
      <c r="AX902" s="13">
        <f t="shared" si="1269"/>
        <v>2.7353160010286292E-3</v>
      </c>
      <c r="AY902" s="13">
        <f t="shared" si="1270"/>
        <v>2.7744711741509382E-3</v>
      </c>
      <c r="AZ902" s="13">
        <f t="shared" si="1271"/>
        <v>1.4070934205224789E-3</v>
      </c>
      <c r="BA902" s="13">
        <f t="shared" si="1272"/>
        <v>4.7574517083327452E-4</v>
      </c>
      <c r="BB902" s="13">
        <f t="shared" si="1273"/>
        <v>1.2063882767311558E-4</v>
      </c>
      <c r="BC902" s="13">
        <f t="shared" si="1274"/>
        <v>2.4473146776208152E-5</v>
      </c>
      <c r="BD902" s="13">
        <f t="shared" si="1275"/>
        <v>9.2018727148497026E-5</v>
      </c>
      <c r="BE902" s="13">
        <f t="shared" si="1276"/>
        <v>1.6427474938063822E-4</v>
      </c>
      <c r="BF902" s="13">
        <f t="shared" si="1277"/>
        <v>1.4663424566024481E-4</v>
      </c>
      <c r="BG902" s="13">
        <f t="shared" si="1278"/>
        <v>8.7258701581409894E-5</v>
      </c>
      <c r="BH902" s="13">
        <f t="shared" si="1279"/>
        <v>3.894425020255278E-5</v>
      </c>
      <c r="BI902" s="13">
        <f t="shared" si="1280"/>
        <v>1.3904902056549954E-5</v>
      </c>
      <c r="BJ902" s="14">
        <f t="shared" si="1281"/>
        <v>0.55215043222027493</v>
      </c>
      <c r="BK902" s="14">
        <f t="shared" si="1282"/>
        <v>0.23489880711016717</v>
      </c>
      <c r="BL902" s="14">
        <f t="shared" si="1283"/>
        <v>0.20259308649806754</v>
      </c>
      <c r="BM902" s="14">
        <f t="shared" si="1284"/>
        <v>0.52789147879219156</v>
      </c>
      <c r="BN902" s="14">
        <f t="shared" si="1285"/>
        <v>0.46956182058868307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1.5088999999999999</v>
      </c>
      <c r="F903" s="10">
        <f>VLOOKUP(B903,home!$B$2:$E$405,3,FALSE)</f>
        <v>0.75739999999999996</v>
      </c>
      <c r="G903" s="10">
        <f>VLOOKUP(C903,away!$B$2:$E$405,4,FALSE)</f>
        <v>0.71009999999999995</v>
      </c>
      <c r="H903" s="10">
        <f>VLOOKUP(A903,away!$A$2:$E$405,3,FALSE)</f>
        <v>1.1115999999999999</v>
      </c>
      <c r="I903" s="10">
        <f>VLOOKUP(C903,away!$B$2:$E$405,3,FALSE)</f>
        <v>0.77110000000000001</v>
      </c>
      <c r="J903" s="10">
        <f>VLOOKUP(B903,home!$B$2:$E$405,4,FALSE)</f>
        <v>0.70679999999999998</v>
      </c>
      <c r="K903" s="12">
        <f t="shared" si="1230"/>
        <v>0.81153129468599994</v>
      </c>
      <c r="L903" s="12">
        <f t="shared" si="1231"/>
        <v>0.60583698436799993</v>
      </c>
      <c r="M903" s="13">
        <f t="shared" si="1232"/>
        <v>0.24235097852324233</v>
      </c>
      <c r="N903" s="13">
        <f t="shared" si="1233"/>
        <v>0.19667540336938583</v>
      </c>
      <c r="O903" s="13">
        <f t="shared" si="1234"/>
        <v>0.14682518598715508</v>
      </c>
      <c r="P903" s="13">
        <f t="shared" si="1235"/>
        <v>0.11915323327666869</v>
      </c>
      <c r="Q903" s="13">
        <f t="shared" si="1236"/>
        <v>7.9804122364624461E-2</v>
      </c>
      <c r="R903" s="13">
        <f t="shared" si="1237"/>
        <v>4.4476063953864373E-2</v>
      </c>
      <c r="S903" s="13">
        <f t="shared" si="1238"/>
        <v>1.4645590753126081E-2</v>
      </c>
      <c r="T903" s="13">
        <f t="shared" si="1239"/>
        <v>4.8348288833518945E-2</v>
      </c>
      <c r="U903" s="13">
        <f t="shared" si="1240"/>
        <v>3.6093717763016883E-2</v>
      </c>
      <c r="V903" s="13">
        <f t="shared" si="1241"/>
        <v>8.0006530753930953E-4</v>
      </c>
      <c r="W903" s="13">
        <f t="shared" si="1242"/>
        <v>2.1587847581281221E-2</v>
      </c>
      <c r="X903" s="13">
        <f t="shared" si="1243"/>
        <v>1.3078716477639439E-2</v>
      </c>
      <c r="Y903" s="13">
        <f t="shared" si="1244"/>
        <v>3.9617850751085737E-3</v>
      </c>
      <c r="Z903" s="13">
        <f t="shared" si="1245"/>
        <v>8.981748154122499E-3</v>
      </c>
      <c r="AA903" s="13">
        <f t="shared" si="1246"/>
        <v>7.2889697080586223E-3</v>
      </c>
      <c r="AB903" s="13">
        <f t="shared" si="1247"/>
        <v>2.957613512053924E-3</v>
      </c>
      <c r="AC903" s="13">
        <f t="shared" si="1248"/>
        <v>2.4584790416025292E-5</v>
      </c>
      <c r="AD903" s="13">
        <f t="shared" si="1249"/>
        <v>4.3798034742802945E-3</v>
      </c>
      <c r="AE903" s="13">
        <f t="shared" si="1250"/>
        <v>2.6534469289824624E-3</v>
      </c>
      <c r="AF903" s="13">
        <f t="shared" si="1251"/>
        <v>8.0377814281763272E-4</v>
      </c>
      <c r="AG903" s="13">
        <f t="shared" si="1252"/>
        <v>1.6231950871518208E-4</v>
      </c>
      <c r="AH903" s="13">
        <f t="shared" si="1253"/>
        <v>1.3603688040116058E-3</v>
      </c>
      <c r="AI903" s="13">
        <f t="shared" si="1254"/>
        <v>1.1039818567699837E-3</v>
      </c>
      <c r="AJ903" s="13">
        <f t="shared" si="1255"/>
        <v>4.4795791276719946E-4</v>
      </c>
      <c r="AK903" s="13">
        <f t="shared" si="1256"/>
        <v>1.2117728830426789E-4</v>
      </c>
      <c r="AL903" s="13">
        <f t="shared" si="1257"/>
        <v>4.8349006640676499E-7</v>
      </c>
      <c r="AM903" s="13">
        <f t="shared" si="1258"/>
        <v>7.1086951679058595E-4</v>
      </c>
      <c r="AN903" s="13">
        <f t="shared" si="1259"/>
        <v>4.306710443315459E-4</v>
      </c>
      <c r="AO903" s="13">
        <f t="shared" si="1260"/>
        <v>1.3045822337622048E-4</v>
      </c>
      <c r="AP903" s="13">
        <f t="shared" si="1261"/>
        <v>2.634547221208545E-5</v>
      </c>
      <c r="AQ903" s="13">
        <f t="shared" si="1262"/>
        <v>3.9902653591801961E-6</v>
      </c>
      <c r="AR903" s="13">
        <f t="shared" si="1263"/>
        <v>1.6483234677013885E-4</v>
      </c>
      <c r="AS903" s="13">
        <f t="shared" si="1264"/>
        <v>1.3376660778050247E-4</v>
      </c>
      <c r="AT903" s="13">
        <f t="shared" si="1265"/>
        <v>5.4277894198932756E-5</v>
      </c>
      <c r="AU903" s="13">
        <f t="shared" si="1266"/>
        <v>1.4682736584029879E-5</v>
      </c>
      <c r="AV903" s="13">
        <f t="shared" si="1267"/>
        <v>2.9788750573928149E-6</v>
      </c>
      <c r="AW903" s="13">
        <f t="shared" si="1268"/>
        <v>6.6030731568366773E-9</v>
      </c>
      <c r="AX903" s="13">
        <f t="shared" si="1269"/>
        <v>9.6148809885645826E-5</v>
      </c>
      <c r="AY903" s="13">
        <f t="shared" si="1270"/>
        <v>5.8250505031691813E-5</v>
      </c>
      <c r="AZ903" s="13">
        <f t="shared" si="1271"/>
        <v>1.7645155153156586E-5</v>
      </c>
      <c r="BA903" s="13">
        <f t="shared" si="1272"/>
        <v>3.5633625288979541E-6</v>
      </c>
      <c r="BB903" s="13">
        <f t="shared" si="1273"/>
        <v>5.3970420217936642E-7</v>
      </c>
      <c r="BC903" s="13">
        <f t="shared" si="1274"/>
        <v>6.5394553259816971E-8</v>
      </c>
      <c r="BD903" s="13">
        <f t="shared" si="1275"/>
        <v>1.6643588648920223E-5</v>
      </c>
      <c r="BE903" s="13">
        <f t="shared" si="1276"/>
        <v>1.3506793044479442E-5</v>
      </c>
      <c r="BF903" s="13">
        <f t="shared" si="1277"/>
        <v>5.4805926232211295E-6</v>
      </c>
      <c r="BG903" s="13">
        <f t="shared" si="1278"/>
        <v>1.4825574757230614E-6</v>
      </c>
      <c r="BH903" s="13">
        <f t="shared" si="1279"/>
        <v>3.0078544692998588E-7</v>
      </c>
      <c r="BI903" s="13">
        <f t="shared" si="1280"/>
        <v>4.8819360633959742E-8</v>
      </c>
      <c r="BJ903" s="14">
        <f t="shared" si="1281"/>
        <v>0.37293405920977846</v>
      </c>
      <c r="BK903" s="14">
        <f t="shared" si="1282"/>
        <v>0.37703318664609048</v>
      </c>
      <c r="BL903" s="14">
        <f t="shared" si="1283"/>
        <v>0.24108303838299289</v>
      </c>
      <c r="BM903" s="14">
        <f t="shared" si="1284"/>
        <v>0.17068880101608513</v>
      </c>
      <c r="BN903" s="14">
        <f t="shared" si="1285"/>
        <v>0.82928498747494073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1.5088999999999999</v>
      </c>
      <c r="F904" s="10">
        <f>VLOOKUP(B904,home!$B$2:$E$405,3,FALSE)</f>
        <v>0.52070000000000005</v>
      </c>
      <c r="G904" s="10">
        <f>VLOOKUP(C904,away!$B$2:$E$405,4,FALSE)</f>
        <v>0.89939999999999998</v>
      </c>
      <c r="H904" s="10">
        <f>VLOOKUP(A904,away!$A$2:$E$405,3,FALSE)</f>
        <v>1.1115999999999999</v>
      </c>
      <c r="I904" s="10">
        <f>VLOOKUP(C904,away!$B$2:$E$405,3,FALSE)</f>
        <v>1.0924</v>
      </c>
      <c r="J904" s="10">
        <f>VLOOKUP(B904,home!$B$2:$E$405,4,FALSE)</f>
        <v>1.3493999999999999</v>
      </c>
      <c r="K904" s="12">
        <f t="shared" si="1230"/>
        <v>0.70664439646199995</v>
      </c>
      <c r="L904" s="12">
        <f t="shared" si="1231"/>
        <v>1.6385923968959999</v>
      </c>
      <c r="M904" s="13">
        <f t="shared" si="1232"/>
        <v>9.5824508836567956E-2</v>
      </c>
      <c r="N904" s="13">
        <f t="shared" si="1233"/>
        <v>6.7713852213084139E-2</v>
      </c>
      <c r="O904" s="13">
        <f t="shared" si="1234"/>
        <v>0.15701731161589383</v>
      </c>
      <c r="P904" s="13">
        <f t="shared" si="1235"/>
        <v>0.11095540340089907</v>
      </c>
      <c r="Q904" s="13">
        <f t="shared" si="1236"/>
        <v>2.3924807114615951E-2</v>
      </c>
      <c r="R904" s="13">
        <f t="shared" si="1237"/>
        <v>0.1286436864974268</v>
      </c>
      <c r="S904" s="13">
        <f t="shared" si="1238"/>
        <v>3.2118874631680228E-2</v>
      </c>
      <c r="T904" s="13">
        <f t="shared" si="1239"/>
        <v>3.9203007035213025E-2</v>
      </c>
      <c r="U904" s="13">
        <f t="shared" si="1240"/>
        <v>9.0905340203620885E-2</v>
      </c>
      <c r="V904" s="13">
        <f t="shared" si="1241"/>
        <v>4.1322792801243508E-3</v>
      </c>
      <c r="W904" s="13">
        <f t="shared" si="1242"/>
        <v>5.6354436279925186E-3</v>
      </c>
      <c r="X904" s="13">
        <f t="shared" si="1243"/>
        <v>9.2341950819645521E-3</v>
      </c>
      <c r="Y904" s="13">
        <f t="shared" si="1244"/>
        <v>7.5655409263807741E-3</v>
      </c>
      <c r="Z904" s="13">
        <f t="shared" si="1245"/>
        <v>7.0264855534452039E-2</v>
      </c>
      <c r="AA904" s="13">
        <f t="shared" si="1246"/>
        <v>4.9652266431632473E-2</v>
      </c>
      <c r="AB904" s="13">
        <f t="shared" si="1247"/>
        <v>1.7543247922775673E-2</v>
      </c>
      <c r="AC904" s="13">
        <f t="shared" si="1248"/>
        <v>2.9904843764537318E-4</v>
      </c>
      <c r="AD904" s="13">
        <f t="shared" si="1249"/>
        <v>9.9556366532459889E-4</v>
      </c>
      <c r="AE904" s="13">
        <f t="shared" si="1250"/>
        <v>1.6313230526268016E-3</v>
      </c>
      <c r="AF904" s="13">
        <f t="shared" si="1251"/>
        <v>1.3365367754577251E-3</v>
      </c>
      <c r="AG904" s="13">
        <f t="shared" si="1252"/>
        <v>7.3001299947897467E-4</v>
      </c>
      <c r="AH904" s="13">
        <f t="shared" si="1253"/>
        <v>2.8783864511937259E-2</v>
      </c>
      <c r="AI904" s="13">
        <f t="shared" si="1254"/>
        <v>2.0339956565881882E-2</v>
      </c>
      <c r="AJ904" s="13">
        <f t="shared" si="1255"/>
        <v>7.1865581657804475E-3</v>
      </c>
      <c r="AK904" s="13">
        <f t="shared" si="1256"/>
        <v>1.692780352565661E-3</v>
      </c>
      <c r="AL904" s="13">
        <f t="shared" si="1257"/>
        <v>1.3850752980927846E-5</v>
      </c>
      <c r="AM904" s="13">
        <f t="shared" si="1258"/>
        <v>1.407018970845596E-4</v>
      </c>
      <c r="AN904" s="13">
        <f t="shared" si="1259"/>
        <v>2.3055305879160281E-4</v>
      </c>
      <c r="AO904" s="13">
        <f t="shared" si="1260"/>
        <v>1.8889124460851842E-4</v>
      </c>
      <c r="AP904" s="13">
        <f t="shared" si="1261"/>
        <v>1.0317191908524691E-4</v>
      </c>
      <c r="AQ904" s="13">
        <f t="shared" si="1262"/>
        <v>4.2264180546563764E-5</v>
      </c>
      <c r="AR904" s="13">
        <f t="shared" si="1263"/>
        <v>9.4330043085089996E-3</v>
      </c>
      <c r="AS904" s="13">
        <f t="shared" si="1264"/>
        <v>6.6657796364097861E-3</v>
      </c>
      <c r="AT904" s="13">
        <f t="shared" si="1265"/>
        <v>2.3551679140597411E-3</v>
      </c>
      <c r="AU904" s="13">
        <f t="shared" si="1266"/>
        <v>5.5475540306580457E-4</v>
      </c>
      <c r="AV904" s="13">
        <f t="shared" si="1267"/>
        <v>9.8003699245867212E-5</v>
      </c>
      <c r="AW904" s="13">
        <f t="shared" si="1268"/>
        <v>4.454949014679606E-7</v>
      </c>
      <c r="AX904" s="13">
        <f t="shared" si="1269"/>
        <v>1.6571034524396167E-5</v>
      </c>
      <c r="AY904" s="13">
        <f t="shared" si="1270"/>
        <v>2.7153171180376683E-5</v>
      </c>
      <c r="AZ904" s="13">
        <f t="shared" si="1271"/>
        <v>2.2246489923890407E-5</v>
      </c>
      <c r="BA904" s="13">
        <f t="shared" si="1272"/>
        <v>1.2150976415636762E-5</v>
      </c>
      <c r="BB904" s="13">
        <f t="shared" si="1273"/>
        <v>4.9776243923812563E-6</v>
      </c>
      <c r="BC904" s="13">
        <f t="shared" si="1274"/>
        <v>1.6312594967920001E-6</v>
      </c>
      <c r="BD904" s="13">
        <f t="shared" si="1275"/>
        <v>2.5761415233016734E-3</v>
      </c>
      <c r="BE904" s="13">
        <f t="shared" si="1276"/>
        <v>1.8204159719342082E-3</v>
      </c>
      <c r="BF904" s="13">
        <f t="shared" si="1277"/>
        <v>6.4319337289861674E-4</v>
      </c>
      <c r="BG904" s="13">
        <f t="shared" si="1278"/>
        <v>1.515029976001004E-4</v>
      </c>
      <c r="BH904" s="13">
        <f t="shared" si="1279"/>
        <v>2.6764686075326687E-5</v>
      </c>
      <c r="BI904" s="13">
        <f t="shared" si="1280"/>
        <v>3.7826230876388255E-6</v>
      </c>
      <c r="BJ904" s="14">
        <f t="shared" si="1281"/>
        <v>0.15876059534818904</v>
      </c>
      <c r="BK904" s="14">
        <f t="shared" si="1282"/>
        <v>0.24337111851107829</v>
      </c>
      <c r="BL904" s="14">
        <f t="shared" si="1283"/>
        <v>0.52609352440370272</v>
      </c>
      <c r="BM904" s="14">
        <f t="shared" si="1284"/>
        <v>0.41438381644265548</v>
      </c>
      <c r="BN904" s="14">
        <f t="shared" si="1285"/>
        <v>0.58407956967848773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1.6352</v>
      </c>
      <c r="F905" s="10">
        <f>VLOOKUP(B905,home!$B$2:$E$405,3,FALSE)</f>
        <v>1.2231000000000001</v>
      </c>
      <c r="G905" s="10">
        <f>VLOOKUP(C905,away!$B$2:$E$405,4,FALSE)</f>
        <v>1.1212</v>
      </c>
      <c r="H905" s="10">
        <f>VLOOKUP(A905,away!$A$2:$E$405,3,FALSE)</f>
        <v>1.1458999999999999</v>
      </c>
      <c r="I905" s="10">
        <f>VLOOKUP(C905,away!$B$2:$E$405,3,FALSE)</f>
        <v>1.2121</v>
      </c>
      <c r="J905" s="10">
        <f>VLOOKUP(B905,home!$B$2:$E$405,4,FALSE)</f>
        <v>1.1807000000000001</v>
      </c>
      <c r="K905" s="12">
        <f t="shared" si="1230"/>
        <v>2.2424147101440002</v>
      </c>
      <c r="L905" s="12">
        <f t="shared" si="1231"/>
        <v>1.639927821973</v>
      </c>
      <c r="M905" s="13">
        <f t="shared" si="1232"/>
        <v>2.060250657651962E-2</v>
      </c>
      <c r="N905" s="13">
        <f t="shared" si="1233"/>
        <v>4.6199363813026098E-2</v>
      </c>
      <c r="O905" s="13">
        <f t="shared" si="1234"/>
        <v>3.3786623737216234E-2</v>
      </c>
      <c r="P905" s="13">
        <f t="shared" si="1235"/>
        <v>7.5763622074434128E-2</v>
      </c>
      <c r="Q905" s="13">
        <f t="shared" si="1236"/>
        <v>5.1799066506812076E-2</v>
      </c>
      <c r="R905" s="13">
        <f t="shared" si="1237"/>
        <v>2.7703812138597142E-2</v>
      </c>
      <c r="S905" s="13">
        <f t="shared" si="1238"/>
        <v>6.9653253216038574E-2</v>
      </c>
      <c r="T905" s="13">
        <f t="shared" si="1239"/>
        <v>8.4946730316750915E-2</v>
      </c>
      <c r="U905" s="13">
        <f t="shared" si="1240"/>
        <v>6.2123435866656147E-2</v>
      </c>
      <c r="V905" s="13">
        <f t="shared" si="1241"/>
        <v>2.8460305887295072E-2</v>
      </c>
      <c r="W905" s="13">
        <f t="shared" si="1242"/>
        <v>3.8718329568867595E-2</v>
      </c>
      <c r="X905" s="13">
        <f t="shared" si="1243"/>
        <v>6.3495265880305837E-2</v>
      </c>
      <c r="Y905" s="13">
        <f t="shared" si="1244"/>
        <v>5.2063826540343257E-2</v>
      </c>
      <c r="Z905" s="13">
        <f t="shared" si="1245"/>
        <v>1.5144084100266263E-2</v>
      </c>
      <c r="AA905" s="13">
        <f t="shared" si="1246"/>
        <v>3.3959316958094933E-2</v>
      </c>
      <c r="AB905" s="13">
        <f t="shared" si="1247"/>
        <v>3.807543594663735E-2</v>
      </c>
      <c r="AC905" s="13">
        <f t="shared" si="1248"/>
        <v>6.5412424798873443E-3</v>
      </c>
      <c r="AD905" s="13">
        <f t="shared" si="1249"/>
        <v>2.1705637944358029E-2</v>
      </c>
      <c r="AE905" s="13">
        <f t="shared" si="1250"/>
        <v>3.5595679558625574E-2</v>
      </c>
      <c r="AF905" s="13">
        <f t="shared" si="1251"/>
        <v>2.9187172625112841E-2</v>
      </c>
      <c r="AG905" s="13">
        <f t="shared" si="1252"/>
        <v>1.5954952144217095E-2</v>
      </c>
      <c r="AH905" s="13">
        <f t="shared" si="1253"/>
        <v>6.2088012135813955E-3</v>
      </c>
      <c r="AI905" s="13">
        <f t="shared" si="1254"/>
        <v>1.3922707173694841E-2</v>
      </c>
      <c r="AJ905" s="13">
        <f t="shared" si="1255"/>
        <v>1.5610241685660357E-2</v>
      </c>
      <c r="AK905" s="13">
        <f t="shared" si="1256"/>
        <v>1.1668211861609285E-2</v>
      </c>
      <c r="AL905" s="13">
        <f t="shared" si="1257"/>
        <v>9.6219015157744594E-4</v>
      </c>
      <c r="AM905" s="13">
        <f t="shared" si="1258"/>
        <v>9.7346083638976434E-3</v>
      </c>
      <c r="AN905" s="13">
        <f t="shared" si="1259"/>
        <v>1.5964055091966814E-2</v>
      </c>
      <c r="AO905" s="13">
        <f t="shared" si="1260"/>
        <v>1.3089949048413058E-2</v>
      </c>
      <c r="AP905" s="13">
        <f t="shared" si="1261"/>
        <v>7.155523877567193E-3</v>
      </c>
      <c r="AQ905" s="13">
        <f t="shared" si="1262"/>
        <v>2.9336356719036395E-3</v>
      </c>
      <c r="AR905" s="13">
        <f t="shared" si="1263"/>
        <v>2.0363971702503695E-3</v>
      </c>
      <c r="AS905" s="13">
        <f t="shared" si="1264"/>
        <v>4.5664469702650446E-3</v>
      </c>
      <c r="AT905" s="13">
        <f t="shared" si="1265"/>
        <v>5.1199339296074198E-3</v>
      </c>
      <c r="AU905" s="13">
        <f t="shared" si="1266"/>
        <v>3.8270050529056843E-3</v>
      </c>
      <c r="AV905" s="13">
        <f t="shared" si="1267"/>
        <v>2.1454331066077816E-3</v>
      </c>
      <c r="AW905" s="13">
        <f t="shared" si="1268"/>
        <v>9.8287677786926982E-5</v>
      </c>
      <c r="AX905" s="13">
        <f t="shared" si="1269"/>
        <v>3.638171498782481E-3</v>
      </c>
      <c r="AY905" s="13">
        <f t="shared" si="1270"/>
        <v>5.9663386619626E-3</v>
      </c>
      <c r="AZ905" s="13">
        <f t="shared" si="1271"/>
        <v>4.8921823835328159E-3</v>
      </c>
      <c r="BA905" s="13">
        <f t="shared" si="1272"/>
        <v>2.6742753336405508E-3</v>
      </c>
      <c r="BB905" s="13">
        <f t="shared" si="1273"/>
        <v>1.0964046308133161E-3</v>
      </c>
      <c r="BC905" s="13">
        <f t="shared" si="1274"/>
        <v>3.5960489164215824E-4</v>
      </c>
      <c r="BD905" s="13">
        <f t="shared" si="1275"/>
        <v>5.5659072934677875E-4</v>
      </c>
      <c r="BE905" s="13">
        <f t="shared" si="1276"/>
        <v>1.2481072390169946E-3</v>
      </c>
      <c r="BF905" s="13">
        <f t="shared" si="1277"/>
        <v>1.3993870163044615E-3</v>
      </c>
      <c r="BG905" s="13">
        <f t="shared" si="1278"/>
        <v>1.0460020101818819E-3</v>
      </c>
      <c r="BH905" s="13">
        <f t="shared" si="1279"/>
        <v>5.8639257361801174E-4</v>
      </c>
      <c r="BI905" s="13">
        <f t="shared" si="1280"/>
        <v>2.6298706660004553E-4</v>
      </c>
      <c r="BJ905" s="14">
        <f t="shared" si="1281"/>
        <v>0.50717077435254143</v>
      </c>
      <c r="BK905" s="14">
        <f t="shared" si="1282"/>
        <v>0.20794945904771481</v>
      </c>
      <c r="BL905" s="14">
        <f t="shared" si="1283"/>
        <v>0.26585326944645221</v>
      </c>
      <c r="BM905" s="14">
        <f t="shared" si="1284"/>
        <v>0.73439454111619362</v>
      </c>
      <c r="BN905" s="14">
        <f t="shared" si="1285"/>
        <v>0.25585499484660529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1.3391999999999999</v>
      </c>
      <c r="F906" s="10">
        <f>VLOOKUP(B906,home!$B$2:$E$405,3,FALSE)</f>
        <v>0.87119999999999997</v>
      </c>
      <c r="G906" s="10">
        <f>VLOOKUP(C906,away!$B$2:$E$405,4,FALSE)</f>
        <v>0.67200000000000004</v>
      </c>
      <c r="H906" s="10">
        <f>VLOOKUP(A906,away!$A$2:$E$405,3,FALSE)</f>
        <v>1.014</v>
      </c>
      <c r="I906" s="10">
        <f>VLOOKUP(C906,away!$B$2:$E$405,3,FALSE)</f>
        <v>0.78900000000000003</v>
      </c>
      <c r="J906" s="10">
        <f>VLOOKUP(B906,home!$B$2:$E$405,4,FALSE)</f>
        <v>0.73960000000000004</v>
      </c>
      <c r="K906" s="12">
        <f t="shared" si="1230"/>
        <v>0.7840298188799999</v>
      </c>
      <c r="L906" s="12">
        <f t="shared" si="1231"/>
        <v>0.59171402160000008</v>
      </c>
      <c r="M906" s="13">
        <f t="shared" si="1232"/>
        <v>0.25265159340900467</v>
      </c>
      <c r="N906" s="13">
        <f t="shared" si="1233"/>
        <v>0.19808638302020529</v>
      </c>
      <c r="O906" s="13">
        <f t="shared" si="1234"/>
        <v>0.14949749039969024</v>
      </c>
      <c r="P906" s="13">
        <f t="shared" si="1235"/>
        <v>0.11721049032108366</v>
      </c>
      <c r="Q906" s="13">
        <f t="shared" si="1236"/>
        <v>7.765281550096291E-2</v>
      </c>
      <c r="R906" s="13">
        <f t="shared" si="1237"/>
        <v>4.4229880631754051E-2</v>
      </c>
      <c r="S906" s="13">
        <f t="shared" si="1238"/>
        <v>1.3594114780693878E-2</v>
      </c>
      <c r="T906" s="13">
        <f t="shared" si="1239"/>
        <v>4.5948259748637595E-2</v>
      </c>
      <c r="U906" s="13">
        <f t="shared" si="1240"/>
        <v>3.4677545300798147E-2</v>
      </c>
      <c r="V906" s="13">
        <f t="shared" si="1241"/>
        <v>7.0073347403345598E-4</v>
      </c>
      <c r="W906" s="13">
        <f t="shared" si="1242"/>
        <v>2.029404095758067E-2</v>
      </c>
      <c r="X906" s="13">
        <f t="shared" si="1243"/>
        <v>1.2008268589525176E-2</v>
      </c>
      <c r="Y906" s="13">
        <f t="shared" si="1244"/>
        <v>3.5527304497804516E-3</v>
      </c>
      <c r="Z906" s="13">
        <f t="shared" si="1245"/>
        <v>8.7238135145010481E-3</v>
      </c>
      <c r="AA906" s="13">
        <f t="shared" si="1246"/>
        <v>6.8397299297171523E-3</v>
      </c>
      <c r="AB906" s="13">
        <f t="shared" si="1247"/>
        <v>2.6812761089921263E-3</v>
      </c>
      <c r="AC906" s="13">
        <f t="shared" si="1248"/>
        <v>2.0317830022275055E-5</v>
      </c>
      <c r="AD906" s="13">
        <f t="shared" si="1249"/>
        <v>3.9777833140788171E-3</v>
      </c>
      <c r="AE906" s="13">
        <f t="shared" si="1250"/>
        <v>2.3537101618269535E-3</v>
      </c>
      <c r="AF906" s="13">
        <f t="shared" si="1251"/>
        <v>6.963616527677068E-4</v>
      </c>
      <c r="AG906" s="13">
        <f t="shared" si="1252"/>
        <v>1.3734898468240088E-4</v>
      </c>
      <c r="AH906" s="13">
        <f t="shared" si="1253"/>
        <v>1.2905006945884614E-3</v>
      </c>
      <c r="AI906" s="13">
        <f t="shared" si="1254"/>
        <v>1.0117910258427055E-3</v>
      </c>
      <c r="AJ906" s="13">
        <f t="shared" si="1255"/>
        <v>3.9663716736793275E-4</v>
      </c>
      <c r="AK906" s="13">
        <f t="shared" si="1256"/>
        <v>1.0365845549751887E-4</v>
      </c>
      <c r="AL906" s="13">
        <f t="shared" si="1257"/>
        <v>3.7703507617560393E-7</v>
      </c>
      <c r="AM906" s="13">
        <f t="shared" si="1258"/>
        <v>6.2374014625622037E-4</v>
      </c>
      <c r="AN906" s="13">
        <f t="shared" si="1259"/>
        <v>3.6907579037464042E-4</v>
      </c>
      <c r="AO906" s="13">
        <f t="shared" si="1260"/>
        <v>1.0919366009888855E-4</v>
      </c>
      <c r="AP906" s="13">
        <f t="shared" si="1261"/>
        <v>2.1537139916778935E-5</v>
      </c>
      <c r="AQ906" s="13">
        <f t="shared" si="1262"/>
        <v>3.1859569184797885E-6</v>
      </c>
      <c r="AR906" s="13">
        <f t="shared" si="1263"/>
        <v>1.527214711745064E-4</v>
      </c>
      <c r="AS906" s="13">
        <f t="shared" si="1264"/>
        <v>1.1973818738403538E-4</v>
      </c>
      <c r="AT906" s="13">
        <f t="shared" si="1265"/>
        <v>4.6939154683862371E-5</v>
      </c>
      <c r="AU906" s="13">
        <f t="shared" si="1266"/>
        <v>1.2267232315056308E-5</v>
      </c>
      <c r="AV906" s="13">
        <f t="shared" si="1267"/>
        <v>2.4044689825331191E-6</v>
      </c>
      <c r="AW906" s="13">
        <f t="shared" si="1268"/>
        <v>4.8587404002247556E-9</v>
      </c>
      <c r="AX906" s="13">
        <f t="shared" si="1269"/>
        <v>8.1505145649574812E-5</v>
      </c>
      <c r="AY906" s="13">
        <f t="shared" si="1270"/>
        <v>4.8227737513403671E-5</v>
      </c>
      <c r="AZ906" s="13">
        <f t="shared" si="1271"/>
        <v>1.4268514258362637E-5</v>
      </c>
      <c r="BA906" s="13">
        <f t="shared" si="1272"/>
        <v>2.8142933180242328E-6</v>
      </c>
      <c r="BB906" s="13">
        <f t="shared" si="1273"/>
        <v>4.1631420429253167E-7</v>
      </c>
      <c r="BC906" s="13">
        <f t="shared" si="1274"/>
        <v>4.9267790414227593E-8</v>
      </c>
      <c r="BD906" s="13">
        <f t="shared" si="1275"/>
        <v>1.5061239315555942E-5</v>
      </c>
      <c r="BE906" s="13">
        <f t="shared" si="1276"/>
        <v>1.1808460732683658E-5</v>
      </c>
      <c r="BF906" s="13">
        <f t="shared" si="1277"/>
        <v>4.6290926647487788E-6</v>
      </c>
      <c r="BG906" s="13">
        <f t="shared" si="1278"/>
        <v>1.2097822278405742E-6</v>
      </c>
      <c r="BH906" s="13">
        <f t="shared" si="1279"/>
        <v>2.3712633524452195E-7</v>
      </c>
      <c r="BI906" s="13">
        <f t="shared" si="1280"/>
        <v>3.7182823534688148E-8</v>
      </c>
      <c r="BJ906" s="14">
        <f t="shared" si="1281"/>
        <v>0.36598171634634702</v>
      </c>
      <c r="BK906" s="14">
        <f t="shared" si="1282"/>
        <v>0.38422585458742747</v>
      </c>
      <c r="BL906" s="14">
        <f t="shared" si="1283"/>
        <v>0.24109556311288791</v>
      </c>
      <c r="BM906" s="14">
        <f t="shared" si="1284"/>
        <v>0.16065007139968973</v>
      </c>
      <c r="BN906" s="14">
        <f t="shared" si="1285"/>
        <v>0.8393286532827009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1.242</v>
      </c>
      <c r="F907" s="10">
        <f>VLOOKUP(B907,home!$B$2:$E$405,3,FALSE)</f>
        <v>0.52100000000000002</v>
      </c>
      <c r="G907" s="10">
        <f>VLOOKUP(C907,away!$B$2:$E$405,4,FALSE)</f>
        <v>0.84989999999999999</v>
      </c>
      <c r="H907" s="10">
        <f>VLOOKUP(A907,away!$A$2:$E$405,3,FALSE)</f>
        <v>0.96209999999999996</v>
      </c>
      <c r="I907" s="10">
        <f>VLOOKUP(C907,away!$B$2:$E$405,3,FALSE)</f>
        <v>0.86619999999999997</v>
      </c>
      <c r="J907" s="10">
        <f>VLOOKUP(B907,home!$B$2:$E$405,4,FALSE)</f>
        <v>0.67249999999999999</v>
      </c>
      <c r="K907" s="12">
        <f t="shared" si="1230"/>
        <v>0.54995499180000007</v>
      </c>
      <c r="L907" s="12">
        <f t="shared" si="1231"/>
        <v>0.56044201095000001</v>
      </c>
      <c r="M907" s="13">
        <f t="shared" si="1232"/>
        <v>0.32942815122900748</v>
      </c>
      <c r="N907" s="13">
        <f t="shared" si="1233"/>
        <v>0.18117065620783795</v>
      </c>
      <c r="O907" s="13">
        <f t="shared" si="1234"/>
        <v>0.1846253755383257</v>
      </c>
      <c r="P907" s="13">
        <f t="shared" si="1235"/>
        <v>0.10153564689025182</v>
      </c>
      <c r="Q907" s="13">
        <f t="shared" si="1236"/>
        <v>4.9817853374591076E-2</v>
      </c>
      <c r="R907" s="13">
        <f t="shared" si="1237"/>
        <v>5.1735908369549083E-2</v>
      </c>
      <c r="S907" s="13">
        <f t="shared" si="1238"/>
        <v>7.8237754962349054E-3</v>
      </c>
      <c r="T907" s="13">
        <f t="shared" si="1239"/>
        <v>2.7920017926468071E-2</v>
      </c>
      <c r="U907" s="13">
        <f t="shared" si="1240"/>
        <v>2.8452421063140918E-2</v>
      </c>
      <c r="V907" s="13">
        <f t="shared" si="1241"/>
        <v>2.6793638989619837E-4</v>
      </c>
      <c r="W907" s="13">
        <f t="shared" si="1242"/>
        <v>9.1325257147056148E-3</v>
      </c>
      <c r="X907" s="13">
        <f t="shared" si="1243"/>
        <v>5.1182510766022019E-3</v>
      </c>
      <c r="Y907" s="13">
        <f t="shared" si="1244"/>
        <v>1.4342414629589699E-3</v>
      </c>
      <c r="Z907" s="13">
        <f t="shared" si="1245"/>
        <v>9.6649921749850081E-3</v>
      </c>
      <c r="AA907" s="13">
        <f t="shared" si="1246"/>
        <v>5.3153106923409443E-3</v>
      </c>
      <c r="AB907" s="13">
        <f t="shared" si="1247"/>
        <v>1.4615908241104082E-3</v>
      </c>
      <c r="AC907" s="13">
        <f t="shared" si="1248"/>
        <v>5.1614241550195333E-6</v>
      </c>
      <c r="AD907" s="13">
        <f t="shared" si="1249"/>
        <v>1.2556195261360541E-3</v>
      </c>
      <c r="AE907" s="13">
        <f t="shared" si="1250"/>
        <v>7.037019322157763E-4</v>
      </c>
      <c r="AF907" s="13">
        <f t="shared" si="1251"/>
        <v>1.971920630002051E-4</v>
      </c>
      <c r="AG907" s="13">
        <f t="shared" si="1252"/>
        <v>3.6838238777071346E-5</v>
      </c>
      <c r="AH907" s="13">
        <f t="shared" si="1253"/>
        <v>1.354166912591153E-3</v>
      </c>
      <c r="AI907" s="13">
        <f t="shared" si="1254"/>
        <v>7.4473085330989885E-4</v>
      </c>
      <c r="AJ907" s="13">
        <f t="shared" si="1255"/>
        <v>2.0478422516262624E-4</v>
      </c>
      <c r="AK907" s="13">
        <f t="shared" si="1256"/>
        <v>3.7540702290027168E-5</v>
      </c>
      <c r="AL907" s="13">
        <f t="shared" si="1257"/>
        <v>6.3633728750833449E-8</v>
      </c>
      <c r="AM907" s="13">
        <f t="shared" si="1258"/>
        <v>1.3810684524001476E-4</v>
      </c>
      <c r="AN907" s="13">
        <f t="shared" si="1259"/>
        <v>7.7400878072274312E-5</v>
      </c>
      <c r="AO907" s="13">
        <f t="shared" si="1260"/>
        <v>2.1689351878060586E-5</v>
      </c>
      <c r="AP907" s="13">
        <f t="shared" si="1261"/>
        <v>4.0518746609141443E-6</v>
      </c>
      <c r="AQ907" s="13">
        <f t="shared" si="1262"/>
        <v>5.6771019577001808E-7</v>
      </c>
      <c r="AR907" s="13">
        <f t="shared" si="1263"/>
        <v>1.5178640553090782E-4</v>
      </c>
      <c r="AS907" s="13">
        <f t="shared" si="1264"/>
        <v>8.347569140910187E-5</v>
      </c>
      <c r="AT907" s="13">
        <f t="shared" si="1265"/>
        <v>2.2953936592195979E-5</v>
      </c>
      <c r="AU907" s="13">
        <f t="shared" si="1266"/>
        <v>4.2078773367796209E-6</v>
      </c>
      <c r="AV907" s="13">
        <f t="shared" si="1267"/>
        <v>5.7853578656101062E-7</v>
      </c>
      <c r="AW907" s="13">
        <f t="shared" si="1268"/>
        <v>5.4480702971785222E-10</v>
      </c>
      <c r="AX907" s="13">
        <f t="shared" si="1269"/>
        <v>1.2658758156916028E-5</v>
      </c>
      <c r="AY907" s="13">
        <f t="shared" si="1270"/>
        <v>7.0944998775917346E-6</v>
      </c>
      <c r="AZ907" s="13">
        <f t="shared" si="1271"/>
        <v>1.9880278890410202E-6</v>
      </c>
      <c r="BA907" s="13">
        <f t="shared" si="1272"/>
        <v>3.713914493196109E-7</v>
      </c>
      <c r="BB907" s="13">
        <f t="shared" si="1273"/>
        <v>5.2035842676579438E-8</v>
      </c>
      <c r="BC907" s="13">
        <f t="shared" si="1274"/>
        <v>5.8326144622280046E-9</v>
      </c>
      <c r="BD907" s="13">
        <f t="shared" si="1275"/>
        <v>1.4177913058435686E-5</v>
      </c>
      <c r="BE907" s="13">
        <f t="shared" si="1276"/>
        <v>7.7972140597931099E-6</v>
      </c>
      <c r="BF907" s="13">
        <f t="shared" si="1277"/>
        <v>2.1440583971581827E-6</v>
      </c>
      <c r="BG907" s="13">
        <f t="shared" si="1278"/>
        <v>3.9304520607594991E-7</v>
      </c>
      <c r="BH907" s="13">
        <f t="shared" si="1279"/>
        <v>5.4039293271132086E-8</v>
      </c>
      <c r="BI907" s="13">
        <f t="shared" si="1280"/>
        <v>5.9438358175606514E-9</v>
      </c>
      <c r="BJ907" s="14">
        <f t="shared" si="1281"/>
        <v>0.27705088472917</v>
      </c>
      <c r="BK907" s="14">
        <f t="shared" si="1282"/>
        <v>0.43906782956315177</v>
      </c>
      <c r="BL907" s="14">
        <f t="shared" si="1283"/>
        <v>0.27421940384132676</v>
      </c>
      <c r="BM907" s="14">
        <f t="shared" si="1284"/>
        <v>0.10168242474399994</v>
      </c>
      <c r="BN907" s="14">
        <f t="shared" si="1285"/>
        <v>0.89831359160956326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1.3391999999999999</v>
      </c>
      <c r="F909" s="10">
        <f>VLOOKUP(B909,home!$B$2:$E$405,3,FALSE)</f>
        <v>1.1947000000000001</v>
      </c>
      <c r="G909" s="10">
        <f>VLOOKUP(C909,away!$B$2:$E$405,4,FALSE)</f>
        <v>1.2444999999999999</v>
      </c>
      <c r="H909" s="10">
        <f>VLOOKUP(A909,away!$A$2:$E$405,3,FALSE)</f>
        <v>1.014</v>
      </c>
      <c r="I909" s="10">
        <f>VLOOKUP(C909,away!$B$2:$E$405,3,FALSE)</f>
        <v>1.3971</v>
      </c>
      <c r="J909" s="10">
        <f>VLOOKUP(B909,home!$B$2:$E$405,4,FALSE)</f>
        <v>0.49309999999999998</v>
      </c>
      <c r="K909" s="12">
        <f t="shared" ref="K909:K931" si="1286">E909*F909*G909</f>
        <v>1.99112811768</v>
      </c>
      <c r="L909" s="12">
        <f t="shared" ref="L909:L931" si="1287">H909*I909*J909</f>
        <v>0.69855475014000001</v>
      </c>
      <c r="M909" s="13">
        <f t="shared" ref="M909:M931" si="1288">_xlfn.POISSON.DIST(0,K909,FALSE) * _xlfn.POISSON.DIST(0,L909,FALSE)</f>
        <v>6.7902470015894459E-2</v>
      </c>
      <c r="N909" s="13">
        <f t="shared" ref="N909:N931" si="1289">_xlfn.POISSON.DIST(1,K909,FALSE) * _xlfn.POISSON.DIST(0,L909,FALSE)</f>
        <v>0.13520251730857055</v>
      </c>
      <c r="O909" s="13">
        <f t="shared" ref="O909:O931" si="1290">_xlfn.POISSON.DIST(0,K909,FALSE) * _xlfn.POISSON.DIST(1,L909,FALSE)</f>
        <v>4.7433592975842001E-2</v>
      </c>
      <c r="P909" s="13">
        <f t="shared" ref="P909:P931" si="1291">_xlfn.POISSON.DIST(1,K909,FALSE) * _xlfn.POISSON.DIST(1,L909,FALSE)</f>
        <v>9.4446360696787537E-2</v>
      </c>
      <c r="Q909" s="13">
        <f t="shared" ref="Q909:Q931" si="1292">_xlfn.POISSON.DIST(2,K909,FALSE) * _xlfn.POISSON.DIST(0,L909,FALSE)</f>
        <v>0.13460276689710587</v>
      </c>
      <c r="R909" s="13">
        <f t="shared" ref="R909:R931" si="1293">_xlfn.POISSON.DIST(0,K909,FALSE) * _xlfn.POISSON.DIST(2,L909,FALSE)</f>
        <v>1.6567480844740884E-2</v>
      </c>
      <c r="S909" s="13">
        <f t="shared" ref="S909:S931" si="1294">_xlfn.POISSON.DIST(2,K909,FALSE) * _xlfn.POISSON.DIST(2,L909,FALSE)</f>
        <v>3.2841644224354781E-2</v>
      </c>
      <c r="T909" s="13">
        <f t="shared" ref="T909:T931" si="1295">_xlfn.POISSON.DIST(2,K909,FALSE) * _xlfn.POISSON.DIST(1,L909,FALSE)</f>
        <v>9.4027402197960477E-2</v>
      </c>
      <c r="U909" s="13">
        <f t="shared" ref="U909:U931" si="1296">_xlfn.POISSON.DIST(1,K909,FALSE) * _xlfn.POISSON.DIST(2,L909,FALSE)</f>
        <v>3.2987976949088366E-2</v>
      </c>
      <c r="V909" s="13">
        <f t="shared" ref="V909:V931" si="1297">_xlfn.POISSON.DIST(3,K909,FALSE) * _xlfn.POISSON.DIST(3,L909,FALSE)</f>
        <v>5.0755374674603558E-3</v>
      </c>
      <c r="W909" s="13">
        <f t="shared" ref="W909:W931" si="1298">_xlfn.POISSON.DIST(3,K909,FALSE) * _xlfn.POISSON.DIST(0,L909,FALSE)</f>
        <v>8.9337117962118087E-2</v>
      </c>
      <c r="X909" s="13">
        <f t="shared" ref="X909:X931" si="1299">_xlfn.POISSON.DIST(3,K909,FALSE) * _xlfn.POISSON.DIST(1,L909,FALSE)</f>
        <v>6.2406868116255114E-2</v>
      </c>
      <c r="Y909" s="13">
        <f t="shared" ref="Y909:Y931" si="1300">_xlfn.POISSON.DIST(3,K909,FALSE) * _xlfn.POISSON.DIST(2,L909,FALSE)</f>
        <v>2.1797307081985261E-2</v>
      </c>
      <c r="Z909" s="13">
        <f t="shared" ref="Z909:Z931" si="1301">_xlfn.POISSON.DIST(0,K909,FALSE) * _xlfn.POISSON.DIST(3,L909,FALSE)</f>
        <v>3.8577641473157348E-3</v>
      </c>
      <c r="AA909" s="13">
        <f t="shared" ref="AA909:AA931" si="1302">_xlfn.POISSON.DIST(1,K909,FALSE) * _xlfn.POISSON.DIST(3,L909,FALSE)</f>
        <v>7.6813026650981676E-3</v>
      </c>
      <c r="AB909" s="13">
        <f t="shared" ref="AB909:AB931" si="1303">_xlfn.POISSON.DIST(2,K909,FALSE) * _xlfn.POISSON.DIST(3,L909,FALSE)</f>
        <v>7.6472288584436433E-3</v>
      </c>
      <c r="AC909" s="13">
        <f t="shared" ref="AC909:AC931" si="1304">_xlfn.POISSON.DIST(4,K909,FALSE) * _xlfn.POISSON.DIST(4,L909,FALSE)</f>
        <v>4.4122662462574232E-4</v>
      </c>
      <c r="AD909" s="13">
        <f t="shared" ref="AD909:AD931" si="1305">_xlfn.POISSON.DIST(4,K909,FALSE) * _xlfn.POISSON.DIST(0,L909,FALSE)</f>
        <v>4.4470411881717103E-2</v>
      </c>
      <c r="AE909" s="13">
        <f t="shared" ref="AE909:AE931" si="1306">_xlfn.POISSON.DIST(4,K909,FALSE) * _xlfn.POISSON.DIST(1,L909,FALSE)</f>
        <v>3.1065017460655781E-2</v>
      </c>
      <c r="AF909" s="13">
        <f t="shared" ref="AF909:AF931" si="1307">_xlfn.POISSON.DIST(4,K909,FALSE) * _xlfn.POISSON.DIST(2,L909,FALSE)</f>
        <v>1.0850307755161567E-2</v>
      </c>
      <c r="AG909" s="13">
        <f t="shared" ref="AG909:AG931" si="1308">_xlfn.POISSON.DIST(4,K909,FALSE) * _xlfn.POISSON.DIST(3,L909,FALSE)</f>
        <v>2.5265113409496643E-3</v>
      </c>
      <c r="AH909" s="13">
        <f t="shared" ref="AH909:AH931" si="1309">_xlfn.POISSON.DIST(0,K909,FALSE) * _xlfn.POISSON.DIST(4,L909,FALSE)</f>
        <v>6.7371486750679834E-4</v>
      </c>
      <c r="AI909" s="13">
        <f t="shared" ref="AI909:AI931" si="1310">_xlfn.POISSON.DIST(1,K909,FALSE) * _xlfn.POISSON.DIST(4,L909,FALSE)</f>
        <v>1.3414526159918417E-3</v>
      </c>
      <c r="AJ909" s="13">
        <f t="shared" ref="AJ909:AJ931" si="1311">_xlfn.POISSON.DIST(2,K909,FALSE) * _xlfn.POISSON.DIST(4,L909,FALSE)</f>
        <v>1.3355020111183741E-3</v>
      </c>
      <c r="AK909" s="13">
        <f t="shared" ref="AK909:AK931" si="1312">_xlfn.POISSON.DIST(3,K909,FALSE) * _xlfn.POISSON.DIST(4,L909,FALSE)</f>
        <v>8.8638520185199427E-4</v>
      </c>
      <c r="AL909" s="13">
        <f t="shared" ref="AL909:AL931" si="1313">_xlfn.POISSON.DIST(5,K909,FALSE) * _xlfn.POISSON.DIST(5,L909,FALSE)</f>
        <v>2.4548296360161502E-5</v>
      </c>
      <c r="AM909" s="13">
        <f t="shared" ref="AM909:AM931" si="1314">_xlfn.POISSON.DIST(5,K909,FALSE) * _xlfn.POISSON.DIST(0,L909,FALSE)</f>
        <v>1.770925750049953E-2</v>
      </c>
      <c r="AN909" s="13">
        <f t="shared" ref="AN909:AN931" si="1315">_xlfn.POISSON.DIST(5,K909,FALSE) * _xlfn.POISSON.DIST(1,L909,FALSE)</f>
        <v>1.2370885948426372E-2</v>
      </c>
      <c r="AO909" s="13">
        <f t="shared" ref="AO909:AO931" si="1316">_xlfn.POISSON.DIST(5,K909,FALSE) * _xlfn.POISSON.DIST(2,L909,FALSE)</f>
        <v>4.3208705713567103E-3</v>
      </c>
      <c r="AP909" s="13">
        <f t="shared" ref="AP909:AP931" si="1317">_xlfn.POISSON.DIST(5,K909,FALSE) * _xlfn.POISSON.DIST(3,L909,FALSE)</f>
        <v>1.0061215541204553E-3</v>
      </c>
      <c r="AQ909" s="13">
        <f t="shared" ref="AQ909:AQ931" si="1318">_xlfn.POISSON.DIST(5,K909,FALSE) * _xlfn.POISSON.DIST(4,L909,FALSE)</f>
        <v>1.7570774771227078E-4</v>
      </c>
      <c r="AR909" s="13">
        <f t="shared" ref="AR909:AR931" si="1319">_xlfn.POISSON.DIST(0,K909,FALSE) * _xlfn.POISSON.DIST(5,L909,FALSE)</f>
        <v>9.4125344187362975E-5</v>
      </c>
      <c r="AS909" s="13">
        <f t="shared" ref="AS909:AS931" si="1320">_xlfn.POISSON.DIST(1,K909,FALSE) * _xlfn.POISSON.DIST(5,L909,FALSE)</f>
        <v>1.8741561939776614E-4</v>
      </c>
      <c r="AT909" s="13">
        <f t="shared" ref="AT909:AT931" si="1321">_xlfn.POISSON.DIST(2,K909,FALSE) * _xlfn.POISSON.DIST(5,L909,FALSE)</f>
        <v>1.8658425473765274E-4</v>
      </c>
      <c r="AU909" s="13">
        <f t="shared" ref="AU909:AU931" si="1322">_xlfn.POISSON.DIST(3,K909,FALSE) * _xlfn.POISSON.DIST(5,L909,FALSE)</f>
        <v>1.2383771864150271E-4</v>
      </c>
      <c r="AV909" s="13">
        <f t="shared" ref="AV909:AV931" si="1323">_xlfn.POISSON.DIST(4,K909,FALSE) * _xlfn.POISSON.DIST(5,L909,FALSE)</f>
        <v>6.1644190904110223E-5</v>
      </c>
      <c r="AW909" s="13">
        <f t="shared" ref="AW909:AW931" si="1324">_xlfn.POISSON.DIST(6,K909,FALSE) * _xlfn.POISSON.DIST(6,L909,FALSE)</f>
        <v>9.4845889175915694E-7</v>
      </c>
      <c r="AX909" s="13">
        <f t="shared" ref="AX909:AX931" si="1325">_xlfn.POISSON.DIST(6,K909,FALSE) * _xlfn.POISSON.DIST(0,L909,FALSE)</f>
        <v>5.8769000920800051E-3</v>
      </c>
      <c r="AY909" s="13">
        <f t="shared" ref="AY909:AY931" si="1326">_xlfn.POISSON.DIST(6,K909,FALSE) * _xlfn.POISSON.DIST(1,L909,FALSE)</f>
        <v>4.1053364754206918E-3</v>
      </c>
      <c r="AZ909" s="13">
        <f t="shared" ref="AZ909:AZ931" si="1327">_xlfn.POISSON.DIST(6,K909,FALSE) * _xlfn.POISSON.DIST(2,L909,FALSE)</f>
        <v>1.4339011479140647E-3</v>
      </c>
      <c r="BA909" s="13">
        <f t="shared" ref="BA909:BA931" si="1328">_xlfn.POISSON.DIST(6,K909,FALSE) * _xlfn.POISSON.DIST(3,L909,FALSE)</f>
        <v>3.3388615270218952E-4</v>
      </c>
      <c r="BB909" s="13">
        <f t="shared" ref="BB909:BB931" si="1329">_xlfn.POISSON.DIST(6,K909,FALSE) * _xlfn.POISSON.DIST(4,L909,FALSE)</f>
        <v>5.8309439494020977E-5</v>
      </c>
      <c r="BC909" s="13">
        <f t="shared" ref="BC909:BC931" si="1330">_xlfn.POISSON.DIST(6,K909,FALSE) * _xlfn.POISSON.DIST(5,L909,FALSE)</f>
        <v>8.1464671873098577E-6</v>
      </c>
      <c r="BD909" s="13">
        <f t="shared" ref="BD909:BD931" si="1331">_xlfn.POISSON.DIST(0,K909,FALSE) * _xlfn.POISSON.DIST(6,L909,FALSE)</f>
        <v>1.0958617715107466E-5</v>
      </c>
      <c r="BE909" s="13">
        <f t="shared" ref="BE909:BE931" si="1332">_xlfn.POISSON.DIST(1,K909,FALSE) * _xlfn.POISSON.DIST(6,L909,FALSE)</f>
        <v>2.1820011863456629E-5</v>
      </c>
      <c r="BF909" s="13">
        <f t="shared" ref="BF909:BF931" si="1333">_xlfn.POISSON.DIST(2,K909,FALSE) * _xlfn.POISSON.DIST(6,L909,FALSE)</f>
        <v>2.1723219574719838E-5</v>
      </c>
      <c r="BG909" s="13">
        <f t="shared" ref="BG909:BG931" si="1334">_xlfn.POISSON.DIST(3,K909,FALSE) * _xlfn.POISSON.DIST(6,L909,FALSE)</f>
        <v>1.4417904433920414E-5</v>
      </c>
      <c r="BH909" s="13">
        <f t="shared" ref="BH909:BH931" si="1335">_xlfn.POISSON.DIST(4,K909,FALSE) * _xlfn.POISSON.DIST(6,L909,FALSE)</f>
        <v>7.1769737291005241E-6</v>
      </c>
      <c r="BI909" s="13">
        <f t="shared" ref="BI909:BI931" si="1336">_xlfn.POISSON.DIST(5,K909,FALSE) * _xlfn.POISSON.DIST(6,L909,FALSE)</f>
        <v>2.8580548383725463E-6</v>
      </c>
      <c r="BJ909" s="14">
        <f t="shared" ref="BJ909:BJ931" si="1337">SUM(N909,Q909,T909,W909,X909,Y909,AD909,AE909,AF909,AG909,AM909,AN909,AO909,AP909,AQ909,AX909,AY909,AZ909,BA909,BB909,BC909)</f>
        <v>0.67368555109939288</v>
      </c>
      <c r="BK909" s="14">
        <f t="shared" ref="BK909:BK931" si="1338">SUM(M909,P909,S909,V909,AC909,AL909,AY909)</f>
        <v>0.20483712380090374</v>
      </c>
      <c r="BL909" s="14">
        <f t="shared" ref="BL909:BL931" si="1339">SUM(O909,R909,U909,AA909,AB909,AH909,AI909,AJ909,AK909,AR909,AS909,AT909,AU909,AV909,BD909,BE909,BF909,BG909,BH909,BI909)</f>
        <v>0.11728719889970515</v>
      </c>
      <c r="BM909" s="14">
        <f t="shared" ref="BM909:BM931" si="1340">SUM(S909:BI909)</f>
        <v>0.49940806119184739</v>
      </c>
      <c r="BN909" s="14">
        <f t="shared" ref="BN909:BN931" si="1341">SUM(M909:R909)</f>
        <v>0.49615518873894127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1.3391999999999999</v>
      </c>
      <c r="F910" s="10">
        <f>VLOOKUP(B910,home!$B$2:$E$405,3,FALSE)</f>
        <v>0.56000000000000005</v>
      </c>
      <c r="G910" s="10">
        <f>VLOOKUP(C910,away!$B$2:$E$405,4,FALSE)</f>
        <v>1.0861000000000001</v>
      </c>
      <c r="H910" s="10">
        <f>VLOOKUP(A910,away!$A$2:$E$405,3,FALSE)</f>
        <v>1.014</v>
      </c>
      <c r="I910" s="10">
        <f>VLOOKUP(C910,away!$B$2:$E$405,3,FALSE)</f>
        <v>0.80689999999999995</v>
      </c>
      <c r="J910" s="10">
        <f>VLOOKUP(B910,home!$B$2:$E$405,4,FALSE)</f>
        <v>0.73960000000000004</v>
      </c>
      <c r="K910" s="12">
        <f t="shared" si="1286"/>
        <v>0.81452286720000011</v>
      </c>
      <c r="L910" s="12">
        <f t="shared" si="1287"/>
        <v>0.60513820535999996</v>
      </c>
      <c r="M910" s="13">
        <f t="shared" si="1288"/>
        <v>0.2417959542946273</v>
      </c>
      <c r="N910" s="13">
        <f t="shared" si="1289"/>
        <v>0.19694833396942002</v>
      </c>
      <c r="O910" s="13">
        <f t="shared" si="1290"/>
        <v>0.14631996984515933</v>
      </c>
      <c r="P910" s="13">
        <f t="shared" si="1291"/>
        <v>0.11918096136689672</v>
      </c>
      <c r="Q910" s="13">
        <f t="shared" si="1292"/>
        <v>8.0209460837517593E-2</v>
      </c>
      <c r="R910" s="13">
        <f t="shared" si="1293"/>
        <v>4.4271901980214509E-2</v>
      </c>
      <c r="S910" s="13">
        <f t="shared" si="1294"/>
        <v>1.4686041370888796E-2</v>
      </c>
      <c r="T910" s="13">
        <f t="shared" si="1295"/>
        <v>4.8537809184108584E-2</v>
      </c>
      <c r="U910" s="13">
        <f t="shared" si="1296"/>
        <v>3.6060476537321681E-2</v>
      </c>
      <c r="V910" s="13">
        <f t="shared" si="1297"/>
        <v>8.0430374737637772E-4</v>
      </c>
      <c r="W910" s="13">
        <f t="shared" si="1298"/>
        <v>2.1777480005980315E-2</v>
      </c>
      <c r="X910" s="13">
        <f t="shared" si="1299"/>
        <v>1.3178385168082207E-2</v>
      </c>
      <c r="Y910" s="13">
        <f t="shared" si="1300"/>
        <v>3.9873721750780539E-3</v>
      </c>
      <c r="Z910" s="13">
        <f t="shared" si="1301"/>
        <v>8.9302064373936122E-3</v>
      </c>
      <c r="AA910" s="13">
        <f t="shared" si="1302"/>
        <v>7.2738573520737433E-3</v>
      </c>
      <c r="AB910" s="13">
        <f t="shared" si="1303"/>
        <v>2.9623615730074533E-3</v>
      </c>
      <c r="AC910" s="13">
        <f t="shared" si="1304"/>
        <v>2.4777527327471362E-5</v>
      </c>
      <c r="AD910" s="13">
        <f t="shared" si="1305"/>
        <v>4.4345638637154393E-3</v>
      </c>
      <c r="AE910" s="13">
        <f t="shared" si="1306"/>
        <v>2.683524018043068E-3</v>
      </c>
      <c r="AF910" s="13">
        <f t="shared" si="1307"/>
        <v>8.1195145415951912E-4</v>
      </c>
      <c r="AG910" s="13">
        <f t="shared" si="1308"/>
        <v>1.6378094860317789E-4</v>
      </c>
      <c r="AH910" s="13">
        <f t="shared" si="1309"/>
        <v>1.3510022742546722E-3</v>
      </c>
      <c r="AI910" s="13">
        <f t="shared" si="1310"/>
        <v>1.1004222460196363E-3</v>
      </c>
      <c r="AJ910" s="13">
        <f t="shared" si="1311"/>
        <v>4.4815954147928909E-4</v>
      </c>
      <c r="AK910" s="13">
        <f t="shared" si="1312"/>
        <v>1.2167873156291598E-4</v>
      </c>
      <c r="AL910" s="13">
        <f t="shared" si="1313"/>
        <v>4.8851264460518914E-7</v>
      </c>
      <c r="AM910" s="13">
        <f t="shared" si="1314"/>
        <v>7.224107346110025E-4</v>
      </c>
      <c r="AN910" s="13">
        <f t="shared" si="1315"/>
        <v>4.3715833547530118E-4</v>
      </c>
      <c r="AO910" s="13">
        <f t="shared" si="1316"/>
        <v>1.3227060529384427E-4</v>
      </c>
      <c r="AP910" s="13">
        <f t="shared" si="1317"/>
        <v>2.6680665569799278E-5</v>
      </c>
      <c r="AQ910" s="13">
        <f t="shared" si="1318"/>
        <v>4.0363725201796678E-6</v>
      </c>
      <c r="AR910" s="13">
        <f t="shared" si="1319"/>
        <v>1.6350861833595021E-4</v>
      </c>
      <c r="AS910" s="13">
        <f t="shared" si="1320"/>
        <v>1.3318150861890867E-4</v>
      </c>
      <c r="AT910" s="13">
        <f t="shared" si="1321"/>
        <v>5.4239692129147513E-5</v>
      </c>
      <c r="AU910" s="13">
        <f t="shared" si="1322"/>
        <v>1.4726489849692838E-5</v>
      </c>
      <c r="AV910" s="13">
        <f t="shared" si="1323"/>
        <v>2.9987656840408761E-6</v>
      </c>
      <c r="AW910" s="13">
        <f t="shared" si="1324"/>
        <v>6.6885374481435033E-9</v>
      </c>
      <c r="AX910" s="13">
        <f t="shared" si="1325"/>
        <v>9.8070010475235291E-5</v>
      </c>
      <c r="AY910" s="13">
        <f t="shared" si="1326"/>
        <v>5.9345910138620267E-5</v>
      </c>
      <c r="AZ910" s="13">
        <f t="shared" si="1327"/>
        <v>1.7956238778370247E-5</v>
      </c>
      <c r="BA910" s="13">
        <f t="shared" si="1328"/>
        <v>3.62200203645287E-6</v>
      </c>
      <c r="BB910" s="13">
        <f t="shared" si="1329"/>
        <v>5.4795295303733859E-7</v>
      </c>
      <c r="BC910" s="13">
        <f t="shared" si="1330"/>
        <v>6.6317453324545517E-8</v>
      </c>
      <c r="BD910" s="13">
        <f t="shared" si="1331"/>
        <v>1.6490885310118343E-5</v>
      </c>
      <c r="BE910" s="13">
        <f t="shared" si="1332"/>
        <v>1.3432203185463955E-5</v>
      </c>
      <c r="BF910" s="13">
        <f t="shared" si="1333"/>
        <v>5.4704183257185385E-6</v>
      </c>
      <c r="BG910" s="13">
        <f t="shared" si="1334"/>
        <v>1.4852602731492292E-6</v>
      </c>
      <c r="BH910" s="13">
        <f t="shared" si="1335"/>
        <v>3.0244461405594129E-7</v>
      </c>
      <c r="BI910" s="13">
        <f t="shared" si="1336"/>
        <v>4.9269610842008585E-8</v>
      </c>
      <c r="BJ910" s="14">
        <f t="shared" si="1337"/>
        <v>0.37423482677001313</v>
      </c>
      <c r="BK910" s="14">
        <f t="shared" si="1338"/>
        <v>0.37655187272989993</v>
      </c>
      <c r="BL910" s="14">
        <f t="shared" si="1339"/>
        <v>0.2403157156370303</v>
      </c>
      <c r="BM910" s="14">
        <f t="shared" si="1340"/>
        <v>0.17124670005890025</v>
      </c>
      <c r="BN910" s="14">
        <f t="shared" si="1341"/>
        <v>0.82872658229383545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1.3391999999999999</v>
      </c>
      <c r="F911" s="10">
        <f>VLOOKUP(B911,home!$B$2:$E$405,3,FALSE)</f>
        <v>0.95040000000000002</v>
      </c>
      <c r="G911" s="10">
        <f>VLOOKUP(C911,away!$B$2:$E$405,4,FALSE)</f>
        <v>1.6292</v>
      </c>
      <c r="H911" s="10">
        <f>VLOOKUP(A911,away!$A$2:$E$405,3,FALSE)</f>
        <v>1.014</v>
      </c>
      <c r="I911" s="10">
        <f>VLOOKUP(C911,away!$B$2:$E$405,3,FALSE)</f>
        <v>0.80689999999999995</v>
      </c>
      <c r="J911" s="10">
        <f>VLOOKUP(B911,home!$B$2:$E$405,4,FALSE)</f>
        <v>1.5241</v>
      </c>
      <c r="K911" s="12">
        <f t="shared" si="1286"/>
        <v>2.0736061378560002</v>
      </c>
      <c r="L911" s="12">
        <f t="shared" si="1287"/>
        <v>1.24701343806</v>
      </c>
      <c r="M911" s="13">
        <f t="shared" si="1288"/>
        <v>3.6130439267835303E-2</v>
      </c>
      <c r="N911" s="13">
        <f t="shared" si="1289"/>
        <v>7.4920300629216743E-2</v>
      </c>
      <c r="O911" s="13">
        <f t="shared" si="1290"/>
        <v>4.5055143290001327E-2</v>
      </c>
      <c r="P911" s="13">
        <f t="shared" si="1291"/>
        <v>9.3426621668128346E-2</v>
      </c>
      <c r="Q911" s="13">
        <f t="shared" si="1292"/>
        <v>7.7677597617380315E-2</v>
      </c>
      <c r="R911" s="13">
        <f t="shared" si="1293"/>
        <v>2.8092184568175253E-2</v>
      </c>
      <c r="S911" s="13">
        <f t="shared" si="1294"/>
        <v>6.0395983367479186E-2</v>
      </c>
      <c r="T911" s="13">
        <f t="shared" si="1295"/>
        <v>9.6865008065090685E-2</v>
      </c>
      <c r="U911" s="13">
        <f t="shared" si="1296"/>
        <v>5.8252126346351817E-2</v>
      </c>
      <c r="V911" s="13">
        <f t="shared" si="1297"/>
        <v>1.7352535863241567E-2</v>
      </c>
      <c r="W911" s="13">
        <f t="shared" si="1298"/>
        <v>5.3690914397769483E-2</v>
      </c>
      <c r="X911" s="13">
        <f t="shared" si="1299"/>
        <v>6.6953291755747671E-2</v>
      </c>
      <c r="Y911" s="13">
        <f t="shared" si="1300"/>
        <v>4.1745827270884585E-2</v>
      </c>
      <c r="Z911" s="13">
        <f t="shared" si="1301"/>
        <v>1.1677110553658767E-2</v>
      </c>
      <c r="AA911" s="13">
        <f t="shared" si="1302"/>
        <v>2.4213728116489898E-2</v>
      </c>
      <c r="AB911" s="13">
        <f t="shared" si="1303"/>
        <v>2.5104867621364938E-2</v>
      </c>
      <c r="AC911" s="13">
        <f t="shared" si="1304"/>
        <v>2.8044026656094084E-3</v>
      </c>
      <c r="AD911" s="13">
        <f t="shared" si="1305"/>
        <v>2.7833452410578972E-2</v>
      </c>
      <c r="AE911" s="13">
        <f t="shared" si="1306"/>
        <v>3.470868918359548E-2</v>
      </c>
      <c r="AF911" s="13">
        <f t="shared" si="1307"/>
        <v>2.164110091469567E-2</v>
      </c>
      <c r="AG911" s="13">
        <f t="shared" si="1308"/>
        <v>8.9955812183460208E-3</v>
      </c>
      <c r="AH911" s="13">
        <f t="shared" si="1309"/>
        <v>3.6403784445311824E-3</v>
      </c>
      <c r="AI911" s="13">
        <f t="shared" si="1310"/>
        <v>7.5487110866985386E-3</v>
      </c>
      <c r="AJ911" s="13">
        <f t="shared" si="1311"/>
        <v>7.8265268211398665E-3</v>
      </c>
      <c r="AK911" s="13">
        <f t="shared" si="1312"/>
        <v>5.4097113514700789E-3</v>
      </c>
      <c r="AL911" s="13">
        <f t="shared" si="1313"/>
        <v>2.9006662764626641E-4</v>
      </c>
      <c r="AM911" s="13">
        <f t="shared" si="1314"/>
        <v>1.1543123551259877E-2</v>
      </c>
      <c r="AN911" s="13">
        <f t="shared" si="1315"/>
        <v>1.4394430185607937E-2</v>
      </c>
      <c r="AO911" s="13">
        <f t="shared" si="1316"/>
        <v>8.9750239373347987E-3</v>
      </c>
      <c r="AP911" s="13">
        <f t="shared" si="1317"/>
        <v>3.7306584855888894E-3</v>
      </c>
      <c r="AQ911" s="13">
        <f t="shared" si="1318"/>
        <v>1.1630453160854785E-3</v>
      </c>
      <c r="AR911" s="13">
        <f t="shared" si="1319"/>
        <v>9.0792016799086904E-4</v>
      </c>
      <c r="AS911" s="13">
        <f t="shared" si="1320"/>
        <v>1.8826688330291169E-3</v>
      </c>
      <c r="AT911" s="13">
        <f t="shared" si="1321"/>
        <v>1.9519568238596855E-3</v>
      </c>
      <c r="AU911" s="13">
        <f t="shared" si="1322"/>
        <v>1.3491965502617825E-3</v>
      </c>
      <c r="AV911" s="13">
        <f t="shared" si="1323"/>
        <v>6.9942556194924348E-4</v>
      </c>
      <c r="AW911" s="13">
        <f t="shared" si="1324"/>
        <v>2.0834959869498769E-5</v>
      </c>
      <c r="AX911" s="13">
        <f t="shared" si="1325"/>
        <v>3.9893153076537768E-3</v>
      </c>
      <c r="AY911" s="13">
        <f t="shared" si="1326"/>
        <v>4.9747297973027219E-3</v>
      </c>
      <c r="AZ911" s="13">
        <f t="shared" si="1327"/>
        <v>3.1017774539769975E-3</v>
      </c>
      <c r="BA911" s="13">
        <f t="shared" si="1328"/>
        <v>1.2893193889936165E-3</v>
      </c>
      <c r="BB911" s="13">
        <f t="shared" si="1329"/>
        <v>4.0194965100658709E-4</v>
      </c>
      <c r="BC911" s="13">
        <f t="shared" si="1330"/>
        <v>1.0024732324574826E-4</v>
      </c>
      <c r="BD911" s="13">
        <f t="shared" si="1331"/>
        <v>1.8869810836171758E-4</v>
      </c>
      <c r="BE911" s="13">
        <f t="shared" si="1332"/>
        <v>3.9128555570067423E-4</v>
      </c>
      <c r="BF911" s="13">
        <f t="shared" si="1333"/>
        <v>4.0568606497765709E-4</v>
      </c>
      <c r="BG911" s="13">
        <f t="shared" si="1334"/>
        <v>2.8041103812677262E-4</v>
      </c>
      <c r="BH911" s="13">
        <f t="shared" si="1335"/>
        <v>1.4536551244556217E-4</v>
      </c>
      <c r="BI911" s="13">
        <f t="shared" si="1336"/>
        <v>6.0286163767940037E-5</v>
      </c>
      <c r="BJ911" s="14">
        <f t="shared" si="1337"/>
        <v>0.55869538386136208</v>
      </c>
      <c r="BK911" s="14">
        <f t="shared" si="1338"/>
        <v>0.21537477925724283</v>
      </c>
      <c r="BL911" s="14">
        <f t="shared" si="1339"/>
        <v>0.21340627802669393</v>
      </c>
      <c r="BM911" s="14">
        <f t="shared" si="1340"/>
        <v>0.63889736982078704</v>
      </c>
      <c r="BN911" s="14">
        <f t="shared" si="1341"/>
        <v>0.3553022870407373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1.3568</v>
      </c>
      <c r="F914" s="10">
        <f>VLOOKUP(B914,home!$B$2:$E$405,3,FALSE)</f>
        <v>0.98270000000000002</v>
      </c>
      <c r="G914" s="10">
        <f>VLOOKUP(C914,away!$B$2:$E$405,4,FALSE)</f>
        <v>0.98270000000000002</v>
      </c>
      <c r="H914" s="10">
        <f>VLOOKUP(A914,away!$A$2:$E$405,3,FALSE)</f>
        <v>1.1676</v>
      </c>
      <c r="I914" s="10">
        <f>VLOOKUP(C914,away!$B$2:$E$405,3,FALSE)</f>
        <v>0.9516</v>
      </c>
      <c r="J914" s="10">
        <f>VLOOKUP(B914,home!$B$2:$E$405,4,FALSE)</f>
        <v>0.61860000000000004</v>
      </c>
      <c r="K914" s="12">
        <f t="shared" si="1286"/>
        <v>1.3102607966719999</v>
      </c>
      <c r="L914" s="12">
        <f t="shared" si="1287"/>
        <v>0.68731913577600001</v>
      </c>
      <c r="M914" s="13">
        <f t="shared" si="1288"/>
        <v>0.13566320039500832</v>
      </c>
      <c r="N914" s="13">
        <f t="shared" si="1289"/>
        <v>0.17775417302863675</v>
      </c>
      <c r="O914" s="13">
        <f t="shared" si="1290"/>
        <v>9.3243913652103411E-2</v>
      </c>
      <c r="P914" s="13">
        <f t="shared" si="1291"/>
        <v>0.12217384458662019</v>
      </c>
      <c r="Q914" s="13">
        <f t="shared" si="1292"/>
        <v>0.11645216218213708</v>
      </c>
      <c r="R914" s="13">
        <f t="shared" si="1293"/>
        <v>3.204416307386785E-2</v>
      </c>
      <c r="S914" s="13">
        <f t="shared" si="1294"/>
        <v>2.7506442899796209E-2</v>
      </c>
      <c r="T914" s="13">
        <f t="shared" si="1295"/>
        <v>8.0039799470273051E-2</v>
      </c>
      <c r="U914" s="13">
        <f t="shared" si="1296"/>
        <v>4.1986210637853565E-2</v>
      </c>
      <c r="V914" s="13">
        <f t="shared" si="1297"/>
        <v>2.7523781690289993E-3</v>
      </c>
      <c r="W914" s="13">
        <f t="shared" si="1298"/>
        <v>5.0860900931647947E-2</v>
      </c>
      <c r="X914" s="13">
        <f t="shared" si="1299"/>
        <v>3.4957670473129018E-2</v>
      </c>
      <c r="Y914" s="13">
        <f t="shared" si="1300"/>
        <v>1.2013537929166616E-2</v>
      </c>
      <c r="Z914" s="13">
        <f t="shared" si="1301"/>
        <v>7.3415221568653554E-3</v>
      </c>
      <c r="AA914" s="13">
        <f t="shared" si="1302"/>
        <v>9.6193086700395395E-3</v>
      </c>
      <c r="AB914" s="13">
        <f t="shared" si="1303"/>
        <v>6.3019015207199424E-3</v>
      </c>
      <c r="AC914" s="13">
        <f t="shared" si="1304"/>
        <v>1.5491886418325277E-4</v>
      </c>
      <c r="AD914" s="13">
        <f t="shared" si="1305"/>
        <v>1.666026114353918E-2</v>
      </c>
      <c r="AE914" s="13">
        <f t="shared" si="1306"/>
        <v>1.1450916290979822E-2</v>
      </c>
      <c r="AF914" s="13">
        <f t="shared" si="1307"/>
        <v>3.9352169444797861E-3</v>
      </c>
      <c r="AG914" s="13">
        <f t="shared" si="1308"/>
        <v>9.0158330312363954E-4</v>
      </c>
      <c r="AH914" s="13">
        <f t="shared" si="1309"/>
        <v>1.2614921660342624E-3</v>
      </c>
      <c r="AI914" s="13">
        <f t="shared" si="1310"/>
        <v>1.6528837304635392E-3</v>
      </c>
      <c r="AJ914" s="13">
        <f t="shared" si="1311"/>
        <v>1.0828543767416722E-3</v>
      </c>
      <c r="AK914" s="13">
        <f t="shared" si="1312"/>
        <v>4.7294054611643504E-4</v>
      </c>
      <c r="AL914" s="13">
        <f t="shared" si="1313"/>
        <v>5.5805946435439871E-6</v>
      </c>
      <c r="AM914" s="13">
        <f t="shared" si="1314"/>
        <v>4.3658574077394411E-3</v>
      </c>
      <c r="AN914" s="13">
        <f t="shared" si="1315"/>
        <v>3.0007373404087202E-3</v>
      </c>
      <c r="AO914" s="13">
        <f t="shared" si="1316"/>
        <v>1.0312320977502473E-3</v>
      </c>
      <c r="AP914" s="13">
        <f t="shared" si="1317"/>
        <v>2.3626185140339056E-4</v>
      </c>
      <c r="AQ914" s="13">
        <f t="shared" si="1318"/>
        <v>4.0596822880854015E-5</v>
      </c>
      <c r="AR914" s="13">
        <f t="shared" si="1319"/>
        <v>1.7340954106937278E-4</v>
      </c>
      <c r="AS914" s="13">
        <f t="shared" si="1320"/>
        <v>2.2721172343208225E-4</v>
      </c>
      <c r="AT914" s="13">
        <f t="shared" si="1321"/>
        <v>1.4885330687866913E-4</v>
      </c>
      <c r="AU914" s="13">
        <f t="shared" si="1322"/>
        <v>6.5012217486035549E-5</v>
      </c>
      <c r="AV914" s="13">
        <f t="shared" si="1323"/>
        <v>2.129573996916657E-5</v>
      </c>
      <c r="AW914" s="13">
        <f t="shared" si="1324"/>
        <v>1.3960280981300946E-7</v>
      </c>
      <c r="AX914" s="13">
        <f t="shared" si="1325"/>
        <v>9.5340196753683753E-4</v>
      </c>
      <c r="AY914" s="13">
        <f t="shared" si="1326"/>
        <v>6.5529141637455713E-4</v>
      </c>
      <c r="AZ914" s="13">
        <f t="shared" si="1327"/>
        <v>2.2519716499199582E-4</v>
      </c>
      <c r="BA914" s="13">
        <f t="shared" si="1328"/>
        <v>5.1594106940501296E-5</v>
      </c>
      <c r="BB914" s="13">
        <f t="shared" si="1329"/>
        <v>8.8654042483699645E-6</v>
      </c>
      <c r="BC914" s="13">
        <f t="shared" si="1330"/>
        <v>1.2186723972589052E-6</v>
      </c>
      <c r="BD914" s="13">
        <f t="shared" si="1331"/>
        <v>1.9864615983852343E-5</v>
      </c>
      <c r="BE914" s="13">
        <f t="shared" si="1332"/>
        <v>2.6027827564585717E-5</v>
      </c>
      <c r="BF914" s="13">
        <f t="shared" si="1333"/>
        <v>1.7051621040207762E-5</v>
      </c>
      <c r="BG914" s="13">
        <f t="shared" si="1334"/>
        <v>7.4473568562305508E-6</v>
      </c>
      <c r="BH914" s="13">
        <f t="shared" si="1335"/>
        <v>2.4394949318863315E-6</v>
      </c>
      <c r="BI914" s="13">
        <f t="shared" si="1336"/>
        <v>6.3927491458613803E-7</v>
      </c>
      <c r="BJ914" s="14">
        <f t="shared" si="1337"/>
        <v>0.51559647594978497</v>
      </c>
      <c r="BK914" s="14">
        <f t="shared" si="1338"/>
        <v>0.28891165692565507</v>
      </c>
      <c r="BL914" s="14">
        <f t="shared" si="1339"/>
        <v>0.18837492109406689</v>
      </c>
      <c r="BM914" s="14">
        <f t="shared" si="1340"/>
        <v>0.32223796739443411</v>
      </c>
      <c r="BN914" s="14">
        <f t="shared" si="1341"/>
        <v>0.67733145691837349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1.3391999999999999</v>
      </c>
      <c r="F915" s="10">
        <f>VLOOKUP(B915,home!$B$2:$E$405,3,FALSE)</f>
        <v>0.82140000000000002</v>
      </c>
      <c r="G915" s="10">
        <f>VLOOKUP(C915,away!$B$2:$E$405,4,FALSE)</f>
        <v>0.6845</v>
      </c>
      <c r="H915" s="10">
        <f>VLOOKUP(A915,away!$A$2:$E$405,3,FALSE)</f>
        <v>1.014</v>
      </c>
      <c r="I915" s="10">
        <f>VLOOKUP(C915,away!$B$2:$E$405,3,FALSE)</f>
        <v>1.3149</v>
      </c>
      <c r="J915" s="10">
        <f>VLOOKUP(B915,home!$B$2:$E$405,4,FALSE)</f>
        <v>0.69030000000000002</v>
      </c>
      <c r="K915" s="12">
        <f t="shared" si="1286"/>
        <v>0.75296292335999992</v>
      </c>
      <c r="L915" s="12">
        <f t="shared" si="1287"/>
        <v>0.92038292658000009</v>
      </c>
      <c r="M915" s="13">
        <f t="shared" si="1288"/>
        <v>0.18761827171712378</v>
      </c>
      <c r="N915" s="13">
        <f t="shared" si="1289"/>
        <v>0.14126960234787631</v>
      </c>
      <c r="O915" s="13">
        <f t="shared" si="1290"/>
        <v>0.17268065400288807</v>
      </c>
      <c r="P915" s="13">
        <f t="shared" si="1291"/>
        <v>0.13002213004573127</v>
      </c>
      <c r="Q915" s="13">
        <f t="shared" si="1292"/>
        <v>5.3185386382880818E-2</v>
      </c>
      <c r="R915" s="13">
        <f t="shared" si="1293"/>
        <v>7.9466162847463245E-2</v>
      </c>
      <c r="S915" s="13">
        <f t="shared" si="1294"/>
        <v>2.2526796226859803E-2</v>
      </c>
      <c r="T915" s="13">
        <f t="shared" si="1295"/>
        <v>4.8950921570363945E-2</v>
      </c>
      <c r="U915" s="13">
        <f t="shared" si="1296"/>
        <v>5.9835074285827738E-2</v>
      </c>
      <c r="V915" s="13">
        <f t="shared" si="1297"/>
        <v>1.7345988993240637E-3</v>
      </c>
      <c r="W915" s="13">
        <f t="shared" si="1298"/>
        <v>1.3348874670295026E-2</v>
      </c>
      <c r="X915" s="13">
        <f t="shared" si="1299"/>
        <v>1.2286076335595772E-2</v>
      </c>
      <c r="Y915" s="13">
        <f t="shared" si="1300"/>
        <v>5.6539474469704584E-3</v>
      </c>
      <c r="Z915" s="13">
        <f t="shared" si="1301"/>
        <v>2.4379766508543701E-2</v>
      </c>
      <c r="AA915" s="13">
        <f t="shared" si="1302"/>
        <v>1.8357060261107283E-2</v>
      </c>
      <c r="AB915" s="13">
        <f t="shared" si="1303"/>
        <v>6.9110928792495106E-3</v>
      </c>
      <c r="AC915" s="13">
        <f t="shared" si="1304"/>
        <v>7.5131356344233644E-5</v>
      </c>
      <c r="AD915" s="13">
        <f t="shared" si="1305"/>
        <v>2.5128019238278994E-3</v>
      </c>
      <c r="AE915" s="13">
        <f t="shared" si="1306"/>
        <v>2.3127399885685767E-3</v>
      </c>
      <c r="AF915" s="13">
        <f t="shared" si="1307"/>
        <v>1.0643031995486709E-3</v>
      </c>
      <c r="AG915" s="13">
        <f t="shared" si="1308"/>
        <v>3.2652216452302128E-4</v>
      </c>
      <c r="AH915" s="13">
        <f t="shared" si="1309"/>
        <v>5.6096802121176296E-3</v>
      </c>
      <c r="AI915" s="13">
        <f t="shared" si="1310"/>
        <v>4.2238812116308349E-3</v>
      </c>
      <c r="AJ915" s="13">
        <f t="shared" si="1311"/>
        <v>1.5902129725174658E-3</v>
      </c>
      <c r="AK915" s="13">
        <f t="shared" si="1312"/>
        <v>3.9912380285058211E-4</v>
      </c>
      <c r="AL915" s="13">
        <f t="shared" si="1313"/>
        <v>2.0826839295973632E-6</v>
      </c>
      <c r="AM915" s="13">
        <f t="shared" si="1314"/>
        <v>3.7840933647801756E-4</v>
      </c>
      <c r="AN915" s="13">
        <f t="shared" si="1315"/>
        <v>3.4828149255283379E-4</v>
      </c>
      <c r="AO915" s="13">
        <f t="shared" si="1316"/>
        <v>1.6027616969471379E-4</v>
      </c>
      <c r="AP915" s="13">
        <f t="shared" si="1317"/>
        <v>4.9171816708217806E-5</v>
      </c>
      <c r="AQ915" s="13">
        <f t="shared" si="1318"/>
        <v>1.1314225141791212E-5</v>
      </c>
      <c r="AR915" s="13">
        <f t="shared" si="1319"/>
        <v>1.0326107781613483E-3</v>
      </c>
      <c r="AS915" s="13">
        <f t="shared" si="1320"/>
        <v>7.7751763021741312E-4</v>
      </c>
      <c r="AT915" s="13">
        <f t="shared" si="1321"/>
        <v>2.9272097390622135E-4</v>
      </c>
      <c r="AU915" s="13">
        <f t="shared" si="1322"/>
        <v>7.3469346747071578E-5</v>
      </c>
      <c r="AV915" s="13">
        <f t="shared" si="1323"/>
        <v>1.3829923526006128E-5</v>
      </c>
      <c r="AW915" s="13">
        <f t="shared" si="1324"/>
        <v>4.0092488247529751E-8</v>
      </c>
      <c r="AX915" s="13">
        <f t="shared" si="1325"/>
        <v>4.7488033370200961E-5</v>
      </c>
      <c r="AY915" s="13">
        <f t="shared" si="1326"/>
        <v>4.3707175130794273E-5</v>
      </c>
      <c r="AZ915" s="13">
        <f t="shared" si="1327"/>
        <v>2.0113668879712508E-5</v>
      </c>
      <c r="BA915" s="13">
        <f t="shared" si="1328"/>
        <v>6.170759142590291E-6</v>
      </c>
      <c r="BB915" s="13">
        <f t="shared" si="1329"/>
        <v>1.4198653397193858E-6</v>
      </c>
      <c r="BC915" s="13">
        <f t="shared" si="1330"/>
        <v>2.6136396334408695E-7</v>
      </c>
      <c r="BD915" s="13">
        <f t="shared" si="1331"/>
        <v>1.5839955500369875E-4</v>
      </c>
      <c r="BE915" s="13">
        <f t="shared" si="1332"/>
        <v>1.1926899199450811E-4</v>
      </c>
      <c r="BF915" s="13">
        <f t="shared" si="1333"/>
        <v>4.4902564439192622E-5</v>
      </c>
      <c r="BG915" s="13">
        <f t="shared" si="1334"/>
        <v>1.1269988728831752E-5</v>
      </c>
      <c r="BH915" s="13">
        <f t="shared" si="1335"/>
        <v>2.1214709148738514E-6</v>
      </c>
      <c r="BI915" s="13">
        <f t="shared" si="1336"/>
        <v>3.1947778837732583E-7</v>
      </c>
      <c r="BJ915" s="14">
        <f t="shared" si="1337"/>
        <v>0.28197778993685246</v>
      </c>
      <c r="BK915" s="14">
        <f t="shared" si="1338"/>
        <v>0.34202271810444357</v>
      </c>
      <c r="BL915" s="14">
        <f t="shared" si="1339"/>
        <v>0.3515993731770799</v>
      </c>
      <c r="BM915" s="14">
        <f t="shared" si="1340"/>
        <v>0.2356937733003136</v>
      </c>
      <c r="BN915" s="14">
        <f t="shared" si="1341"/>
        <v>0.76424220734396342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1.3391999999999999</v>
      </c>
      <c r="F916" s="10">
        <f>VLOOKUP(B916,home!$B$2:$E$405,3,FALSE)</f>
        <v>1.0861000000000001</v>
      </c>
      <c r="G916" s="10">
        <f>VLOOKUP(C916,away!$B$2:$E$405,4,FALSE)</f>
        <v>0.99560000000000004</v>
      </c>
      <c r="H916" s="10">
        <f>VLOOKUP(A916,away!$A$2:$E$405,3,FALSE)</f>
        <v>1.014</v>
      </c>
      <c r="I916" s="10">
        <f>VLOOKUP(C916,away!$B$2:$E$405,3,FALSE)</f>
        <v>1.5615000000000001</v>
      </c>
      <c r="J916" s="10">
        <f>VLOOKUP(B916,home!$B$2:$E$405,4,FALSE)</f>
        <v>1.1655</v>
      </c>
      <c r="K916" s="12">
        <f t="shared" si="1286"/>
        <v>1.4481052974720001</v>
      </c>
      <c r="L916" s="12">
        <f t="shared" si="1287"/>
        <v>1.8454072455000003</v>
      </c>
      <c r="M916" s="13">
        <f t="shared" si="1288"/>
        <v>3.7123223198710184E-2</v>
      </c>
      <c r="N916" s="13">
        <f t="shared" si="1289"/>
        <v>5.3758336173287666E-2</v>
      </c>
      <c r="O916" s="13">
        <f t="shared" si="1290"/>
        <v>6.8507465067213474E-2</v>
      </c>
      <c r="P916" s="13">
        <f t="shared" si="1291"/>
        <v>9.9206023080209815E-2</v>
      </c>
      <c r="Q916" s="13">
        <f t="shared" si="1292"/>
        <v>3.8923865697909267E-2</v>
      </c>
      <c r="R916" s="13">
        <f t="shared" si="1293"/>
        <v>6.3212086202936973E-2</v>
      </c>
      <c r="S916" s="13">
        <f t="shared" si="1294"/>
        <v>6.627815533898114E-2</v>
      </c>
      <c r="T916" s="13">
        <f t="shared" si="1295"/>
        <v>7.1830383781790685E-2</v>
      </c>
      <c r="U916" s="13">
        <f t="shared" si="1296"/>
        <v>9.153775689472976E-2</v>
      </c>
      <c r="V916" s="13">
        <f t="shared" si="1297"/>
        <v>1.9679781254976866E-2</v>
      </c>
      <c r="W916" s="13">
        <f t="shared" si="1298"/>
        <v>1.8788618705077021E-2</v>
      </c>
      <c r="X916" s="13">
        <f t="shared" si="1299"/>
        <v>3.4672653091285963E-2</v>
      </c>
      <c r="Y916" s="13">
        <f t="shared" si="1300"/>
        <v>3.1992582617683563E-2</v>
      </c>
      <c r="Z916" s="13">
        <f t="shared" si="1301"/>
        <v>3.8884013960690154E-2</v>
      </c>
      <c r="AA916" s="13">
        <f t="shared" si="1302"/>
        <v>5.6308146603450626E-2</v>
      </c>
      <c r="AB916" s="13">
        <f t="shared" si="1303"/>
        <v>4.0770062693643437E-2</v>
      </c>
      <c r="AC916" s="13">
        <f t="shared" si="1304"/>
        <v>3.2869465949661768E-3</v>
      </c>
      <c r="AD916" s="13">
        <f t="shared" si="1305"/>
        <v>6.801974569750892E-3</v>
      </c>
      <c r="AE916" s="13">
        <f t="shared" si="1306"/>
        <v>1.2552413154725044E-2</v>
      </c>
      <c r="AF916" s="13">
        <f t="shared" si="1307"/>
        <v>1.1582157092119558E-2</v>
      </c>
      <c r="AG916" s="13">
        <f t="shared" si="1308"/>
        <v>7.1245988721055477E-3</v>
      </c>
      <c r="AH916" s="13">
        <f t="shared" si="1309"/>
        <v>1.7939210274295195E-2</v>
      </c>
      <c r="AI916" s="13">
        <f t="shared" si="1310"/>
        <v>2.5977865430671002E-2</v>
      </c>
      <c r="AJ916" s="13">
        <f t="shared" si="1311"/>
        <v>1.8809342273584714E-2</v>
      </c>
      <c r="AK916" s="13">
        <f t="shared" si="1312"/>
        <v>9.0793027294473489E-3</v>
      </c>
      <c r="AL916" s="13">
        <f t="shared" si="1313"/>
        <v>3.5135408153348196E-4</v>
      </c>
      <c r="AM916" s="13">
        <f t="shared" si="1314"/>
        <v>1.9699950815452194E-3</v>
      </c>
      <c r="AN916" s="13">
        <f t="shared" si="1315"/>
        <v>3.6354431970829115E-3</v>
      </c>
      <c r="AO916" s="13">
        <f t="shared" si="1316"/>
        <v>3.3544366082502463E-3</v>
      </c>
      <c r="AP916" s="13">
        <f t="shared" si="1317"/>
        <v>2.0634338738118167E-3</v>
      </c>
      <c r="AQ916" s="13">
        <f t="shared" si="1318"/>
        <v>9.5196895533561485E-4</v>
      </c>
      <c r="AR916" s="13">
        <f t="shared" si="1319"/>
        <v>6.6210297237464799E-3</v>
      </c>
      <c r="AS916" s="13">
        <f t="shared" si="1320"/>
        <v>9.5879482176768494E-3</v>
      </c>
      <c r="AT916" s="13">
        <f t="shared" si="1321"/>
        <v>6.9421793029525352E-3</v>
      </c>
      <c r="AU916" s="13">
        <f t="shared" si="1322"/>
        <v>3.3510022082020134E-3</v>
      </c>
      <c r="AV916" s="13">
        <f t="shared" si="1323"/>
        <v>1.2131510123844275E-3</v>
      </c>
      <c r="AW916" s="13">
        <f t="shared" si="1324"/>
        <v>2.6081638181756447E-5</v>
      </c>
      <c r="AX916" s="13">
        <f t="shared" si="1325"/>
        <v>4.7546005226323522E-4</v>
      </c>
      <c r="AY916" s="13">
        <f t="shared" si="1326"/>
        <v>8.7741742539238312E-4</v>
      </c>
      <c r="AZ916" s="13">
        <f t="shared" si="1327"/>
        <v>8.0959623707353018E-4</v>
      </c>
      <c r="BA916" s="13">
        <f t="shared" si="1328"/>
        <v>4.9801158727500936E-4</v>
      </c>
      <c r="BB916" s="13">
        <f t="shared" si="1329"/>
        <v>2.2975854787506453E-4</v>
      </c>
      <c r="BC916" s="13">
        <f t="shared" si="1330"/>
        <v>8.4799617792840552E-5</v>
      </c>
      <c r="BD916" s="13">
        <f t="shared" si="1331"/>
        <v>2.0364160374787697E-3</v>
      </c>
      <c r="BE916" s="13">
        <f t="shared" si="1332"/>
        <v>2.9489448517299455E-3</v>
      </c>
      <c r="BF916" s="13">
        <f t="shared" si="1333"/>
        <v>2.1351913308714581E-3</v>
      </c>
      <c r="BG916" s="13">
        <f t="shared" si="1334"/>
        <v>1.0306606257837493E-3</v>
      </c>
      <c r="BH916" s="13">
        <f t="shared" si="1335"/>
        <v>3.7312627802331384E-4</v>
      </c>
      <c r="BI916" s="13">
        <f t="shared" si="1336"/>
        <v>1.0806522796631423E-4</v>
      </c>
      <c r="BJ916" s="14">
        <f t="shared" si="1337"/>
        <v>0.30297790493943311</v>
      </c>
      <c r="BK916" s="14">
        <f t="shared" si="1338"/>
        <v>0.22680290097477004</v>
      </c>
      <c r="BL916" s="14">
        <f t="shared" si="1339"/>
        <v>0.42848895298678835</v>
      </c>
      <c r="BM916" s="14">
        <f t="shared" si="1340"/>
        <v>0.63557143765420387</v>
      </c>
      <c r="BN916" s="14">
        <f t="shared" si="1341"/>
        <v>0.36073099942026743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1.3391999999999999</v>
      </c>
      <c r="F917" s="10">
        <f>VLOOKUP(B917,home!$B$2:$E$405,3,FALSE)</f>
        <v>0.82140000000000002</v>
      </c>
      <c r="G917" s="10">
        <f>VLOOKUP(C917,away!$B$2:$E$405,4,FALSE)</f>
        <v>1.369</v>
      </c>
      <c r="H917" s="10">
        <f>VLOOKUP(A917,away!$A$2:$E$405,3,FALSE)</f>
        <v>1.014</v>
      </c>
      <c r="I917" s="10">
        <f>VLOOKUP(C917,away!$B$2:$E$405,3,FALSE)</f>
        <v>0.73960000000000004</v>
      </c>
      <c r="J917" s="10">
        <f>VLOOKUP(B917,home!$B$2:$E$405,4,FALSE)</f>
        <v>0.78900000000000003</v>
      </c>
      <c r="K917" s="12">
        <f t="shared" si="1286"/>
        <v>1.5059258467199998</v>
      </c>
      <c r="L917" s="12">
        <f t="shared" si="1287"/>
        <v>0.59171402160000008</v>
      </c>
      <c r="M917" s="13">
        <f t="shared" si="1288"/>
        <v>0.12274578287190877</v>
      </c>
      <c r="N917" s="13">
        <f t="shared" si="1289"/>
        <v>0.18484604700268845</v>
      </c>
      <c r="O917" s="13">
        <f t="shared" si="1290"/>
        <v>7.2630400817577545E-2</v>
      </c>
      <c r="P917" s="13">
        <f t="shared" si="1291"/>
        <v>0.10937599784882343</v>
      </c>
      <c r="Q917" s="13">
        <f t="shared" si="1292"/>
        <v>0.13918221992268429</v>
      </c>
      <c r="R917" s="13">
        <f t="shared" si="1293"/>
        <v>2.1488213279094372E-2</v>
      </c>
      <c r="S917" s="13">
        <f t="shared" si="1294"/>
        <v>2.4365621012637804E-2</v>
      </c>
      <c r="T917" s="13">
        <f t="shared" si="1295"/>
        <v>8.2356071085667171E-2</v>
      </c>
      <c r="U917" s="13">
        <f t="shared" si="1296"/>
        <v>3.2359655776820137E-2</v>
      </c>
      <c r="V917" s="13">
        <f t="shared" si="1297"/>
        <v>2.4124061301601715E-3</v>
      </c>
      <c r="W917" s="13">
        <f t="shared" si="1298"/>
        <v>6.9866034128479165E-2</v>
      </c>
      <c r="X917" s="13">
        <f t="shared" si="1299"/>
        <v>4.1340712027405267E-2</v>
      </c>
      <c r="Y917" s="13">
        <f t="shared" si="1300"/>
        <v>1.2230939484771731E-2</v>
      </c>
      <c r="Z917" s="13">
        <f t="shared" si="1301"/>
        <v>4.2382923654571518E-3</v>
      </c>
      <c r="AA917" s="13">
        <f t="shared" si="1302"/>
        <v>6.3825540190979727E-3</v>
      </c>
      <c r="AB917" s="13">
        <f t="shared" si="1303"/>
        <v>4.8058265327231269E-3</v>
      </c>
      <c r="AC917" s="13">
        <f t="shared" si="1304"/>
        <v>1.3435254226729603E-4</v>
      </c>
      <c r="AD917" s="13">
        <f t="shared" si="1305"/>
        <v>2.6303266650474607E-2</v>
      </c>
      <c r="AE917" s="13">
        <f t="shared" si="1306"/>
        <v>1.5564011690969494E-2</v>
      </c>
      <c r="AF917" s="13">
        <f t="shared" si="1307"/>
        <v>4.6047219749464881E-3</v>
      </c>
      <c r="AG917" s="13">
        <f t="shared" si="1308"/>
        <v>9.0822618604849382E-4</v>
      </c>
      <c r="AH917" s="13">
        <f t="shared" si="1309"/>
        <v>6.2696425507030714E-4</v>
      </c>
      <c r="AI917" s="13">
        <f t="shared" si="1310"/>
        <v>9.4416167667992618E-4</v>
      </c>
      <c r="AJ917" s="13">
        <f t="shared" si="1311"/>
        <v>7.1091873619739639E-4</v>
      </c>
      <c r="AK917" s="13">
        <f t="shared" si="1312"/>
        <v>3.5686363325239205E-4</v>
      </c>
      <c r="AL917" s="13">
        <f t="shared" si="1313"/>
        <v>4.7887407714354209E-6</v>
      </c>
      <c r="AM917" s="13">
        <f t="shared" si="1314"/>
        <v>7.9221538204235775E-3</v>
      </c>
      <c r="AN917" s="13">
        <f t="shared" si="1315"/>
        <v>4.6876494968166402E-3</v>
      </c>
      <c r="AO917" s="13">
        <f t="shared" si="1316"/>
        <v>1.3868739678062954E-3</v>
      </c>
      <c r="AP917" s="13">
        <f t="shared" si="1317"/>
        <v>2.7354425764767074E-4</v>
      </c>
      <c r="AQ917" s="13">
        <f t="shared" si="1318"/>
        <v>4.0464993194572454E-5</v>
      </c>
      <c r="AR917" s="13">
        <f t="shared" si="1319"/>
        <v>7.4196708153419956E-5</v>
      </c>
      <c r="AS917" s="13">
        <f t="shared" si="1320"/>
        <v>1.1173474054977565E-4</v>
      </c>
      <c r="AT917" s="13">
        <f t="shared" si="1321"/>
        <v>8.4132116885230214E-5</v>
      </c>
      <c r="AU917" s="13">
        <f t="shared" si="1322"/>
        <v>4.2232243118912092E-5</v>
      </c>
      <c r="AV917" s="13">
        <f t="shared" si="1323"/>
        <v>1.5899656619433147E-5</v>
      </c>
      <c r="AW917" s="13">
        <f t="shared" si="1324"/>
        <v>1.1853163507269984E-7</v>
      </c>
      <c r="AX917" s="13">
        <f t="shared" si="1325"/>
        <v>1.9883626999779107E-3</v>
      </c>
      <c r="AY917" s="13">
        <f t="shared" si="1326"/>
        <v>1.176542089603364E-3</v>
      </c>
      <c r="AZ917" s="13">
        <f t="shared" si="1327"/>
        <v>3.4808822571043714E-4</v>
      </c>
      <c r="BA917" s="13">
        <f t="shared" si="1328"/>
        <v>6.8656227968910433E-5</v>
      </c>
      <c r="BB917" s="13">
        <f t="shared" si="1329"/>
        <v>1.0156213189842599E-5</v>
      </c>
      <c r="BC917" s="13">
        <f t="shared" si="1330"/>
        <v>1.2019147501577459E-6</v>
      </c>
      <c r="BD917" s="13">
        <f t="shared" si="1331"/>
        <v>7.3172054284902701E-6</v>
      </c>
      <c r="BE917" s="13">
        <f t="shared" si="1332"/>
        <v>1.1019168780523389E-5</v>
      </c>
      <c r="BF917" s="13">
        <f t="shared" si="1333"/>
        <v>8.2970255379801375E-6</v>
      </c>
      <c r="BG917" s="13">
        <f t="shared" si="1334"/>
        <v>4.1649017361800657E-6</v>
      </c>
      <c r="BH917" s="13">
        <f t="shared" si="1335"/>
        <v>1.5680082933906412E-6</v>
      </c>
      <c r="BI917" s="13">
        <f t="shared" si="1336"/>
        <v>4.7226084337765648E-7</v>
      </c>
      <c r="BJ917" s="14">
        <f t="shared" si="1337"/>
        <v>0.59510594406122463</v>
      </c>
      <c r="BK917" s="14">
        <f t="shared" si="1338"/>
        <v>0.26021549123617227</v>
      </c>
      <c r="BL917" s="14">
        <f t="shared" si="1339"/>
        <v>0.14066659276245988</v>
      </c>
      <c r="BM917" s="14">
        <f t="shared" si="1340"/>
        <v>0.34878123512456866</v>
      </c>
      <c r="BN917" s="14">
        <f t="shared" si="1341"/>
        <v>0.65026866174277687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1.3391999999999999</v>
      </c>
      <c r="F918" s="10">
        <f>VLOOKUP(B918,home!$B$2:$E$405,3,FALSE)</f>
        <v>0.67200000000000004</v>
      </c>
      <c r="G918" s="10">
        <f>VLOOKUP(C918,away!$B$2:$E$405,4,FALSE)</f>
        <v>1.369</v>
      </c>
      <c r="H918" s="10">
        <f>VLOOKUP(A918,away!$A$2:$E$405,3,FALSE)</f>
        <v>1.014</v>
      </c>
      <c r="I918" s="10">
        <f>VLOOKUP(C918,away!$B$2:$E$405,3,FALSE)</f>
        <v>1.3971</v>
      </c>
      <c r="J918" s="10">
        <f>VLOOKUP(B918,home!$B$2:$E$405,4,FALSE)</f>
        <v>1.5779000000000001</v>
      </c>
      <c r="K918" s="12">
        <f t="shared" si="1286"/>
        <v>1.2320211456000001</v>
      </c>
      <c r="L918" s="12">
        <f t="shared" si="1287"/>
        <v>2.2353468672600001</v>
      </c>
      <c r="M918" s="13">
        <f t="shared" si="1288"/>
        <v>3.1199038159595259E-2</v>
      </c>
      <c r="N918" s="13">
        <f t="shared" si="1289"/>
        <v>3.8437874735002674E-2</v>
      </c>
      <c r="O918" s="13">
        <f t="shared" si="1290"/>
        <v>6.9740672211576468E-2</v>
      </c>
      <c r="P918" s="13">
        <f t="shared" si="1291"/>
        <v>8.5921982873020525E-2</v>
      </c>
      <c r="Q918" s="13">
        <f t="shared" si="1292"/>
        <v>2.3678137232723648E-2</v>
      </c>
      <c r="R918" s="13">
        <f t="shared" si="1293"/>
        <v>7.7947296574377004E-2</v>
      </c>
      <c r="S918" s="13">
        <f t="shared" si="1294"/>
        <v>5.9157169389860834E-2</v>
      </c>
      <c r="T918" s="13">
        <f t="shared" si="1295"/>
        <v>5.2928849885721177E-2</v>
      </c>
      <c r="U918" s="13">
        <f t="shared" si="1296"/>
        <v>9.6032717621986924E-2</v>
      </c>
      <c r="V918" s="13">
        <f t="shared" si="1297"/>
        <v>1.8102058392993368E-2</v>
      </c>
      <c r="W918" s="13">
        <f t="shared" si="1298"/>
        <v>9.723988586378067E-3</v>
      </c>
      <c r="X918" s="13">
        <f t="shared" si="1299"/>
        <v>2.1736487423832208E-2</v>
      </c>
      <c r="Y918" s="13">
        <f t="shared" si="1300"/>
        <v>2.4294294534049864E-2</v>
      </c>
      <c r="Z918" s="13">
        <f t="shared" si="1301"/>
        <v>5.8079748402973266E-2</v>
      </c>
      <c r="AA918" s="13">
        <f t="shared" si="1302"/>
        <v>7.1555478163590897E-2</v>
      </c>
      <c r="AB918" s="13">
        <f t="shared" si="1303"/>
        <v>4.4078931090531528E-2</v>
      </c>
      <c r="AC918" s="13">
        <f t="shared" si="1304"/>
        <v>3.1158107007435952E-3</v>
      </c>
      <c r="AD918" s="13">
        <f t="shared" si="1305"/>
        <v>2.9950398894977096E-3</v>
      </c>
      <c r="AE918" s="13">
        <f t="shared" si="1306"/>
        <v>6.6949530343074415E-3</v>
      </c>
      <c r="AF918" s="13">
        <f t="shared" si="1307"/>
        <v>7.4827711458459872E-3</v>
      </c>
      <c r="AG918" s="13">
        <f t="shared" si="1308"/>
        <v>5.5755296797634496E-3</v>
      </c>
      <c r="AH918" s="13">
        <f t="shared" si="1309"/>
        <v>3.2457095910958821E-2</v>
      </c>
      <c r="AI918" s="13">
        <f t="shared" si="1310"/>
        <v>3.9987828487068569E-2</v>
      </c>
      <c r="AJ918" s="13">
        <f t="shared" si="1311"/>
        <v>2.4632925131347273E-2</v>
      </c>
      <c r="AK918" s="13">
        <f t="shared" si="1312"/>
        <v>1.0116094879933831E-2</v>
      </c>
      <c r="AL918" s="13">
        <f t="shared" si="1313"/>
        <v>3.4323703480266296E-4</v>
      </c>
      <c r="AM918" s="13">
        <f t="shared" si="1314"/>
        <v>7.379904951553334E-4</v>
      </c>
      <c r="AN918" s="13">
        <f t="shared" si="1315"/>
        <v>1.6496647414131309E-3</v>
      </c>
      <c r="AO918" s="13">
        <f t="shared" si="1316"/>
        <v>1.8437864558735603E-3</v>
      </c>
      <c r="AP918" s="13">
        <f t="shared" si="1317"/>
        <v>1.3738340926777938E-3</v>
      </c>
      <c r="AQ918" s="13">
        <f t="shared" si="1318"/>
        <v>7.6774893380057285E-4</v>
      </c>
      <c r="AR918" s="13">
        <f t="shared" si="1319"/>
        <v>1.4510573532983824E-2</v>
      </c>
      <c r="AS918" s="13">
        <f t="shared" si="1320"/>
        <v>1.7877333427419772E-2</v>
      </c>
      <c r="AT918" s="13">
        <f t="shared" si="1321"/>
        <v>1.1012626404761444E-2</v>
      </c>
      <c r="AU918" s="13">
        <f t="shared" si="1322"/>
        <v>4.522596199753E-3</v>
      </c>
      <c r="AV918" s="13">
        <f t="shared" si="1323"/>
        <v>1.3929835377764752E-3</v>
      </c>
      <c r="AW918" s="13">
        <f t="shared" si="1324"/>
        <v>2.6257581755173622E-5</v>
      </c>
      <c r="AX918" s="13">
        <f t="shared" si="1325"/>
        <v>1.51536649213864E-4</v>
      </c>
      <c r="AY918" s="13">
        <f t="shared" si="1326"/>
        <v>3.3873697409528844E-4</v>
      </c>
      <c r="AZ918" s="13">
        <f t="shared" si="1327"/>
        <v>3.7859731693451752E-4</v>
      </c>
      <c r="BA918" s="13">
        <f t="shared" si="1328"/>
        <v>2.8209877545420502E-4</v>
      </c>
      <c r="BB918" s="13">
        <f t="shared" si="1329"/>
        <v>1.5764715349235987E-4</v>
      </c>
      <c r="BC918" s="13">
        <f t="shared" si="1330"/>
        <v>7.0479214138320561E-5</v>
      </c>
      <c r="BD918" s="13">
        <f t="shared" si="1331"/>
        <v>5.4060275148502162E-3</v>
      </c>
      <c r="BE918" s="13">
        <f t="shared" si="1332"/>
        <v>6.6603402119908839E-3</v>
      </c>
      <c r="BF918" s="13">
        <f t="shared" si="1333"/>
        <v>4.102839989031379E-3</v>
      </c>
      <c r="BG918" s="13">
        <f t="shared" si="1334"/>
        <v>1.6849285411666434E-3</v>
      </c>
      <c r="BH918" s="13">
        <f t="shared" si="1335"/>
        <v>5.1896689788556651E-4</v>
      </c>
      <c r="BI918" s="13">
        <f t="shared" si="1336"/>
        <v>1.2787563841229084E-4</v>
      </c>
      <c r="BJ918" s="14">
        <f t="shared" si="1337"/>
        <v>0.20130004694937118</v>
      </c>
      <c r="BK918" s="14">
        <f t="shared" si="1338"/>
        <v>0.19817803352511151</v>
      </c>
      <c r="BL918" s="14">
        <f t="shared" si="1339"/>
        <v>0.5343661319674029</v>
      </c>
      <c r="BM918" s="14">
        <f t="shared" si="1340"/>
        <v>0.66468647966622307</v>
      </c>
      <c r="BN918" s="14">
        <f t="shared" si="1341"/>
        <v>0.32692500178629558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1.6352</v>
      </c>
      <c r="F919" s="10">
        <f>VLOOKUP(B919,home!$B$2:$E$405,3,FALSE)</f>
        <v>1.1871</v>
      </c>
      <c r="G919" s="10">
        <f>VLOOKUP(C919,away!$B$2:$E$405,4,FALSE)</f>
        <v>0.74739999999999995</v>
      </c>
      <c r="H919" s="10">
        <f>VLOOKUP(A919,away!$A$2:$E$405,3,FALSE)</f>
        <v>1.1458999999999999</v>
      </c>
      <c r="I919" s="10">
        <f>VLOOKUP(C919,away!$B$2:$E$405,3,FALSE)</f>
        <v>0.96960000000000002</v>
      </c>
      <c r="J919" s="10">
        <f>VLOOKUP(B919,home!$B$2:$E$405,4,FALSE)</f>
        <v>1.1293</v>
      </c>
      <c r="K919" s="12">
        <f t="shared" si="1286"/>
        <v>1.450812460608</v>
      </c>
      <c r="L919" s="12">
        <f t="shared" si="1287"/>
        <v>1.2547252979519998</v>
      </c>
      <c r="M919" s="13">
        <f t="shared" si="1288"/>
        <v>6.6834373424725257E-2</v>
      </c>
      <c r="N919" s="13">
        <f t="shared" si="1289"/>
        <v>9.6964141761519559E-2</v>
      </c>
      <c r="O919" s="13">
        <f t="shared" si="1290"/>
        <v>8.385877910877361E-2</v>
      </c>
      <c r="P919" s="13">
        <f t="shared" si="1291"/>
        <v>0.12166336166238256</v>
      </c>
      <c r="Q919" s="13">
        <f t="shared" si="1292"/>
        <v>7.033839254988658E-2</v>
      </c>
      <c r="R919" s="13">
        <f t="shared" si="1293"/>
        <v>5.2609865801573466E-2</v>
      </c>
      <c r="S919" s="13">
        <f t="shared" si="1294"/>
        <v>5.5368116780742299E-2</v>
      </c>
      <c r="T919" s="13">
        <f t="shared" si="1295"/>
        <v>8.8255360549621159E-2</v>
      </c>
      <c r="U919" s="13">
        <f t="shared" si="1296"/>
        <v>7.6327048855837451E-2</v>
      </c>
      <c r="V919" s="13">
        <f t="shared" si="1297"/>
        <v>1.1198946608659669E-2</v>
      </c>
      <c r="W919" s="13">
        <f t="shared" si="1298"/>
        <v>3.4015938790170792E-2</v>
      </c>
      <c r="X919" s="13">
        <f t="shared" si="1299"/>
        <v>4.2680658933614037E-2</v>
      </c>
      <c r="Y919" s="13">
        <f t="shared" si="1300"/>
        <v>2.6776251248633282E-2</v>
      </c>
      <c r="Z919" s="13">
        <f t="shared" si="1301"/>
        <v>2.2003643181031336E-2</v>
      </c>
      <c r="AA919" s="13">
        <f t="shared" si="1302"/>
        <v>3.1923159705812505E-2</v>
      </c>
      <c r="AB919" s="13">
        <f t="shared" si="1303"/>
        <v>2.3157258941586004E-2</v>
      </c>
      <c r="AC919" s="13">
        <f t="shared" si="1304"/>
        <v>1.2741399201393383E-3</v>
      </c>
      <c r="AD919" s="13">
        <f t="shared" si="1305"/>
        <v>1.2337686964014698E-2</v>
      </c>
      <c r="AE919" s="13">
        <f t="shared" si="1306"/>
        <v>1.5480407951961848E-2</v>
      </c>
      <c r="AF919" s="13">
        <f t="shared" si="1307"/>
        <v>9.7118297399719188E-3</v>
      </c>
      <c r="AG919" s="13">
        <f t="shared" si="1308"/>
        <v>4.0618928213817873E-3</v>
      </c>
      <c r="AH919" s="13">
        <f t="shared" si="1309"/>
        <v>6.9021319365872589E-3</v>
      </c>
      <c r="AI919" s="13">
        <f t="shared" si="1310"/>
        <v>1.0013699018361218E-2</v>
      </c>
      <c r="AJ919" s="13">
        <f t="shared" si="1311"/>
        <v>7.2639996563082796E-3</v>
      </c>
      <c r="AK919" s="13">
        <f t="shared" si="1312"/>
        <v>3.5129004050747609E-3</v>
      </c>
      <c r="AL919" s="13">
        <f t="shared" si="1313"/>
        <v>9.277629936157586E-5</v>
      </c>
      <c r="AM919" s="13">
        <f t="shared" si="1314"/>
        <v>3.579933996494681E-3</v>
      </c>
      <c r="AN919" s="13">
        <f t="shared" si="1315"/>
        <v>4.4918337504002816E-3</v>
      </c>
      <c r="AO919" s="13">
        <f t="shared" si="1316"/>
        <v>2.8180087204109218E-3</v>
      </c>
      <c r="AP919" s="13">
        <f t="shared" si="1317"/>
        <v>1.1786089437829761E-3</v>
      </c>
      <c r="AQ919" s="13">
        <f t="shared" si="1318"/>
        <v>3.6970761453924663E-4</v>
      </c>
      <c r="AR919" s="13">
        <f t="shared" si="1319"/>
        <v>1.7320559101276921E-3</v>
      </c>
      <c r="AS919" s="13">
        <f t="shared" si="1320"/>
        <v>2.5128882968829852E-3</v>
      </c>
      <c r="AT919" s="13">
        <f t="shared" si="1321"/>
        <v>1.8228648266169257E-3</v>
      </c>
      <c r="AU919" s="13">
        <f t="shared" si="1322"/>
        <v>8.8154500148662589E-4</v>
      </c>
      <c r="AV919" s="13">
        <f t="shared" si="1323"/>
        <v>3.1973911818587367E-4</v>
      </c>
      <c r="AW919" s="13">
        <f t="shared" si="1324"/>
        <v>4.6913137176659796E-6</v>
      </c>
      <c r="AX919" s="13">
        <f t="shared" si="1325"/>
        <v>8.6563547504477914E-4</v>
      </c>
      <c r="AY919" s="13">
        <f t="shared" si="1326"/>
        <v>1.0861347293433814E-3</v>
      </c>
      <c r="AZ919" s="13">
        <f t="shared" si="1327"/>
        <v>6.8140036094569453E-4</v>
      </c>
      <c r="BA919" s="13">
        <f t="shared" si="1328"/>
        <v>2.8499009030406229E-4</v>
      </c>
      <c r="BB919" s="13">
        <f t="shared" si="1329"/>
        <v>8.9396068992532996E-5</v>
      </c>
      <c r="BC919" s="13">
        <f t="shared" si="1330"/>
        <v>2.2433501860478695E-5</v>
      </c>
      <c r="BD919" s="13">
        <f t="shared" si="1331"/>
        <v>3.6220906131741512E-4</v>
      </c>
      <c r="BE919" s="13">
        <f t="shared" si="1332"/>
        <v>5.2549741950443291E-4</v>
      </c>
      <c r="BF919" s="13">
        <f t="shared" si="1333"/>
        <v>3.811991021171905E-4</v>
      </c>
      <c r="BG919" s="13">
        <f t="shared" si="1334"/>
        <v>1.8434946910806716E-4</v>
      </c>
      <c r="BH919" s="13">
        <f t="shared" si="1335"/>
        <v>6.6864126722113342E-5</v>
      </c>
      <c r="BI919" s="13">
        <f t="shared" si="1336"/>
        <v>1.9401461643222868E-5</v>
      </c>
      <c r="BJ919" s="14">
        <f t="shared" si="1337"/>
        <v>0.41609064456289491</v>
      </c>
      <c r="BK919" s="14">
        <f t="shared" si="1338"/>
        <v>0.25751784942535411</v>
      </c>
      <c r="BL919" s="14">
        <f t="shared" si="1339"/>
        <v>0.30437745722362713</v>
      </c>
      <c r="BM919" s="14">
        <f t="shared" si="1340"/>
        <v>0.5066392366684207</v>
      </c>
      <c r="BN919" s="14">
        <f t="shared" si="1341"/>
        <v>0.49226891430886099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1.6352</v>
      </c>
      <c r="F920" s="10">
        <f>VLOOKUP(B920,home!$B$2:$E$405,3,FALSE)</f>
        <v>1.325</v>
      </c>
      <c r="G920" s="10">
        <f>VLOOKUP(C920,away!$B$2:$E$405,4,FALSE)</f>
        <v>1.2591000000000001</v>
      </c>
      <c r="H920" s="10">
        <f>VLOOKUP(A920,away!$A$2:$E$405,3,FALSE)</f>
        <v>1.1458999999999999</v>
      </c>
      <c r="I920" s="10">
        <f>VLOOKUP(C920,away!$B$2:$E$405,3,FALSE)</f>
        <v>1.1293</v>
      </c>
      <c r="J920" s="10">
        <f>VLOOKUP(B920,home!$B$2:$E$405,4,FALSE)</f>
        <v>0.63029999999999997</v>
      </c>
      <c r="K920" s="12">
        <f t="shared" si="1286"/>
        <v>2.7280164240000002</v>
      </c>
      <c r="L920" s="12">
        <f t="shared" si="1287"/>
        <v>0.81564908756099996</v>
      </c>
      <c r="M920" s="13">
        <f t="shared" si="1288"/>
        <v>2.8907173069591268E-2</v>
      </c>
      <c r="N920" s="13">
        <f t="shared" si="1289"/>
        <v>7.8859242905255478E-2</v>
      </c>
      <c r="O920" s="13">
        <f t="shared" si="1290"/>
        <v>2.3578109338180029E-2</v>
      </c>
      <c r="P920" s="13">
        <f t="shared" si="1291"/>
        <v>6.4321469521422897E-2</v>
      </c>
      <c r="Q920" s="13">
        <f t="shared" si="1292"/>
        <v>0.10756465491487123</v>
      </c>
      <c r="R920" s="13">
        <f t="shared" si="1293"/>
        <v>9.6157316840500169E-3</v>
      </c>
      <c r="S920" s="13">
        <f t="shared" si="1294"/>
        <v>3.5780491501497702E-2</v>
      </c>
      <c r="T920" s="13">
        <f t="shared" si="1295"/>
        <v>8.7735012635128548E-2</v>
      </c>
      <c r="U920" s="13">
        <f t="shared" si="1296"/>
        <v>2.6231873962865627E-2</v>
      </c>
      <c r="V920" s="13">
        <f t="shared" si="1297"/>
        <v>8.8461465103972063E-3</v>
      </c>
      <c r="W920" s="13">
        <f t="shared" si="1298"/>
        <v>9.781271508322037E-2</v>
      </c>
      <c r="X920" s="13">
        <f t="shared" si="1299"/>
        <v>7.978085180949275E-2</v>
      </c>
      <c r="Y920" s="13">
        <f t="shared" si="1300"/>
        <v>3.2536589491626057E-2</v>
      </c>
      <c r="Z920" s="13">
        <f t="shared" si="1301"/>
        <v>2.6143542581089315E-3</v>
      </c>
      <c r="AA920" s="13">
        <f t="shared" si="1302"/>
        <v>7.1320013542755011E-3</v>
      </c>
      <c r="AB920" s="13">
        <f t="shared" si="1303"/>
        <v>9.7281084152269059E-3</v>
      </c>
      <c r="AC920" s="13">
        <f t="shared" si="1304"/>
        <v>1.2302248082611466E-3</v>
      </c>
      <c r="AD920" s="13">
        <f t="shared" si="1305"/>
        <v>6.6708673305764438E-2</v>
      </c>
      <c r="AE920" s="13">
        <f t="shared" si="1306"/>
        <v>5.4410868514251594E-2</v>
      </c>
      <c r="AF920" s="13">
        <f t="shared" si="1307"/>
        <v>2.2190087628525427E-2</v>
      </c>
      <c r="AG920" s="13">
        <f t="shared" si="1308"/>
        <v>6.033108242368467E-3</v>
      </c>
      <c r="AH920" s="13">
        <f t="shared" si="1309"/>
        <v>5.3309891629694107E-4</v>
      </c>
      <c r="AI920" s="13">
        <f t="shared" si="1310"/>
        <v>1.4543025992746566E-3</v>
      </c>
      <c r="AJ920" s="13">
        <f t="shared" si="1311"/>
        <v>1.9836806881435771E-3</v>
      </c>
      <c r="AK920" s="13">
        <f t="shared" si="1312"/>
        <v>1.8038378324091004E-3</v>
      </c>
      <c r="AL920" s="13">
        <f t="shared" si="1313"/>
        <v>1.0949513094008882E-4</v>
      </c>
      <c r="AM920" s="13">
        <f t="shared" si="1314"/>
        <v>3.6396471280275122E-2</v>
      </c>
      <c r="AN920" s="13">
        <f t="shared" si="1315"/>
        <v>2.968674859019654E-2</v>
      </c>
      <c r="AO920" s="13">
        <f t="shared" si="1316"/>
        <v>1.2106984700123306E-2</v>
      </c>
      <c r="AP920" s="13">
        <f t="shared" si="1317"/>
        <v>3.2916836745901876E-3</v>
      </c>
      <c r="AQ920" s="13">
        <f t="shared" si="1318"/>
        <v>6.7121469642973121E-4</v>
      </c>
      <c r="AR920" s="13">
        <f t="shared" si="1319"/>
        <v>8.6964328931471609E-5</v>
      </c>
      <c r="AS920" s="13">
        <f t="shared" si="1320"/>
        <v>2.3724011762719292E-4</v>
      </c>
      <c r="AT920" s="13">
        <f t="shared" si="1321"/>
        <v>3.2359746865933715E-4</v>
      </c>
      <c r="AU920" s="13">
        <f t="shared" si="1322"/>
        <v>2.9425973642249905E-4</v>
      </c>
      <c r="AV920" s="13">
        <f t="shared" si="1323"/>
        <v>2.0068634847062215E-4</v>
      </c>
      <c r="AW920" s="13">
        <f t="shared" si="1324"/>
        <v>6.7677240433561957E-6</v>
      </c>
      <c r="AX920" s="13">
        <f t="shared" si="1325"/>
        <v>1.6548361904705822E-2</v>
      </c>
      <c r="AY920" s="13">
        <f t="shared" si="1326"/>
        <v>1.3497656288202514E-2</v>
      </c>
      <c r="AZ920" s="13">
        <f t="shared" si="1327"/>
        <v>5.5046755178421872E-3</v>
      </c>
      <c r="BA920" s="13">
        <f t="shared" si="1328"/>
        <v>1.4966278544824517E-3</v>
      </c>
      <c r="BB920" s="13">
        <f t="shared" si="1329"/>
        <v>3.0518078598174708E-4</v>
      </c>
      <c r="BC920" s="13">
        <f t="shared" si="1330"/>
        <v>4.9784085925432185E-5</v>
      </c>
      <c r="BD920" s="13">
        <f t="shared" si="1331"/>
        <v>1.1822062590551578E-5</v>
      </c>
      <c r="BE920" s="13">
        <f t="shared" si="1332"/>
        <v>3.2250780912580692E-5</v>
      </c>
      <c r="BF920" s="13">
        <f t="shared" si="1333"/>
        <v>4.3990330008172933E-5</v>
      </c>
      <c r="BG920" s="13">
        <f t="shared" si="1334"/>
        <v>4.0002114253158611E-5</v>
      </c>
      <c r="BH920" s="13">
        <f t="shared" si="1335"/>
        <v>2.7281606169335299E-5</v>
      </c>
      <c r="BI920" s="13">
        <f t="shared" si="1336"/>
        <v>1.4884933940609272E-5</v>
      </c>
      <c r="BJ920" s="14">
        <f t="shared" si="1337"/>
        <v>0.75318719390925937</v>
      </c>
      <c r="BK920" s="14">
        <f t="shared" si="1338"/>
        <v>0.1526926568303128</v>
      </c>
      <c r="BL920" s="14">
        <f t="shared" si="1339"/>
        <v>8.3373724618707901E-2</v>
      </c>
      <c r="BM920" s="14">
        <f t="shared" si="1340"/>
        <v>0.66553065961885904</v>
      </c>
      <c r="BN920" s="14">
        <f t="shared" si="1341"/>
        <v>0.3128463814333709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1.6352</v>
      </c>
      <c r="F921" s="10">
        <f>VLOOKUP(B921,home!$B$2:$E$405,3,FALSE)</f>
        <v>0.86339999999999995</v>
      </c>
      <c r="G921" s="10">
        <f>VLOOKUP(C921,away!$B$2:$E$405,4,FALSE)</f>
        <v>0.64749999999999996</v>
      </c>
      <c r="H921" s="10">
        <f>VLOOKUP(A921,away!$A$2:$E$405,3,FALSE)</f>
        <v>1.1458999999999999</v>
      </c>
      <c r="I921" s="10">
        <f>VLOOKUP(C921,away!$B$2:$E$405,3,FALSE)</f>
        <v>0.51329999999999998</v>
      </c>
      <c r="J921" s="10">
        <f>VLOOKUP(B921,home!$B$2:$E$405,4,FALSE)</f>
        <v>1.3859999999999999</v>
      </c>
      <c r="K921" s="12">
        <f t="shared" si="1286"/>
        <v>0.91416101279999995</v>
      </c>
      <c r="L921" s="12">
        <f t="shared" si="1287"/>
        <v>0.8152319914199998</v>
      </c>
      <c r="M921" s="13">
        <f t="shared" si="1288"/>
        <v>0.17739205352487611</v>
      </c>
      <c r="N921" s="13">
        <f t="shared" si="1289"/>
        <v>0.16216489931297254</v>
      </c>
      <c r="O921" s="13">
        <f t="shared" si="1290"/>
        <v>0.14461567705716796</v>
      </c>
      <c r="P921" s="13">
        <f t="shared" si="1291"/>
        <v>0.13220201380533836</v>
      </c>
      <c r="Q921" s="13">
        <f t="shared" si="1292"/>
        <v>7.4122414298278483E-2</v>
      </c>
      <c r="R921" s="13">
        <f t="shared" si="1293"/>
        <v>5.8947663198933305E-2</v>
      </c>
      <c r="S921" s="13">
        <f t="shared" si="1294"/>
        <v>2.4630996861051586E-2</v>
      </c>
      <c r="T921" s="13">
        <f t="shared" si="1295"/>
        <v>6.0426963417243837E-2</v>
      </c>
      <c r="U921" s="13">
        <f t="shared" si="1296"/>
        <v>5.3887655492130149E-2</v>
      </c>
      <c r="V921" s="13">
        <f t="shared" si="1297"/>
        <v>2.0395924183876542E-3</v>
      </c>
      <c r="W921" s="13">
        <f t="shared" si="1298"/>
        <v>2.2586607108698493E-2</v>
      </c>
      <c r="X921" s="13">
        <f t="shared" si="1299"/>
        <v>1.8413324692645398E-2</v>
      </c>
      <c r="Y921" s="13">
        <f t="shared" si="1300"/>
        <v>7.5055656789241813E-3</v>
      </c>
      <c r="Z921" s="13">
        <f t="shared" si="1301"/>
        <v>1.601867361974061E-2</v>
      </c>
      <c r="AA921" s="13">
        <f t="shared" si="1302"/>
        <v>1.4643646899934717E-2</v>
      </c>
      <c r="AB921" s="13">
        <f t="shared" si="1303"/>
        <v>6.6933255405649495E-3</v>
      </c>
      <c r="AC921" s="13">
        <f t="shared" si="1304"/>
        <v>9.5000811653865895E-5</v>
      </c>
      <c r="AD921" s="13">
        <f t="shared" si="1305"/>
        <v>5.1619489075508717E-3</v>
      </c>
      <c r="AE921" s="13">
        <f t="shared" si="1306"/>
        <v>4.2081858875109898E-3</v>
      </c>
      <c r="AF921" s="13">
        <f t="shared" si="1307"/>
        <v>1.7153238806705618E-3</v>
      </c>
      <c r="AG921" s="13">
        <f t="shared" si="1308"/>
        <v>4.661289677231147E-4</v>
      </c>
      <c r="AH921" s="13">
        <f t="shared" si="1309"/>
        <v>3.2647337987320385E-3</v>
      </c>
      <c r="AI921" s="13">
        <f t="shared" si="1310"/>
        <v>2.9844923559712712E-3</v>
      </c>
      <c r="AJ921" s="13">
        <f t="shared" si="1311"/>
        <v>1.3641532774142774E-3</v>
      </c>
      <c r="AK921" s="13">
        <f t="shared" si="1312"/>
        <v>4.1568524723182518E-4</v>
      </c>
      <c r="AL921" s="13">
        <f t="shared" si="1313"/>
        <v>2.8319867466941559E-6</v>
      </c>
      <c r="AM921" s="13">
        <f t="shared" si="1314"/>
        <v>9.4377048826971201E-4</v>
      </c>
      <c r="AN921" s="13">
        <f t="shared" si="1315"/>
        <v>7.6939189459554296E-4</v>
      </c>
      <c r="AO921" s="13">
        <f t="shared" si="1316"/>
        <v>3.1361644320676552E-4</v>
      </c>
      <c r="AP921" s="13">
        <f t="shared" si="1317"/>
        <v>8.5223385845836232E-5</v>
      </c>
      <c r="AQ921" s="13">
        <f t="shared" si="1318"/>
        <v>1.7369207639664024E-5</v>
      </c>
      <c r="AR921" s="13">
        <f t="shared" si="1319"/>
        <v>5.3230308723930023E-4</v>
      </c>
      <c r="AS921" s="13">
        <f t="shared" si="1320"/>
        <v>4.8661072934724536E-4</v>
      </c>
      <c r="AT921" s="13">
        <f t="shared" si="1321"/>
        <v>2.2242027858971223E-4</v>
      </c>
      <c r="AU921" s="13">
        <f t="shared" si="1322"/>
        <v>6.7775982380943175E-5</v>
      </c>
      <c r="AV921" s="13">
        <f t="shared" si="1323"/>
        <v>1.5489540174219489E-5</v>
      </c>
      <c r="AW921" s="13">
        <f t="shared" si="1324"/>
        <v>5.8626318801831795E-8</v>
      </c>
      <c r="AX921" s="13">
        <f t="shared" si="1325"/>
        <v>1.4379303090123168E-4</v>
      </c>
      <c r="AY921" s="13">
        <f t="shared" si="1326"/>
        <v>1.1722467893392868E-4</v>
      </c>
      <c r="AZ921" s="13">
        <f t="shared" si="1327"/>
        <v>4.7782654225438388E-5</v>
      </c>
      <c r="BA921" s="13">
        <f t="shared" si="1328"/>
        <v>1.2984649453179134E-5</v>
      </c>
      <c r="BB921" s="13">
        <f t="shared" si="1329"/>
        <v>2.6463754079014591E-6</v>
      </c>
      <c r="BC921" s="13">
        <f t="shared" si="1330"/>
        <v>4.3148197876568425E-7</v>
      </c>
      <c r="BD921" s="13">
        <f t="shared" si="1331"/>
        <v>7.2325084308184751E-5</v>
      </c>
      <c r="BE921" s="13">
        <f t="shared" si="1332"/>
        <v>6.6116772322015547E-5</v>
      </c>
      <c r="BF921" s="13">
        <f t="shared" si="1333"/>
        <v>3.0220687774480365E-5</v>
      </c>
      <c r="BG921" s="13">
        <f t="shared" si="1334"/>
        <v>9.2088581811438515E-6</v>
      </c>
      <c r="BH921" s="13">
        <f t="shared" si="1335"/>
        <v>2.1045947804015066E-6</v>
      </c>
      <c r="BI921" s="13">
        <f t="shared" si="1336"/>
        <v>3.8478769919708711E-7</v>
      </c>
      <c r="BJ921" s="14">
        <f t="shared" si="1337"/>
        <v>0.35922559644267643</v>
      </c>
      <c r="BK921" s="14">
        <f t="shared" si="1338"/>
        <v>0.33647971408698818</v>
      </c>
      <c r="BL921" s="14">
        <f t="shared" si="1339"/>
        <v>0.28832199327087726</v>
      </c>
      <c r="BM921" s="14">
        <f t="shared" si="1340"/>
        <v>0.25048409017010065</v>
      </c>
      <c r="BN921" s="14">
        <f t="shared" si="1341"/>
        <v>0.74944472119756678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1.3391999999999999</v>
      </c>
      <c r="F922" s="10">
        <f>VLOOKUP(B922,home!$B$2:$E$405,3,FALSE)</f>
        <v>0.93340000000000001</v>
      </c>
      <c r="G922" s="10">
        <f>VLOOKUP(C922,away!$B$2:$E$405,4,FALSE)</f>
        <v>0.52270000000000005</v>
      </c>
      <c r="H922" s="10">
        <f>VLOOKUP(A922,away!$A$2:$E$405,3,FALSE)</f>
        <v>1.014</v>
      </c>
      <c r="I922" s="10">
        <f>VLOOKUP(C922,away!$B$2:$E$405,3,FALSE)</f>
        <v>1.8737999999999999</v>
      </c>
      <c r="J922" s="10">
        <f>VLOOKUP(B922,home!$B$2:$E$405,4,FALSE)</f>
        <v>1.1506000000000001</v>
      </c>
      <c r="K922" s="12">
        <f t="shared" si="1286"/>
        <v>0.65337985065600002</v>
      </c>
      <c r="L922" s="12">
        <f t="shared" si="1287"/>
        <v>2.1861781999200001</v>
      </c>
      <c r="M922" s="13">
        <f t="shared" si="1288"/>
        <v>5.8451492860591196E-2</v>
      </c>
      <c r="N922" s="13">
        <f t="shared" si="1289"/>
        <v>3.8191027675873332E-2</v>
      </c>
      <c r="O922" s="13">
        <f t="shared" si="1290"/>
        <v>0.127785379444604</v>
      </c>
      <c r="P922" s="13">
        <f t="shared" si="1291"/>
        <v>8.3492392137535648E-2</v>
      </c>
      <c r="Q922" s="13">
        <f t="shared" si="1292"/>
        <v>1.2476623979630638E-2</v>
      </c>
      <c r="R922" s="13">
        <f t="shared" si="1293"/>
        <v>0.13968080540514929</v>
      </c>
      <c r="S922" s="13">
        <f t="shared" si="1294"/>
        <v>2.9815233126184004E-2</v>
      </c>
      <c r="T922" s="13">
        <f t="shared" si="1295"/>
        <v>2.7276123352867613E-2</v>
      </c>
      <c r="U922" s="13">
        <f t="shared" si="1296"/>
        <v>9.1264623775126244E-2</v>
      </c>
      <c r="V922" s="13">
        <f t="shared" si="1297"/>
        <v>4.7320246318136947E-3</v>
      </c>
      <c r="W922" s="13">
        <f t="shared" si="1298"/>
        <v>2.7173249041673787E-3</v>
      </c>
      <c r="X922" s="13">
        <f t="shared" si="1299"/>
        <v>5.9405564675904261E-3</v>
      </c>
      <c r="Y922" s="13">
        <f t="shared" si="1300"/>
        <v>6.4935575224199776E-3</v>
      </c>
      <c r="Z922" s="13">
        <f t="shared" si="1301"/>
        <v>0.1017890439080017</v>
      </c>
      <c r="AA922" s="13">
        <f t="shared" si="1302"/>
        <v>6.6506910307027184E-2</v>
      </c>
      <c r="AB922" s="13">
        <f t="shared" si="1303"/>
        <v>2.1727137561998702E-2</v>
      </c>
      <c r="AC922" s="13">
        <f t="shared" si="1304"/>
        <v>4.2245291440434762E-4</v>
      </c>
      <c r="AD922" s="13">
        <f t="shared" si="1305"/>
        <v>4.4386133501717777E-4</v>
      </c>
      <c r="AE922" s="13">
        <f t="shared" si="1306"/>
        <v>9.7035997440194179E-4</v>
      </c>
      <c r="AF922" s="13">
        <f t="shared" si="1307"/>
        <v>1.0606899110562275E-3</v>
      </c>
      <c r="AG922" s="13">
        <f t="shared" si="1308"/>
        <v>7.7295238680873612E-4</v>
      </c>
      <c r="AH922" s="13">
        <f t="shared" si="1309"/>
        <v>5.5632247195593253E-2</v>
      </c>
      <c r="AI922" s="13">
        <f t="shared" si="1310"/>
        <v>3.6348989364314396E-2</v>
      </c>
      <c r="AJ922" s="13">
        <f t="shared" si="1311"/>
        <v>1.1874848621176135E-2</v>
      </c>
      <c r="AK922" s="13">
        <f t="shared" si="1312"/>
        <v>2.5862622728888909E-3</v>
      </c>
      <c r="AL922" s="13">
        <f t="shared" si="1313"/>
        <v>2.4137350587925311E-5</v>
      </c>
      <c r="AM922" s="13">
        <f t="shared" si="1314"/>
        <v>5.8002010557099287E-5</v>
      </c>
      <c r="AN922" s="13">
        <f t="shared" si="1315"/>
        <v>1.2680273103146016E-4</v>
      </c>
      <c r="AO922" s="13">
        <f t="shared" si="1316"/>
        <v>1.3860668313564876E-4</v>
      </c>
      <c r="AP922" s="13">
        <f t="shared" si="1317"/>
        <v>1.0100630301145816E-4</v>
      </c>
      <c r="AQ922" s="13">
        <f t="shared" si="1318"/>
        <v>5.5204444424540919E-5</v>
      </c>
      <c r="AR922" s="13">
        <f t="shared" si="1319"/>
        <v>2.4324401206313309E-2</v>
      </c>
      <c r="AS922" s="13">
        <f t="shared" si="1320"/>
        <v>1.5893073627477616E-2</v>
      </c>
      <c r="AT922" s="13">
        <f t="shared" si="1321"/>
        <v>5.1921070365930685E-3</v>
      </c>
      <c r="AU922" s="13">
        <f t="shared" si="1322"/>
        <v>1.1308060400530488E-3</v>
      </c>
      <c r="AV922" s="13">
        <f t="shared" si="1323"/>
        <v>1.8471147039269092E-4</v>
      </c>
      <c r="AW922" s="13">
        <f t="shared" si="1324"/>
        <v>9.5771964154522764E-7</v>
      </c>
      <c r="AX922" s="13">
        <f t="shared" si="1325"/>
        <v>6.3162241659242096E-6</v>
      </c>
      <c r="AY922" s="13">
        <f t="shared" si="1326"/>
        <v>1.3808391577351391E-5</v>
      </c>
      <c r="AZ922" s="13">
        <f t="shared" si="1327"/>
        <v>1.5093802321182281E-5</v>
      </c>
      <c r="BA922" s="13">
        <f t="shared" si="1328"/>
        <v>1.0999247196156867E-5</v>
      </c>
      <c r="BB922" s="13">
        <f t="shared" si="1329"/>
        <v>6.0115786089423314E-6</v>
      </c>
      <c r="BC922" s="13">
        <f t="shared" si="1330"/>
        <v>2.6284764203950252E-6</v>
      </c>
      <c r="BD922" s="13">
        <f t="shared" si="1331"/>
        <v>8.8629126072249896E-3</v>
      </c>
      <c r="BE922" s="13">
        <f t="shared" si="1332"/>
        <v>5.7908485156858442E-3</v>
      </c>
      <c r="BF922" s="13">
        <f t="shared" si="1333"/>
        <v>1.891811869175168E-3</v>
      </c>
      <c r="BG922" s="13">
        <f t="shared" si="1334"/>
        <v>4.1202391885030652E-4</v>
      </c>
      <c r="BH922" s="13">
        <f t="shared" si="1335"/>
        <v>6.7302031641278275E-5</v>
      </c>
      <c r="BI922" s="13">
        <f t="shared" si="1336"/>
        <v>8.7947582765247588E-6</v>
      </c>
      <c r="BJ922" s="14">
        <f t="shared" si="1337"/>
        <v>9.6877557402283612E-2</v>
      </c>
      <c r="BK922" s="14">
        <f t="shared" si="1338"/>
        <v>0.17695154141269417</v>
      </c>
      <c r="BL922" s="14">
        <f t="shared" si="1339"/>
        <v>0.61716599702956199</v>
      </c>
      <c r="BM922" s="14">
        <f t="shared" si="1340"/>
        <v>0.53269356757722153</v>
      </c>
      <c r="BN922" s="14">
        <f t="shared" si="1341"/>
        <v>0.46007772150338411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1.6352</v>
      </c>
      <c r="F923" s="10">
        <f>VLOOKUP(B923,home!$B$2:$E$405,3,FALSE)</f>
        <v>0.89929999999999999</v>
      </c>
      <c r="G923" s="10">
        <f>VLOOKUP(C923,away!$B$2:$E$405,4,FALSE)</f>
        <v>1.6188</v>
      </c>
      <c r="H923" s="10">
        <f>VLOOKUP(A923,away!$A$2:$E$405,3,FALSE)</f>
        <v>1.1458999999999999</v>
      </c>
      <c r="I923" s="10">
        <f>VLOOKUP(C923,away!$B$2:$E$405,3,FALSE)</f>
        <v>1.0266999999999999</v>
      </c>
      <c r="J923" s="10">
        <f>VLOOKUP(B923,home!$B$2:$E$405,4,FALSE)</f>
        <v>0.71870000000000001</v>
      </c>
      <c r="K923" s="12">
        <f t="shared" si="1286"/>
        <v>2.3805026407679999</v>
      </c>
      <c r="L923" s="12">
        <f t="shared" si="1287"/>
        <v>0.84554733741099997</v>
      </c>
      <c r="M923" s="13">
        <f t="shared" si="1288"/>
        <v>3.9714060779873016E-2</v>
      </c>
      <c r="N923" s="13">
        <f t="shared" si="1289"/>
        <v>9.4539426562108564E-2</v>
      </c>
      <c r="O923" s="13">
        <f t="shared" si="1290"/>
        <v>3.358011835020025E-2</v>
      </c>
      <c r="P923" s="13">
        <f t="shared" si="1291"/>
        <v>7.9937560409953659E-2</v>
      </c>
      <c r="Q923" s="13">
        <f t="shared" si="1292"/>
        <v>0.11252567729389594</v>
      </c>
      <c r="R923" s="13">
        <f t="shared" si="1293"/>
        <v>1.4196789830479041E-2</v>
      </c>
      <c r="S923" s="13">
        <f t="shared" si="1294"/>
        <v>4.0225133358393783E-2</v>
      </c>
      <c r="T923" s="13">
        <f t="shared" si="1295"/>
        <v>9.5145786826223114E-2</v>
      </c>
      <c r="U923" s="13">
        <f t="shared" si="1296"/>
        <v>3.3795495681883642E-2</v>
      </c>
      <c r="V923" s="13">
        <f t="shared" si="1297"/>
        <v>8.9962512707971887E-3</v>
      </c>
      <c r="W923" s="13">
        <f t="shared" si="1298"/>
        <v>8.9289223984109004E-2</v>
      </c>
      <c r="X923" s="13">
        <f t="shared" si="1299"/>
        <v>7.5498265599257749E-2</v>
      </c>
      <c r="Y923" s="13">
        <f t="shared" si="1300"/>
        <v>3.1918678728300447E-2</v>
      </c>
      <c r="Z923" s="13">
        <f t="shared" si="1301"/>
        <v>4.0013526136483723E-3</v>
      </c>
      <c r="AA923" s="13">
        <f t="shared" si="1302"/>
        <v>9.5252304634338876E-3</v>
      </c>
      <c r="AB923" s="13">
        <f t="shared" si="1303"/>
        <v>1.1337418136064087E-2</v>
      </c>
      <c r="AC923" s="13">
        <f t="shared" si="1304"/>
        <v>1.1317439675341166E-3</v>
      </c>
      <c r="AD923" s="13">
        <f t="shared" si="1305"/>
        <v>5.3138308371574225E-2</v>
      </c>
      <c r="AE923" s="13">
        <f t="shared" si="1306"/>
        <v>4.4930955158109229E-2</v>
      </c>
      <c r="AF923" s="13">
        <f t="shared" si="1307"/>
        <v>1.899562475063615E-2</v>
      </c>
      <c r="AG923" s="13">
        <f t="shared" si="1308"/>
        <v>5.3538999767862956E-3</v>
      </c>
      <c r="AH923" s="13">
        <f t="shared" si="1309"/>
        <v>8.4583326212823149E-4</v>
      </c>
      <c r="AI923" s="13">
        <f t="shared" si="1310"/>
        <v>2.0135083141456667E-3</v>
      </c>
      <c r="AJ923" s="13">
        <f t="shared" si="1311"/>
        <v>2.3965809295160424E-3</v>
      </c>
      <c r="AK923" s="13">
        <f t="shared" si="1312"/>
        <v>1.9016890771757218E-3</v>
      </c>
      <c r="AL923" s="13">
        <f t="shared" si="1313"/>
        <v>9.1120222910278108E-5</v>
      </c>
      <c r="AM923" s="13">
        <f t="shared" si="1314"/>
        <v>2.5299176680895343E-2</v>
      </c>
      <c r="AN923" s="13">
        <f t="shared" si="1315"/>
        <v>2.1391651481221512E-2</v>
      </c>
      <c r="AO923" s="13">
        <f t="shared" si="1316"/>
        <v>9.0438269763854634E-3</v>
      </c>
      <c r="AP923" s="13">
        <f t="shared" si="1317"/>
        <v>2.5489946066295011E-3</v>
      </c>
      <c r="AQ923" s="13">
        <f t="shared" si="1318"/>
        <v>5.3882390067764338E-4</v>
      </c>
      <c r="AR923" s="13">
        <f t="shared" si="1319"/>
        <v>1.4303841253723734E-4</v>
      </c>
      <c r="AS923" s="13">
        <f t="shared" si="1320"/>
        <v>3.4050331877615605E-4</v>
      </c>
      <c r="AT923" s="13">
        <f t="shared" si="1321"/>
        <v>4.0528452476845385E-4</v>
      </c>
      <c r="AU923" s="13">
        <f t="shared" si="1322"/>
        <v>3.2159362715790271E-4</v>
      </c>
      <c r="AV923" s="13">
        <f t="shared" si="1323"/>
        <v>1.9138861967588674E-4</v>
      </c>
      <c r="AW923" s="13">
        <f t="shared" si="1324"/>
        <v>5.0947029426122274E-6</v>
      </c>
      <c r="AX923" s="13">
        <f t="shared" si="1325"/>
        <v>1.003745948302126E-2</v>
      </c>
      <c r="AY923" s="13">
        <f t="shared" si="1326"/>
        <v>8.4871471402394177E-3</v>
      </c>
      <c r="AZ923" s="13">
        <f t="shared" si="1327"/>
        <v>3.5881423333224112E-3</v>
      </c>
      <c r="BA923" s="13">
        <f t="shared" si="1328"/>
        <v>1.0113147320641527E-3</v>
      </c>
      <c r="BB923" s="13">
        <f t="shared" si="1329"/>
        <v>2.1377861974534074E-4</v>
      </c>
      <c r="BC923" s="13">
        <f t="shared" si="1330"/>
        <v>3.6151988544214307E-5</v>
      </c>
      <c r="BD923" s="13">
        <f t="shared" si="1331"/>
        <v>2.0157624811392864E-5</v>
      </c>
      <c r="BE923" s="13">
        <f t="shared" si="1332"/>
        <v>4.7985279095131265E-5</v>
      </c>
      <c r="BF923" s="13">
        <f t="shared" si="1333"/>
        <v>5.7114541801974747E-5</v>
      </c>
      <c r="BG923" s="13">
        <f t="shared" si="1334"/>
        <v>4.5320439195285059E-5</v>
      </c>
      <c r="BH923" s="13">
        <f t="shared" si="1335"/>
        <v>2.6971356296285413E-5</v>
      </c>
      <c r="BI923" s="13">
        <f t="shared" si="1336"/>
        <v>1.2841076977680404E-5</v>
      </c>
      <c r="BJ923" s="14">
        <f t="shared" si="1337"/>
        <v>0.70353231519374682</v>
      </c>
      <c r="BK923" s="14">
        <f t="shared" si="1338"/>
        <v>0.17858301714970148</v>
      </c>
      <c r="BL923" s="14">
        <f t="shared" si="1339"/>
        <v>0.11120486286611993</v>
      </c>
      <c r="BM923" s="14">
        <f t="shared" si="1340"/>
        <v>0.61434586215940945</v>
      </c>
      <c r="BN923" s="14">
        <f t="shared" si="1341"/>
        <v>0.37449363322651052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1.6352</v>
      </c>
      <c r="F924" s="10">
        <f>VLOOKUP(B924,home!$B$2:$E$405,3,FALSE)</f>
        <v>1.1511</v>
      </c>
      <c r="G924" s="10">
        <f>VLOOKUP(C924,away!$B$2:$E$405,4,FALSE)</f>
        <v>1.2949999999999999</v>
      </c>
      <c r="H924" s="10">
        <f>VLOOKUP(A924,away!$A$2:$E$405,3,FALSE)</f>
        <v>1.1458999999999999</v>
      </c>
      <c r="I924" s="10">
        <f>VLOOKUP(C924,away!$B$2:$E$405,3,FALSE)</f>
        <v>0.6673</v>
      </c>
      <c r="J924" s="10">
        <f>VLOOKUP(B924,home!$B$2:$E$405,4,FALSE)</f>
        <v>0.87270000000000003</v>
      </c>
      <c r="K924" s="12">
        <f t="shared" si="1286"/>
        <v>2.4375509423999997</v>
      </c>
      <c r="L924" s="12">
        <f t="shared" si="1287"/>
        <v>0.66731797038899998</v>
      </c>
      <c r="M924" s="13">
        <f t="shared" si="1288"/>
        <v>4.4830394865535118E-2</v>
      </c>
      <c r="N924" s="13">
        <f t="shared" si="1289"/>
        <v>0.10927637125264923</v>
      </c>
      <c r="O924" s="13">
        <f t="shared" si="1290"/>
        <v>2.9916128113406344E-2</v>
      </c>
      <c r="P924" s="13">
        <f t="shared" si="1291"/>
        <v>7.2922086275792747E-2</v>
      </c>
      <c r="Q924" s="13">
        <f t="shared" si="1292"/>
        <v>0.13318336086447372</v>
      </c>
      <c r="R924" s="13">
        <f t="shared" si="1293"/>
        <v>9.9817849472678116E-3</v>
      </c>
      <c r="S924" s="13">
        <f t="shared" si="1294"/>
        <v>2.96541592080771E-2</v>
      </c>
      <c r="T924" s="13">
        <f t="shared" si="1295"/>
        <v>8.8875650061666367E-2</v>
      </c>
      <c r="U924" s="13">
        <f t="shared" si="1296"/>
        <v>2.4331109305046783E-2</v>
      </c>
      <c r="V924" s="13">
        <f t="shared" si="1297"/>
        <v>5.3595660382092531E-3</v>
      </c>
      <c r="W924" s="13">
        <f t="shared" si="1298"/>
        <v>0.10821374226239905</v>
      </c>
      <c r="X924" s="13">
        <f t="shared" si="1299"/>
        <v>7.2212974854742484E-2</v>
      </c>
      <c r="Y924" s="13">
        <f t="shared" si="1300"/>
        <v>2.4094507907909322E-2</v>
      </c>
      <c r="Z924" s="13">
        <f t="shared" si="1301"/>
        <v>2.2203414906234093E-3</v>
      </c>
      <c r="AA924" s="13">
        <f t="shared" si="1302"/>
        <v>5.4121954929189113E-3</v>
      </c>
      <c r="AB924" s="13">
        <f t="shared" si="1303"/>
        <v>6.5962511121087624E-3</v>
      </c>
      <c r="AC924" s="13">
        <f t="shared" si="1304"/>
        <v>5.4487410022174506E-4</v>
      </c>
      <c r="AD924" s="13">
        <f t="shared" si="1305"/>
        <v>6.5944127358085358E-2</v>
      </c>
      <c r="AE924" s="13">
        <f t="shared" si="1306"/>
        <v>4.4005701227671251E-2</v>
      </c>
      <c r="AF924" s="13">
        <f t="shared" si="1307"/>
        <v>1.468289761439715E-2</v>
      </c>
      <c r="AG924" s="13">
        <f t="shared" si="1308"/>
        <v>3.2660538118229991E-3</v>
      </c>
      <c r="AH924" s="13">
        <f t="shared" si="1309"/>
        <v>3.7041844427332501E-4</v>
      </c>
      <c r="AI924" s="13">
        <f t="shared" si="1310"/>
        <v>9.0291382792078508E-4</v>
      </c>
      <c r="AJ924" s="13">
        <f t="shared" si="1311"/>
        <v>1.1004492260771506E-3</v>
      </c>
      <c r="AK924" s="13">
        <f t="shared" si="1312"/>
        <v>8.9413368269590293E-4</v>
      </c>
      <c r="AL924" s="13">
        <f t="shared" si="1313"/>
        <v>3.5452158086041238E-5</v>
      </c>
      <c r="AM924" s="13">
        <f t="shared" si="1314"/>
        <v>3.2148433957489314E-2</v>
      </c>
      <c r="AN924" s="13">
        <f t="shared" si="1315"/>
        <v>2.1453227699696577E-2</v>
      </c>
      <c r="AO924" s="13">
        <f t="shared" si="1316"/>
        <v>7.1580621834272974E-3</v>
      </c>
      <c r="AP924" s="13">
        <f t="shared" si="1317"/>
        <v>1.5922345093876526E-3</v>
      </c>
      <c r="AQ924" s="13">
        <f t="shared" si="1318"/>
        <v>2.6563167529697335E-4</v>
      </c>
      <c r="AR924" s="13">
        <f t="shared" si="1319"/>
        <v>4.9437376885425254E-5</v>
      </c>
      <c r="AS924" s="13">
        <f t="shared" si="1320"/>
        <v>1.2050612461685228E-4</v>
      </c>
      <c r="AT924" s="13">
        <f t="shared" si="1321"/>
        <v>1.4686990881239006E-4</v>
      </c>
      <c r="AU924" s="13">
        <f t="shared" si="1322"/>
        <v>1.1933429487861447E-4</v>
      </c>
      <c r="AV924" s="13">
        <f t="shared" si="1323"/>
        <v>7.2720855735501538E-5</v>
      </c>
      <c r="AW924" s="13">
        <f t="shared" si="1324"/>
        <v>1.6018678958820228E-6</v>
      </c>
      <c r="AX924" s="13">
        <f t="shared" si="1325"/>
        <v>1.3060574248293697E-2</v>
      </c>
      <c r="AY924" s="13">
        <f t="shared" si="1326"/>
        <v>8.7155558994861885E-3</v>
      </c>
      <c r="AZ924" s="13">
        <f t="shared" si="1327"/>
        <v>2.9080235368284992E-3</v>
      </c>
      <c r="BA924" s="13">
        <f t="shared" si="1328"/>
        <v>6.4685878814661182E-4</v>
      </c>
      <c r="BB924" s="13">
        <f t="shared" si="1329"/>
        <v>1.0791512340857127E-4</v>
      </c>
      <c r="BC924" s="13">
        <f t="shared" si="1330"/>
        <v>1.4402740225457255E-5</v>
      </c>
      <c r="BD924" s="13">
        <f t="shared" si="1331"/>
        <v>5.49840833408967E-6</v>
      </c>
      <c r="BE924" s="13">
        <f t="shared" si="1332"/>
        <v>1.3402650416460287E-5</v>
      </c>
      <c r="BF924" s="13">
        <f t="shared" si="1333"/>
        <v>1.6334821576650261E-5</v>
      </c>
      <c r="BG924" s="13">
        <f t="shared" si="1334"/>
        <v>1.3272319909366566E-5</v>
      </c>
      <c r="BH924" s="13">
        <f t="shared" si="1335"/>
        <v>8.0879889757276875E-6</v>
      </c>
      <c r="BI924" s="13">
        <f t="shared" si="1336"/>
        <v>3.9429770299811663E-6</v>
      </c>
      <c r="BJ924" s="14">
        <f t="shared" si="1337"/>
        <v>0.75182630757750368</v>
      </c>
      <c r="BK924" s="14">
        <f t="shared" si="1338"/>
        <v>0.16206208854540818</v>
      </c>
      <c r="BL924" s="14">
        <f t="shared" si="1339"/>
        <v>8.0074791878886831E-2</v>
      </c>
      <c r="BM924" s="14">
        <f t="shared" si="1340"/>
        <v>0.58735944914170701</v>
      </c>
      <c r="BN924" s="14">
        <f t="shared" si="1341"/>
        <v>0.40011012631912496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1.6352</v>
      </c>
      <c r="F925" s="10">
        <f>VLOOKUP(B925,home!$B$2:$E$405,3,FALSE)</f>
        <v>1.0431999999999999</v>
      </c>
      <c r="G925" s="10">
        <f>VLOOKUP(C925,away!$B$2:$E$405,4,FALSE)</f>
        <v>0.75539999999999996</v>
      </c>
      <c r="H925" s="10">
        <f>VLOOKUP(A925,away!$A$2:$E$405,3,FALSE)</f>
        <v>1.1458999999999999</v>
      </c>
      <c r="I925" s="10">
        <f>VLOOKUP(C925,away!$B$2:$E$405,3,FALSE)</f>
        <v>0.87270000000000003</v>
      </c>
      <c r="J925" s="10">
        <f>VLOOKUP(B925,home!$B$2:$E$405,4,FALSE)</f>
        <v>0.92400000000000004</v>
      </c>
      <c r="K925" s="12">
        <f t="shared" si="1286"/>
        <v>1.2885920194559999</v>
      </c>
      <c r="L925" s="12">
        <f t="shared" si="1287"/>
        <v>0.92402488331999999</v>
      </c>
      <c r="M925" s="13">
        <f t="shared" si="1288"/>
        <v>0.10941394788133968</v>
      </c>
      <c r="N925" s="13">
        <f t="shared" si="1289"/>
        <v>0.140989940057069</v>
      </c>
      <c r="O925" s="13">
        <f t="shared" si="1290"/>
        <v>0.10110121042463545</v>
      </c>
      <c r="P925" s="13">
        <f t="shared" si="1291"/>
        <v>0.13027821291052699</v>
      </c>
      <c r="Q925" s="13">
        <f t="shared" si="1292"/>
        <v>9.0839255790559473E-2</v>
      </c>
      <c r="R925" s="13">
        <f t="shared" si="1293"/>
        <v>4.6710017083067268E-2</v>
      </c>
      <c r="S925" s="13">
        <f t="shared" si="1294"/>
        <v>3.8780276847261104E-2</v>
      </c>
      <c r="T925" s="13">
        <f t="shared" si="1295"/>
        <v>8.393773273274735E-2</v>
      </c>
      <c r="U925" s="13">
        <f t="shared" si="1296"/>
        <v>6.0190155241893903E-2</v>
      </c>
      <c r="V925" s="13">
        <f t="shared" si="1297"/>
        <v>5.1305922362494824E-3</v>
      </c>
      <c r="W925" s="13">
        <f t="shared" si="1298"/>
        <v>3.9018246688345706E-2</v>
      </c>
      <c r="X925" s="13">
        <f t="shared" si="1299"/>
        <v>3.6053830843549621E-2</v>
      </c>
      <c r="Y925" s="13">
        <f t="shared" si="1300"/>
        <v>1.6657318419224975E-2</v>
      </c>
      <c r="Z925" s="13">
        <f t="shared" si="1301"/>
        <v>1.4387072695018816E-2</v>
      </c>
      <c r="AA925" s="13">
        <f t="shared" si="1302"/>
        <v>1.8539067058134569E-2</v>
      </c>
      <c r="AB925" s="13">
        <f t="shared" si="1303"/>
        <v>1.1944646929635917E-2</v>
      </c>
      <c r="AC925" s="13">
        <f t="shared" si="1304"/>
        <v>3.8180940401909334E-4</v>
      </c>
      <c r="AD925" s="13">
        <f t="shared" si="1305"/>
        <v>1.2569650323941951E-2</v>
      </c>
      <c r="AE925" s="13">
        <f t="shared" si="1306"/>
        <v>1.1614669673953661E-2</v>
      </c>
      <c r="AF925" s="13">
        <f t="shared" si="1307"/>
        <v>5.3661218951376868E-3</v>
      </c>
      <c r="AG925" s="13">
        <f t="shared" si="1308"/>
        <v>1.6528100526784998E-3</v>
      </c>
      <c r="AH925" s="13">
        <f t="shared" si="1309"/>
        <v>3.3235032920827788E-3</v>
      </c>
      <c r="AI925" s="13">
        <f t="shared" si="1310"/>
        <v>4.2826398188136119E-3</v>
      </c>
      <c r="AJ925" s="13">
        <f t="shared" si="1311"/>
        <v>2.7592877463638553E-3</v>
      </c>
      <c r="AK925" s="13">
        <f t="shared" si="1312"/>
        <v>1.1851987231157313E-3</v>
      </c>
      <c r="AL925" s="13">
        <f t="shared" si="1313"/>
        <v>1.8184682224239206E-5</v>
      </c>
      <c r="AM925" s="13">
        <f t="shared" si="1314"/>
        <v>3.2394302189568199E-3</v>
      </c>
      <c r="AN925" s="13">
        <f t="shared" si="1315"/>
        <v>2.9933141300948576E-3</v>
      </c>
      <c r="AO925" s="13">
        <f t="shared" si="1316"/>
        <v>1.3829483699005038E-3</v>
      </c>
      <c r="AP925" s="13">
        <f t="shared" si="1317"/>
        <v>4.2595956871163253E-4</v>
      </c>
      <c r="AQ925" s="13">
        <f t="shared" si="1318"/>
        <v>9.8399310194450913E-5</v>
      </c>
      <c r="AR925" s="13">
        <f t="shared" si="1319"/>
        <v>6.1419994833608539E-4</v>
      </c>
      <c r="AS925" s="13">
        <f t="shared" si="1320"/>
        <v>7.9145315177616706E-4</v>
      </c>
      <c r="AT925" s="13">
        <f t="shared" si="1321"/>
        <v>5.099301075760336E-4</v>
      </c>
      <c r="AU925" s="13">
        <f t="shared" si="1322"/>
        <v>2.1903062236760539E-4</v>
      </c>
      <c r="AV925" s="13">
        <f t="shared" si="1323"/>
        <v>7.0560277999844325E-5</v>
      </c>
      <c r="AW925" s="13">
        <f t="shared" si="1324"/>
        <v>6.0145386407249778E-7</v>
      </c>
      <c r="AX925" s="13">
        <f t="shared" si="1325"/>
        <v>6.9571732128872706E-4</v>
      </c>
      <c r="AY925" s="13">
        <f t="shared" si="1326"/>
        <v>6.4286011662751904E-4</v>
      </c>
      <c r="AZ925" s="13">
        <f t="shared" si="1327"/>
        <v>2.9700937212891236E-4</v>
      </c>
      <c r="BA925" s="13">
        <f t="shared" si="1328"/>
        <v>9.1481350142121596E-5</v>
      </c>
      <c r="BB925" s="13">
        <f t="shared" si="1329"/>
        <v>2.1132760972757488E-5</v>
      </c>
      <c r="BC925" s="13">
        <f t="shared" si="1330"/>
        <v>3.9054393984163395E-6</v>
      </c>
      <c r="BD925" s="13">
        <f t="shared" si="1331"/>
        <v>9.4589339266066844E-5</v>
      </c>
      <c r="BE925" s="13">
        <f t="shared" si="1332"/>
        <v>1.2188706770386977E-4</v>
      </c>
      <c r="BF925" s="13">
        <f t="shared" si="1333"/>
        <v>7.8531351359049871E-5</v>
      </c>
      <c r="BG925" s="13">
        <f t="shared" si="1334"/>
        <v>3.3731624212788906E-5</v>
      </c>
      <c r="BH925" s="13">
        <f t="shared" si="1335"/>
        <v>1.0866575440972147E-5</v>
      </c>
      <c r="BI925" s="13">
        <f t="shared" si="1336"/>
        <v>2.8005164784106504E-6</v>
      </c>
      <c r="BJ925" s="14">
        <f t="shared" si="1337"/>
        <v>0.44859173443562456</v>
      </c>
      <c r="BK925" s="14">
        <f t="shared" si="1338"/>
        <v>0.28464588407824815</v>
      </c>
      <c r="BL925" s="14">
        <f t="shared" si="1339"/>
        <v>0.25258330690025993</v>
      </c>
      <c r="BM925" s="14">
        <f t="shared" si="1340"/>
        <v>0.38023315529919016</v>
      </c>
      <c r="BN925" s="14">
        <f t="shared" si="1341"/>
        <v>0.61933258414719794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1.6352</v>
      </c>
      <c r="F926" s="10">
        <f>VLOOKUP(B926,home!$B$2:$E$405,3,FALSE)</f>
        <v>1.1891</v>
      </c>
      <c r="G926" s="10">
        <f>VLOOKUP(C926,away!$B$2:$E$405,4,FALSE)</f>
        <v>1.1212</v>
      </c>
      <c r="H926" s="10">
        <f>VLOOKUP(A926,away!$A$2:$E$405,3,FALSE)</f>
        <v>1.1458999999999999</v>
      </c>
      <c r="I926" s="10">
        <f>VLOOKUP(C926,away!$B$2:$E$405,3,FALSE)</f>
        <v>0.92120000000000002</v>
      </c>
      <c r="J926" s="10">
        <f>VLOOKUP(B926,home!$B$2:$E$405,4,FALSE)</f>
        <v>0.87270000000000003</v>
      </c>
      <c r="K926" s="12">
        <f t="shared" si="1286"/>
        <v>2.1800795779839999</v>
      </c>
      <c r="L926" s="12">
        <f t="shared" si="1287"/>
        <v>0.92122480791600003</v>
      </c>
      <c r="M926" s="13">
        <f t="shared" si="1288"/>
        <v>4.4990479156356795E-2</v>
      </c>
      <c r="N926" s="13">
        <f t="shared" si="1289"/>
        <v>9.808282481248827E-2</v>
      </c>
      <c r="O926" s="13">
        <f t="shared" si="1290"/>
        <v>4.1446345518863593E-2</v>
      </c>
      <c r="P926" s="13">
        <f t="shared" si="1291"/>
        <v>9.0356331447743188E-2</v>
      </c>
      <c r="Q926" s="13">
        <f t="shared" si="1292"/>
        <v>0.10691418166234404</v>
      </c>
      <c r="R926" s="13">
        <f t="shared" si="1293"/>
        <v>1.9090700844717638E-2</v>
      </c>
      <c r="S926" s="13">
        <f t="shared" si="1294"/>
        <v>4.5366635262545765E-2</v>
      </c>
      <c r="T926" s="13">
        <f t="shared" si="1295"/>
        <v>9.8491996465389212E-2</v>
      </c>
      <c r="U926" s="13">
        <f t="shared" si="1296"/>
        <v>4.1619247040970822E-2</v>
      </c>
      <c r="V926" s="13">
        <f t="shared" si="1297"/>
        <v>1.0123531341932522E-2</v>
      </c>
      <c r="W926" s="13">
        <f t="shared" si="1298"/>
        <v>7.7693808012982549E-2</v>
      </c>
      <c r="X926" s="13">
        <f t="shared" si="1299"/>
        <v>7.1573463363022435E-2</v>
      </c>
      <c r="Y926" s="13">
        <f t="shared" si="1300"/>
        <v>3.2967625019241602E-2</v>
      </c>
      <c r="Z926" s="13">
        <f t="shared" si="1301"/>
        <v>5.8622757395522772E-3</v>
      </c>
      <c r="AA926" s="13">
        <f t="shared" si="1302"/>
        <v>1.2780227620308969E-2</v>
      </c>
      <c r="AB926" s="13">
        <f t="shared" si="1303"/>
        <v>1.3930956618511322E-2</v>
      </c>
      <c r="AC926" s="13">
        <f t="shared" si="1304"/>
        <v>1.2707204536740694E-3</v>
      </c>
      <c r="AD926" s="13">
        <f t="shared" si="1305"/>
        <v>4.2344671046228244E-2</v>
      </c>
      <c r="AE926" s="13">
        <f t="shared" si="1306"/>
        <v>3.9008961450827821E-2</v>
      </c>
      <c r="AF926" s="13">
        <f t="shared" si="1307"/>
        <v>1.7968011509770752E-2</v>
      </c>
      <c r="AG926" s="13">
        <f t="shared" si="1308"/>
        <v>5.5175259839070146E-3</v>
      </c>
      <c r="AH926" s="13">
        <f t="shared" si="1309"/>
        <v>1.350118460529918E-3</v>
      </c>
      <c r="AI926" s="13">
        <f t="shared" si="1310"/>
        <v>2.9433656836604714E-3</v>
      </c>
      <c r="AJ926" s="13">
        <f t="shared" si="1311"/>
        <v>3.2083857087435545E-3</v>
      </c>
      <c r="AK926" s="13">
        <f t="shared" si="1312"/>
        <v>2.3315120539758477E-3</v>
      </c>
      <c r="AL926" s="13">
        <f t="shared" si="1313"/>
        <v>1.0208172097084939E-4</v>
      </c>
      <c r="AM926" s="13">
        <f t="shared" si="1314"/>
        <v>1.84629505168665E-2</v>
      </c>
      <c r="AN926" s="13">
        <f t="shared" si="1315"/>
        <v>1.7008528043462954E-2</v>
      </c>
      <c r="AO926" s="13">
        <f t="shared" si="1316"/>
        <v>7.8343389898865301E-3</v>
      </c>
      <c r="AP926" s="13">
        <f t="shared" si="1317"/>
        <v>2.40572914370235E-3</v>
      </c>
      <c r="AQ926" s="13">
        <f t="shared" si="1318"/>
        <v>5.5405434207627996E-4</v>
      </c>
      <c r="AR926" s="13">
        <f t="shared" si="1319"/>
        <v>2.4875252389310395E-4</v>
      </c>
      <c r="AS926" s="13">
        <f t="shared" si="1320"/>
        <v>5.423002973113329E-4</v>
      </c>
      <c r="AT926" s="13">
        <f t="shared" si="1321"/>
        <v>5.9112890165154424E-4</v>
      </c>
      <c r="AU926" s="13">
        <f t="shared" si="1322"/>
        <v>4.2956934881554793E-4</v>
      </c>
      <c r="AV926" s="13">
        <f t="shared" si="1323"/>
        <v>2.3412384117016543E-4</v>
      </c>
      <c r="AW926" s="13">
        <f t="shared" si="1324"/>
        <v>5.6948652666555089E-6</v>
      </c>
      <c r="AX926" s="13">
        <f t="shared" si="1325"/>
        <v>6.7084502285249641E-3</v>
      </c>
      <c r="AY926" s="13">
        <f t="shared" si="1326"/>
        <v>6.1799907731869561E-3</v>
      </c>
      <c r="AZ926" s="13">
        <f t="shared" si="1327"/>
        <v>2.8465804064759029E-3</v>
      </c>
      <c r="BA926" s="13">
        <f t="shared" si="1328"/>
        <v>8.7411349605773789E-4</v>
      </c>
      <c r="BB926" s="13">
        <f t="shared" si="1329"/>
        <v>2.0131375937564315E-4</v>
      </c>
      <c r="BC926" s="13">
        <f t="shared" si="1330"/>
        <v>3.7091045862334947E-5</v>
      </c>
      <c r="BD926" s="13">
        <f t="shared" si="1331"/>
        <v>3.8192832673674135E-5</v>
      </c>
      <c r="BE926" s="13">
        <f t="shared" si="1332"/>
        <v>8.3263414537237035E-5</v>
      </c>
      <c r="BF926" s="13">
        <f t="shared" si="1333"/>
        <v>9.0760434812923302E-5</v>
      </c>
      <c r="BG926" s="13">
        <f t="shared" si="1334"/>
        <v>6.5954990141534043E-5</v>
      </c>
      <c r="BH926" s="13">
        <f t="shared" si="1335"/>
        <v>3.5946781768423615E-5</v>
      </c>
      <c r="BI926" s="13">
        <f t="shared" si="1336"/>
        <v>1.567336896551757E-5</v>
      </c>
      <c r="BJ926" s="14">
        <f t="shared" si="1337"/>
        <v>0.65367621007167986</v>
      </c>
      <c r="BK926" s="14">
        <f t="shared" si="1338"/>
        <v>0.19838977015641013</v>
      </c>
      <c r="BL926" s="14">
        <f t="shared" si="1339"/>
        <v>0.14107652628602319</v>
      </c>
      <c r="BM926" s="14">
        <f t="shared" si="1340"/>
        <v>0.59194962290323172</v>
      </c>
      <c r="BN926" s="14">
        <f t="shared" si="1341"/>
        <v>0.4008808634425135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1.6352</v>
      </c>
      <c r="F927" s="10">
        <f>VLOOKUP(B927,home!$B$2:$E$405,3,FALSE)</f>
        <v>0.97130000000000005</v>
      </c>
      <c r="G927" s="10">
        <f>VLOOKUP(C927,away!$B$2:$E$405,4,FALSE)</f>
        <v>1.0073000000000001</v>
      </c>
      <c r="H927" s="10">
        <f>VLOOKUP(A927,away!$A$2:$E$405,3,FALSE)</f>
        <v>1.1458999999999999</v>
      </c>
      <c r="I927" s="10">
        <f>VLOOKUP(C927,away!$B$2:$E$405,3,FALSE)</f>
        <v>0.97529999999999994</v>
      </c>
      <c r="J927" s="10">
        <f>VLOOKUP(B927,home!$B$2:$E$405,4,FALSE)</f>
        <v>1.2833000000000001</v>
      </c>
      <c r="K927" s="12">
        <f t="shared" si="1286"/>
        <v>1.599864129248</v>
      </c>
      <c r="L927" s="12">
        <f t="shared" si="1287"/>
        <v>1.4342112932910001</v>
      </c>
      <c r="M927" s="13">
        <f t="shared" si="1288"/>
        <v>4.8119132179825469E-2</v>
      </c>
      <c r="N927" s="13">
        <f t="shared" si="1289"/>
        <v>7.698407350504588E-2</v>
      </c>
      <c r="O927" s="13">
        <f t="shared" si="1290"/>
        <v>6.9013002795668063E-2</v>
      </c>
      <c r="P927" s="13">
        <f t="shared" si="1291"/>
        <v>0.11041142762448126</v>
      </c>
      <c r="Q927" s="13">
        <f t="shared" si="1292"/>
        <v>6.1582028862057145E-2</v>
      </c>
      <c r="R927" s="13">
        <f t="shared" si="1293"/>
        <v>4.9489613996735259E-2</v>
      </c>
      <c r="S927" s="13">
        <f t="shared" si="1294"/>
        <v>6.3335947666919704E-2</v>
      </c>
      <c r="T927" s="13">
        <f t="shared" si="1295"/>
        <v>8.8321641257734673E-2</v>
      </c>
      <c r="U927" s="13">
        <f t="shared" si="1296"/>
        <v>7.9176658203706479E-2</v>
      </c>
      <c r="V927" s="13">
        <f t="shared" si="1297"/>
        <v>1.6147452017215496E-2</v>
      </c>
      <c r="W927" s="13">
        <f t="shared" si="1298"/>
        <v>3.2840959660906749E-2</v>
      </c>
      <c r="X927" s="13">
        <f t="shared" si="1299"/>
        <v>4.710087522818663E-2</v>
      </c>
      <c r="Y927" s="13">
        <f t="shared" si="1300"/>
        <v>3.3776303588077795E-2</v>
      </c>
      <c r="Z927" s="13">
        <f t="shared" si="1301"/>
        <v>2.3659521098243343E-2</v>
      </c>
      <c r="AA927" s="13">
        <f t="shared" si="1302"/>
        <v>3.785201912026577E-2</v>
      </c>
      <c r="AB927" s="13">
        <f t="shared" si="1303"/>
        <v>3.0279043805061329E-2</v>
      </c>
      <c r="AC927" s="13">
        <f t="shared" si="1304"/>
        <v>2.3156891408804108E-3</v>
      </c>
      <c r="AD927" s="13">
        <f t="shared" si="1305"/>
        <v>1.3135268332891326E-2</v>
      </c>
      <c r="AE927" s="13">
        <f t="shared" si="1306"/>
        <v>1.8838750183440386E-2</v>
      </c>
      <c r="AF927" s="13">
        <f t="shared" si="1307"/>
        <v>1.3509374132289054E-2</v>
      </c>
      <c r="AG927" s="13">
        <f t="shared" si="1308"/>
        <v>6.4584323152740864E-3</v>
      </c>
      <c r="AH927" s="13">
        <f t="shared" si="1309"/>
        <v>8.4831880882393282E-3</v>
      </c>
      <c r="AI927" s="13">
        <f t="shared" si="1310"/>
        <v>1.3571948324038017E-2</v>
      </c>
      <c r="AJ927" s="13">
        <f t="shared" si="1311"/>
        <v>1.0856636643817971E-2</v>
      </c>
      <c r="AK927" s="13">
        <f t="shared" si="1312"/>
        <v>5.7897145102412551E-3</v>
      </c>
      <c r="AL927" s="13">
        <f t="shared" si="1313"/>
        <v>2.1253795103670712E-4</v>
      </c>
      <c r="AM927" s="13">
        <f t="shared" si="1314"/>
        <v>4.2029289267680008E-3</v>
      </c>
      <c r="AN927" s="13">
        <f t="shared" si="1315"/>
        <v>6.0278881316700884E-3</v>
      </c>
      <c r="AO927" s="13">
        <f t="shared" si="1316"/>
        <v>4.3226326165680153E-3</v>
      </c>
      <c r="AP927" s="13">
        <f t="shared" si="1317"/>
        <v>2.0665228384766235E-3</v>
      </c>
      <c r="AQ927" s="13">
        <f t="shared" si="1318"/>
        <v>7.4095759819673714E-4</v>
      </c>
      <c r="AR927" s="13">
        <f t="shared" si="1319"/>
        <v>2.4333368318529064E-3</v>
      </c>
      <c r="AS927" s="13">
        <f t="shared" si="1320"/>
        <v>3.8930083116594373E-3</v>
      </c>
      <c r="AT927" s="13">
        <f t="shared" si="1321"/>
        <v>3.1141421763441267E-3</v>
      </c>
      <c r="AU927" s="13">
        <f t="shared" si="1322"/>
        <v>1.660734787103756E-3</v>
      </c>
      <c r="AV927" s="13">
        <f t="shared" si="1323"/>
        <v>6.6423750352040368E-4</v>
      </c>
      <c r="AW927" s="13">
        <f t="shared" si="1324"/>
        <v>1.3546597519354008E-5</v>
      </c>
      <c r="AX927" s="13">
        <f t="shared" si="1325"/>
        <v>1.1206858712858195E-3</v>
      </c>
      <c r="AY927" s="13">
        <f t="shared" si="1326"/>
        <v>1.6073003328297864E-3</v>
      </c>
      <c r="AZ927" s="13">
        <f t="shared" si="1327"/>
        <v>1.1526041445274317E-3</v>
      </c>
      <c r="BA927" s="13">
        <f t="shared" si="1328"/>
        <v>5.5102596025841794E-4</v>
      </c>
      <c r="BB927" s="13">
        <f t="shared" si="1329"/>
        <v>1.9757191377478537E-4</v>
      </c>
      <c r="BC927" s="13">
        <f t="shared" si="1330"/>
        <v>5.6671973994582571E-5</v>
      </c>
      <c r="BD927" s="13">
        <f t="shared" si="1331"/>
        <v>5.8165319410406259E-4</v>
      </c>
      <c r="BE927" s="13">
        <f t="shared" si="1332"/>
        <v>9.3056608090961405E-4</v>
      </c>
      <c r="BF927" s="13">
        <f t="shared" si="1333"/>
        <v>7.4438964637109199E-4</v>
      </c>
      <c r="BG927" s="13">
        <f t="shared" si="1334"/>
        <v>3.9697409780423782E-4</v>
      </c>
      <c r="BH927" s="13">
        <f t="shared" si="1335"/>
        <v>1.5877615482939696E-4</v>
      </c>
      <c r="BI927" s="13">
        <f t="shared" si="1336"/>
        <v>5.0804054938295737E-5</v>
      </c>
      <c r="BJ927" s="14">
        <f t="shared" si="1337"/>
        <v>0.41459449737425408</v>
      </c>
      <c r="BK927" s="14">
        <f t="shared" si="1338"/>
        <v>0.24214948691318883</v>
      </c>
      <c r="BL927" s="14">
        <f t="shared" si="1339"/>
        <v>0.31914044832721095</v>
      </c>
      <c r="BM927" s="14">
        <f t="shared" si="1340"/>
        <v>0.58235092101377339</v>
      </c>
      <c r="BN927" s="14">
        <f t="shared" si="1341"/>
        <v>0.41559927896381305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1.6352</v>
      </c>
      <c r="F928" s="10">
        <f>VLOOKUP(B928,home!$B$2:$E$405,3,FALSE)</f>
        <v>1.2909999999999999</v>
      </c>
      <c r="G928" s="10">
        <f>VLOOKUP(C928,away!$B$2:$E$405,4,FALSE)</f>
        <v>0.75539999999999996</v>
      </c>
      <c r="H928" s="10">
        <f>VLOOKUP(A928,away!$A$2:$E$405,3,FALSE)</f>
        <v>1.1458999999999999</v>
      </c>
      <c r="I928" s="10">
        <f>VLOOKUP(C928,away!$B$2:$E$405,3,FALSE)</f>
        <v>1.0266999999999999</v>
      </c>
      <c r="J928" s="10">
        <f>VLOOKUP(B928,home!$B$2:$E$405,4,FALSE)</f>
        <v>1.1151</v>
      </c>
      <c r="K928" s="12">
        <f t="shared" si="1286"/>
        <v>1.5946820332799996</v>
      </c>
      <c r="L928" s="12">
        <f t="shared" si="1287"/>
        <v>1.3119101655029999</v>
      </c>
      <c r="M928" s="13">
        <f t="shared" si="1288"/>
        <v>5.4661689003653847E-2</v>
      </c>
      <c r="N928" s="13">
        <f t="shared" si="1289"/>
        <v>8.7168013362865726E-2</v>
      </c>
      <c r="O928" s="13">
        <f t="shared" si="1290"/>
        <v>7.1711225467457021E-2</v>
      </c>
      <c r="P928" s="13">
        <f t="shared" si="1291"/>
        <v>0.11435660283744487</v>
      </c>
      <c r="Q928" s="13">
        <f t="shared" si="1292"/>
        <v>6.9502632393236438E-2</v>
      </c>
      <c r="R928" s="13">
        <f t="shared" si="1293"/>
        <v>4.703934283571725E-2</v>
      </c>
      <c r="S928" s="13">
        <f t="shared" si="1294"/>
        <v>5.9810778128567103E-2</v>
      </c>
      <c r="T928" s="13">
        <f t="shared" si="1295"/>
        <v>9.1181209965904966E-2</v>
      </c>
      <c r="U928" s="13">
        <f t="shared" si="1296"/>
        <v>7.5012794877416578E-2</v>
      </c>
      <c r="V928" s="13">
        <f t="shared" si="1297"/>
        <v>1.3903211888982301E-2</v>
      </c>
      <c r="W928" s="13">
        <f t="shared" si="1298"/>
        <v>3.6944866381052884E-2</v>
      </c>
      <c r="X928" s="13">
        <f t="shared" si="1299"/>
        <v>4.8468345768453297E-2</v>
      </c>
      <c r="Y928" s="13">
        <f t="shared" si="1300"/>
        <v>3.1793057759374105E-2</v>
      </c>
      <c r="Z928" s="13">
        <f t="shared" si="1301"/>
        <v>2.0570464014919385E-2</v>
      </c>
      <c r="AA928" s="13">
        <f t="shared" si="1302"/>
        <v>3.2803349380824715E-2</v>
      </c>
      <c r="AB928" s="13">
        <f t="shared" si="1303"/>
        <v>2.6155455944503882E-2</v>
      </c>
      <c r="AC928" s="13">
        <f t="shared" si="1304"/>
        <v>1.817914097073217E-3</v>
      </c>
      <c r="AD928" s="13">
        <f t="shared" si="1305"/>
        <v>1.4728828659948819E-2</v>
      </c>
      <c r="AE928" s="13">
        <f t="shared" si="1306"/>
        <v>1.9322900044938782E-2</v>
      </c>
      <c r="AF928" s="13">
        <f t="shared" si="1307"/>
        <v>1.2674954497976784E-2</v>
      </c>
      <c r="AG928" s="13">
        <f t="shared" si="1308"/>
        <v>5.5428005510612362E-3</v>
      </c>
      <c r="AH928" s="13">
        <f t="shared" si="1309"/>
        <v>6.7466502125715999E-3</v>
      </c>
      <c r="AI928" s="13">
        <f t="shared" si="1310"/>
        <v>1.0758761878812622E-2</v>
      </c>
      <c r="AJ928" s="13">
        <f t="shared" si="1311"/>
        <v>8.57840213424013E-3</v>
      </c>
      <c r="AK928" s="13">
        <f t="shared" si="1312"/>
        <v>4.559941252574513E-3</v>
      </c>
      <c r="AL928" s="13">
        <f t="shared" si="1313"/>
        <v>1.5212883771498358E-4</v>
      </c>
      <c r="AM928" s="13">
        <f t="shared" si="1314"/>
        <v>4.6975596870559803E-3</v>
      </c>
      <c r="AN928" s="13">
        <f t="shared" si="1315"/>
        <v>6.1627763065058312E-3</v>
      </c>
      <c r="AO928" s="13">
        <f t="shared" si="1316"/>
        <v>4.0425044421130161E-3</v>
      </c>
      <c r="AP928" s="13">
        <f t="shared" si="1317"/>
        <v>1.767800890566366E-3</v>
      </c>
      <c r="AQ928" s="13">
        <f t="shared" si="1318"/>
        <v>5.7979898972981814E-4</v>
      </c>
      <c r="AR928" s="13">
        <f t="shared" si="1319"/>
        <v>1.7701997993931316E-3</v>
      </c>
      <c r="AS928" s="13">
        <f t="shared" si="1320"/>
        <v>2.8229058154080871E-3</v>
      </c>
      <c r="AT928" s="13">
        <f t="shared" si="1321"/>
        <v>2.2508185927364519E-3</v>
      </c>
      <c r="AU928" s="13">
        <f t="shared" si="1322"/>
        <v>1.1964466566697974E-3</v>
      </c>
      <c r="AV928" s="13">
        <f t="shared" si="1323"/>
        <v>4.7698799679231222E-4</v>
      </c>
      <c r="AW928" s="13">
        <f t="shared" si="1324"/>
        <v>8.8407120395153468E-6</v>
      </c>
      <c r="AX928" s="13">
        <f t="shared" si="1325"/>
        <v>1.2485190055347645E-3</v>
      </c>
      <c r="AY928" s="13">
        <f t="shared" si="1326"/>
        <v>1.6379447751847535E-3</v>
      </c>
      <c r="AZ928" s="13">
        <f t="shared" si="1327"/>
        <v>1.0744182005487024E-3</v>
      </c>
      <c r="BA928" s="13">
        <f t="shared" si="1328"/>
        <v>4.6984671976709429E-4</v>
      </c>
      <c r="BB928" s="13">
        <f t="shared" si="1329"/>
        <v>1.5409917197267261E-4</v>
      </c>
      <c r="BC928" s="13">
        <f t="shared" si="1330"/>
        <v>4.0432854041308839E-5</v>
      </c>
      <c r="BD928" s="13">
        <f t="shared" si="1331"/>
        <v>3.8705718529920312E-4</v>
      </c>
      <c r="BE928" s="13">
        <f t="shared" si="1332"/>
        <v>6.1723313924856691E-4</v>
      </c>
      <c r="BF928" s="13">
        <f t="shared" si="1333"/>
        <v>4.9214529875235091E-4</v>
      </c>
      <c r="BG928" s="13">
        <f t="shared" si="1334"/>
        <v>2.6160508856119726E-4</v>
      </c>
      <c r="BH928" s="13">
        <f t="shared" si="1335"/>
        <v>1.0429423363579103E-4</v>
      </c>
      <c r="BI928" s="13">
        <f t="shared" si="1336"/>
        <v>3.3263228110740498E-5</v>
      </c>
      <c r="BJ928" s="14">
        <f t="shared" si="1337"/>
        <v>0.43920331042783345</v>
      </c>
      <c r="BK928" s="14">
        <f t="shared" si="1338"/>
        <v>0.24634026956862107</v>
      </c>
      <c r="BL928" s="14">
        <f t="shared" si="1339"/>
        <v>0.2937788810187259</v>
      </c>
      <c r="BM928" s="14">
        <f t="shared" si="1340"/>
        <v>0.55382431506657936</v>
      </c>
      <c r="BN928" s="14">
        <f t="shared" si="1341"/>
        <v>0.44443950590037518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1.6352</v>
      </c>
      <c r="F929" s="10">
        <f>VLOOKUP(B929,home!$B$2:$E$405,3,FALSE)</f>
        <v>1.0431999999999999</v>
      </c>
      <c r="G929" s="10">
        <f>VLOOKUP(C929,away!$B$2:$E$405,4,FALSE)</f>
        <v>1.1511</v>
      </c>
      <c r="H929" s="10">
        <f>VLOOKUP(A929,away!$A$2:$E$405,3,FALSE)</f>
        <v>1.1458999999999999</v>
      </c>
      <c r="I929" s="10">
        <f>VLOOKUP(C929,away!$B$2:$E$405,3,FALSE)</f>
        <v>0.77</v>
      </c>
      <c r="J929" s="10">
        <f>VLOOKUP(B929,home!$B$2:$E$405,4,FALSE)</f>
        <v>1.1293</v>
      </c>
      <c r="K929" s="12">
        <f t="shared" si="1286"/>
        <v>1.9635931607039998</v>
      </c>
      <c r="L929" s="12">
        <f t="shared" si="1287"/>
        <v>0.9964299499</v>
      </c>
      <c r="M929" s="13">
        <f t="shared" si="1288"/>
        <v>5.1817719620089492E-2</v>
      </c>
      <c r="N929" s="13">
        <f t="shared" si="1289"/>
        <v>0.10174891984928518</v>
      </c>
      <c r="O929" s="13">
        <f t="shared" si="1290"/>
        <v>5.1632727764978015E-2</v>
      </c>
      <c r="P929" s="13">
        <f t="shared" si="1291"/>
        <v>0.10138567110780235</v>
      </c>
      <c r="Q929" s="13">
        <f t="shared" si="1292"/>
        <v>9.989674156253793E-2</v>
      </c>
      <c r="R929" s="13">
        <f t="shared" si="1293"/>
        <v>2.5724198170028689E-2</v>
      </c>
      <c r="S929" s="13">
        <f t="shared" si="1294"/>
        <v>4.9592371013922075E-2</v>
      </c>
      <c r="T929" s="13">
        <f t="shared" si="1295"/>
        <v>9.9540105190332906E-2</v>
      </c>
      <c r="U929" s="13">
        <f t="shared" si="1296"/>
        <v>5.0511859591262684E-2</v>
      </c>
      <c r="V929" s="13">
        <f t="shared" si="1297"/>
        <v>1.0781287975398157E-2</v>
      </c>
      <c r="W929" s="13">
        <f t="shared" si="1298"/>
        <v>6.5385519502938166E-2</v>
      </c>
      <c r="X929" s="13">
        <f t="shared" si="1299"/>
        <v>6.5152089922498158E-2</v>
      </c>
      <c r="Y929" s="13">
        <f t="shared" si="1300"/>
        <v>3.2459746848677563E-2</v>
      </c>
      <c r="Z929" s="13">
        <f t="shared" si="1301"/>
        <v>8.5441204979264541E-3</v>
      </c>
      <c r="AA929" s="13">
        <f t="shared" si="1302"/>
        <v>1.6777176573959239E-2</v>
      </c>
      <c r="AB929" s="13">
        <f t="shared" si="1303"/>
        <v>1.6471774588274864E-2</v>
      </c>
      <c r="AC929" s="13">
        <f t="shared" si="1304"/>
        <v>1.3184053215847765E-3</v>
      </c>
      <c r="AD929" s="13">
        <f t="shared" si="1305"/>
        <v>3.2097639726261853E-2</v>
      </c>
      <c r="AE929" s="13">
        <f t="shared" si="1306"/>
        <v>3.1983049544347344E-2</v>
      </c>
      <c r="AF929" s="13">
        <f t="shared" si="1307"/>
        <v>1.5934434227561623E-2</v>
      </c>
      <c r="AG929" s="13">
        <f t="shared" si="1308"/>
        <v>5.2925158330180246E-3</v>
      </c>
      <c r="AH929" s="13">
        <f t="shared" si="1309"/>
        <v>2.1284043899221046E-3</v>
      </c>
      <c r="AI929" s="13">
        <f t="shared" si="1310"/>
        <v>4.1793203032634138E-3</v>
      </c>
      <c r="AJ929" s="13">
        <f t="shared" si="1311"/>
        <v>4.103242381939703E-3</v>
      </c>
      <c r="AK929" s="13">
        <f t="shared" si="1312"/>
        <v>2.6856995592958637E-3</v>
      </c>
      <c r="AL929" s="13">
        <f t="shared" si="1313"/>
        <v>1.031827794051735E-4</v>
      </c>
      <c r="AM929" s="13">
        <f t="shared" si="1314"/>
        <v>1.2605341168245758E-2</v>
      </c>
      <c r="AN929" s="13">
        <f t="shared" si="1315"/>
        <v>1.2560339468747529E-2</v>
      </c>
      <c r="AO929" s="13">
        <f t="shared" si="1316"/>
        <v>6.2577492137855456E-3</v>
      </c>
      <c r="AP929" s="13">
        <f t="shared" si="1317"/>
        <v>2.0784695785263656E-3</v>
      </c>
      <c r="AQ929" s="13">
        <f t="shared" si="1318"/>
        <v>5.17762334499925E-4</v>
      </c>
      <c r="AR929" s="13">
        <f t="shared" si="1319"/>
        <v>4.2416117592340463E-4</v>
      </c>
      <c r="AS929" s="13">
        <f t="shared" si="1320"/>
        <v>8.3287998407936337E-4</v>
      </c>
      <c r="AT929" s="13">
        <f t="shared" si="1321"/>
        <v>8.1771872021274724E-4</v>
      </c>
      <c r="AU929" s="13">
        <f t="shared" si="1322"/>
        <v>5.352222954631261E-4</v>
      </c>
      <c r="AV929" s="13">
        <f t="shared" si="1323"/>
        <v>2.6273970970692252E-4</v>
      </c>
      <c r="AW929" s="13">
        <f t="shared" si="1324"/>
        <v>5.6079354350534097E-6</v>
      </c>
      <c r="AX929" s="13">
        <f t="shared" si="1325"/>
        <v>4.12529361771799E-3</v>
      </c>
      <c r="AY929" s="13">
        <f t="shared" si="1326"/>
        <v>4.1105661128255262E-3</v>
      </c>
      <c r="AZ929" s="13">
        <f t="shared" si="1327"/>
        <v>2.0479455929316884E-3</v>
      </c>
      <c r="BA929" s="13">
        <f t="shared" si="1328"/>
        <v>6.8021144152094948E-4</v>
      </c>
      <c r="BB929" s="13">
        <f t="shared" si="1329"/>
        <v>1.6944576314903157E-4</v>
      </c>
      <c r="BC929" s="13">
        <f t="shared" si="1330"/>
        <v>3.3768166657071369E-5</v>
      </c>
      <c r="BD929" s="13">
        <f t="shared" si="1331"/>
        <v>7.0441149879147164E-5</v>
      </c>
      <c r="BE929" s="13">
        <f t="shared" si="1332"/>
        <v>1.3831776013481875E-4</v>
      </c>
      <c r="BF929" s="13">
        <f t="shared" si="1333"/>
        <v>1.3579990390231325E-4</v>
      </c>
      <c r="BG929" s="13">
        <f t="shared" si="1334"/>
        <v>8.8885254175614245E-5</v>
      </c>
      <c r="BH929" s="13">
        <f t="shared" si="1335"/>
        <v>4.3633619296668201E-5</v>
      </c>
      <c r="BI929" s="13">
        <f t="shared" si="1336"/>
        <v>1.7135735285539955E-5</v>
      </c>
      <c r="BJ929" s="14">
        <f t="shared" si="1337"/>
        <v>0.59467765466606626</v>
      </c>
      <c r="BK929" s="14">
        <f t="shared" si="1338"/>
        <v>0.21910920393102759</v>
      </c>
      <c r="BL929" s="14">
        <f t="shared" si="1339"/>
        <v>0.17758133863098419</v>
      </c>
      <c r="BM929" s="14">
        <f t="shared" si="1340"/>
        <v>0.56360138147389227</v>
      </c>
      <c r="BN929" s="14">
        <f t="shared" si="1341"/>
        <v>0.43220597807472161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1.6352</v>
      </c>
      <c r="F930" s="10">
        <f>VLOOKUP(B930,home!$B$2:$E$405,3,FALSE)</f>
        <v>0.89929999999999999</v>
      </c>
      <c r="G930" s="10">
        <f>VLOOKUP(C930,away!$B$2:$E$405,4,FALSE)</f>
        <v>1.1212</v>
      </c>
      <c r="H930" s="10">
        <f>VLOOKUP(A930,away!$A$2:$E$405,3,FALSE)</f>
        <v>1.1458999999999999</v>
      </c>
      <c r="I930" s="10">
        <f>VLOOKUP(C930,away!$B$2:$E$405,3,FALSE)</f>
        <v>1.2121</v>
      </c>
      <c r="J930" s="10">
        <f>VLOOKUP(B930,home!$B$2:$E$405,4,FALSE)</f>
        <v>1.232</v>
      </c>
      <c r="K930" s="12">
        <f t="shared" si="1286"/>
        <v>1.648764245632</v>
      </c>
      <c r="L930" s="12">
        <f t="shared" si="1287"/>
        <v>1.7111807204799998</v>
      </c>
      <c r="M930" s="13">
        <f t="shared" si="1288"/>
        <v>3.473717061369179E-2</v>
      </c>
      <c r="N930" s="13">
        <f t="shared" si="1289"/>
        <v>5.7273404902273617E-2</v>
      </c>
      <c r="O930" s="13">
        <f t="shared" si="1290"/>
        <v>5.9441576638173788E-2</v>
      </c>
      <c r="P930" s="13">
        <f t="shared" si="1291"/>
        <v>9.8005146265015303E-2</v>
      </c>
      <c r="Q930" s="13">
        <f t="shared" si="1292"/>
        <v>4.7215171114236641E-2</v>
      </c>
      <c r="R930" s="13">
        <f t="shared" si="1293"/>
        <v>5.0857639969088694E-2</v>
      </c>
      <c r="S930" s="13">
        <f t="shared" si="1294"/>
        <v>6.9126302781272006E-2</v>
      </c>
      <c r="T930" s="13">
        <f t="shared" si="1295"/>
        <v>8.0793690524845918E-2</v>
      </c>
      <c r="U930" s="13">
        <f t="shared" si="1296"/>
        <v>8.3852258398258356E-2</v>
      </c>
      <c r="V930" s="13">
        <f t="shared" si="1297"/>
        <v>2.1669817774610484E-2</v>
      </c>
      <c r="W930" s="13">
        <f t="shared" si="1298"/>
        <v>2.5948895328183383E-2</v>
      </c>
      <c r="X930" s="13">
        <f t="shared" si="1299"/>
        <v>4.4403249403340936E-2</v>
      </c>
      <c r="Y930" s="13">
        <f t="shared" si="1300"/>
        <v>3.7990992152831048E-2</v>
      </c>
      <c r="Z930" s="13">
        <f t="shared" si="1301"/>
        <v>2.9008871001405877E-2</v>
      </c>
      <c r="AA930" s="13">
        <f t="shared" si="1302"/>
        <v>4.7828789313268956E-2</v>
      </c>
      <c r="AB930" s="13">
        <f t="shared" si="1303"/>
        <v>3.9429198865791888E-2</v>
      </c>
      <c r="AC930" s="13">
        <f t="shared" si="1304"/>
        <v>3.8211115481938608E-3</v>
      </c>
      <c r="AD930" s="13">
        <f t="shared" si="1305"/>
        <v>1.0695902707689007E-2</v>
      </c>
      <c r="AE930" s="13">
        <f t="shared" si="1306"/>
        <v>1.8302622501527251E-2</v>
      </c>
      <c r="AF930" s="13">
        <f t="shared" si="1307"/>
        <v>1.5659547379418434E-2</v>
      </c>
      <c r="AG930" s="13">
        <f t="shared" si="1308"/>
        <v>8.9321051890346448E-3</v>
      </c>
      <c r="AH930" s="13">
        <f t="shared" si="1309"/>
        <v>1.2409855195124267E-2</v>
      </c>
      <c r="AI930" s="13">
        <f t="shared" si="1310"/>
        <v>2.0460925539191415E-2</v>
      </c>
      <c r="AJ930" s="13">
        <f t="shared" si="1311"/>
        <v>1.6867621230778736E-2</v>
      </c>
      <c r="AK930" s="13">
        <f t="shared" si="1312"/>
        <v>9.2702435980570666E-3</v>
      </c>
      <c r="AL930" s="13">
        <f t="shared" si="1313"/>
        <v>4.3122521444285061E-4</v>
      </c>
      <c r="AM930" s="13">
        <f t="shared" si="1314"/>
        <v>3.5270043918392236E-3</v>
      </c>
      <c r="AN930" s="13">
        <f t="shared" si="1315"/>
        <v>6.0353419163635654E-3</v>
      </c>
      <c r="AO930" s="13">
        <f t="shared" si="1316"/>
        <v>5.1637803643930762E-3</v>
      </c>
      <c r="AP930" s="13">
        <f t="shared" si="1317"/>
        <v>2.9453871347808738E-3</v>
      </c>
      <c r="AQ930" s="13">
        <f t="shared" si="1318"/>
        <v>1.260022419846714E-3</v>
      </c>
      <c r="AR930" s="13">
        <f t="shared" si="1319"/>
        <v>4.2471009907690425E-3</v>
      </c>
      <c r="AS930" s="13">
        <f t="shared" si="1320"/>
        <v>7.0024682611682394E-3</v>
      </c>
      <c r="AT930" s="13">
        <f t="shared" si="1321"/>
        <v>5.7727096500935389E-3</v>
      </c>
      <c r="AU930" s="13">
        <f t="shared" si="1322"/>
        <v>3.1726124238296793E-3</v>
      </c>
      <c r="AV930" s="13">
        <f t="shared" si="1323"/>
        <v>1.3077224824145637E-3</v>
      </c>
      <c r="AW930" s="13">
        <f t="shared" si="1324"/>
        <v>3.379528284031694E-5</v>
      </c>
      <c r="AX930" s="13">
        <f t="shared" si="1325"/>
        <v>9.6919978924192476E-4</v>
      </c>
      <c r="AY930" s="13">
        <f t="shared" si="1326"/>
        <v>1.6584759936440604E-3</v>
      </c>
      <c r="AZ930" s="13">
        <f t="shared" si="1327"/>
        <v>1.4189760728513139E-3</v>
      </c>
      <c r="BA930" s="13">
        <f t="shared" si="1328"/>
        <v>8.0937483289519744E-4</v>
      </c>
      <c r="BB930" s="13">
        <f t="shared" si="1329"/>
        <v>3.4624665242299576E-4</v>
      </c>
      <c r="BC930" s="13">
        <f t="shared" si="1330"/>
        <v>1.1849811923139399E-4</v>
      </c>
      <c r="BD930" s="13">
        <f t="shared" si="1331"/>
        <v>1.2112595555559148E-3</v>
      </c>
      <c r="BE930" s="13">
        <f t="shared" si="1332"/>
        <v>1.9970814473806993E-3</v>
      </c>
      <c r="BF930" s="13">
        <f t="shared" si="1333"/>
        <v>1.6463582430281511E-3</v>
      </c>
      <c r="BG930" s="13">
        <f t="shared" si="1334"/>
        <v>9.0481886886877787E-4</v>
      </c>
      <c r="BH930" s="13">
        <f t="shared" si="1335"/>
        <v>3.7295824994100773E-4</v>
      </c>
      <c r="BI930" s="13">
        <f t="shared" si="1336"/>
        <v>1.2298404552324322E-4</v>
      </c>
      <c r="BJ930" s="14">
        <f t="shared" si="1337"/>
        <v>0.37146788889089116</v>
      </c>
      <c r="BK930" s="14">
        <f t="shared" si="1338"/>
        <v>0.22944925019087037</v>
      </c>
      <c r="BL930" s="14">
        <f t="shared" si="1339"/>
        <v>0.36817618296630594</v>
      </c>
      <c r="BM930" s="14">
        <f t="shared" si="1340"/>
        <v>0.64894740283618979</v>
      </c>
      <c r="BN930" s="14">
        <f t="shared" si="1341"/>
        <v>0.34753010950247987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1.4896</v>
      </c>
      <c r="F932" s="10">
        <f>VLOOKUP(B932,home!$B$2:$E$405,3,FALSE)</f>
        <v>1.2466999999999999</v>
      </c>
      <c r="G932" s="10">
        <f>VLOOKUP(C932,away!$B$2:$E$405,4,FALSE)</f>
        <v>1.0909</v>
      </c>
      <c r="H932" s="10">
        <f>VLOOKUP(A932,away!$A$2:$E$405,3,FALSE)</f>
        <v>1.2811999999999999</v>
      </c>
      <c r="I932" s="10">
        <f>VLOOKUP(C932,away!$B$2:$E$405,3,FALSE)</f>
        <v>0.87809999999999999</v>
      </c>
      <c r="J932" s="10">
        <f>VLOOKUP(B932,home!$B$2:$E$405,4,FALSE)</f>
        <v>0.89200000000000002</v>
      </c>
      <c r="K932" s="12">
        <f t="shared" ref="K932:K995" si="1342">E932*F932*G932</f>
        <v>2.0258932846879998</v>
      </c>
      <c r="L932" s="12">
        <f t="shared" ref="L932:L995" si="1343">H932*I932*J932</f>
        <v>1.0035193742399999</v>
      </c>
      <c r="M932" s="13">
        <f t="shared" ref="M932:M995" si="1344">_xlfn.POISSON.DIST(0,K932,FALSE) * _xlfn.POISSON.DIST(0,L932,FALSE)</f>
        <v>4.834402422010254E-2</v>
      </c>
      <c r="N932" s="13">
        <f t="shared" ref="N932:N995" si="1345">_xlfn.POISSON.DIST(1,K932,FALSE) * _xlfn.POISSON.DIST(0,L932,FALSE)</f>
        <v>9.7939834022299749E-2</v>
      </c>
      <c r="O932" s="13">
        <f t="shared" ref="O932:O995" si="1346">_xlfn.POISSON.DIST(0,K932,FALSE) * _xlfn.POISSON.DIST(1,L932,FALSE)</f>
        <v>4.8514164933600702E-2</v>
      </c>
      <c r="P932" s="13">
        <f t="shared" ref="P932:P995" si="1347">_xlfn.POISSON.DIST(1,K932,FALSE) * _xlfn.POISSON.DIST(1,L932,FALSE)</f>
        <v>9.8284520951227694E-2</v>
      </c>
      <c r="Q932" s="13">
        <f t="shared" ref="Q932:Q995" si="1348">_xlfn.POISSON.DIST(2,K932,FALSE) * _xlfn.POISSON.DIST(0,L932,FALSE)</f>
        <v>9.9207826024617196E-2</v>
      </c>
      <c r="R932" s="13">
        <f t="shared" ref="R932:R995" si="1349">_xlfn.POISSON.DIST(0,K932,FALSE) * _xlfn.POISSON.DIST(2,L932,FALSE)</f>
        <v>2.4342452217971561E-2</v>
      </c>
      <c r="S932" s="13">
        <f t="shared" ref="S932:S995" si="1350">_xlfn.POISSON.DIST(2,K932,FALSE) * _xlfn.POISSON.DIST(2,L932,FALSE)</f>
        <v>4.9953676873446623E-2</v>
      </c>
      <c r="T932" s="13">
        <f t="shared" ref="T932:T995" si="1351">_xlfn.POISSON.DIST(2,K932,FALSE) * _xlfn.POISSON.DIST(1,L932,FALSE)</f>
        <v>9.9556975491934638E-2</v>
      </c>
      <c r="U932" s="13">
        <f t="shared" ref="U932:U995" si="1352">_xlfn.POISSON.DIST(1,K932,FALSE) * _xlfn.POISSON.DIST(2,L932,FALSE)</f>
        <v>4.9315210481227091E-2</v>
      </c>
      <c r="V932" s="13">
        <f t="shared" ref="V932:V995" si="1353">_xlfn.POISSON.DIST(3,K932,FALSE) * _xlfn.POISSON.DIST(3,L932,FALSE)</f>
        <v>1.1284109119685318E-2</v>
      </c>
      <c r="W932" s="13">
        <f t="shared" ref="W932:W995" si="1354">_xlfn.POISSON.DIST(3,K932,FALSE) * _xlfn.POISSON.DIST(0,L932,FALSE)</f>
        <v>6.6994822843922455E-2</v>
      </c>
      <c r="X932" s="13">
        <f t="shared" ref="X932:X995" si="1355">_xlfn.POISSON.DIST(3,K932,FALSE) * _xlfn.POISSON.DIST(1,L932,FALSE)</f>
        <v>6.7230602697652714E-2</v>
      </c>
      <c r="Y932" s="13">
        <f t="shared" ref="Y932:Y995" si="1356">_xlfn.POISSON.DIST(3,K932,FALSE) * _xlfn.POISSON.DIST(2,L932,FALSE)</f>
        <v>3.3733606174463249E-2</v>
      </c>
      <c r="Z932" s="13">
        <f t="shared" ref="Z932:Z995" si="1357">_xlfn.POISSON.DIST(0,K932,FALSE) * _xlfn.POISSON.DIST(3,L932,FALSE)</f>
        <v>8.1427074724153056E-3</v>
      </c>
      <c r="AA932" s="13">
        <f t="shared" ref="AA932:AA995" si="1358">_xlfn.POISSON.DIST(1,K932,FALSE) * _xlfn.POISSON.DIST(3,L932,FALSE)</f>
        <v>1.6496256387544962E-2</v>
      </c>
      <c r="AB932" s="13">
        <f t="shared" ref="AB932:AB995" si="1359">_xlfn.POISSON.DIST(2,K932,FALSE) * _xlfn.POISSON.DIST(3,L932,FALSE)</f>
        <v>1.6709827519009436E-2</v>
      </c>
      <c r="AC932" s="13">
        <f t="shared" ref="AC932:AC995" si="1360">_xlfn.POISSON.DIST(4,K932,FALSE) * _xlfn.POISSON.DIST(4,L932,FALSE)</f>
        <v>1.4338034497039269E-3</v>
      </c>
      <c r="AD932" s="13">
        <f t="shared" ref="AD932:AD995" si="1361">_xlfn.POISSON.DIST(4,K932,FALSE) * _xlfn.POISSON.DIST(0,L932,FALSE)</f>
        <v>3.3931090427091186E-2</v>
      </c>
      <c r="AE932" s="13">
        <f t="shared" ref="AE932:AE995" si="1362">_xlfn.POISSON.DIST(4,K932,FALSE) * _xlfn.POISSON.DIST(1,L932,FALSE)</f>
        <v>3.4050506632675392E-2</v>
      </c>
      <c r="AF932" s="13">
        <f t="shared" ref="AF932:AF995" si="1363">_xlfn.POISSON.DIST(4,K932,FALSE) * _xlfn.POISSON.DIST(2,L932,FALSE)</f>
        <v>1.7085171554288691E-2</v>
      </c>
      <c r="AG932" s="13">
        <f t="shared" ref="AG932:AG995" si="1364">_xlfn.POISSON.DIST(4,K932,FALSE) * _xlfn.POISSON.DIST(3,L932,FALSE)</f>
        <v>5.7151002223142771E-3</v>
      </c>
      <c r="AH932" s="13">
        <f t="shared" ref="AH932:AH995" si="1365">_xlfn.POISSON.DIST(0,K932,FALSE) * _xlfn.POISSON.DIST(4,L932,FALSE)</f>
        <v>2.0428411768343945E-3</v>
      </c>
      <c r="AI932" s="13">
        <f t="shared" ref="AI932:AI995" si="1366">_xlfn.POISSON.DIST(1,K932,FALSE) * _xlfn.POISSON.DIST(4,L932,FALSE)</f>
        <v>4.13857822183293E-3</v>
      </c>
      <c r="AJ932" s="13">
        <f t="shared" ref="AJ932:AJ995" si="1367">_xlfn.POISSON.DIST(2,K932,FALSE) * _xlfn.POISSON.DIST(4,L932,FALSE)</f>
        <v>4.1921589138836689E-3</v>
      </c>
      <c r="AK932" s="13">
        <f t="shared" ref="AK932:AK995" si="1368">_xlfn.POISSON.DIST(3,K932,FALSE) * _xlfn.POISSON.DIST(4,L932,FALSE)</f>
        <v>2.8309555306606214E-3</v>
      </c>
      <c r="AL932" s="13">
        <f t="shared" ref="AL932:AL995" si="1369">_xlfn.POISSON.DIST(5,K932,FALSE) * _xlfn.POISSON.DIST(5,L932,FALSE)</f>
        <v>1.1659822488155223E-4</v>
      </c>
      <c r="AM932" s="13">
        <f t="shared" ref="AM932:AM995" si="1370">_xlfn.POISSON.DIST(5,K932,FALSE) * _xlfn.POISSON.DIST(0,L932,FALSE)</f>
        <v>1.374815364767705E-2</v>
      </c>
      <c r="AN932" s="13">
        <f t="shared" ref="AN932:AN995" si="1371">_xlfn.POISSON.DIST(5,K932,FALSE) * _xlfn.POISSON.DIST(1,L932,FALSE)</f>
        <v>1.3796538545472244E-2</v>
      </c>
      <c r="AO932" s="13">
        <f t="shared" ref="AO932:AO995" si="1372">_xlfn.POISSON.DIST(5,K932,FALSE) * _xlfn.POISSON.DIST(2,L932,FALSE)</f>
        <v>6.9225468639151728E-3</v>
      </c>
      <c r="AP932" s="13">
        <f t="shared" ref="AP932:AP995" si="1373">_xlfn.POISSON.DIST(5,K932,FALSE) * _xlfn.POISSON.DIST(3,L932,FALSE)</f>
        <v>2.315636632341076E-3</v>
      </c>
      <c r="AQ932" s="13">
        <f t="shared" ref="AQ932:AQ995" si="1374">_xlfn.POISSON.DIST(5,K932,FALSE) * _xlfn.POISSON.DIST(4,L932,FALSE)</f>
        <v>5.8094655606353424E-4</v>
      </c>
      <c r="AR932" s="13">
        <f t="shared" ref="AR932:AR995" si="1375">_xlfn.POISSON.DIST(0,K932,FALSE) * _xlfn.POISSON.DIST(5,L932,FALSE)</f>
        <v>4.100061398897115E-4</v>
      </c>
      <c r="AS932" s="13">
        <f t="shared" ref="AS932:AS995" si="1376">_xlfn.POISSON.DIST(1,K932,FALSE) * _xlfn.POISSON.DIST(5,L932,FALSE)</f>
        <v>8.3062868548341518E-4</v>
      </c>
      <c r="AT932" s="13">
        <f t="shared" ref="AT932:AT995" si="1377">_xlfn.POISSON.DIST(2,K932,FALSE) * _xlfn.POISSON.DIST(5,L932,FALSE)</f>
        <v>8.4138253799503589E-4</v>
      </c>
      <c r="AU932" s="13">
        <f t="shared" ref="AU932:AU995" si="1378">_xlfn.POISSON.DIST(3,K932,FALSE) * _xlfn.POISSON.DIST(5,L932,FALSE)</f>
        <v>5.6818374452596301E-4</v>
      </c>
      <c r="AV932" s="13">
        <f t="shared" ref="AV932:AV995" si="1379">_xlfn.POISSON.DIST(4,K932,FALSE) * _xlfn.POISSON.DIST(5,L932,FALSE)</f>
        <v>2.8776990812600772E-4</v>
      </c>
      <c r="AW932" s="13">
        <f t="shared" ref="AW932:AW995" si="1380">_xlfn.POISSON.DIST(6,K932,FALSE) * _xlfn.POISSON.DIST(6,L932,FALSE)</f>
        <v>6.5846358820506534E-6</v>
      </c>
      <c r="AX932" s="13">
        <f t="shared" ref="AX932:AX995" si="1381">_xlfn.POISSON.DIST(6,K932,FALSE) * _xlfn.POISSON.DIST(0,L932,FALSE)</f>
        <v>4.6420486919479583E-3</v>
      </c>
      <c r="AY932" s="13">
        <f t="shared" ref="AY932:AY995" si="1382">_xlfn.POISSON.DIST(6,K932,FALSE) * _xlfn.POISSON.DIST(1,L932,FALSE)</f>
        <v>4.6583857985352251E-3</v>
      </c>
      <c r="AZ932" s="13">
        <f t="shared" ref="AZ932:AZ995" si="1383">_xlfn.POISSON.DIST(6,K932,FALSE) * _xlfn.POISSON.DIST(2,L932,FALSE)</f>
        <v>2.3373902007572857E-3</v>
      </c>
      <c r="BA932" s="13">
        <f t="shared" ref="BA932:BA995" si="1384">_xlfn.POISSON.DIST(6,K932,FALSE) * _xlfn.POISSON.DIST(3,L932,FALSE)</f>
        <v>7.8187211720621964E-4</v>
      </c>
      <c r="BB932" s="13">
        <f t="shared" ref="BB932:BB995" si="1385">_xlfn.POISSON.DIST(6,K932,FALSE) * _xlfn.POISSON.DIST(4,L932,FALSE)</f>
        <v>1.9615595444862234E-4</v>
      </c>
      <c r="BC932" s="13">
        <f t="shared" ref="BC932:BC995" si="1386">_xlfn.POISSON.DIST(6,K932,FALSE) * _xlfn.POISSON.DIST(5,L932,FALSE)</f>
        <v>3.9369260132346303E-5</v>
      </c>
      <c r="BD932" s="13">
        <f t="shared" ref="BD932:BD995" si="1387">_xlfn.POISSON.DIST(0,K932,FALSE) * _xlfn.POISSON.DIST(6,L932,FALSE)</f>
        <v>6.8574850822780161E-5</v>
      </c>
      <c r="BE932" s="13">
        <f t="shared" ref="BE932:BE995" si="1388">_xlfn.POISSON.DIST(1,K932,FALSE) * _xlfn.POISSON.DIST(6,L932,FALSE)</f>
        <v>1.3892532978035168E-4</v>
      </c>
      <c r="BF932" s="13">
        <f t="shared" ref="BF932:BF995" si="1389">_xlfn.POISSON.DIST(2,K932,FALSE) * _xlfn.POISSON.DIST(6,L932,FALSE)</f>
        <v>1.4072394633754017E-4</v>
      </c>
      <c r="BG932" s="13">
        <f t="shared" ref="BG932:BG995" si="1390">_xlfn.POISSON.DIST(3,K932,FALSE) * _xlfn.POISSON.DIST(6,L932,FALSE)</f>
        <v>9.5030565960005684E-5</v>
      </c>
      <c r="BH932" s="13">
        <f t="shared" ref="BH932:BH995" si="1391">_xlfn.POISSON.DIST(4,K932,FALSE) * _xlfn.POISSON.DIST(6,L932,FALSE)</f>
        <v>4.8130446354618897E-5</v>
      </c>
      <c r="BI932" s="13">
        <f t="shared" ref="BI932:BI995" si="1392">_xlfn.POISSON.DIST(5,K932,FALSE) * _xlfn.POISSON.DIST(6,L932,FALSE)</f>
        <v>1.9501429611771673E-5</v>
      </c>
      <c r="BJ932" s="14">
        <f t="shared" ref="BJ932:BJ995" si="1393">SUM(N932,Q932,T932,W932,X932,Y932,AD932,AE932,AF932,AG932,AM932,AN932,AO932,AP932,AQ932,AX932,AY932,AZ932,BA932,BB932,BC932)</f>
        <v>0.60546458035975625</v>
      </c>
      <c r="BK932" s="14">
        <f t="shared" ref="BK932:BK995" si="1394">SUM(M932,P932,S932,V932,AC932,AL932,AY932)</f>
        <v>0.21407511863758288</v>
      </c>
      <c r="BL932" s="14">
        <f t="shared" ref="BL932:BL995" si="1395">SUM(O932,R932,U932,AA932,AB932,AH932,AI932,AJ932,AK932,AR932,AS932,AT932,AU932,AV932,BD932,BE932,BF932,BG932,BH932,BI932)</f>
        <v>0.17203130296745256</v>
      </c>
      <c r="BM932" s="14">
        <f t="shared" ref="BM932:BM995" si="1396">SUM(S932:BI932)</f>
        <v>0.57842908590473452</v>
      </c>
      <c r="BN932" s="14">
        <f t="shared" ref="BN932:BN995" si="1397">SUM(M932:R932)</f>
        <v>0.41663282236981941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1.5455000000000001</v>
      </c>
      <c r="F933" s="10">
        <f>VLOOKUP(B933,home!$B$2:$E$405,3,FALSE)</f>
        <v>0.83189999999999997</v>
      </c>
      <c r="G933" s="10">
        <f>VLOOKUP(C933,away!$B$2:$E$405,4,FALSE)</f>
        <v>0.86270000000000002</v>
      </c>
      <c r="H933" s="10">
        <f>VLOOKUP(A933,away!$A$2:$E$405,3,FALSE)</f>
        <v>1.1894</v>
      </c>
      <c r="I933" s="10">
        <f>VLOOKUP(C933,away!$B$2:$E$405,3,FALSE)</f>
        <v>0.7006</v>
      </c>
      <c r="J933" s="10">
        <f>VLOOKUP(B933,home!$B$2:$E$405,4,FALSE)</f>
        <v>1.081</v>
      </c>
      <c r="K933" s="12">
        <f t="shared" si="1342"/>
        <v>1.1091746409150001</v>
      </c>
      <c r="L933" s="12">
        <f t="shared" si="1343"/>
        <v>0.90079042484000005</v>
      </c>
      <c r="M933" s="13">
        <f t="shared" si="1344"/>
        <v>0.13399335554375402</v>
      </c>
      <c r="N933" s="13">
        <f t="shared" si="1345"/>
        <v>0.14862203202023927</v>
      </c>
      <c r="O933" s="13">
        <f t="shared" si="1346"/>
        <v>0.12069993166599535</v>
      </c>
      <c r="P933" s="13">
        <f t="shared" si="1347"/>
        <v>0.13387730336409542</v>
      </c>
      <c r="Q933" s="13">
        <f t="shared" si="1348"/>
        <v>8.2423894499053282E-2</v>
      </c>
      <c r="R933" s="13">
        <f t="shared" si="1349"/>
        <v>5.4362671361785457E-2</v>
      </c>
      <c r="S933" s="13">
        <f t="shared" si="1350"/>
        <v>3.3440337924423129E-2</v>
      </c>
      <c r="T933" s="13">
        <f t="shared" si="1351"/>
        <v>7.4246654942769552E-2</v>
      </c>
      <c r="U933" s="13">
        <f t="shared" si="1352"/>
        <v>6.0297696486888534E-2</v>
      </c>
      <c r="V933" s="13">
        <f t="shared" si="1353"/>
        <v>3.7123750127080637E-3</v>
      </c>
      <c r="W933" s="13">
        <f t="shared" si="1354"/>
        <v>3.0474164527934413E-2</v>
      </c>
      <c r="X933" s="13">
        <f t="shared" si="1355"/>
        <v>2.7450835611762099E-2</v>
      </c>
      <c r="Y933" s="13">
        <f t="shared" si="1356"/>
        <v>1.236372493646609E-2</v>
      </c>
      <c r="Z933" s="13">
        <f t="shared" si="1357"/>
        <v>1.632312461047334E-2</v>
      </c>
      <c r="AA933" s="13">
        <f t="shared" si="1358"/>
        <v>1.8105195878432567E-2</v>
      </c>
      <c r="AB933" s="13">
        <f t="shared" si="1359"/>
        <v>1.0040912068578092E-2</v>
      </c>
      <c r="AC933" s="13">
        <f t="shared" si="1360"/>
        <v>2.3182248186893992E-4</v>
      </c>
      <c r="AD933" s="13">
        <f t="shared" si="1361"/>
        <v>8.4502926243640759E-3</v>
      </c>
      <c r="AE933" s="13">
        <f t="shared" si="1362"/>
        <v>7.6119426831232351E-3</v>
      </c>
      <c r="AF933" s="13">
        <f t="shared" si="1363"/>
        <v>3.4283825416941537E-3</v>
      </c>
      <c r="AG933" s="13">
        <f t="shared" si="1364"/>
        <v>1.0294180554155719E-3</v>
      </c>
      <c r="AH933" s="13">
        <f t="shared" si="1365"/>
        <v>3.6759285881461348E-3</v>
      </c>
      <c r="AI933" s="13">
        <f t="shared" si="1366"/>
        <v>4.0772467717861719E-3</v>
      </c>
      <c r="AJ933" s="13">
        <f t="shared" si="1367"/>
        <v>2.2611893620088854E-3</v>
      </c>
      <c r="AK933" s="13">
        <f t="shared" si="1368"/>
        <v>8.360179662156743E-4</v>
      </c>
      <c r="AL933" s="13">
        <f t="shared" si="1369"/>
        <v>9.2648679797114916E-6</v>
      </c>
      <c r="AM933" s="13">
        <f t="shared" si="1370"/>
        <v>1.8745700574511396E-3</v>
      </c>
      <c r="AN933" s="13">
        <f t="shared" si="1371"/>
        <v>1.6885947584437554E-3</v>
      </c>
      <c r="AO933" s="13">
        <f t="shared" si="1372"/>
        <v>7.6053499492057376E-4</v>
      </c>
      <c r="AP933" s="13">
        <f t="shared" si="1373"/>
        <v>2.2836088039339695E-4</v>
      </c>
      <c r="AQ933" s="13">
        <f t="shared" si="1374"/>
        <v>5.1426323616601112E-5</v>
      </c>
      <c r="AR933" s="13">
        <f t="shared" si="1375"/>
        <v>6.6224825491953193E-4</v>
      </c>
      <c r="AS933" s="13">
        <f t="shared" si="1376"/>
        <v>7.345489703469571E-4</v>
      </c>
      <c r="AT933" s="13">
        <f t="shared" si="1377"/>
        <v>4.0737154520953465E-4</v>
      </c>
      <c r="AU933" s="13">
        <f t="shared" si="1378"/>
        <v>1.5061539579225807E-4</v>
      </c>
      <c r="AV933" s="13">
        <f t="shared" si="1379"/>
        <v>4.176469438603713E-5</v>
      </c>
      <c r="AW933" s="13">
        <f t="shared" si="1380"/>
        <v>2.5713454557227891E-7</v>
      </c>
      <c r="AX933" s="13">
        <f t="shared" si="1381"/>
        <v>3.4653759505722941E-4</v>
      </c>
      <c r="AY933" s="13">
        <f t="shared" si="1382"/>
        <v>3.1215774747463359E-4</v>
      </c>
      <c r="AZ933" s="13">
        <f t="shared" si="1383"/>
        <v>1.405943549823863E-4</v>
      </c>
      <c r="BA933" s="13">
        <f t="shared" si="1384"/>
        <v>4.2215349584896507E-5</v>
      </c>
      <c r="BB933" s="13">
        <f t="shared" si="1385"/>
        <v>9.5067956718370111E-6</v>
      </c>
      <c r="BC933" s="13">
        <f t="shared" si="1386"/>
        <v>1.7127261024202274E-6</v>
      </c>
      <c r="BD933" s="13">
        <f t="shared" si="1387"/>
        <v>9.9424481149752258E-5</v>
      </c>
      <c r="BE933" s="13">
        <f t="shared" si="1388"/>
        <v>1.1027911317743664E-4</v>
      </c>
      <c r="BF933" s="13">
        <f t="shared" si="1389"/>
        <v>6.1159397879503977E-5</v>
      </c>
      <c r="BG933" s="13">
        <f t="shared" si="1390"/>
        <v>2.261215106052547E-5</v>
      </c>
      <c r="BH933" s="13">
        <f t="shared" si="1391"/>
        <v>6.2702061332185225E-6</v>
      </c>
      <c r="BI933" s="13">
        <f t="shared" si="1392"/>
        <v>1.3909507272551373E-6</v>
      </c>
      <c r="BJ933" s="14">
        <f t="shared" si="1393"/>
        <v>0.40155755402652055</v>
      </c>
      <c r="BK933" s="14">
        <f t="shared" si="1394"/>
        <v>0.30557661694230387</v>
      </c>
      <c r="BL933" s="14">
        <f t="shared" si="1395"/>
        <v>0.27665447531061887</v>
      </c>
      <c r="BM933" s="14">
        <f t="shared" si="1396"/>
        <v>0.32582068182206475</v>
      </c>
      <c r="BN933" s="14">
        <f t="shared" si="1397"/>
        <v>0.67397918845492277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1.5455000000000001</v>
      </c>
      <c r="F934" s="10">
        <f>VLOOKUP(B934,home!$B$2:$E$405,3,FALSE)</f>
        <v>1.5367</v>
      </c>
      <c r="G934" s="10">
        <f>VLOOKUP(C934,away!$B$2:$E$405,4,FALSE)</f>
        <v>1.2941</v>
      </c>
      <c r="H934" s="10">
        <f>VLOOKUP(A934,away!$A$2:$E$405,3,FALSE)</f>
        <v>1.1894</v>
      </c>
      <c r="I934" s="10">
        <f>VLOOKUP(C934,away!$B$2:$E$405,3,FALSE)</f>
        <v>0.84079999999999999</v>
      </c>
      <c r="J934" s="10">
        <f>VLOOKUP(B934,home!$B$2:$E$405,4,FALSE)</f>
        <v>0.2102</v>
      </c>
      <c r="K934" s="12">
        <f t="shared" si="1342"/>
        <v>3.0734484828850004</v>
      </c>
      <c r="L934" s="12">
        <f t="shared" si="1343"/>
        <v>0.21020998870400001</v>
      </c>
      <c r="M934" s="13">
        <f t="shared" si="1344"/>
        <v>3.7490846407987388E-2</v>
      </c>
      <c r="N934" s="13">
        <f t="shared" si="1345"/>
        <v>0.11522618501470339</v>
      </c>
      <c r="O934" s="13">
        <f t="shared" si="1346"/>
        <v>7.8809503999264282E-3</v>
      </c>
      <c r="P934" s="13">
        <f t="shared" si="1347"/>
        <v>2.4221695050345816E-2</v>
      </c>
      <c r="Q934" s="13">
        <f t="shared" si="1348"/>
        <v>0.17707087176103328</v>
      </c>
      <c r="R934" s="13">
        <f t="shared" si="1349"/>
        <v>8.2832724727265939E-4</v>
      </c>
      <c r="S934" s="13">
        <f t="shared" si="1350"/>
        <v>3.9122250317277004E-3</v>
      </c>
      <c r="T934" s="13">
        <f t="shared" si="1351"/>
        <v>3.7222065952694249E-2</v>
      </c>
      <c r="U934" s="13">
        <f t="shared" si="1352"/>
        <v>2.5458211214624635E-3</v>
      </c>
      <c r="V934" s="13">
        <f t="shared" si="1353"/>
        <v>2.808410608215057E-4</v>
      </c>
      <c r="W934" s="13">
        <f t="shared" si="1354"/>
        <v>0.1814060673923574</v>
      </c>
      <c r="X934" s="13">
        <f t="shared" si="1355"/>
        <v>3.8133367377384521E-2</v>
      </c>
      <c r="Y934" s="13">
        <f t="shared" si="1356"/>
        <v>4.0080073628227415E-3</v>
      </c>
      <c r="Z934" s="13">
        <f t="shared" si="1357"/>
        <v>5.8040887097467037E-5</v>
      </c>
      <c r="AA934" s="13">
        <f t="shared" si="1358"/>
        <v>1.7838567639500964E-4</v>
      </c>
      <c r="AB934" s="13">
        <f t="shared" si="1359"/>
        <v>2.741295932423286E-4</v>
      </c>
      <c r="AC934" s="13">
        <f t="shared" si="1360"/>
        <v>1.1340178977969274E-5</v>
      </c>
      <c r="AD934" s="13">
        <f t="shared" si="1361"/>
        <v>0.13938555065329375</v>
      </c>
      <c r="AE934" s="13">
        <f t="shared" si="1362"/>
        <v>2.9300235028329707E-2</v>
      </c>
      <c r="AF934" s="13">
        <f t="shared" si="1363"/>
        <v>3.0796010371648666E-3</v>
      </c>
      <c r="AG934" s="13">
        <f t="shared" si="1364"/>
        <v>2.157876330784177E-4</v>
      </c>
      <c r="AH934" s="13">
        <f t="shared" si="1365"/>
        <v>3.0501935552821726E-6</v>
      </c>
      <c r="AI934" s="13">
        <f t="shared" si="1366"/>
        <v>9.3746127549875975E-6</v>
      </c>
      <c r="AJ934" s="13">
        <f t="shared" si="1367"/>
        <v>1.4406194674725507E-5</v>
      </c>
      <c r="AK934" s="13">
        <f t="shared" si="1368"/>
        <v>1.4758899055727027E-5</v>
      </c>
      <c r="AL934" s="13">
        <f t="shared" si="1369"/>
        <v>2.9306178263523465E-7</v>
      </c>
      <c r="AM934" s="13">
        <f t="shared" si="1370"/>
        <v>8.5678861838291168E-2</v>
      </c>
      <c r="AN934" s="13">
        <f t="shared" si="1371"/>
        <v>1.8010552579198768E-2</v>
      </c>
      <c r="AO934" s="13">
        <f t="shared" si="1372"/>
        <v>1.8929990271130855E-3</v>
      </c>
      <c r="AP934" s="13">
        <f t="shared" si="1373"/>
        <v>1.3264243470204154E-4</v>
      </c>
      <c r="AQ934" s="13">
        <f t="shared" si="1374"/>
        <v>6.9706911750968047E-6</v>
      </c>
      <c r="AR934" s="13">
        <f t="shared" si="1375"/>
        <v>1.2823623056017595E-7</v>
      </c>
      <c r="AS934" s="13">
        <f t="shared" si="1376"/>
        <v>3.9412744826606385E-7</v>
      </c>
      <c r="AT934" s="13">
        <f t="shared" si="1377"/>
        <v>6.0566520396833533E-7</v>
      </c>
      <c r="AU934" s="13">
        <f t="shared" si="1378"/>
        <v>6.2049360075757155E-7</v>
      </c>
      <c r="AV934" s="13">
        <f t="shared" si="1379"/>
        <v>4.767637789720524E-7</v>
      </c>
      <c r="AW934" s="13">
        <f t="shared" si="1380"/>
        <v>5.2593972262616794E-9</v>
      </c>
      <c r="AX934" s="13">
        <f t="shared" si="1381"/>
        <v>4.3888261322034924E-2</v>
      </c>
      <c r="AY934" s="13">
        <f t="shared" si="1382"/>
        <v>9.2257509167431636E-3</v>
      </c>
      <c r="AZ934" s="13">
        <f t="shared" si="1383"/>
        <v>9.6967249799724911E-4</v>
      </c>
      <c r="BA934" s="13">
        <f t="shared" si="1384"/>
        <v>6.7944948283527046E-5</v>
      </c>
      <c r="BB934" s="13">
        <f t="shared" si="1385"/>
        <v>3.5706767027935224E-6</v>
      </c>
      <c r="BC934" s="13">
        <f t="shared" si="1386"/>
        <v>1.5011838187197262E-7</v>
      </c>
      <c r="BD934" s="13">
        <f t="shared" si="1387"/>
        <v>4.4927560962496815E-9</v>
      </c>
      <c r="BE934" s="13">
        <f t="shared" si="1388"/>
        <v>1.3808254407990917E-8</v>
      </c>
      <c r="BF934" s="13">
        <f t="shared" si="1389"/>
        <v>2.1219479280764909E-8</v>
      </c>
      <c r="BG934" s="13">
        <f t="shared" si="1390"/>
        <v>2.1738992134358869E-8</v>
      </c>
      <c r="BH934" s="13">
        <f t="shared" si="1391"/>
        <v>1.6703418098698557E-8</v>
      </c>
      <c r="BI934" s="13">
        <f t="shared" si="1392"/>
        <v>1.0267419002887782E-8</v>
      </c>
      <c r="BJ934" s="14">
        <f t="shared" si="1393"/>
        <v>0.8849251162634858</v>
      </c>
      <c r="BK934" s="14">
        <f t="shared" si="1394"/>
        <v>7.5142991708386161E-2</v>
      </c>
      <c r="BL934" s="14">
        <f t="shared" si="1395"/>
        <v>1.1751517454921156E-2</v>
      </c>
      <c r="BM934" s="14">
        <f t="shared" si="1396"/>
        <v>0.59993304477527587</v>
      </c>
      <c r="BN934" s="14">
        <f t="shared" si="1397"/>
        <v>0.36271887588126894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1.25</v>
      </c>
      <c r="F935" s="10">
        <f>VLOOKUP(B935,home!$B$2:$E$405,3,FALSE)</f>
        <v>1.0667</v>
      </c>
      <c r="G935" s="10">
        <f>VLOOKUP(C935,away!$B$2:$E$405,4,FALSE)</f>
        <v>1.7</v>
      </c>
      <c r="H935" s="10">
        <f>VLOOKUP(A935,away!$A$2:$E$405,3,FALSE)</f>
        <v>0.89839999999999998</v>
      </c>
      <c r="I935" s="10">
        <f>VLOOKUP(C935,away!$B$2:$E$405,3,FALSE)</f>
        <v>0.97399999999999998</v>
      </c>
      <c r="J935" s="10">
        <f>VLOOKUP(B935,home!$B$2:$E$405,4,FALSE)</f>
        <v>0.74209999999999998</v>
      </c>
      <c r="K935" s="12">
        <f t="shared" si="1342"/>
        <v>2.2667375000000001</v>
      </c>
      <c r="L935" s="12">
        <f t="shared" si="1343"/>
        <v>0.64936837135999992</v>
      </c>
      <c r="M935" s="13">
        <f t="shared" si="1344"/>
        <v>5.4144121479692671E-2</v>
      </c>
      <c r="N935" s="13">
        <f t="shared" si="1345"/>
        <v>0.12273051056257488</v>
      </c>
      <c r="O935" s="13">
        <f t="shared" si="1346"/>
        <v>3.5159479983986025E-2</v>
      </c>
      <c r="P935" s="13">
        <f t="shared" si="1347"/>
        <v>7.969731176020052E-2</v>
      </c>
      <c r="Q935" s="13">
        <f t="shared" si="1348"/>
        <v>0.13909892534316731</v>
      </c>
      <c r="R935" s="13">
        <f t="shared" si="1349"/>
        <v>1.1415727127532757E-2</v>
      </c>
      <c r="S935" s="13">
        <f t="shared" si="1350"/>
        <v>2.9327567463555821E-2</v>
      </c>
      <c r="T935" s="13">
        <f t="shared" si="1351"/>
        <v>9.0326442608018781E-2</v>
      </c>
      <c r="U935" s="13">
        <f t="shared" si="1352"/>
        <v>2.5876456769745784E-2</v>
      </c>
      <c r="V935" s="13">
        <f t="shared" si="1353"/>
        <v>4.7965159640090517E-3</v>
      </c>
      <c r="W935" s="13">
        <f t="shared" si="1354"/>
        <v>0.10510025009501923</v>
      </c>
      <c r="X935" s="13">
        <f t="shared" si="1355"/>
        <v>6.8248778233731322E-2</v>
      </c>
      <c r="Y935" s="13">
        <f t="shared" si="1356"/>
        <v>2.2159298984473955E-2</v>
      </c>
      <c r="Z935" s="13">
        <f t="shared" si="1357"/>
        <v>2.4710040442320392E-3</v>
      </c>
      <c r="AA935" s="13">
        <f t="shared" si="1358"/>
        <v>5.6011175297124224E-3</v>
      </c>
      <c r="AB935" s="13">
        <f t="shared" si="1359"/>
        <v>6.3481315732532564E-3</v>
      </c>
      <c r="AC935" s="13">
        <f t="shared" si="1360"/>
        <v>4.4126377169332025E-4</v>
      </c>
      <c r="AD935" s="13">
        <f t="shared" si="1361"/>
        <v>5.9558669537439678E-2</v>
      </c>
      <c r="AE935" s="13">
        <f t="shared" si="1362"/>
        <v>3.8675516237895648E-2</v>
      </c>
      <c r="AF935" s="13">
        <f t="shared" si="1363"/>
        <v>1.255732849545476E-2</v>
      </c>
      <c r="AG935" s="13">
        <f t="shared" si="1364"/>
        <v>2.7181106512419923E-3</v>
      </c>
      <c r="AH935" s="13">
        <f t="shared" si="1365"/>
        <v>4.0114796795673308E-4</v>
      </c>
      <c r="AI935" s="13">
        <f t="shared" si="1366"/>
        <v>9.0929714201632523E-4</v>
      </c>
      <c r="AJ935" s="13">
        <f t="shared" si="1367"/>
        <v>1.0305689652256151E-3</v>
      </c>
      <c r="AK935" s="13">
        <f t="shared" si="1368"/>
        <v>7.7867643993769929E-4</v>
      </c>
      <c r="AL935" s="13">
        <f t="shared" si="1369"/>
        <v>2.5980686671083555E-5</v>
      </c>
      <c r="AM935" s="13">
        <f t="shared" si="1370"/>
        <v>2.7000773938124438E-2</v>
      </c>
      <c r="AN935" s="13">
        <f t="shared" si="1371"/>
        <v>1.7533448597659398E-2</v>
      </c>
      <c r="AO935" s="13">
        <f t="shared" si="1372"/>
        <v>5.6928334800931775E-3</v>
      </c>
      <c r="AP935" s="13">
        <f t="shared" si="1373"/>
        <v>1.2322486684639292E-3</v>
      </c>
      <c r="AQ935" s="13">
        <f t="shared" si="1374"/>
        <v>2.0004582773773752E-4</v>
      </c>
      <c r="AR935" s="13">
        <f t="shared" si="1375"/>
        <v>5.2098560525287462E-5</v>
      </c>
      <c r="AS935" s="13">
        <f t="shared" si="1376"/>
        <v>1.1809376083868879E-4</v>
      </c>
      <c r="AT935" s="13">
        <f t="shared" si="1377"/>
        <v>1.3384377810454369E-4</v>
      </c>
      <c r="AU935" s="13">
        <f t="shared" si="1378"/>
        <v>1.0112957032374937E-4</v>
      </c>
      <c r="AV935" s="13">
        <f t="shared" si="1379"/>
        <v>5.7308547352932463E-5</v>
      </c>
      <c r="AW935" s="13">
        <f t="shared" si="1380"/>
        <v>1.0622836221298068E-6</v>
      </c>
      <c r="AX935" s="13">
        <f t="shared" si="1381"/>
        <v>1.0200611135761558E-2</v>
      </c>
      <c r="AY935" s="13">
        <f t="shared" si="1382"/>
        <v>6.6239542401061629E-3</v>
      </c>
      <c r="AZ935" s="13">
        <f t="shared" si="1383"/>
        <v>2.1506931884304518E-3</v>
      </c>
      <c r="BA935" s="13">
        <f t="shared" si="1384"/>
        <v>4.6553071102204275E-4</v>
      </c>
      <c r="BB935" s="13">
        <f t="shared" si="1385"/>
        <v>7.5575229908611647E-5</v>
      </c>
      <c r="BC935" s="13">
        <f t="shared" si="1386"/>
        <v>9.8152327921825441E-6</v>
      </c>
      <c r="BD935" s="13">
        <f t="shared" si="1387"/>
        <v>5.6385262330843806E-6</v>
      </c>
      <c r="BE935" s="13">
        <f t="shared" si="1388"/>
        <v>1.2781058857266107E-5</v>
      </c>
      <c r="BF935" s="13">
        <f t="shared" si="1389"/>
        <v>1.4485652700736118E-5</v>
      </c>
      <c r="BG935" s="13">
        <f t="shared" si="1390"/>
        <v>1.0945057396244945E-5</v>
      </c>
      <c r="BH935" s="13">
        <f t="shared" si="1391"/>
        <v>6.2023930099301951E-6</v>
      </c>
      <c r="BI935" s="13">
        <f t="shared" si="1392"/>
        <v>2.8118393650693295E-6</v>
      </c>
      <c r="BJ935" s="14">
        <f t="shared" si="1393"/>
        <v>0.73235936099911725</v>
      </c>
      <c r="BK935" s="14">
        <f t="shared" si="1394"/>
        <v>0.17505671536592865</v>
      </c>
      <c r="BL935" s="14">
        <f t="shared" si="1395"/>
        <v>8.8035942244074156E-2</v>
      </c>
      <c r="BM935" s="14">
        <f t="shared" si="1396"/>
        <v>0.549054054439714</v>
      </c>
      <c r="BN935" s="14">
        <f t="shared" si="1397"/>
        <v>0.44224607625715417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1.25</v>
      </c>
      <c r="F936" s="10">
        <f>VLOOKUP(B936,home!$B$2:$E$405,3,FALSE)</f>
        <v>0.6</v>
      </c>
      <c r="G936" s="10">
        <f>VLOOKUP(C936,away!$B$2:$E$405,4,FALSE)</f>
        <v>1.1000000000000001</v>
      </c>
      <c r="H936" s="10">
        <f>VLOOKUP(A936,away!$A$2:$E$405,3,FALSE)</f>
        <v>0.89839999999999998</v>
      </c>
      <c r="I936" s="10">
        <f>VLOOKUP(C936,away!$B$2:$E$405,3,FALSE)</f>
        <v>0.69569999999999999</v>
      </c>
      <c r="J936" s="10">
        <f>VLOOKUP(B936,home!$B$2:$E$405,4,FALSE)</f>
        <v>0.69569999999999999</v>
      </c>
      <c r="K936" s="12">
        <f t="shared" si="1342"/>
        <v>0.82500000000000007</v>
      </c>
      <c r="L936" s="12">
        <f t="shared" si="1343"/>
        <v>0.43482424341600001</v>
      </c>
      <c r="M936" s="13">
        <f t="shared" si="1344"/>
        <v>0.28370388494385235</v>
      </c>
      <c r="N936" s="13">
        <f t="shared" si="1345"/>
        <v>0.23405570507867818</v>
      </c>
      <c r="O936" s="13">
        <f t="shared" si="1346"/>
        <v>0.12336132712489049</v>
      </c>
      <c r="P936" s="13">
        <f t="shared" si="1347"/>
        <v>0.10177309487803467</v>
      </c>
      <c r="Q936" s="13">
        <f t="shared" si="1348"/>
        <v>9.6547978344954752E-2</v>
      </c>
      <c r="R936" s="13">
        <f t="shared" si="1349"/>
        <v>2.6820247866937093E-2</v>
      </c>
      <c r="S936" s="13">
        <f t="shared" si="1350"/>
        <v>9.1272656022170304E-3</v>
      </c>
      <c r="T936" s="13">
        <f t="shared" si="1351"/>
        <v>4.1981401637189303E-2</v>
      </c>
      <c r="U936" s="13">
        <f t="shared" si="1352"/>
        <v>2.2126704490223102E-2</v>
      </c>
      <c r="V936" s="13">
        <f t="shared" si="1353"/>
        <v>3.6380266632791617E-4</v>
      </c>
      <c r="W936" s="13">
        <f t="shared" si="1354"/>
        <v>2.6550694044862565E-2</v>
      </c>
      <c r="X936" s="13">
        <f t="shared" si="1355"/>
        <v>1.154488545022706E-2</v>
      </c>
      <c r="Y936" s="13">
        <f t="shared" si="1356"/>
        <v>2.5099980406096838E-3</v>
      </c>
      <c r="Z936" s="13">
        <f t="shared" si="1357"/>
        <v>3.8873646623235037E-3</v>
      </c>
      <c r="AA936" s="13">
        <f t="shared" si="1358"/>
        <v>3.2070758464168908E-3</v>
      </c>
      <c r="AB936" s="13">
        <f t="shared" si="1359"/>
        <v>1.3229187866469676E-3</v>
      </c>
      <c r="AC936" s="13">
        <f t="shared" si="1360"/>
        <v>8.1566831743422906E-6</v>
      </c>
      <c r="AD936" s="13">
        <f t="shared" si="1361"/>
        <v>5.4760806467529033E-3</v>
      </c>
      <c r="AE936" s="13">
        <f t="shared" si="1362"/>
        <v>2.3811326241093313E-3</v>
      </c>
      <c r="AF936" s="13">
        <f t="shared" si="1363"/>
        <v>5.176870958757473E-4</v>
      </c>
      <c r="AG936" s="13">
        <f t="shared" si="1364"/>
        <v>7.5034299930132705E-5</v>
      </c>
      <c r="AH936" s="13">
        <f t="shared" si="1365"/>
        <v>4.2258009954422782E-4</v>
      </c>
      <c r="AI936" s="13">
        <f t="shared" si="1366"/>
        <v>3.4862858212398798E-4</v>
      </c>
      <c r="AJ936" s="13">
        <f t="shared" si="1367"/>
        <v>1.4380929012614506E-4</v>
      </c>
      <c r="AK936" s="13">
        <f t="shared" si="1368"/>
        <v>3.9547554784689901E-5</v>
      </c>
      <c r="AL936" s="13">
        <f t="shared" si="1369"/>
        <v>1.1704187847222438E-7</v>
      </c>
      <c r="AM936" s="13">
        <f t="shared" si="1370"/>
        <v>9.0355330671422929E-4</v>
      </c>
      <c r="AN936" s="13">
        <f t="shared" si="1371"/>
        <v>3.928868829780397E-4</v>
      </c>
      <c r="AO936" s="13">
        <f t="shared" si="1372"/>
        <v>8.5418370819498318E-5</v>
      </c>
      <c r="AP936" s="13">
        <f t="shared" si="1373"/>
        <v>1.2380659488471898E-5</v>
      </c>
      <c r="AQ936" s="13">
        <f t="shared" si="1374"/>
        <v>1.3458527237664782E-6</v>
      </c>
      <c r="AR936" s="13">
        <f t="shared" si="1375"/>
        <v>3.6749614413395375E-5</v>
      </c>
      <c r="AS936" s="13">
        <f t="shared" si="1376"/>
        <v>3.0318431891051185E-5</v>
      </c>
      <c r="AT936" s="13">
        <f t="shared" si="1377"/>
        <v>1.2506353155058616E-5</v>
      </c>
      <c r="AU936" s="13">
        <f t="shared" si="1378"/>
        <v>3.4392471176411203E-6</v>
      </c>
      <c r="AV936" s="13">
        <f t="shared" si="1379"/>
        <v>7.0934471801348099E-7</v>
      </c>
      <c r="AW936" s="13">
        <f t="shared" si="1380"/>
        <v>1.1662898100029087E-9</v>
      </c>
      <c r="AX936" s="13">
        <f t="shared" si="1381"/>
        <v>1.242385796732065E-4</v>
      </c>
      <c r="AY936" s="13">
        <f t="shared" si="1382"/>
        <v>5.4021946409480451E-5</v>
      </c>
      <c r="AZ936" s="13">
        <f t="shared" si="1383"/>
        <v>1.1745025987681017E-5</v>
      </c>
      <c r="BA936" s="13">
        <f t="shared" si="1384"/>
        <v>1.7023406796648858E-6</v>
      </c>
      <c r="BB936" s="13">
        <f t="shared" si="1385"/>
        <v>1.8505474951789074E-7</v>
      </c>
      <c r="BC936" s="13">
        <f t="shared" si="1386"/>
        <v>1.6093258289930851E-8</v>
      </c>
      <c r="BD936" s="13">
        <f t="shared" si="1387"/>
        <v>2.663270547189062E-6</v>
      </c>
      <c r="BE936" s="13">
        <f t="shared" si="1388"/>
        <v>2.1971982014309763E-6</v>
      </c>
      <c r="BF936" s="13">
        <f t="shared" si="1389"/>
        <v>9.0634425809027777E-7</v>
      </c>
      <c r="BG936" s="13">
        <f t="shared" si="1390"/>
        <v>2.4924467097482642E-7</v>
      </c>
      <c r="BH936" s="13">
        <f t="shared" si="1391"/>
        <v>5.1406713388557951E-8</v>
      </c>
      <c r="BI936" s="13">
        <f t="shared" si="1392"/>
        <v>8.4821077091120635E-9</v>
      </c>
      <c r="BJ936" s="14">
        <f t="shared" si="1393"/>
        <v>0.42322809137667144</v>
      </c>
      <c r="BK936" s="14">
        <f t="shared" si="1394"/>
        <v>0.39503034376189422</v>
      </c>
      <c r="BL936" s="14">
        <f t="shared" si="1395"/>
        <v>0.17788263857948755</v>
      </c>
      <c r="BM936" s="14">
        <f t="shared" si="1396"/>
        <v>0.13371217936290961</v>
      </c>
      <c r="BN936" s="14">
        <f t="shared" si="1397"/>
        <v>0.86626223823734738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1.3391999999999999</v>
      </c>
      <c r="F937" s="10">
        <f>VLOOKUP(B937,home!$B$2:$E$405,3,FALSE)</f>
        <v>1.0578000000000001</v>
      </c>
      <c r="G937" s="10">
        <f>VLOOKUP(C937,away!$B$2:$E$405,4,FALSE)</f>
        <v>1.0454000000000001</v>
      </c>
      <c r="H937" s="10">
        <f>VLOOKUP(A937,away!$A$2:$E$405,3,FALSE)</f>
        <v>1.014</v>
      </c>
      <c r="I937" s="10">
        <f>VLOOKUP(C937,away!$B$2:$E$405,3,FALSE)</f>
        <v>0.69030000000000002</v>
      </c>
      <c r="J937" s="10">
        <f>VLOOKUP(B937,home!$B$2:$E$405,4,FALSE)</f>
        <v>1.3149</v>
      </c>
      <c r="K937" s="12">
        <f t="shared" si="1342"/>
        <v>1.4809196615040001</v>
      </c>
      <c r="L937" s="12">
        <f t="shared" si="1343"/>
        <v>0.92038292657999998</v>
      </c>
      <c r="M937" s="13">
        <f t="shared" si="1344"/>
        <v>9.0599862093242778E-2</v>
      </c>
      <c r="N937" s="13">
        <f t="shared" si="1345"/>
        <v>0.13417111710343418</v>
      </c>
      <c r="O937" s="13">
        <f t="shared" si="1346"/>
        <v>8.3386566221123185E-2</v>
      </c>
      <c r="P937" s="13">
        <f t="shared" si="1347"/>
        <v>0.12348880542216666</v>
      </c>
      <c r="Q937" s="13">
        <f t="shared" si="1348"/>
        <v>9.9348322662215674E-2</v>
      </c>
      <c r="R937" s="13">
        <f t="shared" si="1349"/>
        <v>3.8373785928027163E-2</v>
      </c>
      <c r="S937" s="13">
        <f t="shared" si="1350"/>
        <v>4.2079217098861046E-2</v>
      </c>
      <c r="T937" s="13">
        <f t="shared" si="1351"/>
        <v>9.1438499962664205E-2</v>
      </c>
      <c r="U937" s="13">
        <f t="shared" si="1352"/>
        <v>5.6828494067160951E-2</v>
      </c>
      <c r="V937" s="13">
        <f t="shared" si="1353"/>
        <v>6.3727252418631537E-3</v>
      </c>
      <c r="W937" s="13">
        <f t="shared" si="1354"/>
        <v>4.9042294789306211E-2</v>
      </c>
      <c r="X937" s="13">
        <f t="shared" si="1355"/>
        <v>4.5137690804380737E-2</v>
      </c>
      <c r="Y937" s="13">
        <f t="shared" si="1356"/>
        <v>2.0771979980799545E-2</v>
      </c>
      <c r="Z937" s="13">
        <f t="shared" si="1357"/>
        <v>1.1772859132130688E-2</v>
      </c>
      <c r="AA937" s="13">
        <f t="shared" si="1358"/>
        <v>1.7434658560889257E-2</v>
      </c>
      <c r="AB937" s="13">
        <f t="shared" si="1359"/>
        <v>1.290966432721497E-2</v>
      </c>
      <c r="AC937" s="13">
        <f t="shared" si="1360"/>
        <v>5.4288177792109348E-4</v>
      </c>
      <c r="AD937" s="13">
        <f t="shared" si="1361"/>
        <v>1.8156924649689678E-2</v>
      </c>
      <c r="AE937" s="13">
        <f t="shared" si="1362"/>
        <v>1.6711323446773927E-2</v>
      </c>
      <c r="AF937" s="13">
        <f t="shared" si="1363"/>
        <v>7.6904083904833793E-3</v>
      </c>
      <c r="AG937" s="13">
        <f t="shared" si="1364"/>
        <v>2.3593735270094934E-3</v>
      </c>
      <c r="AH937" s="13">
        <f t="shared" si="1365"/>
        <v>2.7088846355611297E-3</v>
      </c>
      <c r="AI937" s="13">
        <f t="shared" si="1366"/>
        <v>4.0116405175485755E-3</v>
      </c>
      <c r="AJ937" s="13">
        <f t="shared" si="1367"/>
        <v>2.9704586586618842E-3</v>
      </c>
      <c r="AK937" s="13">
        <f t="shared" si="1368"/>
        <v>1.4663368770990615E-3</v>
      </c>
      <c r="AL937" s="13">
        <f t="shared" si="1369"/>
        <v>2.959820056765312E-5</v>
      </c>
      <c r="AM937" s="13">
        <f t="shared" si="1370"/>
        <v>5.3777893412344157E-3</v>
      </c>
      <c r="AN937" s="13">
        <f t="shared" si="1371"/>
        <v>4.949625492416062E-3</v>
      </c>
      <c r="AO937" s="13">
        <f t="shared" si="1372"/>
        <v>2.2777753980924341E-3</v>
      </c>
      <c r="AP937" s="13">
        <f t="shared" si="1373"/>
        <v>6.9880852899607978E-4</v>
      </c>
      <c r="AQ937" s="13">
        <f t="shared" si="1374"/>
        <v>1.6079285975911911E-4</v>
      </c>
      <c r="AR937" s="13">
        <f t="shared" si="1375"/>
        <v>4.9864223372907005E-4</v>
      </c>
      <c r="AS937" s="13">
        <f t="shared" si="1376"/>
        <v>7.3844908798565291E-4</v>
      </c>
      <c r="AT937" s="13">
        <f t="shared" si="1377"/>
        <v>5.4679188670882543E-4</v>
      </c>
      <c r="AU937" s="13">
        <f t="shared" si="1378"/>
        <v>2.6991828525932247E-4</v>
      </c>
      <c r="AV937" s="13">
        <f t="shared" si="1379"/>
        <v>9.9931823909993944E-5</v>
      </c>
      <c r="AW937" s="13">
        <f t="shared" si="1380"/>
        <v>1.1206315901034004E-6</v>
      </c>
      <c r="AX937" s="13">
        <f t="shared" si="1381"/>
        <v>1.3273456618101162E-3</v>
      </c>
      <c r="AY937" s="13">
        <f t="shared" si="1382"/>
        <v>1.2216662848000615E-3</v>
      </c>
      <c r="AZ937" s="13">
        <f t="shared" si="1383"/>
        <v>5.6220039525419819E-4</v>
      </c>
      <c r="BA937" s="13">
        <f t="shared" si="1384"/>
        <v>1.7247988170283058E-4</v>
      </c>
      <c r="BB937" s="13">
        <f t="shared" si="1385"/>
        <v>3.9686884574455838E-5</v>
      </c>
      <c r="BC937" s="13">
        <f t="shared" si="1386"/>
        <v>7.3054261942960663E-6</v>
      </c>
      <c r="BD937" s="13">
        <f t="shared" si="1387"/>
        <v>7.649029973265827E-5</v>
      </c>
      <c r="BE937" s="13">
        <f t="shared" si="1388"/>
        <v>1.1327598878842781E-4</v>
      </c>
      <c r="BF937" s="13">
        <f t="shared" si="1389"/>
        <v>8.3876319486544718E-5</v>
      </c>
      <c r="BG937" s="13">
        <f t="shared" si="1390"/>
        <v>4.1404696887405061E-5</v>
      </c>
      <c r="BH937" s="13">
        <f t="shared" si="1391"/>
        <v>1.5329257424792903E-5</v>
      </c>
      <c r="BI937" s="13">
        <f t="shared" si="1392"/>
        <v>4.5402797433263977E-6</v>
      </c>
      <c r="BJ937" s="14">
        <f t="shared" si="1393"/>
        <v>0.50162341147159129</v>
      </c>
      <c r="BK937" s="14">
        <f t="shared" si="1394"/>
        <v>0.26433475611942248</v>
      </c>
      <c r="BL937" s="14">
        <f t="shared" si="1395"/>
        <v>0.22257913995294218</v>
      </c>
      <c r="BM937" s="14">
        <f t="shared" si="1396"/>
        <v>0.42972116159266688</v>
      </c>
      <c r="BN937" s="14">
        <f t="shared" si="1397"/>
        <v>0.56936845943020975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1.3391999999999999</v>
      </c>
      <c r="F938" s="10">
        <f>VLOOKUP(B938,home!$B$2:$E$405,3,FALSE)</f>
        <v>1.4934000000000001</v>
      </c>
      <c r="G938" s="10">
        <f>VLOOKUP(C938,away!$B$2:$E$405,4,FALSE)</f>
        <v>0.97070000000000001</v>
      </c>
      <c r="H938" s="10">
        <f>VLOOKUP(A938,away!$A$2:$E$405,3,FALSE)</f>
        <v>1.014</v>
      </c>
      <c r="I938" s="10">
        <f>VLOOKUP(C938,away!$B$2:$E$405,3,FALSE)</f>
        <v>0.88759999999999994</v>
      </c>
      <c r="J938" s="10">
        <f>VLOOKUP(B938,home!$B$2:$E$405,4,FALSE)</f>
        <v>0.65749999999999997</v>
      </c>
      <c r="K938" s="12">
        <f t="shared" si="1342"/>
        <v>1.941362414496</v>
      </c>
      <c r="L938" s="12">
        <f t="shared" si="1343"/>
        <v>0.59176735800000002</v>
      </c>
      <c r="M938" s="13">
        <f t="shared" si="1344"/>
        <v>7.9410095417447091E-2</v>
      </c>
      <c r="N938" s="13">
        <f t="shared" si="1345"/>
        <v>0.15416377457497285</v>
      </c>
      <c r="O938" s="13">
        <f t="shared" si="1346"/>
        <v>4.6992302363710575E-2</v>
      </c>
      <c r="P938" s="13">
        <f t="shared" si="1347"/>
        <v>9.1229089579539249E-2</v>
      </c>
      <c r="Q938" s="13">
        <f t="shared" si="1348"/>
        <v>0.14964387881834321</v>
      </c>
      <c r="R938" s="13">
        <f t="shared" si="1349"/>
        <v>1.3904255308055079E-2</v>
      </c>
      <c r="S938" s="13">
        <f t="shared" si="1350"/>
        <v>2.620179065948779E-2</v>
      </c>
      <c r="T938" s="13">
        <f t="shared" si="1351"/>
        <v>8.8554362809203119E-2</v>
      </c>
      <c r="U938" s="13">
        <f t="shared" si="1352"/>
        <v>2.6993198656614634E-2</v>
      </c>
      <c r="V938" s="13">
        <f t="shared" si="1353"/>
        <v>3.3446146371257954E-3</v>
      </c>
      <c r="W938" s="13">
        <f t="shared" si="1354"/>
        <v>9.6837667299108518E-2</v>
      </c>
      <c r="X938" s="13">
        <f t="shared" si="1355"/>
        <v>5.7305370532476439E-2</v>
      </c>
      <c r="Y938" s="13">
        <f t="shared" si="1356"/>
        <v>1.6955723859607318E-2</v>
      </c>
      <c r="Z938" s="13">
        <f t="shared" si="1357"/>
        <v>2.7426948095350774E-3</v>
      </c>
      <c r="AA938" s="13">
        <f t="shared" si="1358"/>
        <v>5.3245646176646646E-3</v>
      </c>
      <c r="AB938" s="13">
        <f t="shared" si="1359"/>
        <v>5.1684548111447237E-3</v>
      </c>
      <c r="AC938" s="13">
        <f t="shared" si="1360"/>
        <v>2.4015062783845715E-4</v>
      </c>
      <c r="AD938" s="13">
        <f t="shared" si="1361"/>
        <v>4.6999251900489418E-2</v>
      </c>
      <c r="AE938" s="13">
        <f t="shared" si="1362"/>
        <v>2.78126231251291E-2</v>
      </c>
      <c r="AF938" s="13">
        <f t="shared" si="1363"/>
        <v>8.2293012529036751E-3</v>
      </c>
      <c r="AG938" s="13">
        <f t="shared" si="1364"/>
        <v>1.6232772868722994E-3</v>
      </c>
      <c r="AH938" s="13">
        <f t="shared" si="1365"/>
        <v>4.0575931530972142E-4</v>
      </c>
      <c r="AI938" s="13">
        <f t="shared" si="1366"/>
        <v>7.8772588407392461E-4</v>
      </c>
      <c r="AJ938" s="13">
        <f t="shared" si="1367"/>
        <v>7.6463071213337536E-4</v>
      </c>
      <c r="AK938" s="13">
        <f t="shared" si="1368"/>
        <v>4.9480844183501509E-4</v>
      </c>
      <c r="AL938" s="13">
        <f t="shared" si="1369"/>
        <v>1.1035736967440377E-5</v>
      </c>
      <c r="AM938" s="13">
        <f t="shared" si="1370"/>
        <v>1.8248516229807974E-2</v>
      </c>
      <c r="AN938" s="13">
        <f t="shared" si="1371"/>
        <v>1.0798876236733585E-2</v>
      </c>
      <c r="AO938" s="13">
        <f t="shared" si="1372"/>
        <v>3.1952112299904077E-3</v>
      </c>
      <c r="AP938" s="13">
        <f t="shared" si="1373"/>
        <v>6.3027390260778473E-4</v>
      </c>
      <c r="AQ938" s="13">
        <f t="shared" si="1374"/>
        <v>9.3243880540639509E-5</v>
      </c>
      <c r="AR938" s="13">
        <f t="shared" si="1375"/>
        <v>4.8023023600944587E-5</v>
      </c>
      <c r="AS938" s="13">
        <f t="shared" si="1376"/>
        <v>9.3230093049328171E-5</v>
      </c>
      <c r="AT938" s="13">
        <f t="shared" si="1377"/>
        <v>9.0496699272965266E-5</v>
      </c>
      <c r="AU938" s="13">
        <f t="shared" si="1378"/>
        <v>5.8562296868160743E-5</v>
      </c>
      <c r="AV938" s="13">
        <f t="shared" si="1379"/>
        <v>2.8422660511601024E-5</v>
      </c>
      <c r="AW938" s="13">
        <f t="shared" si="1380"/>
        <v>3.5217332922440837E-7</v>
      </c>
      <c r="AX938" s="13">
        <f t="shared" si="1381"/>
        <v>5.9044972548115728E-3</v>
      </c>
      <c r="AY938" s="13">
        <f t="shared" si="1382"/>
        <v>3.4940887407980971E-3</v>
      </c>
      <c r="AZ938" s="13">
        <f t="shared" si="1383"/>
        <v>1.0338438313798183E-3</v>
      </c>
      <c r="BA938" s="13">
        <f t="shared" si="1384"/>
        <v>2.0393167756007754E-4</v>
      </c>
      <c r="BB938" s="13">
        <f t="shared" si="1385"/>
        <v>3.0170027510558739E-5</v>
      </c>
      <c r="BC938" s="13">
        <f t="shared" si="1386"/>
        <v>3.5707274941421346E-6</v>
      </c>
      <c r="BD938" s="13">
        <f t="shared" si="1387"/>
        <v>4.7364096332504344E-6</v>
      </c>
      <c r="BE938" s="13">
        <f t="shared" si="1388"/>
        <v>9.1950876416491777E-6</v>
      </c>
      <c r="BF938" s="13">
        <f t="shared" si="1389"/>
        <v>8.9254987727471912E-6</v>
      </c>
      <c r="BG938" s="13">
        <f t="shared" si="1390"/>
        <v>5.7758759493471903E-6</v>
      </c>
      <c r="BH938" s="13">
        <f t="shared" si="1391"/>
        <v>2.8032671197135094E-6</v>
      </c>
      <c r="BI938" s="13">
        <f t="shared" si="1392"/>
        <v>1.0884314848008534E-6</v>
      </c>
      <c r="BJ938" s="14">
        <f t="shared" si="1393"/>
        <v>0.69176145519834076</v>
      </c>
      <c r="BK938" s="14">
        <f t="shared" si="1394"/>
        <v>0.20393086539920394</v>
      </c>
      <c r="BL938" s="14">
        <f t="shared" si="1395"/>
        <v>0.10118695945444622</v>
      </c>
      <c r="BM938" s="14">
        <f t="shared" si="1396"/>
        <v>0.4607848422319889</v>
      </c>
      <c r="BN938" s="14">
        <f t="shared" si="1397"/>
        <v>0.53534339606206804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1.3391999999999999</v>
      </c>
      <c r="F939" s="10">
        <f>VLOOKUP(B939,home!$B$2:$E$405,3,FALSE)</f>
        <v>0.52270000000000005</v>
      </c>
      <c r="G939" s="10">
        <f>VLOOKUP(C939,away!$B$2:$E$405,4,FALSE)</f>
        <v>1.2444999999999999</v>
      </c>
      <c r="H939" s="10">
        <f>VLOOKUP(A939,away!$A$2:$E$405,3,FALSE)</f>
        <v>1.014</v>
      </c>
      <c r="I939" s="10">
        <f>VLOOKUP(C939,away!$B$2:$E$405,3,FALSE)</f>
        <v>1.3971</v>
      </c>
      <c r="J939" s="10">
        <f>VLOOKUP(B939,home!$B$2:$E$405,4,FALSE)</f>
        <v>0.78900000000000003</v>
      </c>
      <c r="K939" s="12">
        <f t="shared" si="1342"/>
        <v>0.87114980088000005</v>
      </c>
      <c r="L939" s="12">
        <f t="shared" si="1343"/>
        <v>1.1177442666000001</v>
      </c>
      <c r="M939" s="13">
        <f t="shared" si="1344"/>
        <v>0.13684668498786573</v>
      </c>
      <c r="N939" s="13">
        <f t="shared" si="1345"/>
        <v>0.11921396237826731</v>
      </c>
      <c r="O939" s="13">
        <f t="shared" si="1346"/>
        <v>0.15295959754840321</v>
      </c>
      <c r="P939" s="13">
        <f t="shared" si="1347"/>
        <v>0.1332507229469764</v>
      </c>
      <c r="Q939" s="13">
        <f t="shared" si="1348"/>
        <v>5.1926609793971686E-2</v>
      </c>
      <c r="R939" s="13">
        <f t="shared" si="1349"/>
        <v>8.5484856590585592E-2</v>
      </c>
      <c r="S939" s="13">
        <f t="shared" si="1350"/>
        <v>3.2437313274096262E-2</v>
      </c>
      <c r="T939" s="13">
        <f t="shared" si="1351"/>
        <v>5.8040670381187265E-2</v>
      </c>
      <c r="U939" s="13">
        <f t="shared" si="1352"/>
        <v>7.4470115797143993E-2</v>
      </c>
      <c r="V939" s="13">
        <f t="shared" si="1353"/>
        <v>3.5094386787781623E-3</v>
      </c>
      <c r="W939" s="13">
        <f t="shared" si="1354"/>
        <v>1.5078618594130636E-2</v>
      </c>
      <c r="X939" s="13">
        <f t="shared" si="1355"/>
        <v>1.6854039481837672E-2</v>
      </c>
      <c r="Y939" s="13">
        <f t="shared" si="1356"/>
        <v>9.419252999937051E-3</v>
      </c>
      <c r="Z939" s="13">
        <f t="shared" si="1357"/>
        <v>3.1850069445083416E-2</v>
      </c>
      <c r="AA939" s="13">
        <f t="shared" si="1358"/>
        <v>2.7746181655098592E-2</v>
      </c>
      <c r="AB939" s="13">
        <f t="shared" si="1359"/>
        <v>1.2085540312009722E-2</v>
      </c>
      <c r="AC939" s="13">
        <f t="shared" si="1360"/>
        <v>2.1357625557696992E-4</v>
      </c>
      <c r="AD939" s="13">
        <f t="shared" si="1361"/>
        <v>3.2839338964555913E-3</v>
      </c>
      <c r="AE939" s="13">
        <f t="shared" si="1362"/>
        <v>3.6705982846566357E-3</v>
      </c>
      <c r="AF939" s="13">
        <f t="shared" si="1363"/>
        <v>2.0513950938333757E-3</v>
      </c>
      <c r="AG939" s="13">
        <f t="shared" si="1364"/>
        <v>7.643117015545414E-4</v>
      </c>
      <c r="AH939" s="13">
        <f t="shared" si="1365"/>
        <v>8.9000581282634664E-3</v>
      </c>
      <c r="AI939" s="13">
        <f t="shared" si="1366"/>
        <v>7.7532838662571438E-3</v>
      </c>
      <c r="AJ939" s="13">
        <f t="shared" si="1367"/>
        <v>3.3771358481280139E-3</v>
      </c>
      <c r="AK939" s="13">
        <f t="shared" si="1368"/>
        <v>9.8066374054714325E-4</v>
      </c>
      <c r="AL939" s="13">
        <f t="shared" si="1369"/>
        <v>8.3185618891573258E-6</v>
      </c>
      <c r="AM939" s="13">
        <f t="shared" si="1370"/>
        <v>5.7215967200007444E-4</v>
      </c>
      <c r="AN939" s="13">
        <f t="shared" si="1371"/>
        <v>6.3952819295781985E-4</v>
      </c>
      <c r="AO939" s="13">
        <f t="shared" si="1372"/>
        <v>3.5741448550383095E-4</v>
      </c>
      <c r="AP939" s="13">
        <f t="shared" si="1373"/>
        <v>1.331659973238986E-4</v>
      </c>
      <c r="AQ939" s="13">
        <f t="shared" si="1374"/>
        <v>3.7211382503714683E-5</v>
      </c>
      <c r="AR939" s="13">
        <f t="shared" si="1375"/>
        <v>1.9895977890546429E-3</v>
      </c>
      <c r="AS939" s="13">
        <f t="shared" si="1376"/>
        <v>1.7332377177662404E-3</v>
      </c>
      <c r="AT939" s="13">
        <f t="shared" si="1377"/>
        <v>7.5495484635488294E-4</v>
      </c>
      <c r="AU939" s="13">
        <f t="shared" si="1378"/>
        <v>2.1922625469181583E-4</v>
      </c>
      <c r="AV939" s="13">
        <f t="shared" si="1379"/>
        <v>4.7744727030610867E-5</v>
      </c>
      <c r="AW939" s="13">
        <f t="shared" si="1380"/>
        <v>2.2499923621087862E-7</v>
      </c>
      <c r="AX939" s="13">
        <f t="shared" si="1381"/>
        <v>8.3072797389071798E-5</v>
      </c>
      <c r="AY939" s="13">
        <f t="shared" si="1382"/>
        <v>9.2854142992058463E-5</v>
      </c>
      <c r="AZ939" s="13">
        <f t="shared" si="1383"/>
        <v>5.1893592979714972E-5</v>
      </c>
      <c r="BA939" s="13">
        <f t="shared" si="1384"/>
        <v>1.9334588675450137E-5</v>
      </c>
      <c r="BB939" s="13">
        <f t="shared" si="1385"/>
        <v>5.4027814097634248E-6</v>
      </c>
      <c r="BC939" s="13">
        <f t="shared" si="1386"/>
        <v>1.2077855888912264E-6</v>
      </c>
      <c r="BD939" s="13">
        <f t="shared" si="1387"/>
        <v>3.7064358692597688E-4</v>
      </c>
      <c r="BE939" s="13">
        <f t="shared" si="1388"/>
        <v>3.2288608694801371E-4</v>
      </c>
      <c r="BF939" s="13">
        <f t="shared" si="1389"/>
        <v>1.4064107517584225E-4</v>
      </c>
      <c r="BG939" s="13">
        <f t="shared" si="1390"/>
        <v>4.0839814878328043E-5</v>
      </c>
      <c r="BH939" s="13">
        <f t="shared" si="1391"/>
        <v>8.8943991498078815E-6</v>
      </c>
      <c r="BI939" s="13">
        <f t="shared" si="1392"/>
        <v>1.5496708096604761E-6</v>
      </c>
      <c r="BJ939" s="14">
        <f t="shared" si="1393"/>
        <v>0.28229663802515598</v>
      </c>
      <c r="BK939" s="14">
        <f t="shared" si="1394"/>
        <v>0.30635890884817479</v>
      </c>
      <c r="BL939" s="14">
        <f t="shared" si="1395"/>
        <v>0.37938764945522263</v>
      </c>
      <c r="BM939" s="14">
        <f t="shared" si="1396"/>
        <v>0.320118202383811</v>
      </c>
      <c r="BN939" s="14">
        <f t="shared" si="1397"/>
        <v>0.67968243424606989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1.6516999999999999</v>
      </c>
      <c r="F940" s="10">
        <f>VLOOKUP(B940,home!$B$2:$E$405,3,FALSE)</f>
        <v>0.77839999999999998</v>
      </c>
      <c r="G940" s="10">
        <f>VLOOKUP(C940,away!$B$2:$E$405,4,FALSE)</f>
        <v>0.75680000000000003</v>
      </c>
      <c r="H940" s="10">
        <f>VLOOKUP(A940,away!$A$2:$E$405,3,FALSE)</f>
        <v>1.3258000000000001</v>
      </c>
      <c r="I940" s="10">
        <f>VLOOKUP(C940,away!$B$2:$E$405,3,FALSE)</f>
        <v>1.32</v>
      </c>
      <c r="J940" s="10">
        <f>VLOOKUP(B940,home!$B$2:$E$405,4,FALSE)</f>
        <v>0.64649999999999996</v>
      </c>
      <c r="K940" s="12">
        <f t="shared" si="1342"/>
        <v>0.97300510630400006</v>
      </c>
      <c r="L940" s="12">
        <f t="shared" si="1343"/>
        <v>1.1314112040000002</v>
      </c>
      <c r="M940" s="13">
        <f t="shared" si="1344"/>
        <v>0.12191681509371675</v>
      </c>
      <c r="N940" s="13">
        <f t="shared" si="1345"/>
        <v>0.11862568363050699</v>
      </c>
      <c r="O940" s="13">
        <f t="shared" si="1346"/>
        <v>0.13793805055302746</v>
      </c>
      <c r="P940" s="13">
        <f t="shared" si="1347"/>
        <v>0.134214427541715</v>
      </c>
      <c r="Q940" s="13">
        <f t="shared" si="1348"/>
        <v>5.771169795564305E-2</v>
      </c>
      <c r="R940" s="13">
        <f t="shared" si="1349"/>
        <v>7.8032327926806866E-2</v>
      </c>
      <c r="S940" s="13">
        <f t="shared" si="1350"/>
        <v>3.6938121592381225E-2</v>
      </c>
      <c r="T940" s="13">
        <f t="shared" si="1351"/>
        <v>6.5295661668878444E-2</v>
      </c>
      <c r="U940" s="13">
        <f t="shared" si="1352"/>
        <v>7.5925853529571305E-2</v>
      </c>
      <c r="V940" s="13">
        <f t="shared" si="1353"/>
        <v>4.5182253892421167E-3</v>
      </c>
      <c r="W940" s="13">
        <f t="shared" si="1354"/>
        <v>1.8717925601438274E-2</v>
      </c>
      <c r="X940" s="13">
        <f t="shared" si="1355"/>
        <v>2.1177670741105704E-2</v>
      </c>
      <c r="Y940" s="13">
        <f t="shared" si="1356"/>
        <v>1.1980326975554996E-2</v>
      </c>
      <c r="Z940" s="13">
        <f t="shared" si="1357"/>
        <v>2.9428883363530452E-2</v>
      </c>
      <c r="AA940" s="13">
        <f t="shared" si="1358"/>
        <v>2.8634453785539964E-2</v>
      </c>
      <c r="AB940" s="13">
        <f t="shared" si="1359"/>
        <v>1.3930734874778141E-2</v>
      </c>
      <c r="AC940" s="13">
        <f t="shared" si="1360"/>
        <v>3.108733574073789E-4</v>
      </c>
      <c r="AD940" s="13">
        <f t="shared" si="1361"/>
        <v>4.553159297404452E-3</v>
      </c>
      <c r="AE940" s="13">
        <f t="shared" si="1362"/>
        <v>5.1514954426801658E-3</v>
      </c>
      <c r="AF940" s="13">
        <f t="shared" si="1363"/>
        <v>2.9142298306016408E-3</v>
      </c>
      <c r="AG940" s="13">
        <f t="shared" si="1364"/>
        <v>1.0990640937912392E-3</v>
      </c>
      <c r="AH940" s="13">
        <f t="shared" si="1365"/>
        <v>8.3240420896768946E-3</v>
      </c>
      <c r="AI940" s="13">
        <f t="shared" si="1366"/>
        <v>8.0993354583450364E-3</v>
      </c>
      <c r="AJ940" s="13">
        <f t="shared" si="1367"/>
        <v>3.9403473793193844E-3</v>
      </c>
      <c r="AK940" s="13">
        <f t="shared" si="1368"/>
        <v>1.2779927068964489E-3</v>
      </c>
      <c r="AL940" s="13">
        <f t="shared" si="1369"/>
        <v>1.3689232176982178E-5</v>
      </c>
      <c r="AM940" s="13">
        <f t="shared" si="1370"/>
        <v>8.860494492380133E-4</v>
      </c>
      <c r="AN940" s="13">
        <f t="shared" si="1371"/>
        <v>1.0024862741659175E-3</v>
      </c>
      <c r="AO940" s="13">
        <f t="shared" si="1372"/>
        <v>5.671121012237678E-4</v>
      </c>
      <c r="AP940" s="13">
        <f t="shared" si="1373"/>
        <v>2.1387899508285089E-4</v>
      </c>
      <c r="AQ940" s="13">
        <f t="shared" si="1374"/>
        <v>6.0496272834249643E-5</v>
      </c>
      <c r="AR940" s="13">
        <f t="shared" si="1375"/>
        <v>1.8835828965656025E-3</v>
      </c>
      <c r="AS940" s="13">
        <f t="shared" si="1376"/>
        <v>1.8327357765052104E-3</v>
      </c>
      <c r="AT940" s="13">
        <f t="shared" si="1377"/>
        <v>8.9163063452279794E-4</v>
      </c>
      <c r="AU940" s="13">
        <f t="shared" si="1378"/>
        <v>2.8918705344258607E-4</v>
      </c>
      <c r="AV940" s="13">
        <f t="shared" si="1379"/>
        <v>7.0345119919160991E-5</v>
      </c>
      <c r="AW940" s="13">
        <f t="shared" si="1380"/>
        <v>4.1861249107228711E-7</v>
      </c>
      <c r="AX940" s="13">
        <f t="shared" si="1381"/>
        <v>1.4368843975773893E-4</v>
      </c>
      <c r="AY940" s="13">
        <f t="shared" si="1382"/>
        <v>1.625707106271849E-4</v>
      </c>
      <c r="AZ940" s="13">
        <f t="shared" si="1383"/>
        <v>9.1967161722919475E-5</v>
      </c>
      <c r="BA940" s="13">
        <f t="shared" si="1384"/>
        <v>3.4684225724463665E-5</v>
      </c>
      <c r="BB940" s="13">
        <f t="shared" si="1385"/>
        <v>9.8105303966808087E-6</v>
      </c>
      <c r="BC940" s="13">
        <f t="shared" si="1386"/>
        <v>2.2199488015974467E-6</v>
      </c>
      <c r="BD940" s="13">
        <f t="shared" si="1387"/>
        <v>3.551844654728491E-4</v>
      </c>
      <c r="BE940" s="13">
        <f t="shared" si="1388"/>
        <v>3.4559629858493899E-4</v>
      </c>
      <c r="BF940" s="13">
        <f t="shared" si="1389"/>
        <v>1.6813348162145371E-4</v>
      </c>
      <c r="BG940" s="13">
        <f t="shared" si="1390"/>
        <v>5.4531578719448086E-5</v>
      </c>
      <c r="BH940" s="13">
        <f t="shared" si="1391"/>
        <v>1.3264876137210379E-5</v>
      </c>
      <c r="BI940" s="13">
        <f t="shared" si="1392"/>
        <v>2.5813584431991566E-6</v>
      </c>
      <c r="BJ940" s="14">
        <f t="shared" si="1393"/>
        <v>0.3104018793471805</v>
      </c>
      <c r="BK940" s="14">
        <f t="shared" si="1394"/>
        <v>0.29807472291726667</v>
      </c>
      <c r="BL940" s="14">
        <f t="shared" si="1395"/>
        <v>0.36200991184389597</v>
      </c>
      <c r="BM940" s="14">
        <f t="shared" si="1396"/>
        <v>0.35131424267232131</v>
      </c>
      <c r="BN940" s="14">
        <f t="shared" si="1397"/>
        <v>0.64843900270141597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1.6516999999999999</v>
      </c>
      <c r="F941" s="10">
        <f>VLOOKUP(B941,home!$B$2:$E$405,3,FALSE)</f>
        <v>0.77839999999999998</v>
      </c>
      <c r="G941" s="10">
        <f>VLOOKUP(C941,away!$B$2:$E$405,4,FALSE)</f>
        <v>0.60540000000000005</v>
      </c>
      <c r="H941" s="10">
        <f>VLOOKUP(A941,away!$A$2:$E$405,3,FALSE)</f>
        <v>1.3258000000000001</v>
      </c>
      <c r="I941" s="10">
        <f>VLOOKUP(C941,away!$B$2:$E$405,3,FALSE)</f>
        <v>0.43099999999999999</v>
      </c>
      <c r="J941" s="10">
        <f>VLOOKUP(B941,home!$B$2:$E$405,4,FALSE)</f>
        <v>0.75429999999999997</v>
      </c>
      <c r="K941" s="12">
        <f t="shared" si="1342"/>
        <v>0.77835265771200002</v>
      </c>
      <c r="L941" s="12">
        <f t="shared" si="1343"/>
        <v>0.43102195514000002</v>
      </c>
      <c r="M941" s="13">
        <f t="shared" si="1344"/>
        <v>0.29838382650200201</v>
      </c>
      <c r="N941" s="13">
        <f t="shared" si="1345"/>
        <v>0.2322478443761096</v>
      </c>
      <c r="O941" s="13">
        <f t="shared" si="1346"/>
        <v>0.12860998028104748</v>
      </c>
      <c r="P941" s="13">
        <f t="shared" si="1347"/>
        <v>0.10010391996004121</v>
      </c>
      <c r="Q941" s="13">
        <f t="shared" si="1348"/>
        <v>9.038536345901392E-2</v>
      </c>
      <c r="R941" s="13">
        <f t="shared" si="1349"/>
        <v>2.7716862575626961E-2</v>
      </c>
      <c r="S941" s="13">
        <f t="shared" si="1350"/>
        <v>8.3958930589851342E-3</v>
      </c>
      <c r="T941" s="13">
        <f t="shared" si="1351"/>
        <v>3.8958076074143699E-2</v>
      </c>
      <c r="U941" s="13">
        <f t="shared" si="1352"/>
        <v>2.1573493649177516E-2</v>
      </c>
      <c r="V941" s="13">
        <f t="shared" si="1353"/>
        <v>3.1296818695368626E-4</v>
      </c>
      <c r="W941" s="13">
        <f t="shared" si="1354"/>
        <v>2.3450562622196202E-2</v>
      </c>
      <c r="X941" s="13">
        <f t="shared" si="1355"/>
        <v>1.0107707350552012E-2</v>
      </c>
      <c r="Y941" s="13">
        <f t="shared" si="1356"/>
        <v>2.1783218921089384E-3</v>
      </c>
      <c r="Z941" s="13">
        <f t="shared" si="1357"/>
        <v>3.9821920992311431E-3</v>
      </c>
      <c r="AA941" s="13">
        <f t="shared" si="1358"/>
        <v>3.0995498039562887E-3</v>
      </c>
      <c r="AB941" s="13">
        <f t="shared" si="1359"/>
        <v>1.2062714138100427E-3</v>
      </c>
      <c r="AC941" s="13">
        <f t="shared" si="1360"/>
        <v>6.5622990327863859E-6</v>
      </c>
      <c r="AD941" s="13">
        <f t="shared" si="1361"/>
        <v>4.5632019354570246E-3</v>
      </c>
      <c r="AE941" s="13">
        <f t="shared" si="1362"/>
        <v>1.9668402199193189E-3</v>
      </c>
      <c r="AF941" s="13">
        <f t="shared" si="1363"/>
        <v>4.2387565851880621E-4</v>
      </c>
      <c r="AG941" s="13">
        <f t="shared" si="1364"/>
        <v>6.0899905023676946E-5</v>
      </c>
      <c r="AH941" s="13">
        <f t="shared" si="1365"/>
        <v>4.2910305608841702E-4</v>
      </c>
      <c r="AI941" s="13">
        <f t="shared" si="1366"/>
        <v>3.3399350413876083E-4</v>
      </c>
      <c r="AJ941" s="13">
        <f t="shared" si="1367"/>
        <v>1.2998236580247414E-4</v>
      </c>
      <c r="AK941" s="13">
        <f t="shared" si="1368"/>
        <v>3.3724039959349724E-5</v>
      </c>
      <c r="AL941" s="13">
        <f t="shared" si="1369"/>
        <v>8.8062662756621898E-8</v>
      </c>
      <c r="AM941" s="13">
        <f t="shared" si="1370"/>
        <v>7.1035607082790353E-4</v>
      </c>
      <c r="AN941" s="13">
        <f t="shared" si="1371"/>
        <v>3.0617906249381135E-4</v>
      </c>
      <c r="AO941" s="13">
        <f t="shared" si="1372"/>
        <v>6.5984949069507401E-5</v>
      </c>
      <c r="AP941" s="13">
        <f t="shared" si="1373"/>
        <v>9.4803205859174681E-6</v>
      </c>
      <c r="AQ941" s="13">
        <f t="shared" si="1374"/>
        <v>1.0215565785740344E-6</v>
      </c>
      <c r="AR941" s="13">
        <f t="shared" si="1375"/>
        <v>3.6990567638355736E-5</v>
      </c>
      <c r="AS941" s="13">
        <f t="shared" si="1376"/>
        <v>2.8791706631589687E-5</v>
      </c>
      <c r="AT941" s="13">
        <f t="shared" si="1377"/>
        <v>1.1205050688381022E-5</v>
      </c>
      <c r="AU941" s="13">
        <f t="shared" si="1378"/>
        <v>2.9071603276996823E-6</v>
      </c>
      <c r="AV941" s="13">
        <f t="shared" si="1379"/>
        <v>5.656989918649841E-7</v>
      </c>
      <c r="AW941" s="13">
        <f t="shared" si="1380"/>
        <v>8.2066349903536277E-10</v>
      </c>
      <c r="AX941" s="13">
        <f t="shared" si="1381"/>
        <v>9.2151255941792044E-5</v>
      </c>
      <c r="AY941" s="13">
        <f t="shared" si="1382"/>
        <v>3.971921450463775E-5</v>
      </c>
      <c r="AZ941" s="13">
        <f t="shared" si="1383"/>
        <v>8.5599267462070041E-6</v>
      </c>
      <c r="BA941" s="13">
        <f t="shared" si="1384"/>
        <v>1.2298387873351073E-6</v>
      </c>
      <c r="BB941" s="13">
        <f t="shared" si="1385"/>
        <v>1.3252187965604614E-7</v>
      </c>
      <c r="BC941" s="13">
        <f t="shared" si="1386"/>
        <v>1.1423967933635366E-8</v>
      </c>
      <c r="BD941" s="13">
        <f t="shared" si="1387"/>
        <v>2.6572911308704146E-6</v>
      </c>
      <c r="BE941" s="13">
        <f t="shared" si="1388"/>
        <v>2.0683096140275134E-6</v>
      </c>
      <c r="BF941" s="13">
        <f t="shared" si="1389"/>
        <v>8.0493714252479786E-7</v>
      </c>
      <c r="BG941" s="13">
        <f t="shared" si="1390"/>
        <v>2.0884165472509318E-7</v>
      </c>
      <c r="BH941" s="13">
        <f t="shared" si="1391"/>
        <v>4.0638114249062031E-8</v>
      </c>
      <c r="BI941" s="13">
        <f t="shared" si="1392"/>
        <v>6.3261568460322663E-9</v>
      </c>
      <c r="BJ941" s="14">
        <f t="shared" si="1393"/>
        <v>0.40557751963442634</v>
      </c>
      <c r="BK941" s="14">
        <f t="shared" si="1394"/>
        <v>0.40724297728418224</v>
      </c>
      <c r="BL941" s="14">
        <f t="shared" si="1395"/>
        <v>0.18321920721769847</v>
      </c>
      <c r="BM941" s="14">
        <f t="shared" si="1396"/>
        <v>0.12253438068785594</v>
      </c>
      <c r="BN941" s="14">
        <f t="shared" si="1397"/>
        <v>0.87744779715384114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1.6516999999999999</v>
      </c>
      <c r="F942" s="10">
        <f>VLOOKUP(B942,home!$B$2:$E$405,3,FALSE)</f>
        <v>1.0379</v>
      </c>
      <c r="G942" s="10">
        <f>VLOOKUP(C942,away!$B$2:$E$405,4,FALSE)</f>
        <v>0.80720000000000003</v>
      </c>
      <c r="H942" s="10">
        <f>VLOOKUP(A942,away!$A$2:$E$405,3,FALSE)</f>
        <v>1.3258000000000001</v>
      </c>
      <c r="I942" s="10">
        <f>VLOOKUP(C942,away!$B$2:$E$405,3,FALSE)</f>
        <v>1.2571000000000001</v>
      </c>
      <c r="J942" s="10">
        <f>VLOOKUP(B942,home!$B$2:$E$405,4,FALSE)</f>
        <v>0.86199999999999999</v>
      </c>
      <c r="K942" s="12">
        <f t="shared" si="1342"/>
        <v>1.383782499896</v>
      </c>
      <c r="L942" s="12">
        <f t="shared" si="1343"/>
        <v>1.4366636611600001</v>
      </c>
      <c r="M942" s="13">
        <f t="shared" si="1344"/>
        <v>5.9579354790284436E-2</v>
      </c>
      <c r="N942" s="13">
        <f t="shared" si="1345"/>
        <v>8.2444868513890518E-2</v>
      </c>
      <c r="O942" s="13">
        <f t="shared" si="1346"/>
        <v>8.5595493982560611E-2</v>
      </c>
      <c r="P942" s="13">
        <f t="shared" si="1347"/>
        <v>0.11844554664302076</v>
      </c>
      <c r="Q942" s="13">
        <f t="shared" si="1348"/>
        <v>5.7042883127874235E-2</v>
      </c>
      <c r="R942" s="13">
        <f t="shared" si="1349"/>
        <v>6.1485967881892159E-2</v>
      </c>
      <c r="S942" s="13">
        <f t="shared" si="1350"/>
        <v>5.8868325987023656E-2</v>
      </c>
      <c r="T942" s="13">
        <f t="shared" si="1351"/>
        <v>8.1951437317613798E-2</v>
      </c>
      <c r="U942" s="13">
        <f t="shared" si="1352"/>
        <v>8.50832063441299E-2</v>
      </c>
      <c r="V942" s="13">
        <f t="shared" si="1353"/>
        <v>1.3003555558681157E-2</v>
      </c>
      <c r="W942" s="13">
        <f t="shared" si="1354"/>
        <v>2.631164780532172E-2</v>
      </c>
      <c r="X942" s="13">
        <f t="shared" si="1355"/>
        <v>3.780098826714598E-2</v>
      </c>
      <c r="Y942" s="13">
        <f t="shared" si="1356"/>
        <v>2.7153653099672079E-2</v>
      </c>
      <c r="Z942" s="13">
        <f t="shared" si="1357"/>
        <v>2.944488524238845E-2</v>
      </c>
      <c r="AA942" s="13">
        <f t="shared" si="1358"/>
        <v>4.0745316909863133E-2</v>
      </c>
      <c r="AB942" s="13">
        <f t="shared" si="1359"/>
        <v>2.8191328246292589E-2</v>
      </c>
      <c r="AC942" s="13">
        <f t="shared" si="1360"/>
        <v>1.6157161862866902E-3</v>
      </c>
      <c r="AD942" s="13">
        <f t="shared" si="1361"/>
        <v>9.1023994441077963E-3</v>
      </c>
      <c r="AE942" s="13">
        <f t="shared" si="1362"/>
        <v>1.3077086510712654E-2</v>
      </c>
      <c r="AF942" s="13">
        <f t="shared" si="1363"/>
        <v>9.3936874918932479E-3</v>
      </c>
      <c r="AG942" s="13">
        <f t="shared" si="1364"/>
        <v>4.498523154632084E-3</v>
      </c>
      <c r="AH942" s="13">
        <f t="shared" si="1365"/>
        <v>1.0575599158691459E-2</v>
      </c>
      <c r="AI942" s="13">
        <f t="shared" si="1366"/>
        <v>1.4634329041712102E-2</v>
      </c>
      <c r="AJ942" s="13">
        <f t="shared" si="1367"/>
        <v>1.0125364212820507E-2</v>
      </c>
      <c r="AK942" s="13">
        <f t="shared" si="1368"/>
        <v>4.670433934258084E-3</v>
      </c>
      <c r="AL942" s="13">
        <f t="shared" si="1369"/>
        <v>1.28483692096586E-4</v>
      </c>
      <c r="AM942" s="13">
        <f t="shared" si="1370"/>
        <v>2.5191482115638898E-3</v>
      </c>
      <c r="AN942" s="13">
        <f t="shared" si="1371"/>
        <v>3.6191686926300439E-3</v>
      </c>
      <c r="AO942" s="13">
        <f t="shared" si="1372"/>
        <v>2.5997640721547653E-3</v>
      </c>
      <c r="AP942" s="13">
        <f t="shared" si="1373"/>
        <v>1.2449955233513651E-3</v>
      </c>
      <c r="AQ942" s="13">
        <f t="shared" si="1374"/>
        <v>4.4715995667644556E-4</v>
      </c>
      <c r="AR942" s="13">
        <f t="shared" si="1375"/>
        <v>3.0387158012572611E-3</v>
      </c>
      <c r="AS942" s="13">
        <f t="shared" si="1376"/>
        <v>4.2049217479372498E-3</v>
      </c>
      <c r="AT942" s="13">
        <f t="shared" si="1377"/>
        <v>2.9093485641138333E-3</v>
      </c>
      <c r="AU942" s="13">
        <f t="shared" si="1378"/>
        <v>1.341968543039426E-3</v>
      </c>
      <c r="AV942" s="13">
        <f t="shared" si="1379"/>
        <v>4.6424814631722234E-4</v>
      </c>
      <c r="AW942" s="13">
        <f t="shared" si="1380"/>
        <v>7.0952621828023366E-6</v>
      </c>
      <c r="AX942" s="13">
        <f t="shared" si="1381"/>
        <v>5.80992201634402E-4</v>
      </c>
      <c r="AY942" s="13">
        <f t="shared" si="1382"/>
        <v>8.3469038350548889E-4</v>
      </c>
      <c r="AZ942" s="13">
        <f t="shared" si="1383"/>
        <v>5.9958467115102019E-4</v>
      </c>
      <c r="BA942" s="13">
        <f t="shared" si="1384"/>
        <v>2.8713383627707977E-4</v>
      </c>
      <c r="BB942" s="13">
        <f t="shared" si="1385"/>
        <v>1.0312868711718633E-4</v>
      </c>
      <c r="BC942" s="13">
        <f t="shared" si="1386"/>
        <v>2.9632247440880242E-5</v>
      </c>
      <c r="BD942" s="13">
        <f t="shared" si="1387"/>
        <v>7.2760209470983279E-4</v>
      </c>
      <c r="BE942" s="13">
        <f t="shared" si="1388"/>
        <v>1.0068430455471386E-3</v>
      </c>
      <c r="BF942" s="13">
        <f t="shared" si="1389"/>
        <v>6.9662589328506103E-4</v>
      </c>
      <c r="BG942" s="13">
        <f t="shared" si="1390"/>
        <v>3.2132624003409523E-4</v>
      </c>
      <c r="BH942" s="13">
        <f t="shared" si="1391"/>
        <v>1.1116140692914059E-4</v>
      </c>
      <c r="BI942" s="13">
        <f t="shared" si="1392"/>
        <v>3.0764641914472544E-5</v>
      </c>
      <c r="BJ942" s="14">
        <f t="shared" si="1393"/>
        <v>0.36164257321636673</v>
      </c>
      <c r="BK942" s="14">
        <f t="shared" si="1394"/>
        <v>0.2524756732408987</v>
      </c>
      <c r="BL942" s="14">
        <f t="shared" si="1395"/>
        <v>0.35596056583730529</v>
      </c>
      <c r="BM942" s="14">
        <f t="shared" si="1396"/>
        <v>0.53410198747611359</v>
      </c>
      <c r="BN942" s="14">
        <f t="shared" si="1397"/>
        <v>0.46459411493952274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1.242</v>
      </c>
      <c r="F943" s="10">
        <f>VLOOKUP(B943,home!$B$2:$E$405,3,FALSE)</f>
        <v>0.61570000000000003</v>
      </c>
      <c r="G943" s="10">
        <f>VLOOKUP(C943,away!$B$2:$E$405,4,FALSE)</f>
        <v>0.75780000000000003</v>
      </c>
      <c r="H943" s="10">
        <f>VLOOKUP(A943,away!$A$2:$E$405,3,FALSE)</f>
        <v>0.96209999999999996</v>
      </c>
      <c r="I943" s="10">
        <f>VLOOKUP(C943,away!$B$2:$E$405,3,FALSE)</f>
        <v>1.3451</v>
      </c>
      <c r="J943" s="10">
        <f>VLOOKUP(B943,home!$B$2:$E$405,4,FALSE)</f>
        <v>1.8342000000000001</v>
      </c>
      <c r="K943" s="12">
        <f t="shared" si="1342"/>
        <v>0.57948920532000003</v>
      </c>
      <c r="L943" s="12">
        <f t="shared" si="1343"/>
        <v>2.3736762062819996</v>
      </c>
      <c r="M943" s="13">
        <f t="shared" si="1344"/>
        <v>5.2174291177015247E-2</v>
      </c>
      <c r="N943" s="13">
        <f t="shared" si="1345"/>
        <v>3.0234438532302857E-2</v>
      </c>
      <c r="O943" s="13">
        <f t="shared" si="1346"/>
        <v>0.12384487354650994</v>
      </c>
      <c r="P943" s="13">
        <f t="shared" si="1347"/>
        <v>7.1766767354422945E-2</v>
      </c>
      <c r="Q943" s="13">
        <f t="shared" si="1348"/>
        <v>8.7602653791902848E-3</v>
      </c>
      <c r="R943" s="13">
        <f t="shared" si="1349"/>
        <v>0.14698381480367687</v>
      </c>
      <c r="S943" s="13">
        <f t="shared" si="1350"/>
        <v>2.4679151265464844E-2</v>
      </c>
      <c r="T943" s="13">
        <f t="shared" si="1351"/>
        <v>2.0794033491299938E-2</v>
      </c>
      <c r="U943" s="13">
        <f t="shared" si="1352"/>
        <v>8.5175534035484779E-2</v>
      </c>
      <c r="V943" s="13">
        <f t="shared" si="1353"/>
        <v>3.7718510771354422E-3</v>
      </c>
      <c r="W943" s="13">
        <f t="shared" si="1354"/>
        <v>1.692159740993096E-3</v>
      </c>
      <c r="X943" s="13">
        <f t="shared" si="1355"/>
        <v>4.0166393144236232E-3</v>
      </c>
      <c r="Y943" s="13">
        <f t="shared" si="1356"/>
        <v>4.7671005849320991E-3</v>
      </c>
      <c r="Z943" s="13">
        <f t="shared" si="1357"/>
        <v>0.11629732796934925</v>
      </c>
      <c r="AA943" s="13">
        <f t="shared" si="1358"/>
        <v>6.739304616579761E-2</v>
      </c>
      <c r="AB943" s="13">
        <f t="shared" si="1359"/>
        <v>1.9526771383356067E-2</v>
      </c>
      <c r="AC943" s="13">
        <f t="shared" si="1360"/>
        <v>3.2426597544697397E-4</v>
      </c>
      <c r="AD943" s="13">
        <f t="shared" si="1361"/>
        <v>2.4514707589564651E-4</v>
      </c>
      <c r="AE943" s="13">
        <f t="shared" si="1362"/>
        <v>5.8189978109310359E-4</v>
      </c>
      <c r="AF943" s="13">
        <f t="shared" si="1363"/>
        <v>6.9062083241070219E-4</v>
      </c>
      <c r="AG943" s="13">
        <f t="shared" si="1364"/>
        <v>5.4643674581865073E-4</v>
      </c>
      <c r="AH943" s="13">
        <f t="shared" si="1365"/>
        <v>6.9013050063754577E-2</v>
      </c>
      <c r="AI943" s="13">
        <f t="shared" si="1366"/>
        <v>3.999231753815452E-2</v>
      </c>
      <c r="AJ943" s="13">
        <f t="shared" si="1367"/>
        <v>1.1587558154545133E-2</v>
      </c>
      <c r="AK943" s="13">
        <f t="shared" si="1368"/>
        <v>2.2382882888588819E-3</v>
      </c>
      <c r="AL943" s="13">
        <f t="shared" si="1369"/>
        <v>1.7841369989601322E-5</v>
      </c>
      <c r="AM943" s="13">
        <f t="shared" si="1370"/>
        <v>2.8412016839458005E-5</v>
      </c>
      <c r="AN943" s="13">
        <f t="shared" si="1371"/>
        <v>6.7440928344304958E-5</v>
      </c>
      <c r="AO943" s="13">
        <f t="shared" si="1372"/>
        <v>8.0041463470223003E-5</v>
      </c>
      <c r="AP943" s="13">
        <f t="shared" si="1373"/>
        <v>6.3330839118419394E-5</v>
      </c>
      <c r="AQ943" s="13">
        <f t="shared" si="1374"/>
        <v>3.758172648481634E-5</v>
      </c>
      <c r="AR943" s="13">
        <f t="shared" si="1375"/>
        <v>3.2762926971856537E-2</v>
      </c>
      <c r="AS943" s="13">
        <f t="shared" si="1376"/>
        <v>1.8985762514878341E-2</v>
      </c>
      <c r="AT943" s="13">
        <f t="shared" si="1377"/>
        <v>5.5010222160705481E-3</v>
      </c>
      <c r="AU943" s="13">
        <f t="shared" si="1378"/>
        <v>1.062594330812796E-3</v>
      </c>
      <c r="AV943" s="13">
        <f t="shared" si="1379"/>
        <v>1.5394048608506107E-4</v>
      </c>
      <c r="AW943" s="13">
        <f t="shared" si="1380"/>
        <v>6.81698793943331E-7</v>
      </c>
      <c r="AX943" s="13">
        <f t="shared" si="1381"/>
        <v>2.7440761766393279E-6</v>
      </c>
      <c r="AY943" s="13">
        <f t="shared" si="1382"/>
        <v>6.5135483287140534E-6</v>
      </c>
      <c r="AZ943" s="13">
        <f t="shared" si="1383"/>
        <v>7.7305273431682179E-6</v>
      </c>
      <c r="BA943" s="13">
        <f t="shared" si="1384"/>
        <v>6.1165896054969342E-6</v>
      </c>
      <c r="BB943" s="13">
        <f t="shared" si="1385"/>
        <v>3.6297008025399677E-6</v>
      </c>
      <c r="BC943" s="13">
        <f t="shared" si="1386"/>
        <v>1.7231468861823602E-6</v>
      </c>
      <c r="BD943" s="13">
        <f t="shared" si="1387"/>
        <v>1.2961430033541775E-2</v>
      </c>
      <c r="BE943" s="13">
        <f t="shared" si="1388"/>
        <v>7.5110087899479053E-3</v>
      </c>
      <c r="BF943" s="13">
        <f t="shared" si="1389"/>
        <v>2.1762742574192233E-3</v>
      </c>
      <c r="BG943" s="13">
        <f t="shared" si="1390"/>
        <v>4.2037581333007968E-4</v>
      </c>
      <c r="BH943" s="13">
        <f t="shared" si="1391"/>
        <v>6.090081150059913E-5</v>
      </c>
      <c r="BI943" s="13">
        <f t="shared" si="1392"/>
        <v>7.0582725719650657E-6</v>
      </c>
      <c r="BJ943" s="14">
        <f t="shared" si="1393"/>
        <v>7.2634006041759971E-2</v>
      </c>
      <c r="BK943" s="14">
        <f t="shared" si="1394"/>
        <v>0.15274068176780375</v>
      </c>
      <c r="BL943" s="14">
        <f t="shared" si="1395"/>
        <v>0.64735854847815311</v>
      </c>
      <c r="BM943" s="14">
        <f t="shared" si="1396"/>
        <v>0.55526028161441332</v>
      </c>
      <c r="BN943" s="14">
        <f t="shared" si="1397"/>
        <v>0.43376445079311809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1.242</v>
      </c>
      <c r="F944" s="10">
        <f>VLOOKUP(B944,home!$B$2:$E$405,3,FALSE)</f>
        <v>1.042</v>
      </c>
      <c r="G944" s="10">
        <f>VLOOKUP(C944,away!$B$2:$E$405,4,FALSE)</f>
        <v>1.1839999999999999</v>
      </c>
      <c r="H944" s="10">
        <f>VLOOKUP(A944,away!$A$2:$E$405,3,FALSE)</f>
        <v>0.96209999999999996</v>
      </c>
      <c r="I944" s="10">
        <f>VLOOKUP(C944,away!$B$2:$E$405,3,FALSE)</f>
        <v>0.97829999999999995</v>
      </c>
      <c r="J944" s="10">
        <f>VLOOKUP(B944,home!$B$2:$E$405,4,FALSE)</f>
        <v>1.284</v>
      </c>
      <c r="K944" s="12">
        <f t="shared" si="1342"/>
        <v>1.5322901760000001</v>
      </c>
      <c r="L944" s="12">
        <f t="shared" si="1343"/>
        <v>1.2085296001199999</v>
      </c>
      <c r="M944" s="13">
        <f t="shared" si="1344"/>
        <v>6.4517435355496075E-2</v>
      </c>
      <c r="N944" s="13">
        <f t="shared" si="1345"/>
        <v>9.8859432375941692E-2</v>
      </c>
      <c r="O944" s="13">
        <f t="shared" si="1346"/>
        <v>7.7971230350945608E-2</v>
      </c>
      <c r="P944" s="13">
        <f t="shared" si="1347"/>
        <v>0.11947455027738699</v>
      </c>
      <c r="Q944" s="13">
        <f t="shared" si="1348"/>
        <v>7.5740668517295925E-2</v>
      </c>
      <c r="R944" s="13">
        <f t="shared" si="1349"/>
        <v>4.7115269918446362E-2</v>
      </c>
      <c r="S944" s="13">
        <f t="shared" si="1350"/>
        <v>5.5311281692042261E-2</v>
      </c>
      <c r="T944" s="13">
        <f t="shared" si="1351"/>
        <v>9.1534839836029114E-2</v>
      </c>
      <c r="U944" s="13">
        <f t="shared" si="1352"/>
        <v>7.2194265235623681E-2</v>
      </c>
      <c r="V944" s="13">
        <f t="shared" si="1353"/>
        <v>1.1380714322519388E-2</v>
      </c>
      <c r="W944" s="13">
        <f t="shared" si="1354"/>
        <v>3.8685560764241664E-2</v>
      </c>
      <c r="X944" s="13">
        <f t="shared" si="1355"/>
        <v>4.6752645280826934E-2</v>
      </c>
      <c r="Y944" s="13">
        <f t="shared" si="1356"/>
        <v>2.8250977852894994E-2</v>
      </c>
      <c r="Z944" s="13">
        <f t="shared" si="1357"/>
        <v>1.8980066104695284E-2</v>
      </c>
      <c r="AA944" s="13">
        <f t="shared" si="1358"/>
        <v>2.9082968832055169E-2</v>
      </c>
      <c r="AB944" s="13">
        <f t="shared" si="1359"/>
        <v>2.2281773715136174E-2</v>
      </c>
      <c r="AC944" s="13">
        <f t="shared" si="1360"/>
        <v>1.317188251154841E-3</v>
      </c>
      <c r="AD944" s="13">
        <f t="shared" si="1361"/>
        <v>1.4819376178024646E-2</v>
      </c>
      <c r="AE944" s="13">
        <f t="shared" si="1362"/>
        <v>1.7909654766455979E-2</v>
      </c>
      <c r="AF944" s="13">
        <f t="shared" si="1363"/>
        <v>1.0822173956596149E-2</v>
      </c>
      <c r="AG944" s="13">
        <f t="shared" si="1364"/>
        <v>4.3596391880647411E-3</v>
      </c>
      <c r="AH944" s="13">
        <f t="shared" si="1365"/>
        <v>5.7344929249396404E-3</v>
      </c>
      <c r="AI944" s="13">
        <f t="shared" si="1366"/>
        <v>8.7869071732265165E-3</v>
      </c>
      <c r="AJ944" s="13">
        <f t="shared" si="1367"/>
        <v>6.7320457694794627E-3</v>
      </c>
      <c r="AK944" s="13">
        <f t="shared" si="1368"/>
        <v>3.4384825323185791E-3</v>
      </c>
      <c r="AL944" s="13">
        <f t="shared" si="1369"/>
        <v>9.7567718289022916E-5</v>
      </c>
      <c r="AM944" s="13">
        <f t="shared" si="1370"/>
        <v>4.5415169064071141E-3</v>
      </c>
      <c r="AN944" s="13">
        <f t="shared" si="1371"/>
        <v>5.4885576108384092E-3</v>
      </c>
      <c r="AO944" s="13">
        <f t="shared" si="1372"/>
        <v>3.3165421673310631E-3</v>
      </c>
      <c r="AP944" s="13">
        <f t="shared" si="1373"/>
        <v>1.3360464597552426E-3</v>
      </c>
      <c r="AQ944" s="13">
        <f t="shared" si="1374"/>
        <v>4.0366292343743638E-4</v>
      </c>
      <c r="AR944" s="13">
        <f t="shared" si="1375"/>
        <v>1.386060888293653E-3</v>
      </c>
      <c r="AS944" s="13">
        <f t="shared" si="1376"/>
        <v>2.1238474824701978E-3</v>
      </c>
      <c r="AT944" s="13">
        <f t="shared" si="1377"/>
        <v>1.6271753163557086E-3</v>
      </c>
      <c r="AU944" s="13">
        <f t="shared" si="1378"/>
        <v>8.3110158396051449E-4</v>
      </c>
      <c r="AV944" s="13">
        <f t="shared" si="1379"/>
        <v>3.1837219809018405E-4</v>
      </c>
      <c r="AW944" s="13">
        <f t="shared" si="1380"/>
        <v>5.0188238953210374E-6</v>
      </c>
      <c r="AX944" s="13">
        <f t="shared" si="1381"/>
        <v>1.1598202899709216E-3</v>
      </c>
      <c r="AY944" s="13">
        <f t="shared" si="1382"/>
        <v>1.4016771512496201E-3</v>
      </c>
      <c r="AZ944" s="13">
        <f t="shared" si="1383"/>
        <v>8.4698416354852223E-4</v>
      </c>
      <c r="BA944" s="13">
        <f t="shared" si="1384"/>
        <v>3.412018108270894E-4</v>
      </c>
      <c r="BB944" s="13">
        <f t="shared" si="1385"/>
        <v>1.030881219997706E-4</v>
      </c>
      <c r="BC944" s="13">
        <f t="shared" si="1386"/>
        <v>2.4917009371500875E-5</v>
      </c>
      <c r="BD944" s="13">
        <f t="shared" si="1387"/>
        <v>2.791826018452499E-4</v>
      </c>
      <c r="BE944" s="13">
        <f t="shared" si="1388"/>
        <v>4.2778875811759585E-4</v>
      </c>
      <c r="BF944" s="13">
        <f t="shared" si="1389"/>
        <v>3.2774825573341632E-4</v>
      </c>
      <c r="BG944" s="13">
        <f t="shared" si="1390"/>
        <v>1.6740181082048309E-4</v>
      </c>
      <c r="BH944" s="13">
        <f t="shared" si="1391"/>
        <v>6.4127037541209227E-5</v>
      </c>
      <c r="BI944" s="13">
        <f t="shared" si="1392"/>
        <v>1.96522459280756E-5</v>
      </c>
      <c r="BJ944" s="14">
        <f t="shared" si="1393"/>
        <v>0.44669898333110858</v>
      </c>
      <c r="BK944" s="14">
        <f t="shared" si="1394"/>
        <v>0.25350041476813817</v>
      </c>
      <c r="BL944" s="14">
        <f t="shared" si="1395"/>
        <v>0.28090989463132737</v>
      </c>
      <c r="BM944" s="14">
        <f t="shared" si="1396"/>
        <v>0.51501411371240247</v>
      </c>
      <c r="BN944" s="14">
        <f t="shared" si="1397"/>
        <v>0.48367858679551268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1.242</v>
      </c>
      <c r="F945" s="10">
        <f>VLOOKUP(B945,home!$B$2:$E$405,3,FALSE)</f>
        <v>1.7050000000000001</v>
      </c>
      <c r="G945" s="10">
        <f>VLOOKUP(C945,away!$B$2:$E$405,4,FALSE)</f>
        <v>1.042</v>
      </c>
      <c r="H945" s="10">
        <f>VLOOKUP(A945,away!$A$2:$E$405,3,FALSE)</f>
        <v>0.96209999999999996</v>
      </c>
      <c r="I945" s="10">
        <f>VLOOKUP(C945,away!$B$2:$E$405,3,FALSE)</f>
        <v>0.61140000000000005</v>
      </c>
      <c r="J945" s="10">
        <f>VLOOKUP(B945,home!$B$2:$E$405,4,FALSE)</f>
        <v>0.55030000000000001</v>
      </c>
      <c r="K945" s="12">
        <f t="shared" si="1342"/>
        <v>2.2065496200000001</v>
      </c>
      <c r="L945" s="12">
        <f t="shared" si="1343"/>
        <v>0.32370183538200004</v>
      </c>
      <c r="M945" s="13">
        <f t="shared" si="1344"/>
        <v>7.9638992114723528E-2</v>
      </c>
      <c r="N945" s="13">
        <f t="shared" si="1345"/>
        <v>0.17572738778792621</v>
      </c>
      <c r="O945" s="13">
        <f t="shared" si="1346"/>
        <v>2.5779287915508632E-2</v>
      </c>
      <c r="P945" s="13">
        <f t="shared" si="1347"/>
        <v>5.6883277953836173E-2</v>
      </c>
      <c r="Q945" s="13">
        <f t="shared" si="1348"/>
        <v>0.19387560037352067</v>
      </c>
      <c r="R945" s="13">
        <f t="shared" si="1349"/>
        <v>4.1724014065455785E-3</v>
      </c>
      <c r="S945" s="13">
        <f t="shared" si="1350"/>
        <v>1.0157421712821916E-2</v>
      </c>
      <c r="T945" s="13">
        <f t="shared" si="1351"/>
        <v>6.2757887676695809E-2</v>
      </c>
      <c r="U945" s="13">
        <f t="shared" si="1352"/>
        <v>9.2066107381006124E-3</v>
      </c>
      <c r="V945" s="13">
        <f t="shared" si="1353"/>
        <v>8.0612025625790488E-4</v>
      </c>
      <c r="W945" s="13">
        <f t="shared" si="1354"/>
        <v>0.14259871077715464</v>
      </c>
      <c r="X945" s="13">
        <f t="shared" si="1355"/>
        <v>4.6159464401671943E-2</v>
      </c>
      <c r="Y945" s="13">
        <f t="shared" si="1356"/>
        <v>7.47095167353565E-3</v>
      </c>
      <c r="Z945" s="13">
        <f t="shared" si="1357"/>
        <v>4.5020466441641409E-4</v>
      </c>
      <c r="AA945" s="13">
        <f t="shared" si="1358"/>
        <v>9.9339893119026611E-4</v>
      </c>
      <c r="AB945" s="13">
        <f t="shared" si="1359"/>
        <v>1.0959920170631441E-3</v>
      </c>
      <c r="AC945" s="13">
        <f t="shared" si="1360"/>
        <v>3.5986425574422285E-5</v>
      </c>
      <c r="AD945" s="13">
        <f t="shared" si="1361"/>
        <v>7.8662782769455111E-2</v>
      </c>
      <c r="AE945" s="13">
        <f t="shared" si="1362"/>
        <v>2.5463287158728184E-2</v>
      </c>
      <c r="AF945" s="13">
        <f t="shared" si="1363"/>
        <v>4.1212563940696122E-3</v>
      </c>
      <c r="AG945" s="13">
        <f t="shared" si="1364"/>
        <v>4.4468608628004557E-4</v>
      </c>
      <c r="AH945" s="13">
        <f t="shared" si="1365"/>
        <v>3.6433019042282652E-5</v>
      </c>
      <c r="AI945" s="13">
        <f t="shared" si="1366"/>
        <v>8.0391264323201547E-5</v>
      </c>
      <c r="AJ945" s="13">
        <f t="shared" si="1367"/>
        <v>8.8693656871840002E-5</v>
      </c>
      <c r="AK945" s="13">
        <f t="shared" si="1368"/>
        <v>6.5235651622322976E-5</v>
      </c>
      <c r="AL945" s="13">
        <f t="shared" si="1369"/>
        <v>1.0281525640435373E-6</v>
      </c>
      <c r="AM945" s="13">
        <f t="shared" si="1370"/>
        <v>3.4714666685616735E-2</v>
      </c>
      <c r="AN945" s="13">
        <f t="shared" si="1371"/>
        <v>1.1237201320808509E-2</v>
      </c>
      <c r="AO945" s="13">
        <f t="shared" si="1372"/>
        <v>1.8187513460513744E-3</v>
      </c>
      <c r="AP945" s="13">
        <f t="shared" si="1373"/>
        <v>1.9624438294010431E-4</v>
      </c>
      <c r="AQ945" s="13">
        <f t="shared" si="1374"/>
        <v>1.588116673527995E-5</v>
      </c>
      <c r="AR945" s="13">
        <f t="shared" si="1375"/>
        <v>2.3586870264988509E-6</v>
      </c>
      <c r="AS945" s="13">
        <f t="shared" si="1376"/>
        <v>5.20455996201997E-6</v>
      </c>
      <c r="AT945" s="13">
        <f t="shared" si="1377"/>
        <v>5.7420599032311913E-6</v>
      </c>
      <c r="AU945" s="13">
        <f t="shared" si="1378"/>
        <v>4.2233800324973401E-6</v>
      </c>
      <c r="AV945" s="13">
        <f t="shared" si="1379"/>
        <v>2.3297744014556482E-6</v>
      </c>
      <c r="AW945" s="13">
        <f t="shared" si="1380"/>
        <v>2.0399236928224809E-8</v>
      </c>
      <c r="AX945" s="13">
        <f t="shared" si="1381"/>
        <v>1.2766605763929037E-2</v>
      </c>
      <c r="AY945" s="13">
        <f t="shared" si="1382"/>
        <v>4.1325737173822496E-3</v>
      </c>
      <c r="AZ945" s="13">
        <f t="shared" si="1383"/>
        <v>6.688608485840243E-4</v>
      </c>
      <c r="BA945" s="13">
        <f t="shared" si="1384"/>
        <v>7.2170494767270226E-5</v>
      </c>
      <c r="BB945" s="13">
        <f t="shared" si="1385"/>
        <v>5.8404304041480992E-6</v>
      </c>
      <c r="BC945" s="13">
        <f t="shared" si="1386"/>
        <v>3.7811160824871529E-7</v>
      </c>
      <c r="BD945" s="13">
        <f t="shared" si="1387"/>
        <v>1.2725188659489828E-7</v>
      </c>
      <c r="BE945" s="13">
        <f t="shared" si="1388"/>
        <v>2.8078760201025593E-7</v>
      </c>
      <c r="BF945" s="13">
        <f t="shared" si="1389"/>
        <v>3.0978588825822084E-7</v>
      </c>
      <c r="BG945" s="13">
        <f t="shared" si="1390"/>
        <v>2.2785264467251322E-7</v>
      </c>
      <c r="BH945" s="13">
        <f t="shared" si="1391"/>
        <v>1.2569204162953225E-7</v>
      </c>
      <c r="BI945" s="13">
        <f t="shared" si="1392"/>
        <v>5.5469145338933698E-8</v>
      </c>
      <c r="BJ945" s="14">
        <f t="shared" si="1393"/>
        <v>0.80291118936786476</v>
      </c>
      <c r="BK945" s="14">
        <f t="shared" si="1394"/>
        <v>0.15165540033316022</v>
      </c>
      <c r="BL945" s="14">
        <f t="shared" si="1395"/>
        <v>4.1539429900802095E-2</v>
      </c>
      <c r="BM945" s="14">
        <f t="shared" si="1396"/>
        <v>0.45634672339603732</v>
      </c>
      <c r="BN945" s="14">
        <f t="shared" si="1397"/>
        <v>0.53607694755206092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1.3568</v>
      </c>
      <c r="F951" s="10">
        <f>VLOOKUP(B951,home!$B$2:$E$405,3,FALSE)</f>
        <v>0.98270000000000002</v>
      </c>
      <c r="G951" s="10">
        <f>VLOOKUP(C951,away!$B$2:$E$405,4,FALSE)</f>
        <v>0.61419999999999997</v>
      </c>
      <c r="H951" s="10">
        <f>VLOOKUP(A951,away!$A$2:$E$405,3,FALSE)</f>
        <v>1.1676</v>
      </c>
      <c r="I951" s="10">
        <f>VLOOKUP(C951,away!$B$2:$E$405,3,FALSE)</f>
        <v>1.2847</v>
      </c>
      <c r="J951" s="10">
        <f>VLOOKUP(B951,home!$B$2:$E$405,4,FALSE)</f>
        <v>0.61860000000000004</v>
      </c>
      <c r="K951" s="12">
        <f t="shared" si="1342"/>
        <v>0.81892966451199989</v>
      </c>
      <c r="L951" s="12">
        <f t="shared" si="1343"/>
        <v>0.92790972439200003</v>
      </c>
      <c r="M951" s="13">
        <f t="shared" si="1344"/>
        <v>0.17432404417360092</v>
      </c>
      <c r="N951" s="13">
        <f t="shared" si="1345"/>
        <v>0.14275913101146204</v>
      </c>
      <c r="O951" s="13">
        <f t="shared" si="1346"/>
        <v>0.16175697578402484</v>
      </c>
      <c r="P951" s="13">
        <f t="shared" si="1347"/>
        <v>0.13246758591128716</v>
      </c>
      <c r="Q951" s="13">
        <f t="shared" si="1348"/>
        <v>5.8454843632620608E-2</v>
      </c>
      <c r="R951" s="13">
        <f t="shared" si="1349"/>
        <v>7.5047935409118971E-2</v>
      </c>
      <c r="S951" s="13">
        <f t="shared" si="1350"/>
        <v>2.516529116845375E-2</v>
      </c>
      <c r="T951" s="13">
        <f t="shared" si="1351"/>
        <v>5.4240817844522449E-2</v>
      </c>
      <c r="U951" s="13">
        <f t="shared" si="1352"/>
        <v>6.1458980566908031E-2</v>
      </c>
      <c r="V951" s="13">
        <f t="shared" si="1353"/>
        <v>2.1247692834487708E-3</v>
      </c>
      <c r="W951" s="13">
        <f t="shared" si="1354"/>
        <v>1.5956801828387806E-2</v>
      </c>
      <c r="X951" s="13">
        <f t="shared" si="1355"/>
        <v>1.4806471586757091E-2</v>
      </c>
      <c r="Y951" s="13">
        <f t="shared" si="1356"/>
        <v>6.8695344846428762E-3</v>
      </c>
      <c r="Z951" s="13">
        <f t="shared" si="1357"/>
        <v>2.3212569687221404E-2</v>
      </c>
      <c r="AA951" s="13">
        <f t="shared" si="1358"/>
        <v>1.9009461906417644E-2</v>
      </c>
      <c r="AB951" s="13">
        <f t="shared" si="1359"/>
        <v>7.7837061307881195E-3</v>
      </c>
      <c r="AC951" s="13">
        <f t="shared" si="1360"/>
        <v>1.0091230491583053E-4</v>
      </c>
      <c r="AD951" s="13">
        <f t="shared" si="1361"/>
        <v>3.2668745920015224E-3</v>
      </c>
      <c r="AE951" s="13">
        <f t="shared" si="1362"/>
        <v>3.0313647022873601E-3</v>
      </c>
      <c r="AF951" s="13">
        <f t="shared" si="1363"/>
        <v>1.406416392715551E-3</v>
      </c>
      <c r="AG951" s="13">
        <f t="shared" si="1364"/>
        <v>4.3500914911502597E-4</v>
      </c>
      <c r="AH951" s="13">
        <f t="shared" si="1365"/>
        <v>5.3847922852249255E-3</v>
      </c>
      <c r="AI951" s="13">
        <f t="shared" si="1366"/>
        <v>4.4097661396060531E-3</v>
      </c>
      <c r="AJ951" s="13">
        <f t="shared" si="1367"/>
        <v>1.8056441526419808E-3</v>
      </c>
      <c r="AK951" s="13">
        <f t="shared" si="1368"/>
        <v>4.9289852005038402E-4</v>
      </c>
      <c r="AL951" s="13">
        <f t="shared" si="1369"/>
        <v>3.0673013546270503E-6</v>
      </c>
      <c r="AM951" s="13">
        <f t="shared" si="1370"/>
        <v>5.3506810272611687E-4</v>
      </c>
      <c r="AN951" s="13">
        <f t="shared" si="1371"/>
        <v>4.9649489573154145E-4</v>
      </c>
      <c r="AO951" s="13">
        <f t="shared" si="1372"/>
        <v>2.3035122093014473E-4</v>
      </c>
      <c r="AP951" s="13">
        <f t="shared" si="1373"/>
        <v>7.1248379308883774E-5</v>
      </c>
      <c r="AQ951" s="13">
        <f t="shared" si="1374"/>
        <v>1.6528016001970753E-5</v>
      </c>
      <c r="AR951" s="13">
        <f t="shared" si="1375"/>
        <v>9.9932022505824607E-4</v>
      </c>
      <c r="AS951" s="13">
        <f t="shared" si="1376"/>
        <v>8.1837297664700561E-4</v>
      </c>
      <c r="AT951" s="13">
        <f t="shared" si="1377"/>
        <v>3.3509495360560949E-4</v>
      </c>
      <c r="AU951" s="13">
        <f t="shared" si="1378"/>
        <v>9.1473065978635326E-5</v>
      </c>
      <c r="AV951" s="13">
        <f t="shared" si="1379"/>
        <v>1.8727501808441959E-5</v>
      </c>
      <c r="AW951" s="13">
        <f t="shared" si="1380"/>
        <v>6.4745005906808281E-8</v>
      </c>
      <c r="AX951" s="13">
        <f t="shared" si="1381"/>
        <v>7.3030523642761839E-5</v>
      </c>
      <c r="AY951" s="13">
        <f t="shared" si="1382"/>
        <v>6.7765733065558572E-5</v>
      </c>
      <c r="AZ951" s="13">
        <f t="shared" si="1383"/>
        <v>3.1440241346042154E-5</v>
      </c>
      <c r="BA951" s="13">
        <f t="shared" si="1384"/>
        <v>9.7245685607413143E-6</v>
      </c>
      <c r="BB951" s="13">
        <f t="shared" si="1385"/>
        <v>2.2558804332571447E-6</v>
      </c>
      <c r="BC951" s="13">
        <f t="shared" si="1386"/>
        <v>4.186506782169887E-7</v>
      </c>
      <c r="BD951" s="13">
        <f t="shared" si="1387"/>
        <v>1.5454649243552468E-4</v>
      </c>
      <c r="BE951" s="13">
        <f t="shared" si="1388"/>
        <v>1.2656270720173057E-4</v>
      </c>
      <c r="BF951" s="13">
        <f t="shared" si="1389"/>
        <v>5.1822977674221826E-5</v>
      </c>
      <c r="BG951" s="13">
        <f t="shared" si="1390"/>
        <v>1.4146457906921116E-5</v>
      </c>
      <c r="BH951" s="13">
        <f t="shared" si="1391"/>
        <v>2.8962385069370091E-6</v>
      </c>
      <c r="BI951" s="13">
        <f t="shared" si="1392"/>
        <v>4.7436312576653218E-7</v>
      </c>
      <c r="BJ951" s="14">
        <f t="shared" si="1393"/>
        <v>0.30276159143693765</v>
      </c>
      <c r="BK951" s="14">
        <f t="shared" si="1394"/>
        <v>0.3342534358761266</v>
      </c>
      <c r="BL951" s="14">
        <f t="shared" si="1395"/>
        <v>0.33976359885472995</v>
      </c>
      <c r="BM951" s="14">
        <f t="shared" si="1396"/>
        <v>0.25511297894484136</v>
      </c>
      <c r="BN951" s="14">
        <f t="shared" si="1397"/>
        <v>0.74481051592211456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1.3167</v>
      </c>
      <c r="F952" s="10">
        <f>VLOOKUP(B952,home!$B$2:$E$405,3,FALSE)</f>
        <v>1.3080000000000001</v>
      </c>
      <c r="G952" s="10">
        <f>VLOOKUP(C952,away!$B$2:$E$405,4,FALSE)</f>
        <v>0.71730000000000005</v>
      </c>
      <c r="H952" s="10">
        <f>VLOOKUP(A952,away!$A$2:$E$405,3,FALSE)</f>
        <v>1.1167</v>
      </c>
      <c r="I952" s="10">
        <f>VLOOKUP(C952,away!$B$2:$E$405,3,FALSE)</f>
        <v>0.74619999999999997</v>
      </c>
      <c r="J952" s="10">
        <f>VLOOKUP(B952,home!$B$2:$E$405,4,FALSE)</f>
        <v>0.995</v>
      </c>
      <c r="K952" s="12">
        <f t="shared" si="1342"/>
        <v>1.2353653342800002</v>
      </c>
      <c r="L952" s="12">
        <f t="shared" si="1343"/>
        <v>0.8291151323</v>
      </c>
      <c r="M952" s="13">
        <f t="shared" si="1344"/>
        <v>0.12688419402625456</v>
      </c>
      <c r="N952" s="13">
        <f t="shared" si="1345"/>
        <v>0.15674833476809236</v>
      </c>
      <c r="O952" s="13">
        <f t="shared" si="1346"/>
        <v>0.10520160531685691</v>
      </c>
      <c r="P952" s="13">
        <f t="shared" si="1347"/>
        <v>0.12996241631905159</v>
      </c>
      <c r="Q952" s="13">
        <f t="shared" si="1348"/>
        <v>9.6820729489308935E-2</v>
      </c>
      <c r="R952" s="13">
        <f t="shared" si="1349"/>
        <v>4.3612121455229094E-2</v>
      </c>
      <c r="S952" s="13">
        <f t="shared" si="1350"/>
        <v>3.3278829142406041E-2</v>
      </c>
      <c r="T952" s="13">
        <f t="shared" si="1351"/>
        <v>8.0275531939910882E-2</v>
      </c>
      <c r="U952" s="13">
        <f t="shared" si="1352"/>
        <v>5.387690300019906E-2</v>
      </c>
      <c r="V952" s="13">
        <f t="shared" si="1353"/>
        <v>3.7873529575594687E-3</v>
      </c>
      <c r="W952" s="13">
        <f t="shared" si="1354"/>
        <v>3.986965761693121E-2</v>
      </c>
      <c r="X952" s="13">
        <f t="shared" si="1355"/>
        <v>3.3056536449817618E-2</v>
      </c>
      <c r="Y952" s="13">
        <f t="shared" si="1356"/>
        <v>1.3703837295985153E-2</v>
      </c>
      <c r="Z952" s="13">
        <f t="shared" si="1357"/>
        <v>1.2053156616745315E-2</v>
      </c>
      <c r="AA952" s="13">
        <f t="shared" si="1358"/>
        <v>1.4890051852974774E-2</v>
      </c>
      <c r="AB952" s="13">
        <f t="shared" si="1359"/>
        <v>9.1973269423983629E-3</v>
      </c>
      <c r="AC952" s="13">
        <f t="shared" si="1360"/>
        <v>2.4245215568166414E-4</v>
      </c>
      <c r="AD952" s="13">
        <f t="shared" si="1361"/>
        <v>1.2313398227392351E-2</v>
      </c>
      <c r="AE952" s="13">
        <f t="shared" si="1362"/>
        <v>1.0209224800366994E-2</v>
      </c>
      <c r="AF952" s="13">
        <f t="shared" si="1363"/>
        <v>4.2323113855183602E-3</v>
      </c>
      <c r="AG952" s="13">
        <f t="shared" si="1364"/>
        <v>1.1696911381129508E-3</v>
      </c>
      <c r="AH952" s="13">
        <f t="shared" si="1365"/>
        <v>2.4983636357313529E-3</v>
      </c>
      <c r="AI952" s="13">
        <f t="shared" si="1366"/>
        <v>3.0863918280082591E-3</v>
      </c>
      <c r="AJ952" s="13">
        <f t="shared" si="1367"/>
        <v>1.9064107361632429E-3</v>
      </c>
      <c r="AK952" s="13">
        <f t="shared" si="1368"/>
        <v>7.8503791211842868E-4</v>
      </c>
      <c r="AL952" s="13">
        <f t="shared" si="1369"/>
        <v>9.9333626968957304E-6</v>
      </c>
      <c r="AM952" s="13">
        <f t="shared" si="1370"/>
        <v>3.0423090634610597E-3</v>
      </c>
      <c r="AN952" s="13">
        <f t="shared" si="1371"/>
        <v>2.5224244816490055E-3</v>
      </c>
      <c r="AO952" s="13">
        <f t="shared" si="1372"/>
        <v>1.0456901539095871E-3</v>
      </c>
      <c r="AP952" s="13">
        <f t="shared" si="1373"/>
        <v>2.8899917676785157E-4</v>
      </c>
      <c r="AQ952" s="13">
        <f t="shared" si="1374"/>
        <v>5.9903397670117077E-5</v>
      </c>
      <c r="AR952" s="13">
        <f t="shared" si="1375"/>
        <v>4.1428621927458209E-4</v>
      </c>
      <c r="AS952" s="13">
        <f t="shared" si="1376"/>
        <v>5.1179483376174149E-4</v>
      </c>
      <c r="AT952" s="13">
        <f t="shared" si="1377"/>
        <v>3.1612679794642558E-4</v>
      </c>
      <c r="AU952" s="13">
        <f t="shared" si="1378"/>
        <v>1.301773624733174E-4</v>
      </c>
      <c r="AV952" s="13">
        <f t="shared" si="1379"/>
        <v>4.0204150226884646E-5</v>
      </c>
      <c r="AW952" s="13">
        <f t="shared" si="1380"/>
        <v>2.8262074987382639E-7</v>
      </c>
      <c r="AX952" s="13">
        <f t="shared" si="1381"/>
        <v>6.2639385886094205E-4</v>
      </c>
      <c r="AY952" s="13">
        <f t="shared" si="1382"/>
        <v>5.1935262716139741E-4</v>
      </c>
      <c r="AZ952" s="13">
        <f t="shared" si="1383"/>
        <v>2.1530156108963728E-4</v>
      </c>
      <c r="BA952" s="13">
        <f t="shared" si="1384"/>
        <v>5.9503260769077063E-5</v>
      </c>
      <c r="BB952" s="13">
        <f t="shared" si="1385"/>
        <v>1.233376348120868E-5</v>
      </c>
      <c r="BC952" s="13">
        <f t="shared" si="1386"/>
        <v>2.0452219880958495E-6</v>
      </c>
      <c r="BD952" s="13">
        <f t="shared" si="1387"/>
        <v>5.7248495583985292E-5</v>
      </c>
      <c r="BE952" s="13">
        <f t="shared" si="1388"/>
        <v>7.0722806884137107E-5</v>
      </c>
      <c r="BF952" s="13">
        <f t="shared" si="1389"/>
        <v>4.3684251983820986E-5</v>
      </c>
      <c r="BG952" s="13">
        <f t="shared" si="1390"/>
        <v>1.7988670184921594E-5</v>
      </c>
      <c r="BH952" s="13">
        <f t="shared" si="1391"/>
        <v>5.555644889062087E-6</v>
      </c>
      <c r="BI952" s="13">
        <f t="shared" si="1392"/>
        <v>1.3726502211034305E-6</v>
      </c>
      <c r="BJ952" s="14">
        <f t="shared" si="1393"/>
        <v>0.45679350967824478</v>
      </c>
      <c r="BK952" s="14">
        <f t="shared" si="1394"/>
        <v>0.29468453059081157</v>
      </c>
      <c r="BL952" s="14">
        <f t="shared" si="1395"/>
        <v>0.2366633745631094</v>
      </c>
      <c r="BM952" s="14">
        <f t="shared" si="1396"/>
        <v>0.3404461000677062</v>
      </c>
      <c r="BN952" s="14">
        <f t="shared" si="1397"/>
        <v>0.65922940137479347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1.3167</v>
      </c>
      <c r="F953" s="10">
        <f>VLOOKUP(B953,home!$B$2:$E$405,3,FALSE)</f>
        <v>0.80169999999999997</v>
      </c>
      <c r="G953" s="10">
        <f>VLOOKUP(C953,away!$B$2:$E$405,4,FALSE)</f>
        <v>0.71730000000000005</v>
      </c>
      <c r="H953" s="10">
        <f>VLOOKUP(A953,away!$A$2:$E$405,3,FALSE)</f>
        <v>1.1167</v>
      </c>
      <c r="I953" s="10">
        <f>VLOOKUP(C953,away!$B$2:$E$405,3,FALSE)</f>
        <v>1.0447</v>
      </c>
      <c r="J953" s="10">
        <f>VLOOKUP(B953,home!$B$2:$E$405,4,FALSE)</f>
        <v>1.2935000000000001</v>
      </c>
      <c r="K953" s="12">
        <f t="shared" si="1342"/>
        <v>0.75718072514699997</v>
      </c>
      <c r="L953" s="12">
        <f t="shared" si="1343"/>
        <v>1.5090184298150002</v>
      </c>
      <c r="M953" s="13">
        <f t="shared" si="1344"/>
        <v>0.10370560086221527</v>
      </c>
      <c r="N953" s="13">
        <f t="shared" si="1345"/>
        <v>7.8523882062657507E-2</v>
      </c>
      <c r="O953" s="13">
        <f t="shared" si="1346"/>
        <v>0.15649366297612122</v>
      </c>
      <c r="P953" s="13">
        <f t="shared" si="1347"/>
        <v>0.11849398521316969</v>
      </c>
      <c r="Q953" s="13">
        <f t="shared" si="1348"/>
        <v>2.9728384980780252E-2</v>
      </c>
      <c r="R953" s="13">
        <f t="shared" si="1349"/>
        <v>0.11807591079011215</v>
      </c>
      <c r="S953" s="13">
        <f t="shared" si="1350"/>
        <v>3.3847797069209679E-2</v>
      </c>
      <c r="T953" s="13">
        <f t="shared" si="1351"/>
        <v>4.4860680824632848E-2</v>
      </c>
      <c r="U953" s="13">
        <f t="shared" si="1352"/>
        <v>8.9404803754449591E-2</v>
      </c>
      <c r="V953" s="13">
        <f t="shared" si="1353"/>
        <v>4.2971646362090499E-3</v>
      </c>
      <c r="W953" s="13">
        <f t="shared" si="1354"/>
        <v>7.5032533657321257E-3</v>
      </c>
      <c r="X953" s="13">
        <f t="shared" si="1355"/>
        <v>1.1322547612461207E-2</v>
      </c>
      <c r="Y953" s="13">
        <f t="shared" si="1356"/>
        <v>8.542966509830897E-3</v>
      </c>
      <c r="Z953" s="13">
        <f t="shared" si="1357"/>
        <v>5.9392908499823684E-2</v>
      </c>
      <c r="AA953" s="13">
        <f t="shared" si="1358"/>
        <v>4.4971165526485911E-2</v>
      </c>
      <c r="AB953" s="13">
        <f t="shared" si="1359"/>
        <v>1.7025649862025181E-2</v>
      </c>
      <c r="AC953" s="13">
        <f t="shared" si="1360"/>
        <v>3.0687118067158778E-4</v>
      </c>
      <c r="AD953" s="13">
        <f t="shared" si="1361"/>
        <v>1.4203297061066795E-3</v>
      </c>
      <c r="AE953" s="13">
        <f t="shared" si="1362"/>
        <v>2.1433037029287023E-3</v>
      </c>
      <c r="AF953" s="13">
        <f t="shared" si="1363"/>
        <v>1.6171423942050733E-3</v>
      </c>
      <c r="AG953" s="13">
        <f t="shared" si="1364"/>
        <v>8.1343255883020303E-4</v>
      </c>
      <c r="AH953" s="13">
        <f t="shared" si="1365"/>
        <v>2.2406248381637482E-2</v>
      </c>
      <c r="AI953" s="13">
        <f t="shared" si="1366"/>
        <v>1.6965579397432061E-2</v>
      </c>
      <c r="AJ953" s="13">
        <f t="shared" si="1367"/>
        <v>6.4230048553433053E-3</v>
      </c>
      <c r="AK953" s="13">
        <f t="shared" si="1368"/>
        <v>1.6211251579971819E-3</v>
      </c>
      <c r="AL953" s="13">
        <f t="shared" si="1369"/>
        <v>1.4025236377795506E-5</v>
      </c>
      <c r="AM953" s="13">
        <f t="shared" si="1370"/>
        <v>2.1508925536353624E-4</v>
      </c>
      <c r="AN953" s="13">
        <f t="shared" si="1371"/>
        <v>3.2457365039876109E-4</v>
      </c>
      <c r="AO953" s="13">
        <f t="shared" si="1372"/>
        <v>2.4489381014203065E-4</v>
      </c>
      <c r="AP953" s="13">
        <f t="shared" si="1373"/>
        <v>1.2318309095064658E-4</v>
      </c>
      <c r="AQ953" s="13">
        <f t="shared" si="1374"/>
        <v>4.6471388621525777E-5</v>
      </c>
      <c r="AR953" s="13">
        <f t="shared" si="1375"/>
        <v>6.7622883501806995E-3</v>
      </c>
      <c r="AS953" s="13">
        <f t="shared" si="1376"/>
        <v>5.1202743966429322E-3</v>
      </c>
      <c r="AT953" s="13">
        <f t="shared" si="1377"/>
        <v>1.9384865403008563E-3</v>
      </c>
      <c r="AU953" s="13">
        <f t="shared" si="1378"/>
        <v>4.8926154809090052E-4</v>
      </c>
      <c r="AV953" s="13">
        <f t="shared" si="1379"/>
        <v>9.2614853442502966E-5</v>
      </c>
      <c r="AW953" s="13">
        <f t="shared" si="1380"/>
        <v>4.4514529006054644E-7</v>
      </c>
      <c r="AX953" s="13">
        <f t="shared" si="1381"/>
        <v>2.7143573057915093E-5</v>
      </c>
      <c r="AY953" s="13">
        <f t="shared" si="1382"/>
        <v>4.0960151995423783E-5</v>
      </c>
      <c r="AZ953" s="13">
        <f t="shared" si="1383"/>
        <v>3.0904812124559077E-5</v>
      </c>
      <c r="BA953" s="13">
        <f t="shared" si="1384"/>
        <v>1.55453103553099E-5</v>
      </c>
      <c r="BB953" s="13">
        <f t="shared" si="1385"/>
        <v>5.8645399558391535E-6</v>
      </c>
      <c r="BC953" s="13">
        <f t="shared" si="1386"/>
        <v>1.7699397751495468E-6</v>
      </c>
      <c r="BD953" s="13">
        <f t="shared" si="1387"/>
        <v>1.7007362913576548E-3</v>
      </c>
      <c r="BE953" s="13">
        <f t="shared" si="1388"/>
        <v>1.2877647383740085E-3</v>
      </c>
      <c r="BF953" s="13">
        <f t="shared" si="1389"/>
        <v>4.8753531921038413E-4</v>
      </c>
      <c r="BG953" s="13">
        <f t="shared" si="1390"/>
        <v>1.2305078217816426E-4</v>
      </c>
      <c r="BH953" s="13">
        <f t="shared" si="1391"/>
        <v>2.3292920119891988E-5</v>
      </c>
      <c r="BI953" s="13">
        <f t="shared" si="1392"/>
        <v>3.5273900294341929E-6</v>
      </c>
      <c r="BJ953" s="14">
        <f t="shared" si="1393"/>
        <v>0.18755232324090618</v>
      </c>
      <c r="BK953" s="14">
        <f t="shared" si="1394"/>
        <v>0.26070640434984849</v>
      </c>
      <c r="BL953" s="14">
        <f t="shared" si="1395"/>
        <v>0.49141598383153151</v>
      </c>
      <c r="BM953" s="14">
        <f t="shared" si="1396"/>
        <v>0.39400567803034842</v>
      </c>
      <c r="BN953" s="14">
        <f t="shared" si="1397"/>
        <v>0.605021426885056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1.3167</v>
      </c>
      <c r="F954" s="10">
        <f>VLOOKUP(B954,home!$B$2:$E$405,3,FALSE)</f>
        <v>0.54849999999999999</v>
      </c>
      <c r="G954" s="10">
        <f>VLOOKUP(C954,away!$B$2:$E$405,4,FALSE)</f>
        <v>0.80169999999999997</v>
      </c>
      <c r="H954" s="10">
        <f>VLOOKUP(A954,away!$A$2:$E$405,3,FALSE)</f>
        <v>1.1167</v>
      </c>
      <c r="I954" s="10">
        <f>VLOOKUP(C954,away!$B$2:$E$405,3,FALSE)</f>
        <v>0.79600000000000004</v>
      </c>
      <c r="J954" s="10">
        <f>VLOOKUP(B954,home!$B$2:$E$405,4,FALSE)</f>
        <v>0.69650000000000001</v>
      </c>
      <c r="K954" s="12">
        <f t="shared" si="1342"/>
        <v>0.57899571691499996</v>
      </c>
      <c r="L954" s="12">
        <f t="shared" si="1343"/>
        <v>0.61911411380000003</v>
      </c>
      <c r="M954" s="13">
        <f t="shared" si="1344"/>
        <v>0.30176405834383008</v>
      </c>
      <c r="N954" s="13">
        <f t="shared" si="1345"/>
        <v>0.17472009729996574</v>
      </c>
      <c r="O954" s="13">
        <f t="shared" si="1346"/>
        <v>0.18682638755823183</v>
      </c>
      <c r="P954" s="13">
        <f t="shared" si="1347"/>
        <v>0.10817167820291805</v>
      </c>
      <c r="Q954" s="13">
        <f t="shared" si="1348"/>
        <v>5.0581093997826107E-2</v>
      </c>
      <c r="R954" s="13">
        <f t="shared" si="1349"/>
        <v>5.7833426683785029E-2</v>
      </c>
      <c r="S954" s="13">
        <f t="shared" si="1350"/>
        <v>9.6939244765055898E-3</v>
      </c>
      <c r="T954" s="13">
        <f t="shared" si="1351"/>
        <v>3.1315469185498608E-2</v>
      </c>
      <c r="U954" s="13">
        <f t="shared" si="1352"/>
        <v>3.3485306344429193E-2</v>
      </c>
      <c r="V954" s="13">
        <f t="shared" si="1353"/>
        <v>3.8610300185111648E-4</v>
      </c>
      <c r="W954" s="13">
        <f t="shared" si="1354"/>
        <v>9.7620789272054448E-3</v>
      </c>
      <c r="X954" s="13">
        <f t="shared" si="1355"/>
        <v>6.043840843862453E-3</v>
      </c>
      <c r="Y954" s="13">
        <f t="shared" si="1356"/>
        <v>1.8709135839980737E-3</v>
      </c>
      <c r="Z954" s="13">
        <f t="shared" si="1357"/>
        <v>1.1935163569782949E-2</v>
      </c>
      <c r="AA954" s="13">
        <f t="shared" si="1358"/>
        <v>6.9104085875842675E-3</v>
      </c>
      <c r="AB954" s="13">
        <f t="shared" si="1359"/>
        <v>2.0005484871719625E-3</v>
      </c>
      <c r="AC954" s="13">
        <f t="shared" si="1360"/>
        <v>8.6502617928226125E-6</v>
      </c>
      <c r="AD954" s="13">
        <f t="shared" si="1361"/>
        <v>1.4130504717595322E-3</v>
      </c>
      <c r="AE954" s="13">
        <f t="shared" si="1362"/>
        <v>8.7483949057807456E-4</v>
      </c>
      <c r="AF954" s="13">
        <f t="shared" si="1363"/>
        <v>2.7081273796324406E-4</v>
      </c>
      <c r="AG954" s="13">
        <f t="shared" si="1364"/>
        <v>5.5887996089955163E-5</v>
      </c>
      <c r="AH954" s="13">
        <f t="shared" si="1365"/>
        <v>1.8473070541410535E-3</v>
      </c>
      <c r="AI954" s="13">
        <f t="shared" si="1366"/>
        <v>1.0695828721745356E-3</v>
      </c>
      <c r="AJ954" s="13">
        <f t="shared" si="1367"/>
        <v>3.0964195093735006E-4</v>
      </c>
      <c r="AK954" s="13">
        <f t="shared" si="1368"/>
        <v>5.976045445664343E-5</v>
      </c>
      <c r="AL954" s="13">
        <f t="shared" si="1369"/>
        <v>1.2403244311594632E-7</v>
      </c>
      <c r="AM954" s="13">
        <f t="shared" si="1370"/>
        <v>1.6363003418669788E-4</v>
      </c>
      <c r="AN954" s="13">
        <f t="shared" si="1371"/>
        <v>1.0130566360656115E-4</v>
      </c>
      <c r="AO954" s="13">
        <f t="shared" si="1372"/>
        <v>3.1359883073348511E-5</v>
      </c>
      <c r="AP954" s="13">
        <f t="shared" si="1373"/>
        <v>6.4717820726092621E-6</v>
      </c>
      <c r="AQ954" s="13">
        <f t="shared" si="1374"/>
        <v>1.0016929056475525E-6</v>
      </c>
      <c r="AR954" s="13">
        <f t="shared" si="1375"/>
        <v>2.2873877394820544E-4</v>
      </c>
      <c r="AS954" s="13">
        <f t="shared" si="1376"/>
        <v>1.3243877040839932E-4</v>
      </c>
      <c r="AT954" s="13">
        <f t="shared" si="1377"/>
        <v>3.8340740409976123E-5</v>
      </c>
      <c r="AU954" s="13">
        <f t="shared" si="1378"/>
        <v>7.399708160242013E-6</v>
      </c>
      <c r="AV954" s="13">
        <f t="shared" si="1379"/>
        <v>1.0710998328002744E-6</v>
      </c>
      <c r="AW954" s="13">
        <f t="shared" si="1380"/>
        <v>1.2350338278903513E-9</v>
      </c>
      <c r="AX954" s="13">
        <f t="shared" si="1381"/>
        <v>1.579018149212551E-5</v>
      </c>
      <c r="AY954" s="13">
        <f t="shared" si="1382"/>
        <v>9.7759242212384461E-6</v>
      </c>
      <c r="AZ954" s="13">
        <f t="shared" si="1383"/>
        <v>3.0262063304039981E-6</v>
      </c>
      <c r="BA954" s="13">
        <f t="shared" si="1384"/>
        <v>6.2452235014134056E-7</v>
      </c>
      <c r="BB954" s="13">
        <f t="shared" si="1385"/>
        <v>9.6662650339012335E-8</v>
      </c>
      <c r="BC954" s="13">
        <f t="shared" si="1386"/>
        <v>1.1969042220439381E-8</v>
      </c>
      <c r="BD954" s="13">
        <f t="shared" si="1387"/>
        <v>2.3602567220773611E-5</v>
      </c>
      <c r="BE954" s="13">
        <f t="shared" si="1388"/>
        <v>1.3665785329026294E-5</v>
      </c>
      <c r="BF954" s="13">
        <f t="shared" si="1389"/>
        <v>3.9562155868930335E-6</v>
      </c>
      <c r="BG954" s="13">
        <f t="shared" si="1390"/>
        <v>7.6354396000114337E-7</v>
      </c>
      <c r="BH954" s="13">
        <f t="shared" si="1391"/>
        <v>1.1052217062924497E-7</v>
      </c>
      <c r="BI954" s="13">
        <f t="shared" si="1392"/>
        <v>1.2798372683696331E-8</v>
      </c>
      <c r="BJ954" s="14">
        <f t="shared" si="1393"/>
        <v>0.27724117905667855</v>
      </c>
      <c r="BK954" s="14">
        <f t="shared" si="1394"/>
        <v>0.42003431424356197</v>
      </c>
      <c r="BL954" s="14">
        <f t="shared" si="1395"/>
        <v>0.29079247051831153</v>
      </c>
      <c r="BM954" s="14">
        <f t="shared" si="1396"/>
        <v>0.12009661061259078</v>
      </c>
      <c r="BN954" s="14">
        <f t="shared" si="1397"/>
        <v>0.87989674208655677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1.3167</v>
      </c>
      <c r="F955" s="10">
        <f>VLOOKUP(B955,home!$B$2:$E$405,3,FALSE)</f>
        <v>1.3080000000000001</v>
      </c>
      <c r="G955" s="10">
        <f>VLOOKUP(C955,away!$B$2:$E$405,4,FALSE)</f>
        <v>0.97040000000000004</v>
      </c>
      <c r="H955" s="10">
        <f>VLOOKUP(A955,away!$A$2:$E$405,3,FALSE)</f>
        <v>1.1167</v>
      </c>
      <c r="I955" s="10">
        <f>VLOOKUP(C955,away!$B$2:$E$405,3,FALSE)</f>
        <v>0.995</v>
      </c>
      <c r="J955" s="10">
        <f>VLOOKUP(B955,home!$B$2:$E$405,4,FALSE)</f>
        <v>0.59699999999999998</v>
      </c>
      <c r="K955" s="12">
        <f t="shared" si="1342"/>
        <v>1.6712651894400001</v>
      </c>
      <c r="L955" s="12">
        <f t="shared" si="1343"/>
        <v>0.66333655049999996</v>
      </c>
      <c r="M955" s="13">
        <f t="shared" si="1344"/>
        <v>9.6849045953666529E-2</v>
      </c>
      <c r="N955" s="13">
        <f t="shared" si="1345"/>
        <v>0.16186043913283776</v>
      </c>
      <c r="O955" s="13">
        <f t="shared" si="1346"/>
        <v>6.4243512062121116E-2</v>
      </c>
      <c r="P955" s="13">
        <f t="shared" si="1347"/>
        <v>0.10736794535679178</v>
      </c>
      <c r="Q955" s="13">
        <f t="shared" si="1348"/>
        <v>0.13525585873509188</v>
      </c>
      <c r="R955" s="13">
        <f t="shared" si="1349"/>
        <v>2.130753484164628E-2</v>
      </c>
      <c r="S955" s="13">
        <f t="shared" si="1350"/>
        <v>2.9757328987148907E-2</v>
      </c>
      <c r="T955" s="13">
        <f t="shared" si="1351"/>
        <v>8.9720154768251112E-2</v>
      </c>
      <c r="U955" s="13">
        <f t="shared" si="1352"/>
        <v>3.5610541253623375E-2</v>
      </c>
      <c r="V955" s="13">
        <f t="shared" si="1353"/>
        <v>3.6654789720498428E-3</v>
      </c>
      <c r="W955" s="13">
        <f t="shared" si="1354"/>
        <v>7.5349469457257762E-2</v>
      </c>
      <c r="X955" s="13">
        <f t="shared" si="1355"/>
        <v>4.9982057151782451E-2</v>
      </c>
      <c r="Y955" s="13">
        <f t="shared" si="1356"/>
        <v>1.6577462688978611E-2</v>
      </c>
      <c r="Z955" s="13">
        <f t="shared" si="1357"/>
        <v>4.7113555538387357E-3</v>
      </c>
      <c r="AA955" s="13">
        <f t="shared" si="1358"/>
        <v>7.8739245322054924E-3</v>
      </c>
      <c r="AB955" s="13">
        <f t="shared" si="1359"/>
        <v>6.5797079874763392E-3</v>
      </c>
      <c r="AC955" s="13">
        <f t="shared" si="1360"/>
        <v>2.5397445975216236E-4</v>
      </c>
      <c r="AD955" s="13">
        <f t="shared" si="1361"/>
        <v>3.1482236336671847E-2</v>
      </c>
      <c r="AE955" s="13">
        <f t="shared" si="1362"/>
        <v>2.0883318053593655E-2</v>
      </c>
      <c r="AF955" s="13">
        <f t="shared" si="1363"/>
        <v>6.926334080332594E-3</v>
      </c>
      <c r="AG955" s="13">
        <f t="shared" si="1364"/>
        <v>1.5314968521528045E-3</v>
      </c>
      <c r="AH955" s="13">
        <f t="shared" si="1365"/>
        <v>7.8130358531560079E-4</v>
      </c>
      <c r="AI955" s="13">
        <f t="shared" si="1366"/>
        <v>1.305765484522629E-3</v>
      </c>
      <c r="AJ955" s="13">
        <f t="shared" si="1367"/>
        <v>1.0911401999274626E-3</v>
      </c>
      <c r="AK955" s="13">
        <f t="shared" si="1368"/>
        <v>6.0786154431245688E-4</v>
      </c>
      <c r="AL955" s="13">
        <f t="shared" si="1369"/>
        <v>1.1262358094776279E-5</v>
      </c>
      <c r="AM955" s="13">
        <f t="shared" si="1370"/>
        <v>1.0523033135040549E-2</v>
      </c>
      <c r="AN955" s="13">
        <f t="shared" si="1371"/>
        <v>6.9803125005949967E-3</v>
      </c>
      <c r="AO955" s="13">
        <f t="shared" si="1372"/>
        <v>2.315148207778357E-3</v>
      </c>
      <c r="AP955" s="13">
        <f t="shared" si="1373"/>
        <v>5.119074753479842E-4</v>
      </c>
      <c r="AQ955" s="13">
        <f t="shared" si="1374"/>
        <v>8.4891734718123889E-5</v>
      </c>
      <c r="AR955" s="13">
        <f t="shared" si="1375"/>
        <v>1.0365344503530663E-4</v>
      </c>
      <c r="AS955" s="13">
        <f t="shared" si="1376"/>
        <v>1.7323239445304038E-4</v>
      </c>
      <c r="AT955" s="13">
        <f t="shared" si="1377"/>
        <v>1.4475863526635269E-4</v>
      </c>
      <c r="AU955" s="13">
        <f t="shared" si="1378"/>
        <v>8.0643355997165632E-5</v>
      </c>
      <c r="AV955" s="13">
        <f t="shared" si="1379"/>
        <v>3.3694108409420099E-5</v>
      </c>
      <c r="AW955" s="13">
        <f t="shared" si="1380"/>
        <v>3.4682159132902929E-7</v>
      </c>
      <c r="AX955" s="13">
        <f t="shared" si="1381"/>
        <v>2.9311298276528223E-3</v>
      </c>
      <c r="AY955" s="13">
        <f t="shared" si="1382"/>
        <v>1.944325548942882E-3</v>
      </c>
      <c r="AZ955" s="13">
        <f t="shared" si="1383"/>
        <v>6.4487110134239507E-4</v>
      </c>
      <c r="BA955" s="13">
        <f t="shared" si="1384"/>
        <v>1.4258885729386678E-4</v>
      </c>
      <c r="BB955" s="13">
        <f t="shared" si="1385"/>
        <v>2.3646100184262579E-5</v>
      </c>
      <c r="BC955" s="13">
        <f t="shared" si="1386"/>
        <v>3.1370645058012312E-6</v>
      </c>
      <c r="BD955" s="13">
        <f t="shared" si="1387"/>
        <v>1.145951977952694E-5</v>
      </c>
      <c r="BE955" s="13">
        <f t="shared" si="1388"/>
        <v>1.915189649522252E-5</v>
      </c>
      <c r="BF955" s="13">
        <f t="shared" si="1389"/>
        <v>1.6003948962111673E-5</v>
      </c>
      <c r="BG955" s="13">
        <f t="shared" si="1390"/>
        <v>8.9156142646505551E-6</v>
      </c>
      <c r="BH955" s="13">
        <f t="shared" si="1391"/>
        <v>3.7250889407462943E-6</v>
      </c>
      <c r="BI955" s="13">
        <f t="shared" si="1392"/>
        <v>1.2451222948474414E-6</v>
      </c>
      <c r="BJ955" s="14">
        <f t="shared" si="1393"/>
        <v>0.61567381881035266</v>
      </c>
      <c r="BK955" s="14">
        <f t="shared" si="1394"/>
        <v>0.23984936163644691</v>
      </c>
      <c r="BL955" s="14">
        <f t="shared" si="1395"/>
        <v>0.13999777462104918</v>
      </c>
      <c r="BM955" s="14">
        <f t="shared" si="1396"/>
        <v>0.41140399581218018</v>
      </c>
      <c r="BN955" s="14">
        <f t="shared" si="1397"/>
        <v>0.58688433608215529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1.3167</v>
      </c>
      <c r="F956" s="10">
        <f>VLOOKUP(B956,home!$B$2:$E$405,3,FALSE)</f>
        <v>0.67510000000000003</v>
      </c>
      <c r="G956" s="10">
        <f>VLOOKUP(C956,away!$B$2:$E$405,4,FALSE)</f>
        <v>0.54849999999999999</v>
      </c>
      <c r="H956" s="10">
        <f>VLOOKUP(A956,away!$A$2:$E$405,3,FALSE)</f>
        <v>1.1167</v>
      </c>
      <c r="I956" s="10">
        <f>VLOOKUP(C956,away!$B$2:$E$405,3,FALSE)</f>
        <v>2.0396999999999998</v>
      </c>
      <c r="J956" s="10">
        <f>VLOOKUP(B956,home!$B$2:$E$405,4,FALSE)</f>
        <v>0.995</v>
      </c>
      <c r="K956" s="12">
        <f t="shared" si="1342"/>
        <v>0.48756393724499997</v>
      </c>
      <c r="L956" s="12">
        <f t="shared" si="1343"/>
        <v>2.2663443250499999</v>
      </c>
      <c r="M956" s="13">
        <f t="shared" si="1344"/>
        <v>6.3678501955236999E-2</v>
      </c>
      <c r="N956" s="13">
        <f t="shared" si="1345"/>
        <v>3.1047341131158777E-2</v>
      </c>
      <c r="O956" s="13">
        <f t="shared" si="1346"/>
        <v>0.14431741153393668</v>
      </c>
      <c r="P956" s="13">
        <f t="shared" si="1347"/>
        <v>7.0363965380493138E-2</v>
      </c>
      <c r="Q956" s="13">
        <f t="shared" si="1348"/>
        <v>7.5687819414482008E-3</v>
      </c>
      <c r="R956" s="13">
        <f t="shared" si="1349"/>
        <v>0.16353647331792145</v>
      </c>
      <c r="S956" s="13">
        <f t="shared" si="1350"/>
        <v>1.9437830162633302E-2</v>
      </c>
      <c r="T956" s="13">
        <f t="shared" si="1351"/>
        <v>1.7153466000542048E-2</v>
      </c>
      <c r="U956" s="13">
        <f t="shared" si="1352"/>
        <v>7.973448681404767E-2</v>
      </c>
      <c r="V956" s="13">
        <f t="shared" si="1353"/>
        <v>2.3865071616527671E-3</v>
      </c>
      <c r="W956" s="13">
        <f t="shared" si="1354"/>
        <v>1.2300883745071135E-3</v>
      </c>
      <c r="X956" s="13">
        <f t="shared" si="1355"/>
        <v>2.7878038068741757E-3</v>
      </c>
      <c r="Y956" s="13">
        <f t="shared" si="1356"/>
        <v>3.1590616685310377E-3</v>
      </c>
      <c r="Z956" s="13">
        <f t="shared" si="1357"/>
        <v>0.123543319414254</v>
      </c>
      <c r="AA956" s="13">
        <f t="shared" si="1358"/>
        <v>6.0235267233930322E-2</v>
      </c>
      <c r="AB956" s="13">
        <f t="shared" si="1359"/>
        <v>1.46842720267899E-2</v>
      </c>
      <c r="AC956" s="13">
        <f t="shared" si="1360"/>
        <v>1.6481632551288363E-4</v>
      </c>
      <c r="AD956" s="13">
        <f t="shared" si="1361"/>
        <v>1.4993668275849751E-4</v>
      </c>
      <c r="AE956" s="13">
        <f t="shared" si="1362"/>
        <v>3.39808150086543E-4</v>
      </c>
      <c r="AF956" s="13">
        <f t="shared" si="1363"/>
        <v>3.850611362771878E-4</v>
      </c>
      <c r="AG956" s="13">
        <f t="shared" si="1364"/>
        <v>2.9089370699970305E-4</v>
      </c>
      <c r="AH956" s="13">
        <f t="shared" si="1365"/>
        <v>6.9997925213083512E-2</v>
      </c>
      <c r="AI956" s="13">
        <f t="shared" si="1366"/>
        <v>3.4128464015872051E-2</v>
      </c>
      <c r="AJ956" s="13">
        <f t="shared" si="1367"/>
        <v>8.3199041438514372E-3</v>
      </c>
      <c r="AK956" s="13">
        <f t="shared" si="1368"/>
        <v>1.352161740625733E-3</v>
      </c>
      <c r="AL956" s="13">
        <f t="shared" si="1369"/>
        <v>7.2848009085897607E-6</v>
      </c>
      <c r="AM956" s="13">
        <f t="shared" si="1370"/>
        <v>1.4620743876637511E-5</v>
      </c>
      <c r="AN956" s="13">
        <f t="shared" si="1371"/>
        <v>3.3135639912826958E-5</v>
      </c>
      <c r="AO956" s="13">
        <f t="shared" si="1372"/>
        <v>3.7548384736667838E-5</v>
      </c>
      <c r="AP956" s="13">
        <f t="shared" si="1373"/>
        <v>2.8365856220913726E-5</v>
      </c>
      <c r="AQ956" s="13">
        <f t="shared" si="1374"/>
        <v>1.6071699317863016E-5</v>
      </c>
      <c r="AR956" s="13">
        <f t="shared" si="1375"/>
        <v>3.1727880114389227E-2</v>
      </c>
      <c r="AS956" s="13">
        <f t="shared" si="1376"/>
        <v>1.5469370149008951E-2</v>
      </c>
      <c r="AT956" s="13">
        <f t="shared" si="1377"/>
        <v>3.7711535082755373E-3</v>
      </c>
      <c r="AU956" s="13">
        <f t="shared" si="1378"/>
        <v>6.1289281748337198E-4</v>
      </c>
      <c r="AV956" s="13">
        <f t="shared" si="1379"/>
        <v>7.4706108800343463E-5</v>
      </c>
      <c r="AW956" s="13">
        <f t="shared" si="1380"/>
        <v>2.2360044040544296E-7</v>
      </c>
      <c r="AX956" s="13">
        <f t="shared" si="1381"/>
        <v>1.1880912416573516E-6</v>
      </c>
      <c r="AY956" s="13">
        <f t="shared" si="1382"/>
        <v>2.6926238431717466E-6</v>
      </c>
      <c r="AZ956" s="13">
        <f t="shared" si="1383"/>
        <v>3.0512063832333051E-6</v>
      </c>
      <c r="BA956" s="13">
        <f t="shared" si="1384"/>
        <v>2.3050280903990453E-6</v>
      </c>
      <c r="BB956" s="13">
        <f t="shared" si="1385"/>
        <v>1.3059968329391787E-6</v>
      </c>
      <c r="BC956" s="13">
        <f t="shared" si="1386"/>
        <v>5.9196770217299616E-7</v>
      </c>
      <c r="BD956" s="13">
        <f t="shared" si="1387"/>
        <v>1.1984383507185455E-2</v>
      </c>
      <c r="BE956" s="13">
        <f t="shared" si="1388"/>
        <v>5.8431532082173819E-3</v>
      </c>
      <c r="BF956" s="13">
        <f t="shared" si="1389"/>
        <v>1.4244553920621096E-3</v>
      </c>
      <c r="BG956" s="13">
        <f t="shared" si="1390"/>
        <v>2.3150435979455745E-4</v>
      </c>
      <c r="BH956" s="13">
        <f t="shared" si="1391"/>
        <v>2.8218294287704364E-5</v>
      </c>
      <c r="BI956" s="13">
        <f t="shared" si="1392"/>
        <v>2.7516445330502465E-6</v>
      </c>
      <c r="BJ956" s="14">
        <f t="shared" si="1393"/>
        <v>6.4253119837341749E-2</v>
      </c>
      <c r="BK956" s="14">
        <f t="shared" si="1394"/>
        <v>0.15604159841028084</v>
      </c>
      <c r="BL956" s="14">
        <f t="shared" si="1395"/>
        <v>0.64747683514409626</v>
      </c>
      <c r="BM956" s="14">
        <f t="shared" si="1396"/>
        <v>0.5107999285223751</v>
      </c>
      <c r="BN956" s="14">
        <f t="shared" si="1397"/>
        <v>0.48051247526019525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1.3167</v>
      </c>
      <c r="F957" s="10">
        <f>VLOOKUP(B957,home!$B$2:$E$405,3,FALSE)</f>
        <v>1.2658</v>
      </c>
      <c r="G957" s="10">
        <f>VLOOKUP(C957,away!$B$2:$E$405,4,FALSE)</f>
        <v>1.8565</v>
      </c>
      <c r="H957" s="10">
        <f>VLOOKUP(A957,away!$A$2:$E$405,3,FALSE)</f>
        <v>1.1167</v>
      </c>
      <c r="I957" s="10">
        <f>VLOOKUP(C957,away!$B$2:$E$405,3,FALSE)</f>
        <v>0.54720000000000002</v>
      </c>
      <c r="J957" s="10">
        <f>VLOOKUP(B957,home!$B$2:$E$405,4,FALSE)</f>
        <v>1.2935000000000001</v>
      </c>
      <c r="K957" s="12">
        <f t="shared" si="1342"/>
        <v>3.0941893035899999</v>
      </c>
      <c r="L957" s="12">
        <f t="shared" si="1343"/>
        <v>0.7904038334400002</v>
      </c>
      <c r="M957" s="13">
        <f t="shared" si="1344"/>
        <v>2.0556190613015952E-2</v>
      </c>
      <c r="N957" s="13">
        <f t="shared" si="1345"/>
        <v>6.3604745117351119E-2</v>
      </c>
      <c r="O957" s="13">
        <f t="shared" si="1346"/>
        <v>1.6247691861451155E-2</v>
      </c>
      <c r="P957" s="13">
        <f t="shared" si="1347"/>
        <v>5.0273434365728453E-2</v>
      </c>
      <c r="Q957" s="13">
        <f t="shared" si="1348"/>
        <v>9.8402560999838073E-2</v>
      </c>
      <c r="R957" s="13">
        <f t="shared" si="1349"/>
        <v>6.4211189659214426E-3</v>
      </c>
      <c r="S957" s="13">
        <f t="shared" si="1350"/>
        <v>3.0737920397139077E-2</v>
      </c>
      <c r="T957" s="13">
        <f t="shared" si="1351"/>
        <v>7.7777761434585466E-2</v>
      </c>
      <c r="U957" s="13">
        <f t="shared" si="1352"/>
        <v>1.9868157621433007E-2</v>
      </c>
      <c r="V957" s="13">
        <f t="shared" si="1353"/>
        <v>8.3527193703448709E-3</v>
      </c>
      <c r="W957" s="13">
        <f t="shared" si="1354"/>
        <v>0.10149205056385381</v>
      </c>
      <c r="X957" s="13">
        <f t="shared" si="1355"/>
        <v>8.0219705829356378E-2</v>
      </c>
      <c r="Y957" s="13">
        <f t="shared" si="1356"/>
        <v>3.1702981502476205E-2</v>
      </c>
      <c r="Z957" s="13">
        <f t="shared" si="1357"/>
        <v>1.6917590152128663E-3</v>
      </c>
      <c r="AA957" s="13">
        <f t="shared" si="1358"/>
        <v>5.2346226491236025E-3</v>
      </c>
      <c r="AB957" s="13">
        <f t="shared" si="1359"/>
        <v>8.0984567046241025E-3</v>
      </c>
      <c r="AC957" s="13">
        <f t="shared" si="1360"/>
        <v>1.2767440017999159E-3</v>
      </c>
      <c r="AD957" s="13">
        <f t="shared" si="1361"/>
        <v>7.8508904313522976E-2</v>
      </c>
      <c r="AE957" s="13">
        <f t="shared" si="1362"/>
        <v>6.2053738928582729E-2</v>
      </c>
      <c r="AF957" s="13">
        <f t="shared" si="1363"/>
        <v>2.4523756564218378E-2</v>
      </c>
      <c r="AG957" s="13">
        <f t="shared" si="1364"/>
        <v>6.4612237329025263E-3</v>
      </c>
      <c r="AH957" s="13">
        <f t="shared" si="1365"/>
        <v>3.3429320272023225E-4</v>
      </c>
      <c r="AI957" s="13">
        <f t="shared" si="1366"/>
        <v>1.0343664521197859E-3</v>
      </c>
      <c r="AJ957" s="13">
        <f t="shared" si="1367"/>
        <v>1.6002628060706901E-3</v>
      </c>
      <c r="AK957" s="13">
        <f t="shared" si="1368"/>
        <v>1.6505053524922826E-3</v>
      </c>
      <c r="AL957" s="13">
        <f t="shared" si="1369"/>
        <v>1.2489922278826018E-4</v>
      </c>
      <c r="AM957" s="13">
        <f t="shared" si="1370"/>
        <v>4.8584282392694696E-2</v>
      </c>
      <c r="AN957" s="13">
        <f t="shared" si="1371"/>
        <v>3.8401203048117394E-2</v>
      </c>
      <c r="AO957" s="13">
        <f t="shared" si="1372"/>
        <v>1.5176229048969902E-2</v>
      </c>
      <c r="AP957" s="13">
        <f t="shared" si="1373"/>
        <v>3.9984498724897673E-3</v>
      </c>
      <c r="AQ957" s="13">
        <f t="shared" si="1374"/>
        <v>7.9009752675839788E-4</v>
      </c>
      <c r="AR957" s="13">
        <f t="shared" si="1375"/>
        <v>5.2845325784601336E-5</v>
      </c>
      <c r="AS957" s="13">
        <f t="shared" si="1376"/>
        <v>1.6351344178744225E-4</v>
      </c>
      <c r="AT957" s="13">
        <f t="shared" si="1377"/>
        <v>2.5297077128594504E-4</v>
      </c>
      <c r="AU957" s="13">
        <f t="shared" si="1378"/>
        <v>2.609131515446278E-4</v>
      </c>
      <c r="AV957" s="13">
        <f t="shared" si="1379"/>
        <v>2.0182867066883601E-4</v>
      </c>
      <c r="AW957" s="13">
        <f t="shared" si="1380"/>
        <v>8.4850255323520531E-6</v>
      </c>
      <c r="AX957" s="13">
        <f t="shared" si="1381"/>
        <v>2.5054827817011995E-2</v>
      </c>
      <c r="AY957" s="13">
        <f t="shared" si="1382"/>
        <v>1.9803431952745431E-2</v>
      </c>
      <c r="AZ957" s="13">
        <f t="shared" si="1383"/>
        <v>7.8263542653590878E-3</v>
      </c>
      <c r="BA957" s="13">
        <f t="shared" si="1384"/>
        <v>2.0619934710664404E-3</v>
      </c>
      <c r="BB957" s="13">
        <f t="shared" si="1385"/>
        <v>4.0745188601479162E-4</v>
      </c>
      <c r="BC957" s="13">
        <f t="shared" si="1386"/>
        <v>6.4410306529689857E-5</v>
      </c>
      <c r="BD957" s="13">
        <f t="shared" si="1387"/>
        <v>6.9615246799224278E-6</v>
      </c>
      <c r="BE957" s="13">
        <f t="shared" si="1388"/>
        <v>2.1540275201293771E-5</v>
      </c>
      <c r="BF957" s="13">
        <f t="shared" si="1389"/>
        <v>3.3324844562114066E-5</v>
      </c>
      <c r="BG957" s="13">
        <f t="shared" si="1390"/>
        <v>3.4371125862630905E-5</v>
      </c>
      <c r="BH957" s="13">
        <f t="shared" si="1391"/>
        <v>2.6587692499124543E-5</v>
      </c>
      <c r="BI957" s="13">
        <f t="shared" si="1392"/>
        <v>1.645347074758624E-5</v>
      </c>
      <c r="BJ957" s="14">
        <f t="shared" si="1393"/>
        <v>0.78691616057444513</v>
      </c>
      <c r="BK957" s="14">
        <f t="shared" si="1394"/>
        <v>0.13112533992356196</v>
      </c>
      <c r="BL957" s="14">
        <f t="shared" si="1395"/>
        <v>6.1560785910580416E-2</v>
      </c>
      <c r="BM957" s="14">
        <f t="shared" si="1396"/>
        <v>0.70599335657328111</v>
      </c>
      <c r="BN957" s="14">
        <f t="shared" si="1397"/>
        <v>0.25550574192330622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1.3167</v>
      </c>
      <c r="F958" s="10">
        <f>VLOOKUP(B958,home!$B$2:$E$405,3,FALSE)</f>
        <v>0.92820000000000003</v>
      </c>
      <c r="G958" s="10">
        <f>VLOOKUP(C958,away!$B$2:$E$405,4,FALSE)</f>
        <v>0.97040000000000004</v>
      </c>
      <c r="H958" s="10">
        <f>VLOOKUP(A958,away!$A$2:$E$405,3,FALSE)</f>
        <v>1.1167</v>
      </c>
      <c r="I958" s="10">
        <f>VLOOKUP(C958,away!$B$2:$E$405,3,FALSE)</f>
        <v>1.6915</v>
      </c>
      <c r="J958" s="10">
        <f>VLOOKUP(B958,home!$B$2:$E$405,4,FALSE)</f>
        <v>0.64670000000000005</v>
      </c>
      <c r="K958" s="12">
        <f t="shared" si="1342"/>
        <v>1.185984976176</v>
      </c>
      <c r="L958" s="12">
        <f t="shared" si="1343"/>
        <v>1.2215503689350002</v>
      </c>
      <c r="M958" s="13">
        <f t="shared" si="1344"/>
        <v>9.0036931293942163E-2</v>
      </c>
      <c r="N958" s="13">
        <f t="shared" si="1345"/>
        <v>0.10678244781560614</v>
      </c>
      <c r="O958" s="13">
        <f t="shared" si="1346"/>
        <v>0.10998464663989031</v>
      </c>
      <c r="P958" s="13">
        <f t="shared" si="1347"/>
        <v>0.13044013852493611</v>
      </c>
      <c r="Q958" s="13">
        <f t="shared" si="1348"/>
        <v>6.3321189414303314E-2</v>
      </c>
      <c r="R958" s="13">
        <f t="shared" si="1349"/>
        <v>6.7175892840071846E-2</v>
      </c>
      <c r="S958" s="13">
        <f t="shared" si="1350"/>
        <v>4.7243474133011963E-2</v>
      </c>
      <c r="T958" s="13">
        <f t="shared" si="1351"/>
        <v>7.7350022290445256E-2</v>
      </c>
      <c r="U958" s="13">
        <f t="shared" si="1352"/>
        <v>7.9669599669534144E-2</v>
      </c>
      <c r="V958" s="13">
        <f t="shared" si="1353"/>
        <v>7.6048365459562561E-3</v>
      </c>
      <c r="W958" s="13">
        <f t="shared" si="1354"/>
        <v>2.5032659772986167E-2</v>
      </c>
      <c r="X958" s="13">
        <f t="shared" si="1355"/>
        <v>3.0578654781115593E-2</v>
      </c>
      <c r="Y958" s="13">
        <f t="shared" si="1356"/>
        <v>1.8676683514703887E-2</v>
      </c>
      <c r="Z958" s="13">
        <f t="shared" si="1357"/>
        <v>2.73529122274426E-2</v>
      </c>
      <c r="AA958" s="13">
        <f t="shared" si="1358"/>
        <v>3.2440142956407729E-2</v>
      </c>
      <c r="AB958" s="13">
        <f t="shared" si="1359"/>
        <v>1.923676108565063E-2</v>
      </c>
      <c r="AC958" s="13">
        <f t="shared" si="1360"/>
        <v>6.8858961418533245E-4</v>
      </c>
      <c r="AD958" s="13">
        <f t="shared" si="1361"/>
        <v>7.4220896011217303E-3</v>
      </c>
      <c r="AE958" s="13">
        <f t="shared" si="1362"/>
        <v>9.0664562905188786E-3</v>
      </c>
      <c r="AF958" s="13">
        <f t="shared" si="1363"/>
        <v>5.537566513308197E-3</v>
      </c>
      <c r="AG958" s="13">
        <f t="shared" si="1364"/>
        <v>2.2548054724445769E-3</v>
      </c>
      <c r="AH958" s="13">
        <f t="shared" si="1365"/>
        <v>8.3532400057197941E-3</v>
      </c>
      <c r="AI958" s="13">
        <f t="shared" si="1366"/>
        <v>9.9068171491760015E-3</v>
      </c>
      <c r="AJ958" s="13">
        <f t="shared" si="1367"/>
        <v>5.8746681503227451E-3</v>
      </c>
      <c r="AK958" s="13">
        <f t="shared" si="1368"/>
        <v>2.322422722100809E-3</v>
      </c>
      <c r="AL958" s="13">
        <f t="shared" si="1369"/>
        <v>3.9903503315959969E-5</v>
      </c>
      <c r="AM958" s="13">
        <f t="shared" si="1370"/>
        <v>1.7604973517524975E-3</v>
      </c>
      <c r="AN958" s="13">
        <f t="shared" si="1371"/>
        <v>2.1505361895423542E-3</v>
      </c>
      <c r="AO958" s="13">
        <f t="shared" si="1372"/>
        <v>1.3134941378717666E-3</v>
      </c>
      <c r="AP958" s="13">
        <f t="shared" si="1373"/>
        <v>5.3483308290373885E-4</v>
      </c>
      <c r="AQ958" s="13">
        <f t="shared" si="1374"/>
        <v>1.6333138743492638E-4</v>
      </c>
      <c r="AR958" s="13">
        <f t="shared" si="1375"/>
        <v>2.0407806821579242E-3</v>
      </c>
      <c r="AS958" s="13">
        <f t="shared" si="1376"/>
        <v>2.4203352287095071E-3</v>
      </c>
      <c r="AT958" s="13">
        <f t="shared" si="1377"/>
        <v>1.4352406092794894E-3</v>
      </c>
      <c r="AU958" s="13">
        <f t="shared" si="1378"/>
        <v>5.6739126660105426E-4</v>
      </c>
      <c r="AV958" s="13">
        <f t="shared" si="1379"/>
        <v>1.6822937945058051E-4</v>
      </c>
      <c r="AW958" s="13">
        <f t="shared" si="1380"/>
        <v>1.6058282434655486E-6</v>
      </c>
      <c r="AX958" s="13">
        <f t="shared" si="1381"/>
        <v>3.4798723496268284E-4</v>
      </c>
      <c r="AY958" s="13">
        <f t="shared" si="1382"/>
        <v>4.2508393525333586E-4</v>
      </c>
      <c r="AZ958" s="13">
        <f t="shared" si="1383"/>
        <v>2.5963071896852719E-4</v>
      </c>
      <c r="BA958" s="13">
        <f t="shared" si="1384"/>
        <v>1.057173335142879E-4</v>
      </c>
      <c r="BB958" s="13">
        <f t="shared" si="1385"/>
        <v>3.2284761939300707E-5</v>
      </c>
      <c r="BC958" s="13">
        <f t="shared" si="1386"/>
        <v>7.887492571586288E-6</v>
      </c>
      <c r="BD958" s="13">
        <f t="shared" si="1387"/>
        <v>4.1548606586757172E-4</v>
      </c>
      <c r="BE958" s="13">
        <f t="shared" si="1388"/>
        <v>4.9276023192941206E-4</v>
      </c>
      <c r="BF958" s="13">
        <f t="shared" si="1389"/>
        <v>2.9220311596264204E-4</v>
      </c>
      <c r="BG958" s="13">
        <f t="shared" si="1390"/>
        <v>1.1551616850783567E-4</v>
      </c>
      <c r="BH958" s="13">
        <f t="shared" si="1391"/>
        <v>3.4250110088927082E-5</v>
      </c>
      <c r="BI958" s="13">
        <f t="shared" si="1392"/>
        <v>8.1240231995683062E-6</v>
      </c>
      <c r="BJ958" s="14">
        <f t="shared" si="1393"/>
        <v>0.35312385909326865</v>
      </c>
      <c r="BK958" s="14">
        <f t="shared" si="1394"/>
        <v>0.27647895755060109</v>
      </c>
      <c r="BL958" s="14">
        <f t="shared" si="1395"/>
        <v>0.3429545081006285</v>
      </c>
      <c r="BM958" s="14">
        <f t="shared" si="1396"/>
        <v>0.43174551233618114</v>
      </c>
      <c r="BN958" s="14">
        <f t="shared" si="1397"/>
        <v>0.56774124652874991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1.3167</v>
      </c>
      <c r="F959" s="10">
        <f>VLOOKUP(B959,home!$B$2:$E$405,3,FALSE)</f>
        <v>0.63290000000000002</v>
      </c>
      <c r="G959" s="10">
        <f>VLOOKUP(C959,away!$B$2:$E$405,4,FALSE)</f>
        <v>1.5610999999999999</v>
      </c>
      <c r="H959" s="10">
        <f>VLOOKUP(A959,away!$A$2:$E$405,3,FALSE)</f>
        <v>1.1167</v>
      </c>
      <c r="I959" s="10">
        <f>VLOOKUP(C959,away!$B$2:$E$405,3,FALSE)</f>
        <v>0.84570000000000001</v>
      </c>
      <c r="J959" s="10">
        <f>VLOOKUP(B959,home!$B$2:$E$405,4,FALSE)</f>
        <v>1.3431999999999999</v>
      </c>
      <c r="K959" s="12">
        <f t="shared" si="1342"/>
        <v>1.300926184173</v>
      </c>
      <c r="L959" s="12">
        <f t="shared" si="1343"/>
        <v>1.2685089328079999</v>
      </c>
      <c r="M959" s="13">
        <f t="shared" si="1344"/>
        <v>7.6578791267142676E-2</v>
      </c>
      <c r="N959" s="13">
        <f t="shared" si="1345"/>
        <v>9.9623354711744563E-2</v>
      </c>
      <c r="O959" s="13">
        <f t="shared" si="1346"/>
        <v>9.7140880786009728E-2</v>
      </c>
      <c r="P959" s="13">
        <f t="shared" si="1347"/>
        <v>0.12637311536814791</v>
      </c>
      <c r="Q959" s="13">
        <f t="shared" si="1348"/>
        <v>6.4801315349831565E-2</v>
      </c>
      <c r="R959" s="13">
        <f t="shared" si="1349"/>
        <v>6.1612037508945179E-2</v>
      </c>
      <c r="S959" s="13">
        <f t="shared" si="1350"/>
        <v>5.2136381443198224E-2</v>
      </c>
      <c r="T959" s="13">
        <f t="shared" si="1351"/>
        <v>8.2201047378969494E-2</v>
      </c>
      <c r="U959" s="13">
        <f t="shared" si="1352"/>
        <v>8.0152712855635785E-2</v>
      </c>
      <c r="V959" s="13">
        <f t="shared" si="1353"/>
        <v>9.559706542441735E-3</v>
      </c>
      <c r="W959" s="13">
        <f t="shared" si="1354"/>
        <v>2.8100575969149201E-2</v>
      </c>
      <c r="X959" s="13">
        <f t="shared" si="1355"/>
        <v>3.5645831633915576E-2</v>
      </c>
      <c r="Y959" s="13">
        <f t="shared" si="1356"/>
        <v>2.2608527922495947E-2</v>
      </c>
      <c r="Z959" s="13">
        <f t="shared" si="1357"/>
        <v>2.6051806649532838E-2</v>
      </c>
      <c r="AA959" s="13">
        <f t="shared" si="1358"/>
        <v>3.3891477415389538E-2</v>
      </c>
      <c r="AB959" s="13">
        <f t="shared" si="1359"/>
        <v>2.2045155194994063E-2</v>
      </c>
      <c r="AC959" s="13">
        <f t="shared" si="1360"/>
        <v>9.8598603296639708E-4</v>
      </c>
      <c r="AD959" s="13">
        <f t="shared" si="1361"/>
        <v>9.1391937671522015E-3</v>
      </c>
      <c r="AE959" s="13">
        <f t="shared" si="1362"/>
        <v>1.1593148932295761E-2</v>
      </c>
      <c r="AF959" s="13">
        <f t="shared" si="1363"/>
        <v>7.3530064899953503E-3</v>
      </c>
      <c r="AG959" s="13">
        <f t="shared" si="1364"/>
        <v>3.1091181385180999E-3</v>
      </c>
      <c r="AH959" s="13">
        <f t="shared" si="1365"/>
        <v>8.2617373626798114E-3</v>
      </c>
      <c r="AI959" s="13">
        <f t="shared" si="1366"/>
        <v>1.074791046187055E-2</v>
      </c>
      <c r="AJ959" s="13">
        <f t="shared" si="1367"/>
        <v>6.9911190724971607E-3</v>
      </c>
      <c r="AK959" s="13">
        <f t="shared" si="1368"/>
        <v>3.0316432860276036E-3</v>
      </c>
      <c r="AL959" s="13">
        <f t="shared" si="1369"/>
        <v>6.5084405033646544E-5</v>
      </c>
      <c r="AM959" s="13">
        <f t="shared" si="1370"/>
        <v>2.3778832947837919E-3</v>
      </c>
      <c r="AN959" s="13">
        <f t="shared" si="1371"/>
        <v>3.016366200608158E-3</v>
      </c>
      <c r="AO959" s="13">
        <f t="shared" si="1372"/>
        <v>1.9131437350457883E-3</v>
      </c>
      <c r="AP959" s="13">
        <f t="shared" si="1373"/>
        <v>8.0894663921708134E-4</v>
      </c>
      <c r="AQ959" s="13">
        <f t="shared" si="1374"/>
        <v>2.5653900950296939E-4</v>
      </c>
      <c r="AR959" s="13">
        <f t="shared" si="1375"/>
        <v>2.0960175290145877E-3</v>
      </c>
      <c r="AS959" s="13">
        <f t="shared" si="1376"/>
        <v>2.7267640859806675E-3</v>
      </c>
      <c r="AT959" s="13">
        <f t="shared" si="1377"/>
        <v>1.773659398757404E-3</v>
      </c>
      <c r="AU959" s="13">
        <f t="shared" si="1378"/>
        <v>7.6913331788268206E-4</v>
      </c>
      <c r="AV959" s="13">
        <f t="shared" si="1379"/>
        <v>2.5014641808835937E-4</v>
      </c>
      <c r="AW959" s="13">
        <f t="shared" si="1380"/>
        <v>2.9834627729627922E-6</v>
      </c>
      <c r="AX959" s="13">
        <f t="shared" si="1381"/>
        <v>5.1557510684863378E-4</v>
      </c>
      <c r="AY959" s="13">
        <f t="shared" si="1382"/>
        <v>6.540116285709309E-4</v>
      </c>
      <c r="AZ959" s="13">
        <f t="shared" si="1383"/>
        <v>4.1480979650126678E-4</v>
      </c>
      <c r="BA959" s="13">
        <f t="shared" si="1384"/>
        <v>1.7539664409270853E-4</v>
      </c>
      <c r="BB959" s="13">
        <f t="shared" si="1385"/>
        <v>5.5623052454036543E-5</v>
      </c>
      <c r="BC959" s="13">
        <f t="shared" si="1386"/>
        <v>1.4111667781598648E-5</v>
      </c>
      <c r="BD959" s="13">
        <f t="shared" si="1387"/>
        <v>4.4313615981285962E-4</v>
      </c>
      <c r="BE959" s="13">
        <f t="shared" si="1388"/>
        <v>5.7648743345442013E-4</v>
      </c>
      <c r="BF959" s="13">
        <f t="shared" si="1389"/>
        <v>3.7498379851377253E-4</v>
      </c>
      <c r="BG959" s="13">
        <f t="shared" si="1390"/>
        <v>1.6260874737573968E-4</v>
      </c>
      <c r="BH959" s="13">
        <f t="shared" si="1391"/>
        <v>5.2885494309168128E-5</v>
      </c>
      <c r="BI959" s="13">
        <f t="shared" si="1392"/>
        <v>1.376002486194578E-5</v>
      </c>
      <c r="BJ959" s="14">
        <f t="shared" si="1393"/>
        <v>0.3743775270694748</v>
      </c>
      <c r="BK959" s="14">
        <f t="shared" si="1394"/>
        <v>0.26635307668750158</v>
      </c>
      <c r="BL959" s="14">
        <f t="shared" si="1395"/>
        <v>0.33311425635210101</v>
      </c>
      <c r="BM959" s="14">
        <f t="shared" si="1396"/>
        <v>0.47311614360099047</v>
      </c>
      <c r="BN959" s="14">
        <f t="shared" si="1397"/>
        <v>0.5261294949918216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1.3167</v>
      </c>
      <c r="F960" s="10">
        <f>VLOOKUP(B960,home!$B$2:$E$405,3,FALSE)</f>
        <v>1.2658</v>
      </c>
      <c r="G960" s="10">
        <f>VLOOKUP(C960,away!$B$2:$E$405,4,FALSE)</f>
        <v>0.8861</v>
      </c>
      <c r="H960" s="10">
        <f>VLOOKUP(A960,away!$A$2:$E$405,3,FALSE)</f>
        <v>1.1167</v>
      </c>
      <c r="I960" s="10">
        <f>VLOOKUP(C960,away!$B$2:$E$405,3,FALSE)</f>
        <v>0.995</v>
      </c>
      <c r="J960" s="10">
        <f>VLOOKUP(B960,home!$B$2:$E$405,4,FALSE)</f>
        <v>0.79600000000000004</v>
      </c>
      <c r="K960" s="12">
        <f t="shared" si="1342"/>
        <v>1.476844137846</v>
      </c>
      <c r="L960" s="12">
        <f t="shared" si="1343"/>
        <v>0.88444873400000013</v>
      </c>
      <c r="M960" s="13">
        <f t="shared" si="1344"/>
        <v>9.4298228826574765E-2</v>
      </c>
      <c r="N960" s="13">
        <f t="shared" si="1345"/>
        <v>0.13926378645178764</v>
      </c>
      <c r="O960" s="13">
        <f t="shared" si="1346"/>
        <v>8.3401949104106365E-2</v>
      </c>
      <c r="P960" s="13">
        <f t="shared" si="1347"/>
        <v>0.12317167961932994</v>
      </c>
      <c r="Q960" s="13">
        <f t="shared" si="1348"/>
        <v>0.10283545331777991</v>
      </c>
      <c r="R960" s="13">
        <f t="shared" si="1349"/>
        <v>3.6882374149129662E-2</v>
      </c>
      <c r="S960" s="13">
        <f t="shared" si="1350"/>
        <v>4.0221494213185466E-2</v>
      </c>
      <c r="T960" s="13">
        <f t="shared" si="1351"/>
        <v>9.0952686497226543E-2</v>
      </c>
      <c r="U960" s="13">
        <f t="shared" si="1352"/>
        <v>5.4469518051984994E-2</v>
      </c>
      <c r="V960" s="13">
        <f t="shared" si="1353"/>
        <v>5.8374479217990875E-3</v>
      </c>
      <c r="W960" s="13">
        <f t="shared" si="1354"/>
        <v>5.0623978798366408E-2</v>
      </c>
      <c r="X960" s="13">
        <f t="shared" si="1355"/>
        <v>4.4774313958258011E-2</v>
      </c>
      <c r="Y960" s="13">
        <f t="shared" si="1356"/>
        <v>1.980029264804992E-2</v>
      </c>
      <c r="Z960" s="13">
        <f t="shared" si="1357"/>
        <v>1.0873523041037354E-2</v>
      </c>
      <c r="AA960" s="13">
        <f t="shared" si="1358"/>
        <v>1.6058498760889429E-2</v>
      </c>
      <c r="AB960" s="13">
        <f t="shared" si="1359"/>
        <v>1.1857949878813405E-2</v>
      </c>
      <c r="AC960" s="13">
        <f t="shared" si="1360"/>
        <v>4.7655207457601023E-4</v>
      </c>
      <c r="AD960" s="13">
        <f t="shared" si="1361"/>
        <v>1.8690931580701908E-2</v>
      </c>
      <c r="AE960" s="13">
        <f t="shared" si="1362"/>
        <v>1.6531170773832423E-2</v>
      </c>
      <c r="AF960" s="13">
        <f t="shared" si="1363"/>
        <v>7.3104865312269458E-3</v>
      </c>
      <c r="AG960" s="13">
        <f t="shared" si="1364"/>
        <v>2.1552501858225748E-3</v>
      </c>
      <c r="AH960" s="13">
        <f t="shared" si="1365"/>
        <v>2.4042684219413293E-3</v>
      </c>
      <c r="AI960" s="13">
        <f t="shared" si="1366"/>
        <v>3.5507297247523058E-3</v>
      </c>
      <c r="AJ960" s="13">
        <f t="shared" si="1367"/>
        <v>2.621937189537992E-3</v>
      </c>
      <c r="AK960" s="13">
        <f t="shared" si="1368"/>
        <v>1.2907308560565333E-3</v>
      </c>
      <c r="AL960" s="13">
        <f t="shared" si="1369"/>
        <v>2.489875798602969E-5</v>
      </c>
      <c r="AM960" s="13">
        <f t="shared" si="1370"/>
        <v>5.5207185471680522E-3</v>
      </c>
      <c r="AN960" s="13">
        <f t="shared" si="1371"/>
        <v>4.8827925298131035E-3</v>
      </c>
      <c r="AO960" s="13">
        <f t="shared" si="1372"/>
        <v>2.1592898356889291E-3</v>
      </c>
      <c r="AP960" s="13">
        <f t="shared" si="1373"/>
        <v>6.365937205047138E-4</v>
      </c>
      <c r="AQ960" s="13">
        <f t="shared" si="1374"/>
        <v>1.4075862754318598E-4</v>
      </c>
      <c r="AR960" s="13">
        <f t="shared" si="1375"/>
        <v>4.2529043239643755E-4</v>
      </c>
      <c r="AS960" s="13">
        <f t="shared" si="1376"/>
        <v>6.2808768196666938E-4</v>
      </c>
      <c r="AT960" s="13">
        <f t="shared" si="1377"/>
        <v>4.6379380558287932E-4</v>
      </c>
      <c r="AU960" s="13">
        <f t="shared" si="1378"/>
        <v>2.2831705431478757E-4</v>
      </c>
      <c r="AV960" s="13">
        <f t="shared" si="1379"/>
        <v>8.429717580876522E-5</v>
      </c>
      <c r="AW960" s="13">
        <f t="shared" si="1380"/>
        <v>9.0340504439340412E-7</v>
      </c>
      <c r="AX960" s="13">
        <f t="shared" si="1381"/>
        <v>1.3588734705138048E-3</v>
      </c>
      <c r="AY960" s="13">
        <f t="shared" si="1382"/>
        <v>1.2018539206621211E-3</v>
      </c>
      <c r="AZ960" s="13">
        <f t="shared" si="1383"/>
        <v>5.314890892912749E-4</v>
      </c>
      <c r="BA960" s="13">
        <f t="shared" si="1384"/>
        <v>1.5669161738616035E-4</v>
      </c>
      <c r="BB960" s="13">
        <f t="shared" si="1385"/>
        <v>3.4646425656400474E-5</v>
      </c>
      <c r="BC960" s="13">
        <f t="shared" si="1386"/>
        <v>6.1285974618857077E-6</v>
      </c>
      <c r="BD960" s="13">
        <f t="shared" si="1387"/>
        <v>6.2691264085890268E-5</v>
      </c>
      <c r="BE960" s="13">
        <f t="shared" si="1388"/>
        <v>9.2585225859402519E-5</v>
      </c>
      <c r="BF960" s="13">
        <f t="shared" si="1389"/>
        <v>6.8366974030803254E-5</v>
      </c>
      <c r="BG960" s="13">
        <f t="shared" si="1390"/>
        <v>3.3655788273220504E-5</v>
      </c>
      <c r="BH960" s="13">
        <f t="shared" si="1391"/>
        <v>1.2426088403972964E-5</v>
      </c>
      <c r="BI960" s="13">
        <f t="shared" si="1392"/>
        <v>3.6702791631527232E-6</v>
      </c>
      <c r="BJ960" s="14">
        <f t="shared" si="1393"/>
        <v>0.50956818712474183</v>
      </c>
      <c r="BK960" s="14">
        <f t="shared" si="1394"/>
        <v>0.26523215533411343</v>
      </c>
      <c r="BL960" s="14">
        <f t="shared" si="1395"/>
        <v>0.21464113790709802</v>
      </c>
      <c r="BM960" s="14">
        <f t="shared" si="1396"/>
        <v>0.4192605814226647</v>
      </c>
      <c r="BN960" s="14">
        <f t="shared" si="1397"/>
        <v>0.57985347146870825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1.8426</v>
      </c>
      <c r="F963" s="10">
        <f>VLOOKUP(B963,home!$B$2:$E$405,3,FALSE)</f>
        <v>0.96020000000000005</v>
      </c>
      <c r="G963" s="10">
        <f>VLOOKUP(C963,away!$B$2:$E$405,4,FALSE)</f>
        <v>1.0853999999999999</v>
      </c>
      <c r="H963" s="10">
        <f>VLOOKUP(A963,away!$A$2:$E$405,3,FALSE)</f>
        <v>1.2176</v>
      </c>
      <c r="I963" s="10">
        <f>VLOOKUP(C963,away!$B$2:$E$405,3,FALSE)</f>
        <v>0.93859999999999999</v>
      </c>
      <c r="J963" s="10">
        <f>VLOOKUP(B963,home!$B$2:$E$405,4,FALSE)</f>
        <v>0.7581</v>
      </c>
      <c r="K963" s="12">
        <f t="shared" si="1342"/>
        <v>1.9203597100080001</v>
      </c>
      <c r="L963" s="12">
        <f t="shared" si="1343"/>
        <v>0.86638651881599993</v>
      </c>
      <c r="M963" s="13">
        <f t="shared" si="1344"/>
        <v>6.1621389977376886E-2</v>
      </c>
      <c r="N963" s="13">
        <f t="shared" si="1345"/>
        <v>0.11833523458724535</v>
      </c>
      <c r="O963" s="13">
        <f t="shared" si="1346"/>
        <v>5.3387941547102705E-2</v>
      </c>
      <c r="P963" s="13">
        <f t="shared" si="1347"/>
        <v>0.1025240519473182</v>
      </c>
      <c r="Q963" s="13">
        <f t="shared" si="1348"/>
        <v>0.11362310838784559</v>
      </c>
      <c r="R963" s="13">
        <f t="shared" si="1349"/>
        <v>2.3127296411873201E-2</v>
      </c>
      <c r="S963" s="13">
        <f t="shared" si="1350"/>
        <v>4.264420695295653E-2</v>
      </c>
      <c r="T963" s="13">
        <f t="shared" si="1351"/>
        <v>9.8441529333198566E-2</v>
      </c>
      <c r="U963" s="13">
        <f t="shared" si="1352"/>
        <v>4.4412728230773878E-2</v>
      </c>
      <c r="V963" s="13">
        <f t="shared" si="1353"/>
        <v>7.8833680795693077E-3</v>
      </c>
      <c r="W963" s="13">
        <f t="shared" si="1354"/>
        <v>7.2732413157963569E-2</v>
      </c>
      <c r="X963" s="13">
        <f t="shared" si="1355"/>
        <v>6.3014382241015077E-2</v>
      </c>
      <c r="Y963" s="13">
        <f t="shared" si="1356"/>
        <v>2.7297405632566912E-2</v>
      </c>
      <c r="Z963" s="13">
        <f t="shared" si="1357"/>
        <v>6.6790592759695313E-3</v>
      </c>
      <c r="AA963" s="13">
        <f t="shared" si="1358"/>
        <v>1.282619633432709E-2</v>
      </c>
      <c r="AB963" s="13">
        <f t="shared" si="1359"/>
        <v>1.2315455336547024E-2</v>
      </c>
      <c r="AC963" s="13">
        <f t="shared" si="1360"/>
        <v>8.1975881143536516E-4</v>
      </c>
      <c r="AD963" s="13">
        <f t="shared" si="1361"/>
        <v>3.4918098960052241E-2</v>
      </c>
      <c r="AE963" s="13">
        <f t="shared" si="1362"/>
        <v>3.0252570201672244E-2</v>
      </c>
      <c r="AF963" s="13">
        <f t="shared" si="1363"/>
        <v>1.3105209491131734E-2</v>
      </c>
      <c r="AG963" s="13">
        <f t="shared" si="1364"/>
        <v>3.7847256097920095E-3</v>
      </c>
      <c r="AH963" s="13">
        <f t="shared" si="1365"/>
        <v>1.4466617287682384E-3</v>
      </c>
      <c r="AI963" s="13">
        <f t="shared" si="1366"/>
        <v>2.7781108979370462E-3</v>
      </c>
      <c r="AJ963" s="13">
        <f t="shared" si="1367"/>
        <v>2.6674861191662257E-3</v>
      </c>
      <c r="AK963" s="13">
        <f t="shared" si="1368"/>
        <v>1.7075109567508064E-3</v>
      </c>
      <c r="AL963" s="13">
        <f t="shared" si="1369"/>
        <v>5.4555728131888471E-5</v>
      </c>
      <c r="AM963" s="13">
        <f t="shared" si="1370"/>
        <v>1.3411062078591314E-2</v>
      </c>
      <c r="AN963" s="13">
        <f t="shared" si="1371"/>
        <v>1.1619163387895997E-2</v>
      </c>
      <c r="AO963" s="13">
        <f t="shared" si="1372"/>
        <v>5.033343259596766E-3</v>
      </c>
      <c r="AP963" s="13">
        <f t="shared" si="1373"/>
        <v>1.4536069148960069E-3</v>
      </c>
      <c r="AQ963" s="13">
        <f t="shared" si="1374"/>
        <v>3.1484635868090418E-4</v>
      </c>
      <c r="AR963" s="13">
        <f t="shared" si="1375"/>
        <v>2.5067364381837017E-4</v>
      </c>
      <c r="AS963" s="13">
        <f t="shared" si="1376"/>
        <v>4.8138356594969401E-4</v>
      </c>
      <c r="AT963" s="13">
        <f t="shared" si="1377"/>
        <v>4.6221480255488579E-4</v>
      </c>
      <c r="AU963" s="13">
        <f t="shared" si="1378"/>
        <v>2.9587289473190182E-4</v>
      </c>
      <c r="AV963" s="13">
        <f t="shared" si="1379"/>
        <v>1.4204559658164562E-4</v>
      </c>
      <c r="AW963" s="13">
        <f t="shared" si="1380"/>
        <v>2.5213441428694032E-6</v>
      </c>
      <c r="AX963" s="13">
        <f t="shared" si="1381"/>
        <v>4.2923438806904846E-3</v>
      </c>
      <c r="AY963" s="13">
        <f t="shared" si="1382"/>
        <v>3.7188288723525881E-3</v>
      </c>
      <c r="AZ963" s="13">
        <f t="shared" si="1383"/>
        <v>1.6109716003949949E-3</v>
      </c>
      <c r="BA963" s="13">
        <f t="shared" si="1384"/>
        <v>4.6524135892588665E-4</v>
      </c>
      <c r="BB963" s="13">
        <f t="shared" si="1385"/>
        <v>1.00769710342256E-4</v>
      </c>
      <c r="BC963" s="13">
        <f t="shared" si="1386"/>
        <v>1.7461103709104775E-5</v>
      </c>
      <c r="BD963" s="13">
        <f t="shared" si="1387"/>
        <v>3.6196710937786584E-5</v>
      </c>
      <c r="BE963" s="13">
        <f t="shared" si="1388"/>
        <v>6.951070531973124E-5</v>
      </c>
      <c r="BF963" s="13">
        <f t="shared" si="1389"/>
        <v>6.6742778955125329E-5</v>
      </c>
      <c r="BG963" s="13">
        <f t="shared" si="1390"/>
        <v>4.2723381213130843E-5</v>
      </c>
      <c r="BH963" s="13">
        <f t="shared" si="1391"/>
        <v>2.0511064989252292E-5</v>
      </c>
      <c r="BI963" s="13">
        <f t="shared" si="1392"/>
        <v>7.877724562943155E-6</v>
      </c>
      <c r="BJ963" s="14">
        <f t="shared" si="1393"/>
        <v>0.61754231612855992</v>
      </c>
      <c r="BK963" s="14">
        <f t="shared" si="1394"/>
        <v>0.21926616036914079</v>
      </c>
      <c r="BL963" s="14">
        <f t="shared" si="1395"/>
        <v>0.15654514043286075</v>
      </c>
      <c r="BM963" s="14">
        <f t="shared" si="1396"/>
        <v>0.52369734581955907</v>
      </c>
      <c r="BN963" s="14">
        <f t="shared" si="1397"/>
        <v>0.47261902285876195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1.8426</v>
      </c>
      <c r="F964" s="10">
        <f>VLOOKUP(B964,home!$B$2:$E$405,3,FALSE)</f>
        <v>1.0853999999999999</v>
      </c>
      <c r="G964" s="10">
        <f>VLOOKUP(C964,away!$B$2:$E$405,4,FALSE)</f>
        <v>0.9304</v>
      </c>
      <c r="H964" s="10">
        <f>VLOOKUP(A964,away!$A$2:$E$405,3,FALSE)</f>
        <v>1.2176</v>
      </c>
      <c r="I964" s="10">
        <f>VLOOKUP(C964,away!$B$2:$E$405,3,FALSE)</f>
        <v>1.3492999999999999</v>
      </c>
      <c r="J964" s="10">
        <f>VLOOKUP(B964,home!$B$2:$E$405,4,FALSE)</f>
        <v>1.6426000000000001</v>
      </c>
      <c r="K964" s="12">
        <f t="shared" si="1342"/>
        <v>1.8607609604159998</v>
      </c>
      <c r="L964" s="12">
        <f t="shared" si="1343"/>
        <v>2.6986401551679999</v>
      </c>
      <c r="M964" s="13">
        <f t="shared" si="1344"/>
        <v>1.0468326384036223E-2</v>
      </c>
      <c r="N964" s="13">
        <f t="shared" si="1345"/>
        <v>1.9479053056307392E-2</v>
      </c>
      <c r="O964" s="13">
        <f t="shared" si="1346"/>
        <v>2.825024593736478E-2</v>
      </c>
      <c r="P964" s="13">
        <f t="shared" si="1347"/>
        <v>5.2566954762399073E-2</v>
      </c>
      <c r="Q964" s="13">
        <f t="shared" si="1348"/>
        <v>1.8122930736524386E-2</v>
      </c>
      <c r="R964" s="13">
        <f t="shared" si="1349"/>
        <v>3.8118624039972133E-2</v>
      </c>
      <c r="S964" s="13">
        <f t="shared" si="1350"/>
        <v>6.5991559481896056E-2</v>
      </c>
      <c r="T964" s="13">
        <f t="shared" si="1351"/>
        <v>4.8907268614913076E-2</v>
      </c>
      <c r="U964" s="13">
        <f t="shared" si="1352"/>
        <v>7.0929647478354951E-2</v>
      </c>
      <c r="V964" s="13">
        <f t="shared" si="1353"/>
        <v>3.6819801781358352E-2</v>
      </c>
      <c r="W964" s="13">
        <f t="shared" si="1354"/>
        <v>1.1240814000949251E-2</v>
      </c>
      <c r="X964" s="13">
        <f t="shared" si="1355"/>
        <v>3.033491203973631E-2</v>
      </c>
      <c r="Y964" s="13">
        <f t="shared" si="1356"/>
        <v>4.0931505866960823E-2</v>
      </c>
      <c r="Z964" s="13">
        <f t="shared" si="1357"/>
        <v>3.428948316467368E-2</v>
      </c>
      <c r="AA964" s="13">
        <f t="shared" si="1358"/>
        <v>6.3804531625666447E-2</v>
      </c>
      <c r="AB964" s="13">
        <f t="shared" si="1359"/>
        <v>5.9362490773334095E-2</v>
      </c>
      <c r="AC964" s="13">
        <f t="shared" si="1360"/>
        <v>1.1555720463305941E-2</v>
      </c>
      <c r="AD964" s="13">
        <f t="shared" si="1361"/>
        <v>5.2291169640659874E-3</v>
      </c>
      <c r="AE964" s="13">
        <f t="shared" si="1362"/>
        <v>1.4111505015298655E-2</v>
      </c>
      <c r="AF964" s="13">
        <f t="shared" si="1363"/>
        <v>1.9040937042069789E-2</v>
      </c>
      <c r="AG964" s="13">
        <f t="shared" si="1364"/>
        <v>1.7128212431251778E-2</v>
      </c>
      <c r="AH964" s="13">
        <f t="shared" si="1365"/>
        <v>2.3133744042036379E-2</v>
      </c>
      <c r="AI964" s="13">
        <f t="shared" si="1366"/>
        <v>4.3046367781677516E-2</v>
      </c>
      <c r="AJ964" s="13">
        <f t="shared" si="1367"/>
        <v>4.0049500327927319E-2</v>
      </c>
      <c r="AK964" s="13">
        <f t="shared" si="1368"/>
        <v>2.4840848898124976E-2</v>
      </c>
      <c r="AL964" s="13">
        <f t="shared" si="1369"/>
        <v>2.3210932198975665E-3</v>
      </c>
      <c r="AM964" s="13">
        <f t="shared" si="1370"/>
        <v>1.9460273408366034E-3</v>
      </c>
      <c r="AN964" s="13">
        <f t="shared" si="1371"/>
        <v>5.2516275250364614E-3</v>
      </c>
      <c r="AO964" s="13">
        <f t="shared" si="1372"/>
        <v>7.0861264595244687E-3</v>
      </c>
      <c r="AP964" s="13">
        <f t="shared" si="1373"/>
        <v>6.3743018027570611E-3</v>
      </c>
      <c r="AQ964" s="13">
        <f t="shared" si="1374"/>
        <v>4.3004867015199941E-3</v>
      </c>
      <c r="AR964" s="13">
        <f t="shared" si="1375"/>
        <v>1.2485930122243563E-2</v>
      </c>
      <c r="AS964" s="13">
        <f t="shared" si="1376"/>
        <v>2.3233331325952993E-2</v>
      </c>
      <c r="AT964" s="13">
        <f t="shared" si="1377"/>
        <v>2.1615837955871721E-2</v>
      </c>
      <c r="AU964" s="13">
        <f t="shared" si="1378"/>
        <v>1.3407302464988159E-2</v>
      </c>
      <c r="AV964" s="13">
        <f t="shared" si="1379"/>
        <v>6.2369462528347932E-3</v>
      </c>
      <c r="AW964" s="13">
        <f t="shared" si="1380"/>
        <v>3.2376183008725782E-4</v>
      </c>
      <c r="AX964" s="13">
        <f t="shared" si="1381"/>
        <v>6.0351528395515203E-4</v>
      </c>
      <c r="AY964" s="13">
        <f t="shared" si="1382"/>
        <v>1.6286705795389908E-3</v>
      </c>
      <c r="AZ964" s="13">
        <f t="shared" si="1383"/>
        <v>2.1975979127423296E-3</v>
      </c>
      <c r="BA964" s="13">
        <f t="shared" si="1384"/>
        <v>1.9768419907466111E-3</v>
      </c>
      <c r="BB964" s="13">
        <f t="shared" si="1385"/>
        <v>1.3336962941627633E-3</v>
      </c>
      <c r="BC964" s="13">
        <f t="shared" si="1386"/>
        <v>7.1983327484527687E-4</v>
      </c>
      <c r="BD964" s="13">
        <f t="shared" si="1387"/>
        <v>5.6158387337513606E-3</v>
      </c>
      <c r="BE964" s="13">
        <f t="shared" si="1388"/>
        <v>1.0449733475756553E-2</v>
      </c>
      <c r="BF964" s="13">
        <f t="shared" si="1389"/>
        <v>9.7222280492199973E-3</v>
      </c>
      <c r="BG964" s="13">
        <f t="shared" si="1390"/>
        <v>6.0302474674166573E-3</v>
      </c>
      <c r="BH964" s="13">
        <f t="shared" si="1391"/>
        <v>2.8052122672540931E-3</v>
      </c>
      <c r="BI964" s="13">
        <f t="shared" si="1392"/>
        <v>1.0439658945172934E-3</v>
      </c>
      <c r="BJ964" s="14">
        <f t="shared" si="1393"/>
        <v>0.25794498093374313</v>
      </c>
      <c r="BK964" s="14">
        <f t="shared" si="1394"/>
        <v>0.18135212667243222</v>
      </c>
      <c r="BL964" s="14">
        <f t="shared" si="1395"/>
        <v>0.50418257491426588</v>
      </c>
      <c r="BM964" s="14">
        <f t="shared" si="1396"/>
        <v>0.80945812201905898</v>
      </c>
      <c r="BN964" s="14">
        <f t="shared" si="1397"/>
        <v>0.16700613491660399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1.5455000000000001</v>
      </c>
      <c r="F965" s="10">
        <f>VLOOKUP(B965,home!$B$2:$E$405,3,FALSE)</f>
        <v>1.2016</v>
      </c>
      <c r="G965" s="10">
        <f>VLOOKUP(C965,away!$B$2:$E$405,4,FALSE)</f>
        <v>1.2941</v>
      </c>
      <c r="H965" s="10">
        <f>VLOOKUP(A965,away!$A$2:$E$405,3,FALSE)</f>
        <v>1.1894</v>
      </c>
      <c r="I965" s="10">
        <f>VLOOKUP(C965,away!$B$2:$E$405,3,FALSE)</f>
        <v>0.84079999999999999</v>
      </c>
      <c r="J965" s="10">
        <f>VLOOKUP(B965,home!$B$2:$E$405,4,FALSE)</f>
        <v>0.2402</v>
      </c>
      <c r="K965" s="12">
        <f t="shared" si="1342"/>
        <v>2.4032379104800001</v>
      </c>
      <c r="L965" s="12">
        <f t="shared" si="1343"/>
        <v>0.240211414304</v>
      </c>
      <c r="M965" s="13">
        <f t="shared" si="1344"/>
        <v>7.1115545395538729E-2</v>
      </c>
      <c r="N965" s="13">
        <f t="shared" si="1345"/>
        <v>0.1709075747190201</v>
      </c>
      <c r="O965" s="13">
        <f t="shared" si="1346"/>
        <v>1.7082765738462676E-2</v>
      </c>
      <c r="P965" s="13">
        <f t="shared" si="1347"/>
        <v>4.1053950238522381E-2</v>
      </c>
      <c r="Q965" s="13">
        <f t="shared" si="1348"/>
        <v>0.20536578137647124</v>
      </c>
      <c r="R965" s="13">
        <f t="shared" si="1349"/>
        <v>2.0517376591300172E-3</v>
      </c>
      <c r="S965" s="13">
        <f t="shared" si="1350"/>
        <v>5.924959236454099E-3</v>
      </c>
      <c r="T965" s="13">
        <f t="shared" si="1351"/>
        <v>4.9331204794088229E-2</v>
      </c>
      <c r="U965" s="13">
        <f t="shared" si="1352"/>
        <v>4.9308137247807502E-3</v>
      </c>
      <c r="V965" s="13">
        <f t="shared" si="1353"/>
        <v>3.8004346042417914E-4</v>
      </c>
      <c r="W965" s="13">
        <f t="shared" si="1354"/>
        <v>0.16451427710642771</v>
      </c>
      <c r="X965" s="13">
        <f t="shared" si="1355"/>
        <v>3.9518207176935174E-2</v>
      </c>
      <c r="Y965" s="13">
        <f t="shared" si="1356"/>
        <v>4.746362218365041E-3</v>
      </c>
      <c r="Z965" s="13">
        <f t="shared" si="1357"/>
        <v>1.642836016267999E-4</v>
      </c>
      <c r="AA965" s="13">
        <f t="shared" si="1358"/>
        <v>3.948125794997194E-4</v>
      </c>
      <c r="AB965" s="13">
        <f t="shared" si="1359"/>
        <v>4.7441427929406237E-4</v>
      </c>
      <c r="AC965" s="13">
        <f t="shared" si="1360"/>
        <v>1.3712091029070627E-5</v>
      </c>
      <c r="AD965" s="13">
        <f t="shared" si="1361"/>
        <v>9.8841736889344806E-2</v>
      </c>
      <c r="AE965" s="13">
        <f t="shared" si="1362"/>
        <v>2.374291341045337E-2</v>
      </c>
      <c r="AF965" s="13">
        <f t="shared" si="1363"/>
        <v>2.8516594050112059E-3</v>
      </c>
      <c r="AG965" s="13">
        <f t="shared" si="1364"/>
        <v>2.283337129303483E-4</v>
      </c>
      <c r="AH965" s="13">
        <f t="shared" si="1365"/>
        <v>9.8656990734321322E-6</v>
      </c>
      <c r="AI965" s="13">
        <f t="shared" si="1366"/>
        <v>2.3709622026659513E-5</v>
      </c>
      <c r="AJ965" s="13">
        <f t="shared" si="1367"/>
        <v>2.8489931248809899E-5</v>
      </c>
      <c r="AK965" s="13">
        <f t="shared" si="1368"/>
        <v>2.2822694281369584E-5</v>
      </c>
      <c r="AL965" s="13">
        <f t="shared" si="1369"/>
        <v>3.1663147608166658E-7</v>
      </c>
      <c r="AM965" s="13">
        <f t="shared" si="1370"/>
        <v>4.7508041846032592E-2</v>
      </c>
      <c r="AN965" s="13">
        <f t="shared" si="1371"/>
        <v>1.1411973922649105E-2</v>
      </c>
      <c r="AO965" s="13">
        <f t="shared" si="1372"/>
        <v>1.3706431979799542E-3</v>
      </c>
      <c r="AP965" s="13">
        <f t="shared" si="1373"/>
        <v>1.0974804703097409E-4</v>
      </c>
      <c r="AQ965" s="13">
        <f t="shared" si="1374"/>
        <v>6.5906833986030497E-6</v>
      </c>
      <c r="AR965" s="13">
        <f t="shared" si="1375"/>
        <v>4.739707055053592E-7</v>
      </c>
      <c r="AS965" s="13">
        <f t="shared" si="1376"/>
        <v>1.139064367927431E-6</v>
      </c>
      <c r="AT965" s="13">
        <f t="shared" si="1377"/>
        <v>1.368721335740071E-6</v>
      </c>
      <c r="AU965" s="13">
        <f t="shared" si="1378"/>
        <v>1.0964543343111209E-6</v>
      </c>
      <c r="AV965" s="13">
        <f t="shared" si="1379"/>
        <v>6.587601558316496E-7</v>
      </c>
      <c r="AW965" s="13">
        <f t="shared" si="1380"/>
        <v>5.0774071621000746E-9</v>
      </c>
      <c r="AX965" s="13">
        <f t="shared" si="1381"/>
        <v>1.9028854536175956E-2</v>
      </c>
      <c r="AY965" s="13">
        <f t="shared" si="1382"/>
        <v>4.5709480607199126E-3</v>
      </c>
      <c r="AZ965" s="13">
        <f t="shared" si="1383"/>
        <v>5.4899694918782811E-4</v>
      </c>
      <c r="BA965" s="13">
        <f t="shared" si="1384"/>
        <v>4.3958444537663138E-5</v>
      </c>
      <c r="BB965" s="13">
        <f t="shared" si="1385"/>
        <v>2.639830033249002E-6</v>
      </c>
      <c r="BC965" s="13">
        <f t="shared" si="1386"/>
        <v>1.2682346116178369E-7</v>
      </c>
      <c r="BD965" s="13">
        <f t="shared" si="1387"/>
        <v>1.8975528918017818E-8</v>
      </c>
      <c r="BE965" s="13">
        <f t="shared" si="1388"/>
        <v>4.5602710467189957E-8</v>
      </c>
      <c r="BF965" s="13">
        <f t="shared" si="1389"/>
        <v>5.4797081307697027E-8</v>
      </c>
      <c r="BG965" s="13">
        <f t="shared" si="1390"/>
        <v>4.3896807727437481E-8</v>
      </c>
      <c r="BH965" s="13">
        <f t="shared" si="1391"/>
        <v>2.6373618119907303E-8</v>
      </c>
      <c r="BI965" s="13">
        <f t="shared" si="1392"/>
        <v>1.2676415780456701E-8</v>
      </c>
      <c r="BJ965" s="14">
        <f t="shared" si="1393"/>
        <v>0.84465057315025438</v>
      </c>
      <c r="BK965" s="14">
        <f t="shared" si="1394"/>
        <v>0.12305947511416446</v>
      </c>
      <c r="BL965" s="14">
        <f t="shared" si="1395"/>
        <v>2.5024371220859133E-2</v>
      </c>
      <c r="BM965" s="14">
        <f t="shared" si="1396"/>
        <v>0.48075040497644661</v>
      </c>
      <c r="BN965" s="14">
        <f t="shared" si="1397"/>
        <v>0.50757735512714519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1.5455000000000001</v>
      </c>
      <c r="F966" s="10">
        <f>VLOOKUP(B966,home!$B$2:$E$405,3,FALSE)</f>
        <v>1.6637999999999999</v>
      </c>
      <c r="G966" s="10">
        <f>VLOOKUP(C966,away!$B$2:$E$405,4,FALSE)</f>
        <v>0.97060000000000002</v>
      </c>
      <c r="H966" s="10">
        <f>VLOOKUP(A966,away!$A$2:$E$405,3,FALSE)</f>
        <v>1.1894</v>
      </c>
      <c r="I966" s="10">
        <f>VLOOKUP(C966,away!$B$2:$E$405,3,FALSE)</f>
        <v>0.94589999999999996</v>
      </c>
      <c r="J966" s="10">
        <f>VLOOKUP(B966,home!$B$2:$E$405,4,FALSE)</f>
        <v>0.60050000000000003</v>
      </c>
      <c r="K966" s="12">
        <f t="shared" si="1342"/>
        <v>2.4958036547400004</v>
      </c>
      <c r="L966" s="12">
        <f t="shared" si="1343"/>
        <v>0.67559460273000005</v>
      </c>
      <c r="M966" s="13">
        <f t="shared" si="1344"/>
        <v>4.1944907100899015E-2</v>
      </c>
      <c r="N966" s="13">
        <f t="shared" si="1345"/>
        <v>0.10468625244015356</v>
      </c>
      <c r="O966" s="13">
        <f t="shared" si="1346"/>
        <v>2.8337752849378627E-2</v>
      </c>
      <c r="P966" s="13">
        <f t="shared" si="1347"/>
        <v>7.0725467128598035E-2</v>
      </c>
      <c r="Q966" s="13">
        <f t="shared" si="1348"/>
        <v>0.13063816572058481</v>
      </c>
      <c r="R966" s="13">
        <f t="shared" si="1349"/>
        <v>9.5724164392684396E-3</v>
      </c>
      <c r="S966" s="13">
        <f t="shared" si="1350"/>
        <v>2.9813462743675932E-2</v>
      </c>
      <c r="T966" s="13">
        <f t="shared" si="1351"/>
        <v>8.8258439671374395E-2</v>
      </c>
      <c r="U966" s="13">
        <f t="shared" si="1352"/>
        <v>2.3890871933819433E-2</v>
      </c>
      <c r="V966" s="13">
        <f t="shared" si="1353"/>
        <v>5.5855571431018608E-3</v>
      </c>
      <c r="W966" s="13">
        <f t="shared" si="1354"/>
        <v>0.10868240381798845</v>
      </c>
      <c r="X966" s="13">
        <f t="shared" si="1355"/>
        <v>7.3425245431155348E-2</v>
      </c>
      <c r="Y966" s="13">
        <f t="shared" si="1356"/>
        <v>2.4802849758707075E-2</v>
      </c>
      <c r="Z966" s="13">
        <f t="shared" si="1357"/>
        <v>2.1556909604845613E-3</v>
      </c>
      <c r="AA966" s="13">
        <f t="shared" si="1358"/>
        <v>5.3801813776673492E-3</v>
      </c>
      <c r="AB966" s="13">
        <f t="shared" si="1359"/>
        <v>6.7139381727731326E-3</v>
      </c>
      <c r="AC966" s="13">
        <f t="shared" si="1360"/>
        <v>5.8863096473351349E-4</v>
      </c>
      <c r="AD966" s="13">
        <f t="shared" si="1361"/>
        <v>6.7812485163716046E-2</v>
      </c>
      <c r="AE966" s="13">
        <f t="shared" si="1362"/>
        <v>4.5813748974314755E-2</v>
      </c>
      <c r="AF966" s="13">
        <f t="shared" si="1363"/>
        <v>1.5475760768937063E-2</v>
      </c>
      <c r="AG966" s="13">
        <f t="shared" si="1364"/>
        <v>3.4851134828781851E-3</v>
      </c>
      <c r="AH966" s="13">
        <f t="shared" si="1365"/>
        <v>3.6409329451430472E-4</v>
      </c>
      <c r="AI966" s="13">
        <f t="shared" si="1366"/>
        <v>9.0870537511512906E-4</v>
      </c>
      <c r="AJ966" s="13">
        <f t="shared" si="1367"/>
        <v>1.1339750981471115E-3</v>
      </c>
      <c r="AK966" s="13">
        <f t="shared" si="1368"/>
        <v>9.4339306477990372E-4</v>
      </c>
      <c r="AL966" s="13">
        <f t="shared" si="1369"/>
        <v>3.9700838861786657E-5</v>
      </c>
      <c r="AM966" s="13">
        <f t="shared" si="1370"/>
        <v>3.3849329661720912E-2</v>
      </c>
      <c r="AN966" s="13">
        <f t="shared" si="1371"/>
        <v>2.286842442548714E-2</v>
      </c>
      <c r="AO966" s="13">
        <f t="shared" si="1372"/>
        <v>7.724892057399008E-3</v>
      </c>
      <c r="AP966" s="13">
        <f t="shared" si="1373"/>
        <v>1.7396317935502051E-3</v>
      </c>
      <c r="AQ966" s="13">
        <f t="shared" si="1374"/>
        <v>2.93821462615007E-4</v>
      </c>
      <c r="AR966" s="13">
        <f t="shared" si="1375"/>
        <v>4.9195892932809744E-5</v>
      </c>
      <c r="AS966" s="13">
        <f t="shared" si="1376"/>
        <v>1.227832893799043E-4</v>
      </c>
      <c r="AT966" s="13">
        <f t="shared" si="1377"/>
        <v>1.5322149118768218E-4</v>
      </c>
      <c r="AU966" s="13">
        <f t="shared" si="1378"/>
        <v>1.2747025256364331E-4</v>
      </c>
      <c r="AV966" s="13">
        <f t="shared" si="1379"/>
        <v>7.9535180554742967E-5</v>
      </c>
      <c r="AW966" s="13">
        <f t="shared" si="1380"/>
        <v>1.8594896708084222E-6</v>
      </c>
      <c r="AX966" s="13">
        <f t="shared" si="1381"/>
        <v>1.4080213446703699E-2</v>
      </c>
      <c r="AY966" s="13">
        <f t="shared" si="1382"/>
        <v>9.5125162098793903E-3</v>
      </c>
      <c r="AZ966" s="13">
        <f t="shared" si="1383"/>
        <v>3.2133023048880761E-3</v>
      </c>
      <c r="BA966" s="13">
        <f t="shared" si="1384"/>
        <v>7.2362989804075108E-4</v>
      </c>
      <c r="BB966" s="13">
        <f t="shared" si="1385"/>
        <v>1.2222011337259788E-4</v>
      </c>
      <c r="BC966" s="13">
        <f t="shared" si="1386"/>
        <v>1.6514249787915173E-5</v>
      </c>
      <c r="BD966" s="13">
        <f t="shared" si="1387"/>
        <v>5.5394132903148663E-6</v>
      </c>
      <c r="BE966" s="13">
        <f t="shared" si="1388"/>
        <v>1.3825287935083173E-5</v>
      </c>
      <c r="BF966" s="13">
        <f t="shared" si="1389"/>
        <v>1.7252602078106714E-5</v>
      </c>
      <c r="BG966" s="13">
        <f t="shared" si="1390"/>
        <v>1.4353035773437887E-5</v>
      </c>
      <c r="BH966" s="13">
        <f t="shared" si="1391"/>
        <v>8.9555897849900617E-6</v>
      </c>
      <c r="BI966" s="13">
        <f t="shared" si="1392"/>
        <v>4.4702787431460817E-6</v>
      </c>
      <c r="BJ966" s="14">
        <f t="shared" si="1393"/>
        <v>0.7572249608532543</v>
      </c>
      <c r="BK966" s="14">
        <f t="shared" si="1394"/>
        <v>0.15821024212974955</v>
      </c>
      <c r="BL966" s="14">
        <f t="shared" si="1395"/>
        <v>7.7841929919687303E-2</v>
      </c>
      <c r="BM966" s="14">
        <f t="shared" si="1396"/>
        <v>0.60001720546408444</v>
      </c>
      <c r="BN966" s="14">
        <f t="shared" si="1397"/>
        <v>0.38590496167888244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1.5455000000000001</v>
      </c>
      <c r="F967" s="10">
        <f>VLOOKUP(B967,home!$B$2:$E$405,3,FALSE)</f>
        <v>1.0167999999999999</v>
      </c>
      <c r="G967" s="10">
        <f>VLOOKUP(C967,away!$B$2:$E$405,4,FALSE)</f>
        <v>1.1323000000000001</v>
      </c>
      <c r="H967" s="10">
        <f>VLOOKUP(A967,away!$A$2:$E$405,3,FALSE)</f>
        <v>1.1894</v>
      </c>
      <c r="I967" s="10">
        <f>VLOOKUP(C967,away!$B$2:$E$405,3,FALSE)</f>
        <v>1.6815</v>
      </c>
      <c r="J967" s="10">
        <f>VLOOKUP(B967,home!$B$2:$E$405,4,FALSE)</f>
        <v>0.60050000000000003</v>
      </c>
      <c r="K967" s="12">
        <f t="shared" si="1342"/>
        <v>1.77936914012</v>
      </c>
      <c r="L967" s="12">
        <f t="shared" si="1343"/>
        <v>1.2009856480500001</v>
      </c>
      <c r="M967" s="13">
        <f t="shared" si="1344"/>
        <v>5.0774816364709402E-2</v>
      </c>
      <c r="N967" s="13">
        <f t="shared" si="1345"/>
        <v>9.0347141334623876E-2</v>
      </c>
      <c r="O967" s="13">
        <f t="shared" si="1346"/>
        <v>6.0979825736390277E-2</v>
      </c>
      <c r="P967" s="13">
        <f t="shared" si="1347"/>
        <v>0.10850562008522822</v>
      </c>
      <c r="Q967" s="13">
        <f t="shared" si="1348"/>
        <v>8.0380457594444912E-2</v>
      </c>
      <c r="R967" s="13">
        <f t="shared" si="1349"/>
        <v>3.661794776499739E-2</v>
      </c>
      <c r="S967" s="13">
        <f t="shared" si="1350"/>
        <v>5.7969040722434473E-2</v>
      </c>
      <c r="T967" s="13">
        <f t="shared" si="1351"/>
        <v>9.6535775954619985E-2</v>
      </c>
      <c r="U967" s="13">
        <f t="shared" si="1352"/>
        <v>6.5156846227562487E-2</v>
      </c>
      <c r="V967" s="13">
        <f t="shared" si="1353"/>
        <v>1.376440605724592E-2</v>
      </c>
      <c r="W967" s="13">
        <f t="shared" si="1354"/>
        <v>4.7675501904093191E-2</v>
      </c>
      <c r="X967" s="13">
        <f t="shared" si="1355"/>
        <v>5.7257593550396384E-2</v>
      </c>
      <c r="Y967" s="13">
        <f t="shared" si="1356"/>
        <v>3.438277404795316E-2</v>
      </c>
      <c r="Z967" s="13">
        <f t="shared" si="1357"/>
        <v>1.4659209908935482E-2</v>
      </c>
      <c r="AA967" s="13">
        <f t="shared" si="1358"/>
        <v>2.6084145730501114E-2</v>
      </c>
      <c r="AB967" s="13">
        <f t="shared" si="1359"/>
        <v>2.3206661979623271E-2</v>
      </c>
      <c r="AC967" s="13">
        <f t="shared" si="1360"/>
        <v>1.8384057310254435E-3</v>
      </c>
      <c r="AD967" s="13">
        <f t="shared" si="1361"/>
        <v>2.1208079206968933E-2</v>
      </c>
      <c r="AE967" s="13">
        <f t="shared" si="1362"/>
        <v>2.5470598750277317E-2</v>
      </c>
      <c r="AF967" s="13">
        <f t="shared" si="1363"/>
        <v>1.5294911773161668E-2</v>
      </c>
      <c r="AG967" s="13">
        <f t="shared" si="1364"/>
        <v>6.1229898425860484E-3</v>
      </c>
      <c r="AH967" s="13">
        <f t="shared" si="1365"/>
        <v>4.4013751780959658E-3</v>
      </c>
      <c r="AI967" s="13">
        <f t="shared" si="1366"/>
        <v>7.8316711659941318E-3</v>
      </c>
      <c r="AJ967" s="13">
        <f t="shared" si="1367"/>
        <v>6.9677169941687895E-3</v>
      </c>
      <c r="AK967" s="13">
        <f t="shared" si="1368"/>
        <v>4.1327135321712095E-3</v>
      </c>
      <c r="AL967" s="13">
        <f t="shared" si="1369"/>
        <v>1.5714668656235473E-4</v>
      </c>
      <c r="AM967" s="13">
        <f t="shared" si="1370"/>
        <v>7.5474003324202286E-3</v>
      </c>
      <c r="AN967" s="13">
        <f t="shared" si="1371"/>
        <v>9.0643194793244945E-3</v>
      </c>
      <c r="AO967" s="13">
        <f t="shared" si="1372"/>
        <v>5.4430588020043863E-3</v>
      </c>
      <c r="AP967" s="13">
        <f t="shared" si="1373"/>
        <v>2.179011834233165E-3</v>
      </c>
      <c r="AQ967" s="13">
        <f t="shared" si="1374"/>
        <v>6.542404849612844E-4</v>
      </c>
      <c r="AR967" s="13">
        <f t="shared" si="1375"/>
        <v>1.0571976841153526E-3</v>
      </c>
      <c r="AS967" s="13">
        <f t="shared" si="1376"/>
        <v>1.8811449341211905E-3</v>
      </c>
      <c r="AT967" s="13">
        <f t="shared" si="1377"/>
        <v>1.6736256219341587E-3</v>
      </c>
      <c r="AU967" s="13">
        <f t="shared" si="1378"/>
        <v>9.9266592792792807E-4</v>
      </c>
      <c r="AV967" s="13">
        <f t="shared" si="1379"/>
        <v>4.4157977965088481E-4</v>
      </c>
      <c r="AW967" s="13">
        <f t="shared" si="1380"/>
        <v>9.3283879525967913E-6</v>
      </c>
      <c r="AX967" s="13">
        <f t="shared" si="1381"/>
        <v>2.2382685399399975E-3</v>
      </c>
      <c r="AY967" s="13">
        <f t="shared" si="1382"/>
        <v>2.6881283929497657E-3</v>
      </c>
      <c r="AZ967" s="13">
        <f t="shared" si="1383"/>
        <v>1.6142018100241903E-3</v>
      </c>
      <c r="BA967" s="13">
        <f t="shared" si="1384"/>
        <v>6.4621106896512858E-4</v>
      </c>
      <c r="BB967" s="13">
        <f t="shared" si="1385"/>
        <v>1.9402255485954207E-4</v>
      </c>
      <c r="BC967" s="13">
        <f t="shared" si="1386"/>
        <v>4.660366075686072E-5</v>
      </c>
      <c r="BD967" s="13">
        <f t="shared" si="1387"/>
        <v>2.1161320762903943E-4</v>
      </c>
      <c r="BE967" s="13">
        <f t="shared" si="1388"/>
        <v>3.7653801129691896E-4</v>
      </c>
      <c r="BF967" s="13">
        <f t="shared" si="1389"/>
        <v>3.3500005869194682E-4</v>
      </c>
      <c r="BG967" s="13">
        <f t="shared" si="1390"/>
        <v>1.9869625545827966E-4</v>
      </c>
      <c r="BH967" s="13">
        <f t="shared" si="1391"/>
        <v>8.8388496304965734E-5</v>
      </c>
      <c r="BI967" s="13">
        <f t="shared" si="1392"/>
        <v>3.1455152533333318E-5</v>
      </c>
      <c r="BJ967" s="14">
        <f t="shared" si="1393"/>
        <v>0.50699129091956441</v>
      </c>
      <c r="BK967" s="14">
        <f t="shared" si="1394"/>
        <v>0.23569756404015557</v>
      </c>
      <c r="BL967" s="14">
        <f t="shared" si="1395"/>
        <v>0.24266680943916866</v>
      </c>
      <c r="BM967" s="14">
        <f t="shared" si="1396"/>
        <v>0.56973026542243299</v>
      </c>
      <c r="BN967" s="14">
        <f t="shared" si="1397"/>
        <v>0.42760580888039407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1.5455000000000001</v>
      </c>
      <c r="F968" s="10">
        <f>VLOOKUP(B968,home!$B$2:$E$405,3,FALSE)</f>
        <v>1.2016</v>
      </c>
      <c r="G968" s="10">
        <f>VLOOKUP(C968,away!$B$2:$E$405,4,FALSE)</f>
        <v>0.64700000000000002</v>
      </c>
      <c r="H968" s="10">
        <f>VLOOKUP(A968,away!$A$2:$E$405,3,FALSE)</f>
        <v>1.1894</v>
      </c>
      <c r="I968" s="10">
        <f>VLOOKUP(C968,away!$B$2:$E$405,3,FALSE)</f>
        <v>0.84079999999999999</v>
      </c>
      <c r="J968" s="10">
        <f>VLOOKUP(B968,home!$B$2:$E$405,4,FALSE)</f>
        <v>0.60050000000000003</v>
      </c>
      <c r="K968" s="12">
        <f t="shared" si="1342"/>
        <v>1.2015261016000001</v>
      </c>
      <c r="L968" s="12">
        <f t="shared" si="1343"/>
        <v>0.60052853576000009</v>
      </c>
      <c r="M968" s="13">
        <f t="shared" si="1344"/>
        <v>0.16495960761893791</v>
      </c>
      <c r="N968" s="13">
        <f t="shared" si="1345"/>
        <v>0.19820327426384812</v>
      </c>
      <c r="O968" s="13">
        <f t="shared" si="1346"/>
        <v>9.9062951622944928E-2</v>
      </c>
      <c r="P968" s="13">
        <f t="shared" si="1347"/>
        <v>0.11902672207650641</v>
      </c>
      <c r="Q968" s="13">
        <f t="shared" si="1348"/>
        <v>0.11907320372529857</v>
      </c>
      <c r="R968" s="13">
        <f t="shared" si="1349"/>
        <v>2.9745064643095419E-2</v>
      </c>
      <c r="S968" s="13">
        <f t="shared" si="1350"/>
        <v>2.1470953969842381E-2</v>
      </c>
      <c r="T968" s="13">
        <f t="shared" si="1351"/>
        <v>7.1506856681405731E-2</v>
      </c>
      <c r="U968" s="13">
        <f t="shared" si="1352"/>
        <v>3.5739471562458436E-2</v>
      </c>
      <c r="V968" s="13">
        <f t="shared" si="1353"/>
        <v>1.7213757879372979E-3</v>
      </c>
      <c r="W968" s="13">
        <f t="shared" si="1354"/>
        <v>4.7689854092360186E-2</v>
      </c>
      <c r="X968" s="13">
        <f t="shared" si="1355"/>
        <v>2.8639118248693106E-2</v>
      </c>
      <c r="Y968" s="13">
        <f t="shared" si="1356"/>
        <v>8.599303873672583E-3</v>
      </c>
      <c r="Z968" s="13">
        <f t="shared" si="1357"/>
        <v>5.9542533720682144E-3</v>
      </c>
      <c r="AA968" s="13">
        <f t="shared" si="1358"/>
        <v>7.1541908420797761E-3</v>
      </c>
      <c r="AB968" s="13">
        <f t="shared" si="1359"/>
        <v>4.2979735162932686E-3</v>
      </c>
      <c r="AC968" s="13">
        <f t="shared" si="1360"/>
        <v>7.7628745173387442E-5</v>
      </c>
      <c r="AD968" s="13">
        <f t="shared" si="1361"/>
        <v>1.4325151118366599E-2</v>
      </c>
      <c r="AE968" s="13">
        <f t="shared" si="1362"/>
        <v>8.6026620256534191E-3</v>
      </c>
      <c r="AF968" s="13">
        <f t="shared" si="1363"/>
        <v>2.5830720149519022E-3</v>
      </c>
      <c r="AG968" s="13">
        <f t="shared" si="1364"/>
        <v>5.1706948496723303E-4</v>
      </c>
      <c r="AH968" s="13">
        <f t="shared" si="1365"/>
        <v>8.9392476476804191E-4</v>
      </c>
      <c r="AI968" s="13">
        <f t="shared" si="1366"/>
        <v>1.0740739377354423E-3</v>
      </c>
      <c r="AJ968" s="13">
        <f t="shared" si="1367"/>
        <v>6.4526393561871388E-4</v>
      </c>
      <c r="AK968" s="13">
        <f t="shared" si="1368"/>
        <v>2.5843382035567545E-4</v>
      </c>
      <c r="AL968" s="13">
        <f t="shared" si="1369"/>
        <v>2.2405230493140324E-6</v>
      </c>
      <c r="AM968" s="13">
        <f t="shared" si="1370"/>
        <v>3.4424085956163779E-3</v>
      </c>
      <c r="AN968" s="13">
        <f t="shared" si="1371"/>
        <v>2.0672645934131416E-3</v>
      </c>
      <c r="AO968" s="13">
        <f t="shared" si="1372"/>
        <v>6.2072568965544281E-4</v>
      </c>
      <c r="AP968" s="13">
        <f t="shared" si="1373"/>
        <v>1.2425449650579979E-4</v>
      </c>
      <c r="AQ968" s="13">
        <f t="shared" si="1374"/>
        <v>1.8654592712055998E-5</v>
      </c>
      <c r="AR968" s="13">
        <f t="shared" si="1375"/>
        <v>1.07365466013151E-4</v>
      </c>
      <c r="AS968" s="13">
        <f t="shared" si="1376"/>
        <v>1.290024098252486E-4</v>
      </c>
      <c r="AT968" s="13">
        <f t="shared" si="1377"/>
        <v>7.749988128716828E-5</v>
      </c>
      <c r="AU968" s="13">
        <f t="shared" si="1378"/>
        <v>3.1039376745811352E-5</v>
      </c>
      <c r="AV968" s="13">
        <f t="shared" si="1379"/>
        <v>9.3236553343721127E-6</v>
      </c>
      <c r="AW968" s="13">
        <f t="shared" si="1380"/>
        <v>4.4906972168327533E-8</v>
      </c>
      <c r="AX968" s="13">
        <f t="shared" si="1381"/>
        <v>6.8935729666754527E-4</v>
      </c>
      <c r="AY968" s="13">
        <f t="shared" si="1382"/>
        <v>4.139787279832329E-4</v>
      </c>
      <c r="AZ968" s="13">
        <f t="shared" si="1383"/>
        <v>1.2430301967577911E-4</v>
      </c>
      <c r="BA968" s="13">
        <f t="shared" si="1384"/>
        <v>2.4882503465480704E-5</v>
      </c>
      <c r="BB968" s="13">
        <f t="shared" si="1385"/>
        <v>3.7356633430420634E-6</v>
      </c>
      <c r="BC968" s="13">
        <f t="shared" si="1386"/>
        <v>4.486744874978717E-7</v>
      </c>
      <c r="BD968" s="13">
        <f t="shared" si="1387"/>
        <v>1.0746004349344598E-5</v>
      </c>
      <c r="BE968" s="13">
        <f t="shared" si="1388"/>
        <v>1.291160471364466E-5</v>
      </c>
      <c r="BF968" s="13">
        <f t="shared" si="1389"/>
        <v>7.7568150384928289E-6</v>
      </c>
      <c r="BG968" s="13">
        <f t="shared" si="1390"/>
        <v>3.1066719113441801E-6</v>
      </c>
      <c r="BH968" s="13">
        <f t="shared" si="1391"/>
        <v>9.3318684764689924E-7</v>
      </c>
      <c r="BI968" s="13">
        <f t="shared" si="1392"/>
        <v>2.2424967102351431E-7</v>
      </c>
      <c r="BJ968" s="14">
        <f t="shared" si="1393"/>
        <v>0.50726957938274264</v>
      </c>
      <c r="BK968" s="14">
        <f t="shared" si="1394"/>
        <v>0.30767250744942992</v>
      </c>
      <c r="BL968" s="14">
        <f t="shared" si="1395"/>
        <v>0.17926125796708695</v>
      </c>
      <c r="BM968" s="14">
        <f t="shared" si="1396"/>
        <v>0.26967284039968548</v>
      </c>
      <c r="BN968" s="14">
        <f t="shared" si="1397"/>
        <v>0.73007082395063139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1.25</v>
      </c>
      <c r="F969" s="10">
        <f>VLOOKUP(B969,home!$B$2:$E$405,3,FALSE)</f>
        <v>0.8</v>
      </c>
      <c r="G969" s="10">
        <f>VLOOKUP(C969,away!$B$2:$E$405,4,FALSE)</f>
        <v>0.7</v>
      </c>
      <c r="H969" s="10">
        <f>VLOOKUP(A969,away!$A$2:$E$405,3,FALSE)</f>
        <v>0.89839999999999998</v>
      </c>
      <c r="I969" s="10">
        <f>VLOOKUP(C969,away!$B$2:$E$405,3,FALSE)</f>
        <v>0.55649999999999999</v>
      </c>
      <c r="J969" s="10">
        <f>VLOOKUP(B969,home!$B$2:$E$405,4,FALSE)</f>
        <v>1.1131</v>
      </c>
      <c r="K969" s="12">
        <f t="shared" si="1342"/>
        <v>0.7</v>
      </c>
      <c r="L969" s="12">
        <f t="shared" si="1343"/>
        <v>0.55650503076000002</v>
      </c>
      <c r="M969" s="13">
        <f t="shared" si="1344"/>
        <v>0.28464712300718853</v>
      </c>
      <c r="N969" s="13">
        <f t="shared" si="1345"/>
        <v>0.19925298610503198</v>
      </c>
      <c r="O969" s="13">
        <f t="shared" si="1346"/>
        <v>0.15840755594486097</v>
      </c>
      <c r="P969" s="13">
        <f t="shared" si="1347"/>
        <v>0.11088528916140268</v>
      </c>
      <c r="Q969" s="13">
        <f t="shared" si="1348"/>
        <v>6.9738545136761185E-2</v>
      </c>
      <c r="R969" s="13">
        <f t="shared" si="1349"/>
        <v>4.4077300896855624E-2</v>
      </c>
      <c r="S969" s="13">
        <f t="shared" si="1350"/>
        <v>1.0798938719729628E-2</v>
      </c>
      <c r="T969" s="13">
        <f t="shared" si="1351"/>
        <v>3.8809851206490935E-2</v>
      </c>
      <c r="U969" s="13">
        <f t="shared" si="1352"/>
        <v>3.0854110627798938E-2</v>
      </c>
      <c r="V969" s="13">
        <f t="shared" si="1353"/>
        <v>4.674182896754383E-4</v>
      </c>
      <c r="W969" s="13">
        <f t="shared" si="1354"/>
        <v>1.6272327198577609E-2</v>
      </c>
      <c r="X969" s="13">
        <f t="shared" si="1355"/>
        <v>9.0556319481812173E-3</v>
      </c>
      <c r="Y969" s="13">
        <f t="shared" si="1356"/>
        <v>2.5197523679369128E-3</v>
      </c>
      <c r="Z969" s="13">
        <f t="shared" si="1357"/>
        <v>8.1764132304741419E-3</v>
      </c>
      <c r="AA969" s="13">
        <f t="shared" si="1358"/>
        <v>5.7234892613318988E-3</v>
      </c>
      <c r="AB969" s="13">
        <f t="shared" si="1359"/>
        <v>2.0032212414661642E-3</v>
      </c>
      <c r="AC969" s="13">
        <f t="shared" si="1360"/>
        <v>1.138027754822071E-5</v>
      </c>
      <c r="AD969" s="13">
        <f t="shared" si="1361"/>
        <v>2.8476572597510809E-3</v>
      </c>
      <c r="AE969" s="13">
        <f t="shared" si="1362"/>
        <v>1.5847355909317127E-3</v>
      </c>
      <c r="AF969" s="13">
        <f t="shared" si="1363"/>
        <v>4.4095666438895964E-4</v>
      </c>
      <c r="AG969" s="13">
        <f t="shared" si="1364"/>
        <v>8.1798200693201687E-5</v>
      </c>
      <c r="AH969" s="13">
        <f t="shared" si="1365"/>
        <v>1.1375537740828704E-3</v>
      </c>
      <c r="AI969" s="13">
        <f t="shared" si="1366"/>
        <v>7.9628764185800925E-4</v>
      </c>
      <c r="AJ969" s="13">
        <f t="shared" si="1367"/>
        <v>2.7870067465030318E-4</v>
      </c>
      <c r="AK969" s="13">
        <f t="shared" si="1368"/>
        <v>6.5030157418404083E-5</v>
      </c>
      <c r="AL969" s="13">
        <f t="shared" si="1369"/>
        <v>1.7732908779683739E-7</v>
      </c>
      <c r="AM969" s="13">
        <f t="shared" si="1370"/>
        <v>3.9867201636515146E-4</v>
      </c>
      <c r="AN969" s="13">
        <f t="shared" si="1371"/>
        <v>2.2186298273043983E-4</v>
      </c>
      <c r="AO969" s="13">
        <f t="shared" si="1372"/>
        <v>6.1733933014454365E-5</v>
      </c>
      <c r="AP969" s="13">
        <f t="shared" si="1373"/>
        <v>1.145174809704824E-5</v>
      </c>
      <c r="AQ969" s="13">
        <f t="shared" si="1374"/>
        <v>1.5932388567509E-6</v>
      </c>
      <c r="AR969" s="13">
        <f t="shared" si="1375"/>
        <v>1.2661087960742841E-4</v>
      </c>
      <c r="AS969" s="13">
        <f t="shared" si="1376"/>
        <v>8.8627615725199875E-5</v>
      </c>
      <c r="AT969" s="13">
        <f t="shared" si="1377"/>
        <v>3.1019665503819949E-5</v>
      </c>
      <c r="AU969" s="13">
        <f t="shared" si="1378"/>
        <v>7.2379219508913226E-6</v>
      </c>
      <c r="AV969" s="13">
        <f t="shared" si="1379"/>
        <v>1.2666363414059811E-6</v>
      </c>
      <c r="AW969" s="13">
        <f t="shared" si="1380"/>
        <v>1.9188658505920888E-9</v>
      </c>
      <c r="AX969" s="13">
        <f t="shared" si="1381"/>
        <v>4.6511735242600976E-5</v>
      </c>
      <c r="AY969" s="13">
        <f t="shared" si="1382"/>
        <v>2.5884014651884637E-5</v>
      </c>
      <c r="AZ969" s="13">
        <f t="shared" si="1383"/>
        <v>7.2022921850196727E-6</v>
      </c>
      <c r="BA969" s="13">
        <f t="shared" si="1384"/>
        <v>1.3360372779889605E-6</v>
      </c>
      <c r="BB969" s="13">
        <f t="shared" si="1385"/>
        <v>1.8587786662093824E-7</v>
      </c>
      <c r="BC969" s="13">
        <f t="shared" si="1386"/>
        <v>2.0688393576297685E-8</v>
      </c>
      <c r="BD969" s="13">
        <f t="shared" si="1387"/>
        <v>1.1743265241747102E-5</v>
      </c>
      <c r="BE969" s="13">
        <f t="shared" si="1388"/>
        <v>8.2202856692229716E-6</v>
      </c>
      <c r="BF969" s="13">
        <f t="shared" si="1389"/>
        <v>2.8770999842280394E-6</v>
      </c>
      <c r="BG969" s="13">
        <f t="shared" si="1390"/>
        <v>6.7132332965320921E-7</v>
      </c>
      <c r="BH969" s="13">
        <f t="shared" si="1391"/>
        <v>1.1748158268931157E-7</v>
      </c>
      <c r="BI969" s="13">
        <f t="shared" si="1392"/>
        <v>1.6447421576503624E-8</v>
      </c>
      <c r="BJ969" s="14">
        <f t="shared" si="1393"/>
        <v>0.34138069624342621</v>
      </c>
      <c r="BK969" s="14">
        <f t="shared" si="1394"/>
        <v>0.40683621079928417</v>
      </c>
      <c r="BL969" s="14">
        <f t="shared" si="1395"/>
        <v>0.24362165884268103</v>
      </c>
      <c r="BM969" s="14">
        <f t="shared" si="1396"/>
        <v>0.13298029676797871</v>
      </c>
      <c r="BN969" s="14">
        <f t="shared" si="1397"/>
        <v>0.86700880025210092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1.25</v>
      </c>
      <c r="F970" s="10">
        <f>VLOOKUP(B970,home!$B$2:$E$405,3,FALSE)</f>
        <v>0.5</v>
      </c>
      <c r="G970" s="10">
        <f>VLOOKUP(C970,away!$B$2:$E$405,4,FALSE)</f>
        <v>0.6</v>
      </c>
      <c r="H970" s="10">
        <f>VLOOKUP(A970,away!$A$2:$E$405,3,FALSE)</f>
        <v>0.89839999999999998</v>
      </c>
      <c r="I970" s="10">
        <f>VLOOKUP(C970,away!$B$2:$E$405,3,FALSE)</f>
        <v>0.69569999999999999</v>
      </c>
      <c r="J970" s="10">
        <f>VLOOKUP(B970,home!$B$2:$E$405,4,FALSE)</f>
        <v>0.97399999999999998</v>
      </c>
      <c r="K970" s="12">
        <f t="shared" si="1342"/>
        <v>0.375</v>
      </c>
      <c r="L970" s="12">
        <f t="shared" si="1343"/>
        <v>0.60876644112</v>
      </c>
      <c r="M970" s="13">
        <f t="shared" si="1344"/>
        <v>0.37390017045322277</v>
      </c>
      <c r="N970" s="13">
        <f t="shared" si="1345"/>
        <v>0.14021256391995854</v>
      </c>
      <c r="O970" s="13">
        <f t="shared" si="1346"/>
        <v>0.22761787610096978</v>
      </c>
      <c r="P970" s="13">
        <f t="shared" si="1347"/>
        <v>8.5356703537863662E-2</v>
      </c>
      <c r="Q970" s="13">
        <f t="shared" si="1348"/>
        <v>2.6289855734992228E-2</v>
      </c>
      <c r="R970" s="13">
        <f t="shared" si="1349"/>
        <v>6.928306218464024E-2</v>
      </c>
      <c r="S970" s="13">
        <f t="shared" si="1350"/>
        <v>4.8714653098575166E-3</v>
      </c>
      <c r="T970" s="13">
        <f t="shared" si="1351"/>
        <v>1.6004381913349439E-2</v>
      </c>
      <c r="U970" s="13">
        <f t="shared" si="1352"/>
        <v>2.5981148319240085E-2</v>
      </c>
      <c r="V970" s="13">
        <f t="shared" si="1353"/>
        <v>1.235660249883958E-4</v>
      </c>
      <c r="W970" s="13">
        <f t="shared" si="1354"/>
        <v>3.2862319668740289E-3</v>
      </c>
      <c r="X970" s="13">
        <f t="shared" si="1355"/>
        <v>2.0005477391686799E-3</v>
      </c>
      <c r="Y970" s="13">
        <f t="shared" si="1356"/>
        <v>6.0893316373218968E-4</v>
      </c>
      <c r="Z970" s="13">
        <f t="shared" si="1357"/>
        <v>1.4059067732013032E-2</v>
      </c>
      <c r="AA970" s="13">
        <f t="shared" si="1358"/>
        <v>5.2721503995048864E-3</v>
      </c>
      <c r="AB970" s="13">
        <f t="shared" si="1359"/>
        <v>9.8852819990716636E-4</v>
      </c>
      <c r="AC970" s="13">
        <f t="shared" si="1360"/>
        <v>1.7630355298952504E-6</v>
      </c>
      <c r="AD970" s="13">
        <f t="shared" si="1361"/>
        <v>3.080842468944402E-4</v>
      </c>
      <c r="AE970" s="13">
        <f t="shared" si="1362"/>
        <v>1.8755135054706373E-4</v>
      </c>
      <c r="AF970" s="13">
        <f t="shared" si="1363"/>
        <v>5.7087484099892772E-5</v>
      </c>
      <c r="AG970" s="13">
        <f t="shared" si="1364"/>
        <v>1.1584314842662107E-5</v>
      </c>
      <c r="AH970" s="13">
        <f t="shared" si="1365"/>
        <v>2.1396721571706502E-3</v>
      </c>
      <c r="AI970" s="13">
        <f t="shared" si="1366"/>
        <v>8.0237705893899383E-4</v>
      </c>
      <c r="AJ970" s="13">
        <f t="shared" si="1367"/>
        <v>1.5044569855106137E-4</v>
      </c>
      <c r="AK970" s="13">
        <f t="shared" si="1368"/>
        <v>1.8805712318882671E-5</v>
      </c>
      <c r="AL970" s="13">
        <f t="shared" si="1369"/>
        <v>1.6099152976536688E-8</v>
      </c>
      <c r="AM970" s="13">
        <f t="shared" si="1370"/>
        <v>2.3106318517083021E-5</v>
      </c>
      <c r="AN970" s="13">
        <f t="shared" si="1371"/>
        <v>1.4066351291029783E-5</v>
      </c>
      <c r="AO970" s="13">
        <f t="shared" si="1372"/>
        <v>4.2815613074919594E-6</v>
      </c>
      <c r="AP970" s="13">
        <f t="shared" si="1373"/>
        <v>8.6882361319965821E-7</v>
      </c>
      <c r="AQ970" s="13">
        <f t="shared" si="1374"/>
        <v>1.3222766474214381E-7</v>
      </c>
      <c r="AR970" s="13">
        <f t="shared" si="1375"/>
        <v>2.605121208568662E-4</v>
      </c>
      <c r="AS970" s="13">
        <f t="shared" si="1376"/>
        <v>9.7692045321324804E-5</v>
      </c>
      <c r="AT970" s="13">
        <f t="shared" si="1377"/>
        <v>1.8317258497748402E-5</v>
      </c>
      <c r="AU970" s="13">
        <f t="shared" si="1378"/>
        <v>2.2896573122185506E-6</v>
      </c>
      <c r="AV970" s="13">
        <f t="shared" si="1379"/>
        <v>2.1465537302048911E-7</v>
      </c>
      <c r="AW970" s="13">
        <f t="shared" si="1380"/>
        <v>1.0208983398513214E-10</v>
      </c>
      <c r="AX970" s="13">
        <f t="shared" si="1381"/>
        <v>1.4441449073176882E-6</v>
      </c>
      <c r="AY970" s="13">
        <f t="shared" si="1382"/>
        <v>8.791469556893612E-7</v>
      </c>
      <c r="AZ970" s="13">
        <f t="shared" si="1383"/>
        <v>2.6759758171824736E-7</v>
      </c>
      <c r="BA970" s="13">
        <f t="shared" si="1384"/>
        <v>5.4301475824978618E-8</v>
      </c>
      <c r="BB970" s="13">
        <f t="shared" si="1385"/>
        <v>8.2642290463839864E-9</v>
      </c>
      <c r="BC970" s="13">
        <f t="shared" si="1386"/>
        <v>1.0061970610335426E-9</v>
      </c>
      <c r="BD970" s="13">
        <f t="shared" si="1387"/>
        <v>2.6431839447109611E-5</v>
      </c>
      <c r="BE970" s="13">
        <f t="shared" si="1388"/>
        <v>9.9119397926661027E-6</v>
      </c>
      <c r="BF970" s="13">
        <f t="shared" si="1389"/>
        <v>1.8584887111248945E-6</v>
      </c>
      <c r="BG970" s="13">
        <f t="shared" si="1390"/>
        <v>2.3231108889061186E-7</v>
      </c>
      <c r="BH970" s="13">
        <f t="shared" si="1391"/>
        <v>2.177916458349486E-8</v>
      </c>
      <c r="BI970" s="13">
        <f t="shared" si="1392"/>
        <v>1.6334373437621149E-9</v>
      </c>
      <c r="BJ970" s="14">
        <f t="shared" si="1393"/>
        <v>0.18901193157819937</v>
      </c>
      <c r="BK970" s="14">
        <f t="shared" si="1394"/>
        <v>0.46425456360757089</v>
      </c>
      <c r="BL970" s="14">
        <f t="shared" si="1395"/>
        <v>0.33267154956024469</v>
      </c>
      <c r="BM970" s="14">
        <f t="shared" si="1396"/>
        <v>7.7336001501514914E-2</v>
      </c>
      <c r="BN970" s="14">
        <f t="shared" si="1397"/>
        <v>0.92266023193164703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0.81079999999999997</v>
      </c>
      <c r="G971" s="10">
        <f>VLOOKUP(C971,away!$B$2:$E$405,4,FALSE)</f>
        <v>1.2972999999999999</v>
      </c>
      <c r="H971" s="10">
        <f>VLOOKUP(A971,away!$A$2:$E$405,3,FALSE)</f>
        <v>1.125</v>
      </c>
      <c r="I971" s="10">
        <f>VLOOKUP(C971,away!$B$2:$E$405,3,FALSE)</f>
        <v>0.55559999999999998</v>
      </c>
      <c r="J971" s="10">
        <f>VLOOKUP(B971,home!$B$2:$E$405,4,FALSE)</f>
        <v>1.2222</v>
      </c>
      <c r="K971" s="12">
        <f t="shared" si="1342"/>
        <v>1.621638440028</v>
      </c>
      <c r="L971" s="12">
        <f t="shared" si="1343"/>
        <v>0.76393610999999995</v>
      </c>
      <c r="M971" s="13">
        <f t="shared" si="1344"/>
        <v>9.203608505021707E-2</v>
      </c>
      <c r="N971" s="13">
        <f t="shared" si="1345"/>
        <v>0.14924925338711834</v>
      </c>
      <c r="O971" s="13">
        <f t="shared" si="1346"/>
        <v>7.0309688792891969E-2</v>
      </c>
      <c r="P971" s="13">
        <f t="shared" si="1347"/>
        <v>0.11401689405295949</v>
      </c>
      <c r="Q971" s="13">
        <f t="shared" si="1348"/>
        <v>0.12101416321901515</v>
      </c>
      <c r="R971" s="13">
        <f t="shared" si="1349"/>
        <v>2.6856055075876236E-2</v>
      </c>
      <c r="S971" s="13">
        <f t="shared" si="1350"/>
        <v>3.5311834815634442E-2</v>
      </c>
      <c r="T971" s="13">
        <f t="shared" si="1351"/>
        <v>9.2447089104439509E-2</v>
      </c>
      <c r="U971" s="13">
        <f t="shared" si="1352"/>
        <v>4.3550811258549989E-2</v>
      </c>
      <c r="V971" s="13">
        <f t="shared" si="1353"/>
        <v>4.8605883789953324E-3</v>
      </c>
      <c r="W971" s="13">
        <f t="shared" si="1354"/>
        <v>6.5413739621259182E-2</v>
      </c>
      <c r="X971" s="13">
        <f t="shared" si="1355"/>
        <v>4.9971917786817609E-2</v>
      </c>
      <c r="Y971" s="13">
        <f t="shared" si="1356"/>
        <v>1.9087676241650621E-2</v>
      </c>
      <c r="Z971" s="13">
        <f t="shared" si="1357"/>
        <v>6.8387700815368832E-3</v>
      </c>
      <c r="AA971" s="13">
        <f t="shared" si="1358"/>
        <v>1.1090012446733629E-2</v>
      </c>
      <c r="AB971" s="13">
        <f t="shared" si="1359"/>
        <v>8.9919952420061157E-3</v>
      </c>
      <c r="AC971" s="13">
        <f t="shared" si="1360"/>
        <v>3.7633961039614124E-4</v>
      </c>
      <c r="AD971" s="13">
        <f t="shared" si="1361"/>
        <v>2.6519358668954131E-2</v>
      </c>
      <c r="AE971" s="13">
        <f t="shared" si="1362"/>
        <v>2.0259095701255597E-2</v>
      </c>
      <c r="AF971" s="13">
        <f t="shared" si="1363"/>
        <v>7.7383273810674577E-3</v>
      </c>
      <c r="AG971" s="13">
        <f t="shared" si="1364"/>
        <v>1.970529239133054E-3</v>
      </c>
      <c r="AH971" s="13">
        <f t="shared" si="1365"/>
        <v>1.3060958533184172E-3</v>
      </c>
      <c r="AI971" s="13">
        <f t="shared" si="1366"/>
        <v>2.1180152421023174E-3</v>
      </c>
      <c r="AJ971" s="13">
        <f t="shared" si="1367"/>
        <v>1.7173274665791647E-3</v>
      </c>
      <c r="AK971" s="13">
        <f t="shared" si="1368"/>
        <v>9.2829474464022489E-4</v>
      </c>
      <c r="AL971" s="13">
        <f t="shared" si="1369"/>
        <v>1.8648804308899795E-5</v>
      </c>
      <c r="AM971" s="13">
        <f t="shared" si="1370"/>
        <v>8.6009622844931584E-3</v>
      </c>
      <c r="AN971" s="13">
        <f t="shared" si="1371"/>
        <v>6.5705856698724157E-3</v>
      </c>
      <c r="AO971" s="13">
        <f t="shared" si="1372"/>
        <v>2.5097538285320381E-3</v>
      </c>
      <c r="AP971" s="13">
        <f t="shared" si="1373"/>
        <v>6.3909719227545742E-4</v>
      </c>
      <c r="AQ971" s="13">
        <f t="shared" si="1374"/>
        <v>1.2205735574470873E-4</v>
      </c>
      <c r="AR971" s="13">
        <f t="shared" si="1375"/>
        <v>1.995547570942405E-4</v>
      </c>
      <c r="AS971" s="13">
        <f t="shared" si="1376"/>
        <v>3.2360566499447065E-4</v>
      </c>
      <c r="AT971" s="13">
        <f t="shared" si="1377"/>
        <v>2.6238569288292851E-4</v>
      </c>
      <c r="AU971" s="13">
        <f t="shared" si="1378"/>
        <v>1.4183157523077938E-4</v>
      </c>
      <c r="AV971" s="13">
        <f t="shared" si="1379"/>
        <v>5.7499883600988756E-5</v>
      </c>
      <c r="AW971" s="13">
        <f t="shared" si="1380"/>
        <v>6.4174066555346007E-7</v>
      </c>
      <c r="AX971" s="13">
        <f t="shared" si="1381"/>
        <v>2.324608510294192E-3</v>
      </c>
      <c r="AY971" s="13">
        <f t="shared" si="1382"/>
        <v>1.7758523826270397E-3</v>
      </c>
      <c r="AZ971" s="13">
        <f t="shared" si="1383"/>
        <v>6.7831888055916597E-4</v>
      </c>
      <c r="BA971" s="13">
        <f t="shared" si="1384"/>
        <v>1.7273076231797465E-4</v>
      </c>
      <c r="BB971" s="13">
        <f t="shared" si="1385"/>
        <v>3.2988816660632026E-5</v>
      </c>
      <c r="BC971" s="13">
        <f t="shared" si="1386"/>
        <v>5.0402696546452859E-6</v>
      </c>
      <c r="BD971" s="13">
        <f t="shared" si="1387"/>
        <v>2.5407847477761483E-5</v>
      </c>
      <c r="BE971" s="13">
        <f t="shared" si="1388"/>
        <v>4.1202342148306482E-5</v>
      </c>
      <c r="BF971" s="13">
        <f t="shared" si="1389"/>
        <v>3.3407650923439824E-5</v>
      </c>
      <c r="BG971" s="13">
        <f t="shared" si="1390"/>
        <v>1.8058376976162314E-5</v>
      </c>
      <c r="BH971" s="13">
        <f t="shared" si="1391"/>
        <v>7.3210395672653525E-6</v>
      </c>
      <c r="BI971" s="13">
        <f t="shared" si="1392"/>
        <v>2.3744158366486895E-6</v>
      </c>
      <c r="BJ971" s="14">
        <f t="shared" si="1393"/>
        <v>0.57710314630374204</v>
      </c>
      <c r="BK971" s="14">
        <f t="shared" si="1394"/>
        <v>0.24839624309513841</v>
      </c>
      <c r="BL971" s="14">
        <f t="shared" si="1395"/>
        <v>0.16798094536943106</v>
      </c>
      <c r="BM971" s="14">
        <f t="shared" si="1396"/>
        <v>0.42506175462980883</v>
      </c>
      <c r="BN971" s="14">
        <f t="shared" si="1397"/>
        <v>0.57348213957807814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1.1119000000000001</v>
      </c>
      <c r="G972" s="10">
        <f>VLOOKUP(C972,away!$B$2:$E$405,4,FALSE)</f>
        <v>1.1119000000000001</v>
      </c>
      <c r="H972" s="10">
        <f>VLOOKUP(A972,away!$A$2:$E$405,3,FALSE)</f>
        <v>1.125</v>
      </c>
      <c r="I972" s="10">
        <f>VLOOKUP(C972,away!$B$2:$E$405,3,FALSE)</f>
        <v>1.3968</v>
      </c>
      <c r="J972" s="10">
        <f>VLOOKUP(B972,home!$B$2:$E$405,4,FALSE)</f>
        <v>0.76190000000000002</v>
      </c>
      <c r="K972" s="12">
        <f t="shared" si="1342"/>
        <v>1.9060370261370005</v>
      </c>
      <c r="L972" s="12">
        <f t="shared" si="1343"/>
        <v>1.1972496600000002</v>
      </c>
      <c r="M972" s="13">
        <f t="shared" si="1344"/>
        <v>4.4901382855846612E-2</v>
      </c>
      <c r="N972" s="13">
        <f t="shared" si="1345"/>
        <v>8.5583698247996762E-2</v>
      </c>
      <c r="O972" s="13">
        <f t="shared" si="1346"/>
        <v>5.3758165357692192E-2</v>
      </c>
      <c r="P972" s="13">
        <f t="shared" si="1347"/>
        <v>0.10246505362895673</v>
      </c>
      <c r="Q972" s="13">
        <f t="shared" si="1348"/>
        <v>8.1562848847209116E-2</v>
      </c>
      <c r="R972" s="13">
        <f t="shared" si="1349"/>
        <v>3.2180972598360391E-2</v>
      </c>
      <c r="S972" s="13">
        <f t="shared" si="1350"/>
        <v>5.8456368976940669E-2</v>
      </c>
      <c r="T972" s="13">
        <f t="shared" si="1351"/>
        <v>9.7651093050952528E-2</v>
      </c>
      <c r="U972" s="13">
        <f t="shared" si="1352"/>
        <v>6.1338125309575137E-2</v>
      </c>
      <c r="V972" s="13">
        <f t="shared" si="1353"/>
        <v>1.4821951280817678E-2</v>
      </c>
      <c r="W972" s="13">
        <f t="shared" si="1354"/>
        <v>5.1820603286665372E-2</v>
      </c>
      <c r="X972" s="13">
        <f t="shared" si="1355"/>
        <v>6.2042199665955006E-2</v>
      </c>
      <c r="Y972" s="13">
        <f t="shared" si="1356"/>
        <v>3.7140001227858391E-2</v>
      </c>
      <c r="Z972" s="13">
        <f t="shared" si="1357"/>
        <v>1.2842886167285432E-2</v>
      </c>
      <c r="AA972" s="13">
        <f t="shared" si="1358"/>
        <v>2.447901655730874E-2</v>
      </c>
      <c r="AB972" s="13">
        <f t="shared" si="1359"/>
        <v>2.3328955960825584E-2</v>
      </c>
      <c r="AC972" s="13">
        <f t="shared" si="1360"/>
        <v>2.1139828222977194E-3</v>
      </c>
      <c r="AD972" s="13">
        <f t="shared" si="1361"/>
        <v>2.469299714528524E-2</v>
      </c>
      <c r="AE972" s="13">
        <f t="shared" si="1362"/>
        <v>2.9563682436573729E-2</v>
      </c>
      <c r="AF972" s="13">
        <f t="shared" si="1363"/>
        <v>1.7697554372767942E-2</v>
      </c>
      <c r="AG972" s="13">
        <f t="shared" si="1364"/>
        <v>7.0627969852093096E-3</v>
      </c>
      <c r="AH972" s="13">
        <f t="shared" si="1365"/>
        <v>3.844035274300299E-3</v>
      </c>
      <c r="AI972" s="13">
        <f t="shared" si="1366"/>
        <v>7.3268735625930696E-3</v>
      </c>
      <c r="AJ972" s="13">
        <f t="shared" si="1367"/>
        <v>6.9826461480633562E-3</v>
      </c>
      <c r="AK972" s="13">
        <f t="shared" si="1368"/>
        <v>4.4363940328738857E-3</v>
      </c>
      <c r="AL972" s="13">
        <f t="shared" si="1369"/>
        <v>1.9296453648462561E-4</v>
      </c>
      <c r="AM972" s="13">
        <f t="shared" si="1370"/>
        <v>9.413153369041782E-3</v>
      </c>
      <c r="AN972" s="13">
        <f t="shared" si="1371"/>
        <v>1.126989467061313E-2</v>
      </c>
      <c r="AO972" s="13">
        <f t="shared" si="1372"/>
        <v>6.746438781313693E-3</v>
      </c>
      <c r="AP972" s="13">
        <f t="shared" si="1373"/>
        <v>2.6923905123795444E-3</v>
      </c>
      <c r="AQ972" s="13">
        <f t="shared" si="1374"/>
        <v>8.0586590638340931E-4</v>
      </c>
      <c r="AR972" s="13">
        <f t="shared" si="1375"/>
        <v>9.2045398503680733E-4</v>
      </c>
      <c r="AS972" s="13">
        <f t="shared" si="1376"/>
        <v>1.7544193763355071E-3</v>
      </c>
      <c r="AT972" s="13">
        <f t="shared" si="1377"/>
        <v>1.6719941453338313E-3</v>
      </c>
      <c r="AU972" s="13">
        <f t="shared" si="1378"/>
        <v>1.0622942494968569E-3</v>
      </c>
      <c r="AV972" s="13">
        <f t="shared" si="1379"/>
        <v>5.061930430483566E-4</v>
      </c>
      <c r="AW972" s="13">
        <f t="shared" si="1380"/>
        <v>1.223181925578081E-5</v>
      </c>
      <c r="AX972" s="13">
        <f t="shared" si="1381"/>
        <v>2.9903031423499796E-3</v>
      </c>
      <c r="AY972" s="13">
        <f t="shared" si="1382"/>
        <v>3.5801394204754457E-3</v>
      </c>
      <c r="AZ972" s="13">
        <f t="shared" si="1383"/>
        <v>2.1431603519584132E-3</v>
      </c>
      <c r="BA972" s="13">
        <f t="shared" si="1384"/>
        <v>8.5529933423589668E-4</v>
      </c>
      <c r="BB972" s="13">
        <f t="shared" si="1385"/>
        <v>2.560017092780386E-4</v>
      </c>
      <c r="BC972" s="13">
        <f t="shared" si="1386"/>
        <v>6.1299591878510068E-5</v>
      </c>
      <c r="BD972" s="13">
        <f t="shared" si="1387"/>
        <v>1.8366887010516024E-4</v>
      </c>
      <c r="BE972" s="13">
        <f t="shared" si="1388"/>
        <v>3.5007966696918262E-4</v>
      </c>
      <c r="BF972" s="13">
        <f t="shared" si="1389"/>
        <v>3.3363240367048635E-4</v>
      </c>
      <c r="BG972" s="13">
        <f t="shared" si="1390"/>
        <v>2.1197190483834429E-4</v>
      </c>
      <c r="BH972" s="13">
        <f t="shared" si="1391"/>
        <v>1.0100657478066828E-4</v>
      </c>
      <c r="BI972" s="13">
        <f t="shared" si="1392"/>
        <v>3.850445428304589E-5</v>
      </c>
      <c r="BJ972" s="14">
        <f t="shared" si="1393"/>
        <v>0.53563142205638103</v>
      </c>
      <c r="BK972" s="14">
        <f t="shared" si="1394"/>
        <v>0.22653184352181949</v>
      </c>
      <c r="BL972" s="14">
        <f t="shared" si="1395"/>
        <v>0.22480940347549094</v>
      </c>
      <c r="BM972" s="14">
        <f t="shared" si="1396"/>
        <v>0.59579552608369535</v>
      </c>
      <c r="BN972" s="14">
        <f t="shared" si="1397"/>
        <v>0.4004521215360618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0.83399999999999996</v>
      </c>
      <c r="G973" s="10">
        <f>VLOOKUP(C973,away!$B$2:$E$405,4,FALSE)</f>
        <v>0.64859999999999995</v>
      </c>
      <c r="H973" s="10">
        <f>VLOOKUP(A973,away!$A$2:$E$405,3,FALSE)</f>
        <v>1.125</v>
      </c>
      <c r="I973" s="10">
        <f>VLOOKUP(C973,away!$B$2:$E$405,3,FALSE)</f>
        <v>1.4443999999999999</v>
      </c>
      <c r="J973" s="10">
        <f>VLOOKUP(B973,home!$B$2:$E$405,4,FALSE)</f>
        <v>1.0159</v>
      </c>
      <c r="K973" s="12">
        <f t="shared" si="1342"/>
        <v>0.83395548107999995</v>
      </c>
      <c r="L973" s="12">
        <f t="shared" si="1343"/>
        <v>1.650786705</v>
      </c>
      <c r="M973" s="13">
        <f t="shared" si="1344"/>
        <v>8.3347039769408118E-2</v>
      </c>
      <c r="N973" s="13">
        <f t="shared" si="1345"/>
        <v>6.9507720647490639E-2</v>
      </c>
      <c r="O973" s="13">
        <f t="shared" si="1346"/>
        <v>0.13758818515244517</v>
      </c>
      <c r="P973" s="13">
        <f t="shared" si="1347"/>
        <v>0.11474242113973152</v>
      </c>
      <c r="Q973" s="13">
        <f t="shared" si="1348"/>
        <v>2.8983172305676146E-2</v>
      </c>
      <c r="R973" s="13">
        <f t="shared" si="1349"/>
        <v>0.11356437340736748</v>
      </c>
      <c r="S973" s="13">
        <f t="shared" si="1350"/>
        <v>3.9490974260851686E-2</v>
      </c>
      <c r="T973" s="13">
        <f t="shared" si="1351"/>
        <v>4.7845035510934372E-2</v>
      </c>
      <c r="U973" s="13">
        <f t="shared" si="1352"/>
        <v>9.4707631658489902E-2</v>
      </c>
      <c r="V973" s="13">
        <f t="shared" si="1353"/>
        <v>6.0407264378400695E-3</v>
      </c>
      <c r="W973" s="13">
        <f t="shared" si="1354"/>
        <v>8.0568918011348946E-3</v>
      </c>
      <c r="X973" s="13">
        <f t="shared" si="1355"/>
        <v>1.3300209868936987E-2</v>
      </c>
      <c r="Y973" s="13">
        <f t="shared" si="1356"/>
        <v>1.097790481267549E-2</v>
      </c>
      <c r="Z973" s="13">
        <f t="shared" si="1357"/>
        <v>6.2490185927512577E-2</v>
      </c>
      <c r="AA973" s="13">
        <f t="shared" si="1358"/>
        <v>5.2114033067957394E-2</v>
      </c>
      <c r="AB973" s="13">
        <f t="shared" si="1359"/>
        <v>2.1730391759103716E-2</v>
      </c>
      <c r="AC973" s="13">
        <f t="shared" si="1360"/>
        <v>5.1976019397194221E-4</v>
      </c>
      <c r="AD973" s="13">
        <f t="shared" si="1361"/>
        <v>1.6797722695062395E-3</v>
      </c>
      <c r="AE973" s="13">
        <f t="shared" si="1362"/>
        <v>2.772945729928577E-3</v>
      </c>
      <c r="AF973" s="13">
        <f t="shared" si="1363"/>
        <v>2.2887709723263087E-3</v>
      </c>
      <c r="AG973" s="13">
        <f t="shared" si="1364"/>
        <v>1.2594242306353974E-3</v>
      </c>
      <c r="AH973" s="13">
        <f t="shared" si="1365"/>
        <v>2.5789492030528979E-2</v>
      </c>
      <c r="AI973" s="13">
        <f t="shared" si="1366"/>
        <v>2.150728823312862E-2</v>
      </c>
      <c r="AJ973" s="13">
        <f t="shared" si="1367"/>
        <v>8.9680604525924999E-3</v>
      </c>
      <c r="AK973" s="13">
        <f t="shared" si="1368"/>
        <v>2.4929877230321002E-3</v>
      </c>
      <c r="AL973" s="13">
        <f t="shared" si="1369"/>
        <v>2.8621793039510921E-5</v>
      </c>
      <c r="AM973" s="13">
        <f t="shared" si="1370"/>
        <v>2.801710582241839E-4</v>
      </c>
      <c r="AN973" s="13">
        <f t="shared" si="1371"/>
        <v>4.6250265804226369E-4</v>
      </c>
      <c r="AO973" s="13">
        <f t="shared" si="1372"/>
        <v>3.8174661946166526E-4</v>
      </c>
      <c r="AP973" s="13">
        <f t="shared" si="1373"/>
        <v>2.1006074802867034E-4</v>
      </c>
      <c r="AQ973" s="13">
        <f t="shared" si="1374"/>
        <v>8.6691372522021044E-5</v>
      </c>
      <c r="AR973" s="13">
        <f t="shared" si="1375"/>
        <v>8.514590114540135E-3</v>
      </c>
      <c r="AS973" s="13">
        <f t="shared" si="1376"/>
        <v>7.1007890951703305E-3</v>
      </c>
      <c r="AT973" s="13">
        <f t="shared" si="1377"/>
        <v>2.9608709929551946E-3</v>
      </c>
      <c r="AU973" s="13">
        <f t="shared" si="1378"/>
        <v>8.2307819778192233E-4</v>
      </c>
      <c r="AV973" s="13">
        <f t="shared" si="1379"/>
        <v>1.7160264359942059E-4</v>
      </c>
      <c r="AW973" s="13">
        <f t="shared" si="1380"/>
        <v>1.0945312514330439E-6</v>
      </c>
      <c r="AX973" s="13">
        <f t="shared" si="1381"/>
        <v>3.8941698274340319E-5</v>
      </c>
      <c r="AY973" s="13">
        <f t="shared" si="1382"/>
        <v>6.4284437781402434E-5</v>
      </c>
      <c r="AZ973" s="13">
        <f t="shared" si="1383"/>
        <v>5.3059947613969438E-5</v>
      </c>
      <c r="BA973" s="13">
        <f t="shared" si="1384"/>
        <v>2.9196885363045732E-5</v>
      </c>
      <c r="BB973" s="13">
        <f t="shared" si="1385"/>
        <v>1.2049457546181255E-5</v>
      </c>
      <c r="BC973" s="13">
        <f t="shared" si="1386"/>
        <v>3.9782168639395859E-6</v>
      </c>
      <c r="BD973" s="13">
        <f t="shared" si="1387"/>
        <v>2.3426286932678808E-3</v>
      </c>
      <c r="BE973" s="13">
        <f t="shared" si="1388"/>
        <v>1.9536480388860273E-3</v>
      </c>
      <c r="BF973" s="13">
        <f t="shared" si="1389"/>
        <v>8.1462774506509746E-4</v>
      </c>
      <c r="BG973" s="13">
        <f t="shared" si="1390"/>
        <v>2.2645442434562636E-4</v>
      </c>
      <c r="BH973" s="13">
        <f t="shared" si="1391"/>
        <v>4.7213227099462821E-5</v>
      </c>
      <c r="BI973" s="13">
        <f t="shared" si="1392"/>
        <v>7.8747459038143624E-6</v>
      </c>
      <c r="BJ973" s="14">
        <f t="shared" si="1393"/>
        <v>0.18829453124896672</v>
      </c>
      <c r="BK973" s="14">
        <f t="shared" si="1394"/>
        <v>0.24423382803262422</v>
      </c>
      <c r="BL973" s="14">
        <f t="shared" si="1395"/>
        <v>0.50342582140326086</v>
      </c>
      <c r="BM973" s="14">
        <f t="shared" si="1396"/>
        <v>0.45064826428371535</v>
      </c>
      <c r="BN973" s="14">
        <f t="shared" si="1397"/>
        <v>0.54773291242211908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1.5088999999999999</v>
      </c>
      <c r="F974" s="10">
        <f>VLOOKUP(B974,home!$B$2:$E$405,3,FALSE)</f>
        <v>0.89939999999999998</v>
      </c>
      <c r="G974" s="10">
        <f>VLOOKUP(C974,away!$B$2:$E$405,4,FALSE)</f>
        <v>1.4200999999999999</v>
      </c>
      <c r="H974" s="10">
        <f>VLOOKUP(A974,away!$A$2:$E$405,3,FALSE)</f>
        <v>1.1115999999999999</v>
      </c>
      <c r="I974" s="10">
        <f>VLOOKUP(C974,away!$B$2:$E$405,3,FALSE)</f>
        <v>1.0281</v>
      </c>
      <c r="J974" s="10">
        <f>VLOOKUP(B974,home!$B$2:$E$405,4,FALSE)</f>
        <v>1.3493999999999999</v>
      </c>
      <c r="K974" s="12">
        <f t="shared" si="1342"/>
        <v>1.9272243276659997</v>
      </c>
      <c r="L974" s="12">
        <f t="shared" si="1343"/>
        <v>1.542142844424</v>
      </c>
      <c r="M974" s="13">
        <f t="shared" si="1344"/>
        <v>3.1136728618590799E-2</v>
      </c>
      <c r="N974" s="13">
        <f t="shared" si="1345"/>
        <v>6.0007460877682342E-2</v>
      </c>
      <c r="O974" s="13">
        <f t="shared" si="1346"/>
        <v>4.8017283237931779E-2</v>
      </c>
      <c r="P974" s="13">
        <f t="shared" si="1347"/>
        <v>9.2540076404570945E-2</v>
      </c>
      <c r="Q974" s="13">
        <f t="shared" si="1348"/>
        <v>5.782391922246758E-2</v>
      </c>
      <c r="R974" s="13">
        <f t="shared" si="1349"/>
        <v>3.7024754877028491E-2</v>
      </c>
      <c r="S974" s="13">
        <f t="shared" si="1350"/>
        <v>6.8758553972259037E-2</v>
      </c>
      <c r="T974" s="13">
        <f t="shared" si="1351"/>
        <v>8.9172743265479762E-2</v>
      </c>
      <c r="U974" s="13">
        <f t="shared" si="1352"/>
        <v>7.1355008324879676E-2</v>
      </c>
      <c r="V974" s="13">
        <f t="shared" si="1353"/>
        <v>2.2706024258372183E-2</v>
      </c>
      <c r="W974" s="13">
        <f t="shared" si="1354"/>
        <v>3.7146554615511057E-2</v>
      </c>
      <c r="X974" s="13">
        <f t="shared" si="1355"/>
        <v>5.7285293395315684E-2</v>
      </c>
      <c r="Y974" s="13">
        <f t="shared" si="1356"/>
        <v>4.4171052650157763E-2</v>
      </c>
      <c r="Z974" s="13">
        <f t="shared" si="1357"/>
        <v>1.9032486933387362E-2</v>
      </c>
      <c r="AA974" s="13">
        <f t="shared" si="1358"/>
        <v>3.6679871834009378E-2</v>
      </c>
      <c r="AB974" s="13">
        <f t="shared" si="1359"/>
        <v>3.5345170667086895E-2</v>
      </c>
      <c r="AC974" s="13">
        <f t="shared" si="1360"/>
        <v>4.2177223510148016E-3</v>
      </c>
      <c r="AD974" s="13">
        <f t="shared" si="1361"/>
        <v>1.7897435935996662E-2</v>
      </c>
      <c r="AE974" s="13">
        <f t="shared" si="1362"/>
        <v>2.7600402762234206E-2</v>
      </c>
      <c r="AF974" s="13">
        <f t="shared" si="1363"/>
        <v>2.1281881811499946E-2</v>
      </c>
      <c r="AG974" s="13">
        <f t="shared" si="1364"/>
        <v>1.0939900583827305E-2</v>
      </c>
      <c r="AH974" s="13">
        <f t="shared" si="1365"/>
        <v>7.3377033839791446E-3</v>
      </c>
      <c r="AI974" s="13">
        <f t="shared" si="1366"/>
        <v>1.4141400470801738E-2</v>
      </c>
      <c r="AJ974" s="13">
        <f t="shared" si="1367"/>
        <v>1.362682550729827E-2</v>
      </c>
      <c r="AK974" s="13">
        <f t="shared" si="1368"/>
        <v>8.7539832088416002E-3</v>
      </c>
      <c r="AL974" s="13">
        <f t="shared" si="1369"/>
        <v>5.0141214691788098E-4</v>
      </c>
      <c r="AM974" s="13">
        <f t="shared" si="1370"/>
        <v>6.8984747877392913E-3</v>
      </c>
      <c r="AN974" s="13">
        <f t="shared" si="1371"/>
        <v>1.0638433531351521E-2</v>
      </c>
      <c r="AO974" s="13">
        <f t="shared" si="1372"/>
        <v>8.202992073127047E-3</v>
      </c>
      <c r="AP974" s="13">
        <f t="shared" si="1373"/>
        <v>4.21672850947989E-3</v>
      </c>
      <c r="AQ974" s="13">
        <f t="shared" si="1374"/>
        <v>1.6256994244432717E-3</v>
      </c>
      <c r="AR974" s="13">
        <f t="shared" si="1375"/>
        <v>2.2631573536218397E-3</v>
      </c>
      <c r="AS974" s="13">
        <f t="shared" si="1376"/>
        <v>4.3616119092362137E-3</v>
      </c>
      <c r="AT974" s="13">
        <f t="shared" si="1377"/>
        <v>4.2029022896588903E-3</v>
      </c>
      <c r="AU974" s="13">
        <f t="shared" si="1378"/>
        <v>2.699978513144582E-3</v>
      </c>
      <c r="AV974" s="13">
        <f t="shared" si="1379"/>
        <v>1.3008660686769284E-3</v>
      </c>
      <c r="AW974" s="13">
        <f t="shared" si="1380"/>
        <v>4.1395127273739785E-5</v>
      </c>
      <c r="AX974" s="13">
        <f t="shared" si="1381"/>
        <v>2.2158180724536169E-3</v>
      </c>
      <c r="AY974" s="13">
        <f t="shared" si="1382"/>
        <v>3.4171079849797258E-3</v>
      </c>
      <c r="AZ974" s="13">
        <f t="shared" si="1383"/>
        <v>2.6348343138302994E-3</v>
      </c>
      <c r="BA974" s="13">
        <f t="shared" si="1384"/>
        <v>1.3544302944387386E-3</v>
      </c>
      <c r="BB974" s="13">
        <f t="shared" si="1385"/>
        <v>5.2218124670994775E-4</v>
      </c>
      <c r="BC974" s="13">
        <f t="shared" si="1386"/>
        <v>1.6105561462122973E-4</v>
      </c>
      <c r="BD974" s="13">
        <f t="shared" si="1387"/>
        <v>5.816853197822459E-4</v>
      </c>
      <c r="BE974" s="13">
        <f t="shared" si="1388"/>
        <v>1.121038099330521E-3</v>
      </c>
      <c r="BF974" s="13">
        <f t="shared" si="1389"/>
        <v>1.0802459486351169E-3</v>
      </c>
      <c r="BG974" s="13">
        <f t="shared" si="1390"/>
        <v>6.939587573574111E-4</v>
      </c>
      <c r="BH974" s="13">
        <f t="shared" si="1391"/>
        <v>3.3435354989401738E-4</v>
      </c>
      <c r="BI974" s="13">
        <f t="shared" si="1392"/>
        <v>1.2887485907944757E-4</v>
      </c>
      <c r="BJ974" s="14">
        <f t="shared" si="1393"/>
        <v>0.46521440097334688</v>
      </c>
      <c r="BK974" s="14">
        <f t="shared" si="1394"/>
        <v>0.2232776257367054</v>
      </c>
      <c r="BL974" s="14">
        <f t="shared" si="1395"/>
        <v>0.29105067418027414</v>
      </c>
      <c r="BM974" s="14">
        <f t="shared" si="1396"/>
        <v>0.66864925172773582</v>
      </c>
      <c r="BN974" s="14">
        <f t="shared" si="1397"/>
        <v>0.32655022323827199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1.5088999999999999</v>
      </c>
      <c r="F975" s="10">
        <f>VLOOKUP(B975,home!$B$2:$E$405,3,FALSE)</f>
        <v>1.4675</v>
      </c>
      <c r="G975" s="10">
        <f>VLOOKUP(C975,away!$B$2:$E$405,4,FALSE)</f>
        <v>0.56810000000000005</v>
      </c>
      <c r="H975" s="10">
        <f>VLOOKUP(A975,away!$A$2:$E$405,3,FALSE)</f>
        <v>1.1115999999999999</v>
      </c>
      <c r="I975" s="10">
        <f>VLOOKUP(C975,away!$B$2:$E$405,3,FALSE)</f>
        <v>0.96389999999999998</v>
      </c>
      <c r="J975" s="10">
        <f>VLOOKUP(B975,home!$B$2:$E$405,4,FALSE)</f>
        <v>1.0281</v>
      </c>
      <c r="K975" s="12">
        <f t="shared" si="1342"/>
        <v>1.2579499370750002</v>
      </c>
      <c r="L975" s="12">
        <f t="shared" si="1343"/>
        <v>1.101579581844</v>
      </c>
      <c r="M975" s="13">
        <f t="shared" si="1344"/>
        <v>9.4464656576692785E-2</v>
      </c>
      <c r="N975" s="13">
        <f t="shared" si="1345"/>
        <v>0.11883180879646218</v>
      </c>
      <c r="O975" s="13">
        <f t="shared" si="1346"/>
        <v>0.10406033689079029</v>
      </c>
      <c r="P975" s="13">
        <f t="shared" si="1347"/>
        <v>0.13090269424377296</v>
      </c>
      <c r="Q975" s="13">
        <f t="shared" si="1348"/>
        <v>7.474223319900905E-2</v>
      </c>
      <c r="R975" s="13">
        <f t="shared" si="1349"/>
        <v>5.7315371199351289E-2</v>
      </c>
      <c r="S975" s="13">
        <f t="shared" si="1350"/>
        <v>4.5349011951276601E-2</v>
      </c>
      <c r="T975" s="13">
        <f t="shared" si="1351"/>
        <v>8.2334517993451109E-2</v>
      </c>
      <c r="U975" s="13">
        <f t="shared" si="1352"/>
        <v>7.2099867593654235E-2</v>
      </c>
      <c r="V975" s="13">
        <f t="shared" si="1353"/>
        <v>6.9823972746835628E-3</v>
      </c>
      <c r="W975" s="13">
        <f t="shared" si="1354"/>
        <v>3.1340662516512803E-2</v>
      </c>
      <c r="X975" s="13">
        <f t="shared" si="1355"/>
        <v>3.4524233909654096E-2</v>
      </c>
      <c r="Y975" s="13">
        <f t="shared" si="1356"/>
        <v>1.901559557684061E-2</v>
      </c>
      <c r="Z975" s="13">
        <f t="shared" si="1357"/>
        <v>2.1045814213005005E-2</v>
      </c>
      <c r="AA975" s="13">
        <f t="shared" si="1358"/>
        <v>2.6474580664941794E-2</v>
      </c>
      <c r="AB975" s="13">
        <f t="shared" si="1359"/>
        <v>1.6651848540775276E-2</v>
      </c>
      <c r="AC975" s="13">
        <f t="shared" si="1360"/>
        <v>6.0473319378078546E-4</v>
      </c>
      <c r="AD975" s="13">
        <f t="shared" si="1361"/>
        <v>9.8562461101340225E-3</v>
      </c>
      <c r="AE975" s="13">
        <f t="shared" si="1362"/>
        <v>1.0857439468552986E-2</v>
      </c>
      <c r="AF975" s="13">
        <f t="shared" si="1363"/>
        <v>5.9801668148325724E-3</v>
      </c>
      <c r="AG975" s="13">
        <f t="shared" si="1364"/>
        <v>2.1958765530802095E-3</v>
      </c>
      <c r="AH975" s="13">
        <f t="shared" si="1365"/>
        <v>5.7959098050821434E-3</v>
      </c>
      <c r="AI975" s="13">
        <f t="shared" si="1366"/>
        <v>7.2909643745954584E-3</v>
      </c>
      <c r="AJ975" s="13">
        <f t="shared" si="1367"/>
        <v>4.5858340881192129E-3</v>
      </c>
      <c r="AK975" s="13">
        <f t="shared" si="1368"/>
        <v>1.9229165675286517E-3</v>
      </c>
      <c r="AL975" s="13">
        <f t="shared" si="1369"/>
        <v>3.3519924692798998E-5</v>
      </c>
      <c r="AM975" s="13">
        <f t="shared" si="1370"/>
        <v>2.4797328348077647E-3</v>
      </c>
      <c r="AN975" s="13">
        <f t="shared" si="1371"/>
        <v>2.7316230592523741E-3</v>
      </c>
      <c r="AO975" s="13">
        <f t="shared" si="1372"/>
        <v>1.5045500936833297E-3</v>
      </c>
      <c r="AP975" s="13">
        <f t="shared" si="1373"/>
        <v>5.5246055435434428E-4</v>
      </c>
      <c r="AQ975" s="13">
        <f t="shared" si="1374"/>
        <v>1.5214481661274081E-4</v>
      </c>
      <c r="AR975" s="13">
        <f t="shared" si="1375"/>
        <v>1.2769311798975849E-3</v>
      </c>
      <c r="AS975" s="13">
        <f t="shared" si="1376"/>
        <v>1.6063154974012726E-3</v>
      </c>
      <c r="AT975" s="13">
        <f t="shared" si="1377"/>
        <v>1.0103322394392643E-3</v>
      </c>
      <c r="AU975" s="13">
        <f t="shared" si="1378"/>
        <v>4.2364912567582219E-4</v>
      </c>
      <c r="AV975" s="13">
        <f t="shared" si="1379"/>
        <v>1.3323234774644481E-4</v>
      </c>
      <c r="AW975" s="13">
        <f t="shared" si="1380"/>
        <v>1.2902675314848218E-6</v>
      </c>
      <c r="AX975" s="13">
        <f t="shared" si="1381"/>
        <v>5.1989662725153809E-4</v>
      </c>
      <c r="AY975" s="13">
        <f t="shared" si="1382"/>
        <v>5.7270750924985517E-4</v>
      </c>
      <c r="AZ975" s="13">
        <f t="shared" si="1383"/>
        <v>3.1544144927918728E-4</v>
      </c>
      <c r="BA975" s="13">
        <f t="shared" si="1384"/>
        <v>1.1582795326441078E-4</v>
      </c>
      <c r="BB975" s="13">
        <f t="shared" si="1385"/>
        <v>3.1898427080714007E-5</v>
      </c>
      <c r="BC975" s="13">
        <f t="shared" si="1386"/>
        <v>7.0277311930108493E-6</v>
      </c>
      <c r="BD975" s="13">
        <f t="shared" si="1387"/>
        <v>2.3444021919919131E-4</v>
      </c>
      <c r="BE975" s="13">
        <f t="shared" si="1388"/>
        <v>2.9491405898947196E-4</v>
      </c>
      <c r="BF975" s="13">
        <f t="shared" si="1389"/>
        <v>1.854935609741696E-4</v>
      </c>
      <c r="BG975" s="13">
        <f t="shared" si="1390"/>
        <v>7.7780537785091447E-5</v>
      </c>
      <c r="BH975" s="13">
        <f t="shared" si="1391"/>
        <v>2.4461005653103858E-5</v>
      </c>
      <c r="BI975" s="13">
        <f t="shared" si="1392"/>
        <v>6.1541441044226525E-6</v>
      </c>
      <c r="BJ975" s="14">
        <f t="shared" si="1393"/>
        <v>0.39866209199455904</v>
      </c>
      <c r="BK975" s="14">
        <f t="shared" si="1394"/>
        <v>0.27890972067414938</v>
      </c>
      <c r="BL975" s="14">
        <f t="shared" si="1395"/>
        <v>0.30147133364170414</v>
      </c>
      <c r="BM975" s="14">
        <f t="shared" si="1396"/>
        <v>0.41920044237562065</v>
      </c>
      <c r="BN975" s="14">
        <f t="shared" si="1397"/>
        <v>0.58031710090607858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1.5088999999999999</v>
      </c>
      <c r="F976" s="10">
        <f>VLOOKUP(B976,home!$B$2:$E$405,3,FALSE)</f>
        <v>1.3728</v>
      </c>
      <c r="G976" s="10">
        <f>VLOOKUP(C976,away!$B$2:$E$405,4,FALSE)</f>
        <v>0.75739999999999996</v>
      </c>
      <c r="H976" s="10">
        <f>VLOOKUP(A976,away!$A$2:$E$405,3,FALSE)</f>
        <v>1.1115999999999999</v>
      </c>
      <c r="I976" s="10">
        <f>VLOOKUP(C976,away!$B$2:$E$405,3,FALSE)</f>
        <v>0.96389999999999998</v>
      </c>
      <c r="J976" s="10">
        <f>VLOOKUP(B976,home!$B$2:$E$405,4,FALSE)</f>
        <v>1.2850999999999999</v>
      </c>
      <c r="K976" s="12">
        <f t="shared" si="1342"/>
        <v>1.568891932608</v>
      </c>
      <c r="L976" s="12">
        <f t="shared" si="1343"/>
        <v>1.3769476905239999</v>
      </c>
      <c r="M976" s="13">
        <f t="shared" si="1344"/>
        <v>5.2557912446231328E-2</v>
      </c>
      <c r="N976" s="13">
        <f t="shared" si="1345"/>
        <v>8.2457684831609909E-2</v>
      </c>
      <c r="O976" s="13">
        <f t="shared" si="1346"/>
        <v>7.2369496161600821E-2</v>
      </c>
      <c r="P976" s="13">
        <f t="shared" si="1347"/>
        <v>0.11353991869484113</v>
      </c>
      <c r="Q976" s="13">
        <f t="shared" si="1348"/>
        <v>6.4683598256922936E-2</v>
      </c>
      <c r="R976" s="13">
        <f t="shared" si="1349"/>
        <v>4.9824505302050869E-2</v>
      </c>
      <c r="S976" s="13">
        <f t="shared" si="1350"/>
        <v>6.131956415896192E-2</v>
      </c>
      <c r="T976" s="13">
        <f t="shared" si="1351"/>
        <v>8.9065931234652271E-2</v>
      </c>
      <c r="U976" s="13">
        <f t="shared" si="1352"/>
        <v>7.8169264414572129E-2</v>
      </c>
      <c r="V976" s="13">
        <f t="shared" si="1353"/>
        <v>1.4718617584479338E-2</v>
      </c>
      <c r="W976" s="13">
        <f t="shared" si="1354"/>
        <v>3.3827191825781103E-2</v>
      </c>
      <c r="X976" s="13">
        <f t="shared" si="1355"/>
        <v>4.6578273661421622E-2</v>
      </c>
      <c r="Y976" s="13">
        <f t="shared" si="1356"/>
        <v>3.2067923173344684E-2</v>
      </c>
      <c r="Z976" s="13">
        <f t="shared" si="1357"/>
        <v>2.286857916905324E-2</v>
      </c>
      <c r="AA976" s="13">
        <f t="shared" si="1358"/>
        <v>3.5878329368534988E-2</v>
      </c>
      <c r="AB976" s="13">
        <f t="shared" si="1359"/>
        <v>2.8144610750873617E-2</v>
      </c>
      <c r="AC976" s="13">
        <f t="shared" si="1360"/>
        <v>1.9872729029523995E-3</v>
      </c>
      <c r="AD976" s="13">
        <f t="shared" si="1361"/>
        <v>1.3267802089562809E-2</v>
      </c>
      <c r="AE976" s="13">
        <f t="shared" si="1362"/>
        <v>1.826906944555301E-2</v>
      </c>
      <c r="AF976" s="13">
        <f t="shared" si="1363"/>
        <v>1.2577776490538397E-2</v>
      </c>
      <c r="AG976" s="13">
        <f t="shared" si="1364"/>
        <v>5.7729800968579683E-3</v>
      </c>
      <c r="AH976" s="13">
        <f t="shared" si="1365"/>
        <v>7.8722093180982802E-3</v>
      </c>
      <c r="AI976" s="13">
        <f t="shared" si="1366"/>
        <v>1.2350645690965915E-2</v>
      </c>
      <c r="AJ976" s="13">
        <f t="shared" si="1367"/>
        <v>9.6884141935280922E-3</v>
      </c>
      <c r="AK976" s="13">
        <f t="shared" si="1368"/>
        <v>5.0666916226636905E-3</v>
      </c>
      <c r="AL976" s="13">
        <f t="shared" si="1369"/>
        <v>1.7172280505357509E-4</v>
      </c>
      <c r="AM976" s="13">
        <f t="shared" si="1370"/>
        <v>4.1631495323509312E-3</v>
      </c>
      <c r="AN976" s="13">
        <f t="shared" si="1371"/>
        <v>5.7324391338766855E-3</v>
      </c>
      <c r="AO976" s="13">
        <f t="shared" si="1372"/>
        <v>3.9466344132304508E-3</v>
      </c>
      <c r="AP976" s="13">
        <f t="shared" si="1373"/>
        <v>1.8114363802134033E-3</v>
      </c>
      <c r="AQ976" s="13">
        <f t="shared" si="1374"/>
        <v>6.2356328506650007E-4</v>
      </c>
      <c r="AR976" s="13">
        <f t="shared" si="1375"/>
        <v>2.1679240879753869E-3</v>
      </c>
      <c r="AS976" s="13">
        <f t="shared" si="1376"/>
        <v>3.4012386121311401E-3</v>
      </c>
      <c r="AT976" s="13">
        <f t="shared" si="1377"/>
        <v>2.6680879097236883E-3</v>
      </c>
      <c r="AU976" s="13">
        <f t="shared" si="1378"/>
        <v>1.3953138656848125E-3</v>
      </c>
      <c r="AV976" s="13">
        <f t="shared" si="1379"/>
        <v>5.4727416683224609E-4</v>
      </c>
      <c r="AW976" s="13">
        <f t="shared" si="1380"/>
        <v>1.0304714053272782E-5</v>
      </c>
      <c r="AX976" s="13">
        <f t="shared" si="1381"/>
        <v>1.08858861925769E-3</v>
      </c>
      <c r="AY976" s="13">
        <f t="shared" si="1382"/>
        <v>1.4989295852175862E-3</v>
      </c>
      <c r="AZ976" s="13">
        <f t="shared" si="1383"/>
        <v>1.0319738153117264E-3</v>
      </c>
      <c r="BA976" s="13">
        <f t="shared" si="1384"/>
        <v>4.7365798722490745E-4</v>
      </c>
      <c r="BB976" s="13">
        <f t="shared" si="1385"/>
        <v>1.6305056790189565E-4</v>
      </c>
      <c r="BC976" s="13">
        <f t="shared" si="1386"/>
        <v>4.4902420582228351E-5</v>
      </c>
      <c r="BD976" s="13">
        <f t="shared" si="1387"/>
        <v>4.9751967769484325E-4</v>
      </c>
      <c r="BE976" s="13">
        <f t="shared" si="1388"/>
        <v>7.8055460864917179E-4</v>
      </c>
      <c r="BF976" s="13">
        <f t="shared" si="1389"/>
        <v>6.1230291423484018E-4</v>
      </c>
      <c r="BG976" s="13">
        <f t="shared" si="1390"/>
        <v>3.202123674851364E-4</v>
      </c>
      <c r="BH976" s="13">
        <f t="shared" si="1391"/>
        <v>1.2559465001718464E-4</v>
      </c>
      <c r="BI976" s="13">
        <f t="shared" si="1392"/>
        <v>3.9408886638137238E-5</v>
      </c>
      <c r="BJ976" s="14">
        <f t="shared" si="1393"/>
        <v>0.41914655684647872</v>
      </c>
      <c r="BK976" s="14">
        <f t="shared" si="1394"/>
        <v>0.24579393817773726</v>
      </c>
      <c r="BL976" s="14">
        <f t="shared" si="1395"/>
        <v>0.31191959856995505</v>
      </c>
      <c r="BM976" s="14">
        <f t="shared" si="1396"/>
        <v>0.56280693219880262</v>
      </c>
      <c r="BN976" s="14">
        <f t="shared" si="1397"/>
        <v>0.43543311569325699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1.6352</v>
      </c>
      <c r="F977" s="10">
        <f>VLOOKUP(B977,home!$B$2:$E$405,3,FALSE)</f>
        <v>0.93530000000000002</v>
      </c>
      <c r="G977" s="10">
        <f>VLOOKUP(C977,away!$B$2:$E$405,4,FALSE)</f>
        <v>0.74739999999999995</v>
      </c>
      <c r="H977" s="10">
        <f>VLOOKUP(A977,away!$A$2:$E$405,3,FALSE)</f>
        <v>1.1458999999999999</v>
      </c>
      <c r="I977" s="10">
        <f>VLOOKUP(C977,away!$B$2:$E$405,3,FALSE)</f>
        <v>0.96960000000000002</v>
      </c>
      <c r="J977" s="10">
        <f>VLOOKUP(B977,home!$B$2:$E$405,4,FALSE)</f>
        <v>1.7967</v>
      </c>
      <c r="K977" s="12">
        <f t="shared" si="1342"/>
        <v>1.1430754733440001</v>
      </c>
      <c r="L977" s="12">
        <f t="shared" si="1343"/>
        <v>1.9962498386879999</v>
      </c>
      <c r="M977" s="13">
        <f t="shared" si="1344"/>
        <v>4.3312010138395821E-2</v>
      </c>
      <c r="N977" s="13">
        <f t="shared" si="1345"/>
        <v>4.9508896490426932E-2</v>
      </c>
      <c r="O977" s="13">
        <f t="shared" si="1346"/>
        <v>8.6461593252025681E-2</v>
      </c>
      <c r="P977" s="13">
        <f t="shared" si="1347"/>
        <v>9.8832126632635645E-2</v>
      </c>
      <c r="Q977" s="13">
        <f t="shared" si="1348"/>
        <v>2.8296202645266937E-2</v>
      </c>
      <c r="R977" s="13">
        <f t="shared" si="1349"/>
        <v>8.6299470791031868E-2</v>
      </c>
      <c r="S977" s="13">
        <f t="shared" si="1350"/>
        <v>5.6380373616452449E-2</v>
      </c>
      <c r="T977" s="13">
        <f t="shared" si="1351"/>
        <v>5.6486289966097079E-2</v>
      </c>
      <c r="U977" s="13">
        <f t="shared" si="1352"/>
        <v>9.864680842379546E-2</v>
      </c>
      <c r="V977" s="13">
        <f t="shared" si="1353"/>
        <v>1.4294706420925203E-2</v>
      </c>
      <c r="W977" s="13">
        <f t="shared" si="1354"/>
        <v>1.0781565077525415E-2</v>
      </c>
      <c r="X977" s="13">
        <f t="shared" si="1355"/>
        <v>2.1522697546814285E-2</v>
      </c>
      <c r="Y977" s="13">
        <f t="shared" si="1356"/>
        <v>2.1482340752979317E-2</v>
      </c>
      <c r="Z977" s="13">
        <f t="shared" si="1357"/>
        <v>5.7425101548485721E-2</v>
      </c>
      <c r="AA977" s="13">
        <f t="shared" si="1358"/>
        <v>6.5641225134362588E-2</v>
      </c>
      <c r="AB977" s="13">
        <f t="shared" si="1359"/>
        <v>3.7516437245670796E-2</v>
      </c>
      <c r="AC977" s="13">
        <f t="shared" si="1360"/>
        <v>2.0386612031151334E-3</v>
      </c>
      <c r="AD977" s="13">
        <f t="shared" si="1361"/>
        <v>3.0810356510953766E-3</v>
      </c>
      <c r="AE977" s="13">
        <f t="shared" si="1362"/>
        <v>6.150516921491123E-3</v>
      </c>
      <c r="AF977" s="13">
        <f t="shared" si="1363"/>
        <v>6.1389842061872341E-3</v>
      </c>
      <c r="AG977" s="13">
        <f t="shared" si="1364"/>
        <v>4.0849820771031494E-3</v>
      </c>
      <c r="AH977" s="13">
        <f t="shared" si="1365"/>
        <v>2.8658712425701661E-2</v>
      </c>
      <c r="AI977" s="13">
        <f t="shared" si="1366"/>
        <v>3.2759071271438497E-2</v>
      </c>
      <c r="AJ977" s="13">
        <f t="shared" si="1367"/>
        <v>1.8723045449954699E-2</v>
      </c>
      <c r="AK977" s="13">
        <f t="shared" si="1368"/>
        <v>7.1339513467160642E-3</v>
      </c>
      <c r="AL977" s="13">
        <f t="shared" si="1369"/>
        <v>1.8607792299965391E-4</v>
      </c>
      <c r="AM977" s="13">
        <f t="shared" si="1370"/>
        <v>7.0437125705311715E-4</v>
      </c>
      <c r="AN977" s="13">
        <f t="shared" si="1371"/>
        <v>1.4061010082687486E-3</v>
      </c>
      <c r="AO977" s="13">
        <f t="shared" si="1372"/>
        <v>1.4034644554677619E-3</v>
      </c>
      <c r="AP977" s="13">
        <f t="shared" si="1373"/>
        <v>9.3388856427728735E-4</v>
      </c>
      <c r="AQ977" s="13">
        <f t="shared" si="1374"/>
        <v>4.6606872394777568E-4</v>
      </c>
      <c r="AR977" s="13">
        <f t="shared" si="1375"/>
        <v>1.1441990011362547E-2</v>
      </c>
      <c r="AS977" s="13">
        <f t="shared" si="1376"/>
        <v>1.3079058148235564E-2</v>
      </c>
      <c r="AT977" s="13">
        <f t="shared" si="1377"/>
        <v>7.4751752918440356E-3</v>
      </c>
      <c r="AU977" s="13">
        <f t="shared" si="1378"/>
        <v>2.8482298450179977E-3</v>
      </c>
      <c r="AV977" s="13">
        <f t="shared" si="1379"/>
        <v>8.13935419571614E-4</v>
      </c>
      <c r="AW977" s="13">
        <f t="shared" si="1380"/>
        <v>1.1794571009721807E-5</v>
      </c>
      <c r="AX977" s="13">
        <f t="shared" si="1381"/>
        <v>1.341915846776501E-4</v>
      </c>
      <c r="AY977" s="13">
        <f t="shared" si="1382"/>
        <v>2.6787992926604611E-4</v>
      </c>
      <c r="AZ977" s="13">
        <f t="shared" si="1383"/>
        <v>2.6737763279254868E-4</v>
      </c>
      <c r="BA977" s="13">
        <f t="shared" si="1384"/>
        <v>1.7791751877696823E-4</v>
      </c>
      <c r="BB977" s="13">
        <f t="shared" si="1385"/>
        <v>8.8791954539573019E-5</v>
      </c>
      <c r="BC977" s="13">
        <f t="shared" si="1386"/>
        <v>3.5450184985282986E-5</v>
      </c>
      <c r="BD977" s="13">
        <f t="shared" si="1387"/>
        <v>3.8068451190753612E-3</v>
      </c>
      <c r="BE977" s="13">
        <f t="shared" si="1388"/>
        <v>4.3515112864343647E-3</v>
      </c>
      <c r="BF977" s="13">
        <f t="shared" si="1389"/>
        <v>2.4870529117513602E-3</v>
      </c>
      <c r="BG977" s="13">
        <f t="shared" si="1390"/>
        <v>9.4762972811058643E-4</v>
      </c>
      <c r="BH977" s="13">
        <f t="shared" si="1391"/>
        <v>2.708030750037137E-4</v>
      </c>
      <c r="BI977" s="13">
        <f t="shared" si="1392"/>
        <v>6.1909670628576129E-5</v>
      </c>
      <c r="BJ977" s="14">
        <f t="shared" si="1393"/>
        <v>0.21341901414903958</v>
      </c>
      <c r="BK977" s="14">
        <f t="shared" si="1394"/>
        <v>0.21531183586378996</v>
      </c>
      <c r="BL977" s="14">
        <f t="shared" si="1395"/>
        <v>0.50942445584773299</v>
      </c>
      <c r="BM977" s="14">
        <f t="shared" si="1396"/>
        <v>0.60261402210100912</v>
      </c>
      <c r="BN977" s="14">
        <f t="shared" si="1397"/>
        <v>0.3927102999497829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1.6352</v>
      </c>
      <c r="F978" s="10">
        <f>VLOOKUP(B978,home!$B$2:$E$405,3,FALSE)</f>
        <v>0.89929999999999999</v>
      </c>
      <c r="G978" s="10">
        <f>VLOOKUP(C978,away!$B$2:$E$405,4,FALSE)</f>
        <v>1.331</v>
      </c>
      <c r="H978" s="10">
        <f>VLOOKUP(A978,away!$A$2:$E$405,3,FALSE)</f>
        <v>1.1458999999999999</v>
      </c>
      <c r="I978" s="10">
        <f>VLOOKUP(C978,away!$B$2:$E$405,3,FALSE)</f>
        <v>1.232</v>
      </c>
      <c r="J978" s="10">
        <f>VLOOKUP(B978,home!$B$2:$E$405,4,FALSE)</f>
        <v>0.71870000000000001</v>
      </c>
      <c r="K978" s="12">
        <f t="shared" si="1342"/>
        <v>1.9572825641599998</v>
      </c>
      <c r="L978" s="12">
        <f t="shared" si="1343"/>
        <v>1.0146238625599999</v>
      </c>
      <c r="M978" s="13">
        <f t="shared" si="1344"/>
        <v>5.1205597501048208E-2</v>
      </c>
      <c r="N978" s="13">
        <f t="shared" si="1345"/>
        <v>0.10022382317619652</v>
      </c>
      <c r="O978" s="13">
        <f t="shared" si="1346"/>
        <v>5.1954421121206205E-2</v>
      </c>
      <c r="P978" s="13">
        <f t="shared" si="1347"/>
        <v>0.10168948259156294</v>
      </c>
      <c r="Q978" s="13">
        <f t="shared" si="1348"/>
        <v>9.8083170808112186E-2</v>
      </c>
      <c r="R978" s="13">
        <f t="shared" si="1349"/>
        <v>2.6357097717533542E-2</v>
      </c>
      <c r="S978" s="13">
        <f t="shared" si="1350"/>
        <v>5.04864281172E-2</v>
      </c>
      <c r="T978" s="13">
        <f t="shared" si="1351"/>
        <v>9.951752561745901E-2</v>
      </c>
      <c r="U978" s="13">
        <f t="shared" si="1352"/>
        <v>5.1588287804389732E-2</v>
      </c>
      <c r="V978" s="13">
        <f t="shared" si="1353"/>
        <v>1.1140142232017829E-2</v>
      </c>
      <c r="W978" s="13">
        <f t="shared" si="1354"/>
        <v>6.3992160020081679E-2</v>
      </c>
      <c r="X978" s="13">
        <f t="shared" si="1355"/>
        <v>6.4927972573132861E-2</v>
      </c>
      <c r="Y978" s="13">
        <f t="shared" si="1356"/>
        <v>3.2938735160170901E-2</v>
      </c>
      <c r="Z978" s="13">
        <f t="shared" si="1357"/>
        <v>8.9141800973450824E-3</v>
      </c>
      <c r="AA978" s="13">
        <f t="shared" si="1358"/>
        <v>1.744756927831562E-2</v>
      </c>
      <c r="AB978" s="13">
        <f t="shared" si="1359"/>
        <v>1.7074911567710419E-2</v>
      </c>
      <c r="AC978" s="13">
        <f t="shared" si="1360"/>
        <v>1.3827044244859197E-3</v>
      </c>
      <c r="AD978" s="13">
        <f t="shared" si="1361"/>
        <v>3.1312684762560633E-2</v>
      </c>
      <c r="AE978" s="13">
        <f t="shared" si="1362"/>
        <v>3.177059716091292E-2</v>
      </c>
      <c r="AF978" s="13">
        <f t="shared" si="1363"/>
        <v>1.6117603003621618E-2</v>
      </c>
      <c r="AG978" s="13">
        <f t="shared" si="1364"/>
        <v>5.4511015382477422E-3</v>
      </c>
      <c r="AH978" s="13">
        <f t="shared" si="1365"/>
        <v>2.261134960480935E-3</v>
      </c>
      <c r="AI978" s="13">
        <f t="shared" si="1366"/>
        <v>4.4256800333619438E-3</v>
      </c>
      <c r="AJ978" s="13">
        <f t="shared" si="1367"/>
        <v>4.331153181925191E-3</v>
      </c>
      <c r="AK978" s="13">
        <f t="shared" si="1368"/>
        <v>2.8257635352294257E-3</v>
      </c>
      <c r="AL978" s="13">
        <f t="shared" si="1369"/>
        <v>1.0983681813314239E-4</v>
      </c>
      <c r="AM978" s="13">
        <f t="shared" si="1370"/>
        <v>1.2257554384559687E-2</v>
      </c>
      <c r="AN978" s="13">
        <f t="shared" si="1371"/>
        <v>1.2436807175201211E-2</v>
      </c>
      <c r="AO978" s="13">
        <f t="shared" si="1372"/>
        <v>6.3093406670082864E-3</v>
      </c>
      <c r="AP978" s="13">
        <f t="shared" si="1373"/>
        <v>2.1338691992556116E-3</v>
      </c>
      <c r="AQ978" s="13">
        <f t="shared" si="1374"/>
        <v>5.4126865228663554E-4</v>
      </c>
      <c r="AR978" s="13">
        <f t="shared" si="1375"/>
        <v>4.5884029747452404E-4</v>
      </c>
      <c r="AS978" s="13">
        <f t="shared" si="1376"/>
        <v>8.9808011398087345E-4</v>
      </c>
      <c r="AT978" s="13">
        <f t="shared" si="1377"/>
        <v>8.7889827415679462E-4</v>
      </c>
      <c r="AU978" s="13">
        <f t="shared" si="1378"/>
        <v>5.7341742255913645E-4</v>
      </c>
      <c r="AV978" s="13">
        <f t="shared" si="1379"/>
        <v>2.8058498079014128E-4</v>
      </c>
      <c r="AW978" s="13">
        <f t="shared" si="1380"/>
        <v>6.0590431030048341E-6</v>
      </c>
      <c r="AX978" s="13">
        <f t="shared" si="1381"/>
        <v>3.9985829126902694E-3</v>
      </c>
      <c r="AY978" s="13">
        <f t="shared" si="1382"/>
        <v>4.057057639640216E-3</v>
      </c>
      <c r="AZ978" s="13">
        <f t="shared" si="1383"/>
        <v>2.0581937464801562E-3</v>
      </c>
      <c r="BA978" s="13">
        <f t="shared" si="1384"/>
        <v>6.9609749631684452E-4</v>
      </c>
      <c r="BB978" s="13">
        <f t="shared" si="1385"/>
        <v>1.7656928260783545E-4</v>
      </c>
      <c r="BC978" s="13">
        <f t="shared" si="1386"/>
        <v>3.5830281505802061E-5</v>
      </c>
      <c r="BD978" s="13">
        <f t="shared" si="1387"/>
        <v>7.759171915363013E-5</v>
      </c>
      <c r="BE978" s="13">
        <f t="shared" si="1388"/>
        <v>1.5186891902259974E-4</v>
      </c>
      <c r="BF978" s="13">
        <f t="shared" si="1389"/>
        <v>1.4862519362038074E-4</v>
      </c>
      <c r="BG978" s="13">
        <f t="shared" si="1390"/>
        <v>9.6967166689358397E-5</v>
      </c>
      <c r="BH978" s="13">
        <f t="shared" si="1391"/>
        <v>4.7448036164269398E-5</v>
      </c>
      <c r="BI978" s="13">
        <f t="shared" si="1392"/>
        <v>1.8573842777591522E-5</v>
      </c>
      <c r="BJ978" s="14">
        <f t="shared" si="1393"/>
        <v>0.58903654525804872</v>
      </c>
      <c r="BK978" s="14">
        <f t="shared" si="1394"/>
        <v>0.22007124932408828</v>
      </c>
      <c r="BL978" s="14">
        <f t="shared" si="1395"/>
        <v>0.18189691516654236</v>
      </c>
      <c r="BM978" s="14">
        <f t="shared" si="1396"/>
        <v>0.56635429833382778</v>
      </c>
      <c r="BN978" s="14">
        <f t="shared" si="1397"/>
        <v>0.4295135929156596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1.3391999999999999</v>
      </c>
      <c r="F979" s="10">
        <f>VLOOKUP(B979,home!$B$2:$E$405,3,FALSE)</f>
        <v>0.81459999999999999</v>
      </c>
      <c r="G979" s="10">
        <f>VLOOKUP(C979,away!$B$2:$E$405,4,FALSE)</f>
        <v>0.62229999999999996</v>
      </c>
      <c r="H979" s="10">
        <f>VLOOKUP(A979,away!$A$2:$E$405,3,FALSE)</f>
        <v>1.014</v>
      </c>
      <c r="I979" s="10">
        <f>VLOOKUP(C979,away!$B$2:$E$405,3,FALSE)</f>
        <v>1.2326999999999999</v>
      </c>
      <c r="J979" s="10">
        <f>VLOOKUP(B979,home!$B$2:$E$405,4,FALSE)</f>
        <v>1.3448</v>
      </c>
      <c r="K979" s="12">
        <f t="shared" si="1342"/>
        <v>0.67887473673599996</v>
      </c>
      <c r="L979" s="12">
        <f t="shared" si="1343"/>
        <v>1.6809432494400001</v>
      </c>
      <c r="M979" s="13">
        <f t="shared" si="1344"/>
        <v>9.4437410546309414E-2</v>
      </c>
      <c r="N979" s="13">
        <f t="shared" si="1345"/>
        <v>6.411117222265536E-2</v>
      </c>
      <c r="O979" s="13">
        <f t="shared" si="1346"/>
        <v>0.15874392775241269</v>
      </c>
      <c r="P979" s="13">
        <f t="shared" si="1347"/>
        <v>0.10776724216135777</v>
      </c>
      <c r="Q979" s="13">
        <f t="shared" si="1348"/>
        <v>2.176172758224575E-2</v>
      </c>
      <c r="R979" s="13">
        <f t="shared" si="1349"/>
        <v>0.13341976687250462</v>
      </c>
      <c r="S979" s="13">
        <f t="shared" si="1350"/>
        <v>3.0744644563739019E-2</v>
      </c>
      <c r="T979" s="13">
        <f t="shared" si="1351"/>
        <v>3.6580229075528249E-2</v>
      </c>
      <c r="U979" s="13">
        <f t="shared" si="1352"/>
        <v>9.0575309110950089E-2</v>
      </c>
      <c r="V979" s="13">
        <f t="shared" si="1353"/>
        <v>3.8982498057572733E-3</v>
      </c>
      <c r="W979" s="13">
        <f t="shared" si="1354"/>
        <v>4.924495694439212E-3</v>
      </c>
      <c r="X979" s="13">
        <f t="shared" si="1355"/>
        <v>8.277797794463939E-3</v>
      </c>
      <c r="Y979" s="13">
        <f t="shared" si="1356"/>
        <v>6.9572541614167415E-3</v>
      </c>
      <c r="Z979" s="13">
        <f t="shared" si="1357"/>
        <v>7.4757018822065077E-2</v>
      </c>
      <c r="AA979" s="13">
        <f t="shared" si="1358"/>
        <v>5.0750651471997629E-2</v>
      </c>
      <c r="AB979" s="13">
        <f t="shared" si="1359"/>
        <v>1.7226667578616434E-2</v>
      </c>
      <c r="AC979" s="13">
        <f t="shared" si="1360"/>
        <v>2.7803046244614504E-4</v>
      </c>
      <c r="AD979" s="13">
        <f t="shared" si="1361"/>
        <v>8.3577892952999618E-4</v>
      </c>
      <c r="AE979" s="13">
        <f t="shared" si="1362"/>
        <v>1.4048969496176366E-3</v>
      </c>
      <c r="AF979" s="13">
        <f t="shared" si="1363"/>
        <v>1.1807760218093073E-3</v>
      </c>
      <c r="AG979" s="13">
        <f t="shared" si="1364"/>
        <v>6.6160582765365785E-4</v>
      </c>
      <c r="AH979" s="13">
        <f t="shared" si="1365"/>
        <v>3.1415576534302325E-2</v>
      </c>
      <c r="AI979" s="13">
        <f t="shared" si="1366"/>
        <v>2.1327241249134151E-2</v>
      </c>
      <c r="AJ979" s="13">
        <f t="shared" si="1367"/>
        <v>7.2392626441555507E-3</v>
      </c>
      <c r="AK979" s="13">
        <f t="shared" si="1368"/>
        <v>1.6381841739046199E-3</v>
      </c>
      <c r="AL979" s="13">
        <f t="shared" si="1369"/>
        <v>1.2690977442663028E-5</v>
      </c>
      <c r="AM979" s="13">
        <f t="shared" si="1370"/>
        <v>1.1347784015083447E-4</v>
      </c>
      <c r="AN979" s="13">
        <f t="shared" si="1371"/>
        <v>1.9074980936257659E-4</v>
      </c>
      <c r="AO979" s="13">
        <f t="shared" si="1372"/>
        <v>1.6031980218999506E-4</v>
      </c>
      <c r="AP979" s="13">
        <f t="shared" si="1373"/>
        <v>8.9829496414276124E-5</v>
      </c>
      <c r="AQ979" s="13">
        <f t="shared" si="1374"/>
        <v>3.7749571399543031E-5</v>
      </c>
      <c r="AR979" s="13">
        <f t="shared" si="1375"/>
        <v>1.0561560260520231E-2</v>
      </c>
      <c r="AS979" s="13">
        <f t="shared" si="1376"/>
        <v>7.1699764413820722E-3</v>
      </c>
      <c r="AT979" s="13">
        <f t="shared" si="1377"/>
        <v>2.4337579345232872E-3</v>
      </c>
      <c r="AU979" s="13">
        <f t="shared" si="1378"/>
        <v>5.5073892569288264E-4</v>
      </c>
      <c r="AV979" s="13">
        <f t="shared" si="1379"/>
        <v>9.3470685797505777E-5</v>
      </c>
      <c r="AW979" s="13">
        <f t="shared" si="1380"/>
        <v>4.0228632541324175E-7</v>
      </c>
      <c r="AX979" s="13">
        <f t="shared" si="1381"/>
        <v>1.2839539809627931E-5</v>
      </c>
      <c r="AY979" s="13">
        <f t="shared" si="1382"/>
        <v>2.1582537768910214E-5</v>
      </c>
      <c r="AZ979" s="13">
        <f t="shared" si="1383"/>
        <v>1.8139510584216739E-5</v>
      </c>
      <c r="BA979" s="13">
        <f t="shared" si="1384"/>
        <v>1.0163829288228187E-5</v>
      </c>
      <c r="BB979" s="13">
        <f t="shared" si="1385"/>
        <v>4.2712050576269322E-6</v>
      </c>
      <c r="BC979" s="13">
        <f t="shared" si="1386"/>
        <v>1.4359306617183954E-6</v>
      </c>
      <c r="BD979" s="13">
        <f t="shared" si="1387"/>
        <v>2.9588972372458764E-3</v>
      </c>
      <c r="BE979" s="13">
        <f t="shared" si="1388"/>
        <v>2.0087205829641725E-3</v>
      </c>
      <c r="BF979" s="13">
        <f t="shared" si="1389"/>
        <v>6.818348284679933E-4</v>
      </c>
      <c r="BG979" s="13">
        <f t="shared" si="1390"/>
        <v>1.5429347989121491E-4</v>
      </c>
      <c r="BH979" s="13">
        <f t="shared" si="1391"/>
        <v>2.618648638530745E-5</v>
      </c>
      <c r="BI979" s="13">
        <f t="shared" si="1392"/>
        <v>3.5554688101732905E-6</v>
      </c>
      <c r="BJ979" s="14">
        <f t="shared" si="1393"/>
        <v>0.14735629333204736</v>
      </c>
      <c r="BK979" s="14">
        <f t="shared" si="1394"/>
        <v>0.23715985105482121</v>
      </c>
      <c r="BL979" s="14">
        <f t="shared" si="1395"/>
        <v>0.53897957971965871</v>
      </c>
      <c r="BM979" s="14">
        <f t="shared" si="1396"/>
        <v>0.41799031553966343</v>
      </c>
      <c r="BN979" s="14">
        <f t="shared" si="1397"/>
        <v>0.58024124713748559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1.3391999999999999</v>
      </c>
      <c r="F980" s="10">
        <f>VLOOKUP(B980,home!$B$2:$E$405,3,FALSE)</f>
        <v>1.0454000000000001</v>
      </c>
      <c r="G980" s="10">
        <f>VLOOKUP(C980,away!$B$2:$E$405,4,FALSE)</f>
        <v>0.99560000000000004</v>
      </c>
      <c r="H980" s="10">
        <f>VLOOKUP(A980,away!$A$2:$E$405,3,FALSE)</f>
        <v>1.014</v>
      </c>
      <c r="I980" s="10">
        <f>VLOOKUP(C980,away!$B$2:$E$405,3,FALSE)</f>
        <v>1.5615000000000001</v>
      </c>
      <c r="J980" s="10">
        <f>VLOOKUP(B980,home!$B$2:$E$405,4,FALSE)</f>
        <v>0.98619999999999997</v>
      </c>
      <c r="K980" s="12">
        <f t="shared" si="1342"/>
        <v>1.3938396814080001</v>
      </c>
      <c r="L980" s="12">
        <f t="shared" si="1343"/>
        <v>1.5615106182000003</v>
      </c>
      <c r="M980" s="13">
        <f t="shared" si="1344"/>
        <v>5.2060420636489101E-2</v>
      </c>
      <c r="N980" s="13">
        <f t="shared" si="1345"/>
        <v>7.2563880113930446E-2</v>
      </c>
      <c r="O980" s="13">
        <f t="shared" si="1346"/>
        <v>8.1292899611836139E-2</v>
      </c>
      <c r="P980" s="13">
        <f t="shared" si="1347"/>
        <v>0.11330926929569422</v>
      </c>
      <c r="Q980" s="13">
        <f t="shared" si="1348"/>
        <v>5.0571207769864561E-2</v>
      </c>
      <c r="R980" s="13">
        <f t="shared" si="1349"/>
        <v>6.3469862964074419E-2</v>
      </c>
      <c r="S980" s="13">
        <f t="shared" si="1350"/>
        <v>6.1654277622784519E-2</v>
      </c>
      <c r="T980" s="13">
        <f t="shared" si="1351"/>
        <v>7.8967477907841865E-2</v>
      </c>
      <c r="U980" s="13">
        <f t="shared" si="1352"/>
        <v>8.8466813572854908E-2</v>
      </c>
      <c r="V980" s="13">
        <f t="shared" si="1353"/>
        <v>1.4910028388341752E-2</v>
      </c>
      <c r="W980" s="13">
        <f t="shared" si="1354"/>
        <v>2.3496052042121941E-2</v>
      </c>
      <c r="X980" s="13">
        <f t="shared" si="1355"/>
        <v>3.6689334749553208E-2</v>
      </c>
      <c r="Y980" s="13">
        <f t="shared" si="1356"/>
        <v>2.8645392893060794E-2</v>
      </c>
      <c r="Z980" s="13">
        <f t="shared" si="1357"/>
        <v>3.3036288318033714E-2</v>
      </c>
      <c r="AA980" s="13">
        <f t="shared" si="1358"/>
        <v>4.6047289584110945E-2</v>
      </c>
      <c r="AB980" s="13">
        <f t="shared" si="1359"/>
        <v>3.2091269721809562E-2</v>
      </c>
      <c r="AC980" s="13">
        <f t="shared" si="1360"/>
        <v>2.0282255708919143E-3</v>
      </c>
      <c r="AD980" s="13">
        <f t="shared" si="1361"/>
        <v>8.1874324231842547E-3</v>
      </c>
      <c r="AE980" s="13">
        <f t="shared" si="1362"/>
        <v>1.2784762664597171E-2</v>
      </c>
      <c r="AF980" s="13">
        <f t="shared" si="1363"/>
        <v>9.9817713259677063E-3</v>
      </c>
      <c r="AG980" s="13">
        <f t="shared" si="1364"/>
        <v>5.1955473046476231E-3</v>
      </c>
      <c r="AH980" s="13">
        <f t="shared" si="1365"/>
        <v>1.289662874863157E-2</v>
      </c>
      <c r="AI980" s="13">
        <f t="shared" si="1366"/>
        <v>1.7975832906229883E-2</v>
      </c>
      <c r="AJ980" s="13">
        <f t="shared" si="1367"/>
        <v>1.2527714605531454E-2</v>
      </c>
      <c r="AK980" s="13">
        <f t="shared" si="1368"/>
        <v>5.8205419115147719E-3</v>
      </c>
      <c r="AL980" s="13">
        <f t="shared" si="1369"/>
        <v>1.7657695008597494E-4</v>
      </c>
      <c r="AM980" s="13">
        <f t="shared" si="1370"/>
        <v>2.2823936400561337E-3</v>
      </c>
      <c r="AN980" s="13">
        <f t="shared" si="1371"/>
        <v>3.5639819038598016E-3</v>
      </c>
      <c r="AO980" s="13">
        <f t="shared" si="1372"/>
        <v>2.7825977929748671E-3</v>
      </c>
      <c r="AP980" s="13">
        <f t="shared" si="1373"/>
        <v>1.4483519999700469E-3</v>
      </c>
      <c r="AQ980" s="13">
        <f t="shared" si="1374"/>
        <v>5.6540425671110879E-4</v>
      </c>
      <c r="AR980" s="13">
        <f t="shared" si="1375"/>
        <v>4.0276445459943144E-3</v>
      </c>
      <c r="AS980" s="13">
        <f t="shared" si="1376"/>
        <v>5.6138907908133842E-3</v>
      </c>
      <c r="AT980" s="13">
        <f t="shared" si="1377"/>
        <v>3.9124318756633171E-3</v>
      </c>
      <c r="AU980" s="13">
        <f t="shared" si="1378"/>
        <v>1.8177675997016877E-3</v>
      </c>
      <c r="AV980" s="13">
        <f t="shared" si="1379"/>
        <v>6.3341915301049596E-4</v>
      </c>
      <c r="AW980" s="13">
        <f t="shared" si="1380"/>
        <v>1.0675525851655353E-5</v>
      </c>
      <c r="AX980" s="13">
        <f t="shared" si="1381"/>
        <v>5.30215137350581E-4</v>
      </c>
      <c r="AY980" s="13">
        <f t="shared" si="1382"/>
        <v>8.2793656690330385E-4</v>
      </c>
      <c r="AZ980" s="13">
        <f t="shared" si="1383"/>
        <v>6.4641587020778204E-4</v>
      </c>
      <c r="BA980" s="13">
        <f t="shared" si="1384"/>
        <v>3.3646174836748157E-4</v>
      </c>
      <c r="BB980" s="13">
        <f t="shared" si="1385"/>
        <v>1.3134714817348981E-4</v>
      </c>
      <c r="BC980" s="13">
        <f t="shared" si="1386"/>
        <v>4.1019993308638604E-5</v>
      </c>
      <c r="BD980" s="13">
        <f t="shared" si="1387"/>
        <v>1.048201620817573E-3</v>
      </c>
      <c r="BE980" s="13">
        <f t="shared" si="1388"/>
        <v>1.4610250132117155E-3</v>
      </c>
      <c r="BF980" s="13">
        <f t="shared" si="1389"/>
        <v>1.0182173194720685E-3</v>
      </c>
      <c r="BG980" s="13">
        <f t="shared" si="1390"/>
        <v>4.7307723472568536E-4</v>
      </c>
      <c r="BH980" s="13">
        <f t="shared" si="1391"/>
        <v>1.6484845553285665E-4</v>
      </c>
      <c r="BI980" s="13">
        <f t="shared" si="1392"/>
        <v>4.5954463748103538E-5</v>
      </c>
      <c r="BJ980" s="14">
        <f t="shared" si="1393"/>
        <v>0.34023898525265278</v>
      </c>
      <c r="BK980" s="14">
        <f t="shared" si="1394"/>
        <v>0.24496673503119076</v>
      </c>
      <c r="BL980" s="14">
        <f t="shared" si="1395"/>
        <v>0.38080533169928488</v>
      </c>
      <c r="BM980" s="14">
        <f t="shared" si="1396"/>
        <v>0.56496253886822179</v>
      </c>
      <c r="BN980" s="14">
        <f t="shared" si="1397"/>
        <v>0.43326754039188892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1.3391999999999999</v>
      </c>
      <c r="F981" s="10">
        <f>VLOOKUP(B981,home!$B$2:$E$405,3,FALSE)</f>
        <v>0.88249999999999995</v>
      </c>
      <c r="G981" s="10">
        <f>VLOOKUP(C981,away!$B$2:$E$405,4,FALSE)</f>
        <v>0.74670000000000003</v>
      </c>
      <c r="H981" s="10">
        <f>VLOOKUP(A981,away!$A$2:$E$405,3,FALSE)</f>
        <v>1.014</v>
      </c>
      <c r="I981" s="10">
        <f>VLOOKUP(C981,away!$B$2:$E$405,3,FALSE)</f>
        <v>0.71719999999999995</v>
      </c>
      <c r="J981" s="10">
        <f>VLOOKUP(B981,home!$B$2:$E$405,4,FALSE)</f>
        <v>0.98619999999999997</v>
      </c>
      <c r="K981" s="12">
        <f t="shared" si="1342"/>
        <v>0.88248291479999996</v>
      </c>
      <c r="L981" s="12">
        <f t="shared" si="1343"/>
        <v>0.7172048769599999</v>
      </c>
      <c r="M981" s="13">
        <f t="shared" si="1344"/>
        <v>0.20195956159205386</v>
      </c>
      <c r="N981" s="13">
        <f t="shared" si="1345"/>
        <v>0.17822586258548581</v>
      </c>
      <c r="O981" s="13">
        <f t="shared" si="1346"/>
        <v>0.14484638252252452</v>
      </c>
      <c r="P981" s="13">
        <f t="shared" si="1347"/>
        <v>0.1278244578467132</v>
      </c>
      <c r="Q981" s="13">
        <f t="shared" si="1348"/>
        <v>7.864063935359189E-2</v>
      </c>
      <c r="R981" s="13">
        <f t="shared" si="1349"/>
        <v>5.1942265977584126E-2</v>
      </c>
      <c r="S981" s="13">
        <f t="shared" si="1350"/>
        <v>2.0225697529501152E-2</v>
      </c>
      <c r="T981" s="13">
        <f t="shared" si="1351"/>
        <v>5.6401450071648596E-2</v>
      </c>
      <c r="U981" s="13">
        <f t="shared" si="1352"/>
        <v>4.583816228121531E-2</v>
      </c>
      <c r="V981" s="13">
        <f t="shared" si="1353"/>
        <v>1.4223633026663476E-3</v>
      </c>
      <c r="W981" s="13">
        <f t="shared" si="1354"/>
        <v>2.3133006879497788E-2</v>
      </c>
      <c r="X981" s="13">
        <f t="shared" si="1355"/>
        <v>1.6591105352725042E-2</v>
      </c>
      <c r="Y981" s="13">
        <f t="shared" si="1356"/>
        <v>5.9496108365657786E-3</v>
      </c>
      <c r="Z981" s="13">
        <f t="shared" si="1357"/>
        <v>1.2417748826492273E-2</v>
      </c>
      <c r="AA981" s="13">
        <f t="shared" si="1358"/>
        <v>1.0958451179657181E-2</v>
      </c>
      <c r="AB981" s="13">
        <f t="shared" si="1359"/>
        <v>4.8353229693586831E-3</v>
      </c>
      <c r="AC981" s="13">
        <f t="shared" si="1360"/>
        <v>5.6265229717012967E-5</v>
      </c>
      <c r="AD981" s="13">
        <f t="shared" si="1361"/>
        <v>5.1036208347769139E-3</v>
      </c>
      <c r="AE981" s="13">
        <f t="shared" si="1362"/>
        <v>3.6603417528566682E-3</v>
      </c>
      <c r="AF981" s="13">
        <f t="shared" si="1363"/>
        <v>1.3126074782445582E-3</v>
      </c>
      <c r="AG981" s="13">
        <f t="shared" si="1364"/>
        <v>3.1380282831038812E-4</v>
      </c>
      <c r="AH981" s="13">
        <f t="shared" si="1365"/>
        <v>2.2265175048061434E-3</v>
      </c>
      <c r="AI981" s="13">
        <f t="shared" si="1366"/>
        <v>1.9648636574945482E-3</v>
      </c>
      <c r="AJ981" s="13">
        <f t="shared" si="1367"/>
        <v>8.6697930382518878E-4</v>
      </c>
      <c r="AK981" s="13">
        <f t="shared" si="1368"/>
        <v>2.5503147437030917E-4</v>
      </c>
      <c r="AL981" s="13">
        <f t="shared" si="1369"/>
        <v>1.4244579315785039E-6</v>
      </c>
      <c r="AM981" s="13">
        <f t="shared" si="1370"/>
        <v>9.0077163806158835E-4</v>
      </c>
      <c r="AN981" s="13">
        <f t="shared" si="1371"/>
        <v>6.4603781184501897E-4</v>
      </c>
      <c r="AO981" s="13">
        <f t="shared" si="1372"/>
        <v>2.3167073467790717E-4</v>
      </c>
      <c r="AP981" s="13">
        <f t="shared" si="1373"/>
        <v>5.5385126919967075E-5</v>
      </c>
      <c r="AQ981" s="13">
        <f t="shared" si="1374"/>
        <v>9.9306207845122401E-6</v>
      </c>
      <c r="AR981" s="13">
        <f t="shared" si="1375"/>
        <v>3.1937384261675525E-4</v>
      </c>
      <c r="AS981" s="13">
        <f t="shared" si="1376"/>
        <v>2.818419595433106E-4</v>
      </c>
      <c r="AT981" s="13">
        <f t="shared" si="1377"/>
        <v>1.2436035698536221E-4</v>
      </c>
      <c r="AU981" s="13">
        <f t="shared" si="1378"/>
        <v>3.6581963439336998E-5</v>
      </c>
      <c r="AV981" s="13">
        <f t="shared" si="1379"/>
        <v>8.070739431263285E-6</v>
      </c>
      <c r="AW981" s="13">
        <f t="shared" si="1380"/>
        <v>2.5043594727870488E-8</v>
      </c>
      <c r="AX981" s="13">
        <f t="shared" si="1381"/>
        <v>1.324859301209601E-4</v>
      </c>
      <c r="AY981" s="13">
        <f t="shared" si="1382"/>
        <v>9.5019555211334325E-5</v>
      </c>
      <c r="AZ981" s="13">
        <f t="shared" si="1383"/>
        <v>3.4074244202069474E-5</v>
      </c>
      <c r="BA981" s="13">
        <f t="shared" si="1384"/>
        <v>8.1460713734834102E-6</v>
      </c>
      <c r="BB981" s="13">
        <f t="shared" si="1385"/>
        <v>1.4606005292816365E-6</v>
      </c>
      <c r="BC981" s="13">
        <f t="shared" si="1386"/>
        <v>2.095099645782294E-7</v>
      </c>
      <c r="BD981" s="13">
        <f t="shared" si="1387"/>
        <v>3.8176079583032047E-5</v>
      </c>
      <c r="BE981" s="13">
        <f t="shared" si="1388"/>
        <v>3.3689737986070883E-5</v>
      </c>
      <c r="BF981" s="13">
        <f t="shared" si="1389"/>
        <v>1.4865309088398057E-5</v>
      </c>
      <c r="BG981" s="13">
        <f t="shared" si="1390"/>
        <v>4.3727937645774839E-6</v>
      </c>
      <c r="BH981" s="13">
        <f t="shared" si="1391"/>
        <v>9.6472894679590035E-7</v>
      </c>
      <c r="BI981" s="13">
        <f t="shared" si="1392"/>
        <v>1.702713625920761E-7</v>
      </c>
      <c r="BJ981" s="14">
        <f t="shared" si="1393"/>
        <v>0.37144723981739414</v>
      </c>
      <c r="BK981" s="14">
        <f t="shared" si="1394"/>
        <v>0.35158478951379452</v>
      </c>
      <c r="BL981" s="14">
        <f t="shared" si="1395"/>
        <v>0.2645964446535834</v>
      </c>
      <c r="BM981" s="14">
        <f t="shared" si="1396"/>
        <v>0.21651205842169441</v>
      </c>
      <c r="BN981" s="14">
        <f t="shared" si="1397"/>
        <v>0.78343916987795326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1.3391999999999999</v>
      </c>
      <c r="F982" s="10">
        <f>VLOOKUP(B982,home!$B$2:$E$405,3,FALSE)</f>
        <v>0.74670000000000003</v>
      </c>
      <c r="G982" s="10">
        <f>VLOOKUP(C982,away!$B$2:$E$405,4,FALSE)</f>
        <v>0.87119999999999997</v>
      </c>
      <c r="H982" s="10">
        <f>VLOOKUP(A982,away!$A$2:$E$405,3,FALSE)</f>
        <v>1.014</v>
      </c>
      <c r="I982" s="10">
        <f>VLOOKUP(C982,away!$B$2:$E$405,3,FALSE)</f>
        <v>0.65749999999999997</v>
      </c>
      <c r="J982" s="10">
        <f>VLOOKUP(B982,home!$B$2:$E$405,4,FALSE)</f>
        <v>0.98619999999999997</v>
      </c>
      <c r="K982" s="12">
        <f t="shared" si="1342"/>
        <v>0.87118313356799992</v>
      </c>
      <c r="L982" s="12">
        <f t="shared" si="1343"/>
        <v>0.65750447099999998</v>
      </c>
      <c r="M982" s="13">
        <f t="shared" si="1344"/>
        <v>0.2168200342968053</v>
      </c>
      <c r="N982" s="13">
        <f t="shared" si="1345"/>
        <v>0.18888995689901206</v>
      </c>
      <c r="O982" s="13">
        <f t="shared" si="1346"/>
        <v>0.14256014195252281</v>
      </c>
      <c r="P982" s="13">
        <f t="shared" si="1347"/>
        <v>0.12419599118809771</v>
      </c>
      <c r="Q982" s="13">
        <f t="shared" si="1348"/>
        <v>8.2278872275402856E-2</v>
      </c>
      <c r="R982" s="13">
        <f t="shared" si="1349"/>
        <v>4.6866965360089205E-2</v>
      </c>
      <c r="S982" s="13">
        <f t="shared" si="1350"/>
        <v>1.7785077238387504E-2</v>
      </c>
      <c r="T982" s="13">
        <f t="shared" si="1351"/>
        <v>5.4098726389915315E-2</v>
      </c>
      <c r="U982" s="13">
        <f t="shared" si="1352"/>
        <v>4.0829709743225424E-2</v>
      </c>
      <c r="V982" s="13">
        <f t="shared" si="1353"/>
        <v>1.131934808485627E-3</v>
      </c>
      <c r="W982" s="13">
        <f t="shared" si="1354"/>
        <v>2.3893321925108901E-2</v>
      </c>
      <c r="X982" s="13">
        <f t="shared" si="1355"/>
        <v>1.5709965992801427E-2</v>
      </c>
      <c r="Y982" s="13">
        <f t="shared" si="1356"/>
        <v>5.164686439762446E-3</v>
      </c>
      <c r="Z982" s="13">
        <f t="shared" si="1357"/>
        <v>1.0271746422153593E-2</v>
      </c>
      <c r="AA982" s="13">
        <f t="shared" si="1358"/>
        <v>8.9485722352676596E-3</v>
      </c>
      <c r="AB982" s="13">
        <f t="shared" si="1359"/>
        <v>3.8979226004400391E-3</v>
      </c>
      <c r="AC982" s="13">
        <f t="shared" si="1360"/>
        <v>4.0523747596745189E-5</v>
      </c>
      <c r="AD982" s="13">
        <f t="shared" si="1361"/>
        <v>5.2038647665163416E-3</v>
      </c>
      <c r="AE982" s="13">
        <f t="shared" si="1362"/>
        <v>3.4215643504638656E-3</v>
      </c>
      <c r="AF982" s="13">
        <f t="shared" si="1363"/>
        <v>1.1248469291221012E-3</v>
      </c>
      <c r="AG982" s="13">
        <f t="shared" si="1364"/>
        <v>2.4653062836280055E-4</v>
      </c>
      <c r="AH982" s="13">
        <f t="shared" si="1365"/>
        <v>1.6884297993860601E-3</v>
      </c>
      <c r="AI982" s="13">
        <f t="shared" si="1366"/>
        <v>1.4709315634387373E-3</v>
      </c>
      <c r="AJ982" s="13">
        <f t="shared" si="1367"/>
        <v>6.4072538435031804E-4</v>
      </c>
      <c r="AK982" s="13">
        <f t="shared" si="1368"/>
        <v>1.8606304936495709E-4</v>
      </c>
      <c r="AL982" s="13">
        <f t="shared" si="1369"/>
        <v>9.2849113611789906E-7</v>
      </c>
      <c r="AM982" s="13">
        <f t="shared" si="1370"/>
        <v>9.0670384279156323E-4</v>
      </c>
      <c r="AN982" s="13">
        <f t="shared" si="1371"/>
        <v>5.9616183050833387E-4</v>
      </c>
      <c r="AO982" s="13">
        <f t="shared" si="1372"/>
        <v>1.9598953449938687E-4</v>
      </c>
      <c r="AP982" s="13">
        <f t="shared" si="1373"/>
        <v>4.2954665067518543E-5</v>
      </c>
      <c r="AQ982" s="13">
        <f t="shared" si="1374"/>
        <v>7.0607210830502387E-6</v>
      </c>
      <c r="AR982" s="13">
        <f t="shared" si="1375"/>
        <v>2.2203002841319355E-4</v>
      </c>
      <c r="AS982" s="13">
        <f t="shared" si="1376"/>
        <v>1.9342881589919802E-4</v>
      </c>
      <c r="AT982" s="13">
        <f t="shared" si="1377"/>
        <v>8.4255960978705518E-5</v>
      </c>
      <c r="AU982" s="13">
        <f t="shared" si="1378"/>
        <v>2.4467457369070607E-5</v>
      </c>
      <c r="AV982" s="13">
        <f t="shared" si="1379"/>
        <v>5.3289090453070948E-6</v>
      </c>
      <c r="AW982" s="13">
        <f t="shared" si="1380"/>
        <v>1.4773501152889905E-8</v>
      </c>
      <c r="AX982" s="13">
        <f t="shared" si="1381"/>
        <v>1.3165084916355013E-4</v>
      </c>
      <c r="AY982" s="13">
        <f t="shared" si="1382"/>
        <v>8.6561021935980823E-5</v>
      </c>
      <c r="AZ982" s="13">
        <f t="shared" si="1383"/>
        <v>2.8457129468618232E-5</v>
      </c>
      <c r="BA982" s="13">
        <f t="shared" si="1384"/>
        <v>6.2368966191474473E-6</v>
      </c>
      <c r="BB982" s="13">
        <f t="shared" si="1385"/>
        <v>1.0251968530635576E-6</v>
      </c>
      <c r="BC982" s="13">
        <f t="shared" si="1386"/>
        <v>1.3481430290888386E-7</v>
      </c>
      <c r="BD982" s="13">
        <f t="shared" si="1387"/>
        <v>2.433095606298863E-5</v>
      </c>
      <c r="BE982" s="13">
        <f t="shared" si="1388"/>
        <v>2.1196718545659762E-5</v>
      </c>
      <c r="BF982" s="13">
        <f t="shared" si="1389"/>
        <v>9.2331118419834025E-6</v>
      </c>
      <c r="BG982" s="13">
        <f t="shared" si="1390"/>
        <v>2.6812437690276363E-6</v>
      </c>
      <c r="BH982" s="13">
        <f t="shared" si="1391"/>
        <v>5.8396358714029268E-7</v>
      </c>
      <c r="BI982" s="13">
        <f t="shared" si="1392"/>
        <v>1.0174784554689802E-7</v>
      </c>
      <c r="BJ982" s="14">
        <f t="shared" si="1393"/>
        <v>0.38203527309876129</v>
      </c>
      <c r="BK982" s="14">
        <f t="shared" si="1394"/>
        <v>0.36006105079244499</v>
      </c>
      <c r="BL982" s="14">
        <f t="shared" si="1395"/>
        <v>0.24767710060144307</v>
      </c>
      <c r="BM982" s="14">
        <f t="shared" si="1396"/>
        <v>0.19834666269443815</v>
      </c>
      <c r="BN982" s="14">
        <f t="shared" si="1397"/>
        <v>0.80161196197192985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1.3391999999999999</v>
      </c>
      <c r="F983" s="10">
        <f>VLOOKUP(B983,home!$B$2:$E$405,3,FALSE)</f>
        <v>0.6845</v>
      </c>
      <c r="G983" s="10">
        <f>VLOOKUP(C983,away!$B$2:$E$405,4,FALSE)</f>
        <v>0.82140000000000002</v>
      </c>
      <c r="H983" s="10">
        <f>VLOOKUP(A983,away!$A$2:$E$405,3,FALSE)</f>
        <v>1.014</v>
      </c>
      <c r="I983" s="10">
        <f>VLOOKUP(C983,away!$B$2:$E$405,3,FALSE)</f>
        <v>0.88759999999999994</v>
      </c>
      <c r="J983" s="10">
        <f>VLOOKUP(B983,home!$B$2:$E$405,4,FALSE)</f>
        <v>0.82179999999999997</v>
      </c>
      <c r="K983" s="12">
        <f t="shared" si="1342"/>
        <v>0.75296292336000004</v>
      </c>
      <c r="L983" s="12">
        <f t="shared" si="1343"/>
        <v>0.73964169552000003</v>
      </c>
      <c r="M983" s="13">
        <f t="shared" si="1344"/>
        <v>0.2247864094710004</v>
      </c>
      <c r="N983" s="13">
        <f t="shared" si="1345"/>
        <v>0.16925583200688243</v>
      </c>
      <c r="O983" s="13">
        <f t="shared" si="1346"/>
        <v>0.16626140103098369</v>
      </c>
      <c r="P983" s="13">
        <f t="shared" si="1347"/>
        <v>0.1251886705622188</v>
      </c>
      <c r="Q983" s="13">
        <f t="shared" si="1348"/>
        <v>6.3721683031815635E-2</v>
      </c>
      <c r="R983" s="13">
        <f t="shared" si="1349"/>
        <v>6.1486932279043734E-2</v>
      </c>
      <c r="S983" s="13">
        <f t="shared" si="1350"/>
        <v>1.7430105398740327E-2</v>
      </c>
      <c r="T983" s="13">
        <f t="shared" si="1351"/>
        <v>4.7131213679040121E-2</v>
      </c>
      <c r="U983" s="13">
        <f t="shared" si="1352"/>
        <v>4.6297380277267118E-2</v>
      </c>
      <c r="V983" s="13">
        <f t="shared" si="1353"/>
        <v>1.0785802930597152E-3</v>
      </c>
      <c r="W983" s="13">
        <f t="shared" si="1354"/>
        <v>1.5993354912351734E-2</v>
      </c>
      <c r="X983" s="13">
        <f t="shared" si="1355"/>
        <v>1.1829352144424956E-2</v>
      </c>
      <c r="Y983" s="13">
        <f t="shared" si="1356"/>
        <v>4.3747410385028117E-3</v>
      </c>
      <c r="Z983" s="13">
        <f t="shared" si="1357"/>
        <v>1.5159432947731774E-2</v>
      </c>
      <c r="AA983" s="13">
        <f t="shared" si="1358"/>
        <v>1.1414490948804019E-2</v>
      </c>
      <c r="AB983" s="13">
        <f t="shared" si="1359"/>
        <v>4.297344236738867E-3</v>
      </c>
      <c r="AC983" s="13">
        <f t="shared" si="1360"/>
        <v>3.7542870502190473E-5</v>
      </c>
      <c r="AD983" s="13">
        <f t="shared" si="1361"/>
        <v>3.0106008172845942E-3</v>
      </c>
      <c r="AE983" s="13">
        <f t="shared" si="1362"/>
        <v>2.2267658930302746E-3</v>
      </c>
      <c r="AF983" s="13">
        <f t="shared" si="1363"/>
        <v>8.2350445032350979E-4</v>
      </c>
      <c r="AG983" s="13">
        <f t="shared" si="1364"/>
        <v>2.0303274263518213E-4</v>
      </c>
      <c r="AH983" s="13">
        <f t="shared" si="1365"/>
        <v>2.8031371721455203E-3</v>
      </c>
      <c r="AI983" s="13">
        <f t="shared" si="1366"/>
        <v>2.1106583597177747E-3</v>
      </c>
      <c r="AJ983" s="13">
        <f t="shared" si="1367"/>
        <v>7.9462374437365901E-4</v>
      </c>
      <c r="AK983" s="13">
        <f t="shared" si="1368"/>
        <v>1.9944073917828656E-4</v>
      </c>
      <c r="AL983" s="13">
        <f t="shared" si="1369"/>
        <v>8.3633918230543307E-7</v>
      </c>
      <c r="AM983" s="13">
        <f t="shared" si="1370"/>
        <v>4.5337415849052278E-4</v>
      </c>
      <c r="AN983" s="13">
        <f t="shared" si="1371"/>
        <v>3.3533443129088344E-4</v>
      </c>
      <c r="AO983" s="13">
        <f t="shared" si="1372"/>
        <v>1.2401366366311201E-4</v>
      </c>
      <c r="AP983" s="13">
        <f t="shared" si="1373"/>
        <v>3.0575225486477056E-5</v>
      </c>
      <c r="AQ983" s="13">
        <f t="shared" si="1374"/>
        <v>5.6536779049310519E-6</v>
      </c>
      <c r="AR983" s="13">
        <f t="shared" si="1375"/>
        <v>4.1466342615617026E-4</v>
      </c>
      <c r="AS983" s="13">
        <f t="shared" si="1376"/>
        <v>3.1222618556902345E-4</v>
      </c>
      <c r="AT983" s="13">
        <f t="shared" si="1377"/>
        <v>1.1754737071779686E-4</v>
      </c>
      <c r="AU983" s="13">
        <f t="shared" si="1378"/>
        <v>2.9502937296317996E-5</v>
      </c>
      <c r="AV983" s="13">
        <f t="shared" si="1379"/>
        <v>5.5536544785855921E-6</v>
      </c>
      <c r="AW983" s="13">
        <f t="shared" si="1380"/>
        <v>1.2938231578529464E-8</v>
      </c>
      <c r="AX983" s="13">
        <f t="shared" si="1381"/>
        <v>5.6895655292150651E-5</v>
      </c>
      <c r="AY983" s="13">
        <f t="shared" si="1382"/>
        <v>4.2082398948007762E-5</v>
      </c>
      <c r="AZ983" s="13">
        <f t="shared" si="1383"/>
        <v>1.5562948454726766E-5</v>
      </c>
      <c r="BA983" s="13">
        <f t="shared" si="1384"/>
        <v>3.8370018607814889E-6</v>
      </c>
      <c r="BB983" s="13">
        <f t="shared" si="1385"/>
        <v>7.0950164050545395E-7</v>
      </c>
      <c r="BC983" s="13">
        <f t="shared" si="1386"/>
        <v>1.0495539927153512E-7</v>
      </c>
      <c r="BD983" s="13">
        <f t="shared" si="1387"/>
        <v>5.1117059932047001E-5</v>
      </c>
      <c r="BE983" s="13">
        <f t="shared" si="1388"/>
        <v>3.8489250880002432E-5</v>
      </c>
      <c r="BF983" s="13">
        <f t="shared" si="1389"/>
        <v>1.4490489430271542E-5</v>
      </c>
      <c r="BG983" s="13">
        <f t="shared" si="1390"/>
        <v>3.6369337607781471E-6</v>
      </c>
      <c r="BH983" s="13">
        <f t="shared" si="1391"/>
        <v>6.8461906914554801E-7</v>
      </c>
      <c r="BI983" s="13">
        <f t="shared" si="1392"/>
        <v>1.0309855513836679E-7</v>
      </c>
      <c r="BJ983" s="14">
        <f t="shared" si="1393"/>
        <v>0.31963822433472255</v>
      </c>
      <c r="BK983" s="14">
        <f t="shared" si="1394"/>
        <v>0.36856422733365174</v>
      </c>
      <c r="BL983" s="14">
        <f t="shared" si="1395"/>
        <v>0.29665342381409793</v>
      </c>
      <c r="BM983" s="14">
        <f t="shared" si="1396"/>
        <v>0.18927231058754296</v>
      </c>
      <c r="BN983" s="14">
        <f t="shared" si="1397"/>
        <v>0.81070092838194474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1.6516999999999999</v>
      </c>
      <c r="F984" s="10">
        <f>VLOOKUP(B984,home!$B$2:$E$405,3,FALSE)</f>
        <v>1.0379</v>
      </c>
      <c r="G984" s="10">
        <f>VLOOKUP(C984,away!$B$2:$E$405,4,FALSE)</f>
        <v>1.0379</v>
      </c>
      <c r="H984" s="10">
        <f>VLOOKUP(A984,away!$A$2:$E$405,3,FALSE)</f>
        <v>1.3258000000000001</v>
      </c>
      <c r="I984" s="10">
        <f>VLOOKUP(C984,away!$B$2:$E$405,3,FALSE)</f>
        <v>0.9698</v>
      </c>
      <c r="J984" s="10">
        <f>VLOOKUP(B984,home!$B$2:$E$405,4,FALSE)</f>
        <v>1.0774999999999999</v>
      </c>
      <c r="K984" s="12">
        <f t="shared" si="1342"/>
        <v>1.7792713783970002</v>
      </c>
      <c r="L984" s="12">
        <f t="shared" si="1343"/>
        <v>1.3854073051</v>
      </c>
      <c r="M984" s="13">
        <f t="shared" si="1344"/>
        <v>4.2227708093949386E-2</v>
      </c>
      <c r="N984" s="13">
        <f t="shared" si="1345"/>
        <v>7.513455238686749E-2</v>
      </c>
      <c r="O984" s="13">
        <f t="shared" si="1346"/>
        <v>5.8502575270987872E-2</v>
      </c>
      <c r="P984" s="13">
        <f t="shared" si="1347"/>
        <v>0.10409195774218485</v>
      </c>
      <c r="Q984" s="13">
        <f t="shared" si="1348"/>
        <v>6.6842379295311685E-2</v>
      </c>
      <c r="R984" s="13">
        <f t="shared" si="1349"/>
        <v>4.0524947573794615E-2</v>
      </c>
      <c r="S984" s="13">
        <f t="shared" si="1350"/>
        <v>6.4147074016511207E-2</v>
      </c>
      <c r="T984" s="13">
        <f t="shared" si="1351"/>
        <v>9.2603920565989789E-2</v>
      </c>
      <c r="U984" s="13">
        <f t="shared" si="1352"/>
        <v>7.2104879329091723E-2</v>
      </c>
      <c r="V984" s="13">
        <f t="shared" si="1353"/>
        <v>1.7569281769411478E-2</v>
      </c>
      <c r="W984" s="13">
        <f t="shared" si="1354"/>
        <v>3.9643577448034761E-2</v>
      </c>
      <c r="X984" s="13">
        <f t="shared" si="1355"/>
        <v>5.4922501796804968E-2</v>
      </c>
      <c r="Y984" s="13">
        <f t="shared" si="1356"/>
        <v>3.8045017601830752E-2</v>
      </c>
      <c r="Z984" s="13">
        <f t="shared" si="1357"/>
        <v>1.8714519469176537E-2</v>
      </c>
      <c r="AA984" s="13">
        <f t="shared" si="1358"/>
        <v>3.3298208851959235E-2</v>
      </c>
      <c r="AB984" s="13">
        <f t="shared" si="1359"/>
        <v>2.9623274981088358E-2</v>
      </c>
      <c r="AC984" s="13">
        <f t="shared" si="1360"/>
        <v>2.7067845646413383E-3</v>
      </c>
      <c r="AD984" s="13">
        <f t="shared" si="1361"/>
        <v>1.7634170672638259E-2</v>
      </c>
      <c r="AE984" s="13">
        <f t="shared" si="1362"/>
        <v>2.4430508869253225E-2</v>
      </c>
      <c r="AF984" s="13">
        <f t="shared" si="1363"/>
        <v>1.6923102727386886E-2</v>
      </c>
      <c r="AG984" s="13">
        <f t="shared" si="1364"/>
        <v>7.8151300478265118E-3</v>
      </c>
      <c r="AH984" s="13">
        <f t="shared" si="1365"/>
        <v>6.4818079960083323E-3</v>
      </c>
      <c r="AI984" s="13">
        <f t="shared" si="1366"/>
        <v>1.1532895447562443E-2</v>
      </c>
      <c r="AJ984" s="13">
        <f t="shared" si="1367"/>
        <v>1.0260075389946461E-2</v>
      </c>
      <c r="AK984" s="13">
        <f t="shared" si="1368"/>
        <v>6.0851528271757245E-3</v>
      </c>
      <c r="AL984" s="13">
        <f t="shared" si="1369"/>
        <v>2.6689064335955838E-4</v>
      </c>
      <c r="AM984" s="13">
        <f t="shared" si="1370"/>
        <v>6.27519503191861E-3</v>
      </c>
      <c r="AN984" s="13">
        <f t="shared" si="1371"/>
        <v>8.6937010381472699E-3</v>
      </c>
      <c r="AO984" s="13">
        <f t="shared" si="1372"/>
        <v>6.0221584633023423E-3</v>
      </c>
      <c r="AP984" s="13">
        <f t="shared" si="1373"/>
        <v>2.7810474425096197E-3</v>
      </c>
      <c r="AQ984" s="13">
        <f t="shared" si="1374"/>
        <v>9.6322086067062416E-4</v>
      </c>
      <c r="AR984" s="13">
        <f t="shared" si="1375"/>
        <v>1.7959888295851071E-3</v>
      </c>
      <c r="AS984" s="13">
        <f t="shared" si="1376"/>
        <v>3.1955515204015088E-3</v>
      </c>
      <c r="AT984" s="13">
        <f t="shared" si="1377"/>
        <v>2.8428766792217117E-3</v>
      </c>
      <c r="AU984" s="13">
        <f t="shared" si="1378"/>
        <v>1.6860830358838333E-3</v>
      </c>
      <c r="AV984" s="13">
        <f t="shared" si="1379"/>
        <v>7.4999982183720669E-4</v>
      </c>
      <c r="AW984" s="13">
        <f t="shared" si="1380"/>
        <v>1.8274710837148392E-5</v>
      </c>
      <c r="AX984" s="13">
        <f t="shared" si="1381"/>
        <v>1.8608791523586393E-3</v>
      </c>
      <c r="AY984" s="13">
        <f t="shared" si="1382"/>
        <v>2.5780755715859548E-3</v>
      </c>
      <c r="AZ984" s="13">
        <f t="shared" si="1383"/>
        <v>1.7858423649875204E-3</v>
      </c>
      <c r="BA984" s="13">
        <f t="shared" si="1384"/>
        <v>8.2470635273692412E-4</v>
      </c>
      <c r="BB984" s="13">
        <f t="shared" si="1385"/>
        <v>2.8563855141102779E-4</v>
      </c>
      <c r="BC984" s="13">
        <f t="shared" si="1386"/>
        <v>7.9145147148603973E-5</v>
      </c>
      <c r="BD984" s="13">
        <f t="shared" si="1387"/>
        <v>4.1469600739753429E-4</v>
      </c>
      <c r="BE984" s="13">
        <f t="shared" si="1388"/>
        <v>7.3785673669794348E-4</v>
      </c>
      <c r="BF984" s="13">
        <f t="shared" si="1389"/>
        <v>6.5642368648203132E-4</v>
      </c>
      <c r="BG984" s="13">
        <f t="shared" si="1390"/>
        <v>3.8931862581977463E-4</v>
      </c>
      <c r="BH984" s="13">
        <f t="shared" si="1391"/>
        <v>1.7317587199949406E-4</v>
      </c>
      <c r="BI984" s="13">
        <f t="shared" si="1392"/>
        <v>6.1625374495528494E-5</v>
      </c>
      <c r="BJ984" s="14">
        <f t="shared" si="1393"/>
        <v>0.46614447138872156</v>
      </c>
      <c r="BK984" s="14">
        <f t="shared" si="1394"/>
        <v>0.23358777240164377</v>
      </c>
      <c r="BL984" s="14">
        <f t="shared" si="1395"/>
        <v>0.28111741385743644</v>
      </c>
      <c r="BM984" s="14">
        <f t="shared" si="1396"/>
        <v>0.60968025589313324</v>
      </c>
      <c r="BN984" s="14">
        <f t="shared" si="1397"/>
        <v>0.38732412036309588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1.6516999999999999</v>
      </c>
      <c r="F985" s="10">
        <f>VLOOKUP(B985,home!$B$2:$E$405,3,FALSE)</f>
        <v>1.2866</v>
      </c>
      <c r="G985" s="10">
        <f>VLOOKUP(C985,away!$B$2:$E$405,4,FALSE)</f>
        <v>1.5568</v>
      </c>
      <c r="H985" s="10">
        <f>VLOOKUP(A985,away!$A$2:$E$405,3,FALSE)</f>
        <v>1.3258000000000001</v>
      </c>
      <c r="I985" s="10">
        <f>VLOOKUP(C985,away!$B$2:$E$405,3,FALSE)</f>
        <v>0.75429999999999997</v>
      </c>
      <c r="J985" s="10">
        <f>VLOOKUP(B985,home!$B$2:$E$405,4,FALSE)</f>
        <v>1.2257</v>
      </c>
      <c r="K985" s="12">
        <f t="shared" si="1342"/>
        <v>3.3083202160959995</v>
      </c>
      <c r="L985" s="12">
        <f t="shared" si="1343"/>
        <v>1.225762437158</v>
      </c>
      <c r="M985" s="13">
        <f t="shared" si="1344"/>
        <v>1.0736752034813262E-2</v>
      </c>
      <c r="N985" s="13">
        <f t="shared" si="1345"/>
        <v>3.5520613811982571E-2</v>
      </c>
      <c r="O985" s="13">
        <f t="shared" si="1346"/>
        <v>1.3160707341353819E-2</v>
      </c>
      <c r="P985" s="13">
        <f t="shared" si="1347"/>
        <v>4.3539834155523871E-2</v>
      </c>
      <c r="Q985" s="13">
        <f t="shared" si="1348"/>
        <v>5.8756782381160368E-2</v>
      </c>
      <c r="R985" s="13">
        <f t="shared" si="1349"/>
        <v>8.0659503527305224E-3</v>
      </c>
      <c r="S985" s="13">
        <f t="shared" si="1350"/>
        <v>4.4140843342189914E-2</v>
      </c>
      <c r="T985" s="13">
        <f t="shared" si="1351"/>
        <v>7.2021856771093365E-2</v>
      </c>
      <c r="U985" s="13">
        <f t="shared" si="1352"/>
        <v>2.6684746613965041E-2</v>
      </c>
      <c r="V985" s="13">
        <f t="shared" si="1353"/>
        <v>1.9888954958655766E-2</v>
      </c>
      <c r="W985" s="13">
        <f t="shared" si="1354"/>
        <v>6.4795416994782029E-2</v>
      </c>
      <c r="X985" s="13">
        <f t="shared" si="1355"/>
        <v>7.9423788252192901E-2</v>
      </c>
      <c r="Y985" s="13">
        <f t="shared" si="1356"/>
        <v>4.8677348128164467E-2</v>
      </c>
      <c r="Z985" s="13">
        <f t="shared" si="1357"/>
        <v>3.2956463207861322E-3</v>
      </c>
      <c r="AA985" s="13">
        <f t="shared" si="1358"/>
        <v>1.0903053348159162E-2</v>
      </c>
      <c r="AB985" s="13">
        <f t="shared" si="1359"/>
        <v>1.8035395904444067E-2</v>
      </c>
      <c r="AC985" s="13">
        <f t="shared" si="1360"/>
        <v>5.0408738463150237E-3</v>
      </c>
      <c r="AD985" s="13">
        <f t="shared" si="1361"/>
        <v>5.3590996988551916E-2</v>
      </c>
      <c r="AE985" s="13">
        <f t="shared" si="1362"/>
        <v>6.5689831078414432E-2</v>
      </c>
      <c r="AF985" s="13">
        <f t="shared" si="1363"/>
        <v>4.0260063719587319E-2</v>
      </c>
      <c r="AG985" s="13">
        <f t="shared" si="1364"/>
        <v>1.6449757941685912E-2</v>
      </c>
      <c r="AH985" s="13">
        <f t="shared" si="1365"/>
        <v>1.0099198665444015E-3</v>
      </c>
      <c r="AI985" s="13">
        <f t="shared" si="1366"/>
        <v>3.3411383111258174E-3</v>
      </c>
      <c r="AJ985" s="13">
        <f t="shared" si="1367"/>
        <v>5.5267777097351943E-3</v>
      </c>
      <c r="AK985" s="13">
        <f t="shared" si="1368"/>
        <v>6.0947834756618965E-3</v>
      </c>
      <c r="AL985" s="13">
        <f t="shared" si="1369"/>
        <v>8.1767301901292631E-4</v>
      </c>
      <c r="AM985" s="13">
        <f t="shared" si="1370"/>
        <v>3.5459235747593222E-2</v>
      </c>
      <c r="AN985" s="13">
        <f t="shared" si="1371"/>
        <v>4.3464599229729943E-2</v>
      </c>
      <c r="AO985" s="13">
        <f t="shared" si="1372"/>
        <v>2.6638636540964759E-2</v>
      </c>
      <c r="AP985" s="13">
        <f t="shared" si="1373"/>
        <v>1.0884213349673041E-2</v>
      </c>
      <c r="AQ985" s="13">
        <f t="shared" si="1374"/>
        <v>3.3353649705107173E-3</v>
      </c>
      <c r="AR985" s="13">
        <f t="shared" si="1375"/>
        <v>2.4758436738994921E-4</v>
      </c>
      <c r="AS985" s="13">
        <f t="shared" si="1376"/>
        <v>8.1908836782550794E-4</v>
      </c>
      <c r="AT985" s="13">
        <f t="shared" si="1377"/>
        <v>1.3549033030231022E-3</v>
      </c>
      <c r="AU985" s="13">
        <f t="shared" si="1378"/>
        <v>1.4941513294155244E-3</v>
      </c>
      <c r="AV985" s="13">
        <f t="shared" si="1379"/>
        <v>1.235782762253023E-3</v>
      </c>
      <c r="AW985" s="13">
        <f t="shared" si="1380"/>
        <v>9.2106655733694898E-5</v>
      </c>
      <c r="AX985" s="13">
        <f t="shared" si="1381"/>
        <v>1.9551751078512768E-2</v>
      </c>
      <c r="AY985" s="13">
        <f t="shared" si="1382"/>
        <v>2.3965802052704367E-2</v>
      </c>
      <c r="AZ985" s="13">
        <f t="shared" si="1383"/>
        <v>1.4688189966284555E-2</v>
      </c>
      <c r="BA985" s="13">
        <f t="shared" si="1384"/>
        <v>6.0014105101708808E-3</v>
      </c>
      <c r="BB985" s="13">
        <f t="shared" si="1385"/>
        <v>1.8390758933331743E-3</v>
      </c>
      <c r="BC985" s="13">
        <f t="shared" si="1386"/>
        <v>4.5085402982611889E-4</v>
      </c>
      <c r="BD985" s="13">
        <f t="shared" si="1387"/>
        <v>5.0579936262354325E-5</v>
      </c>
      <c r="BE985" s="13">
        <f t="shared" si="1388"/>
        <v>1.6733462566559393E-4</v>
      </c>
      <c r="BF985" s="13">
        <f t="shared" si="1389"/>
        <v>2.7679826247117048E-4</v>
      </c>
      <c r="BG985" s="13">
        <f t="shared" si="1390"/>
        <v>3.0524576250453997E-4</v>
      </c>
      <c r="BH985" s="13">
        <f t="shared" si="1391"/>
        <v>2.5246268174285196E-4</v>
      </c>
      <c r="BI985" s="13">
        <f t="shared" si="1392"/>
        <v>1.6704547876393745E-4</v>
      </c>
      <c r="BJ985" s="14">
        <f t="shared" si="1393"/>
        <v>0.72146558943691885</v>
      </c>
      <c r="BK985" s="14">
        <f t="shared" si="1394"/>
        <v>0.14813073340921512</v>
      </c>
      <c r="BL985" s="14">
        <f t="shared" si="1395"/>
        <v>9.9193449801037462E-2</v>
      </c>
      <c r="BM985" s="14">
        <f t="shared" si="1396"/>
        <v>0.7784310834934226</v>
      </c>
      <c r="BN985" s="14">
        <f t="shared" si="1397"/>
        <v>0.16978064007756441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1.6516999999999999</v>
      </c>
      <c r="F986" s="10">
        <f>VLOOKUP(B986,home!$B$2:$E$405,3,FALSE)</f>
        <v>1.7298</v>
      </c>
      <c r="G986" s="10">
        <f>VLOOKUP(C986,away!$B$2:$E$405,4,FALSE)</f>
        <v>1.0379</v>
      </c>
      <c r="H986" s="10">
        <f>VLOOKUP(A986,away!$A$2:$E$405,3,FALSE)</f>
        <v>1.3258000000000001</v>
      </c>
      <c r="I986" s="10">
        <f>VLOOKUP(C986,away!$B$2:$E$405,3,FALSE)</f>
        <v>0.64649999999999996</v>
      </c>
      <c r="J986" s="10">
        <f>VLOOKUP(B986,home!$B$2:$E$405,4,FALSE)</f>
        <v>0.43099999999999999</v>
      </c>
      <c r="K986" s="12">
        <f t="shared" si="1342"/>
        <v>2.9653951540140002</v>
      </c>
      <c r="L986" s="12">
        <f t="shared" si="1343"/>
        <v>0.3694229007</v>
      </c>
      <c r="M986" s="13">
        <f t="shared" si="1344"/>
        <v>3.562106670697579E-2</v>
      </c>
      <c r="N986" s="13">
        <f t="shared" si="1345"/>
        <v>0.10563053859367545</v>
      </c>
      <c r="O986" s="13">
        <f t="shared" si="1346"/>
        <v>1.3159237788919195E-2</v>
      </c>
      <c r="P986" s="13">
        <f t="shared" si="1347"/>
        <v>3.9022339969778885E-2</v>
      </c>
      <c r="Q986" s="13">
        <f t="shared" si="1348"/>
        <v>0.15661814363078705</v>
      </c>
      <c r="R986" s="13">
        <f t="shared" si="1349"/>
        <v>2.4306618974917911E-3</v>
      </c>
      <c r="S986" s="13">
        <f t="shared" si="1350"/>
        <v>1.0687095850071771E-2</v>
      </c>
      <c r="T986" s="13">
        <f t="shared" si="1351"/>
        <v>5.7858328922334584E-2</v>
      </c>
      <c r="U986" s="13">
        <f t="shared" si="1352"/>
        <v>7.2078730118686311E-3</v>
      </c>
      <c r="V986" s="13">
        <f t="shared" si="1353"/>
        <v>1.3008391010787389E-3</v>
      </c>
      <c r="W986" s="13">
        <f t="shared" si="1354"/>
        <v>0.15481156138446817</v>
      </c>
      <c r="X986" s="13">
        <f t="shared" si="1355"/>
        <v>5.719093606854634E-2</v>
      </c>
      <c r="Y986" s="13">
        <f t="shared" si="1356"/>
        <v>1.0563820748095318E-2</v>
      </c>
      <c r="Z986" s="13">
        <f t="shared" si="1357"/>
        <v>2.9931405626412787E-4</v>
      </c>
      <c r="AA986" s="13">
        <f t="shared" si="1358"/>
        <v>8.8758445197391854E-4</v>
      </c>
      <c r="AB986" s="13">
        <f t="shared" si="1359"/>
        <v>1.3160193163308154E-3</v>
      </c>
      <c r="AC986" s="13">
        <f t="shared" si="1360"/>
        <v>8.9065597869812091E-5</v>
      </c>
      <c r="AD986" s="13">
        <f t="shared" si="1361"/>
        <v>0.1147693634787107</v>
      </c>
      <c r="AE986" s="13">
        <f t="shared" si="1362"/>
        <v>4.2398431167797956E-2</v>
      </c>
      <c r="AF986" s="13">
        <f t="shared" si="1363"/>
        <v>7.8314757135686027E-3</v>
      </c>
      <c r="AG986" s="13">
        <f t="shared" si="1364"/>
        <v>9.6437549162270517E-4</v>
      </c>
      <c r="AH986" s="13">
        <f t="shared" si="1365"/>
        <v>2.764336672134428E-5</v>
      </c>
      <c r="AI986" s="13">
        <f t="shared" si="1366"/>
        <v>8.1973505716106208E-5</v>
      </c>
      <c r="AJ986" s="13">
        <f t="shared" si="1367"/>
        <v>1.215419183040402E-4</v>
      </c>
      <c r="AK986" s="13">
        <f t="shared" si="1368"/>
        <v>1.2013993851612207E-4</v>
      </c>
      <c r="AL986" s="13">
        <f t="shared" si="1369"/>
        <v>3.9028006300628754E-6</v>
      </c>
      <c r="AM986" s="13">
        <f t="shared" si="1370"/>
        <v>6.8067302857808015E-2</v>
      </c>
      <c r="AN986" s="13">
        <f t="shared" si="1371"/>
        <v>2.5145620464556838E-2</v>
      </c>
      <c r="AO986" s="13">
        <f t="shared" si="1372"/>
        <v>4.6446840259589334E-3</v>
      </c>
      <c r="AP986" s="13">
        <f t="shared" si="1373"/>
        <v>5.7195088190156783E-4</v>
      </c>
      <c r="AQ986" s="13">
        <f t="shared" si="1374"/>
        <v>5.2822938462500084E-5</v>
      </c>
      <c r="AR986" s="13">
        <f t="shared" si="1375"/>
        <v>2.0424185438625702E-6</v>
      </c>
      <c r="AS986" s="13">
        <f t="shared" si="1376"/>
        <v>6.0565780524383965E-6</v>
      </c>
      <c r="AT986" s="13">
        <f t="shared" si="1377"/>
        <v>8.9800736033041889E-6</v>
      </c>
      <c r="AU986" s="13">
        <f t="shared" si="1378"/>
        <v>8.8764889153090927E-6</v>
      </c>
      <c r="AV986" s="13">
        <f t="shared" si="1379"/>
        <v>6.5805743035291438E-6</v>
      </c>
      <c r="AW986" s="13">
        <f t="shared" si="1380"/>
        <v>1.1876275216682069E-7</v>
      </c>
      <c r="AX986" s="13">
        <f t="shared" si="1381"/>
        <v>3.3641075006891202E-2</v>
      </c>
      <c r="AY986" s="13">
        <f t="shared" si="1382"/>
        <v>1.2427783511712021E-2</v>
      </c>
      <c r="AZ986" s="13">
        <f t="shared" si="1383"/>
        <v>2.2955539170841431E-3</v>
      </c>
      <c r="BA986" s="13">
        <f t="shared" si="1384"/>
        <v>2.8267672892082381E-4</v>
      </c>
      <c r="BB986" s="13">
        <f t="shared" si="1385"/>
        <v>2.6106814289579582E-5</v>
      </c>
      <c r="BC986" s="13">
        <f t="shared" si="1386"/>
        <v>1.9288910125785395E-6</v>
      </c>
      <c r="BD986" s="13">
        <f t="shared" si="1387"/>
        <v>1.2575269715286347E-7</v>
      </c>
      <c r="BE986" s="13">
        <f t="shared" si="1388"/>
        <v>3.7290643874129149E-7</v>
      </c>
      <c r="BF986" s="13">
        <f t="shared" si="1389"/>
        <v>5.5290747317202237E-7</v>
      </c>
      <c r="BG986" s="13">
        <f t="shared" si="1390"/>
        <v>5.4652971385414683E-7</v>
      </c>
      <c r="BH986" s="13">
        <f t="shared" si="1391"/>
        <v>4.0516914124693634E-7</v>
      </c>
      <c r="BI986" s="13">
        <f t="shared" si="1392"/>
        <v>2.4029732160193578E-7</v>
      </c>
      <c r="BJ986" s="14">
        <f t="shared" si="1393"/>
        <v>0.85579448123820512</v>
      </c>
      <c r="BK986" s="14">
        <f t="shared" si="1394"/>
        <v>9.9152093538117075E-2</v>
      </c>
      <c r="BL986" s="14">
        <f t="shared" si="1395"/>
        <v>2.538745489204617E-2</v>
      </c>
      <c r="BM986" s="14">
        <f t="shared" si="1396"/>
        <v>0.61572369038804442</v>
      </c>
      <c r="BN986" s="14">
        <f t="shared" si="1397"/>
        <v>0.35248198858762819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1.242</v>
      </c>
      <c r="F987" s="10">
        <f>VLOOKUP(B987,home!$B$2:$E$405,3,FALSE)</f>
        <v>1.0064</v>
      </c>
      <c r="G987" s="10">
        <f>VLOOKUP(C987,away!$B$2:$E$405,4,FALSE)</f>
        <v>0.99460000000000004</v>
      </c>
      <c r="H987" s="10">
        <f>VLOOKUP(A987,away!$A$2:$E$405,3,FALSE)</f>
        <v>0.96209999999999996</v>
      </c>
      <c r="I987" s="10">
        <f>VLOOKUP(C987,away!$B$2:$E$405,3,FALSE)</f>
        <v>1.4674</v>
      </c>
      <c r="J987" s="10">
        <f>VLOOKUP(B987,home!$B$2:$E$405,4,FALSE)</f>
        <v>1.1693</v>
      </c>
      <c r="K987" s="12">
        <f t="shared" si="1342"/>
        <v>1.2431990764799998</v>
      </c>
      <c r="L987" s="12">
        <f t="shared" si="1343"/>
        <v>1.6508008319219998</v>
      </c>
      <c r="M987" s="13">
        <f t="shared" si="1344"/>
        <v>5.5354356848865596E-2</v>
      </c>
      <c r="N987" s="13">
        <f t="shared" si="1345"/>
        <v>6.8816485313654072E-2</v>
      </c>
      <c r="O987" s="13">
        <f t="shared" si="1346"/>
        <v>9.1379018336614562E-2</v>
      </c>
      <c r="P987" s="13">
        <f t="shared" si="1347"/>
        <v>0.11360231120572821</v>
      </c>
      <c r="Q987" s="13">
        <f t="shared" si="1348"/>
        <v>4.2776295494267112E-2</v>
      </c>
      <c r="R987" s="13">
        <f t="shared" si="1349"/>
        <v>7.5424279745149508E-2</v>
      </c>
      <c r="S987" s="13">
        <f t="shared" si="1350"/>
        <v>5.8285769386315273E-2</v>
      </c>
      <c r="T987" s="13">
        <f t="shared" si="1351"/>
        <v>7.0615144188477433E-2</v>
      </c>
      <c r="U987" s="13">
        <f t="shared" si="1352"/>
        <v>9.3767394923339034E-2</v>
      </c>
      <c r="V987" s="13">
        <f t="shared" si="1353"/>
        <v>1.3290930349324818E-2</v>
      </c>
      <c r="W987" s="13">
        <f t="shared" si="1354"/>
        <v>1.7726483684569486E-2</v>
      </c>
      <c r="X987" s="13">
        <f t="shared" si="1355"/>
        <v>2.9262894013539063E-2</v>
      </c>
      <c r="Y987" s="13">
        <f t="shared" si="1356"/>
        <v>2.4153604890997799E-2</v>
      </c>
      <c r="Z987" s="13">
        <f t="shared" si="1357"/>
        <v>4.1503487916803486E-2</v>
      </c>
      <c r="AA987" s="13">
        <f t="shared" si="1358"/>
        <v>5.1597097848868935E-2</v>
      </c>
      <c r="AB987" s="13">
        <f t="shared" si="1359"/>
        <v>3.2072732197381028E-2</v>
      </c>
      <c r="AC987" s="13">
        <f t="shared" si="1360"/>
        <v>1.7047894823799649E-3</v>
      </c>
      <c r="AD987" s="13">
        <f t="shared" si="1361"/>
        <v>5.5093870364736402E-3</v>
      </c>
      <c r="AE987" s="13">
        <f t="shared" si="1362"/>
        <v>9.094900703190965E-3</v>
      </c>
      <c r="AF987" s="13">
        <f t="shared" si="1363"/>
        <v>7.5069348235378142E-3</v>
      </c>
      <c r="AG987" s="13">
        <f t="shared" si="1364"/>
        <v>4.1308180839601518E-3</v>
      </c>
      <c r="AH987" s="13">
        <f t="shared" si="1365"/>
        <v>1.7128498095180966E-2</v>
      </c>
      <c r="AI987" s="13">
        <f t="shared" si="1366"/>
        <v>2.1294133013418415E-2</v>
      </c>
      <c r="AJ987" s="13">
        <f t="shared" si="1367"/>
        <v>1.3236423248362026E-2</v>
      </c>
      <c r="AK987" s="13">
        <f t="shared" si="1368"/>
        <v>5.4851697194206912E-3</v>
      </c>
      <c r="AL987" s="13">
        <f t="shared" si="1369"/>
        <v>1.3994780995928038E-4</v>
      </c>
      <c r="AM987" s="13">
        <f t="shared" si="1370"/>
        <v>1.3698529751429822E-3</v>
      </c>
      <c r="AN987" s="13">
        <f t="shared" si="1371"/>
        <v>2.2613544309768611E-3</v>
      </c>
      <c r="AO987" s="13">
        <f t="shared" si="1372"/>
        <v>1.8665228879635519E-3</v>
      </c>
      <c r="AP987" s="13">
        <f t="shared" si="1373"/>
        <v>1.0270858454172285E-3</v>
      </c>
      <c r="AQ987" s="13">
        <f t="shared" si="1374"/>
        <v>4.2387854201751777E-4</v>
      </c>
      <c r="AR987" s="13">
        <f t="shared" si="1375"/>
        <v>5.6551477810198193E-3</v>
      </c>
      <c r="AS987" s="13">
        <f t="shared" si="1376"/>
        <v>7.0304744987217602E-3</v>
      </c>
      <c r="AT987" s="13">
        <f t="shared" si="1377"/>
        <v>4.3701397020135422E-3</v>
      </c>
      <c r="AU987" s="13">
        <f t="shared" si="1378"/>
        <v>1.8109845472106059E-3</v>
      </c>
      <c r="AV987" s="13">
        <f t="shared" si="1379"/>
        <v>5.6285357915294369E-4</v>
      </c>
      <c r="AW987" s="13">
        <f t="shared" si="1380"/>
        <v>7.9780905969564714E-6</v>
      </c>
      <c r="AX987" s="13">
        <f t="shared" si="1381"/>
        <v>2.8383332560185591E-4</v>
      </c>
      <c r="AY987" s="13">
        <f t="shared" si="1382"/>
        <v>4.6855229003073154E-4</v>
      </c>
      <c r="AZ987" s="13">
        <f t="shared" si="1383"/>
        <v>3.8674325509084493E-4</v>
      </c>
      <c r="BA987" s="13">
        <f t="shared" si="1384"/>
        <v>2.1281202908139633E-4</v>
      </c>
      <c r="BB987" s="13">
        <f t="shared" si="1385"/>
        <v>8.7827568662644478E-5</v>
      </c>
      <c r="BC987" s="13">
        <f t="shared" si="1386"/>
        <v>2.8997164682795978E-5</v>
      </c>
      <c r="BD987" s="13">
        <f t="shared" si="1387"/>
        <v>1.5559204435915614E-3</v>
      </c>
      <c r="BE987" s="13">
        <f t="shared" si="1388"/>
        <v>1.9343188585493811E-3</v>
      </c>
      <c r="BF987" s="13">
        <f t="shared" si="1389"/>
        <v>1.2023717092832192E-3</v>
      </c>
      <c r="BG987" s="13">
        <f t="shared" si="1390"/>
        <v>4.9826246618885908E-4</v>
      </c>
      <c r="BH987" s="13">
        <f t="shared" si="1391"/>
        <v>1.5485985945265911E-4</v>
      </c>
      <c r="BI987" s="13">
        <f t="shared" si="1392"/>
        <v>3.8504326851073661E-5</v>
      </c>
      <c r="BJ987" s="14">
        <f t="shared" si="1393"/>
        <v>0.28801040854733595</v>
      </c>
      <c r="BK987" s="14">
        <f t="shared" si="1394"/>
        <v>0.24284665737260386</v>
      </c>
      <c r="BL987" s="14">
        <f t="shared" si="1395"/>
        <v>0.42619858489977069</v>
      </c>
      <c r="BM987" s="14">
        <f t="shared" si="1396"/>
        <v>0.55074581759280083</v>
      </c>
      <c r="BN987" s="14">
        <f t="shared" si="1397"/>
        <v>0.44735274694427907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1.242</v>
      </c>
      <c r="F988" s="10">
        <f>VLOOKUP(B988,home!$B$2:$E$405,3,FALSE)</f>
        <v>1.0734999999999999</v>
      </c>
      <c r="G988" s="10">
        <f>VLOOKUP(C988,away!$B$2:$E$405,4,FALSE)</f>
        <v>1.1839999999999999</v>
      </c>
      <c r="H988" s="10">
        <f>VLOOKUP(A988,away!$A$2:$E$405,3,FALSE)</f>
        <v>0.96209999999999996</v>
      </c>
      <c r="I988" s="10">
        <f>VLOOKUP(C988,away!$B$2:$E$405,3,FALSE)</f>
        <v>0.73370000000000002</v>
      </c>
      <c r="J988" s="10">
        <f>VLOOKUP(B988,home!$B$2:$E$405,4,FALSE)</f>
        <v>0.80840000000000001</v>
      </c>
      <c r="K988" s="12">
        <f t="shared" si="1342"/>
        <v>1.5786118079999998</v>
      </c>
      <c r="L988" s="12">
        <f t="shared" si="1343"/>
        <v>0.57064371526799995</v>
      </c>
      <c r="M988" s="13">
        <f t="shared" si="1344"/>
        <v>0.11657090980703434</v>
      </c>
      <c r="N988" s="13">
        <f t="shared" si="1345"/>
        <v>0.18402021469068738</v>
      </c>
      <c r="O988" s="13">
        <f t="shared" si="1346"/>
        <v>6.6520457064457014E-2</v>
      </c>
      <c r="P988" s="13">
        <f t="shared" si="1347"/>
        <v>0.10500997899550885</v>
      </c>
      <c r="Q988" s="13">
        <f t="shared" si="1348"/>
        <v>0.14524824191070709</v>
      </c>
      <c r="R988" s="13">
        <f t="shared" si="1349"/>
        <v>1.8979740380293611E-2</v>
      </c>
      <c r="S988" s="13">
        <f t="shared" si="1350"/>
        <v>2.3648901142855693E-2</v>
      </c>
      <c r="T988" s="13">
        <f t="shared" si="1351"/>
        <v>8.2884996400071118E-2</v>
      </c>
      <c r="U988" s="13">
        <f t="shared" si="1352"/>
        <v>2.9961642277105901E-2</v>
      </c>
      <c r="V988" s="13">
        <f t="shared" si="1353"/>
        <v>2.3670576860699241E-3</v>
      </c>
      <c r="W988" s="13">
        <f t="shared" si="1354"/>
        <v>7.6430196590494201E-2</v>
      </c>
      <c r="X988" s="13">
        <f t="shared" si="1355"/>
        <v>4.3614411341063239E-2</v>
      </c>
      <c r="Y988" s="13">
        <f t="shared" si="1356"/>
        <v>1.2444144863445559E-2</v>
      </c>
      <c r="Z988" s="13">
        <f t="shared" si="1357"/>
        <v>3.6102231884776099E-3</v>
      </c>
      <c r="AA988" s="13">
        <f t="shared" si="1358"/>
        <v>5.6991409548461632E-3</v>
      </c>
      <c r="AB988" s="13">
        <f t="shared" si="1359"/>
        <v>4.4983656033882741E-3</v>
      </c>
      <c r="AC988" s="13">
        <f t="shared" si="1360"/>
        <v>1.3326903250713559E-4</v>
      </c>
      <c r="AD988" s="13">
        <f t="shared" si="1361"/>
        <v>3.0163402706378881E-2</v>
      </c>
      <c r="AE988" s="13">
        <f t="shared" si="1362"/>
        <v>1.7212556185492889E-2</v>
      </c>
      <c r="AF988" s="13">
        <f t="shared" si="1363"/>
        <v>4.9111185054744278E-3</v>
      </c>
      <c r="AG988" s="13">
        <f t="shared" si="1364"/>
        <v>9.3416630336178497E-4</v>
      </c>
      <c r="AH988" s="13">
        <f t="shared" si="1365"/>
        <v>5.1503779330488693E-4</v>
      </c>
      <c r="AI988" s="13">
        <f t="shared" si="1366"/>
        <v>8.1304474207735764E-4</v>
      </c>
      <c r="AJ988" s="13">
        <f t="shared" si="1367"/>
        <v>6.4174101513781562E-4</v>
      </c>
      <c r="AK988" s="13">
        <f t="shared" si="1368"/>
        <v>3.3768664805815403E-4</v>
      </c>
      <c r="AL988" s="13">
        <f t="shared" si="1369"/>
        <v>4.8020825530115593E-6</v>
      </c>
      <c r="AM988" s="13">
        <f t="shared" si="1370"/>
        <v>9.5232607363497663E-3</v>
      </c>
      <c r="AN988" s="13">
        <f t="shared" si="1371"/>
        <v>5.4343888880565008E-3</v>
      </c>
      <c r="AO988" s="13">
        <f t="shared" si="1372"/>
        <v>1.5505499326458482E-3</v>
      </c>
      <c r="AP988" s="13">
        <f t="shared" si="1373"/>
        <v>2.9493719142452467E-4</v>
      </c>
      <c r="AQ988" s="13">
        <f t="shared" si="1374"/>
        <v>4.2076013671300001E-5</v>
      </c>
      <c r="AR988" s="13">
        <f t="shared" si="1375"/>
        <v>5.8780615974986597E-5</v>
      </c>
      <c r="AS988" s="13">
        <f t="shared" si="1376"/>
        <v>9.2791774459627261E-5</v>
      </c>
      <c r="AT988" s="13">
        <f t="shared" si="1377"/>
        <v>7.3241095423620203E-5</v>
      </c>
      <c r="AU988" s="13">
        <f t="shared" si="1378"/>
        <v>3.8539752688860524E-5</v>
      </c>
      <c r="AV988" s="13">
        <f t="shared" si="1379"/>
        <v>1.5209827168008748E-5</v>
      </c>
      <c r="AW988" s="13">
        <f t="shared" si="1380"/>
        <v>1.2016209915616106E-7</v>
      </c>
      <c r="AX988" s="13">
        <f t="shared" si="1381"/>
        <v>2.5055886415107547E-3</v>
      </c>
      <c r="AY988" s="13">
        <f t="shared" si="1382"/>
        <v>1.4297984113249981E-3</v>
      </c>
      <c r="AZ988" s="13">
        <f t="shared" si="1383"/>
        <v>4.0795273876139044E-4</v>
      </c>
      <c r="BA988" s="13">
        <f t="shared" si="1384"/>
        <v>7.7598555500185223E-5</v>
      </c>
      <c r="BB988" s="13">
        <f t="shared" si="1385"/>
        <v>1.1070282002513943E-5</v>
      </c>
      <c r="BC988" s="13">
        <f t="shared" si="1386"/>
        <v>1.2634373701958066E-6</v>
      </c>
      <c r="BD988" s="13">
        <f t="shared" si="1387"/>
        <v>5.5904648476179818E-6</v>
      </c>
      <c r="BE988" s="13">
        <f t="shared" si="1388"/>
        <v>8.8251738206586648E-6</v>
      </c>
      <c r="BF988" s="13">
        <f t="shared" si="1389"/>
        <v>6.9657618004721216E-6</v>
      </c>
      <c r="BG988" s="13">
        <f t="shared" si="1390"/>
        <v>3.665411276646876E-6</v>
      </c>
      <c r="BH988" s="13">
        <f t="shared" si="1391"/>
        <v>1.4465653806227787E-6</v>
      </c>
      <c r="BI988" s="13">
        <f t="shared" si="1392"/>
        <v>4.5671303817902632E-7</v>
      </c>
      <c r="BJ988" s="14">
        <f t="shared" si="1393"/>
        <v>0.61914193432579434</v>
      </c>
      <c r="BK988" s="14">
        <f t="shared" si="1394"/>
        <v>0.24916471715785396</v>
      </c>
      <c r="BL988" s="14">
        <f t="shared" si="1395"/>
        <v>0.12827236963454844</v>
      </c>
      <c r="BM988" s="14">
        <f t="shared" si="1396"/>
        <v>0.36241002320876053</v>
      </c>
      <c r="BN988" s="14">
        <f t="shared" si="1397"/>
        <v>0.63634954284868828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1.242</v>
      </c>
      <c r="F989" s="10">
        <f>VLOOKUP(B989,home!$B$2:$E$405,3,FALSE)</f>
        <v>1.2787999999999999</v>
      </c>
      <c r="G989" s="10">
        <f>VLOOKUP(C989,away!$B$2:$E$405,4,FALSE)</f>
        <v>1.1183000000000001</v>
      </c>
      <c r="H989" s="10">
        <f>VLOOKUP(A989,away!$A$2:$E$405,3,FALSE)</f>
        <v>0.96209999999999996</v>
      </c>
      <c r="I989" s="10">
        <f>VLOOKUP(C989,away!$B$2:$E$405,3,FALSE)</f>
        <v>1.0394000000000001</v>
      </c>
      <c r="J989" s="10">
        <f>VLOOKUP(B989,home!$B$2:$E$405,4,FALSE)</f>
        <v>1.1617</v>
      </c>
      <c r="K989" s="12">
        <f t="shared" si="1342"/>
        <v>1.7761618936799999</v>
      </c>
      <c r="L989" s="12">
        <f t="shared" si="1343"/>
        <v>1.1617078298580001</v>
      </c>
      <c r="M989" s="13">
        <f t="shared" si="1344"/>
        <v>5.2978467395547318E-2</v>
      </c>
      <c r="N989" s="13">
        <f t="shared" si="1345"/>
        <v>9.4098334973539449E-2</v>
      </c>
      <c r="O989" s="13">
        <f t="shared" si="1346"/>
        <v>6.1545500387284083E-2</v>
      </c>
      <c r="P989" s="13">
        <f t="shared" si="1347"/>
        <v>0.10931477251536166</v>
      </c>
      <c r="Q989" s="13">
        <f t="shared" si="1348"/>
        <v>8.3566938419368408E-2</v>
      </c>
      <c r="R989" s="13">
        <f t="shared" si="1349"/>
        <v>3.574894484621826E-2</v>
      </c>
      <c r="S989" s="13">
        <f t="shared" si="1350"/>
        <v>5.6389511048264174E-2</v>
      </c>
      <c r="T989" s="13">
        <f t="shared" si="1351"/>
        <v>9.7080366679041602E-2</v>
      </c>
      <c r="U989" s="13">
        <f t="shared" si="1352"/>
        <v>6.3495913575120883E-2</v>
      </c>
      <c r="V989" s="13">
        <f t="shared" si="1353"/>
        <v>1.2928117309896521E-2</v>
      </c>
      <c r="W989" s="13">
        <f t="shared" si="1354"/>
        <v>4.9476137197328442E-2</v>
      </c>
      <c r="X989" s="13">
        <f t="shared" si="1355"/>
        <v>5.7476815973265094E-2</v>
      </c>
      <c r="Y989" s="13">
        <f t="shared" si="1356"/>
        <v>3.3385633575724723E-2</v>
      </c>
      <c r="Z989" s="13">
        <f t="shared" si="1357"/>
        <v>1.3843276379004519E-2</v>
      </c>
      <c r="AA989" s="13">
        <f t="shared" si="1358"/>
        <v>2.458789998806828E-2</v>
      </c>
      <c r="AB989" s="13">
        <f t="shared" si="1359"/>
        <v>2.1836045502210903E-2</v>
      </c>
      <c r="AC989" s="13">
        <f t="shared" si="1360"/>
        <v>1.6672271210581798E-3</v>
      </c>
      <c r="AD989" s="13">
        <f t="shared" si="1361"/>
        <v>2.1969407384094596E-2</v>
      </c>
      <c r="AE989" s="13">
        <f t="shared" si="1362"/>
        <v>2.5522032575442853E-2</v>
      </c>
      <c r="AF989" s="13">
        <f t="shared" si="1363"/>
        <v>1.4824572538391454E-2</v>
      </c>
      <c r="AG989" s="13">
        <f t="shared" si="1364"/>
        <v>5.7406073307157482E-3</v>
      </c>
      <c r="AH989" s="13">
        <f t="shared" si="1365"/>
        <v>4.0204606400944644E-3</v>
      </c>
      <c r="AI989" s="13">
        <f t="shared" si="1366"/>
        <v>7.1409889839760881E-3</v>
      </c>
      <c r="AJ989" s="13">
        <f t="shared" si="1367"/>
        <v>6.3417762582634943E-3</v>
      </c>
      <c r="AK989" s="13">
        <f t="shared" si="1368"/>
        <v>3.7546737760573838E-3</v>
      </c>
      <c r="AL989" s="13">
        <f t="shared" si="1369"/>
        <v>1.3760500250728952E-4</v>
      </c>
      <c r="AM989" s="13">
        <f t="shared" si="1370"/>
        <v>7.8042448444721668E-3</v>
      </c>
      <c r="AN989" s="13">
        <f t="shared" si="1371"/>
        <v>9.0662523419522446E-3</v>
      </c>
      <c r="AO989" s="13">
        <f t="shared" si="1372"/>
        <v>5.2661681665571785E-3</v>
      </c>
      <c r="AP989" s="13">
        <f t="shared" si="1373"/>
        <v>2.0392495974794747E-3</v>
      </c>
      <c r="AQ989" s="13">
        <f t="shared" si="1374"/>
        <v>5.9225305610667036E-4</v>
      </c>
      <c r="AR989" s="13">
        <f t="shared" si="1375"/>
        <v>9.3412012104672818E-4</v>
      </c>
      <c r="AS989" s="13">
        <f t="shared" si="1376"/>
        <v>1.6591485631229474E-3</v>
      </c>
      <c r="AT989" s="13">
        <f t="shared" si="1377"/>
        <v>1.4734582268864527E-3</v>
      </c>
      <c r="AU989" s="13">
        <f t="shared" si="1378"/>
        <v>8.723667848416723E-4</v>
      </c>
      <c r="AV989" s="13">
        <f t="shared" si="1379"/>
        <v>3.8736616013697946E-4</v>
      </c>
      <c r="AW989" s="13">
        <f t="shared" si="1380"/>
        <v>7.8869881196531749E-6</v>
      </c>
      <c r="AX989" s="13">
        <f t="shared" si="1381"/>
        <v>2.3102670502833447E-3</v>
      </c>
      <c r="AY989" s="13">
        <f t="shared" si="1382"/>
        <v>2.6838553213771074E-3</v>
      </c>
      <c r="AZ989" s="13">
        <f t="shared" si="1383"/>
        <v>1.5589278705249229E-3</v>
      </c>
      <c r="BA989" s="13">
        <f t="shared" si="1384"/>
        <v>6.0367290445755397E-4</v>
      </c>
      <c r="BB989" s="13">
        <f t="shared" si="1385"/>
        <v>1.7532288494536525E-4</v>
      </c>
      <c r="BC989" s="13">
        <f t="shared" si="1386"/>
        <v>4.0734793638864777E-5</v>
      </c>
      <c r="BD989" s="13">
        <f t="shared" si="1387"/>
        <v>1.8086244310798111E-4</v>
      </c>
      <c r="BE989" s="13">
        <f t="shared" si="1388"/>
        <v>3.2124097944626295E-4</v>
      </c>
      <c r="BF989" s="13">
        <f t="shared" si="1389"/>
        <v>2.8528799319044623E-4</v>
      </c>
      <c r="BG989" s="13">
        <f t="shared" si="1390"/>
        <v>1.6890588740976994E-4</v>
      </c>
      <c r="BH989" s="13">
        <f t="shared" si="1391"/>
        <v>7.5001050208859472E-5</v>
      </c>
      <c r="BI989" s="13">
        <f t="shared" si="1392"/>
        <v>2.664280147339132E-5</v>
      </c>
      <c r="BJ989" s="14">
        <f t="shared" si="1393"/>
        <v>0.51528179547870734</v>
      </c>
      <c r="BK989" s="14">
        <f t="shared" si="1394"/>
        <v>0.23609955571401225</v>
      </c>
      <c r="BL989" s="14">
        <f t="shared" si="1395"/>
        <v>0.23485660496816532</v>
      </c>
      <c r="BM989" s="14">
        <f t="shared" si="1396"/>
        <v>0.56015230566931296</v>
      </c>
      <c r="BN989" s="14">
        <f t="shared" si="1397"/>
        <v>0.43725295853731916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1.242</v>
      </c>
      <c r="F990" s="10">
        <f>VLOOKUP(B990,home!$B$2:$E$405,3,FALSE)</f>
        <v>0.61570000000000003</v>
      </c>
      <c r="G990" s="10">
        <f>VLOOKUP(C990,away!$B$2:$E$405,4,FALSE)</f>
        <v>0.99460000000000004</v>
      </c>
      <c r="H990" s="10">
        <f>VLOOKUP(A990,away!$A$2:$E$405,3,FALSE)</f>
        <v>0.96209999999999996</v>
      </c>
      <c r="I990" s="10">
        <f>VLOOKUP(C990,away!$B$2:$E$405,3,FALSE)</f>
        <v>0.79479999999999995</v>
      </c>
      <c r="J990" s="10">
        <f>VLOOKUP(B990,home!$B$2:$E$405,4,FALSE)</f>
        <v>0.85599999999999998</v>
      </c>
      <c r="K990" s="12">
        <f t="shared" si="1342"/>
        <v>0.76057002324</v>
      </c>
      <c r="L990" s="12">
        <f t="shared" si="1343"/>
        <v>0.65456358047999985</v>
      </c>
      <c r="M990" s="13">
        <f t="shared" si="1344"/>
        <v>0.2428931598511114</v>
      </c>
      <c r="N990" s="13">
        <f t="shared" si="1345"/>
        <v>0.18473725623279685</v>
      </c>
      <c r="O990" s="13">
        <f t="shared" si="1346"/>
        <v>0.15898901638624444</v>
      </c>
      <c r="P990" s="13">
        <f t="shared" si="1347"/>
        <v>0.12092227988779068</v>
      </c>
      <c r="Q990" s="13">
        <f t="shared" si="1348"/>
        <v>7.0252809633136071E-2</v>
      </c>
      <c r="R990" s="13">
        <f t="shared" si="1349"/>
        <v>5.2034209911386763E-2</v>
      </c>
      <c r="S990" s="13">
        <f t="shared" si="1350"/>
        <v>1.505003041483784E-2</v>
      </c>
      <c r="T990" s="13">
        <f t="shared" si="1351"/>
        <v>4.5984930612245373E-2</v>
      </c>
      <c r="U990" s="13">
        <f t="shared" si="1352"/>
        <v>3.9575660241578471E-2</v>
      </c>
      <c r="V990" s="13">
        <f t="shared" si="1353"/>
        <v>8.3250319754593876E-4</v>
      </c>
      <c r="W990" s="13">
        <f t="shared" si="1354"/>
        <v>1.7810727018449865E-2</v>
      </c>
      <c r="X990" s="13">
        <f t="shared" si="1355"/>
        <v>1.1658253248148417E-2</v>
      </c>
      <c r="Y990" s="13">
        <f t="shared" si="1356"/>
        <v>3.8155339941253075E-3</v>
      </c>
      <c r="Z990" s="13">
        <f t="shared" si="1357"/>
        <v>1.135323291568174E-2</v>
      </c>
      <c r="AA990" s="13">
        <f t="shared" si="1358"/>
        <v>8.6349286225291932E-3</v>
      </c>
      <c r="AB990" s="13">
        <f t="shared" si="1359"/>
        <v>3.283733931556385E-3</v>
      </c>
      <c r="AC990" s="13">
        <f t="shared" si="1360"/>
        <v>2.5903411792976755E-5</v>
      </c>
      <c r="AD990" s="13">
        <f t="shared" si="1361"/>
        <v>3.386576265585927E-3</v>
      </c>
      <c r="AE990" s="13">
        <f t="shared" si="1362"/>
        <v>2.2167294859705114E-3</v>
      </c>
      <c r="AF990" s="13">
        <f t="shared" si="1363"/>
        <v>7.2549519464622377E-4</v>
      </c>
      <c r="AG990" s="13">
        <f t="shared" si="1364"/>
        <v>1.5829424407622222E-4</v>
      </c>
      <c r="AH990" s="13">
        <f t="shared" si="1365"/>
        <v>1.8578531968280068E-3</v>
      </c>
      <c r="AI990" s="13">
        <f t="shared" si="1366"/>
        <v>1.4130274490879854E-3</v>
      </c>
      <c r="AJ990" s="13">
        <f t="shared" si="1367"/>
        <v>5.3735315989580348E-4</v>
      </c>
      <c r="AK990" s="13">
        <f t="shared" si="1368"/>
        <v>1.3623156843667957E-4</v>
      </c>
      <c r="AL990" s="13">
        <f t="shared" si="1369"/>
        <v>5.1583167064878574E-7</v>
      </c>
      <c r="AM990" s="13">
        <f t="shared" si="1370"/>
        <v>5.1514567780414425E-4</v>
      </c>
      <c r="AN990" s="13">
        <f t="shared" si="1371"/>
        <v>3.371955993322771E-4</v>
      </c>
      <c r="AO990" s="13">
        <f t="shared" si="1372"/>
        <v>1.1035797941051736E-4</v>
      </c>
      <c r="AP990" s="13">
        <f t="shared" si="1373"/>
        <v>2.4078771379162116E-5</v>
      </c>
      <c r="AQ990" s="13">
        <f t="shared" si="1374"/>
        <v>3.9402717018759243E-6</v>
      </c>
      <c r="AR990" s="13">
        <f t="shared" si="1375"/>
        <v>2.4321660810439085E-4</v>
      </c>
      <c r="AS990" s="13">
        <f t="shared" si="1376"/>
        <v>1.8498326127831054E-4</v>
      </c>
      <c r="AT990" s="13">
        <f t="shared" si="1377"/>
        <v>7.0346361664727823E-5</v>
      </c>
      <c r="AU990" s="13">
        <f t="shared" si="1378"/>
        <v>1.7834444642063825E-5</v>
      </c>
      <c r="AV990" s="13">
        <f t="shared" si="1379"/>
        <v>3.3910859939717445E-6</v>
      </c>
      <c r="AW990" s="13">
        <f t="shared" si="1380"/>
        <v>7.1333994579040913E-9</v>
      </c>
      <c r="AX990" s="13">
        <f t="shared" si="1381"/>
        <v>6.5300726689913907E-5</v>
      </c>
      <c r="AY990" s="13">
        <f t="shared" si="1382"/>
        <v>4.2743477470095939E-5</v>
      </c>
      <c r="AZ990" s="13">
        <f t="shared" si="1383"/>
        <v>1.3989161827496102E-5</v>
      </c>
      <c r="BA990" s="13">
        <f t="shared" si="1384"/>
        <v>3.0522652845733289E-6</v>
      </c>
      <c r="BB990" s="13">
        <f t="shared" si="1385"/>
        <v>4.9947542331128095E-7</v>
      </c>
      <c r="BC990" s="13">
        <f t="shared" si="1386"/>
        <v>6.5387684288879139E-8</v>
      </c>
      <c r="BD990" s="13">
        <f t="shared" si="1387"/>
        <v>2.6533455638835162E-5</v>
      </c>
      <c r="BE990" s="13">
        <f t="shared" si="1388"/>
        <v>2.0180550971866367E-5</v>
      </c>
      <c r="BF990" s="13">
        <f t="shared" si="1389"/>
        <v>7.674361060834205E-6</v>
      </c>
      <c r="BG990" s="13">
        <f t="shared" si="1390"/>
        <v>1.9456296567969403E-6</v>
      </c>
      <c r="BH990" s="13">
        <f t="shared" si="1391"/>
        <v>3.6994689832162055E-7</v>
      </c>
      <c r="BI990" s="13">
        <f t="shared" si="1392"/>
        <v>5.6274104210808182E-8</v>
      </c>
      <c r="BJ990" s="14">
        <f t="shared" si="1393"/>
        <v>0.34186297472318827</v>
      </c>
      <c r="BK990" s="14">
        <f t="shared" si="1394"/>
        <v>0.37976713607221957</v>
      </c>
      <c r="BL990" s="14">
        <f t="shared" si="1395"/>
        <v>0.26703854644755809</v>
      </c>
      <c r="BM990" s="14">
        <f t="shared" si="1396"/>
        <v>0.17015042191211099</v>
      </c>
      <c r="BN990" s="14">
        <f t="shared" si="1397"/>
        <v>0.8298287319024662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1.242</v>
      </c>
      <c r="F991" s="10">
        <f>VLOOKUP(B991,home!$B$2:$E$405,3,FALSE)</f>
        <v>1.1367</v>
      </c>
      <c r="G991" s="10">
        <f>VLOOKUP(C991,away!$B$2:$E$405,4,FALSE)</f>
        <v>1.1839999999999999</v>
      </c>
      <c r="H991" s="10">
        <f>VLOOKUP(A991,away!$A$2:$E$405,3,FALSE)</f>
        <v>0.96209999999999996</v>
      </c>
      <c r="I991" s="10">
        <f>VLOOKUP(C991,away!$B$2:$E$405,3,FALSE)</f>
        <v>1.1005</v>
      </c>
      <c r="J991" s="10">
        <f>VLOOKUP(B991,home!$B$2:$E$405,4,FALSE)</f>
        <v>1.0394000000000001</v>
      </c>
      <c r="K991" s="12">
        <f t="shared" si="1342"/>
        <v>1.6715491775999998</v>
      </c>
      <c r="L991" s="12">
        <f t="shared" si="1343"/>
        <v>1.10050741737</v>
      </c>
      <c r="M991" s="13">
        <f t="shared" si="1344"/>
        <v>6.2533266804663326E-2</v>
      </c>
      <c r="N991" s="13">
        <f t="shared" si="1345"/>
        <v>0.10452743069997633</v>
      </c>
      <c r="O991" s="13">
        <f t="shared" si="1346"/>
        <v>6.8818323950909199E-2</v>
      </c>
      <c r="P991" s="13">
        <f t="shared" si="1347"/>
        <v>0.11503321280395261</v>
      </c>
      <c r="Q991" s="13">
        <f t="shared" si="1348"/>
        <v>8.7361370411593225E-2</v>
      </c>
      <c r="R991" s="13">
        <f t="shared" si="1349"/>
        <v>3.7867537979473558E-2</v>
      </c>
      <c r="S991" s="13">
        <f t="shared" si="1350"/>
        <v>5.2902401890079449E-2</v>
      </c>
      <c r="T991" s="13">
        <f t="shared" si="1351"/>
        <v>9.6141836129566394E-2</v>
      </c>
      <c r="U991" s="13">
        <f t="shared" si="1352"/>
        <v>6.3297451967325766E-2</v>
      </c>
      <c r="V991" s="13">
        <f t="shared" si="1353"/>
        <v>1.0812970378135344E-2</v>
      </c>
      <c r="W991" s="13">
        <f t="shared" si="1354"/>
        <v>4.8676275621835866E-2</v>
      </c>
      <c r="X991" s="13">
        <f t="shared" si="1355"/>
        <v>5.356860237177688E-2</v>
      </c>
      <c r="Y991" s="13">
        <f t="shared" si="1356"/>
        <v>2.9476322124142324E-2</v>
      </c>
      <c r="Z991" s="13">
        <f t="shared" si="1357"/>
        <v>1.3891168807983597E-2</v>
      </c>
      <c r="AA991" s="13">
        <f t="shared" si="1358"/>
        <v>2.3219771796887747E-2</v>
      </c>
      <c r="AB991" s="13">
        <f t="shared" si="1359"/>
        <v>1.9406495225573694E-2</v>
      </c>
      <c r="AC991" s="13">
        <f t="shared" si="1360"/>
        <v>1.2431890117346725E-3</v>
      </c>
      <c r="AD991" s="13">
        <f t="shared" si="1361"/>
        <v>2.0341197121077671E-2</v>
      </c>
      <c r="AE991" s="13">
        <f t="shared" si="1362"/>
        <v>2.2385638309931268E-2</v>
      </c>
      <c r="AF991" s="13">
        <f t="shared" si="1363"/>
        <v>1.2317780501320697E-2</v>
      </c>
      <c r="AG991" s="13">
        <f t="shared" si="1364"/>
        <v>4.5186029357463242E-3</v>
      </c>
      <c r="AH991" s="13">
        <f t="shared" si="1365"/>
        <v>3.8218335772811848E-3</v>
      </c>
      <c r="AI991" s="13">
        <f t="shared" si="1366"/>
        <v>6.3883827730284292E-3</v>
      </c>
      <c r="AJ991" s="13">
        <f t="shared" si="1367"/>
        <v>5.3392479852248393E-3</v>
      </c>
      <c r="AK991" s="13">
        <f t="shared" si="1368"/>
        <v>2.9749385262350116E-3</v>
      </c>
      <c r="AL991" s="13">
        <f t="shared" si="1369"/>
        <v>9.1476446665822103E-5</v>
      </c>
      <c r="AM991" s="13">
        <f t="shared" si="1370"/>
        <v>6.8002622638273736E-3</v>
      </c>
      <c r="AN991" s="13">
        <f t="shared" si="1371"/>
        <v>7.4837390614033326E-3</v>
      </c>
      <c r="AO991" s="13">
        <f t="shared" si="1372"/>
        <v>4.1179551733679853E-3</v>
      </c>
      <c r="AP991" s="13">
        <f t="shared" si="1373"/>
        <v>1.5106134042295427E-3</v>
      </c>
      <c r="AQ991" s="13">
        <f t="shared" si="1374"/>
        <v>4.1561031403328973E-4</v>
      </c>
      <c r="AR991" s="13">
        <f t="shared" si="1375"/>
        <v>8.4119123995033329E-4</v>
      </c>
      <c r="AS991" s="13">
        <f t="shared" si="1376"/>
        <v>1.4060925253433034E-3</v>
      </c>
      <c r="AT991" s="13">
        <f t="shared" si="1377"/>
        <v>1.1751764021835532E-3</v>
      </c>
      <c r="AU991" s="13">
        <f t="shared" si="1378"/>
        <v>6.5478838286828157E-4</v>
      </c>
      <c r="AV991" s="13">
        <f t="shared" si="1379"/>
        <v>2.7362774572137753E-4</v>
      </c>
      <c r="AW991" s="13">
        <f t="shared" si="1380"/>
        <v>4.6743251381564392E-6</v>
      </c>
      <c r="AX991" s="13">
        <f t="shared" si="1381"/>
        <v>1.8944954657608268E-3</v>
      </c>
      <c r="AY991" s="13">
        <f t="shared" si="1382"/>
        <v>2.0849063122436225E-3</v>
      </c>
      <c r="AZ991" s="13">
        <f t="shared" si="1383"/>
        <v>1.1472274305728202E-3</v>
      </c>
      <c r="BA991" s="13">
        <f t="shared" si="1384"/>
        <v>4.2084409891857138E-4</v>
      </c>
      <c r="BB991" s="13">
        <f t="shared" si="1385"/>
        <v>1.1578551310407053E-4</v>
      </c>
      <c r="BC991" s="13">
        <f t="shared" si="1386"/>
        <v>2.54845631990042E-5</v>
      </c>
      <c r="BD991" s="13">
        <f t="shared" si="1387"/>
        <v>1.5428953316533474E-4</v>
      </c>
      <c r="BE991" s="13">
        <f t="shared" si="1388"/>
        <v>2.5790254227480314E-4</v>
      </c>
      <c r="BF991" s="13">
        <f t="shared" si="1389"/>
        <v>2.1554839122019825E-4</v>
      </c>
      <c r="BG991" s="13">
        <f t="shared" si="1390"/>
        <v>1.2009991202570846E-4</v>
      </c>
      <c r="BH991" s="13">
        <f t="shared" si="1391"/>
        <v>5.0188227294101334E-5</v>
      </c>
      <c r="BI991" s="13">
        <f t="shared" si="1392"/>
        <v>1.677841801173139E-5</v>
      </c>
      <c r="BJ991" s="14">
        <f t="shared" si="1393"/>
        <v>0.50533197982762756</v>
      </c>
      <c r="BK991" s="14">
        <f t="shared" si="1394"/>
        <v>0.24470142364747482</v>
      </c>
      <c r="BL991" s="14">
        <f t="shared" si="1395"/>
        <v>0.23629966710199821</v>
      </c>
      <c r="BM991" s="14">
        <f t="shared" si="1396"/>
        <v>0.52200286474741009</v>
      </c>
      <c r="BN991" s="14">
        <f t="shared" si="1397"/>
        <v>0.47614114265056823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1.4896</v>
      </c>
      <c r="F992" s="10">
        <f>VLOOKUP(B992,home!$B$2:$E$405,3,FALSE)</f>
        <v>0.96970000000000001</v>
      </c>
      <c r="G992" s="10">
        <f>VLOOKUP(C992,away!$B$2:$E$405,4,FALSE)</f>
        <v>1.2586999999999999</v>
      </c>
      <c r="H992" s="10">
        <f>VLOOKUP(A992,away!$A$2:$E$405,3,FALSE)</f>
        <v>1.2811999999999999</v>
      </c>
      <c r="I992" s="10">
        <f>VLOOKUP(C992,away!$B$2:$E$405,3,FALSE)</f>
        <v>0.87809999999999999</v>
      </c>
      <c r="J992" s="10">
        <f>VLOOKUP(B992,home!$B$2:$E$405,4,FALSE)</f>
        <v>0.95399999999999996</v>
      </c>
      <c r="K992" s="12">
        <f t="shared" si="1342"/>
        <v>1.818148246544</v>
      </c>
      <c r="L992" s="12">
        <f t="shared" si="1343"/>
        <v>1.0732707208799999</v>
      </c>
      <c r="M992" s="13">
        <f t="shared" si="1344"/>
        <v>5.5497407700261625E-2</v>
      </c>
      <c r="N992" s="13">
        <f t="shared" si="1345"/>
        <v>0.10090251449796814</v>
      </c>
      <c r="O992" s="13">
        <f t="shared" si="1346"/>
        <v>5.956374276943105E-2</v>
      </c>
      <c r="P992" s="13">
        <f t="shared" si="1347"/>
        <v>0.10829571447383891</v>
      </c>
      <c r="Q992" s="13">
        <f t="shared" si="1348"/>
        <v>9.1727864903180675E-2</v>
      </c>
      <c r="R992" s="13">
        <f t="shared" si="1349"/>
        <v>3.1964010570229066E-2</v>
      </c>
      <c r="S992" s="13">
        <f t="shared" si="1350"/>
        <v>5.2831124278548768E-2</v>
      </c>
      <c r="T992" s="13">
        <f t="shared" si="1351"/>
        <v>9.8448831689419966E-2</v>
      </c>
      <c r="U992" s="13">
        <f t="shared" si="1352"/>
        <v>5.8115309770775857E-2</v>
      </c>
      <c r="V992" s="13">
        <f t="shared" si="1353"/>
        <v>1.14547579533454E-2</v>
      </c>
      <c r="W992" s="13">
        <f t="shared" si="1354"/>
        <v>5.559161891098096E-2</v>
      </c>
      <c r="X992" s="13">
        <f t="shared" si="1355"/>
        <v>5.9664856903474763E-2</v>
      </c>
      <c r="Y992" s="13">
        <f t="shared" si="1356"/>
        <v>3.2018271989997196E-2</v>
      </c>
      <c r="Z992" s="13">
        <f t="shared" si="1357"/>
        <v>1.1435345555641898E-2</v>
      </c>
      <c r="AA992" s="13">
        <f t="shared" si="1358"/>
        <v>2.0791153470615036E-2</v>
      </c>
      <c r="AB992" s="13">
        <f t="shared" si="1359"/>
        <v>1.890069961311297E-2</v>
      </c>
      <c r="AC992" s="13">
        <f t="shared" si="1360"/>
        <v>1.3970260595124397E-3</v>
      </c>
      <c r="AD992" s="13">
        <f t="shared" si="1361"/>
        <v>2.5268451111385579E-2</v>
      </c>
      <c r="AE992" s="13">
        <f t="shared" si="1362"/>
        <v>2.7119888739837835E-2</v>
      </c>
      <c r="AF992" s="13">
        <f t="shared" si="1363"/>
        <v>1.4553491268995571E-2</v>
      </c>
      <c r="AG992" s="13">
        <f t="shared" si="1364"/>
        <v>5.2066120218652208E-3</v>
      </c>
      <c r="AH992" s="13">
        <f t="shared" si="1365"/>
        <v>3.0683053920039201E-3</v>
      </c>
      <c r="AI992" s="13">
        <f t="shared" si="1366"/>
        <v>5.5786340683334273E-3</v>
      </c>
      <c r="AJ992" s="13">
        <f t="shared" si="1367"/>
        <v>5.0713918747255227E-3</v>
      </c>
      <c r="AK992" s="13">
        <f t="shared" si="1368"/>
        <v>3.0735140815232325E-3</v>
      </c>
      <c r="AL992" s="13">
        <f t="shared" si="1369"/>
        <v>1.0904432586876171E-4</v>
      </c>
      <c r="AM992" s="13">
        <f t="shared" si="1370"/>
        <v>9.188358016209687E-3</v>
      </c>
      <c r="AN992" s="13">
        <f t="shared" si="1371"/>
        <v>9.8615956317608961E-3</v>
      </c>
      <c r="AO992" s="13">
        <f t="shared" si="1372"/>
        <v>5.2920809263635364E-3</v>
      </c>
      <c r="AP992" s="13">
        <f t="shared" si="1373"/>
        <v>1.8932785035978305E-3</v>
      </c>
      <c r="AQ992" s="13">
        <f t="shared" si="1374"/>
        <v>5.0800009609576263E-4</v>
      </c>
      <c r="AR992" s="13">
        <f t="shared" si="1375"/>
        <v>6.5862446799120776E-4</v>
      </c>
      <c r="AS992" s="13">
        <f t="shared" si="1376"/>
        <v>1.1974769216091892E-3</v>
      </c>
      <c r="AT992" s="13">
        <f t="shared" si="1377"/>
        <v>1.0885952826503273E-3</v>
      </c>
      <c r="AU992" s="13">
        <f t="shared" si="1378"/>
        <v>6.5974253478225423E-4</v>
      </c>
      <c r="AV992" s="13">
        <f t="shared" si="1379"/>
        <v>2.998774331962124E-4</v>
      </c>
      <c r="AW992" s="13">
        <f t="shared" si="1380"/>
        <v>5.9107030943857562E-6</v>
      </c>
      <c r="AX992" s="13">
        <f t="shared" si="1381"/>
        <v>2.7842995026316941E-3</v>
      </c>
      <c r="AY992" s="13">
        <f t="shared" si="1382"/>
        <v>2.9883071343353436E-3</v>
      </c>
      <c r="AZ992" s="13">
        <f t="shared" si="1383"/>
        <v>1.6036312761394703E-3</v>
      </c>
      <c r="BA992" s="13">
        <f t="shared" si="1384"/>
        <v>5.7371016525597455E-4</v>
      </c>
      <c r="BB992" s="13">
        <f t="shared" si="1385"/>
        <v>1.5393658066011591E-4</v>
      </c>
      <c r="BC992" s="13">
        <f t="shared" si="1386"/>
        <v>3.3043124978976971E-5</v>
      </c>
      <c r="BD992" s="13">
        <f t="shared" si="1387"/>
        <v>1.1781372625835496E-4</v>
      </c>
      <c r="BE992" s="13">
        <f t="shared" si="1388"/>
        <v>2.1420281981544283E-4</v>
      </c>
      <c r="BF992" s="13">
        <f t="shared" si="1389"/>
        <v>1.9472624062611394E-4</v>
      </c>
      <c r="BG992" s="13">
        <f t="shared" si="1390"/>
        <v>1.1801372431682468E-4</v>
      </c>
      <c r="BH992" s="13">
        <f t="shared" si="1391"/>
        <v>5.3641611483690462E-5</v>
      </c>
      <c r="BI992" s="13">
        <f t="shared" si="1392"/>
        <v>1.9505680372173243E-5</v>
      </c>
      <c r="BJ992" s="14">
        <f t="shared" si="1393"/>
        <v>0.54538264299513528</v>
      </c>
      <c r="BK992" s="14">
        <f t="shared" si="1394"/>
        <v>0.23257338192571125</v>
      </c>
      <c r="BL992" s="14">
        <f t="shared" si="1395"/>
        <v>0.21074898205385184</v>
      </c>
      <c r="BM992" s="14">
        <f t="shared" si="1396"/>
        <v>0.54920670118419013</v>
      </c>
      <c r="BN992" s="14">
        <f t="shared" si="1397"/>
        <v>0.4479512549149095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1.4896</v>
      </c>
      <c r="F993" s="10">
        <f>VLOOKUP(B993,home!$B$2:$E$405,3,FALSE)</f>
        <v>0.83919999999999995</v>
      </c>
      <c r="G993" s="10">
        <f>VLOOKUP(C993,away!$B$2:$E$405,4,FALSE)</f>
        <v>1.1748000000000001</v>
      </c>
      <c r="H993" s="10">
        <f>VLOOKUP(A993,away!$A$2:$E$405,3,FALSE)</f>
        <v>1.2811999999999999</v>
      </c>
      <c r="I993" s="10">
        <f>VLOOKUP(C993,away!$B$2:$E$405,3,FALSE)</f>
        <v>1.5609999999999999</v>
      </c>
      <c r="J993" s="10">
        <f>VLOOKUP(B993,home!$B$2:$E$405,4,FALSE)</f>
        <v>1.4635</v>
      </c>
      <c r="K993" s="12">
        <f t="shared" si="1342"/>
        <v>1.468584961536</v>
      </c>
      <c r="L993" s="12">
        <f t="shared" si="1343"/>
        <v>2.9269315081999996</v>
      </c>
      <c r="M993" s="13">
        <f t="shared" si="1344"/>
        <v>1.2332509312525617E-2</v>
      </c>
      <c r="N993" s="13">
        <f t="shared" si="1345"/>
        <v>1.8111337714377795E-2</v>
      </c>
      <c r="O993" s="13">
        <f t="shared" si="1346"/>
        <v>3.6096410082001151E-2</v>
      </c>
      <c r="P993" s="13">
        <f t="shared" si="1347"/>
        <v>5.3010645011863339E-2</v>
      </c>
      <c r="Q993" s="13">
        <f t="shared" si="1348"/>
        <v>1.3299019100317512E-2</v>
      </c>
      <c r="R993" s="13">
        <f t="shared" si="1349"/>
        <v>5.2825860000958652E-2</v>
      </c>
      <c r="S993" s="13">
        <f t="shared" si="1350"/>
        <v>5.6965869908560722E-2</v>
      </c>
      <c r="T993" s="13">
        <f t="shared" si="1351"/>
        <v>3.8925318032872941E-2</v>
      </c>
      <c r="U993" s="13">
        <f t="shared" si="1352"/>
        <v>7.7579263577613966E-2</v>
      </c>
      <c r="V993" s="13">
        <f t="shared" si="1353"/>
        <v>2.7207200731625247E-2</v>
      </c>
      <c r="W993" s="13">
        <f t="shared" si="1354"/>
        <v>6.5102464846354393E-3</v>
      </c>
      <c r="X993" s="13">
        <f t="shared" si="1355"/>
        <v>1.9055045562027757E-2</v>
      </c>
      <c r="Y993" s="13">
        <f t="shared" si="1356"/>
        <v>2.7886406622842804E-2</v>
      </c>
      <c r="Z993" s="13">
        <f t="shared" si="1357"/>
        <v>5.1539224694855973E-2</v>
      </c>
      <c r="AA993" s="13">
        <f t="shared" si="1358"/>
        <v>7.5689730316090317E-2</v>
      </c>
      <c r="AB993" s="13">
        <f t="shared" si="1359"/>
        <v>5.5578399842462864E-2</v>
      </c>
      <c r="AC993" s="13">
        <f t="shared" si="1360"/>
        <v>7.3092954118319613E-3</v>
      </c>
      <c r="AD993" s="13">
        <f t="shared" si="1361"/>
        <v>2.3902125208070551E-3</v>
      </c>
      <c r="AE993" s="13">
        <f t="shared" si="1362"/>
        <v>6.9959883384443176E-3</v>
      </c>
      <c r="AF993" s="13">
        <f t="shared" si="1363"/>
        <v>1.0238389349396219E-2</v>
      </c>
      <c r="AG993" s="13">
        <f t="shared" si="1364"/>
        <v>9.9890214599890285E-3</v>
      </c>
      <c r="AH993" s="13">
        <f t="shared" si="1365"/>
        <v>3.7712945166893358E-2</v>
      </c>
      <c r="AI993" s="13">
        <f t="shared" si="1366"/>
        <v>5.5384664127331354E-2</v>
      </c>
      <c r="AJ993" s="13">
        <f t="shared" si="1367"/>
        <v>4.0668542418560612E-2</v>
      </c>
      <c r="AK993" s="13">
        <f t="shared" si="1368"/>
        <v>1.9908403267829E-2</v>
      </c>
      <c r="AL993" s="13">
        <f t="shared" si="1369"/>
        <v>1.2567449317712747E-3</v>
      </c>
      <c r="AM993" s="13">
        <f t="shared" si="1370"/>
        <v>7.0204603258645904E-4</v>
      </c>
      <c r="AN993" s="13">
        <f t="shared" si="1371"/>
        <v>2.0548406529841108E-3</v>
      </c>
      <c r="AO993" s="13">
        <f t="shared" si="1372"/>
        <v>3.0071889257747278E-3</v>
      </c>
      <c r="AP993" s="13">
        <f t="shared" si="1373"/>
        <v>2.9339453393200533E-3</v>
      </c>
      <c r="AQ993" s="13">
        <f t="shared" si="1374"/>
        <v>2.1468642642481005E-3</v>
      </c>
      <c r="AR993" s="13">
        <f t="shared" si="1375"/>
        <v>2.2076641495199806E-2</v>
      </c>
      <c r="AS993" s="13">
        <f t="shared" si="1376"/>
        <v>3.2421423701072066E-2</v>
      </c>
      <c r="AT993" s="13">
        <f t="shared" si="1377"/>
        <v>2.3806807639490644E-2</v>
      </c>
      <c r="AU993" s="13">
        <f t="shared" si="1378"/>
        <v>1.1654106560512103E-2</v>
      </c>
      <c r="AV993" s="13">
        <f t="shared" si="1379"/>
        <v>4.2787614087265299E-3</v>
      </c>
      <c r="AW993" s="13">
        <f t="shared" si="1380"/>
        <v>1.5005700642348749E-4</v>
      </c>
      <c r="AX993" s="13">
        <f t="shared" si="1381"/>
        <v>1.718357076270811E-4</v>
      </c>
      <c r="AY993" s="13">
        <f t="shared" si="1382"/>
        <v>5.0295134688754675E-4</v>
      </c>
      <c r="AZ993" s="13">
        <f t="shared" si="1383"/>
        <v>7.360520721483942E-4</v>
      </c>
      <c r="BA993" s="13">
        <f t="shared" si="1384"/>
        <v>7.18124667215678E-4</v>
      </c>
      <c r="BB993" s="13">
        <f t="shared" si="1385"/>
        <v>5.2547542882230174E-4</v>
      </c>
      <c r="BC993" s="13">
        <f t="shared" si="1386"/>
        <v>3.0760611788098013E-4</v>
      </c>
      <c r="BD993" s="13">
        <f t="shared" si="1387"/>
        <v>1.0769469597922653E-2</v>
      </c>
      <c r="BE993" s="13">
        <f t="shared" si="1388"/>
        <v>1.581588109522836E-2</v>
      </c>
      <c r="BF993" s="13">
        <f t="shared" si="1389"/>
        <v>1.1613482564946948E-2</v>
      </c>
      <c r="BG993" s="13">
        <f t="shared" si="1390"/>
        <v>5.6851286153138721E-3</v>
      </c>
      <c r="BH993" s="13">
        <f t="shared" si="1391"/>
        <v>2.0872735972119849E-3</v>
      </c>
      <c r="BI993" s="13">
        <f t="shared" si="1392"/>
        <v>6.1306772309533428E-4</v>
      </c>
      <c r="BJ993" s="14">
        <f t="shared" si="1393"/>
        <v>0.1672079157412063</v>
      </c>
      <c r="BK993" s="14">
        <f t="shared" si="1394"/>
        <v>0.1585852166550657</v>
      </c>
      <c r="BL993" s="14">
        <f t="shared" si="1395"/>
        <v>0.59226626279846162</v>
      </c>
      <c r="BM993" s="14">
        <f t="shared" si="1396"/>
        <v>0.78356994432708138</v>
      </c>
      <c r="BN993" s="14">
        <f t="shared" si="1397"/>
        <v>0.18567578122204406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1.4896</v>
      </c>
      <c r="F994" s="10">
        <f>VLOOKUP(B994,home!$B$2:$E$405,3,FALSE)</f>
        <v>0.50349999999999995</v>
      </c>
      <c r="G994" s="10">
        <f>VLOOKUP(C994,away!$B$2:$E$405,4,FALSE)</f>
        <v>1.0069999999999999</v>
      </c>
      <c r="H994" s="10">
        <f>VLOOKUP(A994,away!$A$2:$E$405,3,FALSE)</f>
        <v>1.2811999999999999</v>
      </c>
      <c r="I994" s="10">
        <f>VLOOKUP(C994,away!$B$2:$E$405,3,FALSE)</f>
        <v>1.0731999999999999</v>
      </c>
      <c r="J994" s="10">
        <f>VLOOKUP(B994,home!$B$2:$E$405,4,FALSE)</f>
        <v>1.5609999999999999</v>
      </c>
      <c r="K994" s="12">
        <f t="shared" si="1342"/>
        <v>0.75526369519999992</v>
      </c>
      <c r="L994" s="12">
        <f t="shared" si="1343"/>
        <v>2.1463497742399995</v>
      </c>
      <c r="M994" s="13">
        <f t="shared" si="1344"/>
        <v>5.4934513354376338E-2</v>
      </c>
      <c r="N994" s="13">
        <f t="shared" si="1345"/>
        <v>4.1490043550040018E-2</v>
      </c>
      <c r="O994" s="13">
        <f t="shared" si="1346"/>
        <v>0.11790868033614987</v>
      </c>
      <c r="P994" s="13">
        <f t="shared" si="1347"/>
        <v>8.9052145606836136E-2</v>
      </c>
      <c r="Q994" s="13">
        <f t="shared" si="1348"/>
        <v>1.5667961802806069E-2</v>
      </c>
      <c r="R994" s="13">
        <f t="shared" si="1349"/>
        <v>0.12653663471021581</v>
      </c>
      <c r="S994" s="13">
        <f t="shared" si="1350"/>
        <v>3.6089719162631761E-2</v>
      </c>
      <c r="T994" s="13">
        <f t="shared" si="1351"/>
        <v>3.3628926278253743E-2</v>
      </c>
      <c r="U994" s="13">
        <f t="shared" si="1352"/>
        <v>9.5568526309410179E-2</v>
      </c>
      <c r="V994" s="13">
        <f t="shared" si="1353"/>
        <v>6.5004002635489829E-3</v>
      </c>
      <c r="W994" s="13">
        <f t="shared" si="1354"/>
        <v>3.9444809091465889E-3</v>
      </c>
      <c r="X994" s="13">
        <f t="shared" si="1355"/>
        <v>8.4662357088407681E-3</v>
      </c>
      <c r="Y994" s="13">
        <f t="shared" si="1356"/>
        <v>9.0857515511665043E-3</v>
      </c>
      <c r="Z994" s="13">
        <f t="shared" si="1357"/>
        <v>9.0530625781120311E-2</v>
      </c>
      <c r="AA994" s="13">
        <f t="shared" si="1358"/>
        <v>6.8374494956217308E-2</v>
      </c>
      <c r="AB994" s="13">
        <f t="shared" si="1359"/>
        <v>2.5820386859033217E-2</v>
      </c>
      <c r="AC994" s="13">
        <f t="shared" si="1360"/>
        <v>6.5859620326253919E-4</v>
      </c>
      <c r="AD994" s="13">
        <f t="shared" si="1361"/>
        <v>7.4478080677197682E-4</v>
      </c>
      <c r="AE994" s="13">
        <f t="shared" si="1362"/>
        <v>1.5985601164733171E-3</v>
      </c>
      <c r="AF994" s="13">
        <f t="shared" si="1363"/>
        <v>1.7155345725507862E-3</v>
      </c>
      <c r="AG994" s="13">
        <f t="shared" si="1364"/>
        <v>1.2273790808317645E-3</v>
      </c>
      <c r="AH994" s="13">
        <f t="shared" si="1365"/>
        <v>4.8577597051778387E-2</v>
      </c>
      <c r="AI994" s="13">
        <f t="shared" si="1366"/>
        <v>3.6688895453262767E-2</v>
      </c>
      <c r="AJ994" s="13">
        <f t="shared" si="1367"/>
        <v>1.3854895376418853E-2</v>
      </c>
      <c r="AK994" s="13">
        <f t="shared" si="1368"/>
        <v>3.4880331595344995E-3</v>
      </c>
      <c r="AL994" s="13">
        <f t="shared" si="1369"/>
        <v>4.2704960075429696E-5</v>
      </c>
      <c r="AM994" s="13">
        <f t="shared" si="1370"/>
        <v>1.1250118084732811E-4</v>
      </c>
      <c r="AN994" s="13">
        <f t="shared" si="1371"/>
        <v>2.4146688411339601E-4</v>
      </c>
      <c r="AO994" s="13">
        <f t="shared" si="1372"/>
        <v>2.5913619610161187E-4</v>
      </c>
      <c r="AP994" s="13">
        <f t="shared" si="1373"/>
        <v>1.8539897200003561E-4</v>
      </c>
      <c r="AQ994" s="13">
        <f t="shared" si="1374"/>
        <v>9.9482760424151145E-5</v>
      </c>
      <c r="AR994" s="13">
        <f t="shared" si="1375"/>
        <v>2.0852902893041213E-2</v>
      </c>
      <c r="AS994" s="13">
        <f t="shared" si="1376"/>
        <v>1.5749440494645078E-2</v>
      </c>
      <c r="AT994" s="13">
        <f t="shared" si="1377"/>
        <v>5.9474903126590763E-3</v>
      </c>
      <c r="AU994" s="13">
        <f t="shared" si="1378"/>
        <v>1.4973078369016992E-3</v>
      </c>
      <c r="AV994" s="13">
        <f t="shared" si="1379"/>
        <v>2.8271556243757401E-4</v>
      </c>
      <c r="AW994" s="13">
        <f t="shared" si="1380"/>
        <v>1.9229807003915816E-6</v>
      </c>
      <c r="AX994" s="13">
        <f t="shared" si="1381"/>
        <v>1.4161342926852742E-5</v>
      </c>
      <c r="AY994" s="13">
        <f t="shared" si="1382"/>
        <v>3.0395195193985595E-5</v>
      </c>
      <c r="AZ994" s="13">
        <f t="shared" si="1383"/>
        <v>3.2619360171295858E-5</v>
      </c>
      <c r="BA994" s="13">
        <f t="shared" si="1384"/>
        <v>2.3337518779838028E-5</v>
      </c>
      <c r="BB994" s="13">
        <f t="shared" si="1385"/>
        <v>1.2522619541106779E-5</v>
      </c>
      <c r="BC994" s="13">
        <f t="shared" si="1386"/>
        <v>5.375584324989582E-6</v>
      </c>
      <c r="BD994" s="13">
        <f t="shared" si="1387"/>
        <v>7.4596039027879542E-3</v>
      </c>
      <c r="BE994" s="13">
        <f t="shared" si="1388"/>
        <v>5.6339680083479721E-3</v>
      </c>
      <c r="BF994" s="13">
        <f t="shared" si="1389"/>
        <v>2.127565748311736E-3</v>
      </c>
      <c r="BG994" s="13">
        <f t="shared" si="1390"/>
        <v>5.3562438961695833E-4</v>
      </c>
      <c r="BH994" s="13">
        <f t="shared" si="1391"/>
        <v>1.011344139353371E-4</v>
      </c>
      <c r="BI994" s="13">
        <f t="shared" si="1392"/>
        <v>1.5276630236137818E-5</v>
      </c>
      <c r="BJ994" s="14">
        <f t="shared" si="1393"/>
        <v>0.11858605199130612</v>
      </c>
      <c r="BK994" s="14">
        <f t="shared" si="1394"/>
        <v>0.18730847474592519</v>
      </c>
      <c r="BL994" s="14">
        <f t="shared" si="1395"/>
        <v>0.59702117440494151</v>
      </c>
      <c r="BM994" s="14">
        <f t="shared" si="1396"/>
        <v>0.5478278753483754</v>
      </c>
      <c r="BN994" s="14">
        <f t="shared" si="1397"/>
        <v>0.44558997936042422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1.4896</v>
      </c>
      <c r="F995" s="10">
        <f>VLOOKUP(B995,home!$B$2:$E$405,3,FALSE)</f>
        <v>1.0909</v>
      </c>
      <c r="G995" s="10">
        <f>VLOOKUP(C995,away!$B$2:$E$405,4,FALSE)</f>
        <v>0.67130000000000001</v>
      </c>
      <c r="H995" s="10">
        <f>VLOOKUP(A995,away!$A$2:$E$405,3,FALSE)</f>
        <v>1.2811999999999999</v>
      </c>
      <c r="I995" s="10">
        <f>VLOOKUP(C995,away!$B$2:$E$405,3,FALSE)</f>
        <v>1.0731999999999999</v>
      </c>
      <c r="J995" s="10">
        <f>VLOOKUP(B995,home!$B$2:$E$405,4,FALSE)</f>
        <v>0.68300000000000005</v>
      </c>
      <c r="K995" s="12">
        <f t="shared" si="1342"/>
        <v>1.090865614832</v>
      </c>
      <c r="L995" s="12">
        <f t="shared" si="1343"/>
        <v>0.93911396271999992</v>
      </c>
      <c r="M995" s="13">
        <f t="shared" si="1344"/>
        <v>0.13133820336873295</v>
      </c>
      <c r="N995" s="13">
        <f t="shared" si="1345"/>
        <v>0.14327232996876313</v>
      </c>
      <c r="O995" s="13">
        <f t="shared" si="1346"/>
        <v>0.12334154062213605</v>
      </c>
      <c r="P995" s="13">
        <f t="shared" si="1347"/>
        <v>0.13454904554509253</v>
      </c>
      <c r="Q995" s="13">
        <f t="shared" si="1348"/>
        <v>7.8145429159893962E-2</v>
      </c>
      <c r="R995" s="13">
        <f t="shared" si="1349"/>
        <v>5.791588149082201E-2</v>
      </c>
      <c r="S995" s="13">
        <f t="shared" si="1350"/>
        <v>3.4459595899659572E-2</v>
      </c>
      <c r="T995" s="13">
        <f t="shared" si="1351"/>
        <v>7.3387463646803056E-2</v>
      </c>
      <c r="U995" s="13">
        <f t="shared" si="1352"/>
        <v>6.3178443671022794E-2</v>
      </c>
      <c r="V995" s="13">
        <f t="shared" si="1353"/>
        <v>3.9224482368975296E-3</v>
      </c>
      <c r="W995" s="13">
        <f t="shared" si="1354"/>
        <v>2.8415387208939418E-2</v>
      </c>
      <c r="X995" s="13">
        <f t="shared" si="1355"/>
        <v>2.6685286884010295E-2</v>
      </c>
      <c r="Y995" s="13">
        <f t="shared" si="1356"/>
        <v>1.253026275598147E-2</v>
      </c>
      <c r="Z995" s="13">
        <f t="shared" si="1357"/>
        <v>1.8129870990422587E-2</v>
      </c>
      <c r="AA995" s="13">
        <f t="shared" si="1358"/>
        <v>1.9777252864792174E-2</v>
      </c>
      <c r="AB995" s="13">
        <f t="shared" si="1359"/>
        <v>1.0787162553019721E-2</v>
      </c>
      <c r="AC995" s="13">
        <f t="shared" si="1360"/>
        <v>2.5114630251227179E-4</v>
      </c>
      <c r="AD995" s="13">
        <f t="shared" si="1361"/>
        <v>7.7493422095922578E-3</v>
      </c>
      <c r="AE995" s="13">
        <f t="shared" si="1362"/>
        <v>7.2775154709235458E-3</v>
      </c>
      <c r="AF995" s="13">
        <f t="shared" si="1363"/>
        <v>3.4172081963275581E-3</v>
      </c>
      <c r="AG995" s="13">
        <f t="shared" si="1364"/>
        <v>1.0697159768974791E-3</v>
      </c>
      <c r="AH995" s="13">
        <f t="shared" si="1365"/>
        <v>4.2565037473545298E-3</v>
      </c>
      <c r="AI995" s="13">
        <f t="shared" si="1366"/>
        <v>4.643273577392611E-3</v>
      </c>
      <c r="AJ995" s="13">
        <f t="shared" si="1367"/>
        <v>2.5325937429177847E-3</v>
      </c>
      <c r="AK995" s="13">
        <f t="shared" si="1368"/>
        <v>9.2090647682922875E-4</v>
      </c>
      <c r="AL995" s="13">
        <f t="shared" si="1369"/>
        <v>1.0291444356166622E-5</v>
      </c>
      <c r="AM995" s="13">
        <f t="shared" si="1370"/>
        <v>1.6906981908020862E-3</v>
      </c>
      <c r="AN995" s="13">
        <f t="shared" si="1371"/>
        <v>1.5877582777276817E-3</v>
      </c>
      <c r="AO995" s="13">
        <f t="shared" si="1372"/>
        <v>7.4554298401916257E-4</v>
      </c>
      <c r="AP995" s="13">
        <f t="shared" si="1373"/>
        <v>2.3338327536677648E-4</v>
      </c>
      <c r="AQ995" s="13">
        <f t="shared" si="1374"/>
        <v>5.4793373140566584E-5</v>
      </c>
      <c r="AR995" s="13">
        <f t="shared" si="1375"/>
        <v>7.9946842030212872E-4</v>
      </c>
      <c r="AS995" s="13">
        <f t="shared" si="1376"/>
        <v>8.7211260985164941E-4</v>
      </c>
      <c r="AT995" s="13">
        <f t="shared" si="1377"/>
        <v>4.7567882917427969E-4</v>
      </c>
      <c r="AU995" s="13">
        <f t="shared" si="1378"/>
        <v>1.7296722614992222E-4</v>
      </c>
      <c r="AV995" s="13">
        <f t="shared" si="1379"/>
        <v>4.71709998749551E-5</v>
      </c>
      <c r="AW995" s="13">
        <f t="shared" si="1380"/>
        <v>2.9286223993687017E-7</v>
      </c>
      <c r="AX995" s="13">
        <f t="shared" si="1381"/>
        <v>3.0738742023411118E-4</v>
      </c>
      <c r="AY995" s="13">
        <f t="shared" si="1382"/>
        <v>2.8867181830633405E-4</v>
      </c>
      <c r="AZ995" s="13">
        <f t="shared" si="1383"/>
        <v>1.3554786760762457E-4</v>
      </c>
      <c r="BA995" s="13">
        <f t="shared" si="1384"/>
        <v>4.2431631695747422E-5</v>
      </c>
      <c r="BB995" s="13">
        <f t="shared" si="1385"/>
        <v>9.9620344466172239E-6</v>
      </c>
      <c r="BC995" s="13">
        <f t="shared" si="1386"/>
        <v>1.8710971291831692E-6</v>
      </c>
      <c r="BD995" s="13">
        <f t="shared" si="1387"/>
        <v>1.2513199270990506E-4</v>
      </c>
      <c r="BE995" s="13">
        <f t="shared" si="1388"/>
        <v>1.365021881626439E-4</v>
      </c>
      <c r="BF995" s="13">
        <f t="shared" si="1389"/>
        <v>7.4452771707977927E-5</v>
      </c>
      <c r="BG995" s="13">
        <f t="shared" si="1390"/>
        <v>2.7072656195056633E-5</v>
      </c>
      <c r="BH995" s="13">
        <f t="shared" si="1391"/>
        <v>7.3831574363389488E-6</v>
      </c>
      <c r="BI995" s="13">
        <f t="shared" si="1392"/>
        <v>1.6108065152386686E-6</v>
      </c>
      <c r="BJ995" s="14">
        <f t="shared" si="1393"/>
        <v>0.38704798944860808</v>
      </c>
      <c r="BK995" s="14">
        <f t="shared" si="1394"/>
        <v>0.30481940261555734</v>
      </c>
      <c r="BL995" s="14">
        <f t="shared" si="1395"/>
        <v>0.29009311040436697</v>
      </c>
      <c r="BM995" s="14">
        <f t="shared" si="1396"/>
        <v>0.33123956434744795</v>
      </c>
      <c r="BN995" s="14">
        <f t="shared" si="1397"/>
        <v>0.6685624301554407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1.8426</v>
      </c>
      <c r="F1000" s="10">
        <f>VLOOKUP(B1000,home!$B$2:$E$405,3,FALSE)</f>
        <v>0.75139999999999996</v>
      </c>
      <c r="G1000" s="10">
        <f>VLOOKUP(C1000,away!$B$2:$E$405,4,FALSE)</f>
        <v>1.2942</v>
      </c>
      <c r="H1000" s="10">
        <f>VLOOKUP(A1000,away!$A$2:$E$405,3,FALSE)</f>
        <v>1.2176</v>
      </c>
      <c r="I1000" s="10">
        <f>VLOOKUP(C1000,away!$B$2:$E$405,3,FALSE)</f>
        <v>0.9476</v>
      </c>
      <c r="J1000" s="10">
        <f>VLOOKUP(B1000,home!$B$2:$E$405,4,FALSE)</f>
        <v>1.0107999999999999</v>
      </c>
      <c r="K1000" s="12">
        <f t="shared" si="1398"/>
        <v>1.791858260088</v>
      </c>
      <c r="L1000" s="12">
        <f t="shared" si="1399"/>
        <v>1.1662587758079999</v>
      </c>
      <c r="M1000" s="13">
        <f t="shared" si="1400"/>
        <v>5.1916582254735659E-2</v>
      </c>
      <c r="N1000" s="13">
        <f t="shared" si="1401"/>
        <v>9.3027156748686168E-2</v>
      </c>
      <c r="O1000" s="13">
        <f t="shared" si="1402"/>
        <v>6.0548169664543336E-2</v>
      </c>
      <c r="P1000" s="13">
        <f t="shared" si="1403"/>
        <v>0.10849373794662164</v>
      </c>
      <c r="Q1000" s="13">
        <f t="shared" si="1404"/>
        <v>8.3345739616317221E-2</v>
      </c>
      <c r="R1000" s="13">
        <f t="shared" si="1405"/>
        <v>3.5307417115192696E-2</v>
      </c>
      <c r="S1000" s="13">
        <f t="shared" si="1406"/>
        <v>5.6681751101578484E-2</v>
      </c>
      <c r="T1000" s="13">
        <f t="shared" si="1407"/>
        <v>9.720270025373845E-2</v>
      </c>
      <c r="U1000" s="13">
        <f t="shared" si="1408"/>
        <v>6.3265887000230447E-2</v>
      </c>
      <c r="V1000" s="13">
        <f t="shared" si="1409"/>
        <v>1.3161316317002495E-2</v>
      </c>
      <c r="W1000" s="13">
        <f t="shared" si="1410"/>
        <v>4.9781250658213913E-2</v>
      </c>
      <c r="X1000" s="13">
        <f t="shared" si="1411"/>
        <v>5.8057820450839744E-2</v>
      </c>
      <c r="Y1000" s="13">
        <f t="shared" si="1412"/>
        <v>3.3855221302538513E-2</v>
      </c>
      <c r="Z1000" s="13">
        <f t="shared" si="1413"/>
        <v>1.3725861687235686E-2</v>
      </c>
      <c r="AA1000" s="13">
        <f t="shared" si="1414"/>
        <v>2.4594798641098675E-2</v>
      </c>
      <c r="AB1000" s="13">
        <f t="shared" si="1415"/>
        <v>2.2035196550126892E-2</v>
      </c>
      <c r="AC1000" s="13">
        <f t="shared" si="1416"/>
        <v>1.7190080961550741E-3</v>
      </c>
      <c r="AD1000" s="13">
        <f t="shared" si="1417"/>
        <v>2.2300236297357941E-2</v>
      </c>
      <c r="AE1000" s="13">
        <f t="shared" si="1418"/>
        <v>2.6007846284385797E-2</v>
      </c>
      <c r="AF1000" s="13">
        <f t="shared" si="1419"/>
        <v>1.5165939484515209E-2</v>
      </c>
      <c r="AG1000" s="13">
        <f t="shared" si="1420"/>
        <v>5.8958033390629728E-3</v>
      </c>
      <c r="AH1000" s="13">
        <f t="shared" si="1421"/>
        <v>4.0019766620663522E-3</v>
      </c>
      <c r="AI1000" s="13">
        <f t="shared" si="1422"/>
        <v>7.1709749386029958E-3</v>
      </c>
      <c r="AJ1000" s="13">
        <f t="shared" si="1423"/>
        <v>6.424685338309909E-3</v>
      </c>
      <c r="AK1000" s="13">
        <f t="shared" si="1424"/>
        <v>3.8373751639722937E-3</v>
      </c>
      <c r="AL1000" s="13">
        <f t="shared" si="1425"/>
        <v>1.4369329090060227E-4</v>
      </c>
      <c r="AM1000" s="13">
        <f t="shared" si="1426"/>
        <v>7.9917725222670068E-3</v>
      </c>
      <c r="AN1000" s="13">
        <f t="shared" si="1427"/>
        <v>9.3204748383551306E-3</v>
      </c>
      <c r="AO1000" s="13">
        <f t="shared" si="1428"/>
        <v>5.4350427874646605E-3</v>
      </c>
      <c r="AP1000" s="13">
        <f t="shared" si="1429"/>
        <v>2.1128887825908782E-3</v>
      </c>
      <c r="AQ1000" s="13">
        <f t="shared" si="1430"/>
        <v>6.1604377125072283E-4</v>
      </c>
      <c r="AR1000" s="13">
        <f t="shared" si="1431"/>
        <v>9.3346808054273764E-4</v>
      </c>
      <c r="AS1000" s="13">
        <f t="shared" si="1432"/>
        <v>1.672642490648995E-3</v>
      </c>
      <c r="AT1000" s="13">
        <f t="shared" si="1433"/>
        <v>1.4985691315217834E-3</v>
      </c>
      <c r="AU1000" s="13">
        <f t="shared" si="1434"/>
        <v>8.9507449221006973E-4</v>
      </c>
      <c r="AV1000" s="13">
        <f t="shared" si="1435"/>
        <v>4.0096165556517135E-4</v>
      </c>
      <c r="AW1000" s="13">
        <f t="shared" si="1436"/>
        <v>8.3412774721122544E-6</v>
      </c>
      <c r="AX1000" s="13">
        <f t="shared" si="1437"/>
        <v>2.3866872677947423E-3</v>
      </c>
      <c r="AY1000" s="13">
        <f t="shared" si="1438"/>
        <v>2.7834949711748359E-3</v>
      </c>
      <c r="AZ1000" s="13">
        <f t="shared" si="1439"/>
        <v>1.6231377187750442E-3</v>
      </c>
      <c r="BA1000" s="13">
        <f t="shared" si="1440"/>
        <v>6.3099953628879086E-4</v>
      </c>
      <c r="BB1000" s="13">
        <f t="shared" si="1441"/>
        <v>1.8397718668189511E-4</v>
      </c>
      <c r="BC1000" s="13">
        <f t="shared" si="1442"/>
        <v>4.2913001703245354E-5</v>
      </c>
      <c r="BD1000" s="13">
        <f t="shared" si="1443"/>
        <v>1.8144422347826937E-4</v>
      </c>
      <c r="BE1000" s="13">
        <f t="shared" si="1444"/>
        <v>3.2512233058479002E-4</v>
      </c>
      <c r="BF1000" s="13">
        <f t="shared" si="1445"/>
        <v>2.9128656679870869E-4</v>
      </c>
      <c r="BG1000" s="13">
        <f t="shared" si="1446"/>
        <v>1.7398141359031377E-4</v>
      </c>
      <c r="BH1000" s="13">
        <f t="shared" si="1447"/>
        <v>7.7937508260897572E-5</v>
      </c>
      <c r="BI1000" s="13">
        <f t="shared" si="1448"/>
        <v>2.7930593589593191E-5</v>
      </c>
      <c r="BJ1000" s="14">
        <f t="shared" si="1449"/>
        <v>0.51776714682000291</v>
      </c>
      <c r="BK1000" s="14">
        <f t="shared" si="1450"/>
        <v>0.23489958397816879</v>
      </c>
      <c r="BL1000" s="14">
        <f t="shared" si="1451"/>
        <v>0.23366489956093497</v>
      </c>
      <c r="BM1000" s="14">
        <f t="shared" si="1452"/>
        <v>0.56464353500654263</v>
      </c>
      <c r="BN1000" s="14">
        <f t="shared" si="1453"/>
        <v>0.43263880334609672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1.8426</v>
      </c>
      <c r="F1001" s="10">
        <f>VLOOKUP(B1001,home!$B$2:$E$405,3,FALSE)</f>
        <v>0.81410000000000005</v>
      </c>
      <c r="G1001" s="10">
        <f>VLOOKUP(C1001,away!$B$2:$E$405,4,FALSE)</f>
        <v>0.8528</v>
      </c>
      <c r="H1001" s="10">
        <f>VLOOKUP(A1001,away!$A$2:$E$405,3,FALSE)</f>
        <v>1.2176</v>
      </c>
      <c r="I1001" s="10">
        <f>VLOOKUP(C1001,away!$B$2:$E$405,3,FALSE)</f>
        <v>1.1733</v>
      </c>
      <c r="J1001" s="10">
        <f>VLOOKUP(B1001,home!$B$2:$E$405,4,FALSE)</f>
        <v>0.76259999999999994</v>
      </c>
      <c r="K1001" s="12">
        <f t="shared" si="1398"/>
        <v>1.279251730848</v>
      </c>
      <c r="L1001" s="12">
        <f t="shared" si="1399"/>
        <v>1.089458047008</v>
      </c>
      <c r="M1001" s="13">
        <f t="shared" si="1400"/>
        <v>9.3601415022042347E-2</v>
      </c>
      <c r="N1001" s="13">
        <f t="shared" si="1401"/>
        <v>0.11973977217676968</v>
      </c>
      <c r="O1001" s="13">
        <f t="shared" si="1402"/>
        <v>0.10197481480709952</v>
      </c>
      <c r="P1001" s="13">
        <f t="shared" si="1403"/>
        <v>0.13045145834488633</v>
      </c>
      <c r="Q1001" s="13">
        <f t="shared" si="1404"/>
        <v>7.6588655404238912E-2</v>
      </c>
      <c r="R1001" s="13">
        <f t="shared" si="1405"/>
        <v>5.5548641291872557E-2</v>
      </c>
      <c r="S1001" s="13">
        <f t="shared" si="1406"/>
        <v>4.5452258868896686E-2</v>
      </c>
      <c r="T1001" s="13">
        <f t="shared" si="1407"/>
        <v>8.3440126939670817E-2</v>
      </c>
      <c r="U1001" s="13">
        <f t="shared" si="1408"/>
        <v>7.1060695518882652E-2</v>
      </c>
      <c r="V1001" s="13">
        <f t="shared" si="1409"/>
        <v>7.0384898123846155E-3</v>
      </c>
      <c r="W1001" s="13">
        <f t="shared" si="1410"/>
        <v>3.2658723329731208E-2</v>
      </c>
      <c r="X1001" s="13">
        <f t="shared" si="1411"/>
        <v>3.5580308936583566E-2</v>
      </c>
      <c r="Y1001" s="13">
        <f t="shared" si="1412"/>
        <v>1.9381626942995809E-2</v>
      </c>
      <c r="Z1001" s="13">
        <f t="shared" si="1413"/>
        <v>2.0172638085263806E-2</v>
      </c>
      <c r="AA1001" s="13">
        <f t="shared" si="1414"/>
        <v>2.5805882186344012E-2</v>
      </c>
      <c r="AB1001" s="13">
        <f t="shared" si="1415"/>
        <v>1.6506109726470077E-2</v>
      </c>
      <c r="AC1001" s="13">
        <f t="shared" si="1416"/>
        <v>6.130925346821514E-4</v>
      </c>
      <c r="AD1001" s="13">
        <f t="shared" si="1417"/>
        <v>1.0444682086711158E-2</v>
      </c>
      <c r="AE1001" s="13">
        <f t="shared" si="1418"/>
        <v>1.1379042947807777E-2</v>
      </c>
      <c r="AF1001" s="13">
        <f t="shared" si="1419"/>
        <v>6.1984949533694083E-3</v>
      </c>
      <c r="AG1001" s="13">
        <f t="shared" si="1420"/>
        <v>2.2510000687622597E-3</v>
      </c>
      <c r="AH1001" s="13">
        <f t="shared" si="1421"/>
        <v>5.4943107228426777E-3</v>
      </c>
      <c r="AI1001" s="13">
        <f t="shared" si="1422"/>
        <v>7.0286065020132215E-3</v>
      </c>
      <c r="AJ1001" s="13">
        <f t="shared" si="1423"/>
        <v>4.4956785165749611E-3</v>
      </c>
      <c r="AK1001" s="13">
        <f t="shared" si="1424"/>
        <v>1.917034841221562E-3</v>
      </c>
      <c r="AL1001" s="13">
        <f t="shared" si="1425"/>
        <v>3.4178464174207192E-5</v>
      </c>
      <c r="AM1001" s="13">
        <f t="shared" si="1426"/>
        <v>2.6722755275164654E-3</v>
      </c>
      <c r="AN1001" s="13">
        <f t="shared" si="1427"/>
        <v>2.911332077275361E-3</v>
      </c>
      <c r="AO1001" s="13">
        <f t="shared" si="1428"/>
        <v>1.5858870795500792E-3</v>
      </c>
      <c r="AP1001" s="13">
        <f t="shared" si="1429"/>
        <v>5.7591914682061669E-4</v>
      </c>
      <c r="AQ1001" s="13">
        <f t="shared" si="1430"/>
        <v>1.5685993723242567E-4</v>
      </c>
      <c r="AR1001" s="13">
        <f t="shared" si="1431"/>
        <v>1.1971642059526596E-3</v>
      </c>
      <c r="AS1001" s="13">
        <f t="shared" si="1432"/>
        <v>1.5314743825742114E-3</v>
      </c>
      <c r="AT1001" s="13">
        <f t="shared" si="1433"/>
        <v>9.7957062732871602E-4</v>
      </c>
      <c r="AU1001" s="13">
        <f t="shared" si="1434"/>
        <v>4.1770580683270697E-4</v>
      </c>
      <c r="AV1001" s="13">
        <f t="shared" si="1435"/>
        <v>1.3358771909400025E-4</v>
      </c>
      <c r="AW1001" s="13">
        <f t="shared" si="1436"/>
        <v>1.3231728074670587E-6</v>
      </c>
      <c r="AX1001" s="13">
        <f t="shared" si="1437"/>
        <v>5.6975218231303248E-4</v>
      </c>
      <c r="AY1001" s="13">
        <f t="shared" si="1438"/>
        <v>6.2072109982130234E-4</v>
      </c>
      <c r="AZ1001" s="13">
        <f t="shared" si="1439"/>
        <v>3.3812479857398692E-4</v>
      </c>
      <c r="BA1001" s="13">
        <f t="shared" si="1440"/>
        <v>1.2279092756646305E-4</v>
      </c>
      <c r="BB1001" s="13">
        <f t="shared" si="1441"/>
        <v>3.3443891034214909E-5</v>
      </c>
      <c r="BC1001" s="13">
        <f t="shared" si="1442"/>
        <v>7.2871432420968286E-6</v>
      </c>
      <c r="BD1001" s="13">
        <f t="shared" si="1443"/>
        <v>2.1737669629417781E-4</v>
      </c>
      <c r="BE1001" s="13">
        <f t="shared" si="1444"/>
        <v>2.7807951498034697E-4</v>
      </c>
      <c r="BF1001" s="13">
        <f t="shared" si="1445"/>
        <v>1.7786685042599064E-4</v>
      </c>
      <c r="BG1001" s="13">
        <f t="shared" si="1446"/>
        <v>7.5845492089310262E-5</v>
      </c>
      <c r="BH1001" s="13">
        <f t="shared" si="1447"/>
        <v>2.4256369258067126E-5</v>
      </c>
      <c r="BI1001" s="13">
        <f t="shared" si="1448"/>
        <v>6.2060004714941074E-6</v>
      </c>
      <c r="BJ1001" s="14">
        <f t="shared" si="1449"/>
        <v>0.40725682759758663</v>
      </c>
      <c r="BK1001" s="14">
        <f t="shared" si="1450"/>
        <v>0.27781161414688771</v>
      </c>
      <c r="BL1001" s="14">
        <f t="shared" si="1451"/>
        <v>0.29487090777862296</v>
      </c>
      <c r="BM1001" s="14">
        <f t="shared" si="1452"/>
        <v>0.42158783263443794</v>
      </c>
      <c r="BN1001" s="14">
        <f t="shared" si="1453"/>
        <v>0.57790475704690925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1.8426</v>
      </c>
      <c r="F1002" s="10">
        <f>VLOOKUP(B1002,home!$B$2:$E$405,3,FALSE)</f>
        <v>0.96909999999999996</v>
      </c>
      <c r="G1002" s="10">
        <f>VLOOKUP(C1002,away!$B$2:$E$405,4,FALSE)</f>
        <v>0.87670000000000003</v>
      </c>
      <c r="H1002" s="10">
        <f>VLOOKUP(A1002,away!$A$2:$E$405,3,FALSE)</f>
        <v>1.2176</v>
      </c>
      <c r="I1002" s="10">
        <f>VLOOKUP(C1002,away!$B$2:$E$405,3,FALSE)</f>
        <v>1.3267</v>
      </c>
      <c r="J1002" s="10">
        <f>VLOOKUP(B1002,home!$B$2:$E$405,4,FALSE)</f>
        <v>0.82130000000000003</v>
      </c>
      <c r="K1002" s="12">
        <f t="shared" si="1398"/>
        <v>1.565491330722</v>
      </c>
      <c r="L1002" s="12">
        <f t="shared" si="1399"/>
        <v>1.3267197412959999</v>
      </c>
      <c r="M1002" s="13">
        <f t="shared" si="1400"/>
        <v>5.5453465354431714E-2</v>
      </c>
      <c r="N1002" s="13">
        <f t="shared" si="1401"/>
        <v>8.6811919270855631E-2</v>
      </c>
      <c r="O1002" s="13">
        <f t="shared" si="1402"/>
        <v>7.3571207208998332E-2</v>
      </c>
      <c r="P1002" s="13">
        <f t="shared" si="1403"/>
        <v>0.1151750870764388</v>
      </c>
      <c r="Q1002" s="13">
        <f t="shared" si="1404"/>
        <v>6.7951653510931312E-2</v>
      </c>
      <c r="R1002" s="13">
        <f t="shared" si="1405"/>
        <v>4.8804186497578346E-2</v>
      </c>
      <c r="S1002" s="13">
        <f t="shared" si="1406"/>
        <v>5.9803749857109394E-2</v>
      </c>
      <c r="T1002" s="13">
        <f t="shared" si="1407"/>
        <v>9.0152800166658206E-2</v>
      </c>
      <c r="U1002" s="13">
        <f t="shared" si="1408"/>
        <v>7.6402530864898593E-2</v>
      </c>
      <c r="V1002" s="13">
        <f t="shared" si="1409"/>
        <v>1.3801165542367625E-2</v>
      </c>
      <c r="W1002" s="13">
        <f t="shared" si="1410"/>
        <v>3.5459241493196049E-2</v>
      </c>
      <c r="X1002" s="13">
        <f t="shared" si="1411"/>
        <v>4.7044475700405437E-2</v>
      </c>
      <c r="Y1002" s="13">
        <f t="shared" si="1412"/>
        <v>3.1207417315323938E-2</v>
      </c>
      <c r="Z1002" s="13">
        <f t="shared" si="1413"/>
        <v>2.1583159228076292E-2</v>
      </c>
      <c r="AA1002" s="13">
        <f t="shared" si="1414"/>
        <v>3.3788248661145964E-2</v>
      </c>
      <c r="AB1002" s="13">
        <f t="shared" si="1415"/>
        <v>2.6447605179651619E-2</v>
      </c>
      <c r="AC1002" s="13">
        <f t="shared" si="1416"/>
        <v>1.7915364181243019E-3</v>
      </c>
      <c r="AD1002" s="13">
        <f t="shared" si="1417"/>
        <v>1.3877783787894064E-2</v>
      </c>
      <c r="AE1002" s="13">
        <f t="shared" si="1418"/>
        <v>1.8411929716836629E-2</v>
      </c>
      <c r="AF1002" s="13">
        <f t="shared" si="1419"/>
        <v>1.2213735315340818E-2</v>
      </c>
      <c r="AG1002" s="13">
        <f t="shared" si="1420"/>
        <v>5.4014012526089287E-3</v>
      </c>
      <c r="AH1002" s="13">
        <f t="shared" si="1421"/>
        <v>7.1587008568559374E-3</v>
      </c>
      <c r="AI1002" s="13">
        <f t="shared" si="1422"/>
        <v>1.1206884130640122E-2</v>
      </c>
      <c r="AJ1002" s="13">
        <f t="shared" si="1423"/>
        <v>8.7721399754615362E-3</v>
      </c>
      <c r="AK1002" s="13">
        <f t="shared" si="1424"/>
        <v>4.5775696944883116E-3</v>
      </c>
      <c r="AL1002" s="13">
        <f t="shared" si="1425"/>
        <v>1.4883857060275671E-4</v>
      </c>
      <c r="AM1002" s="13">
        <f t="shared" si="1426"/>
        <v>4.3451100419164947E-3</v>
      </c>
      <c r="AN1002" s="13">
        <f t="shared" si="1427"/>
        <v>5.7647432707141014E-3</v>
      </c>
      <c r="AO1002" s="13">
        <f t="shared" si="1428"/>
        <v>3.8240993503798359E-3</v>
      </c>
      <c r="AP1002" s="13">
        <f t="shared" si="1429"/>
        <v>1.6911693669420455E-3</v>
      </c>
      <c r="AQ1002" s="13">
        <f t="shared" si="1430"/>
        <v>5.6092694624926764E-4</v>
      </c>
      <c r="AR1002" s="13">
        <f t="shared" si="1431"/>
        <v>1.8995179497646722E-3</v>
      </c>
      <c r="AS1002" s="13">
        <f t="shared" si="1432"/>
        <v>2.9736788829074217E-3</v>
      </c>
      <c r="AT1002" s="13">
        <f t="shared" si="1433"/>
        <v>2.3276342557713254E-3</v>
      </c>
      <c r="AU1002" s="13">
        <f t="shared" si="1434"/>
        <v>1.2146304161671881E-3</v>
      </c>
      <c r="AV1002" s="13">
        <f t="shared" si="1435"/>
        <v>4.7537334663524716E-4</v>
      </c>
      <c r="AW1002" s="13">
        <f t="shared" si="1436"/>
        <v>8.5870273891103864E-6</v>
      </c>
      <c r="AX1002" s="13">
        <f t="shared" si="1437"/>
        <v>1.1337053502755636E-3</v>
      </c>
      <c r="AY1002" s="13">
        <f t="shared" si="1438"/>
        <v>1.5041092690234864E-3</v>
      </c>
      <c r="AZ1002" s="13">
        <f t="shared" si="1439"/>
        <v>9.977657301398781E-4</v>
      </c>
      <c r="BA1002" s="13">
        <f t="shared" si="1440"/>
        <v>4.4125183045506445E-4</v>
      </c>
      <c r="BB1002" s="13">
        <f t="shared" si="1441"/>
        <v>1.4635437858693238E-4</v>
      </c>
      <c r="BC1002" s="13">
        <f t="shared" si="1442"/>
        <v>3.8834248659278343E-5</v>
      </c>
      <c r="BD1002" s="13">
        <f t="shared" si="1443"/>
        <v>4.2002132714981583E-4</v>
      </c>
      <c r="BE1002" s="13">
        <f t="shared" si="1444"/>
        <v>6.5753974637138566E-4</v>
      </c>
      <c r="BF1002" s="13">
        <f t="shared" si="1445"/>
        <v>5.1468638627477355E-4</v>
      </c>
      <c r="BG1002" s="13">
        <f t="shared" si="1446"/>
        <v>2.6857902525126421E-4</v>
      </c>
      <c r="BH1002" s="13">
        <f t="shared" si="1447"/>
        <v>1.0511453391115484E-4</v>
      </c>
      <c r="BI1002" s="13">
        <f t="shared" si="1448"/>
        <v>3.2911178314159313E-5</v>
      </c>
      <c r="BJ1002" s="14">
        <f t="shared" si="1449"/>
        <v>0.42898042731339303</v>
      </c>
      <c r="BK1002" s="14">
        <f t="shared" si="1450"/>
        <v>0.24767795208809804</v>
      </c>
      <c r="BL1002" s="14">
        <f t="shared" si="1451"/>
        <v>0.30161876011823718</v>
      </c>
      <c r="BM1002" s="14">
        <f t="shared" si="1452"/>
        <v>0.5505972575869359</v>
      </c>
      <c r="BN1002" s="14">
        <f t="shared" si="1453"/>
        <v>0.44776751891923411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1.8426</v>
      </c>
      <c r="F1003" s="10">
        <f>VLOOKUP(B1003,home!$B$2:$E$405,3,FALSE)</f>
        <v>1.2017</v>
      </c>
      <c r="G1003" s="10">
        <f>VLOOKUP(C1003,away!$B$2:$E$405,4,FALSE)</f>
        <v>0.501</v>
      </c>
      <c r="H1003" s="10">
        <f>VLOOKUP(A1003,away!$A$2:$E$405,3,FALSE)</f>
        <v>1.2176</v>
      </c>
      <c r="I1003" s="10">
        <f>VLOOKUP(C1003,away!$B$2:$E$405,3,FALSE)</f>
        <v>1.3898999999999999</v>
      </c>
      <c r="J1003" s="10">
        <f>VLOOKUP(B1003,home!$B$2:$E$405,4,FALSE)</f>
        <v>1.2319</v>
      </c>
      <c r="K1003" s="12">
        <f t="shared" si="1398"/>
        <v>1.1093404624200001</v>
      </c>
      <c r="L1003" s="12">
        <f t="shared" si="1399"/>
        <v>2.0847964054559998</v>
      </c>
      <c r="M1003" s="13">
        <f t="shared" si="1400"/>
        <v>4.100190016450566E-2</v>
      </c>
      <c r="N1003" s="13">
        <f t="shared" si="1401"/>
        <v>4.5485066888591393E-2</v>
      </c>
      <c r="O1003" s="13">
        <f t="shared" si="1402"/>
        <v>8.5480614079827183E-2</v>
      </c>
      <c r="P1003" s="13">
        <f t="shared" si="1403"/>
        <v>9.4827103951261052E-2</v>
      </c>
      <c r="Q1003" s="13">
        <f t="shared" si="1404"/>
        <v>2.5229212567697303E-2</v>
      </c>
      <c r="R1003" s="13">
        <f t="shared" si="1405"/>
        <v>8.9104838484897614E-2</v>
      </c>
      <c r="S1003" s="13">
        <f t="shared" si="1406"/>
        <v>5.4827822660079892E-2</v>
      </c>
      <c r="T1003" s="13">
        <f t="shared" si="1407"/>
        <v>5.2597771673620668E-2</v>
      </c>
      <c r="U1003" s="13">
        <f t="shared" si="1408"/>
        <v>9.8847602728695735E-2</v>
      </c>
      <c r="V1003" s="13">
        <f t="shared" si="1409"/>
        <v>1.4089221388247029E-2</v>
      </c>
      <c r="W1003" s="13">
        <f t="shared" si="1410"/>
        <v>9.3292621121139375E-3</v>
      </c>
      <c r="X1003" s="13">
        <f t="shared" si="1411"/>
        <v>1.9449612116891987E-2</v>
      </c>
      <c r="Y1003" s="13">
        <f t="shared" si="1412"/>
        <v>2.0274240714404937E-2</v>
      </c>
      <c r="Z1003" s="13">
        <f t="shared" si="1413"/>
        <v>6.1921815660683992E-2</v>
      </c>
      <c r="AA1003" s="13">
        <f t="shared" si="1414"/>
        <v>6.8692375618909174E-2</v>
      </c>
      <c r="AB1003" s="13">
        <f t="shared" si="1415"/>
        <v>3.8101615866904519E-2</v>
      </c>
      <c r="AC1003" s="13">
        <f t="shared" si="1416"/>
        <v>2.0365520497453203E-3</v>
      </c>
      <c r="AD1003" s="13">
        <f t="shared" si="1417"/>
        <v>2.5873319863724663E-3</v>
      </c>
      <c r="AE1003" s="13">
        <f t="shared" si="1418"/>
        <v>5.3940604249106492E-3</v>
      </c>
      <c r="AF1003" s="13">
        <f t="shared" si="1419"/>
        <v>5.6227588923330922E-3</v>
      </c>
      <c r="AG1003" s="13">
        <f t="shared" si="1420"/>
        <v>3.9074358424939296E-3</v>
      </c>
      <c r="AH1003" s="13">
        <f t="shared" si="1421"/>
        <v>3.2273594677175756E-2</v>
      </c>
      <c r="AI1003" s="13">
        <f t="shared" si="1422"/>
        <v>3.5802404443133803E-2</v>
      </c>
      <c r="AJ1003" s="13">
        <f t="shared" si="1423"/>
        <v>1.9858527950346962E-2</v>
      </c>
      <c r="AK1003" s="13">
        <f t="shared" si="1424"/>
        <v>7.3432895264728005E-3</v>
      </c>
      <c r="AL1003" s="13">
        <f t="shared" si="1425"/>
        <v>1.8840134935066525E-4</v>
      </c>
      <c r="AM1003" s="13">
        <f t="shared" si="1426"/>
        <v>5.7404641243929781E-4</v>
      </c>
      <c r="AN1003" s="13">
        <f t="shared" si="1427"/>
        <v>1.1967698972183605E-3</v>
      </c>
      <c r="AO1003" s="13">
        <f t="shared" si="1428"/>
        <v>1.247510789939392E-3</v>
      </c>
      <c r="AP1003" s="13">
        <f t="shared" si="1429"/>
        <v>8.6693533687773978E-4</v>
      </c>
      <c r="AQ1003" s="13">
        <f t="shared" si="1430"/>
        <v>4.5184591852137456E-4</v>
      </c>
      <c r="AR1003" s="13">
        <f t="shared" si="1431"/>
        <v>1.345677483482398E-2</v>
      </c>
      <c r="AS1003" s="13">
        <f t="shared" si="1432"/>
        <v>1.4928144817945454E-2</v>
      </c>
      <c r="AT1003" s="13">
        <f t="shared" si="1433"/>
        <v>8.2801975377061691E-3</v>
      </c>
      <c r="AU1003" s="13">
        <f t="shared" si="1434"/>
        <v>3.0618527218026366E-3</v>
      </c>
      <c r="AV1003" s="13">
        <f t="shared" si="1435"/>
        <v>8.491592785666185E-4</v>
      </c>
      <c r="AW1003" s="13">
        <f t="shared" si="1436"/>
        <v>1.2103473164085154E-5</v>
      </c>
      <c r="AX1003" s="13">
        <f t="shared" si="1437"/>
        <v>1.0613548543765874E-4</v>
      </c>
      <c r="AY1003" s="13">
        <f t="shared" si="1438"/>
        <v>2.2127087853175855E-4</v>
      </c>
      <c r="AZ1003" s="13">
        <f t="shared" si="1439"/>
        <v>2.3065236609755069E-4</v>
      </c>
      <c r="BA1003" s="13">
        <f t="shared" si="1440"/>
        <v>1.6028774125003166E-4</v>
      </c>
      <c r="BB1003" s="13">
        <f t="shared" si="1441"/>
        <v>8.3541826699181854E-5</v>
      </c>
      <c r="BC1003" s="13">
        <f t="shared" si="1442"/>
        <v>3.4833540001536478E-5</v>
      </c>
      <c r="BD1003" s="13">
        <f t="shared" si="1443"/>
        <v>4.6757726341119582E-3</v>
      </c>
      <c r="BE1003" s="13">
        <f t="shared" si="1444"/>
        <v>5.1870237760965419E-3</v>
      </c>
      <c r="BF1003" s="13">
        <f t="shared" si="1445"/>
        <v>2.8770876771792358E-3</v>
      </c>
      <c r="BG1003" s="13">
        <f t="shared" si="1446"/>
        <v>1.0638899247416328E-3</v>
      </c>
      <c r="BH1003" s="13">
        <f t="shared" si="1447"/>
        <v>2.9505403526921561E-4</v>
      </c>
      <c r="BI1003" s="13">
        <f t="shared" si="1448"/>
        <v>6.5463075984887727E-5</v>
      </c>
      <c r="BJ1003" s="14">
        <f t="shared" si="1449"/>
        <v>0.19505058341244422</v>
      </c>
      <c r="BK1003" s="14">
        <f t="shared" si="1450"/>
        <v>0.20719227244172139</v>
      </c>
      <c r="BL1003" s="14">
        <f t="shared" si="1451"/>
        <v>0.53024528369059187</v>
      </c>
      <c r="BM1003" s="14">
        <f t="shared" si="1452"/>
        <v>0.61307205166329359</v>
      </c>
      <c r="BN1003" s="14">
        <f t="shared" si="1453"/>
        <v>0.38112873613678022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1.8426</v>
      </c>
      <c r="F1004" s="10">
        <f>VLOOKUP(B1004,home!$B$2:$E$405,3,FALSE)</f>
        <v>0.66800000000000004</v>
      </c>
      <c r="G1004" s="10">
        <f>VLOOKUP(C1004,away!$B$2:$E$405,4,FALSE)</f>
        <v>1.1242000000000001</v>
      </c>
      <c r="H1004" s="10">
        <f>VLOOKUP(A1004,away!$A$2:$E$405,3,FALSE)</f>
        <v>1.2176</v>
      </c>
      <c r="I1004" s="10">
        <f>VLOOKUP(C1004,away!$B$2:$E$405,3,FALSE)</f>
        <v>0.93859999999999999</v>
      </c>
      <c r="J1004" s="10">
        <f>VLOOKUP(B1004,home!$B$2:$E$405,4,FALSE)</f>
        <v>1.2002999999999999</v>
      </c>
      <c r="K1004" s="12">
        <f t="shared" si="1398"/>
        <v>1.38372921456</v>
      </c>
      <c r="L1004" s="12">
        <f t="shared" si="1399"/>
        <v>1.3717500838079999</v>
      </c>
      <c r="M1004" s="13">
        <f t="shared" si="1400"/>
        <v>6.3578539274639578E-2</v>
      </c>
      <c r="N1004" s="13">
        <f t="shared" si="1401"/>
        <v>8.7975482213369149E-2</v>
      </c>
      <c r="O1004" s="13">
        <f t="shared" si="1402"/>
        <v>8.7213866578377056E-2</v>
      </c>
      <c r="P1004" s="13">
        <f t="shared" si="1403"/>
        <v>0.12068037509923833</v>
      </c>
      <c r="Q1004" s="13">
        <f t="shared" si="1404"/>
        <v>6.0867122451821271E-2</v>
      </c>
      <c r="R1004" s="13">
        <f t="shared" si="1405"/>
        <v>5.9817814394054231E-2</v>
      </c>
      <c r="S1004" s="13">
        <f t="shared" si="1406"/>
        <v>5.7266780191276359E-2</v>
      </c>
      <c r="T1004" s="13">
        <f t="shared" si="1407"/>
        <v>8.3494480324437625E-2</v>
      </c>
      <c r="U1004" s="13">
        <f t="shared" si="1408"/>
        <v>8.2771657328180537E-2</v>
      </c>
      <c r="V1004" s="13">
        <f t="shared" si="1409"/>
        <v>1.2077759069605383E-2</v>
      </c>
      <c r="W1004" s="13">
        <f t="shared" si="1410"/>
        <v>2.8074538514261994E-2</v>
      </c>
      <c r="X1004" s="13">
        <f t="shared" si="1411"/>
        <v>3.8511250559809813E-2</v>
      </c>
      <c r="Y1004" s="13">
        <f t="shared" si="1412"/>
        <v>2.6413905591485001E-2</v>
      </c>
      <c r="Z1004" s="13">
        <f t="shared" si="1413"/>
        <v>2.7351697302751762E-2</v>
      </c>
      <c r="AA1004" s="13">
        <f t="shared" si="1414"/>
        <v>3.7847342625619569E-2</v>
      </c>
      <c r="AB1004" s="13">
        <f t="shared" si="1415"/>
        <v>2.618523684226589E-2</v>
      </c>
      <c r="AC1004" s="13">
        <f t="shared" si="1416"/>
        <v>1.4328228041914904E-3</v>
      </c>
      <c r="AD1004" s="13">
        <f t="shared" si="1417"/>
        <v>9.7118897818685625E-3</v>
      </c>
      <c r="AE1004" s="13">
        <f t="shared" si="1418"/>
        <v>1.3322285622212259E-2</v>
      </c>
      <c r="AF1004" s="13">
        <f t="shared" si="1419"/>
        <v>9.1374232093918897E-3</v>
      </c>
      <c r="AG1004" s="13">
        <f t="shared" si="1420"/>
        <v>4.1780870177574965E-3</v>
      </c>
      <c r="AH1004" s="13">
        <f t="shared" si="1421"/>
        <v>9.3799232668351912E-3</v>
      </c>
      <c r="AI1004" s="13">
        <f t="shared" si="1422"/>
        <v>1.2979273854650931E-2</v>
      </c>
      <c r="AJ1004" s="13">
        <f t="shared" si="1423"/>
        <v>8.9799002082276373E-3</v>
      </c>
      <c r="AK1004" s="13">
        <f t="shared" si="1424"/>
        <v>4.1419167539860028E-3</v>
      </c>
      <c r="AL1004" s="13">
        <f t="shared" si="1425"/>
        <v>1.0878739614550641E-4</v>
      </c>
      <c r="AM1004" s="13">
        <f t="shared" si="1426"/>
        <v>2.6877251239516529E-3</v>
      </c>
      <c r="AN1004" s="13">
        <f t="shared" si="1427"/>
        <v>3.686887164033547E-3</v>
      </c>
      <c r="AO1004" s="13">
        <f t="shared" si="1428"/>
        <v>2.528743888126829E-3</v>
      </c>
      <c r="AP1004" s="13">
        <f t="shared" si="1429"/>
        <v>1.1562682134889819E-3</v>
      </c>
      <c r="AQ1004" s="13">
        <f t="shared" si="1430"/>
        <v>3.9652775468950922E-4</v>
      </c>
      <c r="AR1004" s="13">
        <f t="shared" si="1431"/>
        <v>2.5733821054787554E-3</v>
      </c>
      <c r="AS1004" s="13">
        <f t="shared" si="1432"/>
        <v>3.5608639995768779E-3</v>
      </c>
      <c r="AT1004" s="13">
        <f t="shared" si="1433"/>
        <v>2.4636357726447468E-3</v>
      </c>
      <c r="AU1004" s="13">
        <f t="shared" si="1434"/>
        <v>1.1363349308812112E-3</v>
      </c>
      <c r="AV1004" s="13">
        <f t="shared" si="1435"/>
        <v>3.9309496034633791E-4</v>
      </c>
      <c r="AW1004" s="13">
        <f t="shared" si="1436"/>
        <v>5.7359081306237644E-6</v>
      </c>
      <c r="AX1004" s="13">
        <f t="shared" si="1437"/>
        <v>6.1984729578646713E-4</v>
      </c>
      <c r="AY1004" s="13">
        <f t="shared" si="1438"/>
        <v>8.5027557994324843E-4</v>
      </c>
      <c r="AZ1004" s="13">
        <f t="shared" si="1439"/>
        <v>5.8318279902352347E-4</v>
      </c>
      <c r="BA1004" s="13">
        <f t="shared" si="1440"/>
        <v>2.6666035114530077E-4</v>
      </c>
      <c r="BB1004" s="13">
        <f t="shared" si="1441"/>
        <v>9.1447839757959236E-5</v>
      </c>
      <c r="BC1004" s="13">
        <f t="shared" si="1442"/>
        <v>2.5088716370408216E-5</v>
      </c>
      <c r="BD1004" s="13">
        <f t="shared" si="1443"/>
        <v>5.8833951981008138E-4</v>
      </c>
      <c r="BE1004" s="13">
        <f t="shared" si="1444"/>
        <v>8.141025816414115E-4</v>
      </c>
      <c r="BF1004" s="13">
        <f t="shared" si="1445"/>
        <v>5.6324876293296932E-4</v>
      </c>
      <c r="BG1004" s="13">
        <f t="shared" si="1446"/>
        <v>2.5979458944504305E-4</v>
      </c>
      <c r="BH1004" s="13">
        <f t="shared" si="1447"/>
        <v>8.9871340799931848E-5</v>
      </c>
      <c r="BI1004" s="13">
        <f t="shared" si="1448"/>
        <v>2.4871519963308737E-5</v>
      </c>
      <c r="BJ1004" s="14">
        <f t="shared" si="1449"/>
        <v>0.37457912001273247</v>
      </c>
      <c r="BK1004" s="14">
        <f t="shared" si="1450"/>
        <v>0.25599533941503994</v>
      </c>
      <c r="BL1004" s="14">
        <f t="shared" si="1451"/>
        <v>0.34178447193571765</v>
      </c>
      <c r="BM1004" s="14">
        <f t="shared" si="1452"/>
        <v>0.51873288898292946</v>
      </c>
      <c r="BN1004" s="14">
        <f t="shared" si="1453"/>
        <v>0.48013320001149962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1.5455000000000001</v>
      </c>
      <c r="F1005" s="10">
        <f>VLOOKUP(B1005,home!$B$2:$E$405,3,FALSE)</f>
        <v>0.97060000000000002</v>
      </c>
      <c r="G1005" s="10">
        <f>VLOOKUP(C1005,away!$B$2:$E$405,4,FALSE)</f>
        <v>0.79079999999999995</v>
      </c>
      <c r="H1005" s="10">
        <f>VLOOKUP(A1005,away!$A$2:$E$405,3,FALSE)</f>
        <v>1.1894</v>
      </c>
      <c r="I1005" s="10">
        <f>VLOOKUP(C1005,away!$B$2:$E$405,3,FALSE)</f>
        <v>1.3078000000000001</v>
      </c>
      <c r="J1005" s="10">
        <f>VLOOKUP(B1005,home!$B$2:$E$405,4,FALSE)</f>
        <v>1.1559999999999999</v>
      </c>
      <c r="K1005" s="12">
        <f t="shared" si="1398"/>
        <v>1.18624926684</v>
      </c>
      <c r="L1005" s="12">
        <f t="shared" si="1399"/>
        <v>1.79815490192</v>
      </c>
      <c r="M1005" s="13">
        <f t="shared" si="1400"/>
        <v>5.0569625537122936E-2</v>
      </c>
      <c r="N1005" s="13">
        <f t="shared" si="1401"/>
        <v>5.9988181217785416E-2</v>
      </c>
      <c r="O1005" s="13">
        <f t="shared" si="1402"/>
        <v>9.0932020047836418E-2</v>
      </c>
      <c r="P1005" s="13">
        <f t="shared" si="1403"/>
        <v>0.10786804211402611</v>
      </c>
      <c r="Q1005" s="13">
        <f t="shared" si="1404"/>
        <v>3.5580467994331511E-2</v>
      </c>
      <c r="R1005" s="13">
        <f t="shared" si="1405"/>
        <v>8.1754928795252424E-2</v>
      </c>
      <c r="S1005" s="13">
        <f t="shared" si="1406"/>
        <v>5.7522249699929764E-2</v>
      </c>
      <c r="T1005" s="13">
        <f t="shared" si="1407"/>
        <v>6.3979192936614873E-2</v>
      </c>
      <c r="U1005" s="13">
        <f t="shared" si="1408"/>
        <v>9.6981724343924575E-2</v>
      </c>
      <c r="V1005" s="13">
        <f t="shared" si="1409"/>
        <v>1.3633156239148661E-2</v>
      </c>
      <c r="W1005" s="13">
        <f t="shared" si="1410"/>
        <v>1.4069101357366614E-2</v>
      </c>
      <c r="X1005" s="13">
        <f t="shared" si="1411"/>
        <v>2.52984235713581E-2</v>
      </c>
      <c r="Y1005" s="13">
        <f t="shared" si="1412"/>
        <v>2.2745242177843034E-2</v>
      </c>
      <c r="Z1005" s="13">
        <f t="shared" si="1413"/>
        <v>4.9002675323101229E-2</v>
      </c>
      <c r="AA1005" s="13">
        <f t="shared" si="1414"/>
        <v>5.8129387675227386E-2</v>
      </c>
      <c r="AB1005" s="13">
        <f t="shared" si="1415"/>
        <v>3.4477971755798316E-2</v>
      </c>
      <c r="AC1005" s="13">
        <f t="shared" si="1416"/>
        <v>1.8175212092880221E-3</v>
      </c>
      <c r="AD1005" s="13">
        <f t="shared" si="1417"/>
        <v>4.1723652925684486E-3</v>
      </c>
      <c r="AE1005" s="13">
        <f t="shared" si="1418"/>
        <v>7.5025591034328307E-3</v>
      </c>
      <c r="AF1005" s="13">
        <f t="shared" si="1419"/>
        <v>6.7453817143911356E-3</v>
      </c>
      <c r="AG1005" s="13">
        <f t="shared" si="1420"/>
        <v>4.0430803983513173E-3</v>
      </c>
      <c r="AH1005" s="13">
        <f t="shared" si="1421"/>
        <v>2.2028600209857176E-2</v>
      </c>
      <c r="AI1005" s="13">
        <f t="shared" si="1422"/>
        <v>2.613141084845454E-2</v>
      </c>
      <c r="AJ1005" s="13">
        <f t="shared" si="1423"/>
        <v>1.5499183480237013E-2</v>
      </c>
      <c r="AK1005" s="13">
        <f t="shared" si="1424"/>
        <v>6.1286316800165993E-3</v>
      </c>
      <c r="AL1005" s="13">
        <f t="shared" si="1425"/>
        <v>1.5507526683399659E-4</v>
      </c>
      <c r="AM1005" s="13">
        <f t="shared" si="1426"/>
        <v>9.8989305385959554E-4</v>
      </c>
      <c r="AN1005" s="13">
        <f t="shared" si="1427"/>
        <v>1.77998104717419E-3</v>
      </c>
      <c r="AO1005" s="13">
        <f t="shared" si="1428"/>
        <v>1.6003408226504831E-3</v>
      </c>
      <c r="AP1005" s="13">
        <f t="shared" si="1429"/>
        <v>9.5922023166388382E-4</v>
      </c>
      <c r="AQ1005" s="13">
        <f t="shared" si="1430"/>
        <v>4.3120664039681268E-4</v>
      </c>
      <c r="AR1005" s="13">
        <f t="shared" si="1431"/>
        <v>7.9221670899581199E-3</v>
      </c>
      <c r="AS1005" s="13">
        <f t="shared" si="1432"/>
        <v>9.3976649022467947E-3</v>
      </c>
      <c r="AT1005" s="13">
        <f t="shared" si="1433"/>
        <v>5.5739865501491306E-3</v>
      </c>
      <c r="AU1005" s="13">
        <f t="shared" si="1434"/>
        <v>2.2040458194968094E-3</v>
      </c>
      <c r="AV1005" s="13">
        <f t="shared" si="1435"/>
        <v>6.5363693436496428E-4</v>
      </c>
      <c r="AW1005" s="13">
        <f t="shared" si="1436"/>
        <v>9.1884677346778299E-6</v>
      </c>
      <c r="AX1005" s="13">
        <f t="shared" si="1437"/>
        <v>1.9570998489849237E-4</v>
      </c>
      <c r="AY1005" s="13">
        <f t="shared" si="1438"/>
        <v>3.5191686869991319E-4</v>
      </c>
      <c r="AZ1005" s="13">
        <f t="shared" si="1439"/>
        <v>3.1640052126054313E-4</v>
      </c>
      <c r="BA1005" s="13">
        <f t="shared" si="1440"/>
        <v>1.8964571609156292E-4</v>
      </c>
      <c r="BB1005" s="13">
        <f t="shared" si="1441"/>
        <v>8.525309350454313E-5</v>
      </c>
      <c r="BC1005" s="13">
        <f t="shared" si="1442"/>
        <v>3.065965359780765E-5</v>
      </c>
      <c r="BD1005" s="13">
        <f t="shared" si="1443"/>
        <v>2.3742139311062485E-3</v>
      </c>
      <c r="BE1005" s="13">
        <f t="shared" si="1444"/>
        <v>2.8164095350961013E-3</v>
      </c>
      <c r="BF1005" s="13">
        <f t="shared" si="1445"/>
        <v>1.6704818730644681E-3</v>
      </c>
      <c r="BG1005" s="13">
        <f t="shared" si="1446"/>
        <v>6.6053596573074512E-4</v>
      </c>
      <c r="BH1005" s="13">
        <f t="shared" si="1447"/>
        <v>1.9589007626738693E-4</v>
      </c>
      <c r="BI1005" s="13">
        <f t="shared" si="1448"/>
        <v>4.6474891870683821E-5</v>
      </c>
      <c r="BJ1005" s="14">
        <f t="shared" si="1449"/>
        <v>0.25105422339784111</v>
      </c>
      <c r="BK1005" s="14">
        <f t="shared" si="1450"/>
        <v>0.23191758693504938</v>
      </c>
      <c r="BL1005" s="14">
        <f t="shared" si="1451"/>
        <v>0.46557936640595593</v>
      </c>
      <c r="BM1005" s="14">
        <f t="shared" si="1452"/>
        <v>0.57051785795462784</v>
      </c>
      <c r="BN1005" s="14">
        <f t="shared" si="1453"/>
        <v>0.4266932657063548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1.5455000000000001</v>
      </c>
      <c r="F1006" s="10">
        <f>VLOOKUP(B1006,home!$B$2:$E$405,3,FALSE)</f>
        <v>0.80879999999999996</v>
      </c>
      <c r="G1006" s="10">
        <f>VLOOKUP(C1006,away!$B$2:$E$405,4,FALSE)</f>
        <v>0.83189999999999997</v>
      </c>
      <c r="H1006" s="10">
        <f>VLOOKUP(A1006,away!$A$2:$E$405,3,FALSE)</f>
        <v>1.1894</v>
      </c>
      <c r="I1006" s="10">
        <f>VLOOKUP(C1006,away!$B$2:$E$405,3,FALSE)</f>
        <v>0.84079999999999999</v>
      </c>
      <c r="J1006" s="10">
        <f>VLOOKUP(B1006,home!$B$2:$E$405,4,FALSE)</f>
        <v>0.94589999999999996</v>
      </c>
      <c r="K1006" s="12">
        <f t="shared" si="1398"/>
        <v>1.0398753327599999</v>
      </c>
      <c r="L1006" s="12">
        <f t="shared" si="1399"/>
        <v>0.94594494916799998</v>
      </c>
      <c r="M1006" s="13">
        <f t="shared" si="1400"/>
        <v>0.13726796948842931</v>
      </c>
      <c r="N1006" s="13">
        <f t="shared" si="1401"/>
        <v>0.14274157544906996</v>
      </c>
      <c r="O1006" s="13">
        <f t="shared" si="1402"/>
        <v>0.12984794242012684</v>
      </c>
      <c r="P1006" s="13">
        <f t="shared" si="1403"/>
        <v>0.1350256723323307</v>
      </c>
      <c r="Q1006" s="13">
        <f t="shared" si="1404"/>
        <v>7.421672163439412E-2</v>
      </c>
      <c r="R1006" s="13">
        <f t="shared" si="1405"/>
        <v>6.1414502646088123E-2</v>
      </c>
      <c r="S1006" s="13">
        <f t="shared" si="1406"/>
        <v>3.3205000876651625E-2</v>
      </c>
      <c r="T1006" s="13">
        <f t="shared" si="1407"/>
        <v>7.0204932973862544E-2</v>
      </c>
      <c r="U1006" s="13">
        <f t="shared" si="1408"/>
        <v>6.3863426375390789E-2</v>
      </c>
      <c r="V1006" s="13">
        <f t="shared" si="1409"/>
        <v>3.6291767966900729E-3</v>
      </c>
      <c r="W1006" s="13">
        <f t="shared" si="1410"/>
        <v>2.5725379368640628E-2</v>
      </c>
      <c r="X1006" s="13">
        <f t="shared" si="1411"/>
        <v>2.4334792679196273E-2</v>
      </c>
      <c r="Y1006" s="13">
        <f t="shared" si="1412"/>
        <v>1.1509687111968066E-2</v>
      </c>
      <c r="Z1006" s="13">
        <f t="shared" si="1413"/>
        <v>1.9364912861243946E-2</v>
      </c>
      <c r="AA1006" s="13">
        <f t="shared" si="1414"/>
        <v>2.0137095205454453E-2</v>
      </c>
      <c r="AB1006" s="13">
        <f t="shared" si="1415"/>
        <v>1.0470034288795872E-2</v>
      </c>
      <c r="AC1006" s="13">
        <f t="shared" si="1416"/>
        <v>2.231183460042718E-4</v>
      </c>
      <c r="AD1006" s="13">
        <f t="shared" si="1417"/>
        <v>6.6877968578356014E-3</v>
      </c>
      <c r="AE1006" s="13">
        <f t="shared" si="1418"/>
        <v>6.3262876587312066E-3</v>
      </c>
      <c r="AF1006" s="13">
        <f t="shared" si="1419"/>
        <v>2.9921599288803185E-3</v>
      </c>
      <c r="AG1006" s="13">
        <f t="shared" si="1420"/>
        <v>9.4347285727573987E-4</v>
      </c>
      <c r="AH1006" s="13">
        <f t="shared" si="1421"/>
        <v>4.5795353780430379E-3</v>
      </c>
      <c r="AI1006" s="13">
        <f t="shared" si="1422"/>
        <v>4.7621458751286958E-3</v>
      </c>
      <c r="AJ1006" s="13">
        <f t="shared" si="1423"/>
        <v>2.4760190132755567E-3</v>
      </c>
      <c r="AK1006" s="13">
        <f t="shared" si="1424"/>
        <v>8.5825036511666885E-4</v>
      </c>
      <c r="AL1006" s="13">
        <f t="shared" si="1425"/>
        <v>8.7789466956292002E-6</v>
      </c>
      <c r="AM1006" s="13">
        <f t="shared" si="1426"/>
        <v>1.3908949965946158E-3</v>
      </c>
      <c r="AN1006" s="13">
        <f t="shared" si="1427"/>
        <v>1.3157100968517192E-3</v>
      </c>
      <c r="AO1006" s="13">
        <f t="shared" si="1428"/>
        <v>6.222946603431118E-4</v>
      </c>
      <c r="AP1006" s="13">
        <f t="shared" si="1429"/>
        <v>1.9621883028192761E-4</v>
      </c>
      <c r="AQ1006" s="13">
        <f t="shared" si="1430"/>
        <v>4.6403052859210596E-5</v>
      </c>
      <c r="AR1006" s="13">
        <f t="shared" si="1431"/>
        <v>8.6639767207919609E-4</v>
      </c>
      <c r="AS1006" s="13">
        <f t="shared" si="1432"/>
        <v>9.0094556755584336E-4</v>
      </c>
      <c r="AT1006" s="13">
        <f t="shared" si="1433"/>
        <v>4.6843553593038976E-4</v>
      </c>
      <c r="AU1006" s="13">
        <f t="shared" si="1434"/>
        <v>1.6237151960074101E-4</v>
      </c>
      <c r="AV1006" s="13">
        <f t="shared" si="1435"/>
        <v>4.221153449389184E-5</v>
      </c>
      <c r="AW1006" s="13">
        <f t="shared" si="1436"/>
        <v>2.398761391808856E-7</v>
      </c>
      <c r="AX1006" s="13">
        <f t="shared" si="1437"/>
        <v>2.4105956623634079E-4</v>
      </c>
      <c r="AY1006" s="13">
        <f t="shared" si="1438"/>
        <v>2.2802907912989549E-4</v>
      </c>
      <c r="AZ1006" s="13">
        <f t="shared" si="1439"/>
        <v>1.078514778331774E-4</v>
      </c>
      <c r="BA1006" s="13">
        <f t="shared" si="1440"/>
        <v>3.4007186905532895E-5</v>
      </c>
      <c r="BB1006" s="13">
        <f t="shared" si="1441"/>
        <v>8.0422316721752456E-6</v>
      </c>
      <c r="BC1006" s="13">
        <f t="shared" si="1442"/>
        <v>1.5215016860666191E-6</v>
      </c>
      <c r="BD1006" s="13">
        <f t="shared" si="1443"/>
        <v>1.3659408364570473E-4</v>
      </c>
      <c r="BE1006" s="13">
        <f t="shared" si="1444"/>
        <v>1.4204081818412447E-4</v>
      </c>
      <c r="BF1006" s="13">
        <f t="shared" si="1445"/>
        <v>7.3852371537359537E-5</v>
      </c>
      <c r="BG1006" s="13">
        <f t="shared" si="1446"/>
        <v>2.5599086475842298E-5</v>
      </c>
      <c r="BH1006" s="13">
        <f t="shared" si="1447"/>
        <v>6.6549646418546298E-6</v>
      </c>
      <c r="BI1006" s="13">
        <f t="shared" si="1448"/>
        <v>1.3840667142909236E-6</v>
      </c>
      <c r="BJ1006" s="14">
        <f t="shared" si="1449"/>
        <v>0.36987483920024822</v>
      </c>
      <c r="BK1006" s="14">
        <f t="shared" si="1450"/>
        <v>0.30958774586593146</v>
      </c>
      <c r="BL1006" s="14">
        <f t="shared" si="1451"/>
        <v>0.3012354387882793</v>
      </c>
      <c r="BM1006" s="14">
        <f t="shared" si="1452"/>
        <v>0.31932076354227318</v>
      </c>
      <c r="BN1006" s="14">
        <f t="shared" si="1453"/>
        <v>0.68051438397043906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1.5455000000000001</v>
      </c>
      <c r="F1007" s="10">
        <f>VLOOKUP(B1007,home!$B$2:$E$405,3,FALSE)</f>
        <v>0.75490000000000002</v>
      </c>
      <c r="G1007" s="10">
        <f>VLOOKUP(C1007,away!$B$2:$E$405,4,FALSE)</f>
        <v>1.4789000000000001</v>
      </c>
      <c r="H1007" s="10">
        <f>VLOOKUP(A1007,away!$A$2:$E$405,3,FALSE)</f>
        <v>1.1894</v>
      </c>
      <c r="I1007" s="10">
        <f>VLOOKUP(C1007,away!$B$2:$E$405,3,FALSE)</f>
        <v>0.60050000000000003</v>
      </c>
      <c r="J1007" s="10">
        <f>VLOOKUP(B1007,home!$B$2:$E$405,4,FALSE)</f>
        <v>1.4013</v>
      </c>
      <c r="K1007" s="12">
        <f t="shared" si="1398"/>
        <v>1.7254295982550003</v>
      </c>
      <c r="L1007" s="12">
        <f t="shared" si="1399"/>
        <v>1.00085708511</v>
      </c>
      <c r="M1007" s="13">
        <f t="shared" si="1400"/>
        <v>6.5461919743726518E-2</v>
      </c>
      <c r="N1007" s="13">
        <f t="shared" si="1401"/>
        <v>0.11294993388441911</v>
      </c>
      <c r="O1007" s="13">
        <f t="shared" si="1402"/>
        <v>6.5518026180410888E-2</v>
      </c>
      <c r="P1007" s="13">
        <f t="shared" si="1403"/>
        <v>0.11304674159092695</v>
      </c>
      <c r="Q1007" s="13">
        <f t="shared" si="1404"/>
        <v>9.744357952256108E-2</v>
      </c>
      <c r="R1007" s="13">
        <f t="shared" si="1405"/>
        <v>3.2787090352543347E-2</v>
      </c>
      <c r="S1007" s="13">
        <f t="shared" si="1406"/>
        <v>4.8805342993132002E-2</v>
      </c>
      <c r="T1007" s="13">
        <f t="shared" si="1407"/>
        <v>9.7527096963634985E-2</v>
      </c>
      <c r="U1007" s="13">
        <f t="shared" si="1408"/>
        <v>5.6571816134939258E-2</v>
      </c>
      <c r="V1007" s="13">
        <f t="shared" si="1409"/>
        <v>9.3647065163999753E-3</v>
      </c>
      <c r="W1007" s="13">
        <f t="shared" si="1410"/>
        <v>5.6044012089380577E-2</v>
      </c>
      <c r="X1007" s="13">
        <f t="shared" si="1411"/>
        <v>5.6092046577647048E-2</v>
      </c>
      <c r="Y1007" s="13">
        <f t="shared" si="1412"/>
        <v>2.8070061117779078E-2</v>
      </c>
      <c r="Z1007" s="13">
        <f t="shared" si="1413"/>
        <v>1.0938397226494914E-2</v>
      </c>
      <c r="AA1007" s="13">
        <f t="shared" si="1414"/>
        <v>1.8873434332064728E-2</v>
      </c>
      <c r="AB1007" s="13">
        <f t="shared" si="1415"/>
        <v>1.628239110863329E-2</v>
      </c>
      <c r="AC1007" s="13">
        <f t="shared" si="1416"/>
        <v>1.0107494190695048E-3</v>
      </c>
      <c r="AD1007" s="13">
        <f t="shared" si="1417"/>
        <v>2.4174999315994587E-2</v>
      </c>
      <c r="AE1007" s="13">
        <f t="shared" si="1418"/>
        <v>2.4195719347942589E-2</v>
      </c>
      <c r="AF1007" s="13">
        <f t="shared" si="1419"/>
        <v>1.210822856936072E-2</v>
      </c>
      <c r="AG1007" s="13">
        <f t="shared" si="1420"/>
        <v>4.0395354505919998E-3</v>
      </c>
      <c r="AH1007" s="13">
        <f t="shared" si="1421"/>
        <v>2.7369430909712517E-3</v>
      </c>
      <c r="AI1007" s="13">
        <f t="shared" si="1422"/>
        <v>4.7224026179013253E-3</v>
      </c>
      <c r="AJ1007" s="13">
        <f t="shared" si="1423"/>
        <v>4.0740866259019234E-3</v>
      </c>
      <c r="AK1007" s="13">
        <f t="shared" si="1424"/>
        <v>2.3431832167286749E-3</v>
      </c>
      <c r="AL1007" s="13">
        <f t="shared" si="1425"/>
        <v>6.981886803078675E-5</v>
      </c>
      <c r="AM1007" s="13">
        <f t="shared" si="1426"/>
        <v>8.3424518715222908E-3</v>
      </c>
      <c r="AN1007" s="13">
        <f t="shared" si="1427"/>
        <v>8.3496020628022662E-3</v>
      </c>
      <c r="AO1007" s="13">
        <f t="shared" si="1428"/>
        <v>4.1783791912023581E-3</v>
      </c>
      <c r="AP1007" s="13">
        <f t="shared" si="1429"/>
        <v>1.3939868059303574E-3</v>
      </c>
      <c r="AQ1007" s="13">
        <f t="shared" si="1430"/>
        <v>3.4879539281631414E-4</v>
      </c>
      <c r="AR1007" s="13">
        <f t="shared" si="1431"/>
        <v>5.4785777682828834E-4</v>
      </c>
      <c r="AS1007" s="13">
        <f t="shared" si="1432"/>
        <v>9.4529002377371108E-4</v>
      </c>
      <c r="AT1007" s="13">
        <f t="shared" si="1433"/>
        <v>8.1551569297716713E-4</v>
      </c>
      <c r="AU1007" s="13">
        <f t="shared" si="1434"/>
        <v>4.690383048347472E-4</v>
      </c>
      <c r="AV1007" s="13">
        <f t="shared" si="1435"/>
        <v>2.0232314346930614E-4</v>
      </c>
      <c r="AW1007" s="13">
        <f t="shared" si="1436"/>
        <v>3.3491886764712731E-6</v>
      </c>
      <c r="AX1007" s="13">
        <f t="shared" si="1437"/>
        <v>2.3990522301903924E-3</v>
      </c>
      <c r="AY1007" s="13">
        <f t="shared" si="1438"/>
        <v>2.4011084221350013E-3</v>
      </c>
      <c r="AZ1007" s="13">
        <f t="shared" si="1439"/>
        <v>1.201583188205554E-3</v>
      </c>
      <c r="BA1007" s="13">
        <f t="shared" si="1440"/>
        <v>4.008710157548639E-4</v>
      </c>
      <c r="BB1007" s="13">
        <f t="shared" si="1441"/>
        <v>1.0030364908337448E-4</v>
      </c>
      <c r="BC1007" s="13">
        <f t="shared" si="1442"/>
        <v>2.0077923569496509E-5</v>
      </c>
      <c r="BD1007" s="13">
        <f t="shared" si="1443"/>
        <v>9.13878895952009E-5</v>
      </c>
      <c r="BE1007" s="13">
        <f t="shared" si="1444"/>
        <v>1.5768336962961981E-4</v>
      </c>
      <c r="BF1007" s="13">
        <f t="shared" si="1445"/>
        <v>1.3603577655576485E-4</v>
      </c>
      <c r="BG1007" s="13">
        <f t="shared" si="1446"/>
        <v>7.824005176364011E-5</v>
      </c>
      <c r="BH1007" s="13">
        <f t="shared" si="1447"/>
        <v>3.3749425270497011E-5</v>
      </c>
      <c r="BI1007" s="13">
        <f t="shared" si="1448"/>
        <v>1.1646451457162164E-5</v>
      </c>
      <c r="BJ1007" s="14">
        <f t="shared" si="1449"/>
        <v>0.54178142459252399</v>
      </c>
      <c r="BK1007" s="14">
        <f t="shared" si="1450"/>
        <v>0.24016038755342076</v>
      </c>
      <c r="BL1007" s="14">
        <f t="shared" si="1451"/>
        <v>0.20739814156624972</v>
      </c>
      <c r="BM1007" s="14">
        <f t="shared" si="1452"/>
        <v>0.51067330043064307</v>
      </c>
      <c r="BN1007" s="14">
        <f t="shared" si="1453"/>
        <v>0.48720729127458795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1.25</v>
      </c>
      <c r="F1008" s="10">
        <f>VLOOKUP(B1008,home!$B$2:$E$405,3,FALSE)</f>
        <v>0.6</v>
      </c>
      <c r="G1008" s="10">
        <f>VLOOKUP(C1008,away!$B$2:$E$405,4,FALSE)</f>
        <v>0.5</v>
      </c>
      <c r="H1008" s="10">
        <f>VLOOKUP(A1008,away!$A$2:$E$405,3,FALSE)</f>
        <v>0.89839999999999998</v>
      </c>
      <c r="I1008" s="10">
        <f>VLOOKUP(C1008,away!$B$2:$E$405,3,FALSE)</f>
        <v>1.3914</v>
      </c>
      <c r="J1008" s="10">
        <f>VLOOKUP(B1008,home!$B$2:$E$405,4,FALSE)</f>
        <v>2.0870000000000002</v>
      </c>
      <c r="K1008" s="12">
        <f t="shared" si="1398"/>
        <v>0.375</v>
      </c>
      <c r="L1008" s="12">
        <f t="shared" si="1399"/>
        <v>2.6088204571200002</v>
      </c>
      <c r="M1008" s="13">
        <f t="shared" si="1400"/>
        <v>5.059915223287903E-2</v>
      </c>
      <c r="N1008" s="13">
        <f t="shared" si="1401"/>
        <v>1.8974682087329636E-2</v>
      </c>
      <c r="O1008" s="13">
        <f t="shared" si="1402"/>
        <v>0.13200410345806393</v>
      </c>
      <c r="P1008" s="13">
        <f t="shared" si="1403"/>
        <v>4.9501538796773978E-2</v>
      </c>
      <c r="Q1008" s="13">
        <f t="shared" si="1404"/>
        <v>3.5577528913743072E-3</v>
      </c>
      <c r="R1008" s="13">
        <f t="shared" si="1405"/>
        <v>0.17218750276259115</v>
      </c>
      <c r="S1008" s="13">
        <f t="shared" si="1406"/>
        <v>1.2106933787994691E-2</v>
      </c>
      <c r="T1008" s="13">
        <f t="shared" si="1407"/>
        <v>9.2815385243951217E-3</v>
      </c>
      <c r="U1008" s="13">
        <f t="shared" si="1408"/>
        <v>6.4570313535971674E-2</v>
      </c>
      <c r="V1008" s="13">
        <f t="shared" si="1409"/>
        <v>1.316034022463245E-3</v>
      </c>
      <c r="W1008" s="13">
        <f t="shared" si="1410"/>
        <v>4.4471911142178846E-4</v>
      </c>
      <c r="X1008" s="13">
        <f t="shared" si="1411"/>
        <v>1.1601923155493902E-3</v>
      </c>
      <c r="Y1008" s="13">
        <f t="shared" si="1412"/>
        <v>1.5133667234993365E-3</v>
      </c>
      <c r="Z1008" s="13">
        <f t="shared" si="1413"/>
        <v>0.14973542655581809</v>
      </c>
      <c r="AA1008" s="13">
        <f t="shared" si="1414"/>
        <v>5.6150784958431781E-2</v>
      </c>
      <c r="AB1008" s="13">
        <f t="shared" si="1415"/>
        <v>1.0528272179705958E-2</v>
      </c>
      <c r="AC1008" s="13">
        <f t="shared" si="1416"/>
        <v>8.0467886251594573E-5</v>
      </c>
      <c r="AD1008" s="13">
        <f t="shared" si="1417"/>
        <v>4.1692416695792665E-5</v>
      </c>
      <c r="AE1008" s="13">
        <f t="shared" si="1418"/>
        <v>1.0876802958275533E-4</v>
      </c>
      <c r="AF1008" s="13">
        <f t="shared" si="1419"/>
        <v>1.4187813032806278E-4</v>
      </c>
      <c r="AG1008" s="13">
        <f t="shared" si="1420"/>
        <v>1.2337818960592921E-4</v>
      </c>
      <c r="AH1008" s="13">
        <f t="shared" si="1421"/>
        <v>9.7658210988601876E-2</v>
      </c>
      <c r="AI1008" s="13">
        <f t="shared" si="1422"/>
        <v>3.6621829120725702E-2</v>
      </c>
      <c r="AJ1008" s="13">
        <f t="shared" si="1423"/>
        <v>6.86659296013607E-3</v>
      </c>
      <c r="AK1008" s="13">
        <f t="shared" si="1424"/>
        <v>8.5832412001700885E-4</v>
      </c>
      <c r="AL1008" s="13">
        <f t="shared" si="1425"/>
        <v>3.1488940169154782E-6</v>
      </c>
      <c r="AM1008" s="13">
        <f t="shared" si="1426"/>
        <v>3.1269312521844507E-6</v>
      </c>
      <c r="AN1008" s="13">
        <f t="shared" si="1427"/>
        <v>8.1576022187066515E-6</v>
      </c>
      <c r="AO1008" s="13">
        <f t="shared" si="1428"/>
        <v>1.0640859774604711E-5</v>
      </c>
      <c r="AP1008" s="13">
        <f t="shared" si="1429"/>
        <v>9.2533642204446936E-6</v>
      </c>
      <c r="AQ1008" s="13">
        <f t="shared" si="1430"/>
        <v>6.0350914688695945E-6</v>
      </c>
      <c r="AR1008" s="13">
        <f t="shared" si="1431"/>
        <v>5.0954547726561161E-2</v>
      </c>
      <c r="AS1008" s="13">
        <f t="shared" si="1432"/>
        <v>1.9107955397460435E-2</v>
      </c>
      <c r="AT1008" s="13">
        <f t="shared" si="1433"/>
        <v>3.5827416370238321E-3</v>
      </c>
      <c r="AU1008" s="13">
        <f t="shared" si="1434"/>
        <v>4.4784270462797906E-4</v>
      </c>
      <c r="AV1008" s="13">
        <f t="shared" si="1435"/>
        <v>4.1985253558873034E-5</v>
      </c>
      <c r="AW1008" s="13">
        <f t="shared" si="1436"/>
        <v>8.5571865923248621E-8</v>
      </c>
      <c r="AX1008" s="13">
        <f t="shared" si="1437"/>
        <v>1.9543320326152809E-7</v>
      </c>
      <c r="AY1008" s="13">
        <f t="shared" si="1438"/>
        <v>5.0985013866916561E-7</v>
      </c>
      <c r="AZ1008" s="13">
        <f t="shared" si="1439"/>
        <v>6.6505373591279424E-7</v>
      </c>
      <c r="BA1008" s="13">
        <f t="shared" si="1440"/>
        <v>5.7833526377779314E-7</v>
      </c>
      <c r="BB1008" s="13">
        <f t="shared" si="1441"/>
        <v>3.771932168043495E-7</v>
      </c>
      <c r="BC1008" s="13">
        <f t="shared" si="1442"/>
        <v>1.9680587605721734E-7</v>
      </c>
      <c r="BD1008" s="13">
        <f t="shared" si="1443"/>
        <v>2.2155211082058358E-2</v>
      </c>
      <c r="BE1008" s="13">
        <f t="shared" si="1444"/>
        <v>8.3082041557718828E-3</v>
      </c>
      <c r="BF1008" s="13">
        <f t="shared" si="1445"/>
        <v>1.5577882792072281E-3</v>
      </c>
      <c r="BG1008" s="13">
        <f t="shared" si="1446"/>
        <v>1.9472353490090354E-4</v>
      </c>
      <c r="BH1008" s="13">
        <f t="shared" si="1447"/>
        <v>1.8255331396959706E-5</v>
      </c>
      <c r="BI1008" s="13">
        <f t="shared" si="1448"/>
        <v>1.3691498547719784E-6</v>
      </c>
      <c r="BJ1008" s="14">
        <f t="shared" si="1449"/>
        <v>3.5387704940151421E-2</v>
      </c>
      <c r="BK1008" s="14">
        <f t="shared" si="1450"/>
        <v>0.11360778547051813</v>
      </c>
      <c r="BL1008" s="14">
        <f t="shared" si="1451"/>
        <v>0.68381655833666766</v>
      </c>
      <c r="BM1008" s="14">
        <f t="shared" si="1452"/>
        <v>0.55572231879587064</v>
      </c>
      <c r="BN1008" s="14">
        <f t="shared" si="1453"/>
        <v>0.42682473222901207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1.25</v>
      </c>
      <c r="F1009" s="10">
        <f>VLOOKUP(B1009,home!$B$2:$E$405,3,FALSE)</f>
        <v>1.1000000000000001</v>
      </c>
      <c r="G1009" s="10">
        <f>VLOOKUP(C1009,away!$B$2:$E$405,4,FALSE)</f>
        <v>0.4</v>
      </c>
      <c r="H1009" s="10">
        <f>VLOOKUP(A1009,away!$A$2:$E$405,3,FALSE)</f>
        <v>0.89839999999999998</v>
      </c>
      <c r="I1009" s="10">
        <f>VLOOKUP(C1009,away!$B$2:$E$405,3,FALSE)</f>
        <v>1.1131</v>
      </c>
      <c r="J1009" s="10">
        <f>VLOOKUP(B1009,home!$B$2:$E$405,4,FALSE)</f>
        <v>1.3914</v>
      </c>
      <c r="K1009" s="12">
        <f t="shared" si="1398"/>
        <v>0.55000000000000004</v>
      </c>
      <c r="L1009" s="12">
        <f t="shared" si="1399"/>
        <v>1.3914125782559998</v>
      </c>
      <c r="M1009" s="13">
        <f t="shared" si="1400"/>
        <v>0.14350110000726327</v>
      </c>
      <c r="N1009" s="13">
        <f t="shared" si="1401"/>
        <v>7.89256050039948E-2</v>
      </c>
      <c r="O1009" s="13">
        <f t="shared" si="1402"/>
        <v>0.19966923554367827</v>
      </c>
      <c r="P1009" s="13">
        <f t="shared" si="1403"/>
        <v>0.10981807954902305</v>
      </c>
      <c r="Q1009" s="13">
        <f t="shared" si="1404"/>
        <v>2.170454137609857E-2</v>
      </c>
      <c r="R1009" s="13">
        <f t="shared" si="1405"/>
        <v>0.13891114291311696</v>
      </c>
      <c r="S1009" s="13">
        <f t="shared" si="1406"/>
        <v>2.101031036560894E-2</v>
      </c>
      <c r="T1009" s="13">
        <f t="shared" si="1407"/>
        <v>3.0199971875981335E-2</v>
      </c>
      <c r="U1009" s="13">
        <f t="shared" si="1408"/>
        <v>7.6401128602214333E-2</v>
      </c>
      <c r="V1009" s="13">
        <f t="shared" si="1409"/>
        <v>1.7865228404082092E-3</v>
      </c>
      <c r="W1009" s="13">
        <f t="shared" si="1410"/>
        <v>3.9791659189514052E-3</v>
      </c>
      <c r="X1009" s="13">
        <f t="shared" si="1411"/>
        <v>5.5366615105965798E-3</v>
      </c>
      <c r="Y1009" s="13">
        <f t="shared" si="1412"/>
        <v>3.8518902336949733E-3</v>
      </c>
      <c r="Z1009" s="13">
        <f t="shared" si="1413"/>
        <v>6.4427570503075904E-2</v>
      </c>
      <c r="AA1009" s="13">
        <f t="shared" si="1414"/>
        <v>3.5435163776691744E-2</v>
      </c>
      <c r="AB1009" s="13">
        <f t="shared" si="1415"/>
        <v>9.7446700385902304E-3</v>
      </c>
      <c r="AC1009" s="13">
        <f t="shared" si="1416"/>
        <v>8.5449043332318163E-5</v>
      </c>
      <c r="AD1009" s="13">
        <f t="shared" si="1417"/>
        <v>5.4713531385581821E-4</v>
      </c>
      <c r="AE1009" s="13">
        <f t="shared" si="1418"/>
        <v>7.6129095770702964E-4</v>
      </c>
      <c r="AF1009" s="13">
        <f t="shared" si="1419"/>
        <v>5.2963490713305874E-4</v>
      </c>
      <c r="AG1009" s="13">
        <f t="shared" si="1420"/>
        <v>2.4564689055612876E-4</v>
      </c>
      <c r="AH1009" s="13">
        <f t="shared" si="1421"/>
        <v>2.2411332996113767E-2</v>
      </c>
      <c r="AI1009" s="13">
        <f t="shared" si="1422"/>
        <v>1.2326233147862574E-2</v>
      </c>
      <c r="AJ1009" s="13">
        <f t="shared" si="1423"/>
        <v>3.3897141156622075E-3</v>
      </c>
      <c r="AK1009" s="13">
        <f t="shared" si="1424"/>
        <v>6.2144758787140478E-4</v>
      </c>
      <c r="AL1009" s="13">
        <f t="shared" si="1425"/>
        <v>2.6156872212356487E-6</v>
      </c>
      <c r="AM1009" s="13">
        <f t="shared" si="1426"/>
        <v>6.0184884524140007E-5</v>
      </c>
      <c r="AN1009" s="13">
        <f t="shared" si="1427"/>
        <v>8.3742005347773262E-5</v>
      </c>
      <c r="AO1009" s="13">
        <f t="shared" si="1428"/>
        <v>5.8259839784636469E-5</v>
      </c>
      <c r="AP1009" s="13">
        <f t="shared" si="1429"/>
        <v>2.7021157961174164E-5</v>
      </c>
      <c r="AQ1009" s="13">
        <f t="shared" si="1430"/>
        <v>9.3993947665549989E-6</v>
      </c>
      <c r="AR1009" s="13">
        <f t="shared" si="1431"/>
        <v>6.2366821252552848E-3</v>
      </c>
      <c r="AS1009" s="13">
        <f t="shared" si="1432"/>
        <v>3.4301751688904066E-3</v>
      </c>
      <c r="AT1009" s="13">
        <f t="shared" si="1433"/>
        <v>9.4329817144486175E-4</v>
      </c>
      <c r="AU1009" s="13">
        <f t="shared" si="1434"/>
        <v>1.7293799809822469E-4</v>
      </c>
      <c r="AV1009" s="13">
        <f t="shared" si="1435"/>
        <v>2.3778974738505895E-5</v>
      </c>
      <c r="AW1009" s="13">
        <f t="shared" si="1436"/>
        <v>5.5603473756275498E-8</v>
      </c>
      <c r="AX1009" s="13">
        <f t="shared" si="1437"/>
        <v>5.5169477480461655E-6</v>
      </c>
      <c r="AY1009" s="13">
        <f t="shared" si="1438"/>
        <v>7.6763504902125473E-6</v>
      </c>
      <c r="AZ1009" s="13">
        <f t="shared" si="1439"/>
        <v>5.3404853135916749E-6</v>
      </c>
      <c r="BA1009" s="13">
        <f t="shared" si="1440"/>
        <v>2.4769394797742979E-6</v>
      </c>
      <c r="BB1009" s="13">
        <f t="shared" si="1441"/>
        <v>8.6161118693420795E-7</v>
      </c>
      <c r="BC1009" s="13">
        <f t="shared" si="1442"/>
        <v>2.3977132861326772E-7</v>
      </c>
      <c r="BD1009" s="13">
        <f t="shared" si="1443"/>
        <v>1.4462996592774255E-3</v>
      </c>
      <c r="BE1009" s="13">
        <f t="shared" si="1444"/>
        <v>7.9546481260258403E-4</v>
      </c>
      <c r="BF1009" s="13">
        <f t="shared" si="1445"/>
        <v>2.1875282346571061E-4</v>
      </c>
      <c r="BG1009" s="13">
        <f t="shared" si="1446"/>
        <v>4.0104684302046954E-5</v>
      </c>
      <c r="BH1009" s="13">
        <f t="shared" si="1447"/>
        <v>5.5143940915314555E-6</v>
      </c>
      <c r="BI1009" s="13">
        <f t="shared" si="1448"/>
        <v>6.0658335006846017E-7</v>
      </c>
      <c r="BJ1009" s="14">
        <f t="shared" si="1449"/>
        <v>0.14654226337650114</v>
      </c>
      <c r="BK1009" s="14">
        <f t="shared" si="1450"/>
        <v>0.27621175384334717</v>
      </c>
      <c r="BL1009" s="14">
        <f t="shared" si="1451"/>
        <v>0.51222368411731833</v>
      </c>
      <c r="BM1009" s="14">
        <f t="shared" si="1452"/>
        <v>0.30686794670005096</v>
      </c>
      <c r="BN1009" s="14">
        <f t="shared" si="1453"/>
        <v>0.69252970439317485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1.25</v>
      </c>
      <c r="F1010" s="10">
        <f>VLOOKUP(B1010,home!$B$2:$E$405,3,FALSE)</f>
        <v>1</v>
      </c>
      <c r="G1010" s="10">
        <f>VLOOKUP(C1010,away!$B$2:$E$405,4,FALSE)</f>
        <v>0.71109999999999995</v>
      </c>
      <c r="H1010" s="10">
        <f>VLOOKUP(A1010,away!$A$2:$E$405,3,FALSE)</f>
        <v>0.89839999999999998</v>
      </c>
      <c r="I1010" s="10">
        <f>VLOOKUP(C1010,away!$B$2:$E$405,3,FALSE)</f>
        <v>1.3604000000000001</v>
      </c>
      <c r="J1010" s="10">
        <f>VLOOKUP(B1010,home!$B$2:$E$405,4,FALSE)</f>
        <v>1.9479</v>
      </c>
      <c r="K1010" s="12">
        <f t="shared" si="1398"/>
        <v>0.88887499999999997</v>
      </c>
      <c r="L1010" s="12">
        <f t="shared" si="1399"/>
        <v>2.380690966944</v>
      </c>
      <c r="M1010" s="13">
        <f t="shared" si="1400"/>
        <v>3.8022926701297949E-2</v>
      </c>
      <c r="N1010" s="13">
        <f t="shared" si="1401"/>
        <v>3.3797628971616214E-2</v>
      </c>
      <c r="O1010" s="13">
        <f t="shared" si="1402"/>
        <v>9.0520838134553847E-2</v>
      </c>
      <c r="P1010" s="13">
        <f t="shared" si="1403"/>
        <v>8.0461709996851552E-2</v>
      </c>
      <c r="Q1010" s="13">
        <f t="shared" si="1404"/>
        <v>1.5020933726072678E-2</v>
      </c>
      <c r="R1010" s="13">
        <f t="shared" si="1405"/>
        <v>0.10775107083356615</v>
      </c>
      <c r="S1010" s="13">
        <f t="shared" si="1406"/>
        <v>4.2566994030186274E-2</v>
      </c>
      <c r="T1010" s="13">
        <f t="shared" si="1407"/>
        <v>3.5760201236725707E-2</v>
      </c>
      <c r="U1010" s="13">
        <f t="shared" si="1408"/>
        <v>9.5777233087186109E-2</v>
      </c>
      <c r="V1010" s="13">
        <f t="shared" si="1409"/>
        <v>1.0008619729181689E-2</v>
      </c>
      <c r="W1010" s="13">
        <f t="shared" si="1410"/>
        <v>4.4505774885876172E-3</v>
      </c>
      <c r="X1010" s="13">
        <f t="shared" si="1411"/>
        <v>1.0595449624764854E-2</v>
      </c>
      <c r="Y1010" s="13">
        <f t="shared" si="1412"/>
        <v>1.261224560619394E-2</v>
      </c>
      <c r="Z1010" s="13">
        <f t="shared" si="1413"/>
        <v>8.5507333670671357E-2</v>
      </c>
      <c r="AA1010" s="13">
        <f t="shared" si="1414"/>
        <v>7.6005331216517993E-2</v>
      </c>
      <c r="AB1010" s="13">
        <f t="shared" si="1415"/>
        <v>3.3779619392541212E-2</v>
      </c>
      <c r="AC1010" s="13">
        <f t="shared" si="1416"/>
        <v>1.3237254598465289E-3</v>
      </c>
      <c r="AD1010" s="13">
        <f t="shared" si="1417"/>
        <v>9.8900176629207947E-4</v>
      </c>
      <c r="AE1010" s="13">
        <f t="shared" si="1418"/>
        <v>2.3545075713032144E-3</v>
      </c>
      <c r="AF1010" s="13">
        <f t="shared" si="1419"/>
        <v>2.8026774533014094E-3</v>
      </c>
      <c r="AG1010" s="13">
        <f t="shared" si="1420"/>
        <v>2.2241029654440935E-3</v>
      </c>
      <c r="AH1010" s="13">
        <f t="shared" si="1421"/>
        <v>5.0891634219308451E-2</v>
      </c>
      <c r="AI1010" s="13">
        <f t="shared" si="1422"/>
        <v>4.5236301366687798E-2</v>
      </c>
      <c r="AJ1010" s="13">
        <f t="shared" si="1423"/>
        <v>2.0104708688657307E-2</v>
      </c>
      <c r="AK1010" s="13">
        <f t="shared" si="1424"/>
        <v>5.956857645210087E-3</v>
      </c>
      <c r="AL1010" s="13">
        <f t="shared" si="1425"/>
        <v>1.1204736016492336E-4</v>
      </c>
      <c r="AM1010" s="13">
        <f t="shared" si="1426"/>
        <v>1.7581978900257448E-4</v>
      </c>
      <c r="AN1010" s="13">
        <f t="shared" si="1427"/>
        <v>4.185725834884291E-4</v>
      </c>
      <c r="AO1010" s="13">
        <f t="shared" si="1428"/>
        <v>4.9824598426065824E-4</v>
      </c>
      <c r="AP1010" s="13">
        <f t="shared" si="1429"/>
        <v>3.9538990468182382E-4</v>
      </c>
      <c r="AQ1010" s="13">
        <f t="shared" si="1430"/>
        <v>2.3532529362421675E-4</v>
      </c>
      <c r="AR1010" s="13">
        <f t="shared" si="1431"/>
        <v>2.4231450775785139E-2</v>
      </c>
      <c r="AS1010" s="13">
        <f t="shared" si="1432"/>
        <v>2.1538730808326016E-2</v>
      </c>
      <c r="AT1010" s="13">
        <f t="shared" si="1433"/>
        <v>9.5726196736253925E-3</v>
      </c>
      <c r="AU1010" s="13">
        <f t="shared" si="1434"/>
        <v>2.83628743746459E-3</v>
      </c>
      <c r="AV1010" s="13">
        <f t="shared" si="1435"/>
        <v>6.3027624899408428E-4</v>
      </c>
      <c r="AW1010" s="13">
        <f t="shared" si="1436"/>
        <v>6.5863202529294934E-6</v>
      </c>
      <c r="AX1010" s="13">
        <f t="shared" si="1437"/>
        <v>2.6046969158277219E-5</v>
      </c>
      <c r="AY1010" s="13">
        <f t="shared" si="1438"/>
        <v>6.2009784191379539E-5</v>
      </c>
      <c r="AZ1010" s="13">
        <f t="shared" si="1439"/>
        <v>7.3813066543282054E-5</v>
      </c>
      <c r="BA1010" s="13">
        <f t="shared" si="1440"/>
        <v>5.8575366920675999E-5</v>
      </c>
      <c r="BB1010" s="13">
        <f t="shared" si="1441"/>
        <v>3.486246172837093E-5</v>
      </c>
      <c r="BC1010" s="13">
        <f t="shared" si="1442"/>
        <v>1.6599349544432703E-5</v>
      </c>
      <c r="BD1010" s="13">
        <f t="shared" si="1443"/>
        <v>9.6145993296433158E-3</v>
      </c>
      <c r="BE1010" s="13">
        <f t="shared" si="1444"/>
        <v>8.5461769791367031E-3</v>
      </c>
      <c r="BF1010" s="13">
        <f t="shared" si="1445"/>
        <v>3.798241531165068E-3</v>
      </c>
      <c r="BG1010" s="13">
        <f t="shared" si="1446"/>
        <v>1.1253873136714498E-3</v>
      </c>
      <c r="BH1010" s="13">
        <f t="shared" si="1447"/>
        <v>2.5008216210992747E-4</v>
      </c>
      <c r="BI1010" s="13">
        <f t="shared" si="1448"/>
        <v>4.4458356369092365E-5</v>
      </c>
      <c r="BJ1010" s="14">
        <f t="shared" si="1449"/>
        <v>0.12260258696344593</v>
      </c>
      <c r="BK1010" s="14">
        <f t="shared" si="1450"/>
        <v>0.1725580330617203</v>
      </c>
      <c r="BL1010" s="14">
        <f t="shared" si="1451"/>
        <v>0.60821190520051971</v>
      </c>
      <c r="BM1010" s="14">
        <f t="shared" si="1452"/>
        <v>0.62324932706846059</v>
      </c>
      <c r="BN1010" s="14">
        <f t="shared" si="1453"/>
        <v>0.3655751083639584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1.9459</v>
      </c>
      <c r="H1011" s="10">
        <f>VLOOKUP(A1011,away!$A$2:$E$405,3,FALSE)</f>
        <v>1.125</v>
      </c>
      <c r="I1011" s="10">
        <f>VLOOKUP(C1011,away!$B$2:$E$405,3,FALSE)</f>
        <v>1.0159</v>
      </c>
      <c r="J1011" s="10">
        <f>VLOOKUP(B1011,home!$B$2:$E$405,4,FALSE)</f>
        <v>1.9048</v>
      </c>
      <c r="K1011" s="12">
        <f t="shared" si="1398"/>
        <v>1.945796127858</v>
      </c>
      <c r="L1011" s="12">
        <f t="shared" si="1399"/>
        <v>2.1769721100000003</v>
      </c>
      <c r="M1011" s="13">
        <f t="shared" si="1400"/>
        <v>1.6199607946694016E-2</v>
      </c>
      <c r="N1011" s="13">
        <f t="shared" si="1401"/>
        <v>3.1521134415494895E-2</v>
      </c>
      <c r="O1011" s="13">
        <f t="shared" si="1402"/>
        <v>3.5266094692887245E-2</v>
      </c>
      <c r="P1011" s="13">
        <f t="shared" si="1403"/>
        <v>6.8620630498093554E-2</v>
      </c>
      <c r="Q1011" s="13">
        <f t="shared" si="1404"/>
        <v>3.0666850645680765E-2</v>
      </c>
      <c r="R1011" s="13">
        <f t="shared" si="1405"/>
        <v>3.8386652287517288E-2</v>
      </c>
      <c r="S1011" s="13">
        <f t="shared" si="1406"/>
        <v>7.2668285329041724E-2</v>
      </c>
      <c r="T1011" s="13">
        <f t="shared" si="1407"/>
        <v>6.6760878557182532E-2</v>
      </c>
      <c r="U1011" s="13">
        <f t="shared" si="1408"/>
        <v>7.4692599382482558E-2</v>
      </c>
      <c r="V1011" s="13">
        <f t="shared" si="1409"/>
        <v>3.4202086679455387E-2</v>
      </c>
      <c r="W1011" s="13">
        <f t="shared" si="1410"/>
        <v>1.9890479746655081E-2</v>
      </c>
      <c r="X1011" s="13">
        <f t="shared" si="1411"/>
        <v>4.3301019662987987E-2</v>
      </c>
      <c r="Y1011" s="13">
        <f t="shared" si="1412"/>
        <v>4.7132556070443241E-2</v>
      </c>
      <c r="Z1011" s="13">
        <f t="shared" si="1413"/>
        <v>2.7855557142064283E-2</v>
      </c>
      <c r="AA1011" s="13">
        <f t="shared" si="1414"/>
        <v>5.4201235226355927E-2</v>
      </c>
      <c r="AB1011" s="13">
        <f t="shared" si="1415"/>
        <v>5.2732276814282018E-2</v>
      </c>
      <c r="AC1011" s="13">
        <f t="shared" si="1416"/>
        <v>9.0548825317931531E-3</v>
      </c>
      <c r="AD1011" s="13">
        <f t="shared" si="1417"/>
        <v>9.6757046180698525E-3</v>
      </c>
      <c r="AE1011" s="13">
        <f t="shared" si="1418"/>
        <v>2.1063739098136275E-2</v>
      </c>
      <c r="AF1011" s="13">
        <f t="shared" si="1419"/>
        <v>2.2927586274479619E-2</v>
      </c>
      <c r="AG1011" s="13">
        <f t="shared" si="1420"/>
        <v>1.6637571956386984E-2</v>
      </c>
      <c r="AH1011" s="13">
        <f t="shared" si="1421"/>
        <v>1.5160192751696321E-2</v>
      </c>
      <c r="AI1011" s="13">
        <f t="shared" si="1422"/>
        <v>2.9498644353831611E-2</v>
      </c>
      <c r="AJ1011" s="13">
        <f t="shared" si="1423"/>
        <v>2.8699173980372913E-2</v>
      </c>
      <c r="AK1011" s="13">
        <f t="shared" si="1424"/>
        <v>1.861424720124423E-2</v>
      </c>
      <c r="AL1011" s="13">
        <f t="shared" si="1425"/>
        <v>1.5342389777886526E-3</v>
      </c>
      <c r="AM1011" s="13">
        <f t="shared" si="1426"/>
        <v>3.7653897160276153E-3</v>
      </c>
      <c r="AN1011" s="13">
        <f t="shared" si="1427"/>
        <v>8.197148395072941E-3</v>
      </c>
      <c r="AO1011" s="13">
        <f t="shared" si="1428"/>
        <v>8.9224817188025291E-3</v>
      </c>
      <c r="AP1011" s="13">
        <f t="shared" si="1429"/>
        <v>6.4746646179393245E-3</v>
      </c>
      <c r="AQ1011" s="13">
        <f t="shared" si="1430"/>
        <v>3.5237910737144305E-3</v>
      </c>
      <c r="AR1011" s="13">
        <f t="shared" si="1431"/>
        <v>6.600663360533404E-3</v>
      </c>
      <c r="AS1011" s="13">
        <f t="shared" si="1432"/>
        <v>1.2843545208220069E-2</v>
      </c>
      <c r="AT1011" s="13">
        <f t="shared" si="1433"/>
        <v>1.2495460267061895E-2</v>
      </c>
      <c r="AU1011" s="13">
        <f t="shared" si="1434"/>
        <v>8.1045394011508426E-3</v>
      </c>
      <c r="AV1011" s="13">
        <f t="shared" si="1435"/>
        <v>3.9424453462079739E-3</v>
      </c>
      <c r="AW1011" s="13">
        <f t="shared" si="1436"/>
        <v>1.8052639561991782E-4</v>
      </c>
      <c r="AX1011" s="13">
        <f t="shared" si="1437"/>
        <v>1.2211134548871464E-3</v>
      </c>
      <c r="AY1011" s="13">
        <f t="shared" si="1438"/>
        <v>2.6583299344350615E-3</v>
      </c>
      <c r="AZ1011" s="13">
        <f t="shared" si="1439"/>
        <v>2.8935550632216297E-3</v>
      </c>
      <c r="BA1011" s="13">
        <f t="shared" si="1440"/>
        <v>2.0997295571275922E-3</v>
      </c>
      <c r="BB1011" s="13">
        <f t="shared" si="1441"/>
        <v>1.1427631711023554E-3</v>
      </c>
      <c r="BC1011" s="13">
        <f t="shared" si="1442"/>
        <v>4.9755271036499671E-4</v>
      </c>
      <c r="BD1011" s="13">
        <f t="shared" si="1443"/>
        <v>2.3949100072300183E-3</v>
      </c>
      <c r="BE1011" s="13">
        <f t="shared" si="1444"/>
        <v>4.6600066186365434E-3</v>
      </c>
      <c r="BF1011" s="13">
        <f t="shared" si="1445"/>
        <v>4.5337114171678213E-3</v>
      </c>
      <c r="BG1011" s="13">
        <f t="shared" si="1446"/>
        <v>2.9405593734502509E-3</v>
      </c>
      <c r="BH1011" s="13">
        <f t="shared" si="1447"/>
        <v>1.4304322606490103E-3</v>
      </c>
      <c r="BI1011" s="13">
        <f t="shared" si="1448"/>
        <v>5.5666591078680169E-4</v>
      </c>
      <c r="BJ1011" s="14">
        <f t="shared" si="1449"/>
        <v>0.3509740404582129</v>
      </c>
      <c r="BK1011" s="14">
        <f t="shared" si="1450"/>
        <v>0.20493806189730154</v>
      </c>
      <c r="BL1011" s="14">
        <f t="shared" si="1451"/>
        <v>0.40775405586176461</v>
      </c>
      <c r="BM1011" s="14">
        <f t="shared" si="1452"/>
        <v>0.76838294133416096</v>
      </c>
      <c r="BN1011" s="14">
        <f t="shared" si="1453"/>
        <v>0.22066097048636776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1.4825999999999999</v>
      </c>
      <c r="G1012" s="10">
        <f>VLOOKUP(C1012,away!$B$2:$E$405,4,FALSE)</f>
        <v>0.92659999999999998</v>
      </c>
      <c r="H1012" s="10">
        <f>VLOOKUP(A1012,away!$A$2:$E$405,3,FALSE)</f>
        <v>1.125</v>
      </c>
      <c r="I1012" s="10">
        <f>VLOOKUP(C1012,away!$B$2:$E$405,3,FALSE)</f>
        <v>1.3968</v>
      </c>
      <c r="J1012" s="10">
        <f>VLOOKUP(B1012,home!$B$2:$E$405,4,FALSE)</f>
        <v>0.88890000000000002</v>
      </c>
      <c r="K1012" s="12">
        <f t="shared" si="1398"/>
        <v>2.1179522475719996</v>
      </c>
      <c r="L1012" s="12">
        <f t="shared" si="1399"/>
        <v>1.3968174600000001</v>
      </c>
      <c r="M1012" s="13">
        <f t="shared" si="1400"/>
        <v>2.975465443675953E-2</v>
      </c>
      <c r="N1012" s="13">
        <f t="shared" si="1401"/>
        <v>6.3018937240063022E-2</v>
      </c>
      <c r="O1012" s="13">
        <f t="shared" si="1402"/>
        <v>4.156182083353218E-2</v>
      </c>
      <c r="P1012" s="13">
        <f t="shared" si="1403"/>
        <v>8.8025951847564232E-2</v>
      </c>
      <c r="Q1012" s="13">
        <f t="shared" si="1404"/>
        <v>6.6735549883595147E-2</v>
      </c>
      <c r="R1012" s="13">
        <f t="shared" si="1405"/>
        <v>2.9027138504834758E-2</v>
      </c>
      <c r="S1012" s="13">
        <f t="shared" si="1406"/>
        <v>6.5103832873765088E-2</v>
      </c>
      <c r="T1012" s="13">
        <f t="shared" si="1407"/>
        <v>9.3217381280106676E-2</v>
      </c>
      <c r="U1012" s="13">
        <f t="shared" si="1408"/>
        <v>6.1478093236898505E-2</v>
      </c>
      <c r="V1012" s="13">
        <f t="shared" si="1409"/>
        <v>2.1400300282125983E-2</v>
      </c>
      <c r="W1012" s="13">
        <f t="shared" si="1410"/>
        <v>4.711423595630454E-2</v>
      </c>
      <c r="X1012" s="13">
        <f t="shared" si="1411"/>
        <v>6.5809987398325984E-2</v>
      </c>
      <c r="Y1012" s="13">
        <f t="shared" si="1412"/>
        <v>4.5962269720180866E-2</v>
      </c>
      <c r="Z1012" s="13">
        <f t="shared" si="1413"/>
        <v>1.3515204625797162E-2</v>
      </c>
      <c r="AA1012" s="13">
        <f t="shared" si="1414"/>
        <v>2.8624558013602586E-2</v>
      </c>
      <c r="AB1012" s="13">
        <f t="shared" si="1415"/>
        <v>3.0312723490332354E-2</v>
      </c>
      <c r="AC1012" s="13">
        <f t="shared" si="1416"/>
        <v>3.9569057299960039E-3</v>
      </c>
      <c r="AD1012" s="13">
        <f t="shared" si="1417"/>
        <v>2.4946425484073179E-2</v>
      </c>
      <c r="AE1012" s="13">
        <f t="shared" si="1418"/>
        <v>3.4845602680742369E-2</v>
      </c>
      <c r="AF1012" s="13">
        <f t="shared" si="1419"/>
        <v>2.4336473114341881E-2</v>
      </c>
      <c r="AG1012" s="13">
        <f t="shared" si="1420"/>
        <v>1.1331203520311106E-2</v>
      </c>
      <c r="AH1012" s="13">
        <f t="shared" si="1421"/>
        <v>4.7195684491965605E-3</v>
      </c>
      <c r="AI1012" s="13">
        <f t="shared" si="1422"/>
        <v>9.995820604545751E-3</v>
      </c>
      <c r="AJ1012" s="13">
        <f t="shared" si="1423"/>
        <v>1.0585335357862092E-2</v>
      </c>
      <c r="AK1012" s="13">
        <f t="shared" si="1424"/>
        <v>7.4730782708291241E-3</v>
      </c>
      <c r="AL1012" s="13">
        <f t="shared" si="1425"/>
        <v>4.6824323770155313E-4</v>
      </c>
      <c r="AM1012" s="13">
        <f t="shared" si="1426"/>
        <v>1.056706758457604E-2</v>
      </c>
      <c r="AN1012" s="13">
        <f t="shared" si="1427"/>
        <v>1.4760264503135841E-2</v>
      </c>
      <c r="AO1012" s="13">
        <f t="shared" si="1428"/>
        <v>1.0308697586099185E-2</v>
      </c>
      <c r="AP1012" s="13">
        <f t="shared" si="1429"/>
        <v>4.7997895927077323E-3</v>
      </c>
      <c r="AQ1012" s="13">
        <f t="shared" si="1430"/>
        <v>1.6761074768551121E-3</v>
      </c>
      <c r="AR1012" s="13">
        <f t="shared" si="1431"/>
        <v>1.3184751227005751E-3</v>
      </c>
      <c r="AS1012" s="13">
        <f t="shared" si="1432"/>
        <v>2.7924673494914508E-3</v>
      </c>
      <c r="AT1012" s="13">
        <f t="shared" si="1433"/>
        <v>2.9571562495634223E-3</v>
      </c>
      <c r="AU1012" s="13">
        <f t="shared" si="1434"/>
        <v>2.0877052417281449E-3</v>
      </c>
      <c r="AV1012" s="13">
        <f t="shared" si="1435"/>
        <v>1.1054150022464923E-3</v>
      </c>
      <c r="AW1012" s="13">
        <f t="shared" si="1436"/>
        <v>3.8479093509431889E-5</v>
      </c>
      <c r="AX1012" s="13">
        <f t="shared" si="1437"/>
        <v>3.7300907568330092E-3</v>
      </c>
      <c r="AY1012" s="13">
        <f t="shared" si="1438"/>
        <v>5.2102558965289618E-3</v>
      </c>
      <c r="AZ1012" s="13">
        <f t="shared" si="1439"/>
        <v>3.6388882036698044E-3</v>
      </c>
      <c r="BA1012" s="13">
        <f t="shared" si="1440"/>
        <v>1.6942875259580064E-3</v>
      </c>
      <c r="BB1012" s="13">
        <f t="shared" si="1441"/>
        <v>5.9165259962958656E-4</v>
      </c>
      <c r="BC1012" s="13">
        <f t="shared" si="1442"/>
        <v>1.6528613628339915E-4</v>
      </c>
      <c r="BD1012" s="13">
        <f t="shared" si="1443"/>
        <v>3.069448453273008E-4</v>
      </c>
      <c r="BE1012" s="13">
        <f t="shared" si="1444"/>
        <v>6.500945250415965E-4</v>
      </c>
      <c r="BF1012" s="13">
        <f t="shared" si="1445"/>
        <v>6.8843458022305062E-4</v>
      </c>
      <c r="BG1012" s="13">
        <f t="shared" si="1446"/>
        <v>4.8602385549656533E-4</v>
      </c>
      <c r="BH1012" s="13">
        <f t="shared" si="1447"/>
        <v>2.5734382928063981E-4</v>
      </c>
      <c r="BI1012" s="13">
        <f t="shared" si="1448"/>
        <v>1.0900838832474322E-4</v>
      </c>
      <c r="BJ1012" s="14">
        <f t="shared" si="1449"/>
        <v>0.53446045414032162</v>
      </c>
      <c r="BK1012" s="14">
        <f t="shared" si="1450"/>
        <v>0.21392014430444134</v>
      </c>
      <c r="BL1012" s="14">
        <f t="shared" si="1451"/>
        <v>0.23653720575105788</v>
      </c>
      <c r="BM1012" s="14">
        <f t="shared" si="1452"/>
        <v>0.67513717927224948</v>
      </c>
      <c r="BN1012" s="14">
        <f t="shared" si="1453"/>
        <v>0.31812405274634886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1.5088999999999999</v>
      </c>
      <c r="F1013" s="10">
        <f>VLOOKUP(B1013,home!$B$2:$E$405,3,FALSE)</f>
        <v>1.2781</v>
      </c>
      <c r="G1013" s="10">
        <f>VLOOKUP(C1013,away!$B$2:$E$405,4,FALSE)</f>
        <v>1.6094999999999999</v>
      </c>
      <c r="H1013" s="10">
        <f>VLOOKUP(A1013,away!$A$2:$E$405,3,FALSE)</f>
        <v>1.1115999999999999</v>
      </c>
      <c r="I1013" s="10">
        <f>VLOOKUP(C1013,away!$B$2:$E$405,3,FALSE)</f>
        <v>0.64259999999999995</v>
      </c>
      <c r="J1013" s="10">
        <f>VLOOKUP(B1013,home!$B$2:$E$405,4,FALSE)</f>
        <v>0.96389999999999998</v>
      </c>
      <c r="K1013" s="12">
        <f t="shared" si="1398"/>
        <v>3.1039611323549998</v>
      </c>
      <c r="L1013" s="12">
        <f t="shared" si="1399"/>
        <v>0.68852741882399993</v>
      </c>
      <c r="M1013" s="13">
        <f t="shared" si="1400"/>
        <v>2.253944144749729E-2</v>
      </c>
      <c r="N1013" s="13">
        <f t="shared" si="1401"/>
        <v>6.9961550198022901E-2</v>
      </c>
      <c r="O1013" s="13">
        <f t="shared" si="1402"/>
        <v>1.5519023441579989E-2</v>
      </c>
      <c r="P1013" s="13">
        <f t="shared" si="1403"/>
        <v>4.8170445574770411E-2</v>
      </c>
      <c r="Q1013" s="13">
        <f t="shared" si="1404"/>
        <v>0.10857896628698316</v>
      </c>
      <c r="R1013" s="13">
        <f t="shared" si="1405"/>
        <v>5.3426365764501086E-3</v>
      </c>
      <c r="S1013" s="13">
        <f t="shared" si="1406"/>
        <v>2.5737015625220461E-2</v>
      </c>
      <c r="T1013" s="13">
        <f t="shared" si="1407"/>
        <v>7.4759595396154621E-2</v>
      </c>
      <c r="U1013" s="13">
        <f t="shared" si="1408"/>
        <v>1.6583336277599316E-2</v>
      </c>
      <c r="V1013" s="13">
        <f t="shared" si="1409"/>
        <v>6.1115756342033523E-3</v>
      </c>
      <c r="W1013" s="13">
        <f t="shared" si="1410"/>
        <v>0.11234163038202656</v>
      </c>
      <c r="X1013" s="13">
        <f t="shared" si="1411"/>
        <v>7.7350292793416597E-2</v>
      </c>
      <c r="Y1013" s="13">
        <f t="shared" si="1412"/>
        <v>2.6628898721165882E-2</v>
      </c>
      <c r="Z1013" s="13">
        <f t="shared" si="1413"/>
        <v>1.226183923899295E-3</v>
      </c>
      <c r="AA1013" s="13">
        <f t="shared" si="1414"/>
        <v>3.8060272409019525E-3</v>
      </c>
      <c r="AB1013" s="13">
        <f t="shared" si="1415"/>
        <v>5.9068803122220006E-3</v>
      </c>
      <c r="AC1013" s="13">
        <f t="shared" si="1416"/>
        <v>8.1633933273492481E-4</v>
      </c>
      <c r="AD1013" s="13">
        <f t="shared" si="1417"/>
        <v>8.7176013562800497E-2</v>
      </c>
      <c r="AE1013" s="13">
        <f t="shared" si="1418"/>
        <v>6.0023075601761039E-2</v>
      </c>
      <c r="AF1013" s="13">
        <f t="shared" si="1419"/>
        <v>2.0663766656979166E-2</v>
      </c>
      <c r="AG1013" s="13">
        <f t="shared" si="1420"/>
        <v>4.7425233065037662E-3</v>
      </c>
      <c r="AH1013" s="13">
        <f t="shared" si="1421"/>
        <v>2.1106531303146636E-4</v>
      </c>
      <c r="AI1013" s="13">
        <f t="shared" si="1422"/>
        <v>6.5513852803801283E-4</v>
      </c>
      <c r="AJ1013" s="13">
        <f t="shared" si="1423"/>
        <v>1.0167622636691291E-3</v>
      </c>
      <c r="AK1013" s="13">
        <f t="shared" si="1424"/>
        <v>1.051996849091421E-3</v>
      </c>
      <c r="AL1013" s="13">
        <f t="shared" si="1425"/>
        <v>6.9785987358472837E-5</v>
      </c>
      <c r="AM1013" s="13">
        <f t="shared" si="1426"/>
        <v>5.4118191554517039E-2</v>
      </c>
      <c r="AN1013" s="13">
        <f t="shared" si="1427"/>
        <v>3.7261858742454405E-2</v>
      </c>
      <c r="AO1013" s="13">
        <f t="shared" si="1428"/>
        <v>1.2827905710263312E-2</v>
      </c>
      <c r="AP1013" s="13">
        <f t="shared" si="1429"/>
        <v>2.9441216025350831E-3</v>
      </c>
      <c r="AQ1013" s="13">
        <f t="shared" si="1430"/>
        <v>5.0677711192436466E-4</v>
      </c>
      <c r="AR1013" s="13">
        <f t="shared" si="1431"/>
        <v>2.9064851036967028E-5</v>
      </c>
      <c r="AS1013" s="13">
        <f t="shared" si="1432"/>
        <v>9.0216167936433563E-5</v>
      </c>
      <c r="AT1013" s="13">
        <f t="shared" si="1433"/>
        <v>1.4001373939235057E-4</v>
      </c>
      <c r="AU1013" s="13">
        <f t="shared" si="1434"/>
        <v>1.4486573502317946E-4</v>
      </c>
      <c r="AV1013" s="13">
        <f t="shared" si="1435"/>
        <v>1.1241440273049687E-4</v>
      </c>
      <c r="AW1013" s="13">
        <f t="shared" si="1436"/>
        <v>4.1428884583933952E-6</v>
      </c>
      <c r="AX1013" s="13">
        <f t="shared" si="1437"/>
        <v>2.7996793856427234E-2</v>
      </c>
      <c r="AY1013" s="13">
        <f t="shared" si="1438"/>
        <v>1.9276560209313461E-2</v>
      </c>
      <c r="AZ1013" s="13">
        <f t="shared" si="1439"/>
        <v>6.6362201223620094E-3</v>
      </c>
      <c r="BA1013" s="13">
        <f t="shared" si="1440"/>
        <v>1.5230731705326013E-3</v>
      </c>
      <c r="BB1013" s="13">
        <f t="shared" si="1441"/>
        <v>2.6216940969672444E-4</v>
      </c>
      <c r="BC1013" s="13">
        <f t="shared" si="1442"/>
        <v>3.6102165390619495E-5</v>
      </c>
      <c r="BD1013" s="13">
        <f t="shared" si="1443"/>
        <v>3.3353244771644928E-6</v>
      </c>
      <c r="BE1013" s="13">
        <f t="shared" si="1444"/>
        <v>1.0352717540910846E-5</v>
      </c>
      <c r="BF1013" s="13">
        <f t="shared" si="1445"/>
        <v>1.6067216430618552E-5</v>
      </c>
      <c r="BG1013" s="13">
        <f t="shared" si="1446"/>
        <v>1.6624005101925208E-5</v>
      </c>
      <c r="BH1013" s="13">
        <f t="shared" si="1447"/>
        <v>1.2900066425111766E-5</v>
      </c>
      <c r="BI1013" s="13">
        <f t="shared" si="1448"/>
        <v>8.0082609576689296E-6</v>
      </c>
      <c r="BJ1013" s="14">
        <f t="shared" si="1449"/>
        <v>0.80561608656123096</v>
      </c>
      <c r="BK1013" s="14">
        <f t="shared" si="1450"/>
        <v>0.12272116381109838</v>
      </c>
      <c r="BL1013" s="14">
        <f t="shared" si="1451"/>
        <v>5.0676729289636235E-2</v>
      </c>
      <c r="BM1013" s="14">
        <f t="shared" si="1452"/>
        <v>0.69085568273970577</v>
      </c>
      <c r="BN1013" s="14">
        <f t="shared" si="1453"/>
        <v>0.27011206352530387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1.5088999999999999</v>
      </c>
      <c r="F1014" s="10">
        <f>VLOOKUP(B1014,home!$B$2:$E$405,3,FALSE)</f>
        <v>0.85209999999999997</v>
      </c>
      <c r="G1014" s="10">
        <f>VLOOKUP(C1014,away!$B$2:$E$405,4,FALSE)</f>
        <v>0.75739999999999996</v>
      </c>
      <c r="H1014" s="10">
        <f>VLOOKUP(A1014,away!$A$2:$E$405,3,FALSE)</f>
        <v>1.1115999999999999</v>
      </c>
      <c r="I1014" s="10">
        <f>VLOOKUP(C1014,away!$B$2:$E$405,3,FALSE)</f>
        <v>1.4137</v>
      </c>
      <c r="J1014" s="10">
        <f>VLOOKUP(B1014,home!$B$2:$E$405,4,FALSE)</f>
        <v>1.4137</v>
      </c>
      <c r="K1014" s="12">
        <f t="shared" si="1398"/>
        <v>0.97381469680599986</v>
      </c>
      <c r="L1014" s="12">
        <f t="shared" si="1399"/>
        <v>2.2215856122039996</v>
      </c>
      <c r="M1014" s="13">
        <f t="shared" si="1400"/>
        <v>4.0950129388816182E-2</v>
      </c>
      <c r="N1014" s="13">
        <f t="shared" si="1401"/>
        <v>3.9877837834936494E-2</v>
      </c>
      <c r="O1014" s="13">
        <f t="shared" si="1402"/>
        <v>9.0974218268086202E-2</v>
      </c>
      <c r="P1014" s="13">
        <f t="shared" si="1403"/>
        <v>8.8592030779899217E-2</v>
      </c>
      <c r="Q1014" s="13">
        <f t="shared" si="1404"/>
        <v>1.9416812280253756E-2</v>
      </c>
      <c r="R1014" s="13">
        <f t="shared" si="1405"/>
        <v>0.1010535071929433</v>
      </c>
      <c r="S1014" s="13">
        <f t="shared" si="1406"/>
        <v>4.7915281556168379E-2</v>
      </c>
      <c r="T1014" s="13">
        <f t="shared" si="1407"/>
        <v>4.3136110796677681E-2</v>
      </c>
      <c r="U1014" s="13">
        <f t="shared" si="1408"/>
        <v>9.8407390468278996E-2</v>
      </c>
      <c r="V1014" s="13">
        <f t="shared" si="1409"/>
        <v>1.1517836619016146E-2</v>
      </c>
      <c r="W1014" s="13">
        <f t="shared" si="1410"/>
        <v>6.3027923878781096E-3</v>
      </c>
      <c r="X1014" s="13">
        <f t="shared" si="1411"/>
        <v>1.4002192885618898E-2</v>
      </c>
      <c r="Y1014" s="13">
        <f t="shared" si="1412"/>
        <v>1.5553535126998076E-2</v>
      </c>
      <c r="Z1014" s="13">
        <f t="shared" si="1413"/>
        <v>7.4833005880865416E-2</v>
      </c>
      <c r="AA1014" s="13">
        <f t="shared" si="1414"/>
        <v>7.287348093295655E-2</v>
      </c>
      <c r="AB1014" s="13">
        <f t="shared" si="1415"/>
        <v>3.5482633369962449E-2</v>
      </c>
      <c r="AC1014" s="13">
        <f t="shared" si="1416"/>
        <v>1.5573646400803636E-3</v>
      </c>
      <c r="AD1014" s="13">
        <f t="shared" si="1417"/>
        <v>1.534437964558171E-3</v>
      </c>
      <c r="AE1014" s="13">
        <f t="shared" si="1418"/>
        <v>3.4088853048820232E-3</v>
      </c>
      <c r="AF1014" s="13">
        <f t="shared" si="1419"/>
        <v>3.7865652734897742E-3</v>
      </c>
      <c r="AG1014" s="13">
        <f t="shared" si="1420"/>
        <v>2.8040596437520623E-3</v>
      </c>
      <c r="AH1014" s="13">
        <f t="shared" si="1421"/>
        <v>4.1561982295726975E-2</v>
      </c>
      <c r="AI1014" s="13">
        <f t="shared" si="1422"/>
        <v>4.0473669187969699E-2</v>
      </c>
      <c r="AJ1014" s="13">
        <f t="shared" si="1423"/>
        <v>1.9706926944454525E-2</v>
      </c>
      <c r="AK1014" s="13">
        <f t="shared" si="1424"/>
        <v>6.3969650291306581E-3</v>
      </c>
      <c r="AL1014" s="13">
        <f t="shared" si="1425"/>
        <v>1.3476889884231431E-4</v>
      </c>
      <c r="AM1014" s="13">
        <f t="shared" si="1426"/>
        <v>2.9885164824476623E-4</v>
      </c>
      <c r="AN1014" s="13">
        <f t="shared" si="1427"/>
        <v>6.639245219240233E-4</v>
      </c>
      <c r="AO1014" s="13">
        <f t="shared" si="1428"/>
        <v>7.3748258274791462E-4</v>
      </c>
      <c r="AP1014" s="13">
        <f t="shared" si="1429"/>
        <v>5.4612689836127098E-4</v>
      </c>
      <c r="AQ1014" s="13">
        <f t="shared" si="1430"/>
        <v>3.0331691495924892E-4</v>
      </c>
      <c r="AR1014" s="13">
        <f t="shared" si="1431"/>
        <v>1.846670037657288E-2</v>
      </c>
      <c r="AS1014" s="13">
        <f t="shared" si="1432"/>
        <v>1.7983144228219561E-2</v>
      </c>
      <c r="AT1014" s="13">
        <f t="shared" si="1433"/>
        <v>8.7561250721111001E-3</v>
      </c>
      <c r="AU1014" s="13">
        <f t="shared" si="1434"/>
        <v>2.8422810940977616E-3</v>
      </c>
      <c r="AV1014" s="13">
        <f t="shared" si="1435"/>
        <v>6.9196377547155923E-4</v>
      </c>
      <c r="AW1014" s="13">
        <f t="shared" si="1436"/>
        <v>8.0989097203304396E-6</v>
      </c>
      <c r="AX1014" s="13">
        <f t="shared" si="1437"/>
        <v>4.850435453757504E-5</v>
      </c>
      <c r="AY1014" s="13">
        <f t="shared" si="1438"/>
        <v>1.0775657616991849E-4</v>
      </c>
      <c r="AZ1014" s="13">
        <f t="shared" si="1439"/>
        <v>1.1969522961972765E-4</v>
      </c>
      <c r="BA1014" s="13">
        <f t="shared" si="1440"/>
        <v>8.8637733324213662E-5</v>
      </c>
      <c r="BB1014" s="13">
        <f t="shared" si="1441"/>
        <v>4.9229078262862024E-5</v>
      </c>
      <c r="BC1014" s="13">
        <f t="shared" si="1442"/>
        <v>2.1873322394167788E-5</v>
      </c>
      <c r="BD1014" s="13">
        <f t="shared" si="1443"/>
        <v>6.8375593102460745E-3</v>
      </c>
      <c r="BE1014" s="13">
        <f t="shared" si="1444"/>
        <v>6.6585157466003218E-3</v>
      </c>
      <c r="BF1014" s="13">
        <f t="shared" si="1445"/>
        <v>3.2420802464767843E-3</v>
      </c>
      <c r="BG1014" s="13">
        <f t="shared" si="1446"/>
        <v>1.0523951307478371E-3</v>
      </c>
      <c r="BH1014" s="13">
        <f t="shared" si="1447"/>
        <v>2.5620946129232885E-4</v>
      </c>
      <c r="BI1014" s="13">
        <f t="shared" si="1448"/>
        <v>4.9900107773443558E-5</v>
      </c>
      <c r="BJ1014" s="14">
        <f t="shared" si="1449"/>
        <v>0.15280862835959075</v>
      </c>
      <c r="BK1014" s="14">
        <f t="shared" si="1450"/>
        <v>0.19077516845899251</v>
      </c>
      <c r="BL1014" s="14">
        <f t="shared" si="1451"/>
        <v>0.57376764823911897</v>
      </c>
      <c r="BM1014" s="14">
        <f t="shared" si="1452"/>
        <v>0.6112202575271829</v>
      </c>
      <c r="BN1014" s="14">
        <f t="shared" si="1453"/>
        <v>0.38086453574493517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1.5088999999999999</v>
      </c>
      <c r="F1015" s="10">
        <f>VLOOKUP(B1015,home!$B$2:$E$405,3,FALSE)</f>
        <v>0.47339999999999999</v>
      </c>
      <c r="G1015" s="10">
        <f>VLOOKUP(C1015,away!$B$2:$E$405,4,FALSE)</f>
        <v>0.89939999999999998</v>
      </c>
      <c r="H1015" s="10">
        <f>VLOOKUP(A1015,away!$A$2:$E$405,3,FALSE)</f>
        <v>1.1115999999999999</v>
      </c>
      <c r="I1015" s="10">
        <f>VLOOKUP(C1015,away!$B$2:$E$405,3,FALSE)</f>
        <v>1.2850999999999999</v>
      </c>
      <c r="J1015" s="10">
        <f>VLOOKUP(B1015,home!$B$2:$E$405,4,FALSE)</f>
        <v>0.57830000000000004</v>
      </c>
      <c r="K1015" s="12">
        <f t="shared" si="1398"/>
        <v>0.64245334604399995</v>
      </c>
      <c r="L1015" s="12">
        <f t="shared" si="1399"/>
        <v>0.82611147362799986</v>
      </c>
      <c r="M1015" s="13">
        <f t="shared" si="1400"/>
        <v>0.23025570662694625</v>
      </c>
      <c r="N1015" s="13">
        <f t="shared" si="1401"/>
        <v>0.14792854916820722</v>
      </c>
      <c r="O1015" s="13">
        <f t="shared" si="1402"/>
        <v>0.19021688111284299</v>
      </c>
      <c r="P1015" s="13">
        <f t="shared" si="1403"/>
        <v>0.12220547174499971</v>
      </c>
      <c r="Q1015" s="13">
        <f t="shared" si="1404"/>
        <v>4.7518595694274537E-2</v>
      </c>
      <c r="R1015" s="13">
        <f t="shared" si="1405"/>
        <v>7.8570173982526373E-2</v>
      </c>
      <c r="S1015" s="13">
        <f t="shared" si="1406"/>
        <v>1.6214774373229591E-2</v>
      </c>
      <c r="T1015" s="13">
        <f t="shared" si="1407"/>
        <v>3.9255657113730268E-2</v>
      </c>
      <c r="U1015" s="13">
        <f t="shared" si="1408"/>
        <v>5.0477671174333293E-2</v>
      </c>
      <c r="V1015" s="13">
        <f t="shared" si="1409"/>
        <v>9.5619980284193835E-4</v>
      </c>
      <c r="W1015" s="13">
        <f t="shared" si="1410"/>
        <v>1.0176160267699564E-2</v>
      </c>
      <c r="X1015" s="13">
        <f t="shared" si="1411"/>
        <v>8.4066427546239872E-3</v>
      </c>
      <c r="Y1015" s="13">
        <f t="shared" si="1412"/>
        <v>3.4724120171432849E-3</v>
      </c>
      <c r="Z1015" s="13">
        <f t="shared" si="1413"/>
        <v>2.1635907403971071E-2</v>
      </c>
      <c r="AA1015" s="13">
        <f t="shared" si="1414"/>
        <v>1.3900061106379365E-2</v>
      </c>
      <c r="AB1015" s="13">
        <f t="shared" si="1415"/>
        <v>4.4650703840047427E-3</v>
      </c>
      <c r="AC1015" s="13">
        <f t="shared" si="1416"/>
        <v>3.1718227992199234E-5</v>
      </c>
      <c r="AD1015" s="13">
        <f t="shared" si="1417"/>
        <v>1.6344270534658977E-3</v>
      </c>
      <c r="AE1015" s="13">
        <f t="shared" si="1418"/>
        <v>1.3502189416761824E-3</v>
      </c>
      <c r="AF1015" s="13">
        <f t="shared" si="1419"/>
        <v>5.5771567981427461E-4</v>
      </c>
      <c r="AG1015" s="13">
        <f t="shared" si="1420"/>
        <v>1.5357844070560406E-4</v>
      </c>
      <c r="AH1015" s="13">
        <f t="shared" si="1421"/>
        <v>4.4684178371933716E-3</v>
      </c>
      <c r="AI1015" s="13">
        <f t="shared" si="1422"/>
        <v>2.8707499910275752E-3</v>
      </c>
      <c r="AJ1015" s="13">
        <f t="shared" si="1423"/>
        <v>9.2216146869572395E-4</v>
      </c>
      <c r="AK1015" s="13">
        <f t="shared" si="1424"/>
        <v>1.9748190705213908E-4</v>
      </c>
      <c r="AL1015" s="13">
        <f t="shared" si="1425"/>
        <v>6.7336285757854069E-7</v>
      </c>
      <c r="AM1015" s="13">
        <f t="shared" si="1426"/>
        <v>2.1000862587280039E-4</v>
      </c>
      <c r="AN1015" s="13">
        <f t="shared" si="1427"/>
        <v>1.7349053539437043E-4</v>
      </c>
      <c r="AO1015" s="13">
        <f t="shared" si="1428"/>
        <v>7.1661260927577007E-5</v>
      </c>
      <c r="AP1015" s="13">
        <f t="shared" si="1429"/>
        <v>1.9733396622307086E-5</v>
      </c>
      <c r="AQ1015" s="13">
        <f t="shared" si="1430"/>
        <v>4.0754963408349738E-6</v>
      </c>
      <c r="AR1015" s="13">
        <f t="shared" si="1431"/>
        <v>7.3828224885389164E-4</v>
      </c>
      <c r="AS1015" s="13">
        <f t="shared" si="1432"/>
        <v>4.7431190110107174E-4</v>
      </c>
      <c r="AT1015" s="13">
        <f t="shared" si="1433"/>
        <v>1.5236163396543711E-4</v>
      </c>
      <c r="AU1015" s="13">
        <f t="shared" si="1434"/>
        <v>3.2628413849942082E-5</v>
      </c>
      <c r="AV1015" s="13">
        <f t="shared" si="1435"/>
        <v>5.2405584135009193E-6</v>
      </c>
      <c r="AW1015" s="13">
        <f t="shared" si="1436"/>
        <v>9.9272030685900996E-9</v>
      </c>
      <c r="AX1015" s="13">
        <f t="shared" si="1437"/>
        <v>2.2486790731680506E-5</v>
      </c>
      <c r="AY1015" s="13">
        <f t="shared" si="1438"/>
        <v>1.8576595828513033E-5</v>
      </c>
      <c r="AZ1015" s="13">
        <f t="shared" si="1439"/>
        <v>7.6731694774423263E-6</v>
      </c>
      <c r="BA1015" s="13">
        <f t="shared" si="1440"/>
        <v>2.1129644481357571E-6</v>
      </c>
      <c r="BB1015" s="13">
        <f t="shared" si="1441"/>
        <v>4.3638604349325084E-7</v>
      </c>
      <c r="BC1015" s="13">
        <f t="shared" si="1442"/>
        <v>7.2100703492180405E-8</v>
      </c>
      <c r="BD1015" s="13">
        <f t="shared" si="1443"/>
        <v>1.0165057275901363E-4</v>
      </c>
      <c r="BE1015" s="13">
        <f t="shared" si="1444"/>
        <v>6.5305750596317372E-5</v>
      </c>
      <c r="BF1015" s="13">
        <f t="shared" si="1445"/>
        <v>2.0977948993259517E-5</v>
      </c>
      <c r="BG1015" s="13">
        <f t="shared" si="1446"/>
        <v>4.4924511746199797E-6</v>
      </c>
      <c r="BH1015" s="13">
        <f t="shared" si="1447"/>
        <v>7.2154757226847586E-7</v>
      </c>
      <c r="BI1015" s="13">
        <f t="shared" si="1448"/>
        <v>9.2712130426761482E-8</v>
      </c>
      <c r="BJ1015" s="14">
        <f t="shared" si="1449"/>
        <v>0.26098428445373145</v>
      </c>
      <c r="BK1015" s="14">
        <f t="shared" si="1450"/>
        <v>0.36968312073469578</v>
      </c>
      <c r="BL1015" s="14">
        <f t="shared" si="1451"/>
        <v>0.34768473470346534</v>
      </c>
      <c r="BM1015" s="14">
        <f t="shared" si="1452"/>
        <v>0.18327410229744107</v>
      </c>
      <c r="BN1015" s="14">
        <f t="shared" si="1453"/>
        <v>0.81669537832979711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1.6352</v>
      </c>
      <c r="F1016" s="10">
        <f>VLOOKUP(B1016,home!$B$2:$E$405,3,FALSE)</f>
        <v>1.1152</v>
      </c>
      <c r="G1016" s="10">
        <f>VLOOKUP(C1016,away!$B$2:$E$405,4,FALSE)</f>
        <v>0.82740000000000002</v>
      </c>
      <c r="H1016" s="10">
        <f>VLOOKUP(A1016,away!$A$2:$E$405,3,FALSE)</f>
        <v>1.1458999999999999</v>
      </c>
      <c r="I1016" s="10">
        <f>VLOOKUP(C1016,away!$B$2:$E$405,3,FALSE)</f>
        <v>0.6673</v>
      </c>
      <c r="J1016" s="10">
        <f>VLOOKUP(B1016,home!$B$2:$E$405,4,FALSE)</f>
        <v>0.92400000000000004</v>
      </c>
      <c r="K1016" s="12">
        <f t="shared" si="1398"/>
        <v>1.508825988096</v>
      </c>
      <c r="L1016" s="12">
        <f t="shared" si="1399"/>
        <v>0.70654498068000005</v>
      </c>
      <c r="M1016" s="13">
        <f t="shared" si="1400"/>
        <v>0.10911302921269356</v>
      </c>
      <c r="N1016" s="13">
        <f t="shared" si="1401"/>
        <v>0.16463257411599008</v>
      </c>
      <c r="O1016" s="13">
        <f t="shared" si="1402"/>
        <v>7.7093263117018848E-2</v>
      </c>
      <c r="P1016" s="13">
        <f t="shared" si="1403"/>
        <v>0.11632031889808089</v>
      </c>
      <c r="Q1016" s="13">
        <f t="shared" si="1404"/>
        <v>0.12420095315667334</v>
      </c>
      <c r="R1016" s="13">
        <f t="shared" si="1405"/>
        <v>2.7234929049786121E-2</v>
      </c>
      <c r="S1016" s="13">
        <f t="shared" si="1406"/>
        <v>3.1000918694541166E-2</v>
      </c>
      <c r="T1016" s="13">
        <f t="shared" si="1407"/>
        <v>8.7753560048519363E-2</v>
      </c>
      <c r="U1016" s="13">
        <f t="shared" si="1408"/>
        <v>4.1092768734268002E-2</v>
      </c>
      <c r="V1016" s="13">
        <f t="shared" si="1409"/>
        <v>3.6720706293708167E-3</v>
      </c>
      <c r="W1016" s="13">
        <f t="shared" si="1410"/>
        <v>6.2465875289694245E-2</v>
      </c>
      <c r="X1016" s="13">
        <f t="shared" si="1411"/>
        <v>4.4134950649716315E-2</v>
      </c>
      <c r="Y1016" s="13">
        <f t="shared" si="1412"/>
        <v>1.5591663927058283E-2</v>
      </c>
      <c r="Z1016" s="13">
        <f t="shared" si="1413"/>
        <v>6.4142341397674368E-3</v>
      </c>
      <c r="AA1016" s="13">
        <f t="shared" si="1414"/>
        <v>9.6779631638136999E-3</v>
      </c>
      <c r="AB1016" s="13">
        <f t="shared" si="1415"/>
        <v>7.3011811666989484E-3</v>
      </c>
      <c r="AC1016" s="13">
        <f t="shared" si="1416"/>
        <v>2.4466396778339525E-4</v>
      </c>
      <c r="AD1016" s="13">
        <f t="shared" si="1417"/>
        <v>2.3562534001563613E-2</v>
      </c>
      <c r="AE1016" s="13">
        <f t="shared" si="1418"/>
        <v>1.6647990130906606E-2</v>
      </c>
      <c r="AF1016" s="13">
        <f t="shared" si="1419"/>
        <v>5.8812769327011198E-3</v>
      </c>
      <c r="AG1016" s="13">
        <f t="shared" si="1420"/>
        <v>1.3851288989296811E-3</v>
      </c>
      <c r="AH1016" s="13">
        <f t="shared" si="1421"/>
        <v>1.1329862340897449E-3</v>
      </c>
      <c r="AI1016" s="13">
        <f t="shared" si="1422"/>
        <v>1.7094790741496253E-3</v>
      </c>
      <c r="AJ1016" s="13">
        <f t="shared" si="1423"/>
        <v>1.2896532265916217E-3</v>
      </c>
      <c r="AK1016" s="13">
        <f t="shared" si="1424"/>
        <v>6.4862076797109962E-4</v>
      </c>
      <c r="AL1016" s="13">
        <f t="shared" si="1425"/>
        <v>1.0432994468500557E-5</v>
      </c>
      <c r="AM1016" s="13">
        <f t="shared" si="1426"/>
        <v>7.1103527293909525E-3</v>
      </c>
      <c r="AN1016" s="13">
        <f t="shared" si="1427"/>
        <v>5.0237840318155163E-3</v>
      </c>
      <c r="AO1016" s="13">
        <f t="shared" si="1428"/>
        <v>1.7747646958497932E-3</v>
      </c>
      <c r="AP1016" s="13">
        <f t="shared" si="1429"/>
        <v>4.1798369591357956E-4</v>
      </c>
      <c r="AQ1016" s="13">
        <f t="shared" si="1430"/>
        <v>7.3831070588453748E-5</v>
      </c>
      <c r="AR1016" s="13">
        <f t="shared" si="1431"/>
        <v>1.60101147375129E-4</v>
      </c>
      <c r="AS1016" s="13">
        <f t="shared" si="1432"/>
        <v>2.4156477188358235E-4</v>
      </c>
      <c r="AT1016" s="13">
        <f t="shared" si="1433"/>
        <v>1.822396028132155E-4</v>
      </c>
      <c r="AU1016" s="13">
        <f t="shared" si="1434"/>
        <v>9.1655949594957506E-5</v>
      </c>
      <c r="AV1016" s="13">
        <f t="shared" si="1435"/>
        <v>3.457321967812224E-5</v>
      </c>
      <c r="AW1016" s="13">
        <f t="shared" si="1436"/>
        <v>3.0894804232781574E-7</v>
      </c>
      <c r="AX1016" s="13">
        <f t="shared" si="1437"/>
        <v>1.7880474971057347E-3</v>
      </c>
      <c r="AY1016" s="13">
        <f t="shared" si="1438"/>
        <v>1.2633359842974938E-3</v>
      </c>
      <c r="AZ1016" s="13">
        <f t="shared" si="1439"/>
        <v>4.4630184930891077E-4</v>
      </c>
      <c r="BA1016" s="13">
        <f t="shared" si="1440"/>
        <v>1.0511077716580425E-4</v>
      </c>
      <c r="BB1016" s="13">
        <f t="shared" si="1441"/>
        <v>1.856637300546823E-5</v>
      </c>
      <c r="BC1016" s="13">
        <f t="shared" si="1442"/>
        <v>2.6235955312892462E-6</v>
      </c>
      <c r="BD1016" s="13">
        <f t="shared" si="1443"/>
        <v>1.8853110346501058E-5</v>
      </c>
      <c r="BE1016" s="13">
        <f t="shared" si="1444"/>
        <v>2.8446062847242379E-5</v>
      </c>
      <c r="BF1016" s="13">
        <f t="shared" si="1445"/>
        <v>2.1460079441465699E-5</v>
      </c>
      <c r="BG1016" s="13">
        <f t="shared" si="1446"/>
        <v>1.079317518929605E-5</v>
      </c>
      <c r="BH1016" s="13">
        <f t="shared" si="1447"/>
        <v>4.0712558049207118E-6</v>
      </c>
      <c r="BI1016" s="13">
        <f t="shared" si="1448"/>
        <v>1.228563312530212E-6</v>
      </c>
      <c r="BJ1016" s="14">
        <f t="shared" si="1449"/>
        <v>0.56428120945172566</v>
      </c>
      <c r="BK1016" s="14">
        <f t="shared" si="1450"/>
        <v>0.26162477038123583</v>
      </c>
      <c r="BL1016" s="14">
        <f t="shared" si="1451"/>
        <v>0.16797583147267464</v>
      </c>
      <c r="BM1016" s="14">
        <f t="shared" si="1452"/>
        <v>0.38043795085890569</v>
      </c>
      <c r="BN1016" s="14">
        <f t="shared" si="1453"/>
        <v>0.61859506755024285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1.6352</v>
      </c>
      <c r="F1017" s="10">
        <f>VLOOKUP(B1017,home!$B$2:$E$405,3,FALSE)</f>
        <v>0.61150000000000004</v>
      </c>
      <c r="G1017" s="10">
        <f>VLOOKUP(C1017,away!$B$2:$E$405,4,FALSE)</f>
        <v>0.82740000000000002</v>
      </c>
      <c r="H1017" s="10">
        <f>VLOOKUP(A1017,away!$A$2:$E$405,3,FALSE)</f>
        <v>1.1458999999999999</v>
      </c>
      <c r="I1017" s="10">
        <f>VLOOKUP(C1017,away!$B$2:$E$405,3,FALSE)</f>
        <v>0.97529999999999994</v>
      </c>
      <c r="J1017" s="10">
        <f>VLOOKUP(B1017,home!$B$2:$E$405,4,FALSE)</f>
        <v>1.4886999999999999</v>
      </c>
      <c r="K1017" s="12">
        <f t="shared" si="1398"/>
        <v>0.82733777952000009</v>
      </c>
      <c r="L1017" s="12">
        <f t="shared" si="1399"/>
        <v>1.6637655671489999</v>
      </c>
      <c r="M1017" s="13">
        <f t="shared" si="1400"/>
        <v>8.2818538587383125E-2</v>
      </c>
      <c r="N1017" s="13">
        <f t="shared" si="1401"/>
        <v>6.8518905817976997E-2</v>
      </c>
      <c r="O1017" s="13">
        <f t="shared" si="1402"/>
        <v>0.13779063282328879</v>
      </c>
      <c r="P1017" s="13">
        <f t="shared" si="1403"/>
        <v>0.1139993961986754</v>
      </c>
      <c r="Q1017" s="13">
        <f t="shared" si="1404"/>
        <v>2.8344139697292544E-2</v>
      </c>
      <c r="R1017" s="13">
        <f t="shared" si="1405"/>
        <v>0.11462565518352939</v>
      </c>
      <c r="S1017" s="13">
        <f t="shared" si="1406"/>
        <v>3.9229931351512662E-2</v>
      </c>
      <c r="T1017" s="13">
        <f t="shared" si="1407"/>
        <v>4.7158003658816408E-2</v>
      </c>
      <c r="U1017" s="13">
        <f t="shared" si="1408"/>
        <v>9.4834135035566397E-2</v>
      </c>
      <c r="V1017" s="13">
        <f t="shared" si="1409"/>
        <v>5.9999830999583597E-3</v>
      </c>
      <c r="W1017" s="13">
        <f t="shared" si="1410"/>
        <v>7.8167258665209037E-3</v>
      </c>
      <c r="X1017" s="13">
        <f t="shared" si="1411"/>
        <v>1.3005199344560407E-2</v>
      </c>
      <c r="Y1017" s="13">
        <f t="shared" si="1412"/>
        <v>1.0818801431694178E-2</v>
      </c>
      <c r="Z1017" s="13">
        <f t="shared" si="1413"/>
        <v>6.357007273541683E-2</v>
      </c>
      <c r="AA1017" s="13">
        <f t="shared" si="1414"/>
        <v>5.2593922820844664E-2</v>
      </c>
      <c r="AB1017" s="13">
        <f t="shared" si="1415"/>
        <v>2.1756469661421935E-2</v>
      </c>
      <c r="AC1017" s="13">
        <f t="shared" si="1416"/>
        <v>5.16184587309984E-4</v>
      </c>
      <c r="AD1017" s="13">
        <f t="shared" si="1417"/>
        <v>1.6167681553809876E-3</v>
      </c>
      <c r="AE1017" s="13">
        <f t="shared" si="1418"/>
        <v>2.6899231869858911E-3</v>
      </c>
      <c r="AF1017" s="13">
        <f t="shared" si="1419"/>
        <v>2.2377007883914138E-3</v>
      </c>
      <c r="AG1017" s="13">
        <f t="shared" si="1420"/>
        <v>1.2410031737692686E-3</v>
      </c>
      <c r="AH1017" s="13">
        <f t="shared" si="1421"/>
        <v>2.6441424529585991E-2</v>
      </c>
      <c r="AI1017" s="13">
        <f t="shared" si="1422"/>
        <v>2.1875989457653337E-2</v>
      </c>
      <c r="AJ1017" s="13">
        <f t="shared" si="1423"/>
        <v>9.0494162713489184E-3</v>
      </c>
      <c r="AK1017" s="13">
        <f t="shared" si="1424"/>
        <v>2.4956413212966588E-3</v>
      </c>
      <c r="AL1017" s="13">
        <f t="shared" si="1425"/>
        <v>2.8421043058282232E-5</v>
      </c>
      <c r="AM1017" s="13">
        <f t="shared" si="1426"/>
        <v>2.6752267513431067E-4</v>
      </c>
      <c r="AN1017" s="13">
        <f t="shared" si="1427"/>
        <v>4.4509501532005399E-4</v>
      </c>
      <c r="AO1017" s="13">
        <f t="shared" si="1428"/>
        <v>3.7026688029958134E-4</v>
      </c>
      <c r="AP1017" s="13">
        <f t="shared" si="1429"/>
        <v>2.0534576203270796E-4</v>
      </c>
      <c r="AQ1017" s="13">
        <f t="shared" si="1430"/>
        <v>8.5411802057497985E-5</v>
      </c>
      <c r="AR1017" s="13">
        <f t="shared" si="1431"/>
        <v>8.7984663357388165E-3</v>
      </c>
      <c r="AS1017" s="13">
        <f t="shared" si="1432"/>
        <v>7.279303601391624E-3</v>
      </c>
      <c r="AT1017" s="13">
        <f t="shared" si="1433"/>
        <v>3.0112214390136424E-3</v>
      </c>
      <c r="AU1017" s="13">
        <f t="shared" si="1434"/>
        <v>8.3043241966552237E-4</v>
      </c>
      <c r="AV1017" s="13">
        <f t="shared" si="1435"/>
        <v>1.7176202853187348E-4</v>
      </c>
      <c r="AW1017" s="13">
        <f t="shared" si="1436"/>
        <v>1.0867070891924151E-6</v>
      </c>
      <c r="AX1017" s="13">
        <f t="shared" si="1437"/>
        <v>3.6888602669478473E-5</v>
      </c>
      <c r="AY1017" s="13">
        <f t="shared" si="1438"/>
        <v>6.1373986941718966E-5</v>
      </c>
      <c r="AZ1017" s="13">
        <f t="shared" si="1439"/>
        <v>5.1055963096142203E-5</v>
      </c>
      <c r="BA1017" s="13">
        <f t="shared" si="1440"/>
        <v>2.8315051132330486E-5</v>
      </c>
      <c r="BB1017" s="13">
        <f t="shared" si="1441"/>
        <v>1.177740177650869E-5</v>
      </c>
      <c r="BC1017" s="13">
        <f t="shared" si="1442"/>
        <v>3.9189671092469212E-6</v>
      </c>
      <c r="BD1017" s="13">
        <f t="shared" si="1443"/>
        <v>2.4397642221869833E-3</v>
      </c>
      <c r="BE1017" s="13">
        <f t="shared" si="1444"/>
        <v>2.0185091141365187E-3</v>
      </c>
      <c r="BF1017" s="13">
        <f t="shared" si="1445"/>
        <v>8.3499442421529466E-4</v>
      </c>
      <c r="BG1017" s="13">
        <f t="shared" si="1446"/>
        <v>2.3027414428062104E-4</v>
      </c>
      <c r="BH1017" s="13">
        <f t="shared" si="1447"/>
        <v>4.7628624802499274E-5</v>
      </c>
      <c r="BI1017" s="13">
        <f t="shared" si="1448"/>
        <v>7.8809921371381928E-6</v>
      </c>
      <c r="BJ1017" s="14">
        <f t="shared" si="1449"/>
        <v>0.18501414322895859</v>
      </c>
      <c r="BK1017" s="14">
        <f t="shared" si="1450"/>
        <v>0.24265382885483952</v>
      </c>
      <c r="BL1017" s="14">
        <f t="shared" si="1451"/>
        <v>0.50713352445063653</v>
      </c>
      <c r="BM1017" s="14">
        <f t="shared" si="1452"/>
        <v>0.45221401368185288</v>
      </c>
      <c r="BN1017" s="14">
        <f t="shared" si="1453"/>
        <v>0.5460972683081462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1.6352</v>
      </c>
      <c r="F1018" s="10">
        <f>VLOOKUP(B1018,home!$B$2:$E$405,3,FALSE)</f>
        <v>0.86339999999999995</v>
      </c>
      <c r="G1018" s="10">
        <f>VLOOKUP(C1018,away!$B$2:$E$405,4,FALSE)</f>
        <v>0.53959999999999997</v>
      </c>
      <c r="H1018" s="10">
        <f>VLOOKUP(A1018,away!$A$2:$E$405,3,FALSE)</f>
        <v>1.1458999999999999</v>
      </c>
      <c r="I1018" s="10">
        <f>VLOOKUP(C1018,away!$B$2:$E$405,3,FALSE)</f>
        <v>1.0266999999999999</v>
      </c>
      <c r="J1018" s="10">
        <f>VLOOKUP(B1018,home!$B$2:$E$405,4,FALSE)</f>
        <v>1.3859999999999999</v>
      </c>
      <c r="K1018" s="12">
        <f t="shared" si="1398"/>
        <v>0.76182437452799989</v>
      </c>
      <c r="L1018" s="12">
        <f t="shared" si="1399"/>
        <v>1.6306228045799998</v>
      </c>
      <c r="M1018" s="13">
        <f t="shared" si="1400"/>
        <v>9.1405723776456241E-2</v>
      </c>
      <c r="N1018" s="13">
        <f t="shared" si="1401"/>
        <v>6.9635108344277913E-2</v>
      </c>
      <c r="O1018" s="13">
        <f t="shared" si="1402"/>
        <v>0.14904825765902982</v>
      </c>
      <c r="P1018" s="13">
        <f t="shared" si="1403"/>
        <v>0.11354859566557857</v>
      </c>
      <c r="Q1018" s="13">
        <f t="shared" si="1404"/>
        <v>2.6524861429784503E-2</v>
      </c>
      <c r="R1018" s="13">
        <f t="shared" si="1405"/>
        <v>0.12152074396086485</v>
      </c>
      <c r="S1018" s="13">
        <f t="shared" si="1406"/>
        <v>3.5263884593149587E-2</v>
      </c>
      <c r="T1018" s="13">
        <f t="shared" si="1407"/>
        <v>4.3252043935731066E-2</v>
      </c>
      <c r="U1018" s="13">
        <f t="shared" si="1408"/>
        <v>9.2577464760163083E-2</v>
      </c>
      <c r="V1018" s="13">
        <f t="shared" si="1409"/>
        <v>4.8673885663365613E-3</v>
      </c>
      <c r="W1018" s="13">
        <f t="shared" si="1410"/>
        <v>6.7357619893958186E-3</v>
      </c>
      <c r="X1018" s="13">
        <f t="shared" si="1411"/>
        <v>1.0983487106131966E-2</v>
      </c>
      <c r="Y1018" s="13">
        <f t="shared" si="1412"/>
        <v>8.9549622745345881E-3</v>
      </c>
      <c r="Z1018" s="13">
        <f t="shared" si="1413"/>
        <v>6.6051498777371168E-2</v>
      </c>
      <c r="AA1018" s="13">
        <f t="shared" si="1414"/>
        <v>5.0319641742707741E-2</v>
      </c>
      <c r="AB1018" s="13">
        <f t="shared" si="1415"/>
        <v>1.9167364798555676E-2</v>
      </c>
      <c r="AC1018" s="13">
        <f t="shared" si="1416"/>
        <v>3.7790654227646381E-4</v>
      </c>
      <c r="AD1018" s="13">
        <f t="shared" si="1417"/>
        <v>1.2828669161352362E-3</v>
      </c>
      <c r="AE1018" s="13">
        <f t="shared" si="1418"/>
        <v>2.0918720486913338E-3</v>
      </c>
      <c r="AF1018" s="13">
        <f t="shared" si="1419"/>
        <v>1.7055271334297864E-3</v>
      </c>
      <c r="AG1018" s="13">
        <f t="shared" si="1420"/>
        <v>9.2702381253352193E-4</v>
      </c>
      <c r="AH1018" s="13">
        <f t="shared" si="1421"/>
        <v>2.6926270045767343E-2</v>
      </c>
      <c r="AI1018" s="13">
        <f t="shared" si="1422"/>
        <v>2.0513088835988725E-2</v>
      </c>
      <c r="AJ1018" s="13">
        <f t="shared" si="1423"/>
        <v>7.8136855360572029E-3</v>
      </c>
      <c r="AK1018" s="13">
        <f t="shared" si="1424"/>
        <v>1.9842186987550866E-3</v>
      </c>
      <c r="AL1018" s="13">
        <f t="shared" si="1425"/>
        <v>1.8778148849089815E-5</v>
      </c>
      <c r="AM1018" s="13">
        <f t="shared" si="1426"/>
        <v>1.9546385719747811E-4</v>
      </c>
      <c r="AN1018" s="13">
        <f t="shared" si="1427"/>
        <v>3.187278230173763E-4</v>
      </c>
      <c r="AO1018" s="13">
        <f t="shared" si="1428"/>
        <v>2.5986242833313602E-4</v>
      </c>
      <c r="AP1018" s="13">
        <f t="shared" si="1429"/>
        <v>1.4124586723118248E-4</v>
      </c>
      <c r="AQ1018" s="13">
        <f t="shared" si="1430"/>
        <v>5.7579683039961253E-5</v>
      </c>
      <c r="AR1018" s="13">
        <f t="shared" si="1431"/>
        <v>8.7813179957815183E-3</v>
      </c>
      <c r="AS1018" s="13">
        <f t="shared" si="1432"/>
        <v>6.6898220896677244E-3</v>
      </c>
      <c r="AT1018" s="13">
        <f t="shared" si="1433"/>
        <v>2.5482347645823552E-3</v>
      </c>
      <c r="AU1018" s="13">
        <f t="shared" si="1434"/>
        <v>6.4710245189281948E-4</v>
      </c>
      <c r="AV1018" s="13">
        <f t="shared" si="1435"/>
        <v>1.2324460516719554E-4</v>
      </c>
      <c r="AW1018" s="13">
        <f t="shared" si="1436"/>
        <v>6.4797559925361509E-7</v>
      </c>
      <c r="AX1018" s="13">
        <f t="shared" si="1437"/>
        <v>2.4818188458716499E-5</v>
      </c>
      <c r="AY1018" s="13">
        <f t="shared" si="1438"/>
        <v>4.046910406914727E-5</v>
      </c>
      <c r="AZ1018" s="13">
        <f t="shared" si="1439"/>
        <v>3.299492198803641E-5</v>
      </c>
      <c r="BA1018" s="13">
        <f t="shared" si="1440"/>
        <v>1.7934090743010075E-5</v>
      </c>
      <c r="BB1018" s="13">
        <f t="shared" si="1441"/>
        <v>7.3109343362398245E-6</v>
      </c>
      <c r="BC1018" s="13">
        <f t="shared" si="1442"/>
        <v>2.3842752502919206E-6</v>
      </c>
      <c r="BD1018" s="13">
        <f t="shared" si="1443"/>
        <v>2.3865028963650121E-3</v>
      </c>
      <c r="BE1018" s="13">
        <f t="shared" si="1444"/>
        <v>1.8180960763325357E-3</v>
      </c>
      <c r="BF1018" s="13">
        <f t="shared" si="1445"/>
        <v>6.9253495309192219E-4</v>
      </c>
      <c r="BG1018" s="13">
        <f t="shared" si="1446"/>
        <v>1.7586333582601051E-4</v>
      </c>
      <c r="BH1018" s="13">
        <f t="shared" si="1447"/>
        <v>3.3494243954514502E-5</v>
      </c>
      <c r="BI1018" s="13">
        <f t="shared" si="1448"/>
        <v>5.1033462901872518E-6</v>
      </c>
      <c r="BJ1018" s="14">
        <f t="shared" si="1449"/>
        <v>0.17319230616431033</v>
      </c>
      <c r="BK1018" s="14">
        <f t="shared" si="1450"/>
        <v>0.24552274639671565</v>
      </c>
      <c r="BL1018" s="14">
        <f t="shared" si="1451"/>
        <v>0.51377205279684135</v>
      </c>
      <c r="BM1018" s="14">
        <f t="shared" si="1452"/>
        <v>0.42681549217077686</v>
      </c>
      <c r="BN1018" s="14">
        <f t="shared" si="1453"/>
        <v>0.5716832908359919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1.6352</v>
      </c>
      <c r="F1019" s="10">
        <f>VLOOKUP(B1019,home!$B$2:$E$405,3,FALSE)</f>
        <v>0.97130000000000005</v>
      </c>
      <c r="G1019" s="10">
        <f>VLOOKUP(C1019,away!$B$2:$E$405,4,FALSE)</f>
        <v>1.0791999999999999</v>
      </c>
      <c r="H1019" s="10">
        <f>VLOOKUP(A1019,away!$A$2:$E$405,3,FALSE)</f>
        <v>1.1458999999999999</v>
      </c>
      <c r="I1019" s="10">
        <f>VLOOKUP(C1019,away!$B$2:$E$405,3,FALSE)</f>
        <v>1.0780000000000001</v>
      </c>
      <c r="J1019" s="10">
        <f>VLOOKUP(B1019,home!$B$2:$E$405,4,FALSE)</f>
        <v>1.2833000000000001</v>
      </c>
      <c r="K1019" s="12">
        <f t="shared" si="1398"/>
        <v>1.7140607249919999</v>
      </c>
      <c r="L1019" s="12">
        <f t="shared" si="1399"/>
        <v>1.5852350806600002</v>
      </c>
      <c r="M1019" s="13">
        <f t="shared" si="1400"/>
        <v>3.6909149466398325E-2</v>
      </c>
      <c r="N1019" s="13">
        <f t="shared" si="1401"/>
        <v>6.3264523493212793E-2</v>
      </c>
      <c r="O1019" s="13">
        <f t="shared" si="1402"/>
        <v>5.850967853145795E-2</v>
      </c>
      <c r="P1019" s="13">
        <f t="shared" si="1403"/>
        <v>0.10028914200267966</v>
      </c>
      <c r="Q1019" s="13">
        <f t="shared" si="1404"/>
        <v>5.4219617502524881E-2</v>
      </c>
      <c r="R1019" s="13">
        <f t="shared" si="1405"/>
        <v>4.637579748310322E-2</v>
      </c>
      <c r="S1019" s="13">
        <f t="shared" si="1406"/>
        <v>6.8126143172103318E-2</v>
      </c>
      <c r="T1019" s="13">
        <f t="shared" si="1407"/>
        <v>8.5950839724969391E-2</v>
      </c>
      <c r="U1019" s="13">
        <f t="shared" si="1408"/>
        <v>7.9490933055970076E-2</v>
      </c>
      <c r="V1019" s="13">
        <f t="shared" si="1409"/>
        <v>2.0567957766142075E-2</v>
      </c>
      <c r="W1019" s="13">
        <f t="shared" si="1410"/>
        <v>3.0978572295055566E-2</v>
      </c>
      <c r="X1019" s="13">
        <f t="shared" si="1411"/>
        <v>4.9108319550884058E-2</v>
      </c>
      <c r="Y1019" s="13">
        <f t="shared" si="1412"/>
        <v>3.8924115452161387E-2</v>
      </c>
      <c r="Z1019" s="13">
        <f t="shared" si="1413"/>
        <v>2.4505513687932995E-2</v>
      </c>
      <c r="AA1019" s="13">
        <f t="shared" si="1414"/>
        <v>4.2003938558239806E-2</v>
      </c>
      <c r="AB1019" s="13">
        <f t="shared" si="1415"/>
        <v>3.5998650688827974E-2</v>
      </c>
      <c r="AC1019" s="13">
        <f t="shared" si="1416"/>
        <v>3.4929395335153266E-3</v>
      </c>
      <c r="AD1019" s="13">
        <f t="shared" si="1417"/>
        <v>1.327478852182001E-2</v>
      </c>
      <c r="AE1019" s="13">
        <f t="shared" si="1418"/>
        <v>2.1043660453131788E-2</v>
      </c>
      <c r="AF1019" s="13">
        <f t="shared" si="1419"/>
        <v>1.6679574387901019E-2</v>
      </c>
      <c r="AG1019" s="13">
        <f t="shared" si="1420"/>
        <v>8.8136821500595826E-3</v>
      </c>
      <c r="AH1019" s="13">
        <f t="shared" si="1421"/>
        <v>9.7117499919262985E-3</v>
      </c>
      <c r="AI1019" s="13">
        <f t="shared" si="1422"/>
        <v>1.664652923210224E-2</v>
      </c>
      <c r="AJ1019" s="13">
        <f t="shared" si="1423"/>
        <v>1.4266580982088847E-2</v>
      </c>
      <c r="AK1019" s="13">
        <f t="shared" si="1424"/>
        <v>8.1512620471054266E-3</v>
      </c>
      <c r="AL1019" s="13">
        <f t="shared" si="1425"/>
        <v>3.7963910190063336E-4</v>
      </c>
      <c r="AM1019" s="13">
        <f t="shared" si="1426"/>
        <v>4.55075872756526E-3</v>
      </c>
      <c r="AN1019" s="13">
        <f t="shared" si="1427"/>
        <v>7.2140223785561149E-3</v>
      </c>
      <c r="AO1019" s="13">
        <f t="shared" si="1428"/>
        <v>5.7179606735767259E-3</v>
      </c>
      <c r="AP1019" s="13">
        <f t="shared" si="1429"/>
        <v>3.021437283196037E-3</v>
      </c>
      <c r="AQ1019" s="13">
        <f t="shared" si="1430"/>
        <v>1.1974220938341003E-3</v>
      </c>
      <c r="AR1019" s="13">
        <f t="shared" si="1431"/>
        <v>3.0790813563602096E-3</v>
      </c>
      <c r="AS1019" s="13">
        <f t="shared" si="1432"/>
        <v>5.2777324219921307E-3</v>
      </c>
      <c r="AT1019" s="13">
        <f t="shared" si="1433"/>
        <v>4.5231769307768083E-3</v>
      </c>
      <c r="AU1019" s="13">
        <f t="shared" si="1434"/>
        <v>2.5843333097447948E-3</v>
      </c>
      <c r="AV1019" s="13">
        <f t="shared" si="1435"/>
        <v>1.1074260566305346E-3</v>
      </c>
      <c r="AW1019" s="13">
        <f t="shared" si="1436"/>
        <v>2.8654201789107573E-5</v>
      </c>
      <c r="AX1019" s="13">
        <f t="shared" si="1437"/>
        <v>1.3000461339723629E-3</v>
      </c>
      <c r="AY1019" s="13">
        <f t="shared" si="1438"/>
        <v>2.0608787380494002E-3</v>
      </c>
      <c r="AZ1019" s="13">
        <f t="shared" si="1439"/>
        <v>1.6334886362711107E-3</v>
      </c>
      <c r="BA1019" s="13">
        <f t="shared" si="1440"/>
        <v>8.6315449669214269E-4</v>
      </c>
      <c r="BB1019" s="13">
        <f t="shared" si="1441"/>
        <v>3.4207569704645268E-4</v>
      </c>
      <c r="BC1019" s="13">
        <f t="shared" si="1442"/>
        <v>1.0845407903985187E-4</v>
      </c>
      <c r="BD1019" s="13">
        <f t="shared" si="1443"/>
        <v>8.1351129705139579E-4</v>
      </c>
      <c r="BE1019" s="13">
        <f t="shared" si="1444"/>
        <v>1.3944077636130975E-3</v>
      </c>
      <c r="BF1019" s="13">
        <f t="shared" si="1445"/>
        <v>1.1950497911165699E-3</v>
      </c>
      <c r="BG1019" s="13">
        <f t="shared" si="1446"/>
        <v>6.8279597045426852E-4</v>
      </c>
      <c r="BH1019" s="13">
        <f t="shared" si="1447"/>
        <v>2.9258843903461496E-4</v>
      </c>
      <c r="BI1019" s="13">
        <f t="shared" si="1448"/>
        <v>1.0030287038719E-4</v>
      </c>
      <c r="BJ1019" s="14">
        <f t="shared" si="1449"/>
        <v>0.4102673924695201</v>
      </c>
      <c r="BK1019" s="14">
        <f t="shared" si="1450"/>
        <v>0.23182584978078868</v>
      </c>
      <c r="BL1019" s="14">
        <f t="shared" si="1451"/>
        <v>0.33220552677798348</v>
      </c>
      <c r="BM1019" s="14">
        <f t="shared" si="1452"/>
        <v>0.63720414970058847</v>
      </c>
      <c r="BN1019" s="14">
        <f t="shared" si="1453"/>
        <v>0.35956790847937686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1.6352</v>
      </c>
      <c r="F1020" s="10">
        <f>VLOOKUP(B1020,home!$B$2:$E$405,3,FALSE)</f>
        <v>0.86339999999999995</v>
      </c>
      <c r="G1020" s="10">
        <f>VLOOKUP(C1020,away!$B$2:$E$405,4,FALSE)</f>
        <v>1.1511</v>
      </c>
      <c r="H1020" s="10">
        <f>VLOOKUP(A1020,away!$A$2:$E$405,3,FALSE)</f>
        <v>1.1458999999999999</v>
      </c>
      <c r="I1020" s="10">
        <f>VLOOKUP(C1020,away!$B$2:$E$405,3,FALSE)</f>
        <v>1.0780000000000001</v>
      </c>
      <c r="J1020" s="10">
        <f>VLOOKUP(B1020,home!$B$2:$E$405,4,FALSE)</f>
        <v>0.71870000000000001</v>
      </c>
      <c r="K1020" s="12">
        <f t="shared" si="1398"/>
        <v>1.625159446848</v>
      </c>
      <c r="L1020" s="12">
        <f t="shared" si="1399"/>
        <v>0.88779587974000007</v>
      </c>
      <c r="M1020" s="13">
        <f t="shared" si="1400"/>
        <v>8.1028419599931581E-2</v>
      </c>
      <c r="N1020" s="13">
        <f t="shared" si="1401"/>
        <v>0.13168410157599242</v>
      </c>
      <c r="O1020" s="13">
        <f t="shared" si="1402"/>
        <v>7.1936697062663119E-2</v>
      </c>
      <c r="P1020" s="13">
        <f t="shared" si="1403"/>
        <v>0.11690860280642972</v>
      </c>
      <c r="Q1020" s="13">
        <f t="shared" si="1404"/>
        <v>0.10700383083795788</v>
      </c>
      <c r="R1020" s="13">
        <f t="shared" si="1405"/>
        <v>3.1932551627168439E-2</v>
      </c>
      <c r="S1020" s="13">
        <f t="shared" si="1406"/>
        <v>4.216922123630773E-2</v>
      </c>
      <c r="T1020" s="13">
        <f t="shared" si="1407"/>
        <v>9.4997560134334955E-2</v>
      </c>
      <c r="U1020" s="13">
        <f t="shared" si="1408"/>
        <v>5.1895487938854262E-2</v>
      </c>
      <c r="V1020" s="13">
        <f t="shared" si="1409"/>
        <v>6.7602409137065625E-3</v>
      </c>
      <c r="W1020" s="13">
        <f t="shared" si="1410"/>
        <v>5.7966095511744191E-2</v>
      </c>
      <c r="X1020" s="13">
        <f t="shared" si="1411"/>
        <v>5.1462060759941801E-2</v>
      </c>
      <c r="Y1020" s="13">
        <f t="shared" si="1412"/>
        <v>2.2843902752802934E-2</v>
      </c>
      <c r="Z1020" s="13">
        <f t="shared" si="1413"/>
        <v>9.4498625880616565E-3</v>
      </c>
      <c r="AA1020" s="13">
        <f t="shared" si="1414"/>
        <v>1.535753345640389E-2</v>
      </c>
      <c r="AB1020" s="13">
        <f t="shared" si="1415"/>
        <v>1.2479220288479502E-2</v>
      </c>
      <c r="AC1020" s="13">
        <f t="shared" si="1416"/>
        <v>6.0960889074356613E-4</v>
      </c>
      <c r="AD1020" s="13">
        <f t="shared" si="1417"/>
        <v>2.3551036929451135E-2</v>
      </c>
      <c r="AE1020" s="13">
        <f t="shared" si="1418"/>
        <v>2.0908513549571302E-2</v>
      </c>
      <c r="AF1020" s="13">
        <f t="shared" si="1419"/>
        <v>9.2812460903986833E-3</v>
      </c>
      <c r="AG1020" s="13">
        <f t="shared" si="1420"/>
        <v>2.7466173459696442E-3</v>
      </c>
      <c r="AH1020" s="13">
        <f t="shared" si="1421"/>
        <v>2.0973872674475784E-3</v>
      </c>
      <c r="AI1020" s="13">
        <f t="shared" si="1422"/>
        <v>3.408588731391144E-3</v>
      </c>
      <c r="AJ1020" s="13">
        <f t="shared" si="1423"/>
        <v>2.7697500886199795E-3</v>
      </c>
      <c r="AK1020" s="13">
        <f t="shared" si="1424"/>
        <v>1.5004285073096149E-3</v>
      </c>
      <c r="AL1020" s="13">
        <f t="shared" si="1425"/>
        <v>3.5181988752631664E-5</v>
      </c>
      <c r="AM1020" s="13">
        <f t="shared" si="1426"/>
        <v>7.6548380297927236E-3</v>
      </c>
      <c r="AN1020" s="13">
        <f t="shared" si="1427"/>
        <v>6.7959336629270393E-3</v>
      </c>
      <c r="AO1020" s="13">
        <f t="shared" si="1428"/>
        <v>3.0167009524664961E-3</v>
      </c>
      <c r="AP1020" s="13">
        <f t="shared" si="1429"/>
        <v>8.9273822533582944E-4</v>
      </c>
      <c r="AQ1020" s="13">
        <f t="shared" si="1430"/>
        <v>1.9814232953488731E-4</v>
      </c>
      <c r="AR1020" s="13">
        <f t="shared" si="1431"/>
        <v>3.7241035485181963E-4</v>
      </c>
      <c r="AS1020" s="13">
        <f t="shared" si="1432"/>
        <v>6.0522620629145044E-4</v>
      </c>
      <c r="AT1020" s="13">
        <f t="shared" si="1433"/>
        <v>4.9179454331726373E-4</v>
      </c>
      <c r="AU1020" s="13">
        <f t="shared" si="1434"/>
        <v>2.6641484932678303E-4</v>
      </c>
      <c r="AV1020" s="13">
        <f t="shared" si="1435"/>
        <v>1.0824165229100201E-4</v>
      </c>
      <c r="AW1020" s="13">
        <f t="shared" si="1436"/>
        <v>1.4100255637773388E-6</v>
      </c>
      <c r="AX1020" s="13">
        <f t="shared" si="1437"/>
        <v>2.0733887230348289E-3</v>
      </c>
      <c r="AY1020" s="13">
        <f t="shared" si="1438"/>
        <v>1.8407459654097009E-3</v>
      </c>
      <c r="AZ1020" s="13">
        <f t="shared" si="1439"/>
        <v>8.1710334186938058E-4</v>
      </c>
      <c r="BA1020" s="13">
        <f t="shared" si="1440"/>
        <v>2.4180699341114022E-4</v>
      </c>
      <c r="BB1020" s="13">
        <f t="shared" si="1441"/>
        <v>5.3668813110681909E-5</v>
      </c>
      <c r="BC1020" s="13">
        <f t="shared" si="1442"/>
        <v>9.5293902300399013E-6</v>
      </c>
      <c r="BD1020" s="13">
        <f t="shared" si="1443"/>
        <v>5.5104063101659443E-5</v>
      </c>
      <c r="BE1020" s="13">
        <f t="shared" si="1444"/>
        <v>8.9552888709370132E-5</v>
      </c>
      <c r="BF1020" s="13">
        <f t="shared" si="1445"/>
        <v>7.2768861539280257E-5</v>
      </c>
      <c r="BG1020" s="13">
        <f t="shared" si="1446"/>
        <v>3.9420334255645127E-5</v>
      </c>
      <c r="BH1020" s="13">
        <f t="shared" si="1447"/>
        <v>1.601608215336688E-5</v>
      </c>
      <c r="BI1020" s="13">
        <f t="shared" si="1448"/>
        <v>5.2057374426075666E-6</v>
      </c>
      <c r="BJ1020" s="14">
        <f t="shared" si="1449"/>
        <v>0.5460395619152878</v>
      </c>
      <c r="BK1020" s="14">
        <f t="shared" si="1450"/>
        <v>0.24935202140128149</v>
      </c>
      <c r="BL1020" s="14">
        <f t="shared" si="1451"/>
        <v>0.19549980054161781</v>
      </c>
      <c r="BM1020" s="14">
        <f t="shared" si="1452"/>
        <v>0.45800770699625948</v>
      </c>
      <c r="BN1020" s="14">
        <f t="shared" si="1453"/>
        <v>0.54049420351014321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1.6352</v>
      </c>
      <c r="F1021" s="10">
        <f>VLOOKUP(B1021,home!$B$2:$E$405,3,FALSE)</f>
        <v>0.75539999999999996</v>
      </c>
      <c r="G1021" s="10">
        <f>VLOOKUP(C1021,away!$B$2:$E$405,4,FALSE)</f>
        <v>1.2591000000000001</v>
      </c>
      <c r="H1021" s="10">
        <f>VLOOKUP(A1021,away!$A$2:$E$405,3,FALSE)</f>
        <v>1.1458999999999999</v>
      </c>
      <c r="I1021" s="10">
        <f>VLOOKUP(C1021,away!$B$2:$E$405,3,FALSE)</f>
        <v>1.1293</v>
      </c>
      <c r="J1021" s="10">
        <f>VLOOKUP(B1021,home!$B$2:$E$405,4,FALSE)</f>
        <v>1.1293</v>
      </c>
      <c r="K1021" s="12">
        <f t="shared" si="1398"/>
        <v>1.5552781937280002</v>
      </c>
      <c r="L1021" s="12">
        <f t="shared" si="1399"/>
        <v>1.461387457691</v>
      </c>
      <c r="M1021" s="13">
        <f t="shared" si="1400"/>
        <v>4.8964210220034346E-2</v>
      </c>
      <c r="N1021" s="13">
        <f t="shared" si="1401"/>
        <v>7.6152968428333107E-2</v>
      </c>
      <c r="O1021" s="13">
        <f t="shared" si="1402"/>
        <v>7.1555682691303676E-2</v>
      </c>
      <c r="P1021" s="13">
        <f t="shared" si="1403"/>
        <v>0.11128899292710472</v>
      </c>
      <c r="Q1021" s="13">
        <f t="shared" si="1404"/>
        <v>5.9219525592121673E-2</v>
      </c>
      <c r="R1021" s="13">
        <f t="shared" si="1405"/>
        <v>5.2285288605794088E-2</v>
      </c>
      <c r="S1021" s="13">
        <f t="shared" si="1406"/>
        <v>6.3236187671937477E-2</v>
      </c>
      <c r="T1021" s="13">
        <f t="shared" si="1407"/>
        <v>8.6542671950737809E-2</v>
      </c>
      <c r="U1021" s="13">
        <f t="shared" si="1408"/>
        <v>8.1318169221366629E-2</v>
      </c>
      <c r="V1021" s="13">
        <f t="shared" si="1409"/>
        <v>1.5969695259579243E-2</v>
      </c>
      <c r="W1021" s="13">
        <f t="shared" si="1410"/>
        <v>3.0700945598781362E-2</v>
      </c>
      <c r="X1021" s="13">
        <f t="shared" si="1411"/>
        <v>4.486597683731279E-2</v>
      </c>
      <c r="Y1021" s="13">
        <f t="shared" si="1412"/>
        <v>3.2783287913551923E-2</v>
      </c>
      <c r="Z1021" s="13">
        <f t="shared" si="1413"/>
        <v>2.5469688330087208E-2</v>
      </c>
      <c r="AA1021" s="13">
        <f t="shared" si="1414"/>
        <v>3.9612450860833162E-2</v>
      </c>
      <c r="AB1021" s="13">
        <f t="shared" si="1415"/>
        <v>3.0804190511987885E-2</v>
      </c>
      <c r="AC1021" s="13">
        <f t="shared" si="1416"/>
        <v>2.268559135852439E-3</v>
      </c>
      <c r="AD1021" s="13">
        <f t="shared" si="1417"/>
        <v>1.1937127804153571E-2</v>
      </c>
      <c r="AE1021" s="13">
        <f t="shared" si="1418"/>
        <v>1.7444768853844536E-2</v>
      </c>
      <c r="AF1021" s="13">
        <f t="shared" si="1419"/>
        <v>1.2746783202663505E-2</v>
      </c>
      <c r="AG1021" s="13">
        <f t="shared" si="1420"/>
        <v>6.2093296994262534E-3</v>
      </c>
      <c r="AH1021" s="13">
        <f t="shared" si="1421"/>
        <v>9.3052707692220706E-3</v>
      </c>
      <c r="AI1021" s="13">
        <f t="shared" si="1422"/>
        <v>1.4472284714105662E-2</v>
      </c>
      <c r="AJ1021" s="13">
        <f t="shared" si="1423"/>
        <v>1.1254214414635802E-2</v>
      </c>
      <c r="AK1021" s="13">
        <f t="shared" si="1424"/>
        <v>5.8344780888741317E-3</v>
      </c>
      <c r="AL1021" s="13">
        <f t="shared" si="1425"/>
        <v>2.0624505980190516E-4</v>
      </c>
      <c r="AM1021" s="13">
        <f t="shared" si="1426"/>
        <v>3.7131109139088522E-3</v>
      </c>
      <c r="AN1021" s="13">
        <f t="shared" si="1427"/>
        <v>5.4262937186019631E-3</v>
      </c>
      <c r="AO1021" s="13">
        <f t="shared" si="1428"/>
        <v>3.9649587910561834E-3</v>
      </c>
      <c r="AP1021" s="13">
        <f t="shared" si="1429"/>
        <v>1.9314470158370586E-3</v>
      </c>
      <c r="AQ1021" s="13">
        <f t="shared" si="1430"/>
        <v>7.0564811103474706E-4</v>
      </c>
      <c r="AR1021" s="13">
        <f t="shared" si="1431"/>
        <v>2.7197211985119647E-3</v>
      </c>
      <c r="AS1021" s="13">
        <f t="shared" si="1432"/>
        <v>4.2299230730654409E-3</v>
      </c>
      <c r="AT1021" s="13">
        <f t="shared" si="1433"/>
        <v>3.2893535583428052E-3</v>
      </c>
      <c r="AU1021" s="13">
        <f t="shared" si="1434"/>
        <v>1.7052866202507228E-3</v>
      </c>
      <c r="AV1021" s="13">
        <f t="shared" si="1435"/>
        <v>6.6304877363301774E-4</v>
      </c>
      <c r="AW1021" s="13">
        <f t="shared" si="1436"/>
        <v>1.3021305027579032E-5</v>
      </c>
      <c r="AX1021" s="13">
        <f t="shared" si="1437"/>
        <v>9.6248673921598175E-4</v>
      </c>
      <c r="AY1021" s="13">
        <f t="shared" si="1438"/>
        <v>1.4065660488841441E-3</v>
      </c>
      <c r="AZ1021" s="13">
        <f t="shared" si="1439"/>
        <v>1.0277689911266372E-3</v>
      </c>
      <c r="BA1021" s="13">
        <f t="shared" si="1440"/>
        <v>5.006562376787334E-4</v>
      </c>
      <c r="BB1021" s="13">
        <f t="shared" si="1441"/>
        <v>1.8291318658961633E-4</v>
      </c>
      <c r="BC1021" s="13">
        <f t="shared" si="1442"/>
        <v>5.3461407345671803E-5</v>
      </c>
      <c r="BD1021" s="13">
        <f t="shared" si="1443"/>
        <v>6.6242774132028591E-4</v>
      </c>
      <c r="BE1021" s="13">
        <f t="shared" si="1444"/>
        <v>1.0302594209959334E-3</v>
      </c>
      <c r="BF1021" s="13">
        <f t="shared" si="1445"/>
        <v>8.0117000567890529E-4</v>
      </c>
      <c r="BG1021" s="13">
        <f t="shared" si="1446"/>
        <v>4.1534741310044653E-4</v>
      </c>
      <c r="BH1021" s="13">
        <f t="shared" si="1447"/>
        <v>1.6149519360411502E-4</v>
      </c>
      <c r="BI1021" s="13">
        <f t="shared" si="1448"/>
        <v>5.0233990600872359E-5</v>
      </c>
      <c r="BJ1021" s="14">
        <f t="shared" si="1449"/>
        <v>0.39847869704220618</v>
      </c>
      <c r="BK1021" s="14">
        <f t="shared" si="1450"/>
        <v>0.24334045632319429</v>
      </c>
      <c r="BL1021" s="14">
        <f t="shared" si="1451"/>
        <v>0.3321702968672276</v>
      </c>
      <c r="BM1021" s="14">
        <f t="shared" si="1452"/>
        <v>0.5785989253541669</v>
      </c>
      <c r="BN1021" s="14">
        <f t="shared" si="1453"/>
        <v>0.41946666846469161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1.6352</v>
      </c>
      <c r="F1022" s="10">
        <f>VLOOKUP(B1022,home!$B$2:$E$405,3,FALSE)</f>
        <v>1.0791999999999999</v>
      </c>
      <c r="G1022" s="10">
        <f>VLOOKUP(C1022,away!$B$2:$E$405,4,FALSE)</f>
        <v>0.64749999999999996</v>
      </c>
      <c r="H1022" s="10">
        <f>VLOOKUP(A1022,away!$A$2:$E$405,3,FALSE)</f>
        <v>1.1458999999999999</v>
      </c>
      <c r="I1022" s="10">
        <f>VLOOKUP(C1022,away!$B$2:$E$405,3,FALSE)</f>
        <v>1.2833000000000001</v>
      </c>
      <c r="J1022" s="10">
        <f>VLOOKUP(B1022,home!$B$2:$E$405,4,FALSE)</f>
        <v>1.0780000000000001</v>
      </c>
      <c r="K1022" s="12">
        <f t="shared" si="1398"/>
        <v>1.1426483263999998</v>
      </c>
      <c r="L1022" s="12">
        <f t="shared" si="1399"/>
        <v>1.5852350806600002</v>
      </c>
      <c r="M1022" s="13">
        <f t="shared" si="1400"/>
        <v>6.5357478549406031E-2</v>
      </c>
      <c r="N1022" s="13">
        <f t="shared" si="1401"/>
        <v>7.4680613482202687E-2</v>
      </c>
      <c r="O1022" s="13">
        <f t="shared" si="1402"/>
        <v>0.1036069677800019</v>
      </c>
      <c r="P1022" s="13">
        <f t="shared" si="1403"/>
        <v>0.11838632833719788</v>
      </c>
      <c r="Q1022" s="13">
        <f t="shared" si="1404"/>
        <v>4.2666839004982089E-2</v>
      </c>
      <c r="R1022" s="13">
        <f t="shared" si="1405"/>
        <v>8.2120699962834692E-2</v>
      </c>
      <c r="S1022" s="13">
        <f t="shared" si="1406"/>
        <v>5.3610248774239928E-2</v>
      </c>
      <c r="T1022" s="13">
        <f t="shared" si="1407"/>
        <v>6.7636969971570024E-2</v>
      </c>
      <c r="U1022" s="13">
        <f t="shared" si="1408"/>
        <v>9.3835080375329588E-2</v>
      </c>
      <c r="V1022" s="13">
        <f t="shared" si="1409"/>
        <v>1.0789754804380812E-2</v>
      </c>
      <c r="W1022" s="13">
        <f t="shared" si="1410"/>
        <v>1.6251064060607001E-2</v>
      </c>
      <c r="X1022" s="13">
        <f t="shared" si="1411"/>
        <v>2.5761756846927171E-2</v>
      </c>
      <c r="Y1022" s="13">
        <f t="shared" si="1412"/>
        <v>2.0419220346590959E-2</v>
      </c>
      <c r="Z1022" s="13">
        <f t="shared" si="1413"/>
        <v>4.339353814314665E-2</v>
      </c>
      <c r="AA1022" s="13">
        <f t="shared" si="1414"/>
        <v>4.9583553735841078E-2</v>
      </c>
      <c r="AB1022" s="13">
        <f t="shared" si="1415"/>
        <v>2.8328282346611638E-2</v>
      </c>
      <c r="AC1022" s="13">
        <f t="shared" si="1416"/>
        <v>1.2215123304363748E-3</v>
      </c>
      <c r="AD1022" s="13">
        <f t="shared" si="1417"/>
        <v>4.6423127877679446E-3</v>
      </c>
      <c r="AE1022" s="13">
        <f t="shared" si="1418"/>
        <v>7.3591570865662688E-3</v>
      </c>
      <c r="AF1022" s="13">
        <f t="shared" si="1419"/>
        <v>5.8329969888562469E-3</v>
      </c>
      <c r="AG1022" s="13">
        <f t="shared" si="1420"/>
        <v>3.0822238173730241E-3</v>
      </c>
      <c r="AH1022" s="13">
        <f t="shared" si="1421"/>
        <v>1.719723973461847E-2</v>
      </c>
      <c r="AI1022" s="13">
        <f t="shared" si="1422"/>
        <v>1.9650397201461368E-2</v>
      </c>
      <c r="AJ1022" s="13">
        <f t="shared" si="1423"/>
        <v>1.1226746737672539E-2</v>
      </c>
      <c r="AK1022" s="13">
        <f t="shared" si="1424"/>
        <v>4.2760744569060602E-3</v>
      </c>
      <c r="AL1022" s="13">
        <f t="shared" si="1425"/>
        <v>8.8504246509240881E-5</v>
      </c>
      <c r="AM1022" s="13">
        <f t="shared" si="1426"/>
        <v>1.0609061875136714E-3</v>
      </c>
      <c r="AN1022" s="13">
        <f t="shared" si="1427"/>
        <v>1.6817857057359281E-3</v>
      </c>
      <c r="AO1022" s="13">
        <f t="shared" si="1428"/>
        <v>1.3330128494425651E-3</v>
      </c>
      <c r="AP1022" s="13">
        <f t="shared" si="1429"/>
        <v>7.0437957730230057E-4</v>
      </c>
      <c r="AQ1022" s="13">
        <f t="shared" si="1430"/>
        <v>2.7915180401001731E-4</v>
      </c>
      <c r="AR1022" s="13">
        <f t="shared" si="1431"/>
        <v>5.4523335435674551E-3</v>
      </c>
      <c r="AS1022" s="13">
        <f t="shared" si="1432"/>
        <v>6.2300997985319326E-3</v>
      </c>
      <c r="AT1022" s="13">
        <f t="shared" si="1433"/>
        <v>3.5594065540487455E-3</v>
      </c>
      <c r="AU1022" s="13">
        <f t="shared" si="1434"/>
        <v>1.3557166473203294E-3</v>
      </c>
      <c r="AV1022" s="13">
        <f t="shared" si="1435"/>
        <v>3.8727683953329839E-4</v>
      </c>
      <c r="AW1022" s="13">
        <f t="shared" si="1436"/>
        <v>4.4531556037100448E-6</v>
      </c>
      <c r="AX1022" s="13">
        <f t="shared" si="1437"/>
        <v>2.0204044660498339E-4</v>
      </c>
      <c r="AY1022" s="13">
        <f t="shared" si="1438"/>
        <v>3.2028160367043331E-4</v>
      </c>
      <c r="AZ1022" s="13">
        <f t="shared" si="1439"/>
        <v>2.5386081691420687E-4</v>
      </c>
      <c r="BA1022" s="13">
        <f t="shared" si="1440"/>
        <v>1.3414302419246875E-4</v>
      </c>
      <c r="BB1022" s="13">
        <f t="shared" si="1441"/>
        <v>5.3162056943931141E-5</v>
      </c>
      <c r="BC1022" s="13">
        <f t="shared" si="1442"/>
        <v>1.6854871525512845E-5</v>
      </c>
      <c r="BD1022" s="13">
        <f t="shared" si="1443"/>
        <v>1.4405384007870618E-3</v>
      </c>
      <c r="BE1022" s="13">
        <f t="shared" si="1444"/>
        <v>1.6460287927742684E-3</v>
      </c>
      <c r="BF1022" s="13">
        <f t="shared" si="1445"/>
        <v>9.4041602263486514E-4</v>
      </c>
      <c r="BG1022" s="13">
        <f t="shared" si="1446"/>
        <v>3.5818826479449092E-4</v>
      </c>
      <c r="BH1022" s="13">
        <f t="shared" si="1447"/>
        <v>1.0232080532588627E-4</v>
      </c>
      <c r="BI1022" s="13">
        <f t="shared" si="1448"/>
        <v>2.3383339392304814E-5</v>
      </c>
      <c r="BJ1022" s="14">
        <f t="shared" si="1449"/>
        <v>0.27437273333729933</v>
      </c>
      <c r="BK1022" s="14">
        <f t="shared" si="1450"/>
        <v>0.24977410864584071</v>
      </c>
      <c r="BL1022" s="14">
        <f t="shared" si="1451"/>
        <v>0.43132075133998793</v>
      </c>
      <c r="BM1022" s="14">
        <f t="shared" si="1452"/>
        <v>0.51172637590158288</v>
      </c>
      <c r="BN1022" s="14">
        <f t="shared" si="1453"/>
        <v>0.48681892711662522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1.6352</v>
      </c>
      <c r="F1023" s="10">
        <f>VLOOKUP(B1023,home!$B$2:$E$405,3,FALSE)</f>
        <v>1.0431999999999999</v>
      </c>
      <c r="G1023" s="10">
        <f>VLOOKUP(C1023,away!$B$2:$E$405,4,FALSE)</f>
        <v>1.2949999999999999</v>
      </c>
      <c r="H1023" s="10">
        <f>VLOOKUP(A1023,away!$A$2:$E$405,3,FALSE)</f>
        <v>1.1458999999999999</v>
      </c>
      <c r="I1023" s="10">
        <f>VLOOKUP(C1023,away!$B$2:$E$405,3,FALSE)</f>
        <v>0.6673</v>
      </c>
      <c r="J1023" s="10">
        <f>VLOOKUP(B1023,home!$B$2:$E$405,4,FALSE)</f>
        <v>1.1807000000000001</v>
      </c>
      <c r="K1023" s="12">
        <f t="shared" si="1398"/>
        <v>2.2090636287999996</v>
      </c>
      <c r="L1023" s="12">
        <f t="shared" si="1399"/>
        <v>0.90283296394900003</v>
      </c>
      <c r="M1023" s="13">
        <f t="shared" si="1400"/>
        <v>4.4516445657335875E-2</v>
      </c>
      <c r="N1023" s="13">
        <f t="shared" si="1401"/>
        <v>9.8339660985072366E-2</v>
      </c>
      <c r="O1023" s="13">
        <f t="shared" si="1402"/>
        <v>4.0190914577287136E-2</v>
      </c>
      <c r="P1023" s="13">
        <f t="shared" si="1403"/>
        <v>8.8784287600892728E-2</v>
      </c>
      <c r="Q1023" s="13">
        <f t="shared" si="1404"/>
        <v>0.10861928417532288</v>
      </c>
      <c r="R1023" s="13">
        <f t="shared" si="1405"/>
        <v>1.8142841265816612E-2</v>
      </c>
      <c r="S1023" s="13">
        <f t="shared" si="1406"/>
        <v>4.4268189027682696E-2</v>
      </c>
      <c r="T1023" s="13">
        <f t="shared" si="1407"/>
        <v>9.8065070274025459E-2</v>
      </c>
      <c r="U1023" s="13">
        <f t="shared" si="1408"/>
        <v>4.007869076340722E-2</v>
      </c>
      <c r="V1023" s="13">
        <f t="shared" si="1409"/>
        <v>9.809906748865083E-3</v>
      </c>
      <c r="W1023" s="13">
        <f t="shared" si="1410"/>
        <v>7.9982303352665707E-2</v>
      </c>
      <c r="X1023" s="13">
        <f t="shared" si="1411"/>
        <v>7.221065999935522E-2</v>
      </c>
      <c r="Y1023" s="13">
        <f t="shared" si="1412"/>
        <v>3.2597082097965691E-2</v>
      </c>
      <c r="Z1023" s="13">
        <f t="shared" si="1413"/>
        <v>5.4599850514911461E-3</v>
      </c>
      <c r="AA1023" s="13">
        <f t="shared" si="1414"/>
        <v>1.2061454391040782E-2</v>
      </c>
      <c r="AB1023" s="13">
        <f t="shared" si="1415"/>
        <v>1.3322260102839123E-2</v>
      </c>
      <c r="AC1023" s="13">
        <f t="shared" si="1416"/>
        <v>1.2228143572397521E-3</v>
      </c>
      <c r="AD1023" s="13">
        <f t="shared" si="1417"/>
        <v>4.4171499321005531E-2</v>
      </c>
      <c r="AE1023" s="13">
        <f t="shared" si="1418"/>
        <v>3.9879485654054664E-2</v>
      </c>
      <c r="AF1023" s="13">
        <f t="shared" si="1419"/>
        <v>1.8002257116905902E-2</v>
      </c>
      <c r="AG1023" s="13">
        <f t="shared" si="1420"/>
        <v>5.4176770502093784E-3</v>
      </c>
      <c r="AH1023" s="13">
        <f t="shared" si="1421"/>
        <v>1.2323636217887464E-3</v>
      </c>
      <c r="AI1023" s="13">
        <f t="shared" si="1422"/>
        <v>2.7223696543497581E-3</v>
      </c>
      <c r="AJ1023" s="13">
        <f t="shared" si="1423"/>
        <v>3.0069438937864392E-3</v>
      </c>
      <c r="AK1023" s="13">
        <f t="shared" si="1424"/>
        <v>2.2141767965352904E-3</v>
      </c>
      <c r="AL1023" s="13">
        <f t="shared" si="1425"/>
        <v>9.7551994524777732E-5</v>
      </c>
      <c r="AM1023" s="13">
        <f t="shared" si="1426"/>
        <v>1.9515530515919425E-2</v>
      </c>
      <c r="AN1023" s="13">
        <f t="shared" si="1427"/>
        <v>1.761926425872469E-2</v>
      </c>
      <c r="AO1023" s="13">
        <f t="shared" si="1428"/>
        <v>7.9536262866525473E-3</v>
      </c>
      <c r="AP1023" s="13">
        <f t="shared" si="1429"/>
        <v>2.3935986648403996E-3</v>
      </c>
      <c r="AQ1023" s="13">
        <f t="shared" si="1430"/>
        <v>5.4025494427055681E-4</v>
      </c>
      <c r="AR1023" s="13">
        <f t="shared" si="1431"/>
        <v>2.2252370026449168E-4</v>
      </c>
      <c r="AS1023" s="13">
        <f t="shared" si="1432"/>
        <v>4.9156901280028142E-4</v>
      </c>
      <c r="AT1023" s="13">
        <f t="shared" si="1433"/>
        <v>5.4295361361111167E-4</v>
      </c>
      <c r="AU1023" s="13">
        <f t="shared" si="1434"/>
        <v>3.9980635998461173E-4</v>
      </c>
      <c r="AV1023" s="13">
        <f t="shared" si="1435"/>
        <v>2.2079942210123139E-4</v>
      </c>
      <c r="AW1023" s="13">
        <f t="shared" si="1436"/>
        <v>5.4044223994312913E-6</v>
      </c>
      <c r="AX1023" s="13">
        <f t="shared" si="1437"/>
        <v>7.1851747765756917E-3</v>
      </c>
      <c r="AY1023" s="13">
        <f t="shared" si="1438"/>
        <v>6.4870126400274255E-3</v>
      </c>
      <c r="AZ1023" s="13">
        <f t="shared" si="1439"/>
        <v>2.9283444244852944E-3</v>
      </c>
      <c r="BA1023" s="13">
        <f t="shared" si="1440"/>
        <v>8.8126862540719559E-4</v>
      </c>
      <c r="BB1023" s="13">
        <f t="shared" si="1441"/>
        <v>1.9890959127790987E-4</v>
      </c>
      <c r="BC1023" s="13">
        <f t="shared" si="1442"/>
        <v>3.591642717026391E-5</v>
      </c>
      <c r="BD1023" s="13">
        <f t="shared" si="1443"/>
        <v>3.3483621976448302E-5</v>
      </c>
      <c r="BE1023" s="13">
        <f t="shared" si="1444"/>
        <v>7.39674514686603E-5</v>
      </c>
      <c r="BF1023" s="13">
        <f t="shared" si="1445"/>
        <v>8.1699403377223312E-5</v>
      </c>
      <c r="BG1023" s="13">
        <f t="shared" si="1446"/>
        <v>6.0159726831761286E-5</v>
      </c>
      <c r="BH1023" s="13">
        <f t="shared" si="1447"/>
        <v>3.3224166115646831E-5</v>
      </c>
      <c r="BI1023" s="13">
        <f t="shared" si="1448"/>
        <v>1.4678859392656945E-5</v>
      </c>
      <c r="BJ1023" s="14">
        <f t="shared" si="1449"/>
        <v>0.66302388118193412</v>
      </c>
      <c r="BK1023" s="14">
        <f t="shared" si="1450"/>
        <v>0.19518620802656836</v>
      </c>
      <c r="BL1023" s="14">
        <f t="shared" si="1451"/>
        <v>0.13514688040477524</v>
      </c>
      <c r="BM1023" s="14">
        <f t="shared" si="1452"/>
        <v>0.59374191218541306</v>
      </c>
      <c r="BN1023" s="14">
        <f t="shared" si="1453"/>
        <v>0.39859343426172761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1.6352</v>
      </c>
      <c r="F1024" s="10">
        <f>VLOOKUP(B1024,home!$B$2:$E$405,3,FALSE)</f>
        <v>0.84940000000000004</v>
      </c>
      <c r="G1024" s="10">
        <f>VLOOKUP(C1024,away!$B$2:$E$405,4,FALSE)</f>
        <v>1.1212</v>
      </c>
      <c r="H1024" s="10">
        <f>VLOOKUP(A1024,away!$A$2:$E$405,3,FALSE)</f>
        <v>1.1458999999999999</v>
      </c>
      <c r="I1024" s="10">
        <f>VLOOKUP(C1024,away!$B$2:$E$405,3,FALSE)</f>
        <v>1.0666</v>
      </c>
      <c r="J1024" s="10">
        <f>VLOOKUP(B1024,home!$B$2:$E$405,4,FALSE)</f>
        <v>0.48480000000000001</v>
      </c>
      <c r="K1024" s="12">
        <f t="shared" si="1398"/>
        <v>1.5572782722559999</v>
      </c>
      <c r="L1024" s="12">
        <f t="shared" si="1399"/>
        <v>0.59253077251199993</v>
      </c>
      <c r="M1024" s="13">
        <f t="shared" si="1400"/>
        <v>0.11650640315673751</v>
      </c>
      <c r="N1024" s="13">
        <f t="shared" si="1401"/>
        <v>0.18143289021468517</v>
      </c>
      <c r="O1024" s="13">
        <f t="shared" si="1402"/>
        <v>6.9033629065056182E-2</v>
      </c>
      <c r="P1024" s="13">
        <f t="shared" si="1403"/>
        <v>0.10750457059799227</v>
      </c>
      <c r="Q1024" s="13">
        <f t="shared" si="1404"/>
        <v>0.14127074890196872</v>
      </c>
      <c r="R1024" s="13">
        <f t="shared" si="1405"/>
        <v>2.0452274779612291E-2</v>
      </c>
      <c r="S1024" s="13">
        <f t="shared" si="1406"/>
        <v>2.4799565488067242E-2</v>
      </c>
      <c r="T1024" s="13">
        <f t="shared" si="1407"/>
        <v>8.3707265980232301E-2</v>
      </c>
      <c r="U1024" s="13">
        <f t="shared" si="1408"/>
        <v>3.184988313249959E-2</v>
      </c>
      <c r="V1024" s="13">
        <f t="shared" si="1409"/>
        <v>2.5426038269852438E-3</v>
      </c>
      <c r="W1024" s="13">
        <f t="shared" si="1410"/>
        <v>7.333262259012302E-2</v>
      </c>
      <c r="X1024" s="13">
        <f t="shared" si="1411"/>
        <v>4.3451835513656535E-2</v>
      </c>
      <c r="Y1024" s="13">
        <f t="shared" si="1412"/>
        <v>1.2873274831985627E-2</v>
      </c>
      <c r="Z1024" s="13">
        <f t="shared" si="1413"/>
        <v>4.0395340582637888E-3</v>
      </c>
      <c r="AA1024" s="13">
        <f t="shared" si="1414"/>
        <v>6.2906786189723014E-3</v>
      </c>
      <c r="AB1024" s="13">
        <f t="shared" si="1415"/>
        <v>4.8981685655354731E-3</v>
      </c>
      <c r="AC1024" s="13">
        <f t="shared" si="1416"/>
        <v>1.4663439369783532E-4</v>
      </c>
      <c r="AD1024" s="13">
        <f t="shared" si="1417"/>
        <v>2.8549824951787015E-2</v>
      </c>
      <c r="AE1024" s="13">
        <f t="shared" si="1418"/>
        <v>1.691664983376473E-2</v>
      </c>
      <c r="AF1024" s="13">
        <f t="shared" si="1419"/>
        <v>5.0118177971578051E-3</v>
      </c>
      <c r="AG1024" s="13">
        <f t="shared" si="1420"/>
        <v>9.8988542367976816E-4</v>
      </c>
      <c r="AH1024" s="13">
        <f t="shared" si="1421"/>
        <v>5.9838705903289416E-4</v>
      </c>
      <c r="AI1024" s="13">
        <f t="shared" si="1422"/>
        <v>9.3185516543109448E-4</v>
      </c>
      <c r="AJ1024" s="13">
        <f t="shared" si="1423"/>
        <v>7.2557890100768204E-4</v>
      </c>
      <c r="AK1024" s="13">
        <f t="shared" si="1424"/>
        <v>3.7664275244888342E-4</v>
      </c>
      <c r="AL1024" s="13">
        <f t="shared" si="1425"/>
        <v>5.4121892367324725E-6</v>
      </c>
      <c r="AM1024" s="13">
        <f t="shared" si="1426"/>
        <v>8.8920044148260175E-3</v>
      </c>
      <c r="AN1024" s="13">
        <f t="shared" si="1427"/>
        <v>5.268786245096975E-3</v>
      </c>
      <c r="AO1024" s="13">
        <f t="shared" si="1428"/>
        <v>1.5609589920039546E-3</v>
      </c>
      <c r="AP1024" s="13">
        <f t="shared" si="1429"/>
        <v>3.0830541246388535E-4</v>
      </c>
      <c r="AQ1024" s="13">
        <f t="shared" si="1430"/>
        <v>4.5670111054214186E-5</v>
      </c>
      <c r="AR1024" s="13">
        <f t="shared" si="1431"/>
        <v>7.0912549269988909E-5</v>
      </c>
      <c r="AS1024" s="13">
        <f t="shared" si="1432"/>
        <v>1.1043057220843679E-4</v>
      </c>
      <c r="AT1024" s="13">
        <f t="shared" si="1433"/>
        <v>8.5985565346497953E-5</v>
      </c>
      <c r="AU1024" s="13">
        <f t="shared" si="1434"/>
        <v>4.4634484213916576E-5</v>
      </c>
      <c r="AV1024" s="13">
        <f t="shared" si="1435"/>
        <v>1.7377078114921419E-5</v>
      </c>
      <c r="AW1024" s="13">
        <f t="shared" si="1436"/>
        <v>1.387227235120884E-7</v>
      </c>
      <c r="AX1024" s="13">
        <f t="shared" si="1437"/>
        <v>2.3078875453354979E-3</v>
      </c>
      <c r="AY1024" s="13">
        <f t="shared" si="1438"/>
        <v>1.3674943901084658E-3</v>
      </c>
      <c r="AZ1024" s="13">
        <f t="shared" si="1439"/>
        <v>4.0514125368839768E-4</v>
      </c>
      <c r="BA1024" s="13">
        <f t="shared" si="1440"/>
        <v>8.0019553341488821E-5</v>
      </c>
      <c r="BB1024" s="13">
        <f t="shared" si="1441"/>
        <v>1.1853511939374388E-5</v>
      </c>
      <c r="BC1024" s="13">
        <f t="shared" si="1442"/>
        <v>1.4047141172835442E-6</v>
      </c>
      <c r="BD1024" s="13">
        <f t="shared" si="1443"/>
        <v>7.002977933290296E-6</v>
      </c>
      <c r="BE1024" s="13">
        <f t="shared" si="1444"/>
        <v>1.0905585376601206E-5</v>
      </c>
      <c r="BF1024" s="13">
        <f t="shared" si="1445"/>
        <v>8.4915155766069123E-6</v>
      </c>
      <c r="BG1024" s="13">
        <f t="shared" si="1446"/>
        <v>4.4078842353244418E-6</v>
      </c>
      <c r="BH1024" s="13">
        <f t="shared" si="1447"/>
        <v>1.716075586572626E-6</v>
      </c>
      <c r="BI1024" s="13">
        <f t="shared" si="1448"/>
        <v>5.3448144490370385E-7</v>
      </c>
      <c r="BJ1024" s="14">
        <f t="shared" si="1449"/>
        <v>0.60778634218301597</v>
      </c>
      <c r="BK1024" s="14">
        <f t="shared" si="1450"/>
        <v>0.25287268404282531</v>
      </c>
      <c r="BL1024" s="14">
        <f t="shared" si="1451"/>
        <v>0.13551949680890352</v>
      </c>
      <c r="BM1024" s="14">
        <f t="shared" si="1452"/>
        <v>0.36265018470957178</v>
      </c>
      <c r="BN1024" s="14">
        <f t="shared" si="1453"/>
        <v>0.63620051671605216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1.3391999999999999</v>
      </c>
      <c r="F1025" s="10">
        <f>VLOOKUP(B1025,home!$B$2:$E$405,3,FALSE)</f>
        <v>1.8046</v>
      </c>
      <c r="G1025" s="10">
        <f>VLOOKUP(C1025,away!$B$2:$E$405,4,FALSE)</f>
        <v>1.4188000000000001</v>
      </c>
      <c r="H1025" s="10">
        <f>VLOOKUP(A1025,away!$A$2:$E$405,3,FALSE)</f>
        <v>1.014</v>
      </c>
      <c r="I1025" s="10">
        <f>VLOOKUP(C1025,away!$B$2:$E$405,3,FALSE)</f>
        <v>0.19719999999999999</v>
      </c>
      <c r="J1025" s="10">
        <f>VLOOKUP(B1025,home!$B$2:$E$405,4,FALSE)</f>
        <v>0.49309999999999998</v>
      </c>
      <c r="K1025" s="12">
        <f t="shared" si="1398"/>
        <v>3.4288427900160001</v>
      </c>
      <c r="L1025" s="12">
        <f t="shared" si="1399"/>
        <v>9.8600670479999999E-2</v>
      </c>
      <c r="M1025" s="13">
        <f t="shared" si="1400"/>
        <v>2.9379930890694399E-2</v>
      </c>
      <c r="N1025" s="13">
        <f t="shared" si="1401"/>
        <v>0.10073916420572586</v>
      </c>
      <c r="O1025" s="13">
        <f t="shared" si="1402"/>
        <v>2.8968808844785313E-3</v>
      </c>
      <c r="P1025" s="13">
        <f t="shared" si="1403"/>
        <v>9.9329491342793862E-3</v>
      </c>
      <c r="Q1025" s="13">
        <f t="shared" si="1404"/>
        <v>0.17270937842952055</v>
      </c>
      <c r="R1025" s="13">
        <f t="shared" si="1405"/>
        <v>1.428171987551393E-4</v>
      </c>
      <c r="S1025" s="13">
        <f t="shared" si="1406"/>
        <v>8.3954825209809822E-4</v>
      </c>
      <c r="T1025" s="13">
        <f t="shared" si="1407"/>
        <v>1.7029260511334774E-2</v>
      </c>
      <c r="U1025" s="13">
        <f t="shared" si="1408"/>
        <v>4.8969772224184151E-4</v>
      </c>
      <c r="V1025" s="13">
        <f t="shared" si="1409"/>
        <v>3.1537741849430952E-5</v>
      </c>
      <c r="W1025" s="13">
        <f t="shared" si="1410"/>
        <v>0.19739776899873548</v>
      </c>
      <c r="X1025" s="13">
        <f t="shared" si="1411"/>
        <v>1.9463552374531477E-2</v>
      </c>
      <c r="Y1025" s="13">
        <f t="shared" si="1412"/>
        <v>9.5955965702569982E-4</v>
      </c>
      <c r="Z1025" s="13">
        <f t="shared" si="1413"/>
        <v>4.6939571844440528E-6</v>
      </c>
      <c r="AA1025" s="13">
        <f t="shared" si="1414"/>
        <v>1.6094841248524796E-5</v>
      </c>
      <c r="AB1025" s="13">
        <f t="shared" si="1415"/>
        <v>2.7593340185728188E-5</v>
      </c>
      <c r="AC1025" s="13">
        <f t="shared" si="1416"/>
        <v>6.6640470234149816E-7</v>
      </c>
      <c r="AD1025" s="13">
        <f t="shared" si="1417"/>
        <v>0.16921147924913951</v>
      </c>
      <c r="AE1025" s="13">
        <f t="shared" si="1418"/>
        <v>1.6684365306877759E-2</v>
      </c>
      <c r="AF1025" s="13">
        <f t="shared" si="1419"/>
        <v>8.2254480289569907E-4</v>
      </c>
      <c r="AG1025" s="13">
        <f t="shared" si="1420"/>
        <v>2.7034489688451795E-5</v>
      </c>
      <c r="AH1025" s="13">
        <f t="shared" si="1421"/>
        <v>1.1570683139764913E-7</v>
      </c>
      <c r="AI1025" s="13">
        <f t="shared" si="1422"/>
        <v>3.9674053459342622E-7</v>
      </c>
      <c r="AJ1025" s="13">
        <f t="shared" si="1423"/>
        <v>6.8018046077388161E-7</v>
      </c>
      <c r="AK1025" s="13">
        <f t="shared" si="1424"/>
        <v>7.7741062294476165E-7</v>
      </c>
      <c r="AL1025" s="13">
        <f t="shared" si="1425"/>
        <v>9.0120892875201096E-9</v>
      </c>
      <c r="AM1025" s="13">
        <f t="shared" si="1426"/>
        <v>0.11603991212227079</v>
      </c>
      <c r="AN1025" s="13">
        <f t="shared" si="1427"/>
        <v>1.1441613137696179E-2</v>
      </c>
      <c r="AO1025" s="13">
        <f t="shared" si="1428"/>
        <v>5.6407536337480988E-4</v>
      </c>
      <c r="AP1025" s="13">
        <f t="shared" si="1429"/>
        <v>1.8539403010001964E-5</v>
      </c>
      <c r="AQ1025" s="13">
        <f t="shared" si="1430"/>
        <v>4.5699939177128088E-7</v>
      </c>
      <c r="AR1025" s="13">
        <f t="shared" si="1431"/>
        <v>2.2817542309849069E-9</v>
      </c>
      <c r="AS1025" s="13">
        <f t="shared" si="1432"/>
        <v>7.8237765435011018E-9</v>
      </c>
      <c r="AT1025" s="13">
        <f t="shared" si="1433"/>
        <v>1.3413249895940031E-8</v>
      </c>
      <c r="AU1025" s="13">
        <f t="shared" si="1434"/>
        <v>1.5330641732125614E-8</v>
      </c>
      <c r="AV1025" s="13">
        <f t="shared" si="1435"/>
        <v>1.3141590092379327E-8</v>
      </c>
      <c r="AW1025" s="13">
        <f t="shared" si="1436"/>
        <v>8.4635083440272855E-11</v>
      </c>
      <c r="AX1025" s="13">
        <f t="shared" si="1437"/>
        <v>6.6313769339089779E-2</v>
      </c>
      <c r="AY1025" s="13">
        <f t="shared" si="1438"/>
        <v>6.538582118890318E-3</v>
      </c>
      <c r="AZ1025" s="13">
        <f t="shared" si="1439"/>
        <v>3.2235429045556223E-4</v>
      </c>
      <c r="BA1025" s="13">
        <f t="shared" si="1440"/>
        <v>1.0594783057007702E-5</v>
      </c>
      <c r="BB1025" s="13">
        <f t="shared" si="1441"/>
        <v>2.6116317825277584E-7</v>
      </c>
      <c r="BC1025" s="13">
        <f t="shared" si="1442"/>
        <v>5.1501728960822967E-9</v>
      </c>
      <c r="BD1025" s="13">
        <f t="shared" si="1443"/>
        <v>3.7497082840948054E-11</v>
      </c>
      <c r="BE1025" s="13">
        <f t="shared" si="1444"/>
        <v>1.2857160214581742E-10</v>
      </c>
      <c r="BF1025" s="13">
        <f t="shared" si="1445"/>
        <v>2.204259055092459E-10</v>
      </c>
      <c r="BG1025" s="13">
        <f t="shared" si="1446"/>
        <v>2.5193525894604197E-10</v>
      </c>
      <c r="BH1025" s="13">
        <f t="shared" si="1447"/>
        <v>2.159615990469875E-10</v>
      </c>
      <c r="BI1025" s="13">
        <f t="shared" si="1448"/>
        <v>1.4809967436251784E-10</v>
      </c>
      <c r="BJ1025" s="14">
        <f t="shared" si="1449"/>
        <v>0.89629427189606259</v>
      </c>
      <c r="BK1025" s="14">
        <f t="shared" si="1450"/>
        <v>4.672322355460326E-2</v>
      </c>
      <c r="BL1025" s="14">
        <f t="shared" si="1451"/>
        <v>3.5751070188630922E-3</v>
      </c>
      <c r="BM1025" s="14">
        <f t="shared" si="1452"/>
        <v>0.62425759364900424</v>
      </c>
      <c r="BN1025" s="14">
        <f t="shared" si="1453"/>
        <v>0.31580112074345384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1.3391999999999999</v>
      </c>
      <c r="F1026" s="10">
        <f>VLOOKUP(B1026,home!$B$2:$E$405,3,FALSE)</f>
        <v>0.87119999999999997</v>
      </c>
      <c r="G1026" s="10">
        <f>VLOOKUP(C1026,away!$B$2:$E$405,4,FALSE)</f>
        <v>1.1539999999999999</v>
      </c>
      <c r="H1026" s="10">
        <f>VLOOKUP(A1026,away!$A$2:$E$405,3,FALSE)</f>
        <v>1.014</v>
      </c>
      <c r="I1026" s="10">
        <f>VLOOKUP(C1026,away!$B$2:$E$405,3,FALSE)</f>
        <v>0.89649999999999996</v>
      </c>
      <c r="J1026" s="10">
        <f>VLOOKUP(B1026,home!$B$2:$E$405,4,FALSE)</f>
        <v>0.73960000000000004</v>
      </c>
      <c r="K1026" s="12">
        <f t="shared" si="1398"/>
        <v>1.3463845401599996</v>
      </c>
      <c r="L1026" s="12">
        <f t="shared" si="1399"/>
        <v>0.6723341196</v>
      </c>
      <c r="M1026" s="13">
        <f t="shared" si="1400"/>
        <v>0.13282555081115952</v>
      </c>
      <c r="N1026" s="13">
        <f t="shared" si="1401"/>
        <v>0.17883426815038167</v>
      </c>
      <c r="O1026" s="13">
        <f t="shared" si="1402"/>
        <v>8.9303149765006015E-2</v>
      </c>
      <c r="P1026" s="13">
        <f t="shared" si="1403"/>
        <v>0.1202363802311972</v>
      </c>
      <c r="Q1026" s="13">
        <f t="shared" si="1404"/>
        <v>0.12038984694425089</v>
      </c>
      <c r="R1026" s="13">
        <f t="shared" si="1405"/>
        <v>3.0020777287381128E-2</v>
      </c>
      <c r="S1026" s="13">
        <f t="shared" si="1406"/>
        <v>2.7210101977394589E-2</v>
      </c>
      <c r="T1026" s="13">
        <f t="shared" si="1407"/>
        <v>8.0942201754041682E-2</v>
      </c>
      <c r="U1026" s="13">
        <f t="shared" si="1408"/>
        <v>4.0419510423316402E-2</v>
      </c>
      <c r="V1026" s="13">
        <f t="shared" si="1409"/>
        <v>2.736792856414452E-3</v>
      </c>
      <c r="W1026" s="13">
        <f t="shared" si="1410"/>
        <v>5.4030342905989306E-2</v>
      </c>
      <c r="X1026" s="13">
        <f t="shared" si="1411"/>
        <v>3.6326443029384425E-2</v>
      </c>
      <c r="Y1026" s="13">
        <f t="shared" si="1412"/>
        <v>1.2211753546180365E-2</v>
      </c>
      <c r="Z1026" s="13">
        <f t="shared" si="1413"/>
        <v>6.7279976224063568E-3</v>
      </c>
      <c r="AA1026" s="13">
        <f t="shared" si="1414"/>
        <v>9.058471985041153E-3</v>
      </c>
      <c r="AB1026" s="13">
        <f t="shared" si="1415"/>
        <v>6.0980933190659383E-3</v>
      </c>
      <c r="AC1026" s="13">
        <f t="shared" si="1416"/>
        <v>1.5483752207703328E-4</v>
      </c>
      <c r="AD1026" s="13">
        <f t="shared" si="1417"/>
        <v>1.8186404597041881E-2</v>
      </c>
      <c r="AE1026" s="13">
        <f t="shared" si="1418"/>
        <v>1.2227340323441548E-2</v>
      </c>
      <c r="AF1026" s="13">
        <f t="shared" si="1419"/>
        <v>4.1104290457053255E-3</v>
      </c>
      <c r="AG1026" s="13">
        <f t="shared" si="1420"/>
        <v>9.2119389787418619E-4</v>
      </c>
      <c r="AH1026" s="13">
        <f t="shared" si="1421"/>
        <v>1.1308655895328674E-3</v>
      </c>
      <c r="AI1026" s="13">
        <f t="shared" si="1422"/>
        <v>1.5225799467459766E-3</v>
      </c>
      <c r="AJ1026" s="13">
        <f t="shared" si="1423"/>
        <v>1.0249890507282094E-3</v>
      </c>
      <c r="AK1026" s="13">
        <f t="shared" si="1424"/>
        <v>4.6000980391124475E-4</v>
      </c>
      <c r="AL1026" s="13">
        <f t="shared" si="1425"/>
        <v>5.6064825072636286E-6</v>
      </c>
      <c r="AM1026" s="13">
        <f t="shared" si="1426"/>
        <v>4.8971787981103854E-3</v>
      </c>
      <c r="AN1026" s="13">
        <f t="shared" si="1427"/>
        <v>3.2925403957513324E-3</v>
      </c>
      <c r="AO1026" s="13">
        <f t="shared" si="1428"/>
        <v>1.1068436241124535E-3</v>
      </c>
      <c r="AP1026" s="13">
        <f t="shared" si="1429"/>
        <v>2.4805624451750664E-4</v>
      </c>
      <c r="AQ1026" s="13">
        <f t="shared" si="1430"/>
        <v>4.1694169192240023E-5</v>
      </c>
      <c r="AR1026" s="13">
        <f t="shared" si="1431"/>
        <v>1.5206390410490308E-4</v>
      </c>
      <c r="AS1026" s="13">
        <f t="shared" si="1432"/>
        <v>2.0473648960321421E-4</v>
      </c>
      <c r="AT1026" s="13">
        <f t="shared" si="1433"/>
        <v>1.378270222041981E-4</v>
      </c>
      <c r="AU1026" s="13">
        <f t="shared" si="1434"/>
        <v>6.1856057304007079E-5</v>
      </c>
      <c r="AV1026" s="13">
        <f t="shared" si="1435"/>
        <v>2.0820509817341545E-5</v>
      </c>
      <c r="AW1026" s="13">
        <f t="shared" si="1436"/>
        <v>1.4097504382966732E-7</v>
      </c>
      <c r="AX1026" s="13">
        <f t="shared" si="1437"/>
        <v>1.0989143040291912E-3</v>
      </c>
      <c r="AY1026" s="13">
        <f t="shared" si="1438"/>
        <v>7.388375811153131E-4</v>
      </c>
      <c r="AZ1026" s="13">
        <f t="shared" si="1439"/>
        <v>2.4837285731327876E-4</v>
      </c>
      <c r="BA1026" s="13">
        <f t="shared" si="1440"/>
        <v>5.5663182118086574E-5</v>
      </c>
      <c r="BB1026" s="13">
        <f t="shared" si="1441"/>
        <v>9.3560641358745472E-6</v>
      </c>
      <c r="BC1026" s="13">
        <f t="shared" si="1442"/>
        <v>1.2580802287428696E-6</v>
      </c>
      <c r="BD1026" s="13">
        <f t="shared" si="1443"/>
        <v>1.7039625181551474E-5</v>
      </c>
      <c r="BE1026" s="13">
        <f t="shared" si="1444"/>
        <v>2.294188791456193E-5</v>
      </c>
      <c r="BF1026" s="13">
        <f t="shared" si="1445"/>
        <v>1.5444301605124864E-5</v>
      </c>
      <c r="BG1026" s="13">
        <f t="shared" si="1446"/>
        <v>6.9313229715694582E-6</v>
      </c>
      <c r="BH1026" s="13">
        <f t="shared" si="1447"/>
        <v>2.3330565229442475E-6</v>
      </c>
      <c r="BI1026" s="13">
        <f t="shared" si="1448"/>
        <v>6.2823824676231537E-7</v>
      </c>
      <c r="BJ1026" s="14">
        <f t="shared" si="1449"/>
        <v>0.52991893949491564</v>
      </c>
      <c r="BK1026" s="14">
        <f t="shared" si="1450"/>
        <v>0.28390810746186534</v>
      </c>
      <c r="BL1026" s="14">
        <f t="shared" si="1451"/>
        <v>0.17968106958620511</v>
      </c>
      <c r="BM1026" s="14">
        <f t="shared" si="1452"/>
        <v>0.32788744436994455</v>
      </c>
      <c r="BN1026" s="14">
        <f t="shared" si="1453"/>
        <v>0.67160997318937654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1.3391999999999999</v>
      </c>
      <c r="F1027" s="10">
        <f>VLOOKUP(B1027,home!$B$2:$E$405,3,FALSE)</f>
        <v>1.369</v>
      </c>
      <c r="G1027" s="10">
        <f>VLOOKUP(C1027,away!$B$2:$E$405,4,FALSE)</f>
        <v>1.1201000000000001</v>
      </c>
      <c r="H1027" s="10">
        <f>VLOOKUP(A1027,away!$A$2:$E$405,3,FALSE)</f>
        <v>1.014</v>
      </c>
      <c r="I1027" s="10">
        <f>VLOOKUP(C1027,away!$B$2:$E$405,3,FALSE)</f>
        <v>0.69030000000000002</v>
      </c>
      <c r="J1027" s="10">
        <f>VLOOKUP(B1027,home!$B$2:$E$405,4,FALSE)</f>
        <v>1.5615000000000001</v>
      </c>
      <c r="K1027" s="12">
        <f t="shared" si="1398"/>
        <v>2.0535519124800001</v>
      </c>
      <c r="L1027" s="12">
        <f t="shared" si="1399"/>
        <v>1.0929940983000002</v>
      </c>
      <c r="M1027" s="13">
        <f t="shared" si="1400"/>
        <v>4.3000393559669725E-2</v>
      </c>
      <c r="N1027" s="13">
        <f t="shared" si="1401"/>
        <v>8.8303540431852429E-2</v>
      </c>
      <c r="O1027" s="13">
        <f t="shared" si="1402"/>
        <v>4.6999176385296347E-2</v>
      </c>
      <c r="P1027" s="13">
        <f t="shared" si="1403"/>
        <v>9.6515248551010166E-2</v>
      </c>
      <c r="Q1027" s="13">
        <f t="shared" si="1404"/>
        <v>9.0667952166292809E-2</v>
      </c>
      <c r="R1027" s="13">
        <f t="shared" si="1405"/>
        <v>2.5684911207044817E-2</v>
      </c>
      <c r="S1027" s="13">
        <f t="shared" si="1406"/>
        <v>5.4157604336440505E-2</v>
      </c>
      <c r="T1027" s="13">
        <f t="shared" si="1407"/>
        <v>9.9099536622704765E-2</v>
      </c>
      <c r="U1027" s="13">
        <f t="shared" si="1408"/>
        <v>5.2745298531105864E-2</v>
      </c>
      <c r="V1027" s="13">
        <f t="shared" si="1409"/>
        <v>1.3506425848057778E-2</v>
      </c>
      <c r="W1027" s="13">
        <f t="shared" si="1410"/>
        <v>6.2063782190578606E-2</v>
      </c>
      <c r="X1027" s="13">
        <f t="shared" si="1411"/>
        <v>6.7835347652479075E-2</v>
      </c>
      <c r="Y1027" s="13">
        <f t="shared" si="1412"/>
        <v>3.7071817320144189E-2</v>
      </c>
      <c r="Z1027" s="13">
        <f t="shared" si="1413"/>
        <v>9.3578187882198405E-3</v>
      </c>
      <c r="AA1027" s="13">
        <f t="shared" si="1414"/>
        <v>1.9216766669190127E-2</v>
      </c>
      <c r="AB1027" s="13">
        <f t="shared" si="1415"/>
        <v>1.9731313972598658E-2</v>
      </c>
      <c r="AC1027" s="13">
        <f t="shared" si="1416"/>
        <v>1.894715286082455E-3</v>
      </c>
      <c r="AD1027" s="13">
        <f t="shared" si="1417"/>
        <v>3.1862799653301216E-2</v>
      </c>
      <c r="AE1027" s="13">
        <f t="shared" si="1418"/>
        <v>3.4825851976373522E-2</v>
      </c>
      <c r="AF1027" s="13">
        <f t="shared" si="1419"/>
        <v>1.9032225339222823E-2</v>
      </c>
      <c r="AG1027" s="13">
        <f t="shared" si="1420"/>
        <v>6.9340366577620889E-3</v>
      </c>
      <c r="AH1027" s="13">
        <f t="shared" si="1421"/>
        <v>2.5570101771212857E-3</v>
      </c>
      <c r="AI1027" s="13">
        <f t="shared" si="1422"/>
        <v>5.2509531394582393E-3</v>
      </c>
      <c r="AJ1027" s="13">
        <f t="shared" si="1423"/>
        <v>5.3915524309386649E-3</v>
      </c>
      <c r="AK1027" s="13">
        <f t="shared" si="1424"/>
        <v>3.6906109352634309E-3</v>
      </c>
      <c r="AL1027" s="13">
        <f t="shared" si="1425"/>
        <v>1.7010906331904848E-4</v>
      </c>
      <c r="AM1027" s="13">
        <f t="shared" si="1426"/>
        <v>1.3086382633000757E-2</v>
      </c>
      <c r="AN1027" s="13">
        <f t="shared" si="1427"/>
        <v>1.4303338985965445E-2</v>
      </c>
      <c r="AO1027" s="13">
        <f t="shared" si="1428"/>
        <v>7.8167325488222687E-3</v>
      </c>
      <c r="AP1027" s="13">
        <f t="shared" si="1429"/>
        <v>2.8478808479507527E-3</v>
      </c>
      <c r="AQ1027" s="13">
        <f t="shared" si="1430"/>
        <v>7.7817923986794304E-4</v>
      </c>
      <c r="AR1027" s="13">
        <f t="shared" si="1431"/>
        <v>5.589594065773209E-4</v>
      </c>
      <c r="AS1027" s="13">
        <f t="shared" si="1432"/>
        <v>1.1478521583755434E-3</v>
      </c>
      <c r="AT1027" s="13">
        <f t="shared" si="1433"/>
        <v>1.1785869975381967E-3</v>
      </c>
      <c r="AU1027" s="13">
        <f t="shared" si="1434"/>
        <v>8.0676319427287519E-4</v>
      </c>
      <c r="AV1027" s="13">
        <f t="shared" si="1435"/>
        <v>4.1418252512938418E-4</v>
      </c>
      <c r="AW1027" s="13">
        <f t="shared" si="1436"/>
        <v>1.0605922649053317E-5</v>
      </c>
      <c r="AX1027" s="13">
        <f t="shared" si="1437"/>
        <v>4.478927680573958E-3</v>
      </c>
      <c r="AY1027" s="13">
        <f t="shared" si="1438"/>
        <v>4.8954415215798448E-3</v>
      </c>
      <c r="AZ1027" s="13">
        <f t="shared" si="1439"/>
        <v>2.6753443458297707E-3</v>
      </c>
      <c r="BA1027" s="13">
        <f t="shared" si="1440"/>
        <v>9.7471186030407143E-4</v>
      </c>
      <c r="BB1027" s="13">
        <f t="shared" si="1441"/>
        <v>2.6633857771384104E-4</v>
      </c>
      <c r="BC1027" s="13">
        <f t="shared" si="1442"/>
        <v>5.822129871816887E-5</v>
      </c>
      <c r="BD1027" s="13">
        <f t="shared" si="1443"/>
        <v>1.018232220963803E-4</v>
      </c>
      <c r="BE1027" s="13">
        <f t="shared" si="1444"/>
        <v>2.0909927247089754E-4</v>
      </c>
      <c r="BF1027" s="13">
        <f t="shared" si="1445"/>
        <v>2.1469810544039416E-4</v>
      </c>
      <c r="BG1027" s="13">
        <f t="shared" si="1446"/>
        <v>1.4696456834431811E-4</v>
      </c>
      <c r="BH1027" s="13">
        <f t="shared" si="1447"/>
        <v>7.5449842597568028E-5</v>
      </c>
      <c r="BI1027" s="13">
        <f t="shared" si="1448"/>
        <v>3.0988033712510155E-5</v>
      </c>
      <c r="BJ1027" s="14">
        <f t="shared" si="1449"/>
        <v>0.58987838955103833</v>
      </c>
      <c r="BK1027" s="14">
        <f t="shared" si="1450"/>
        <v>0.21413993816615953</v>
      </c>
      <c r="BL1027" s="14">
        <f t="shared" si="1451"/>
        <v>0.1861529607745728</v>
      </c>
      <c r="BM1027" s="14">
        <f t="shared" si="1452"/>
        <v>0.60347304937989332</v>
      </c>
      <c r="BN1027" s="14">
        <f t="shared" si="1453"/>
        <v>0.3911712223011663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1.3391999999999999</v>
      </c>
      <c r="F1028" s="10">
        <f>VLOOKUP(B1028,home!$B$2:$E$405,3,FALSE)</f>
        <v>1.2694000000000001</v>
      </c>
      <c r="G1028" s="10">
        <f>VLOOKUP(C1028,away!$B$2:$E$405,4,FALSE)</f>
        <v>1.2444999999999999</v>
      </c>
      <c r="H1028" s="10">
        <f>VLOOKUP(A1028,away!$A$2:$E$405,3,FALSE)</f>
        <v>1.014</v>
      </c>
      <c r="I1028" s="10">
        <f>VLOOKUP(C1028,away!$B$2:$E$405,3,FALSE)</f>
        <v>0.57530000000000003</v>
      </c>
      <c r="J1028" s="10">
        <f>VLOOKUP(B1028,home!$B$2:$E$405,4,FALSE)</f>
        <v>1.0848</v>
      </c>
      <c r="K1028" s="12">
        <f t="shared" si="1398"/>
        <v>2.11562570736</v>
      </c>
      <c r="L1028" s="12">
        <f t="shared" si="1399"/>
        <v>0.63282263616000001</v>
      </c>
      <c r="M1028" s="13">
        <f t="shared" si="1400"/>
        <v>6.4027132284189422E-2</v>
      </c>
      <c r="N1028" s="13">
        <f t="shared" si="1401"/>
        <v>0.13545744702897053</v>
      </c>
      <c r="O1028" s="13">
        <f t="shared" si="1402"/>
        <v>4.0517818637845794E-2</v>
      </c>
      <c r="P1028" s="13">
        <f t="shared" si="1403"/>
        <v>8.5720538716376679E-2</v>
      </c>
      <c r="Q1028" s="13">
        <f t="shared" si="1404"/>
        <v>0.14328862859392277</v>
      </c>
      <c r="R1028" s="13">
        <f t="shared" si="1405"/>
        <v>1.2820296400927179E-2</v>
      </c>
      <c r="S1028" s="13">
        <f t="shared" si="1406"/>
        <v>2.8691003702973603E-2</v>
      </c>
      <c r="T1028" s="13">
        <f t="shared" si="1407"/>
        <v>9.0676287678557371E-2</v>
      </c>
      <c r="U1028" s="13">
        <f t="shared" si="1408"/>
        <v>2.7122948641776418E-2</v>
      </c>
      <c r="V1028" s="13">
        <f t="shared" si="1409"/>
        <v>4.2679966827121911E-3</v>
      </c>
      <c r="W1028" s="13">
        <f t="shared" si="1410"/>
        <v>0.1010483687418874</v>
      </c>
      <c r="X1028" s="13">
        <f t="shared" si="1411"/>
        <v>6.3945695086908921E-2</v>
      </c>
      <c r="Y1028" s="13">
        <f t="shared" si="1412"/>
        <v>2.0233141667990635E-2</v>
      </c>
      <c r="Z1028" s="13">
        <f t="shared" si="1413"/>
        <v>2.7043245882624328E-3</v>
      </c>
      <c r="AA1028" s="13">
        <f t="shared" si="1414"/>
        <v>5.7213386199737488E-3</v>
      </c>
      <c r="AB1028" s="13">
        <f t="shared" si="1415"/>
        <v>6.0521055324640263E-3</v>
      </c>
      <c r="AC1028" s="13">
        <f t="shared" si="1416"/>
        <v>3.5712884701160936E-4</v>
      </c>
      <c r="AD1028" s="13">
        <f t="shared" si="1417"/>
        <v>5.3445131649282419E-2</v>
      </c>
      <c r="AE1028" s="13">
        <f t="shared" si="1418"/>
        <v>3.3821289100217151E-2</v>
      </c>
      <c r="AF1028" s="13">
        <f t="shared" si="1419"/>
        <v>1.0701438663364447E-2</v>
      </c>
      <c r="AG1028" s="13">
        <f t="shared" si="1420"/>
        <v>2.2573708752182788E-3</v>
      </c>
      <c r="AH1028" s="13">
        <f t="shared" si="1421"/>
        <v>4.2783945374413478E-4</v>
      </c>
      <c r="AI1028" s="13">
        <f t="shared" si="1422"/>
        <v>9.0514814696395092E-4</v>
      </c>
      <c r="AJ1028" s="13">
        <f t="shared" si="1423"/>
        <v>9.5747734434310121E-4</v>
      </c>
      <c r="AK1028" s="13">
        <f t="shared" si="1424"/>
        <v>6.7522122796901589E-4</v>
      </c>
      <c r="AL1028" s="13">
        <f t="shared" si="1425"/>
        <v>1.9125190252853548E-5</v>
      </c>
      <c r="AM1028" s="13">
        <f t="shared" si="1426"/>
        <v>2.2613978890092267E-2</v>
      </c>
      <c r="AN1028" s="13">
        <f t="shared" si="1427"/>
        <v>1.4310637735294779E-2</v>
      </c>
      <c r="AO1028" s="13">
        <f t="shared" si="1428"/>
        <v>4.5280477483900074E-3</v>
      </c>
      <c r="AP1028" s="13">
        <f t="shared" si="1429"/>
        <v>9.5515037093150577E-4</v>
      </c>
      <c r="AQ1028" s="13">
        <f t="shared" si="1430"/>
        <v>1.5111019391551931E-4</v>
      </c>
      <c r="AR1028" s="13">
        <f t="shared" si="1431"/>
        <v>5.4149298194323562E-5</v>
      </c>
      <c r="AS1028" s="13">
        <f t="shared" si="1432"/>
        <v>1.1455964729541334E-4</v>
      </c>
      <c r="AT1028" s="13">
        <f t="shared" si="1433"/>
        <v>1.2118266742213551E-4</v>
      </c>
      <c r="AU1028" s="13">
        <f t="shared" si="1434"/>
        <v>8.5459055494909011E-5</v>
      </c>
      <c r="AV1028" s="13">
        <f t="shared" si="1435"/>
        <v>4.5199843682933607E-5</v>
      </c>
      <c r="AW1028" s="13">
        <f t="shared" si="1436"/>
        <v>7.1125298891999595E-7</v>
      </c>
      <c r="AX1028" s="13">
        <f t="shared" si="1437"/>
        <v>7.9737858475959385E-3</v>
      </c>
      <c r="AY1028" s="13">
        <f t="shared" si="1438"/>
        <v>5.0459921802509617E-3</v>
      </c>
      <c r="AZ1028" s="13">
        <f t="shared" si="1439"/>
        <v>1.5966090367745798E-3</v>
      </c>
      <c r="BA1028" s="13">
        <f t="shared" si="1440"/>
        <v>3.367901131895227E-4</v>
      </c>
      <c r="BB1028" s="13">
        <f t="shared" si="1441"/>
        <v>5.3282101815304623E-5</v>
      </c>
      <c r="BC1028" s="13">
        <f t="shared" si="1442"/>
        <v>6.7436240261813208E-6</v>
      </c>
      <c r="BD1028" s="13">
        <f t="shared" si="1443"/>
        <v>5.7111502715909607E-6</v>
      </c>
      <c r="BE1028" s="13">
        <f t="shared" si="1444"/>
        <v>1.2082656333173879E-5</v>
      </c>
      <c r="BF1028" s="13">
        <f t="shared" si="1445"/>
        <v>1.278118917582939E-5</v>
      </c>
      <c r="BG1028" s="13">
        <f t="shared" si="1446"/>
        <v>9.0134041303386754E-6</v>
      </c>
      <c r="BH1028" s="13">
        <f t="shared" si="1447"/>
        <v>4.7672473722423278E-6</v>
      </c>
      <c r="BI1028" s="13">
        <f t="shared" si="1448"/>
        <v>2.0171422188120532E-6</v>
      </c>
      <c r="BJ1028" s="14">
        <f t="shared" si="1449"/>
        <v>0.71244692692859668</v>
      </c>
      <c r="BK1028" s="14">
        <f t="shared" si="1450"/>
        <v>0.18812891760376729</v>
      </c>
      <c r="BL1028" s="14">
        <f t="shared" si="1451"/>
        <v>9.5667117307599095E-2</v>
      </c>
      <c r="BM1028" s="14">
        <f t="shared" si="1452"/>
        <v>0.51207014383873073</v>
      </c>
      <c r="BN1028" s="14">
        <f t="shared" si="1453"/>
        <v>0.48183186166223235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1.242</v>
      </c>
      <c r="F1029" s="10">
        <f>VLOOKUP(B1029,home!$B$2:$E$405,3,FALSE)</f>
        <v>1.3734999999999999</v>
      </c>
      <c r="G1029" s="10">
        <f>VLOOKUP(C1029,away!$B$2:$E$405,4,FALSE)</f>
        <v>1.2314000000000001</v>
      </c>
      <c r="H1029" s="10">
        <f>VLOOKUP(A1029,away!$A$2:$E$405,3,FALSE)</f>
        <v>0.96209999999999996</v>
      </c>
      <c r="I1029" s="10">
        <f>VLOOKUP(C1029,away!$B$2:$E$405,3,FALSE)</f>
        <v>0.79479999999999995</v>
      </c>
      <c r="J1029" s="10">
        <f>VLOOKUP(B1029,home!$B$2:$E$405,4,FALSE)</f>
        <v>0.79479999999999995</v>
      </c>
      <c r="K1029" s="12">
        <f t="shared" si="1398"/>
        <v>2.1006292518</v>
      </c>
      <c r="L1029" s="12">
        <f t="shared" si="1399"/>
        <v>0.60776534318399988</v>
      </c>
      <c r="M1029" s="13">
        <f t="shared" si="1400"/>
        <v>6.6643711027665045E-2</v>
      </c>
      <c r="N1029" s="13">
        <f t="shared" si="1401"/>
        <v>0.13999372883321945</v>
      </c>
      <c r="O1029" s="13">
        <f t="shared" si="1402"/>
        <v>4.050373790378417E-2</v>
      </c>
      <c r="P1029" s="13">
        <f t="shared" si="1403"/>
        <v>8.5083336647929442E-2</v>
      </c>
      <c r="Q1029" s="13">
        <f t="shared" si="1404"/>
        <v>0.14703746092780895</v>
      </c>
      <c r="R1029" s="13">
        <f t="shared" si="1405"/>
        <v>1.2308384083664083E-2</v>
      </c>
      <c r="S1029" s="13">
        <f t="shared" si="1406"/>
        <v>2.7156253994243269E-2</v>
      </c>
      <c r="T1029" s="13">
        <f t="shared" si="1407"/>
        <v>8.9364272901693784E-2</v>
      </c>
      <c r="U1029" s="13">
        <f t="shared" si="1408"/>
        <v>2.5855351648534312E-2</v>
      </c>
      <c r="V1029" s="13">
        <f t="shared" si="1409"/>
        <v>3.8522342919778086E-3</v>
      </c>
      <c r="W1029" s="13">
        <f t="shared" si="1410"/>
        <v>0.10295706384511834</v>
      </c>
      <c r="X1029" s="13">
        <f t="shared" si="1411"/>
        <v>6.2573735241045342E-2</v>
      </c>
      <c r="Y1029" s="13">
        <f t="shared" si="1412"/>
        <v>1.9015073836539335E-2</v>
      </c>
      <c r="Z1029" s="13">
        <f t="shared" si="1413"/>
        <v>2.4935364255495281E-3</v>
      </c>
      <c r="AA1029" s="13">
        <f t="shared" si="1414"/>
        <v>5.2379955559381519E-3</v>
      </c>
      <c r="AB1029" s="13">
        <f t="shared" si="1415"/>
        <v>5.501543342801043E-3</v>
      </c>
      <c r="AC1029" s="13">
        <f t="shared" si="1416"/>
        <v>3.0738173007707563E-4</v>
      </c>
      <c r="AD1029" s="13">
        <f t="shared" si="1417"/>
        <v>5.4068654998123938E-2</v>
      </c>
      <c r="AE1029" s="13">
        <f t="shared" si="1418"/>
        <v>3.2861054660432092E-2</v>
      </c>
      <c r="AF1029" s="13">
        <f t="shared" si="1419"/>
        <v>9.9859050815428434E-3</v>
      </c>
      <c r="AG1029" s="13">
        <f t="shared" si="1420"/>
        <v>2.0230290096289118E-3</v>
      </c>
      <c r="AH1029" s="13">
        <f t="shared" si="1421"/>
        <v>3.7887125535397822E-4</v>
      </c>
      <c r="AI1029" s="13">
        <f t="shared" si="1422"/>
        <v>7.9586804166275401E-4</v>
      </c>
      <c r="AJ1029" s="13">
        <f t="shared" si="1423"/>
        <v>8.3591184444478119E-4</v>
      </c>
      <c r="AK1029" s="13">
        <f t="shared" si="1424"/>
        <v>5.853136241222663E-4</v>
      </c>
      <c r="AL1029" s="13">
        <f t="shared" si="1425"/>
        <v>1.5697243035409108E-5</v>
      </c>
      <c r="AM1029" s="13">
        <f t="shared" si="1426"/>
        <v>2.2715639658908281E-2</v>
      </c>
      <c r="AN1029" s="13">
        <f t="shared" si="1427"/>
        <v>1.3805778532940471E-2</v>
      </c>
      <c r="AO1029" s="13">
        <f t="shared" si="1428"/>
        <v>4.1953368639974318E-3</v>
      </c>
      <c r="AP1029" s="13">
        <f t="shared" si="1429"/>
        <v>8.4992678297329501E-4</v>
      </c>
      <c r="AQ1029" s="13">
        <f t="shared" si="1430"/>
        <v>1.2913901073375938E-4</v>
      </c>
      <c r="AR1029" s="13">
        <f t="shared" si="1431"/>
        <v>4.6052963706552702E-5</v>
      </c>
      <c r="AS1029" s="13">
        <f t="shared" si="1432"/>
        <v>9.6740202694068356E-5</v>
      </c>
      <c r="AT1029" s="13">
        <f t="shared" si="1433"/>
        <v>1.0160764980211059E-4</v>
      </c>
      <c r="AU1029" s="13">
        <f t="shared" si="1434"/>
        <v>7.1146667126987997E-5</v>
      </c>
      <c r="AV1029" s="13">
        <f t="shared" si="1435"/>
        <v>3.7363192533757114E-5</v>
      </c>
      <c r="AW1029" s="13">
        <f t="shared" si="1436"/>
        <v>5.5668077345398428E-7</v>
      </c>
      <c r="AX1029" s="13">
        <f t="shared" si="1437"/>
        <v>7.9528561901418167E-3</v>
      </c>
      <c r="AY1029" s="13">
        <f t="shared" si="1438"/>
        <v>4.8334703716945392E-3</v>
      </c>
      <c r="AZ1029" s="13">
        <f t="shared" si="1439"/>
        <v>1.4688078896113136E-3</v>
      </c>
      <c r="BA1029" s="13">
        <f t="shared" si="1440"/>
        <v>2.9756351036699556E-4</v>
      </c>
      <c r="BB1029" s="13">
        <f t="shared" si="1441"/>
        <v>4.5212197249308175E-5</v>
      </c>
      <c r="BC1029" s="13">
        <f t="shared" si="1442"/>
        <v>5.4956813154656977E-6</v>
      </c>
      <c r="BD1029" s="13">
        <f t="shared" si="1443"/>
        <v>4.6648992152922147E-6</v>
      </c>
      <c r="BE1029" s="13">
        <f t="shared" si="1444"/>
        <v>9.7992237483416934E-6</v>
      </c>
      <c r="BF1029" s="13">
        <f t="shared" si="1445"/>
        <v>1.0292268025349903E-5</v>
      </c>
      <c r="BG1029" s="13">
        <f t="shared" si="1446"/>
        <v>7.2067464271386101E-6</v>
      </c>
      <c r="BH1029" s="13">
        <f t="shared" si="1447"/>
        <v>3.7846755887881251E-6</v>
      </c>
      <c r="BI1029" s="13">
        <f t="shared" si="1448"/>
        <v>1.5900400500763444E-6</v>
      </c>
      <c r="BJ1029" s="14">
        <f t="shared" si="1449"/>
        <v>0.71617920602508578</v>
      </c>
      <c r="BK1029" s="14">
        <f t="shared" si="1450"/>
        <v>0.18789208530662257</v>
      </c>
      <c r="BL1029" s="14">
        <f t="shared" si="1451"/>
        <v>9.2393225829223977E-2</v>
      </c>
      <c r="BM1029" s="14">
        <f t="shared" si="1452"/>
        <v>0.50255478047148971</v>
      </c>
      <c r="BN1029" s="14">
        <f t="shared" si="1453"/>
        <v>0.49157035942407118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1.4896</v>
      </c>
      <c r="F1030" s="10">
        <f>VLOOKUP(B1030,home!$B$2:$E$405,3,FALSE)</f>
        <v>0.92310000000000003</v>
      </c>
      <c r="G1030" s="10">
        <f>VLOOKUP(C1030,away!$B$2:$E$405,4,FALSE)</f>
        <v>0.83919999999999995</v>
      </c>
      <c r="H1030" s="10">
        <f>VLOOKUP(A1030,away!$A$2:$E$405,3,FALSE)</f>
        <v>1.2811999999999999</v>
      </c>
      <c r="I1030" s="10">
        <f>VLOOKUP(C1030,away!$B$2:$E$405,3,FALSE)</f>
        <v>0.29270000000000002</v>
      </c>
      <c r="J1030" s="10">
        <f>VLOOKUP(B1030,home!$B$2:$E$405,4,FALSE)</f>
        <v>0.58540000000000003</v>
      </c>
      <c r="K1030" s="12">
        <f t="shared" si="1398"/>
        <v>1.153941758592</v>
      </c>
      <c r="L1030" s="12">
        <f t="shared" si="1399"/>
        <v>0.21952923829599999</v>
      </c>
      <c r="M1030" s="13">
        <f t="shared" si="1400"/>
        <v>0.25322648403484882</v>
      </c>
      <c r="N1030" s="13">
        <f t="shared" si="1401"/>
        <v>0.29220861430924239</v>
      </c>
      <c r="O1030" s="13">
        <f t="shared" si="1402"/>
        <v>5.5590617156544557E-2</v>
      </c>
      <c r="P1030" s="13">
        <f t="shared" si="1403"/>
        <v>6.4148334522837622E-2</v>
      </c>
      <c r="Q1030" s="13">
        <f t="shared" si="1404"/>
        <v>0.16859586113586936</v>
      </c>
      <c r="R1030" s="13">
        <f t="shared" si="1405"/>
        <v>6.1018829203903866E-3</v>
      </c>
      <c r="S1030" s="13">
        <f t="shared" si="1406"/>
        <v>4.0625774568346287E-3</v>
      </c>
      <c r="T1030" s="13">
        <f t="shared" si="1407"/>
        <v>3.7011720975015587E-2</v>
      </c>
      <c r="U1030" s="13">
        <f t="shared" si="1408"/>
        <v>7.0412175078777709E-3</v>
      </c>
      <c r="V1030" s="13">
        <f t="shared" si="1409"/>
        <v>1.1434979889829561E-4</v>
      </c>
      <c r="W1030" s="13">
        <f t="shared" si="1410"/>
        <v>6.4849934830152556E-2</v>
      </c>
      <c r="X1030" s="13">
        <f t="shared" si="1411"/>
        <v>1.4236456796808629E-2</v>
      </c>
      <c r="Y1030" s="13">
        <f t="shared" si="1412"/>
        <v>1.562659258318655E-3</v>
      </c>
      <c r="Z1030" s="13">
        <f t="shared" si="1413"/>
        <v>4.4651390322822485E-4</v>
      </c>
      <c r="AA1030" s="13">
        <f t="shared" si="1414"/>
        <v>5.1525103872695577E-4</v>
      </c>
      <c r="AB1030" s="13">
        <f t="shared" si="1415"/>
        <v>2.9728484487246911E-4</v>
      </c>
      <c r="AC1030" s="13">
        <f t="shared" si="1416"/>
        <v>1.8104714590540216E-6</v>
      </c>
      <c r="AD1030" s="13">
        <f t="shared" si="1417"/>
        <v>1.8708261960620726E-2</v>
      </c>
      <c r="AE1030" s="13">
        <f t="shared" si="1418"/>
        <v>4.1070104980570994E-3</v>
      </c>
      <c r="AF1030" s="13">
        <f t="shared" si="1419"/>
        <v>4.5080444315607522E-4</v>
      </c>
      <c r="AG1030" s="13">
        <f t="shared" si="1420"/>
        <v>3.2988252008835231E-5</v>
      </c>
      <c r="AH1030" s="13">
        <f t="shared" si="1421"/>
        <v>2.4505714266066503E-5</v>
      </c>
      <c r="AI1030" s="13">
        <f t="shared" si="1422"/>
        <v>2.8278167015737841E-5</v>
      </c>
      <c r="AJ1030" s="13">
        <f t="shared" si="1423"/>
        <v>1.6315678887949413E-5</v>
      </c>
      <c r="AK1030" s="13">
        <f t="shared" si="1424"/>
        <v>6.2757810628609017E-6</v>
      </c>
      <c r="AL1030" s="13">
        <f t="shared" si="1425"/>
        <v>1.8345431638732426E-8</v>
      </c>
      <c r="AM1030" s="13">
        <f t="shared" si="1426"/>
        <v>4.3176489414076926E-3</v>
      </c>
      <c r="AN1030" s="13">
        <f t="shared" si="1427"/>
        <v>9.4785018333676144E-4</v>
      </c>
      <c r="AO1030" s="13">
        <f t="shared" si="1428"/>
        <v>1.0404041438332157E-4</v>
      </c>
      <c r="AP1030" s="13">
        <f t="shared" si="1429"/>
        <v>7.6133043071902674E-6</v>
      </c>
      <c r="AQ1030" s="13">
        <f t="shared" si="1430"/>
        <v>4.1783572386828372E-7</v>
      </c>
      <c r="AR1030" s="13">
        <f t="shared" si="1431"/>
        <v>1.0759441573458003E-6</v>
      </c>
      <c r="AS1030" s="13">
        <f t="shared" si="1432"/>
        <v>1.2415768930744002E-6</v>
      </c>
      <c r="AT1030" s="13">
        <f t="shared" si="1433"/>
        <v>7.1635371171073269E-7</v>
      </c>
      <c r="AU1030" s="13">
        <f t="shared" si="1434"/>
        <v>2.7554348728846304E-7</v>
      </c>
      <c r="AV1030" s="13">
        <f t="shared" si="1435"/>
        <v>7.9490284072555443E-8</v>
      </c>
      <c r="AW1030" s="13">
        <f t="shared" si="1436"/>
        <v>1.2909270290110278E-10</v>
      </c>
      <c r="AX1030" s="13">
        <f t="shared" si="1437"/>
        <v>8.303859020718133E-4</v>
      </c>
      <c r="AY1030" s="13">
        <f t="shared" si="1438"/>
        <v>1.8229398457356199E-4</v>
      </c>
      <c r="AZ1030" s="13">
        <f t="shared" si="1439"/>
        <v>2.0009429789688418E-5</v>
      </c>
      <c r="BA1030" s="13">
        <f t="shared" si="1440"/>
        <v>1.4642182934891974E-6</v>
      </c>
      <c r="BB1030" s="13">
        <f t="shared" si="1441"/>
        <v>8.03596816671881E-8</v>
      </c>
      <c r="BC1030" s="13">
        <f t="shared" si="1442"/>
        <v>3.5282599412213683E-9</v>
      </c>
      <c r="BD1030" s="13">
        <f t="shared" si="1443"/>
        <v>3.9366866885192517E-8</v>
      </c>
      <c r="BE1030" s="13">
        <f t="shared" si="1444"/>
        <v>4.5427071603756217E-8</v>
      </c>
      <c r="BF1030" s="13">
        <f t="shared" si="1445"/>
        <v>2.6210097447061586E-8</v>
      </c>
      <c r="BG1030" s="13">
        <f t="shared" si="1446"/>
        <v>1.0081641980309977E-8</v>
      </c>
      <c r="BH1030" s="13">
        <f t="shared" si="1447"/>
        <v>2.9084069190634597E-9</v>
      </c>
      <c r="BI1030" s="13">
        <f t="shared" si="1448"/>
        <v>6.7122643897704479E-10</v>
      </c>
      <c r="BJ1030" s="14">
        <f t="shared" si="1449"/>
        <v>0.60817612056107884</v>
      </c>
      <c r="BK1030" s="14">
        <f t="shared" si="1450"/>
        <v>0.32173586861488362</v>
      </c>
      <c r="BL1030" s="14">
        <f t="shared" si="1451"/>
        <v>6.9625142383489561E-2</v>
      </c>
      <c r="BM1030" s="14">
        <f t="shared" si="1452"/>
        <v>0.15992955752746632</v>
      </c>
      <c r="BN1030" s="14">
        <f t="shared" si="1453"/>
        <v>0.83987179407973311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1.3568</v>
      </c>
      <c r="F1031" s="10">
        <f>VLOOKUP(B1031,home!$B$2:$E$405,3,FALSE)</f>
        <v>1.5559000000000001</v>
      </c>
      <c r="G1031" s="10">
        <f>VLOOKUP(C1031,away!$B$2:$E$405,4,FALSE)</f>
        <v>0.90080000000000005</v>
      </c>
      <c r="H1031" s="10">
        <f>VLOOKUP(A1031,away!$A$2:$E$405,3,FALSE)</f>
        <v>1.1676</v>
      </c>
      <c r="I1031" s="10">
        <f>VLOOKUP(C1031,away!$B$2:$E$405,3,FALSE)</f>
        <v>1.0944</v>
      </c>
      <c r="J1031" s="10">
        <f>VLOOKUP(B1031,home!$B$2:$E$405,4,FALSE)</f>
        <v>1.0468</v>
      </c>
      <c r="K1031" s="12">
        <f t="shared" si="1398"/>
        <v>1.901629444096</v>
      </c>
      <c r="L1031" s="12">
        <f t="shared" si="1399"/>
        <v>1.337623483392</v>
      </c>
      <c r="M1031" s="13">
        <f t="shared" si="1400"/>
        <v>3.9193164300224924E-2</v>
      </c>
      <c r="N1031" s="13">
        <f t="shared" si="1401"/>
        <v>7.4530875240599911E-2</v>
      </c>
      <c r="O1031" s="13">
        <f t="shared" si="1402"/>
        <v>5.2425696956421845E-2</v>
      </c>
      <c r="P1031" s="13">
        <f t="shared" si="1403"/>
        <v>9.9694248959585827E-2</v>
      </c>
      <c r="Q1031" s="13">
        <f t="shared" si="1404"/>
        <v>7.0865053425885186E-2</v>
      </c>
      <c r="R1031" s="13">
        <f t="shared" si="1405"/>
        <v>3.5062921691051178E-2</v>
      </c>
      <c r="S1031" s="13">
        <f t="shared" si="1406"/>
        <v>6.3397173034321977E-2</v>
      </c>
      <c r="T1031" s="13">
        <f t="shared" si="1407"/>
        <v>9.479075961429273E-2</v>
      </c>
      <c r="U1031" s="13">
        <f t="shared" si="1408"/>
        <v>6.667668428373523E-2</v>
      </c>
      <c r="V1031" s="13">
        <f t="shared" si="1409"/>
        <v>1.7917902166711824E-2</v>
      </c>
      <c r="W1031" s="13">
        <f t="shared" si="1410"/>
        <v>4.4919690717366463E-2</v>
      </c>
      <c r="X1031" s="13">
        <f t="shared" si="1411"/>
        <v>6.0085633170255018E-2</v>
      </c>
      <c r="Y1031" s="13">
        <f t="shared" si="1412"/>
        <v>4.0185976971505208E-2</v>
      </c>
      <c r="Z1031" s="13">
        <f t="shared" si="1413"/>
        <v>1.5633662483428259E-2</v>
      </c>
      <c r="AA1031" s="13">
        <f t="shared" si="1414"/>
        <v>2.9729432897546173E-2</v>
      </c>
      <c r="AB1031" s="13">
        <f t="shared" si="1415"/>
        <v>2.8267182477125036E-2</v>
      </c>
      <c r="AC1031" s="13">
        <f t="shared" si="1416"/>
        <v>2.8485703938036897E-3</v>
      </c>
      <c r="AD1031" s="13">
        <f t="shared" si="1417"/>
        <v>2.1355151621957454E-2</v>
      </c>
      <c r="AE1031" s="13">
        <f t="shared" si="1418"/>
        <v>2.8565152300927051E-2</v>
      </c>
      <c r="AF1031" s="13">
        <f t="shared" si="1419"/>
        <v>1.9104709262194524E-2</v>
      </c>
      <c r="AG1031" s="13">
        <f t="shared" si="1420"/>
        <v>8.5183025841626785E-3</v>
      </c>
      <c r="AH1031" s="13">
        <f t="shared" si="1421"/>
        <v>5.2279885173145335E-3</v>
      </c>
      <c r="AI1031" s="13">
        <f t="shared" si="1422"/>
        <v>9.9416968979211071E-3</v>
      </c>
      <c r="AJ1031" s="13">
        <f t="shared" si="1423"/>
        <v>9.4527117726823234E-3</v>
      </c>
      <c r="AK1031" s="13">
        <f t="shared" si="1424"/>
        <v>5.991851677828534E-3</v>
      </c>
      <c r="AL1031" s="13">
        <f t="shared" si="1425"/>
        <v>2.8983226140497223E-4</v>
      </c>
      <c r="AM1031" s="13">
        <f t="shared" si="1426"/>
        <v>8.121917021489752E-3</v>
      </c>
      <c r="AN1031" s="13">
        <f t="shared" si="1427"/>
        <v>1.0864066938105902E-2</v>
      </c>
      <c r="AO1031" s="13">
        <f t="shared" si="1428"/>
        <v>7.266015530776538E-3</v>
      </c>
      <c r="AP1031" s="13">
        <f t="shared" si="1429"/>
        <v>3.2397310015525606E-3</v>
      </c>
      <c r="AQ1031" s="13">
        <f t="shared" si="1430"/>
        <v>1.0833850668874473E-3</v>
      </c>
      <c r="AR1031" s="13">
        <f t="shared" si="1431"/>
        <v>1.3986160423327277E-3</v>
      </c>
      <c r="AS1031" s="13">
        <f t="shared" si="1432"/>
        <v>2.6596494470849325E-3</v>
      </c>
      <c r="AT1031" s="13">
        <f t="shared" si="1433"/>
        <v>2.5288338497751776E-3</v>
      </c>
      <c r="AU1031" s="13">
        <f t="shared" si="1434"/>
        <v>1.6029683026530395E-3</v>
      </c>
      <c r="AV1031" s="13">
        <f t="shared" si="1435"/>
        <v>7.620629305694019E-4</v>
      </c>
      <c r="AW1031" s="13">
        <f t="shared" si="1436"/>
        <v>2.0478776324141649E-5</v>
      </c>
      <c r="AX1031" s="13">
        <f t="shared" si="1437"/>
        <v>2.574146091761566E-3</v>
      </c>
      <c r="AY1031" s="13">
        <f t="shared" si="1438"/>
        <v>3.4432382620220095E-3</v>
      </c>
      <c r="AZ1031" s="13">
        <f t="shared" si="1439"/>
        <v>2.3028781790972483E-3</v>
      </c>
      <c r="BA1031" s="13">
        <f t="shared" si="1440"/>
        <v>1.0267946439171621E-3</v>
      </c>
      <c r="BB1031" s="13">
        <f t="shared" si="1441"/>
        <v>3.4336615708118064E-4</v>
      </c>
      <c r="BC1031" s="13">
        <f t="shared" si="1442"/>
        <v>9.1858927022770641E-5</v>
      </c>
      <c r="BD1031" s="13">
        <f t="shared" si="1443"/>
        <v>3.1180361041217251E-4</v>
      </c>
      <c r="BE1031" s="13">
        <f t="shared" si="1444"/>
        <v>5.9293492633522536E-4</v>
      </c>
      <c r="BF1031" s="13">
        <f t="shared" si="1445"/>
        <v>5.6377125717597878E-4</v>
      </c>
      <c r="BG1031" s="13">
        <f t="shared" si="1446"/>
        <v>3.5736134079361983E-4</v>
      </c>
      <c r="BH1031" s="13">
        <f t="shared" si="1447"/>
        <v>1.698922119586931E-4</v>
      </c>
      <c r="BI1031" s="13">
        <f t="shared" si="1448"/>
        <v>6.4614406516649893E-5</v>
      </c>
      <c r="BJ1031" s="14">
        <f t="shared" si="1449"/>
        <v>0.50327870272886044</v>
      </c>
      <c r="BK1031" s="14">
        <f t="shared" si="1450"/>
        <v>0.22678412937807518</v>
      </c>
      <c r="BL1031" s="14">
        <f t="shared" si="1451"/>
        <v>0.25378867549723361</v>
      </c>
      <c r="BM1031" s="14">
        <f t="shared" si="1452"/>
        <v>0.62429045002813099</v>
      </c>
      <c r="BN1031" s="14">
        <f t="shared" si="1453"/>
        <v>0.37177196057376888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1.25</v>
      </c>
      <c r="F1035" s="10">
        <f>VLOOKUP(B1035,home!$B$2:$E$405,3,FALSE)</f>
        <v>1.5</v>
      </c>
      <c r="G1035" s="10">
        <f>VLOOKUP(C1035,away!$B$2:$E$405,4,FALSE)</f>
        <v>1.1000000000000001</v>
      </c>
      <c r="H1035" s="10">
        <f>VLOOKUP(A1035,away!$A$2:$E$405,3,FALSE)</f>
        <v>0.89839999999999998</v>
      </c>
      <c r="I1035" s="10">
        <f>VLOOKUP(C1035,away!$B$2:$E$405,3,FALSE)</f>
        <v>1.1131</v>
      </c>
      <c r="J1035" s="10">
        <f>VLOOKUP(B1035,home!$B$2:$E$405,4,FALSE)</f>
        <v>0.55649999999999999</v>
      </c>
      <c r="K1035" s="12">
        <f t="shared" si="1398"/>
        <v>2.0625</v>
      </c>
      <c r="L1035" s="12">
        <f t="shared" si="1399"/>
        <v>0.55650503075999991</v>
      </c>
      <c r="M1035" s="13">
        <f t="shared" si="1400"/>
        <v>7.2875335484586384E-2</v>
      </c>
      <c r="N1035" s="13">
        <f t="shared" si="1401"/>
        <v>0.15030537943695935</v>
      </c>
      <c r="O1035" s="13">
        <f t="shared" si="1402"/>
        <v>4.055549081549506E-2</v>
      </c>
      <c r="P1035" s="13">
        <f t="shared" si="1403"/>
        <v>8.3645699806958532E-2</v>
      </c>
      <c r="Q1035" s="13">
        <f t="shared" si="1404"/>
        <v>0.15500242254436442</v>
      </c>
      <c r="R1035" s="13">
        <f t="shared" si="1405"/>
        <v>1.1284667331881984E-2</v>
      </c>
      <c r="S1035" s="13">
        <f t="shared" si="1406"/>
        <v>2.4001958446131802E-2</v>
      </c>
      <c r="T1035" s="13">
        <f t="shared" si="1407"/>
        <v>8.6259627925926022E-2</v>
      </c>
      <c r="U1035" s="13">
        <f t="shared" si="1408"/>
        <v>2.3274626372006585E-2</v>
      </c>
      <c r="V1035" s="13">
        <f t="shared" si="1409"/>
        <v>3.0610274345211044E-3</v>
      </c>
      <c r="W1035" s="13">
        <f t="shared" si="1410"/>
        <v>0.10656416549925053</v>
      </c>
      <c r="X1035" s="13">
        <f t="shared" si="1411"/>
        <v>5.9303494199074137E-2</v>
      </c>
      <c r="Y1035" s="13">
        <f t="shared" si="1412"/>
        <v>1.6501346431715611E-2</v>
      </c>
      <c r="Z1035" s="13">
        <f t="shared" si="1413"/>
        <v>2.0933247135484505E-3</v>
      </c>
      <c r="AA1035" s="13">
        <f t="shared" si="1414"/>
        <v>4.3174822216936774E-3</v>
      </c>
      <c r="AB1035" s="13">
        <f t="shared" si="1415"/>
        <v>4.4524035411216073E-3</v>
      </c>
      <c r="AC1035" s="13">
        <f t="shared" si="1416"/>
        <v>2.1958885350772362E-4</v>
      </c>
      <c r="AD1035" s="13">
        <f t="shared" si="1417"/>
        <v>5.4947147835551068E-2</v>
      </c>
      <c r="AE1035" s="13">
        <f t="shared" si="1418"/>
        <v>3.057836419639761E-2</v>
      </c>
      <c r="AF1035" s="13">
        <f t="shared" si="1419"/>
        <v>8.5085067538533642E-3</v>
      </c>
      <c r="AG1035" s="13">
        <f t="shared" si="1420"/>
        <v>1.578342270924945E-3</v>
      </c>
      <c r="AH1035" s="13">
        <f t="shared" si="1421"/>
        <v>2.9123643352598703E-4</v>
      </c>
      <c r="AI1035" s="13">
        <f t="shared" si="1422"/>
        <v>6.0067514414734809E-4</v>
      </c>
      <c r="AJ1035" s="13">
        <f t="shared" si="1423"/>
        <v>6.1944624240195306E-4</v>
      </c>
      <c r="AK1035" s="13">
        <f t="shared" si="1424"/>
        <v>4.2586929165134267E-4</v>
      </c>
      <c r="AL1035" s="13">
        <f t="shared" si="1425"/>
        <v>1.0081689888259176E-5</v>
      </c>
      <c r="AM1035" s="13">
        <f t="shared" si="1426"/>
        <v>2.2665698482164799E-2</v>
      </c>
      <c r="AN1035" s="13">
        <f t="shared" si="1427"/>
        <v>1.2613575231014007E-2</v>
      </c>
      <c r="AO1035" s="13">
        <f t="shared" si="1428"/>
        <v>3.5097590359645108E-3</v>
      </c>
      <c r="AP1035" s="13">
        <f t="shared" si="1429"/>
        <v>6.5106618675653933E-4</v>
      </c>
      <c r="AQ1035" s="13">
        <f t="shared" si="1430"/>
        <v>9.058040207193593E-5</v>
      </c>
      <c r="AR1035" s="13">
        <f t="shared" si="1431"/>
        <v>3.241490807956243E-5</v>
      </c>
      <c r="AS1035" s="13">
        <f t="shared" si="1432"/>
        <v>6.6855747914097485E-5</v>
      </c>
      <c r="AT1035" s="13">
        <f t="shared" si="1433"/>
        <v>6.8944990036413063E-5</v>
      </c>
      <c r="AU1035" s="13">
        <f t="shared" si="1434"/>
        <v>4.739968065003398E-5</v>
      </c>
      <c r="AV1035" s="13">
        <f t="shared" si="1435"/>
        <v>2.4440460335173778E-5</v>
      </c>
      <c r="AW1035" s="13">
        <f t="shared" si="1436"/>
        <v>3.2143553414147382E-7</v>
      </c>
      <c r="AX1035" s="13">
        <f t="shared" si="1437"/>
        <v>7.7913338532441517E-3</v>
      </c>
      <c r="AY1035" s="13">
        <f t="shared" si="1438"/>
        <v>4.3359164856610656E-3</v>
      </c>
      <c r="AZ1035" s="13">
        <f t="shared" si="1439"/>
        <v>1.2064796686128009E-3</v>
      </c>
      <c r="BA1035" s="13">
        <f t="shared" si="1440"/>
        <v>2.2380400169756044E-4</v>
      </c>
      <c r="BB1035" s="13">
        <f t="shared" si="1441"/>
        <v>3.113701321222798E-5</v>
      </c>
      <c r="BC1035" s="13">
        <f t="shared" si="1442"/>
        <v>3.4655808990890928E-6</v>
      </c>
      <c r="BD1035" s="13">
        <f t="shared" si="1443"/>
        <v>3.0065099029832423E-6</v>
      </c>
      <c r="BE1035" s="13">
        <f t="shared" si="1444"/>
        <v>6.2009266749029348E-6</v>
      </c>
      <c r="BF1035" s="13">
        <f t="shared" si="1445"/>
        <v>6.3947056334936546E-6</v>
      </c>
      <c r="BG1035" s="13">
        <f t="shared" si="1446"/>
        <v>4.3963601230268876E-6</v>
      </c>
      <c r="BH1035" s="13">
        <f t="shared" si="1447"/>
        <v>2.2668731884357396E-6</v>
      </c>
      <c r="BI1035" s="13">
        <f t="shared" si="1448"/>
        <v>9.3508519022974192E-7</v>
      </c>
      <c r="BJ1035" s="14">
        <f t="shared" si="1449"/>
        <v>0.7226716130353158</v>
      </c>
      <c r="BK1035" s="14">
        <f t="shared" si="1450"/>
        <v>0.18814960820125487</v>
      </c>
      <c r="BL1035" s="14">
        <f t="shared" si="1451"/>
        <v>8.6085153641653908E-2</v>
      </c>
      <c r="BM1035" s="14">
        <f t="shared" si="1452"/>
        <v>0.48099510912140031</v>
      </c>
      <c r="BN1035" s="14">
        <f t="shared" si="1453"/>
        <v>0.51366899542024569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0.32429999999999998</v>
      </c>
      <c r="G1036" s="10">
        <f>VLOOKUP(C1036,away!$B$2:$E$405,4,FALSE)</f>
        <v>0.56759999999999999</v>
      </c>
      <c r="H1036" s="10">
        <f>VLOOKUP(A1036,away!$A$2:$E$405,3,FALSE)</f>
        <v>1.125</v>
      </c>
      <c r="I1036" s="10">
        <f>VLOOKUP(C1036,away!$B$2:$E$405,3,FALSE)</f>
        <v>1</v>
      </c>
      <c r="J1036" s="10">
        <f>VLOOKUP(B1036,home!$B$2:$E$405,4,FALSE)</f>
        <v>0.77780000000000005</v>
      </c>
      <c r="K1036" s="12">
        <f t="shared" si="1398"/>
        <v>0.28378485075600002</v>
      </c>
      <c r="L1036" s="12">
        <f t="shared" si="1399"/>
        <v>0.87502500000000005</v>
      </c>
      <c r="M1036" s="13">
        <f t="shared" si="1400"/>
        <v>0.31385949833146132</v>
      </c>
      <c r="N1036" s="13">
        <f t="shared" si="1401"/>
        <v>8.9068570892346779E-2</v>
      </c>
      <c r="O1036" s="13">
        <f t="shared" si="1402"/>
        <v>0.27463490752748693</v>
      </c>
      <c r="P1036" s="13">
        <f t="shared" si="1403"/>
        <v>7.7937226245075736E-2</v>
      </c>
      <c r="Q1036" s="13">
        <f t="shared" si="1404"/>
        <v>1.2638155548867417E-2</v>
      </c>
      <c r="R1036" s="13">
        <f t="shared" si="1405"/>
        <v>0.12015620497961964</v>
      </c>
      <c r="S1036" s="13">
        <f t="shared" si="1406"/>
        <v>4.8383203846528635E-3</v>
      </c>
      <c r="T1036" s="13">
        <f t="shared" si="1407"/>
        <v>1.1058702059147711E-2</v>
      </c>
      <c r="U1036" s="13">
        <f t="shared" si="1408"/>
        <v>3.4098510697548698E-2</v>
      </c>
      <c r="V1036" s="13">
        <f t="shared" si="1409"/>
        <v>1.3349401119839774E-4</v>
      </c>
      <c r="W1036" s="13">
        <f t="shared" si="1410"/>
        <v>1.1955056954221516E-3</v>
      </c>
      <c r="X1036" s="13">
        <f t="shared" si="1411"/>
        <v>1.0460973711367682E-3</v>
      </c>
      <c r="Y1036" s="13">
        <f t="shared" si="1412"/>
        <v>4.5768067608947528E-4</v>
      </c>
      <c r="Z1036" s="13">
        <f t="shared" si="1413"/>
        <v>3.504656108743056E-2</v>
      </c>
      <c r="AA1036" s="13">
        <f t="shared" si="1414"/>
        <v>9.9456831077075186E-3</v>
      </c>
      <c r="AB1036" s="13">
        <f t="shared" si="1415"/>
        <v>1.411217098193624E-3</v>
      </c>
      <c r="AC1036" s="13">
        <f t="shared" si="1416"/>
        <v>2.0718173674133472E-6</v>
      </c>
      <c r="AD1036" s="13">
        <f t="shared" si="1417"/>
        <v>8.4816601338330783E-5</v>
      </c>
      <c r="AE1036" s="13">
        <f t="shared" si="1418"/>
        <v>7.4216646586072887E-5</v>
      </c>
      <c r="AF1036" s="13">
        <f t="shared" si="1419"/>
        <v>3.247071058948922E-5</v>
      </c>
      <c r="AG1036" s="13">
        <f t="shared" si="1420"/>
        <v>9.470894511189269E-6</v>
      </c>
      <c r="AH1036" s="13">
        <f t="shared" si="1421"/>
        <v>7.6666542788822309E-3</v>
      </c>
      <c r="AI1036" s="13">
        <f t="shared" si="1422"/>
        <v>2.1756803403304428E-3</v>
      </c>
      <c r="AJ1036" s="13">
        <f t="shared" si="1423"/>
        <v>3.0871256033671897E-4</v>
      </c>
      <c r="AK1036" s="13">
        <f t="shared" si="1424"/>
        <v>2.9202649287219492E-5</v>
      </c>
      <c r="AL1036" s="13">
        <f t="shared" si="1425"/>
        <v>2.0578851334560412E-8</v>
      </c>
      <c r="AM1036" s="13">
        <f t="shared" si="1426"/>
        <v>4.8139333104858705E-6</v>
      </c>
      <c r="AN1036" s="13">
        <f t="shared" si="1427"/>
        <v>4.2123119950078985E-6</v>
      </c>
      <c r="AO1036" s="13">
        <f t="shared" si="1428"/>
        <v>1.8429391517158934E-6</v>
      </c>
      <c r="AP1036" s="13">
        <f t="shared" si="1429"/>
        <v>5.3753927707673336E-7</v>
      </c>
      <c r="AQ1036" s="13">
        <f t="shared" si="1430"/>
        <v>1.1759007648101713E-7</v>
      </c>
      <c r="AR1036" s="13">
        <f t="shared" si="1431"/>
        <v>1.3417028320757854E-3</v>
      </c>
      <c r="AS1036" s="13">
        <f t="shared" si="1432"/>
        <v>3.8075493795952929E-4</v>
      </c>
      <c r="AT1036" s="13">
        <f t="shared" si="1433"/>
        <v>5.4026241621727523E-5</v>
      </c>
      <c r="AU1036" s="13">
        <f t="shared" si="1434"/>
        <v>5.1106096385098497E-6</v>
      </c>
      <c r="AV1036" s="13">
        <f t="shared" si="1435"/>
        <v>3.6257839838417303E-7</v>
      </c>
      <c r="AW1036" s="13">
        <f t="shared" si="1436"/>
        <v>1.4194767977849963E-10</v>
      </c>
      <c r="AX1036" s="13">
        <f t="shared" si="1437"/>
        <v>2.2768689101092833E-7</v>
      </c>
      <c r="AY1036" s="13">
        <f t="shared" si="1438"/>
        <v>1.9923172180683757E-7</v>
      </c>
      <c r="AZ1036" s="13">
        <f t="shared" si="1439"/>
        <v>8.7166368687014023E-8</v>
      </c>
      <c r="BA1036" s="13">
        <f t="shared" si="1440"/>
        <v>2.5424250586784821E-8</v>
      </c>
      <c r="BB1036" s="13">
        <f t="shared" si="1441"/>
        <v>5.5617137174253464E-9</v>
      </c>
      <c r="BC1036" s="13">
        <f t="shared" si="1442"/>
        <v>9.7332770911802314E-10</v>
      </c>
      <c r="BD1036" s="13">
        <f t="shared" si="1443"/>
        <v>1.9567058677285226E-4</v>
      </c>
      <c r="BE1036" s="13">
        <f t="shared" si="1444"/>
        <v>5.5528348264672825E-5</v>
      </c>
      <c r="BF1036" s="13">
        <f t="shared" si="1445"/>
        <v>7.8790520125086836E-6</v>
      </c>
      <c r="BG1036" s="13">
        <f t="shared" si="1446"/>
        <v>7.4531853315617973E-7</v>
      </c>
      <c r="BH1036" s="13">
        <f t="shared" si="1447"/>
        <v>5.287752717435181E-8</v>
      </c>
      <c r="BI1036" s="13">
        <f t="shared" si="1448"/>
        <v>3.0011682315039526E-9</v>
      </c>
      <c r="BJ1036" s="14">
        <f t="shared" si="1449"/>
        <v>0.11567775745411968</v>
      </c>
      <c r="BK1036" s="14">
        <f t="shared" si="1450"/>
        <v>0.39677083060032881</v>
      </c>
      <c r="BL1036" s="14">
        <f t="shared" si="1451"/>
        <v>0.4524686096233656</v>
      </c>
      <c r="BM1036" s="14">
        <f t="shared" si="1452"/>
        <v>0.1116689961506127</v>
      </c>
      <c r="BN1036" s="14">
        <f t="shared" si="1453"/>
        <v>0.88829456352485769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0.97299999999999998</v>
      </c>
      <c r="G1037" s="10">
        <f>VLOOKUP(C1037,away!$B$2:$E$405,4,FALSE)</f>
        <v>0.74129999999999996</v>
      </c>
      <c r="H1037" s="10">
        <f>VLOOKUP(A1037,away!$A$2:$E$405,3,FALSE)</f>
        <v>1.125</v>
      </c>
      <c r="I1037" s="10">
        <f>VLOOKUP(C1037,away!$B$2:$E$405,3,FALSE)</f>
        <v>1.6508</v>
      </c>
      <c r="J1037" s="10">
        <f>VLOOKUP(B1037,home!$B$2:$E$405,4,FALSE)</f>
        <v>0.88890000000000002</v>
      </c>
      <c r="K1037" s="12">
        <f t="shared" si="1398"/>
        <v>1.1120049303299999</v>
      </c>
      <c r="L1037" s="12">
        <f t="shared" si="1399"/>
        <v>1.6508206350000001</v>
      </c>
      <c r="M1037" s="13">
        <f t="shared" si="1400"/>
        <v>6.3113185750518025E-2</v>
      </c>
      <c r="N1037" s="13">
        <f t="shared" si="1401"/>
        <v>7.0182173723409139E-2</v>
      </c>
      <c r="O1037" s="13">
        <f t="shared" si="1402"/>
        <v>0.10418854937754311</v>
      </c>
      <c r="P1037" s="13">
        <f t="shared" si="1403"/>
        <v>0.11585818059175858</v>
      </c>
      <c r="Q1037" s="13">
        <f t="shared" si="1404"/>
        <v>3.9021461600853777E-2</v>
      </c>
      <c r="R1037" s="13">
        <f t="shared" si="1405"/>
        <v>8.5998303621582325E-2</v>
      </c>
      <c r="S1037" s="13">
        <f t="shared" si="1406"/>
        <v>5.3170814665786298E-2</v>
      </c>
      <c r="T1037" s="13">
        <f t="shared" si="1407"/>
        <v>6.4417434018549546E-2</v>
      </c>
      <c r="U1037" s="13">
        <f t="shared" si="1408"/>
        <v>9.5630537627215823E-2</v>
      </c>
      <c r="V1037" s="13">
        <f t="shared" si="1409"/>
        <v>1.0845196036830866E-2</v>
      </c>
      <c r="W1037" s="13">
        <f t="shared" si="1410"/>
        <v>1.4464019229610723E-2</v>
      </c>
      <c r="X1037" s="13">
        <f t="shared" si="1411"/>
        <v>2.3877501409278183E-2</v>
      </c>
      <c r="Y1037" s="13">
        <f t="shared" si="1412"/>
        <v>1.9708736019339011E-2</v>
      </c>
      <c r="Z1037" s="13">
        <f t="shared" si="1413"/>
        <v>4.7322591397834443E-2</v>
      </c>
      <c r="AA1037" s="13">
        <f t="shared" si="1414"/>
        <v>5.2622954950383938E-2</v>
      </c>
      <c r="AB1037" s="13">
        <f t="shared" si="1415"/>
        <v>2.9258492676680216E-2</v>
      </c>
      <c r="AC1037" s="13">
        <f t="shared" si="1416"/>
        <v>1.2442969187483356E-3</v>
      </c>
      <c r="AD1037" s="13">
        <f t="shared" si="1417"/>
        <v>4.0210151739287622E-3</v>
      </c>
      <c r="AE1037" s="13">
        <f t="shared" si="1418"/>
        <v>6.6379748227697148E-3</v>
      </c>
      <c r="AF1037" s="13">
        <f t="shared" si="1419"/>
        <v>5.4790529060193584E-3</v>
      </c>
      <c r="AG1037" s="13">
        <f t="shared" si="1420"/>
        <v>3.014977865837824E-3</v>
      </c>
      <c r="AH1037" s="13">
        <f t="shared" si="1421"/>
        <v>1.9530277595304651E-2</v>
      </c>
      <c r="AI1037" s="13">
        <f t="shared" si="1422"/>
        <v>2.1717764976692307E-2</v>
      </c>
      <c r="AJ1037" s="13">
        <f t="shared" si="1423"/>
        <v>1.2075130864915023E-2</v>
      </c>
      <c r="AK1037" s="13">
        <f t="shared" si="1424"/>
        <v>4.4758683520551542E-3</v>
      </c>
      <c r="AL1037" s="13">
        <f t="shared" si="1425"/>
        <v>9.1367263691600301E-5</v>
      </c>
      <c r="AM1037" s="13">
        <f t="shared" si="1426"/>
        <v>8.9427773966810472E-4</v>
      </c>
      <c r="AN1037" s="13">
        <f t="shared" si="1427"/>
        <v>1.4762921460652653E-3</v>
      </c>
      <c r="AO1037" s="13">
        <f t="shared" si="1428"/>
        <v>1.2185467690064874E-3</v>
      </c>
      <c r="AP1037" s="13">
        <f t="shared" si="1429"/>
        <v>6.7053405032949597E-4</v>
      </c>
      <c r="AQ1037" s="13">
        <f t="shared" si="1430"/>
        <v>2.7673286168851516E-4</v>
      </c>
      <c r="AR1037" s="13">
        <f t="shared" si="1431"/>
        <v>6.4481970523214164E-3</v>
      </c>
      <c r="AS1037" s="13">
        <f t="shared" si="1432"/>
        <v>7.1704269139207868E-3</v>
      </c>
      <c r="AT1037" s="13">
        <f t="shared" si="1433"/>
        <v>3.9867750404254214E-3</v>
      </c>
      <c r="AU1037" s="13">
        <f t="shared" si="1434"/>
        <v>1.4777711670232179E-3</v>
      </c>
      <c r="AV1037" s="13">
        <f t="shared" si="1435"/>
        <v>4.1082220590733391E-4</v>
      </c>
      <c r="AW1037" s="13">
        <f t="shared" si="1436"/>
        <v>4.6590215530486963E-6</v>
      </c>
      <c r="AX1037" s="13">
        <f t="shared" si="1437"/>
        <v>1.6574020926588345E-4</v>
      </c>
      <c r="AY1037" s="13">
        <f t="shared" si="1438"/>
        <v>2.7360735750533858E-4</v>
      </c>
      <c r="AZ1037" s="13">
        <f t="shared" si="1439"/>
        <v>2.2583833582881762E-4</v>
      </c>
      <c r="BA1037" s="13">
        <f t="shared" si="1440"/>
        <v>1.2427286165342399E-4</v>
      </c>
      <c r="BB1037" s="13">
        <f t="shared" si="1441"/>
        <v>5.128805109699314E-5</v>
      </c>
      <c r="BC1037" s="13">
        <f t="shared" si="1442"/>
        <v>1.6933474615970123E-5</v>
      </c>
      <c r="BD1037" s="13">
        <f t="shared" si="1443"/>
        <v>1.7741361254197277E-3</v>
      </c>
      <c r="BE1037" s="13">
        <f t="shared" si="1444"/>
        <v>1.9728481185433003E-3</v>
      </c>
      <c r="BF1037" s="13">
        <f t="shared" si="1445"/>
        <v>1.0969084173062073E-3</v>
      </c>
      <c r="BG1037" s="13">
        <f t="shared" si="1446"/>
        <v>4.0658918938832648E-4</v>
      </c>
      <c r="BH1037" s="13">
        <f t="shared" si="1447"/>
        <v>1.1303229580467428E-4</v>
      </c>
      <c r="BI1037" s="13">
        <f t="shared" si="1448"/>
        <v>2.513849404426334E-5</v>
      </c>
      <c r="BJ1037" s="14">
        <f t="shared" si="1449"/>
        <v>0.25621841062632039</v>
      </c>
      <c r="BK1037" s="14">
        <f t="shared" si="1450"/>
        <v>0.24459664858483907</v>
      </c>
      <c r="BL1037" s="14">
        <f t="shared" si="1451"/>
        <v>0.45038052506247733</v>
      </c>
      <c r="BM1037" s="14">
        <f t="shared" si="1452"/>
        <v>0.51988737266985396</v>
      </c>
      <c r="BN1037" s="14">
        <f t="shared" si="1453"/>
        <v>0.478361854665665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0.74129999999999996</v>
      </c>
      <c r="G1038" s="10">
        <f>VLOOKUP(C1038,away!$B$2:$E$405,4,FALSE)</f>
        <v>1.1119000000000001</v>
      </c>
      <c r="H1038" s="10">
        <f>VLOOKUP(A1038,away!$A$2:$E$405,3,FALSE)</f>
        <v>1.125</v>
      </c>
      <c r="I1038" s="10">
        <f>VLOOKUP(C1038,away!$B$2:$E$405,3,FALSE)</f>
        <v>0.63490000000000002</v>
      </c>
      <c r="J1038" s="10">
        <f>VLOOKUP(B1038,home!$B$2:$E$405,4,FALSE)</f>
        <v>0.38100000000000001</v>
      </c>
      <c r="K1038" s="12">
        <f t="shared" si="1398"/>
        <v>1.2707484912989999</v>
      </c>
      <c r="L1038" s="12">
        <f t="shared" si="1399"/>
        <v>0.27213401250000002</v>
      </c>
      <c r="M1038" s="13">
        <f t="shared" si="1400"/>
        <v>0.21376403686041645</v>
      </c>
      <c r="N1038" s="13">
        <f t="shared" si="1401"/>
        <v>0.27164032733435806</v>
      </c>
      <c r="O1038" s="13">
        <f t="shared" si="1402"/>
        <v>5.8172465079023038E-2</v>
      </c>
      <c r="P1038" s="13">
        <f t="shared" si="1403"/>
        <v>7.3922572234312298E-2</v>
      </c>
      <c r="Q1038" s="13">
        <f t="shared" si="1404"/>
        <v>0.172593268068051</v>
      </c>
      <c r="R1038" s="13">
        <f t="shared" si="1405"/>
        <v>7.9153531694853355E-3</v>
      </c>
      <c r="S1038" s="13">
        <f t="shared" si="1406"/>
        <v>6.3908629884564675E-3</v>
      </c>
      <c r="T1038" s="13">
        <f t="shared" si="1407"/>
        <v>4.6968498569846848E-2</v>
      </c>
      <c r="U1038" s="13">
        <f t="shared" si="1408"/>
        <v>1.0058423098222248E-2</v>
      </c>
      <c r="V1038" s="13">
        <f t="shared" si="1409"/>
        <v>2.4556101819474523E-4</v>
      </c>
      <c r="W1038" s="13">
        <f t="shared" si="1410"/>
        <v>7.3107545001946564E-2</v>
      </c>
      <c r="X1038" s="13">
        <f t="shared" si="1411"/>
        <v>1.9895049565404041E-2</v>
      </c>
      <c r="Y1038" s="13">
        <f t="shared" si="1412"/>
        <v>2.7070598335598916E-3</v>
      </c>
      <c r="Z1038" s="13">
        <f t="shared" si="1413"/>
        <v>7.1801227278887913E-4</v>
      </c>
      <c r="AA1038" s="13">
        <f t="shared" si="1414"/>
        <v>9.1241301238063422E-4</v>
      </c>
      <c r="AB1038" s="13">
        <f t="shared" si="1415"/>
        <v>5.7972372946213336E-4</v>
      </c>
      <c r="AC1038" s="13">
        <f t="shared" si="1416"/>
        <v>5.3074006191712523E-6</v>
      </c>
      <c r="AD1038" s="13">
        <f t="shared" si="1417"/>
        <v>2.3225325628449343E-2</v>
      </c>
      <c r="AE1038" s="13">
        <f t="shared" si="1418"/>
        <v>6.3204010548890046E-3</v>
      </c>
      <c r="AF1038" s="13">
        <f t="shared" si="1419"/>
        <v>8.599980498380889E-4</v>
      </c>
      <c r="AG1038" s="13">
        <f t="shared" si="1420"/>
        <v>7.8011573348204711E-5</v>
      </c>
      <c r="AH1038" s="13">
        <f t="shared" si="1421"/>
        <v>4.8848890204570564E-5</v>
      </c>
      <c r="AI1038" s="13">
        <f t="shared" si="1422"/>
        <v>6.2074653529088541E-5</v>
      </c>
      <c r="AJ1038" s="13">
        <f t="shared" si="1423"/>
        <v>3.9440636159998711E-5</v>
      </c>
      <c r="AK1038" s="13">
        <f t="shared" si="1424"/>
        <v>1.6706376298730381E-5</v>
      </c>
      <c r="AL1038" s="13">
        <f t="shared" si="1425"/>
        <v>7.3414913267811835E-8</v>
      </c>
      <c r="AM1038" s="13">
        <f t="shared" si="1426"/>
        <v>5.9027095004559925E-3</v>
      </c>
      <c r="AN1038" s="13">
        <f t="shared" si="1427"/>
        <v>1.60632802098096E-3</v>
      </c>
      <c r="AO1038" s="13">
        <f t="shared" si="1428"/>
        <v>2.1856824487036645E-4</v>
      </c>
      <c r="AP1038" s="13">
        <f t="shared" si="1429"/>
        <v>1.9826617827218459E-5</v>
      </c>
      <c r="AQ1038" s="13">
        <f t="shared" si="1430"/>
        <v>1.3488742659062478E-6</v>
      </c>
      <c r="AR1038" s="13">
        <f t="shared" si="1431"/>
        <v>2.6586888995083465E-6</v>
      </c>
      <c r="AS1038" s="13">
        <f t="shared" si="1432"/>
        <v>3.37852490788363E-6</v>
      </c>
      <c r="AT1038" s="13">
        <f t="shared" si="1433"/>
        <v>2.146627714754608E-6</v>
      </c>
      <c r="AU1038" s="13">
        <f t="shared" si="1434"/>
        <v>9.0927464330167941E-7</v>
      </c>
      <c r="AV1038" s="13">
        <f t="shared" si="1435"/>
        <v>2.8886484528801148E-7</v>
      </c>
      <c r="AW1038" s="13">
        <f t="shared" si="1436"/>
        <v>7.0521934538753468E-10</v>
      </c>
      <c r="AX1038" s="13">
        <f t="shared" si="1437"/>
        <v>1.2501431987134541E-3</v>
      </c>
      <c r="AY1038" s="13">
        <f t="shared" si="1438"/>
        <v>3.4020648486547716E-4</v>
      </c>
      <c r="AZ1038" s="13">
        <f t="shared" si="1439"/>
        <v>4.6290877902481416E-5</v>
      </c>
      <c r="BA1038" s="13">
        <f t="shared" si="1440"/>
        <v>4.1991074485832848E-6</v>
      </c>
      <c r="BB1038" s="13">
        <f t="shared" si="1441"/>
        <v>2.8567998972540168E-7</v>
      </c>
      <c r="BC1038" s="13">
        <f t="shared" si="1442"/>
        <v>1.5548648378986465E-8</v>
      </c>
      <c r="BD1038" s="13">
        <f t="shared" si="1443"/>
        <v>1.2058661303540263E-7</v>
      </c>
      <c r="BE1038" s="13">
        <f t="shared" si="1444"/>
        <v>1.5323525658559423E-7</v>
      </c>
      <c r="BF1038" s="13">
        <f t="shared" si="1445"/>
        <v>9.7361735559979503E-8</v>
      </c>
      <c r="BG1038" s="13">
        <f t="shared" si="1446"/>
        <v>4.1240759524365385E-8</v>
      </c>
      <c r="BH1038" s="13">
        <f t="shared" si="1447"/>
        <v>1.3101658236403048E-8</v>
      </c>
      <c r="BI1038" s="13">
        <f t="shared" si="1448"/>
        <v>3.3297824874848537E-9</v>
      </c>
      <c r="BJ1038" s="14">
        <f t="shared" si="1449"/>
        <v>0.62678540683565942</v>
      </c>
      <c r="BK1038" s="14">
        <f t="shared" si="1450"/>
        <v>0.29466862040177788</v>
      </c>
      <c r="BL1038" s="14">
        <f t="shared" si="1451"/>
        <v>7.7815259481581953E-2</v>
      </c>
      <c r="BM1038" s="14">
        <f t="shared" si="1452"/>
        <v>0.20163907046651591</v>
      </c>
      <c r="BN1038" s="14">
        <f t="shared" si="1453"/>
        <v>0.79800802274564619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1.5088999999999999</v>
      </c>
      <c r="F1039" s="10">
        <f>VLOOKUP(B1039,home!$B$2:$E$405,3,FALSE)</f>
        <v>1.1835</v>
      </c>
      <c r="G1039" s="10">
        <f>VLOOKUP(C1039,away!$B$2:$E$405,4,FALSE)</f>
        <v>0.99409999999999998</v>
      </c>
      <c r="H1039" s="10">
        <f>VLOOKUP(A1039,away!$A$2:$E$405,3,FALSE)</f>
        <v>1.1115999999999999</v>
      </c>
      <c r="I1039" s="10">
        <f>VLOOKUP(C1039,away!$B$2:$E$405,3,FALSE)</f>
        <v>1.0924</v>
      </c>
      <c r="J1039" s="10">
        <f>VLOOKUP(B1039,home!$B$2:$E$405,4,FALSE)</f>
        <v>0.38550000000000001</v>
      </c>
      <c r="K1039" s="12">
        <f t="shared" si="1398"/>
        <v>1.7752470294149998</v>
      </c>
      <c r="L1039" s="12">
        <f t="shared" si="1399"/>
        <v>0.46811721431999997</v>
      </c>
      <c r="M1039" s="13">
        <f t="shared" si="1400"/>
        <v>0.10610095380373308</v>
      </c>
      <c r="N1039" s="13">
        <f t="shared" si="1401"/>
        <v>0.18835540305817525</v>
      </c>
      <c r="O1039" s="13">
        <f t="shared" si="1402"/>
        <v>4.9667682931298522E-2</v>
      </c>
      <c r="P1039" s="13">
        <f t="shared" si="1403"/>
        <v>8.8172406581713783E-2</v>
      </c>
      <c r="Q1039" s="13">
        <f t="shared" si="1404"/>
        <v>0.16718868487664534</v>
      </c>
      <c r="R1039" s="13">
        <f t="shared" si="1405"/>
        <v>1.1625148687764236E-2</v>
      </c>
      <c r="S1039" s="13">
        <f t="shared" si="1406"/>
        <v>1.831833975967875E-2</v>
      </c>
      <c r="T1039" s="13">
        <f t="shared" si="1407"/>
        <v>7.8263901430279503E-2</v>
      </c>
      <c r="U1039" s="13">
        <f t="shared" si="1408"/>
        <v>2.0637510674461141E-2</v>
      </c>
      <c r="V1039" s="13">
        <f t="shared" si="1409"/>
        <v>1.6914415975102925E-3</v>
      </c>
      <c r="W1039" s="13">
        <f t="shared" si="1410"/>
        <v>9.8933738726355039E-2</v>
      </c>
      <c r="X1039" s="13">
        <f t="shared" si="1411"/>
        <v>4.6312586174844017E-2</v>
      </c>
      <c r="Y1039" s="13">
        <f t="shared" si="1412"/>
        <v>1.0839859414061459E-2</v>
      </c>
      <c r="Z1039" s="13">
        <f t="shared" si="1413"/>
        <v>1.8139774065906657E-3</v>
      </c>
      <c r="AA1039" s="13">
        <f t="shared" si="1414"/>
        <v>3.2202580024760044E-3</v>
      </c>
      <c r="AB1039" s="13">
        <f t="shared" si="1415"/>
        <v>2.8583767264227047E-3</v>
      </c>
      <c r="AC1039" s="13">
        <f t="shared" si="1416"/>
        <v>8.7851752799024909E-5</v>
      </c>
      <c r="AD1039" s="13">
        <f t="shared" si="1417"/>
        <v>4.3907956445720396E-2</v>
      </c>
      <c r="AE1039" s="13">
        <f t="shared" si="1418"/>
        <v>2.0554070257854516E-2</v>
      </c>
      <c r="AF1039" s="13">
        <f t="shared" si="1419"/>
        <v>4.8108570560222086E-3</v>
      </c>
      <c r="AG1039" s="13">
        <f t="shared" si="1420"/>
        <v>7.506816678522775E-4</v>
      </c>
      <c r="AH1039" s="13">
        <f t="shared" si="1421"/>
        <v>2.122885126031601E-4</v>
      </c>
      <c r="AI1039" s="13">
        <f t="shared" si="1422"/>
        <v>3.7686455137768865E-4</v>
      </c>
      <c r="AJ1039" s="13">
        <f t="shared" si="1423"/>
        <v>3.3451383766252928E-4</v>
      </c>
      <c r="AK1039" s="13">
        <f t="shared" si="1424"/>
        <v>1.979482322028722E-4</v>
      </c>
      <c r="AL1039" s="13">
        <f t="shared" si="1425"/>
        <v>2.9202755259074017E-6</v>
      </c>
      <c r="AM1039" s="13">
        <f t="shared" si="1426"/>
        <v>1.5589493849589655E-2</v>
      </c>
      <c r="AN1039" s="13">
        <f t="shared" si="1427"/>
        <v>7.2977104335286806E-3</v>
      </c>
      <c r="AO1039" s="13">
        <f t="shared" si="1428"/>
        <v>1.7080919395287223E-3</v>
      </c>
      <c r="AP1039" s="13">
        <f t="shared" si="1429"/>
        <v>2.6652908017821042E-4</v>
      </c>
      <c r="AQ1039" s="13">
        <f t="shared" si="1430"/>
        <v>3.1191712637073952E-5</v>
      </c>
      <c r="AR1039" s="13">
        <f t="shared" si="1431"/>
        <v>1.9875181430385518E-5</v>
      </c>
      <c r="AS1039" s="13">
        <f t="shared" si="1432"/>
        <v>3.5283356793376054E-5</v>
      </c>
      <c r="AT1039" s="13">
        <f t="shared" si="1433"/>
        <v>3.1318337167615205E-5</v>
      </c>
      <c r="AU1039" s="13">
        <f t="shared" si="1434"/>
        <v>1.8532595007675422E-5</v>
      </c>
      <c r="AV1039" s="13">
        <f t="shared" si="1435"/>
        <v>8.2249835586817648E-6</v>
      </c>
      <c r="AW1039" s="13">
        <f t="shared" si="1436"/>
        <v>6.7411615429029032E-8</v>
      </c>
      <c r="AX1039" s="13">
        <f t="shared" si="1437"/>
        <v>4.6125337744279109E-3</v>
      </c>
      <c r="AY1039" s="13">
        <f t="shared" si="1438"/>
        <v>2.1592064614421084E-3</v>
      </c>
      <c r="AZ1039" s="13">
        <f t="shared" si="1439"/>
        <v>5.0538085693601199E-4</v>
      </c>
      <c r="BA1039" s="13">
        <f t="shared" si="1440"/>
        <v>7.8859159639846791E-5</v>
      </c>
      <c r="BB1039" s="13">
        <f t="shared" si="1441"/>
        <v>9.2288325335553129E-6</v>
      </c>
      <c r="BC1039" s="13">
        <f t="shared" si="1442"/>
        <v>8.6403507540674075E-7</v>
      </c>
      <c r="BD1039" s="13">
        <f t="shared" si="1443"/>
        <v>1.5506524275494416E-6</v>
      </c>
      <c r="BE1039" s="13">
        <f t="shared" si="1444"/>
        <v>2.7527911156623042E-6</v>
      </c>
      <c r="BF1039" s="13">
        <f t="shared" si="1445"/>
        <v>2.4434421253397551E-6</v>
      </c>
      <c r="BG1039" s="13">
        <f t="shared" si="1446"/>
        <v>1.4459044581856246E-6</v>
      </c>
      <c r="BH1039" s="13">
        <f t="shared" si="1447"/>
        <v>6.4170939855298401E-7</v>
      </c>
      <c r="BI1039" s="13">
        <f t="shared" si="1448"/>
        <v>2.2783854070577404E-7</v>
      </c>
      <c r="BJ1039" s="14">
        <f t="shared" si="1449"/>
        <v>0.69217682924332724</v>
      </c>
      <c r="BK1039" s="14">
        <f t="shared" si="1450"/>
        <v>0.2165331202324029</v>
      </c>
      <c r="BL1039" s="14">
        <f t="shared" si="1451"/>
        <v>8.9252888948292586E-2</v>
      </c>
      <c r="BM1039" s="14">
        <f t="shared" si="1452"/>
        <v>0.38650739684145646</v>
      </c>
      <c r="BN1039" s="14">
        <f t="shared" si="1453"/>
        <v>0.61111027993933009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1.5088999999999999</v>
      </c>
      <c r="F1040" s="10">
        <f>VLOOKUP(B1040,home!$B$2:$E$405,3,FALSE)</f>
        <v>1.4200999999999999</v>
      </c>
      <c r="G1040" s="10">
        <f>VLOOKUP(C1040,away!$B$2:$E$405,4,FALSE)</f>
        <v>0.89939999999999998</v>
      </c>
      <c r="H1040" s="10">
        <f>VLOOKUP(A1040,away!$A$2:$E$405,3,FALSE)</f>
        <v>1.1115999999999999</v>
      </c>
      <c r="I1040" s="10">
        <f>VLOOKUP(C1040,away!$B$2:$E$405,3,FALSE)</f>
        <v>1.0924</v>
      </c>
      <c r="J1040" s="10">
        <f>VLOOKUP(B1040,home!$B$2:$E$405,4,FALSE)</f>
        <v>1.0281</v>
      </c>
      <c r="K1040" s="12">
        <f t="shared" si="1398"/>
        <v>1.9272243276659997</v>
      </c>
      <c r="L1040" s="12">
        <f t="shared" si="1399"/>
        <v>1.248434002704</v>
      </c>
      <c r="M1040" s="13">
        <f t="shared" si="1400"/>
        <v>4.176659881168563E-2</v>
      </c>
      <c r="N1040" s="13">
        <f t="shared" si="1401"/>
        <v>8.0493605313746386E-2</v>
      </c>
      <c r="O1040" s="13">
        <f t="shared" si="1402"/>
        <v>5.2142842133804816E-2</v>
      </c>
      <c r="P1040" s="13">
        <f t="shared" si="1403"/>
        <v>0.10049095387391635</v>
      </c>
      <c r="Q1040" s="13">
        <f t="shared" si="1404"/>
        <v>7.7564617191098625E-2</v>
      </c>
      <c r="R1040" s="13">
        <f t="shared" si="1405"/>
        <v>3.2548448558734358E-2</v>
      </c>
      <c r="S1040" s="13">
        <f t="shared" si="1406"/>
        <v>6.0445619812261354E-2</v>
      </c>
      <c r="T1040" s="13">
        <f t="shared" si="1407"/>
        <v>9.6834305508086735E-2</v>
      </c>
      <c r="U1040" s="13">
        <f t="shared" si="1408"/>
        <v>6.27281618901782E-2</v>
      </c>
      <c r="V1040" s="13">
        <f t="shared" si="1409"/>
        <v>1.6159212186170707E-2</v>
      </c>
      <c r="W1040" s="13">
        <f t="shared" si="1410"/>
        <v>4.9828139072261898E-2</v>
      </c>
      <c r="X1040" s="13">
        <f t="shared" si="1411"/>
        <v>6.2207143109275491E-2</v>
      </c>
      <c r="Y1040" s="13">
        <f t="shared" si="1412"/>
        <v>3.8830756334346676E-2</v>
      </c>
      <c r="Z1040" s="13">
        <f t="shared" si="1413"/>
        <v>1.3544863305328659E-2</v>
      </c>
      <c r="AA1040" s="13">
        <f t="shared" si="1414"/>
        <v>2.6103990076939896E-2</v>
      </c>
      <c r="AB1040" s="13">
        <f t="shared" si="1415"/>
        <v>2.5154122362715216E-2</v>
      </c>
      <c r="AC1040" s="13">
        <f t="shared" si="1416"/>
        <v>2.4299540371973318E-3</v>
      </c>
      <c r="AD1040" s="13">
        <f t="shared" si="1417"/>
        <v>2.4007500455596971E-2</v>
      </c>
      <c r="AE1040" s="13">
        <f t="shared" si="1418"/>
        <v>2.9971779888699025E-2</v>
      </c>
      <c r="AF1040" s="13">
        <f t="shared" si="1419"/>
        <v>1.8708894567305883E-2</v>
      </c>
      <c r="AG1040" s="13">
        <f t="shared" si="1420"/>
        <v>7.7856067102762688E-3</v>
      </c>
      <c r="AH1040" s="13">
        <f t="shared" si="1421"/>
        <v>4.227466978087499E-3</v>
      </c>
      <c r="AI1040" s="13">
        <f t="shared" si="1422"/>
        <v>8.1472772045748949E-3</v>
      </c>
      <c r="AJ1040" s="13">
        <f t="shared" si="1423"/>
        <v>7.8508154164476911E-3</v>
      </c>
      <c r="AK1040" s="13">
        <f t="shared" si="1424"/>
        <v>5.0434274875310889E-3</v>
      </c>
      <c r="AL1040" s="13">
        <f t="shared" si="1425"/>
        <v>2.3385997999857572E-4</v>
      </c>
      <c r="AM1040" s="13">
        <f t="shared" si="1426"/>
        <v>9.2535677848958088E-3</v>
      </c>
      <c r="AN1040" s="13">
        <f t="shared" si="1427"/>
        <v>1.1552468668990261E-2</v>
      </c>
      <c r="AO1040" s="13">
        <f t="shared" si="1428"/>
        <v>7.2112473507700298E-3</v>
      </c>
      <c r="AP1040" s="13">
        <f t="shared" si="1429"/>
        <v>3.0009221315368149E-3</v>
      </c>
      <c r="AQ1040" s="13">
        <f t="shared" si="1430"/>
        <v>9.3661330711938167E-4</v>
      </c>
      <c r="AR1040" s="13">
        <f t="shared" si="1431"/>
        <v>1.0555427041505502E-3</v>
      </c>
      <c r="AS1040" s="13">
        <f t="shared" si="1432"/>
        <v>2.0342675783292952E-3</v>
      </c>
      <c r="AT1040" s="13">
        <f t="shared" si="1433"/>
        <v>1.9602449829692094E-3</v>
      </c>
      <c r="AU1040" s="13">
        <f t="shared" si="1434"/>
        <v>1.2592772731211612E-3</v>
      </c>
      <c r="AV1040" s="13">
        <f t="shared" si="1435"/>
        <v>6.0672744900900093E-4</v>
      </c>
      <c r="AW1040" s="13">
        <f t="shared" si="1436"/>
        <v>1.5629722428142169E-5</v>
      </c>
      <c r="AX1040" s="13">
        <f t="shared" si="1437"/>
        <v>2.9722834921262625E-3</v>
      </c>
      <c r="AY1040" s="13">
        <f t="shared" si="1438"/>
        <v>3.7106997772462123E-3</v>
      </c>
      <c r="AZ1040" s="13">
        <f t="shared" si="1439"/>
        <v>2.3162818878701649E-3</v>
      </c>
      <c r="BA1040" s="13">
        <f t="shared" si="1440"/>
        <v>9.6390835622150919E-4</v>
      </c>
      <c r="BB1040" s="13">
        <f t="shared" si="1441"/>
        <v>3.0084399184936302E-4</v>
      </c>
      <c r="BC1040" s="13">
        <f t="shared" si="1442"/>
        <v>7.5116773786789855E-5</v>
      </c>
      <c r="BD1040" s="13">
        <f t="shared" si="1443"/>
        <v>2.1962923386127938E-4</v>
      </c>
      <c r="BE1040" s="13">
        <f t="shared" si="1444"/>
        <v>4.2327480256410275E-4</v>
      </c>
      <c r="BF1040" s="13">
        <f t="shared" si="1445"/>
        <v>4.0787274839478098E-4</v>
      </c>
      <c r="BG1040" s="13">
        <f t="shared" si="1446"/>
        <v>2.6202076109947171E-4</v>
      </c>
      <c r="BH1040" s="13">
        <f t="shared" si="1447"/>
        <v>1.2624319628611576E-4</v>
      </c>
      <c r="BI1040" s="13">
        <f t="shared" si="1448"/>
        <v>4.865979181698324E-5</v>
      </c>
      <c r="BJ1040" s="14">
        <f t="shared" si="1449"/>
        <v>0.52852630167310677</v>
      </c>
      <c r="BK1040" s="14">
        <f t="shared" si="1450"/>
        <v>0.22523689847847617</v>
      </c>
      <c r="BL1040" s="14">
        <f t="shared" si="1451"/>
        <v>0.23235031263061567</v>
      </c>
      <c r="BM1040" s="14">
        <f t="shared" si="1452"/>
        <v>0.61095624014972283</v>
      </c>
      <c r="BN1040" s="14">
        <f t="shared" si="1453"/>
        <v>0.38500706588298617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1.6352</v>
      </c>
      <c r="F1041" s="10">
        <f>VLOOKUP(B1041,home!$B$2:$E$405,3,FALSE)</f>
        <v>1.2909999999999999</v>
      </c>
      <c r="G1041" s="10">
        <f>VLOOKUP(C1041,away!$B$2:$E$405,4,FALSE)</f>
        <v>1.0073000000000001</v>
      </c>
      <c r="H1041" s="10">
        <f>VLOOKUP(A1041,away!$A$2:$E$405,3,FALSE)</f>
        <v>1.1458999999999999</v>
      </c>
      <c r="I1041" s="10">
        <f>VLOOKUP(C1041,away!$B$2:$E$405,3,FALSE)</f>
        <v>0.97529999999999994</v>
      </c>
      <c r="J1041" s="10">
        <f>VLOOKUP(B1041,home!$B$2:$E$405,4,FALSE)</f>
        <v>1.1151</v>
      </c>
      <c r="K1041" s="12">
        <f t="shared" si="1398"/>
        <v>2.1264538153599997</v>
      </c>
      <c r="L1041" s="12">
        <f t="shared" si="1399"/>
        <v>1.246231600677</v>
      </c>
      <c r="M1041" s="13">
        <f t="shared" si="1400"/>
        <v>3.4297410748656353E-2</v>
      </c>
      <c r="N1041" s="13">
        <f t="shared" si="1401"/>
        <v>7.2931859943449376E-2</v>
      </c>
      <c r="O1041" s="13">
        <f t="shared" si="1402"/>
        <v>4.2742517096374548E-2</v>
      </c>
      <c r="P1041" s="13">
        <f t="shared" si="1403"/>
        <v>9.0889988557675674E-2</v>
      </c>
      <c r="Q1041" s="13">
        <f t="shared" si="1404"/>
        <v>7.7543115919024519E-2</v>
      </c>
      <c r="R1041" s="13">
        <f t="shared" si="1405"/>
        <v>2.6633537748989453E-2</v>
      </c>
      <c r="S1041" s="13">
        <f t="shared" si="1406"/>
        <v>6.0215843118259692E-2</v>
      </c>
      <c r="T1041" s="13">
        <f t="shared" si="1407"/>
        <v>9.6636681473248082E-2</v>
      </c>
      <c r="U1041" s="13">
        <f t="shared" si="1408"/>
        <v>5.6634987962873203E-2</v>
      </c>
      <c r="V1041" s="13">
        <f t="shared" si="1409"/>
        <v>1.7730581381258187E-2</v>
      </c>
      <c r="W1041" s="13">
        <f t="shared" si="1410"/>
        <v>5.4963951566970815E-2</v>
      </c>
      <c r="X1041" s="13">
        <f t="shared" si="1411"/>
        <v>6.8497813340839139E-2</v>
      </c>
      <c r="Y1041" s="13">
        <f t="shared" si="1412"/>
        <v>4.2682069781314176E-2</v>
      </c>
      <c r="Z1041" s="13">
        <f t="shared" si="1413"/>
        <v>1.1063852126871474E-2</v>
      </c>
      <c r="AA1041" s="13">
        <f t="shared" si="1414"/>
        <v>2.3526770567764695E-2</v>
      </c>
      <c r="AB1041" s="13">
        <f t="shared" si="1415"/>
        <v>2.501429551846129E-2</v>
      </c>
      <c r="AC1041" s="13">
        <f t="shared" si="1416"/>
        <v>2.9366873178003467E-3</v>
      </c>
      <c r="AD1041" s="13">
        <f t="shared" si="1417"/>
        <v>2.9219576129211829E-2</v>
      </c>
      <c r="AE1041" s="13">
        <f t="shared" si="1418"/>
        <v>3.6414359130611119E-2</v>
      </c>
      <c r="AF1041" s="13">
        <f t="shared" si="1419"/>
        <v>2.2690362533484318E-2</v>
      </c>
      <c r="AG1041" s="13">
        <f t="shared" si="1420"/>
        <v>9.4258156066818616E-3</v>
      </c>
      <c r="AH1041" s="13">
        <f t="shared" si="1421"/>
        <v>3.4470305364311679E-3</v>
      </c>
      <c r="AI1041" s="13">
        <f t="shared" si="1422"/>
        <v>7.329951235856484E-3</v>
      </c>
      <c r="AJ1041" s="13">
        <f t="shared" si="1423"/>
        <v>7.7934013859448821E-3</v>
      </c>
      <c r="AK1041" s="13">
        <f t="shared" si="1424"/>
        <v>5.5241027039248025E-3</v>
      </c>
      <c r="AL1041" s="13">
        <f t="shared" si="1425"/>
        <v>3.1129519212793819E-4</v>
      </c>
      <c r="AM1041" s="13">
        <f t="shared" si="1426"/>
        <v>1.2426815828632897E-2</v>
      </c>
      <c r="AN1041" s="13">
        <f t="shared" si="1427"/>
        <v>1.5486690581435454E-2</v>
      </c>
      <c r="AO1041" s="13">
        <f t="shared" si="1428"/>
        <v>9.6500015962458652E-3</v>
      </c>
      <c r="AP1041" s="13">
        <f t="shared" si="1429"/>
        <v>4.0087123119416958E-3</v>
      </c>
      <c r="AQ1041" s="13">
        <f t="shared" si="1430"/>
        <v>1.2489459902911746E-3</v>
      </c>
      <c r="AR1041" s="13">
        <f t="shared" si="1431"/>
        <v>8.5915967659982214E-4</v>
      </c>
      <c r="AS1041" s="13">
        <f t="shared" si="1432"/>
        <v>1.8269633723091553E-3</v>
      </c>
      <c r="AT1041" s="13">
        <f t="shared" si="1433"/>
        <v>1.9424766167848875E-3</v>
      </c>
      <c r="AU1041" s="13">
        <f t="shared" si="1434"/>
        <v>1.3768622710032697E-3</v>
      </c>
      <c r="AV1041" s="13">
        <f t="shared" si="1435"/>
        <v>7.3195850735003406E-4</v>
      </c>
      <c r="AW1041" s="13">
        <f t="shared" si="1436"/>
        <v>2.2915251418048757E-5</v>
      </c>
      <c r="AX1041" s="13">
        <f t="shared" si="1437"/>
        <v>4.4041749885954107E-3</v>
      </c>
      <c r="AY1041" s="13">
        <f t="shared" si="1438"/>
        <v>5.488622045698866E-3</v>
      </c>
      <c r="AZ1041" s="13">
        <f t="shared" si="1439"/>
        <v>3.4200471187611848E-3</v>
      </c>
      <c r="BA1041" s="13">
        <f t="shared" si="1440"/>
        <v>1.4207235984015042E-3</v>
      </c>
      <c r="BB1041" s="13">
        <f t="shared" si="1441"/>
        <v>4.4263766103887355E-4</v>
      </c>
      <c r="BC1041" s="13">
        <f t="shared" si="1442"/>
        <v>1.1032580816727972E-4</v>
      </c>
      <c r="BD1041" s="13">
        <f t="shared" si="1443"/>
        <v>1.7845198983435488E-4</v>
      </c>
      <c r="BE1041" s="13">
        <f t="shared" si="1444"/>
        <v>3.7946991464184784E-4</v>
      </c>
      <c r="BF1041" s="13">
        <f t="shared" si="1445"/>
        <v>4.0346262390224534E-4</v>
      </c>
      <c r="BG1041" s="13">
        <f t="shared" si="1446"/>
        <v>2.8598154531736216E-4</v>
      </c>
      <c r="BH1041" s="13">
        <f t="shared" si="1447"/>
        <v>1.5203163704066334E-4</v>
      </c>
      <c r="BI1041" s="13">
        <f t="shared" si="1448"/>
        <v>6.4657650928109063E-5</v>
      </c>
      <c r="BJ1041" s="14">
        <f t="shared" si="1449"/>
        <v>0.5691133029540455</v>
      </c>
      <c r="BK1041" s="14">
        <f t="shared" si="1450"/>
        <v>0.21187042836147704</v>
      </c>
      <c r="BL1041" s="14">
        <f t="shared" si="1451"/>
        <v>0.20684807056233231</v>
      </c>
      <c r="BM1041" s="14">
        <f t="shared" si="1452"/>
        <v>0.64839151719627552</v>
      </c>
      <c r="BN1041" s="14">
        <f t="shared" si="1453"/>
        <v>0.34503843001416995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1.6352</v>
      </c>
      <c r="F1042" s="10">
        <f>VLOOKUP(B1042,home!$B$2:$E$405,3,FALSE)</f>
        <v>1.0531999999999999</v>
      </c>
      <c r="G1042" s="10">
        <f>VLOOKUP(C1042,away!$B$2:$E$405,4,FALSE)</f>
        <v>1.0531999999999999</v>
      </c>
      <c r="H1042" s="10">
        <f>VLOOKUP(A1042,away!$A$2:$E$405,3,FALSE)</f>
        <v>1.1458999999999999</v>
      </c>
      <c r="I1042" s="10">
        <f>VLOOKUP(C1042,away!$B$2:$E$405,3,FALSE)</f>
        <v>1.0181</v>
      </c>
      <c r="J1042" s="10">
        <f>VLOOKUP(B1042,home!$B$2:$E$405,4,FALSE)</f>
        <v>0.72719999999999996</v>
      </c>
      <c r="K1042" s="12">
        <f t="shared" si="1398"/>
        <v>1.8138132884479996</v>
      </c>
      <c r="L1042" s="12">
        <f t="shared" si="1399"/>
        <v>0.84838118248799999</v>
      </c>
      <c r="M1042" s="13">
        <f t="shared" si="1400"/>
        <v>6.9794890706797993E-2</v>
      </c>
      <c r="N1042" s="13">
        <f t="shared" si="1401"/>
        <v>0.12659490022976599</v>
      </c>
      <c r="O1042" s="13">
        <f t="shared" si="1402"/>
        <v>5.9212671909454007E-2</v>
      </c>
      <c r="P1042" s="13">
        <f t="shared" si="1403"/>
        <v>0.10740073115387926</v>
      </c>
      <c r="Q1042" s="13">
        <f t="shared" si="1404"/>
        <v>0.11480975614324918</v>
      </c>
      <c r="R1042" s="13">
        <f t="shared" si="1405"/>
        <v>2.5117458306408286E-2</v>
      </c>
      <c r="S1042" s="13">
        <f t="shared" si="1406"/>
        <v>4.1317197203033791E-2</v>
      </c>
      <c r="T1042" s="13">
        <f t="shared" si="1407"/>
        <v>9.7402436677968648E-2</v>
      </c>
      <c r="U1042" s="13">
        <f t="shared" si="1408"/>
        <v>4.5558379648201933E-2</v>
      </c>
      <c r="V1042" s="13">
        <f t="shared" si="1409"/>
        <v>7.0643458025480988E-3</v>
      </c>
      <c r="W1042" s="13">
        <f t="shared" si="1410"/>
        <v>6.9414487112033241E-2</v>
      </c>
      <c r="X1042" s="13">
        <f t="shared" si="1411"/>
        <v>5.8889944657904793E-2</v>
      </c>
      <c r="Y1042" s="13">
        <f t="shared" si="1412"/>
        <v>2.4980560442763075E-2</v>
      </c>
      <c r="Z1042" s="13">
        <f t="shared" si="1413"/>
        <v>7.1030596596945673E-3</v>
      </c>
      <c r="AA1042" s="13">
        <f t="shared" si="1414"/>
        <v>1.2883623999392932E-2</v>
      </c>
      <c r="AB1042" s="13">
        <f t="shared" si="1415"/>
        <v>1.1684244206733233E-2</v>
      </c>
      <c r="AC1042" s="13">
        <f t="shared" si="1416"/>
        <v>6.794156927481987E-4</v>
      </c>
      <c r="AD1042" s="13">
        <f t="shared" si="1417"/>
        <v>3.1476229783652075E-2</v>
      </c>
      <c r="AE1042" s="13">
        <f t="shared" si="1418"/>
        <v>2.6703841044118753E-2</v>
      </c>
      <c r="AF1042" s="13">
        <f t="shared" si="1419"/>
        <v>1.1327518120990528E-2</v>
      </c>
      <c r="AG1042" s="13">
        <f t="shared" si="1420"/>
        <v>3.2033510727133975E-3</v>
      </c>
      <c r="AH1042" s="13">
        <f t="shared" si="1421"/>
        <v>1.5065255383436215E-3</v>
      </c>
      <c r="AI1042" s="13">
        <f t="shared" si="1422"/>
        <v>2.7325560408339371E-3</v>
      </c>
      <c r="AJ1042" s="13">
        <f t="shared" si="1423"/>
        <v>2.4781732291467252E-3</v>
      </c>
      <c r="AK1042" s="13">
        <f t="shared" si="1424"/>
        <v>1.4983145113674733E-3</v>
      </c>
      <c r="AL1042" s="13">
        <f t="shared" si="1425"/>
        <v>4.1819532300789852E-5</v>
      </c>
      <c r="AM1042" s="13">
        <f t="shared" si="1426"/>
        <v>1.1418400770366162E-2</v>
      </c>
      <c r="AN1042" s="13">
        <f t="shared" si="1427"/>
        <v>9.6871563476851347E-3</v>
      </c>
      <c r="AO1042" s="13">
        <f t="shared" si="1428"/>
        <v>4.109200578597625E-3</v>
      </c>
      <c r="AP1042" s="13">
        <f t="shared" si="1429"/>
        <v>1.1620561486503423E-3</v>
      </c>
      <c r="AQ1042" s="13">
        <f t="shared" si="1430"/>
        <v>2.4646664237735707E-4</v>
      </c>
      <c r="AR1042" s="13">
        <f t="shared" si="1431"/>
        <v>2.5562158353366652E-4</v>
      </c>
      <c r="AS1042" s="13">
        <f t="shared" si="1432"/>
        <v>4.6364982502748476E-4</v>
      </c>
      <c r="AT1042" s="13">
        <f t="shared" si="1433"/>
        <v>4.2048710691072093E-4</v>
      </c>
      <c r="AU1042" s="13">
        <f t="shared" si="1434"/>
        <v>2.5422836737857348E-4</v>
      </c>
      <c r="AV1042" s="13">
        <f t="shared" si="1435"/>
        <v>1.1528069776292413E-4</v>
      </c>
      <c r="AW1042" s="13">
        <f t="shared" si="1436"/>
        <v>1.7875585559559518E-6</v>
      </c>
      <c r="AX1042" s="13">
        <f t="shared" si="1437"/>
        <v>3.4518078416858398E-3</v>
      </c>
      <c r="AY1042" s="13">
        <f t="shared" si="1438"/>
        <v>2.9284488184507839E-3</v>
      </c>
      <c r="AZ1042" s="13">
        <f t="shared" si="1439"/>
        <v>1.2422204357264313E-3</v>
      </c>
      <c r="BA1042" s="13">
        <f t="shared" si="1440"/>
        <v>3.512921473907828E-4</v>
      </c>
      <c r="BB1042" s="13">
        <f t="shared" si="1441"/>
        <v>7.4507411850535253E-5</v>
      </c>
      <c r="BC1042" s="13">
        <f t="shared" si="1442"/>
        <v>1.2642137233975508E-5</v>
      </c>
      <c r="BD1042" s="13">
        <f t="shared" si="1443"/>
        <v>3.6144090217957831E-5</v>
      </c>
      <c r="BE1042" s="13">
        <f t="shared" si="1444"/>
        <v>6.5558631136195279E-5</v>
      </c>
      <c r="BF1042" s="13">
        <f t="shared" si="1445"/>
        <v>5.9455558163645897E-5</v>
      </c>
      <c r="BG1042" s="13">
        <f t="shared" si="1446"/>
        <v>3.5947093823104627E-5</v>
      </c>
      <c r="BH1042" s="13">
        <f t="shared" si="1447"/>
        <v>1.6300329114358545E-5</v>
      </c>
      <c r="BI1042" s="13">
        <f t="shared" si="1448"/>
        <v>5.9131507107398652E-6</v>
      </c>
      <c r="BJ1042" s="14">
        <f t="shared" si="1449"/>
        <v>0.59948722456517478</v>
      </c>
      <c r="BK1042" s="14">
        <f t="shared" si="1450"/>
        <v>0.22922684890975892</v>
      </c>
      <c r="BL1042" s="14">
        <f t="shared" si="1451"/>
        <v>0.16440053382366154</v>
      </c>
      <c r="BM1042" s="14">
        <f t="shared" si="1452"/>
        <v>0.49436059724884024</v>
      </c>
      <c r="BN1042" s="14">
        <f t="shared" si="1453"/>
        <v>0.50293040844955472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1.3391999999999999</v>
      </c>
      <c r="F1043" s="10">
        <f>VLOOKUP(B1043,home!$B$2:$E$405,3,FALSE)</f>
        <v>1.5681</v>
      </c>
      <c r="G1043" s="10">
        <f>VLOOKUP(C1043,away!$B$2:$E$405,4,FALSE)</f>
        <v>0.49780000000000002</v>
      </c>
      <c r="H1043" s="10">
        <f>VLOOKUP(A1043,away!$A$2:$E$405,3,FALSE)</f>
        <v>1.014</v>
      </c>
      <c r="I1043" s="10">
        <f>VLOOKUP(C1043,away!$B$2:$E$405,3,FALSE)</f>
        <v>0.57530000000000003</v>
      </c>
      <c r="J1043" s="10">
        <f>VLOOKUP(B1043,home!$B$2:$E$405,4,FALSE)</f>
        <v>0.88759999999999994</v>
      </c>
      <c r="K1043" s="12">
        <f t="shared" si="1398"/>
        <v>1.0453797610560001</v>
      </c>
      <c r="L1043" s="12">
        <f t="shared" si="1399"/>
        <v>0.51778518792000006</v>
      </c>
      <c r="M1043" s="13">
        <f t="shared" si="1400"/>
        <v>0.20947205260416987</v>
      </c>
      <c r="N1043" s="13">
        <f t="shared" si="1401"/>
        <v>0.21897784429925696</v>
      </c>
      <c r="O1043" s="13">
        <f t="shared" si="1402"/>
        <v>0.10846152612163824</v>
      </c>
      <c r="P1043" s="13">
        <f t="shared" si="1403"/>
        <v>0.11338348426080729</v>
      </c>
      <c r="Q1043" s="13">
        <f t="shared" si="1404"/>
        <v>0.1144575032750576</v>
      </c>
      <c r="R1043" s="13">
        <f t="shared" si="1405"/>
        <v>2.8079885842491221E-2</v>
      </c>
      <c r="S1043" s="13">
        <f t="shared" si="1406"/>
        <v>1.5343114204611581E-2</v>
      </c>
      <c r="T1043" s="13">
        <f t="shared" si="1407"/>
        <v>5.9264399842129729E-2</v>
      </c>
      <c r="U1043" s="13">
        <f t="shared" si="1408"/>
        <v>2.9354144352503234E-2</v>
      </c>
      <c r="V1043" s="13">
        <f t="shared" si="1409"/>
        <v>9.2277265964750446E-4</v>
      </c>
      <c r="W1043" s="13">
        <f t="shared" si="1410"/>
        <v>3.9883852474915354E-2</v>
      </c>
      <c r="X1043" s="13">
        <f t="shared" si="1411"/>
        <v>2.0651268048697609E-2</v>
      </c>
      <c r="Y1043" s="13">
        <f t="shared" si="1412"/>
        <v>5.3464603536905915E-3</v>
      </c>
      <c r="Z1043" s="13">
        <f t="shared" si="1413"/>
        <v>4.846449655908823E-3</v>
      </c>
      <c r="AA1043" s="13">
        <f t="shared" si="1414"/>
        <v>5.0663803832638986E-3</v>
      </c>
      <c r="AB1043" s="13">
        <f t="shared" si="1415"/>
        <v>2.64814575723761E-3</v>
      </c>
      <c r="AC1043" s="13">
        <f t="shared" si="1416"/>
        <v>3.1217523420998868E-5</v>
      </c>
      <c r="AD1043" s="13">
        <f t="shared" si="1417"/>
        <v>1.0423443042554941E-2</v>
      </c>
      <c r="AE1043" s="13">
        <f t="shared" si="1418"/>
        <v>5.3971044145627277E-3</v>
      </c>
      <c r="AF1043" s="13">
        <f t="shared" si="1419"/>
        <v>1.397270361759112E-3</v>
      </c>
      <c r="AG1043" s="13">
        <f t="shared" si="1420"/>
        <v>2.4116196561282943E-4</v>
      </c>
      <c r="AH1043" s="13">
        <f t="shared" si="1421"/>
        <v>6.2735496145739243E-4</v>
      </c>
      <c r="AI1043" s="13">
        <f t="shared" si="1422"/>
        <v>6.55824179705625E-4</v>
      </c>
      <c r="AJ1043" s="13">
        <f t="shared" si="1423"/>
        <v>3.4279266213770672E-4</v>
      </c>
      <c r="AK1043" s="13">
        <f t="shared" si="1424"/>
        <v>1.1944950374575534E-4</v>
      </c>
      <c r="AL1043" s="13">
        <f t="shared" si="1425"/>
        <v>6.758995353245993E-7</v>
      </c>
      <c r="AM1043" s="13">
        <f t="shared" si="1426"/>
        <v>2.1792912794413827E-3</v>
      </c>
      <c r="AN1043" s="13">
        <f t="shared" si="1427"/>
        <v>1.1284047446579739E-3</v>
      </c>
      <c r="AO1043" s="13">
        <f t="shared" si="1428"/>
        <v>2.9213563138127431E-4</v>
      </c>
      <c r="AP1043" s="13">
        <f t="shared" si="1429"/>
        <v>5.0421167597626997E-5</v>
      </c>
      <c r="AQ1043" s="13">
        <f t="shared" si="1430"/>
        <v>6.5268334349207789E-6</v>
      </c>
      <c r="AR1043" s="13">
        <f t="shared" si="1431"/>
        <v>6.4967021322152096E-5</v>
      </c>
      <c r="AS1043" s="13">
        <f t="shared" si="1432"/>
        <v>6.7915209226271416E-5</v>
      </c>
      <c r="AT1043" s="13">
        <f t="shared" si="1433"/>
        <v>3.5498592596513924E-5</v>
      </c>
      <c r="AU1043" s="13">
        <f t="shared" si="1434"/>
        <v>1.2369836748789341E-5</v>
      </c>
      <c r="AV1043" s="13">
        <f t="shared" si="1435"/>
        <v>3.232794246187782E-6</v>
      </c>
      <c r="AW1043" s="13">
        <f t="shared" si="1436"/>
        <v>1.0162565492710243E-8</v>
      </c>
      <c r="AX1043" s="13">
        <f t="shared" si="1437"/>
        <v>3.7969783282897605E-4</v>
      </c>
      <c r="AY1043" s="13">
        <f t="shared" si="1438"/>
        <v>1.9660191372416816E-4</v>
      </c>
      <c r="AZ1043" s="13">
        <f t="shared" si="1439"/>
        <v>5.0898779421550019E-5</v>
      </c>
      <c r="BA1043" s="13">
        <f t="shared" si="1440"/>
        <v>8.7848780225619704E-6</v>
      </c>
      <c r="BB1043" s="13">
        <f t="shared" si="1441"/>
        <v>1.1371699294416321E-6</v>
      </c>
      <c r="BC1043" s="13">
        <f t="shared" si="1442"/>
        <v>1.1776194912258178E-7</v>
      </c>
      <c r="BD1043" s="13">
        <f t="shared" si="1443"/>
        <v>5.6064935573155247E-6</v>
      </c>
      <c r="BE1043" s="13">
        <f t="shared" si="1444"/>
        <v>5.8609148953085068E-6</v>
      </c>
      <c r="BF1043" s="13">
        <f t="shared" si="1445"/>
        <v>3.0634409064135792E-6</v>
      </c>
      <c r="BG1043" s="13">
        <f t="shared" si="1446"/>
        <v>1.0674863742519346E-6</v>
      </c>
      <c r="BH1043" s="13">
        <f t="shared" si="1447"/>
        <v>2.7898216271150575E-7</v>
      </c>
      <c r="BI1043" s="13">
        <f t="shared" si="1448"/>
        <v>5.8328461318848019E-8</v>
      </c>
      <c r="BJ1043" s="14">
        <f t="shared" si="1449"/>
        <v>0.48033432607062643</v>
      </c>
      <c r="BK1043" s="14">
        <f t="shared" si="1450"/>
        <v>0.33934991906591677</v>
      </c>
      <c r="BL1043" s="14">
        <f t="shared" si="1451"/>
        <v>0.17555542286467796</v>
      </c>
      <c r="BM1043" s="14">
        <f t="shared" si="1452"/>
        <v>0.20705722950255004</v>
      </c>
      <c r="BN1043" s="14">
        <f t="shared" si="1453"/>
        <v>0.79283229640342123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1.242</v>
      </c>
      <c r="F1044" s="15">
        <f>VLOOKUP(B1044,home!$B$2:$E$405,3,FALSE)</f>
        <v>0.75780000000000003</v>
      </c>
      <c r="G1044" s="15">
        <f>VLOOKUP(C1044,away!$B$2:$E$405,4,FALSE)</f>
        <v>0.94720000000000004</v>
      </c>
      <c r="H1044" s="15">
        <f>VLOOKUP(A1044,away!$A$2:$E$405,3,FALSE)</f>
        <v>0.96209999999999996</v>
      </c>
      <c r="I1044" s="15">
        <f>VLOOKUP(C1044,away!$B$2:$E$405,3,FALSE)</f>
        <v>0.79479999999999995</v>
      </c>
      <c r="J1044" s="15">
        <f>VLOOKUP(B1044,home!$B$2:$E$405,4,FALSE)</f>
        <v>1.0394000000000001</v>
      </c>
      <c r="K1044" s="16">
        <f t="shared" si="1398"/>
        <v>0.89149289472000004</v>
      </c>
      <c r="L1044" s="16">
        <f t="shared" si="1399"/>
        <v>0.79480535695199994</v>
      </c>
      <c r="M1044" s="17">
        <f t="shared" si="1400"/>
        <v>0.18520383462385834</v>
      </c>
      <c r="N1044" s="17">
        <f t="shared" si="1401"/>
        <v>0.16510790264206768</v>
      </c>
      <c r="O1044" s="17">
        <f t="shared" si="1402"/>
        <v>0.14720099988709487</v>
      </c>
      <c r="P1044" s="17">
        <f t="shared" si="1403"/>
        <v>0.13122864549502464</v>
      </c>
      <c r="Q1044" s="17">
        <f t="shared" si="1404"/>
        <v>7.3596261033762406E-2</v>
      </c>
      <c r="R1044" s="17">
        <f t="shared" si="1405"/>
        <v>5.8498071629476879E-2</v>
      </c>
      <c r="S1044" s="17">
        <f t="shared" si="1406"/>
        <v>2.3245951458610355E-2</v>
      </c>
      <c r="T1044" s="17">
        <f t="shared" si="1407"/>
        <v>5.8494702521272084E-2</v>
      </c>
      <c r="U1044" s="17">
        <f t="shared" si="1408"/>
        <v>5.2150615212500258E-2</v>
      </c>
      <c r="V1044" s="17">
        <f t="shared" si="1409"/>
        <v>1.8301365263917908E-3</v>
      </c>
      <c r="W1044" s="17">
        <f t="shared" si="1410"/>
        <v>2.1870181263185864E-2</v>
      </c>
      <c r="X1044" s="17">
        <f t="shared" si="1411"/>
        <v>1.7382537225491382E-2</v>
      </c>
      <c r="Y1044" s="17">
        <f t="shared" si="1412"/>
        <v>6.9078668521190519E-3</v>
      </c>
      <c r="Z1044" s="17">
        <f t="shared" si="1413"/>
        <v>1.5498193567490014E-2</v>
      </c>
      <c r="AA1044" s="17">
        <f t="shared" si="1414"/>
        <v>1.3816529446412557E-2</v>
      </c>
      <c r="AB1044" s="17">
        <f t="shared" si="1415"/>
        <v>6.1586689155832238E-3</v>
      </c>
      <c r="AC1044" s="17">
        <f t="shared" si="1416"/>
        <v>8.1047976786337997E-5</v>
      </c>
      <c r="AD1044" s="17">
        <f t="shared" si="1417"/>
        <v>4.8742778005921679E-3</v>
      </c>
      <c r="AE1044" s="17">
        <f t="shared" si="1418"/>
        <v>3.8741021071828667E-3</v>
      </c>
      <c r="AF1044" s="17">
        <f t="shared" si="1419"/>
        <v>1.5395785540839868E-3</v>
      </c>
      <c r="AG1044" s="17">
        <f t="shared" si="1420"/>
        <v>4.0788842741145581E-4</v>
      </c>
      <c r="AH1044" s="17">
        <f t="shared" si="1421"/>
        <v>3.0795118176300219E-3</v>
      </c>
      <c r="AI1044" s="17">
        <f t="shared" si="1422"/>
        <v>2.7453629046234372E-3</v>
      </c>
      <c r="AJ1044" s="17">
        <f t="shared" si="1423"/>
        <v>1.2237357614498273E-3</v>
      </c>
      <c r="AK1044" s="17">
        <f t="shared" si="1424"/>
        <v>3.6365057878243005E-4</v>
      </c>
      <c r="AL1044" s="17">
        <f t="shared" si="1425"/>
        <v>2.2971049676988089E-6</v>
      </c>
      <c r="AM1044" s="17">
        <f t="shared" si="1426"/>
        <v>8.6907680522386977E-4</v>
      </c>
      <c r="AN1044" s="17">
        <f t="shared" si="1427"/>
        <v>6.9074690039466139E-4</v>
      </c>
      <c r="AO1044" s="17">
        <f t="shared" si="1428"/>
        <v>2.7450466836583323E-4</v>
      </c>
      <c r="AP1044" s="17">
        <f t="shared" si="1429"/>
        <v>7.2725926975165497E-5</v>
      </c>
      <c r="AQ1044" s="17">
        <f t="shared" si="1430"/>
        <v>1.4450739087290369E-5</v>
      </c>
      <c r="AR1044" s="17">
        <f t="shared" si="1431"/>
        <v>4.8952249788986643E-4</v>
      </c>
      <c r="AS1044" s="17">
        <f t="shared" si="1432"/>
        <v>4.3640582867440222E-4</v>
      </c>
      <c r="AT1044" s="17">
        <f t="shared" si="1433"/>
        <v>1.9452634773881156E-4</v>
      </c>
      <c r="AU1044" s="17">
        <f t="shared" si="1434"/>
        <v>5.7806285614994155E-5</v>
      </c>
      <c r="AV1044" s="17">
        <f t="shared" si="1435"/>
        <v>1.2883473223980559E-5</v>
      </c>
      <c r="AW1044" s="17">
        <f t="shared" si="1436"/>
        <v>4.5212342822651406E-8</v>
      </c>
      <c r="AX1044" s="17">
        <f t="shared" si="1437"/>
        <v>1.2912929947050614E-4</v>
      </c>
      <c r="AY1044" s="17">
        <f t="shared" si="1438"/>
        <v>1.026326589586173E-4</v>
      </c>
      <c r="AZ1044" s="17">
        <f t="shared" si="1439"/>
        <v>4.0786493569268354E-5</v>
      </c>
      <c r="BA1044" s="17">
        <f t="shared" si="1440"/>
        <v>1.0805774526714263E-5</v>
      </c>
      <c r="BB1044" s="17">
        <f t="shared" si="1441"/>
        <v>2.1471218699619891E-6</v>
      </c>
      <c r="BC1044" s="17">
        <f t="shared" si="1442"/>
        <v>3.4130879285491696E-7</v>
      </c>
      <c r="BD1044" s="17">
        <f t="shared" si="1443"/>
        <v>6.4845850611898307E-5</v>
      </c>
      <c r="BE1044" s="17">
        <f t="shared" si="1444"/>
        <v>5.7809615072581918E-5</v>
      </c>
      <c r="BF1044" s="17">
        <f t="shared" si="1445"/>
        <v>2.5768430541852493E-5</v>
      </c>
      <c r="BG1044" s="17">
        <f t="shared" si="1446"/>
        <v>7.657457578715781E-6</v>
      </c>
      <c r="BH1044" s="17">
        <f t="shared" si="1447"/>
        <v>1.7066422557612331E-6</v>
      </c>
      <c r="BI1044" s="17">
        <f t="shared" si="1448"/>
        <v>3.0429188896801059E-7</v>
      </c>
      <c r="BJ1044" s="18">
        <f t="shared" si="1449"/>
        <v>0.35626264612440361</v>
      </c>
      <c r="BK1044" s="18">
        <f t="shared" si="1450"/>
        <v>0.34169454584459774</v>
      </c>
      <c r="BL1044" s="18">
        <f t="shared" si="1451"/>
        <v>0.28658638287464516</v>
      </c>
      <c r="BM1044" s="18">
        <f t="shared" si="1452"/>
        <v>0.23910346565323623</v>
      </c>
      <c r="BN1044" s="18">
        <f t="shared" si="1453"/>
        <v>0.7608357153112848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1.8234999999999999</v>
      </c>
      <c r="F1045" s="10">
        <f>VLOOKUP(B1045,home!$B$2:$E$405,3,FALSE)</f>
        <v>1.5538000000000001</v>
      </c>
      <c r="G1045" s="10">
        <f>VLOOKUP(C1045,away!$B$2:$E$405,4,FALSE)</f>
        <v>1.1881999999999999</v>
      </c>
      <c r="H1045" s="10">
        <f>VLOOKUP(A1045,away!$A$2:$E$405,3,FALSE)</f>
        <v>1.5146999999999999</v>
      </c>
      <c r="I1045" s="10">
        <f>VLOOKUP(C1045,away!$B$2:$E$405,3,FALSE)</f>
        <v>0.88029999999999997</v>
      </c>
      <c r="J1045" s="10">
        <f>VLOOKUP(B1045,home!$B$2:$E$405,4,FALSE)</f>
        <v>0.99029999999999996</v>
      </c>
      <c r="K1045" s="12">
        <f t="shared" ref="K1045:K1072" si="1454">E1045*F1045*G1045</f>
        <v>3.3665915792599996</v>
      </c>
      <c r="L1045" s="12">
        <f t="shared" ref="L1045:L1072" si="1455">H1045*I1045*J1045</f>
        <v>1.3204565230229997</v>
      </c>
      <c r="M1045" s="13">
        <f t="shared" ref="M1045:M1072" si="1456">_xlfn.POISSON.DIST(0,K1045,FALSE) * _xlfn.POISSON.DIST(0,L1045,FALSE)</f>
        <v>9.2138443785626037E-3</v>
      </c>
      <c r="N1045" s="13">
        <f t="shared" ref="N1045:N1072" si="1457">_xlfn.POISSON.DIST(1,K1045,FALSE) * _xlfn.POISSON.DIST(0,L1045,FALSE)</f>
        <v>3.1019250897480942E-2</v>
      </c>
      <c r="O1045" s="13">
        <f t="shared" ref="O1045:O1072" si="1458">_xlfn.POISSON.DIST(0,K1045,FALSE) * _xlfn.POISSON.DIST(1,L1045,FALSE)</f>
        <v>1.2166480911791787E-2</v>
      </c>
      <c r="P1045" s="13">
        <f t="shared" ref="P1045:P1072" si="1459">_xlfn.POISSON.DIST(1,K1045,FALSE) * _xlfn.POISSON.DIST(1,L1045,FALSE)</f>
        <v>4.0959572186865752E-2</v>
      </c>
      <c r="Q1045" s="13">
        <f t="shared" ref="Q1045:Q1072" si="1460">_xlfn.POISSON.DIST(2,K1045,FALSE) * _xlfn.POISSON.DIST(0,L1045,FALSE)</f>
        <v>5.2214574433206262E-2</v>
      </c>
      <c r="R1045" s="13">
        <f t="shared" ref="R1045:R1072" si="1461">_xlfn.POISSON.DIST(0,K1045,FALSE) * _xlfn.POISSON.DIST(2,L1045,FALSE)</f>
        <v>8.03265454110514E-3</v>
      </c>
      <c r="S1045" s="13">
        <f t="shared" ref="S1045:S1072" si="1462">_xlfn.POISSON.DIST(2,K1045,FALSE) * _xlfn.POISSON.DIST(2,L1045,FALSE)</f>
        <v>4.5520807732396071E-2</v>
      </c>
      <c r="T1045" s="13">
        <f t="shared" ref="T1045:T1072" si="1463">_xlfn.POISSON.DIST(2,K1045,FALSE) * _xlfn.POISSON.DIST(1,L1045,FALSE)</f>
        <v>6.8947075407197161E-2</v>
      </c>
      <c r="U1045" s="13">
        <f t="shared" ref="U1045:U1072" si="1464">_xlfn.POISSON.DIST(1,K1045,FALSE) * _xlfn.POISSON.DIST(2,L1045,FALSE)</f>
        <v>2.7042667137189155E-2</v>
      </c>
      <c r="V1045" s="13">
        <f t="shared" ref="V1045:V1072" si="1465">_xlfn.POISSON.DIST(3,K1045,FALSE) * _xlfn.POISSON.DIST(3,L1045,FALSE)</f>
        <v>2.2484435543268916E-2</v>
      </c>
      <c r="W1045" s="13">
        <f t="shared" ref="W1045:W1072" si="1466">_xlfn.POISSON.DIST(3,K1045,FALSE) * _xlfn.POISSON.DIST(0,L1045,FALSE)</f>
        <v>5.8595048867158897E-2</v>
      </c>
      <c r="X1045" s="13">
        <f t="shared" ref="X1045:X1072" si="1467">_xlfn.POISSON.DIST(3,K1045,FALSE) * _xlfn.POISSON.DIST(1,L1045,FALSE)</f>
        <v>7.7372214493491395E-2</v>
      </c>
      <c r="Y1045" s="13">
        <f t="shared" ref="Y1045:Y1072" si="1468">_xlfn.POISSON.DIST(3,K1045,FALSE) * _xlfn.POISSON.DIST(2,L1045,FALSE)</f>
        <v>5.10833226643327E-2</v>
      </c>
      <c r="Z1045" s="13">
        <f t="shared" ref="Z1045:Z1072" si="1469">_xlfn.POISSON.DIST(0,K1045,FALSE) * _xlfn.POISSON.DIST(3,L1045,FALSE)</f>
        <v>3.5355903619975334E-3</v>
      </c>
      <c r="AA1045" s="13">
        <f t="shared" ref="AA1045:AA1072" si="1470">_xlfn.POISSON.DIST(1,K1045,FALSE) * _xlfn.POISSON.DIST(3,L1045,FALSE)</f>
        <v>1.1902888740413708E-2</v>
      </c>
      <c r="AB1045" s="13">
        <f t="shared" ref="AB1045:AB1072" si="1471">_xlfn.POISSON.DIST(2,K1045,FALSE) * _xlfn.POISSON.DIST(3,L1045,FALSE)</f>
        <v>2.0036082501172729E-2</v>
      </c>
      <c r="AC1045" s="13">
        <f t="shared" ref="AC1045:AC1072" si="1472">_xlfn.POISSON.DIST(4,K1045,FALSE) * _xlfn.POISSON.DIST(4,L1045,FALSE)</f>
        <v>6.2470724954544294E-3</v>
      </c>
      <c r="AD1045" s="13">
        <f t="shared" ref="AD1045:AD1072" si="1473">_xlfn.POISSON.DIST(4,K1045,FALSE) * _xlfn.POISSON.DIST(0,L1045,FALSE)</f>
        <v>4.9316399525626338E-2</v>
      </c>
      <c r="AE1045" s="13">
        <f t="shared" ref="AE1045:AE1072" si="1474">_xlfn.POISSON.DIST(4,K1045,FALSE) * _xlfn.POISSON.DIST(1,L1045,FALSE)</f>
        <v>6.512016144562166E-2</v>
      </c>
      <c r="AF1045" s="13">
        <f t="shared" ref="AF1045:AF1072" si="1475">_xlfn.POISSON.DIST(4,K1045,FALSE) * _xlfn.POISSON.DIST(2,L1045,FALSE)</f>
        <v>4.2994170980590996E-2</v>
      </c>
      <c r="AG1045" s="13">
        <f t="shared" ref="AG1045:AG1072" si="1476">_xlfn.POISSON.DIST(4,K1045,FALSE) * _xlfn.POISSON.DIST(3,L1045,FALSE)</f>
        <v>1.8923977841095844E-2</v>
      </c>
      <c r="AH1045" s="13">
        <f t="shared" ref="AH1045:AH1072" si="1477">_xlfn.POISSON.DIST(0,K1045,FALSE) * _xlfn.POISSON.DIST(4,L1045,FALSE)</f>
        <v>1.1671483390592234E-3</v>
      </c>
      <c r="AI1045" s="13">
        <f t="shared" ref="AI1045:AI1072" si="1478">_xlfn.POISSON.DIST(1,K1045,FALSE) * _xlfn.POISSON.DIST(4,L1045,FALSE)</f>
        <v>3.9293117700240762E-3</v>
      </c>
      <c r="AJ1045" s="13">
        <f t="shared" ref="AJ1045:AJ1072" si="1479">_xlfn.POISSON.DIST(2,K1045,FALSE) * _xlfn.POISSON.DIST(4,L1045,FALSE)</f>
        <v>6.6141939586251298E-3</v>
      </c>
      <c r="AK1045" s="13">
        <f t="shared" ref="AK1045:AK1072" si="1480">_xlfn.POISSON.DIST(3,K1045,FALSE) * _xlfn.POISSON.DIST(4,L1045,FALSE)</f>
        <v>7.4224298948999089E-3</v>
      </c>
      <c r="AL1045" s="13">
        <f t="shared" ref="AL1045:AL1072" si="1481">_xlfn.POISSON.DIST(5,K1045,FALSE) * _xlfn.POISSON.DIST(5,L1045,FALSE)</f>
        <v>1.1108388912210684E-3</v>
      </c>
      <c r="AM1045" s="13">
        <f t="shared" ref="AM1045:AM1072" si="1482">_xlfn.POISSON.DIST(5,K1045,FALSE) * _xlfn.POISSON.DIST(0,L1045,FALSE)</f>
        <v>3.3205635072479089E-2</v>
      </c>
      <c r="AN1045" s="13">
        <f t="shared" ref="AN1045:AN1072" si="1483">_xlfn.POISSON.DIST(5,K1045,FALSE) * _xlfn.POISSON.DIST(1,L1045,FALSE)</f>
        <v>4.3846597432576316E-2</v>
      </c>
      <c r="AO1045" s="13">
        <f t="shared" ref="AO1045:AO1072" si="1484">_xlfn.POISSON.DIST(5,K1045,FALSE) * _xlfn.POISSON.DIST(2,L1045,FALSE)</f>
        <v>2.8948762796104456E-2</v>
      </c>
      <c r="AP1045" s="13">
        <f t="shared" ref="AP1045:AP1072" si="1485">_xlfn.POISSON.DIST(5,K1045,FALSE) * _xlfn.POISSON.DIST(3,L1045,FALSE)</f>
        <v>1.2741860889187219E-2</v>
      </c>
      <c r="AQ1045" s="13">
        <f t="shared" ref="AQ1045:AQ1072" si="1486">_xlfn.POISSON.DIST(5,K1045,FALSE) * _xlfn.POISSON.DIST(4,L1045,FALSE)</f>
        <v>4.2062683316447273E-3</v>
      </c>
      <c r="AR1045" s="13">
        <f t="shared" ref="AR1045:AR1072" si="1487">_xlfn.POISSON.DIST(0,K1045,FALSE) * _xlfn.POISSON.DIST(5,L1045,FALSE)</f>
        <v>3.0823372752924181E-4</v>
      </c>
      <c r="AS1045" s="13">
        <f t="shared" ref="AS1045:AS1072" si="1488">_xlfn.POISSON.DIST(1,K1045,FALSE) * _xlfn.POISSON.DIST(5,L1045,FALSE)</f>
        <v>1.0376970715438665E-3</v>
      </c>
      <c r="AT1045" s="13">
        <f t="shared" ref="AT1045:AT1072" si="1489">_xlfn.POISSON.DIST(2,K1045,FALSE) * _xlfn.POISSON.DIST(5,L1045,FALSE)</f>
        <v>1.7467511114411713E-3</v>
      </c>
      <c r="AU1045" s="13">
        <f t="shared" ref="AU1045:AU1072" si="1490">_xlfn.POISSON.DIST(3,K1045,FALSE) * _xlfn.POISSON.DIST(5,L1045,FALSE)</f>
        <v>1.9601991942802977E-3</v>
      </c>
      <c r="AV1045" s="13">
        <f t="shared" ref="AV1045:AV1072" si="1491">_xlfn.POISSON.DIST(4,K1045,FALSE) * _xlfn.POISSON.DIST(5,L1045,FALSE)</f>
        <v>1.6497975252840718E-3</v>
      </c>
      <c r="AW1045" s="13">
        <f t="shared" ref="AW1045:AW1072" si="1492">_xlfn.POISSON.DIST(6,K1045,FALSE) * _xlfn.POISSON.DIST(6,L1045,FALSE)</f>
        <v>1.371712558103469E-4</v>
      </c>
      <c r="AX1045" s="13">
        <f t="shared" ref="AX1045:AX1072" si="1493">_xlfn.POISSON.DIST(6,K1045,FALSE) * _xlfn.POISSON.DIST(0,L1045,FALSE)</f>
        <v>1.8631635236498103E-2</v>
      </c>
      <c r="AY1045" s="13">
        <f t="shared" ref="AY1045:AY1072" si="1494">_xlfn.POISSON.DIST(6,K1045,FALSE) * _xlfn.POISSON.DIST(1,L1045,FALSE)</f>
        <v>2.460226428261909E-2</v>
      </c>
      <c r="AZ1045" s="13">
        <f t="shared" ref="AZ1045:AZ1072" si="1495">_xlfn.POISSON.DIST(6,K1045,FALSE) * _xlfn.POISSON.DIST(2,L1045,FALSE)</f>
        <v>1.624311017656007E-2</v>
      </c>
      <c r="BA1045" s="13">
        <f t="shared" ref="BA1045:BA1072" si="1496">_xlfn.POISSON.DIST(6,K1045,FALSE) * _xlfn.POISSON.DIST(3,L1045,FALSE)</f>
        <v>7.1494402622733367E-3</v>
      </c>
      <c r="BB1045" s="13">
        <f t="shared" ref="BB1045:BB1072" si="1497">_xlfn.POISSON.DIST(6,K1045,FALSE) * _xlfn.POISSON.DIST(4,L1045,FALSE)</f>
        <v>2.3601312575705241E-3</v>
      </c>
      <c r="BC1045" s="13">
        <f t="shared" ref="BC1045:BC1072" si="1498">_xlfn.POISSON.DIST(6,K1045,FALSE) * _xlfn.POISSON.DIST(5,L1045,FALSE)</f>
        <v>6.2329014284989389E-4</v>
      </c>
      <c r="BD1045" s="13">
        <f t="shared" ref="BD1045:BD1072" si="1499">_xlfn.POISSON.DIST(0,K1045,FALSE) * _xlfn.POISSON.DIST(6,L1045,FALSE)</f>
        <v>6.783487268861369E-5</v>
      </c>
      <c r="BE1045" s="13">
        <f t="shared" ref="BE1045:BE1072" si="1500">_xlfn.POISSON.DIST(1,K1045,FALSE) * _xlfn.POISSON.DIST(6,L1045,FALSE)</f>
        <v>2.2837231117366094E-4</v>
      </c>
      <c r="BF1045" s="13">
        <f t="shared" ref="BF1045:BF1072" si="1501">_xlfn.POISSON.DIST(2,K1045,FALSE) * _xlfn.POISSON.DIST(6,L1045,FALSE)</f>
        <v>3.8441814986669564E-4</v>
      </c>
      <c r="BG1045" s="13">
        <f t="shared" ref="BG1045:BG1072" si="1502">_xlfn.POISSON.DIST(3,K1045,FALSE) * _xlfn.POISSON.DIST(6,L1045,FALSE)</f>
        <v>4.3139296875197545E-4</v>
      </c>
      <c r="BH1045" s="13">
        <f t="shared" ref="BH1045:BH1072" si="1503">_xlfn.POISSON.DIST(4,K1045,FALSE) * _xlfn.POISSON.DIST(6,L1045,FALSE)</f>
        <v>3.6308098398809321E-4</v>
      </c>
      <c r="BI1045" s="13">
        <f t="shared" ref="BI1045:BI1072" si="1504">_xlfn.POISSON.DIST(5,K1045,FALSE) * _xlfn.POISSON.DIST(6,L1045,FALSE)</f>
        <v>2.4446907665674983E-4</v>
      </c>
      <c r="BJ1045" s="14">
        <f t="shared" ref="BJ1045:BJ1072" si="1505">SUM(N1045,Q1045,T1045,W1045,X1045,Y1045,AD1045,AE1045,AF1045,AG1045,AM1045,AN1045,AO1045,AP1045,AQ1045,AX1045,AY1045,AZ1045,BA1045,BB1045,BC1045)</f>
        <v>0.70814519243616525</v>
      </c>
      <c r="BK1045" s="14">
        <f t="shared" ref="BK1045:BK1072" si="1506">SUM(M1045,P1045,S1045,V1045,AC1045,AL1045,AY1045)</f>
        <v>0.15013883551038792</v>
      </c>
      <c r="BL1045" s="14">
        <f t="shared" ref="BL1045:BL1072" si="1507">SUM(O1045,R1045,U1045,AA1045,AB1045,AH1045,AI1045,AJ1045,AK1045,AR1045,AS1045,AT1045,AU1045,AV1045,BD1045,BE1045,BF1045,BG1045,BH1045,BI1045)</f>
        <v>0.10673610478748528</v>
      </c>
      <c r="BM1045" s="14">
        <f t="shared" ref="BM1045:BM1072" si="1508">SUM(S1045:BI1045)</f>
        <v>0.79048425272021472</v>
      </c>
      <c r="BN1045" s="14">
        <f t="shared" ref="BN1045:BN1072" si="1509">SUM(M1045:R1045)</f>
        <v>0.15360637734901247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1.3167</v>
      </c>
      <c r="F1052" s="10">
        <f>VLOOKUP(B1052,home!$B$2:$E$405,3,FALSE)</f>
        <v>1.2658</v>
      </c>
      <c r="G1052" s="10">
        <f>VLOOKUP(C1052,away!$B$2:$E$405,4,FALSE)</f>
        <v>0.63290000000000002</v>
      </c>
      <c r="H1052" s="10">
        <f>VLOOKUP(A1052,away!$A$2:$E$405,3,FALSE)</f>
        <v>1.1167</v>
      </c>
      <c r="I1052" s="10">
        <f>VLOOKUP(C1052,away!$B$2:$E$405,3,FALSE)</f>
        <v>1.0447</v>
      </c>
      <c r="J1052" s="10">
        <f>VLOOKUP(B1052,home!$B$2:$E$405,4,FALSE)</f>
        <v>1.2935000000000001</v>
      </c>
      <c r="K1052" s="12">
        <f t="shared" si="1454"/>
        <v>1.054841050494</v>
      </c>
      <c r="L1052" s="12">
        <f t="shared" si="1455"/>
        <v>1.5090184298150002</v>
      </c>
      <c r="M1052" s="13">
        <f t="shared" si="1456"/>
        <v>7.7006959329574173E-2</v>
      </c>
      <c r="N1052" s="13">
        <f t="shared" si="1457"/>
        <v>8.1230101874556759E-2</v>
      </c>
      <c r="O1052" s="13">
        <f t="shared" si="1458"/>
        <v>0.11620492085234162</v>
      </c>
      <c r="P1052" s="13">
        <f t="shared" si="1459"/>
        <v>0.12257772078445614</v>
      </c>
      <c r="Q1052" s="13">
        <f t="shared" si="1460"/>
        <v>4.2842422996546045E-2</v>
      </c>
      <c r="R1052" s="13">
        <f t="shared" si="1461"/>
        <v>8.7677683600688464E-2</v>
      </c>
      <c r="S1052" s="13">
        <f t="shared" si="1462"/>
        <v>4.8779025180071281E-2</v>
      </c>
      <c r="T1052" s="13">
        <f t="shared" si="1463"/>
        <v>6.4650005879717976E-2</v>
      </c>
      <c r="U1052" s="13">
        <f t="shared" si="1464"/>
        <v>9.2486019874230774E-2</v>
      </c>
      <c r="V1052" s="13">
        <f t="shared" si="1465"/>
        <v>8.6272458442083772E-3</v>
      </c>
      <c r="W1052" s="13">
        <f t="shared" si="1466"/>
        <v>1.5063982159794978E-2</v>
      </c>
      <c r="X1052" s="13">
        <f t="shared" si="1467"/>
        <v>2.2731826705534992E-2</v>
      </c>
      <c r="Y1052" s="13">
        <f t="shared" si="1468"/>
        <v>1.7151372721006555E-2</v>
      </c>
      <c r="Z1052" s="13">
        <f t="shared" si="1469"/>
        <v>4.4102413478975755E-2</v>
      </c>
      <c r="AA1052" s="13">
        <f t="shared" si="1470"/>
        <v>4.6521036163483527E-2</v>
      </c>
      <c r="AB1052" s="13">
        <f t="shared" si="1471"/>
        <v>2.4536149328379168E-2</v>
      </c>
      <c r="AC1052" s="13">
        <f t="shared" si="1472"/>
        <v>8.5828941747355088E-4</v>
      </c>
      <c r="AD1052" s="13">
        <f t="shared" si="1473"/>
        <v>3.9725266915152518E-3</v>
      </c>
      <c r="AE1052" s="13">
        <f t="shared" si="1474"/>
        <v>5.9946159904285239E-3</v>
      </c>
      <c r="AF1052" s="13">
        <f t="shared" si="1475"/>
        <v>4.5229930046101719E-3</v>
      </c>
      <c r="AG1052" s="13">
        <f t="shared" si="1476"/>
        <v>2.27509326729369E-3</v>
      </c>
      <c r="AH1052" s="13">
        <f t="shared" si="1477"/>
        <v>1.6637838684773979E-2</v>
      </c>
      <c r="AI1052" s="13">
        <f t="shared" si="1478"/>
        <v>1.7550275236196691E-2</v>
      </c>
      <c r="AJ1052" s="13">
        <f t="shared" si="1479"/>
        <v>9.2563753833042779E-3</v>
      </c>
      <c r="AK1052" s="13">
        <f t="shared" si="1480"/>
        <v>3.2546682443638283E-3</v>
      </c>
      <c r="AL1052" s="13">
        <f t="shared" si="1481"/>
        <v>5.4648131277102472E-5</v>
      </c>
      <c r="AM1052" s="13">
        <f t="shared" si="1482"/>
        <v>8.3807684567868083E-4</v>
      </c>
      <c r="AN1052" s="13">
        <f t="shared" si="1483"/>
        <v>1.2646734057303512E-3</v>
      </c>
      <c r="AO1052" s="13">
        <f t="shared" si="1484"/>
        <v>9.5420773847200175E-4</v>
      </c>
      <c r="AP1052" s="13">
        <f t="shared" si="1485"/>
        <v>4.799723544087807E-4</v>
      </c>
      <c r="AQ1052" s="13">
        <f t="shared" si="1486"/>
        <v>1.8107178215113679E-4</v>
      </c>
      <c r="AR1052" s="13">
        <f t="shared" si="1487"/>
        <v>5.0213610415225816E-3</v>
      </c>
      <c r="AS1052" s="13">
        <f t="shared" si="1488"/>
        <v>5.2967377559493259E-3</v>
      </c>
      <c r="AT1052" s="13">
        <f t="shared" si="1489"/>
        <v>2.7936082093384094E-3</v>
      </c>
      <c r="AU1052" s="13">
        <f t="shared" si="1490"/>
        <v>9.8227087273572997E-4</v>
      </c>
      <c r="AV1052" s="13">
        <f t="shared" si="1491"/>
        <v>2.5903490981655391E-4</v>
      </c>
      <c r="AW1052" s="13">
        <f t="shared" si="1492"/>
        <v>2.416319625667467E-6</v>
      </c>
      <c r="AX1052" s="13">
        <f t="shared" si="1493"/>
        <v>1.4733964338173287E-4</v>
      </c>
      <c r="AY1052" s="13">
        <f t="shared" si="1494"/>
        <v>2.2233823730540461E-4</v>
      </c>
      <c r="AZ1052" s="13">
        <f t="shared" si="1495"/>
        <v>1.6775624887321831E-4</v>
      </c>
      <c r="BA1052" s="13">
        <f t="shared" si="1496"/>
        <v>8.4382423755439409E-5</v>
      </c>
      <c r="BB1052" s="13">
        <f t="shared" si="1497"/>
        <v>3.1833658149854296E-5</v>
      </c>
      <c r="BC1052" s="13">
        <f t="shared" si="1498"/>
        <v>9.6075153673121277E-6</v>
      </c>
      <c r="BD1052" s="13">
        <f t="shared" si="1499"/>
        <v>1.2628877257354343E-3</v>
      </c>
      <c r="BE1052" s="13">
        <f t="shared" si="1500"/>
        <v>1.332145815270744E-3</v>
      </c>
      <c r="BF1052" s="13">
        <f t="shared" si="1501"/>
        <v>7.0260104559568886E-4</v>
      </c>
      <c r="BG1052" s="13">
        <f t="shared" si="1502"/>
        <v>2.4704414167144641E-4</v>
      </c>
      <c r="BH1052" s="13">
        <f t="shared" si="1503"/>
        <v>6.5148075479774266E-5</v>
      </c>
      <c r="BI1052" s="13">
        <f t="shared" si="1504"/>
        <v>1.3744172875349502E-5</v>
      </c>
      <c r="BJ1052" s="14">
        <f t="shared" si="1505"/>
        <v>0.26481620114427878</v>
      </c>
      <c r="BK1052" s="14">
        <f t="shared" si="1506"/>
        <v>0.25812622692436599</v>
      </c>
      <c r="BL1052" s="14">
        <f t="shared" si="1507"/>
        <v>0.4321015511337532</v>
      </c>
      <c r="BM1052" s="14">
        <f t="shared" si="1508"/>
        <v>0.4713866613255307</v>
      </c>
      <c r="BN1052" s="14">
        <f t="shared" si="1509"/>
        <v>0.52753980943816325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1.3167</v>
      </c>
      <c r="F1053" s="10">
        <f>VLOOKUP(B1053,home!$B$2:$E$405,3,FALSE)</f>
        <v>1.3080000000000001</v>
      </c>
      <c r="G1053" s="10">
        <f>VLOOKUP(C1053,away!$B$2:$E$405,4,FALSE)</f>
        <v>0.54849999999999999</v>
      </c>
      <c r="H1053" s="10">
        <f>VLOOKUP(A1053,away!$A$2:$E$405,3,FALSE)</f>
        <v>1.1167</v>
      </c>
      <c r="I1053" s="10">
        <f>VLOOKUP(C1053,away!$B$2:$E$405,3,FALSE)</f>
        <v>2.0396999999999998</v>
      </c>
      <c r="J1053" s="10">
        <f>VLOOKUP(B1053,home!$B$2:$E$405,4,FALSE)</f>
        <v>0.995</v>
      </c>
      <c r="K1053" s="12">
        <f t="shared" si="1454"/>
        <v>0.94465061459999999</v>
      </c>
      <c r="L1053" s="12">
        <f t="shared" si="1455"/>
        <v>2.2663443250499999</v>
      </c>
      <c r="M1053" s="13">
        <f t="shared" si="1456"/>
        <v>4.0316480845328989E-2</v>
      </c>
      <c r="N1053" s="13">
        <f t="shared" si="1457"/>
        <v>3.8084988409049156E-2</v>
      </c>
      <c r="O1053" s="13">
        <f t="shared" si="1458"/>
        <v>9.1371027569798369E-2</v>
      </c>
      <c r="P1053" s="13">
        <f t="shared" si="1459"/>
        <v>8.6313697350443572E-2</v>
      </c>
      <c r="Q1053" s="13">
        <f t="shared" si="1460"/>
        <v>1.7988503853821076E-2</v>
      </c>
      <c r="R1053" s="13">
        <f t="shared" si="1461"/>
        <v>0.10353910490339983</v>
      </c>
      <c r="S1053" s="13">
        <f t="shared" si="1462"/>
        <v>4.6197325473951452E-2</v>
      </c>
      <c r="T1053" s="13">
        <f t="shared" si="1463"/>
        <v>4.0768143625247444E-2</v>
      </c>
      <c r="U1053" s="13">
        <f t="shared" si="1464"/>
        <v>9.7808279082130523E-2</v>
      </c>
      <c r="V1053" s="13">
        <f t="shared" si="1465"/>
        <v>1.0989335394338192E-2</v>
      </c>
      <c r="W1053" s="13">
        <f t="shared" si="1466"/>
        <v>5.6642837404155171E-3</v>
      </c>
      <c r="X1053" s="13">
        <f t="shared" si="1467"/>
        <v>1.2837217310563694E-2</v>
      </c>
      <c r="Y1053" s="13">
        <f t="shared" si="1468"/>
        <v>1.454677730061483E-2</v>
      </c>
      <c r="Z1053" s="13">
        <f t="shared" si="1469"/>
        <v>7.8218420939525607E-2</v>
      </c>
      <c r="AA1053" s="13">
        <f t="shared" si="1470"/>
        <v>7.3889079413564374E-2</v>
      </c>
      <c r="AB1053" s="13">
        <f t="shared" si="1471"/>
        <v>3.4899682140125891E-2</v>
      </c>
      <c r="AC1053" s="13">
        <f t="shared" si="1472"/>
        <v>1.4704442039292589E-3</v>
      </c>
      <c r="AD1053" s="13">
        <f t="shared" si="1473"/>
        <v>1.337692279163076E-3</v>
      </c>
      <c r="AE1053" s="13">
        <f t="shared" si="1474"/>
        <v>3.0316713055444371E-3</v>
      </c>
      <c r="AF1053" s="13">
        <f t="shared" si="1475"/>
        <v>3.4354055293687809E-3</v>
      </c>
      <c r="AG1053" s="13">
        <f t="shared" si="1476"/>
        <v>2.5952706085767756E-3</v>
      </c>
      <c r="AH1053" s="13">
        <f t="shared" si="1477"/>
        <v>4.4317468602666492E-2</v>
      </c>
      <c r="AI1053" s="13">
        <f t="shared" si="1478"/>
        <v>4.1864523953025104E-2</v>
      </c>
      <c r="AJ1053" s="13">
        <f t="shared" si="1479"/>
        <v>1.9773674141080787E-2</v>
      </c>
      <c r="AK1053" s="13">
        <f t="shared" si="1480"/>
        <v>6.2264044767573658E-3</v>
      </c>
      <c r="AL1053" s="13">
        <f t="shared" si="1481"/>
        <v>1.2592316921269061E-4</v>
      </c>
      <c r="AM1053" s="13">
        <f t="shared" si="1482"/>
        <v>2.5273036673141499E-4</v>
      </c>
      <c r="AN1053" s="13">
        <f t="shared" si="1483"/>
        <v>5.7277403240954755E-4</v>
      </c>
      <c r="AO1053" s="13">
        <f t="shared" si="1484"/>
        <v>6.4905158894369166E-4</v>
      </c>
      <c r="AP1053" s="13">
        <f t="shared" si="1485"/>
        <v>4.9032479508907356E-4</v>
      </c>
      <c r="AQ1053" s="13">
        <f t="shared" si="1486"/>
        <v>2.7781120419535652E-4</v>
      </c>
      <c r="AR1053" s="13">
        <f t="shared" si="1487"/>
        <v>2.0087728693646952E-2</v>
      </c>
      <c r="AS1053" s="13">
        <f t="shared" si="1488"/>
        <v>1.8975885256371647E-2</v>
      </c>
      <c r="AT1053" s="13">
        <f t="shared" si="1489"/>
        <v>8.962790835005275E-3</v>
      </c>
      <c r="AU1053" s="13">
        <f t="shared" si="1490"/>
        <v>2.8222352902729942E-3</v>
      </c>
      <c r="AV1053" s="13">
        <f t="shared" si="1491"/>
        <v>6.6650657537554818E-4</v>
      </c>
      <c r="AW1053" s="13">
        <f t="shared" si="1492"/>
        <v>7.4885933666036808E-6</v>
      </c>
      <c r="AX1053" s="13">
        <f t="shared" si="1493"/>
        <v>3.9790316043485738E-5</v>
      </c>
      <c r="AY1053" s="13">
        <f t="shared" si="1494"/>
        <v>9.0178556957099868E-5</v>
      </c>
      <c r="AZ1053" s="13">
        <f t="shared" si="1495"/>
        <v>1.0218783040046077E-4</v>
      </c>
      <c r="BA1053" s="13">
        <f t="shared" si="1496"/>
        <v>7.7197603172418709E-5</v>
      </c>
      <c r="BB1053" s="13">
        <f t="shared" si="1497"/>
        <v>4.3739087464318254E-5</v>
      </c>
      <c r="BC1053" s="13">
        <f t="shared" si="1498"/>
        <v>1.9825566531524652E-5</v>
      </c>
      <c r="BD1053" s="13">
        <f t="shared" si="1499"/>
        <v>7.5876183213317988E-3</v>
      </c>
      <c r="BE1053" s="13">
        <f t="shared" si="1500"/>
        <v>7.1676483105963043E-3</v>
      </c>
      <c r="BF1053" s="13">
        <f t="shared" si="1501"/>
        <v>3.3854616909207245E-3</v>
      </c>
      <c r="BG1053" s="13">
        <f t="shared" si="1502"/>
        <v>1.0660261556776729E-3</v>
      </c>
      <c r="BH1053" s="13">
        <f t="shared" si="1503"/>
        <v>2.5175556578514713E-4</v>
      </c>
      <c r="BI1053" s="13">
        <f t="shared" si="1504"/>
        <v>4.7564209989582012E-5</v>
      </c>
      <c r="BJ1053" s="14">
        <f t="shared" si="1505"/>
        <v>0.14290556491030315</v>
      </c>
      <c r="BK1053" s="14">
        <f t="shared" si="1506"/>
        <v>0.18550338499416122</v>
      </c>
      <c r="BL1053" s="14">
        <f t="shared" si="1507"/>
        <v>0.58471046518752257</v>
      </c>
      <c r="BM1053" s="14">
        <f t="shared" si="1508"/>
        <v>0.61364134313608121</v>
      </c>
      <c r="BN1053" s="14">
        <f t="shared" si="1509"/>
        <v>0.37761380293184099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1.3167</v>
      </c>
      <c r="F1054" s="10">
        <f>VLOOKUP(B1054,home!$B$2:$E$405,3,FALSE)</f>
        <v>0.75949999999999995</v>
      </c>
      <c r="G1054" s="10">
        <f>VLOOKUP(C1054,away!$B$2:$E$405,4,FALSE)</f>
        <v>0.8861</v>
      </c>
      <c r="H1054" s="10">
        <f>VLOOKUP(A1054,away!$A$2:$E$405,3,FALSE)</f>
        <v>1.1167</v>
      </c>
      <c r="I1054" s="10">
        <f>VLOOKUP(C1054,away!$B$2:$E$405,3,FALSE)</f>
        <v>0.995</v>
      </c>
      <c r="J1054" s="10">
        <f>VLOOKUP(B1054,home!$B$2:$E$405,4,FALSE)</f>
        <v>1.0447</v>
      </c>
      <c r="K1054" s="12">
        <f t="shared" si="1454"/>
        <v>0.88612981726499995</v>
      </c>
      <c r="L1054" s="12">
        <f t="shared" si="1455"/>
        <v>1.1607834075500001</v>
      </c>
      <c r="M1054" s="13">
        <f t="shared" si="1456"/>
        <v>0.12913289322990826</v>
      </c>
      <c r="N1054" s="13">
        <f t="shared" si="1457"/>
        <v>0.11442850708071935</v>
      </c>
      <c r="O1054" s="13">
        <f t="shared" si="1458"/>
        <v>0.14989531983020324</v>
      </c>
      <c r="P1054" s="13">
        <f t="shared" si="1459"/>
        <v>0.1328267123700167</v>
      </c>
      <c r="Q1054" s="13">
        <f t="shared" si="1460"/>
        <v>5.0699256034672284E-2</v>
      </c>
      <c r="R1054" s="13">
        <f t="shared" si="1461"/>
        <v>8.6998000064150219E-2</v>
      </c>
      <c r="S1054" s="13">
        <f t="shared" si="1462"/>
        <v>3.4156548106638603E-2</v>
      </c>
      <c r="T1054" s="13">
        <f t="shared" si="1463"/>
        <v>5.8850855180176798E-2</v>
      </c>
      <c r="U1054" s="13">
        <f t="shared" si="1464"/>
        <v>7.709152189926588E-2</v>
      </c>
      <c r="V1054" s="13">
        <f t="shared" si="1465"/>
        <v>3.9037321057700568E-3</v>
      </c>
      <c r="W1054" s="13">
        <f t="shared" si="1466"/>
        <v>1.4975374161825204E-2</v>
      </c>
      <c r="X1054" s="13">
        <f t="shared" si="1467"/>
        <v>1.7383165848899686E-2</v>
      </c>
      <c r="Y1054" s="13">
        <f t="shared" si="1468"/>
        <v>1.0089045244046285E-2</v>
      </c>
      <c r="Z1054" s="13">
        <f t="shared" si="1469"/>
        <v>3.3661944988166478E-2</v>
      </c>
      <c r="AA1054" s="13">
        <f t="shared" si="1470"/>
        <v>2.9828853161148437E-2</v>
      </c>
      <c r="AB1054" s="13">
        <f t="shared" si="1471"/>
        <v>1.3216118100456489E-2</v>
      </c>
      <c r="AC1054" s="13">
        <f t="shared" si="1472"/>
        <v>2.5096234614074354E-4</v>
      </c>
      <c r="AD1054" s="13">
        <f t="shared" si="1473"/>
        <v>3.3175313923732917E-3</v>
      </c>
      <c r="AE1054" s="13">
        <f t="shared" si="1474"/>
        <v>3.8509353942931656E-3</v>
      </c>
      <c r="AF1054" s="13">
        <f t="shared" si="1475"/>
        <v>2.2350509546212624E-3</v>
      </c>
      <c r="AG1054" s="13">
        <f t="shared" si="1476"/>
        <v>8.6480335438438331E-4</v>
      </c>
      <c r="AH1054" s="13">
        <f t="shared" si="1477"/>
        <v>9.7685568020311267E-3</v>
      </c>
      <c r="AI1054" s="13">
        <f t="shared" si="1478"/>
        <v>8.6562094539266131E-3</v>
      </c>
      <c r="AJ1054" s="13">
        <f t="shared" si="1479"/>
        <v>3.8352626508077773E-3</v>
      </c>
      <c r="AK1054" s="13">
        <f t="shared" si="1480"/>
        <v>1.1328468639745255E-3</v>
      </c>
      <c r="AL1054" s="13">
        <f t="shared" si="1481"/>
        <v>1.0325642842119973E-5</v>
      </c>
      <c r="AM1054" s="13">
        <f t="shared" si="1482"/>
        <v>5.879526972989293E-4</v>
      </c>
      <c r="AN1054" s="13">
        <f t="shared" si="1483"/>
        <v>6.8248573544886482E-4</v>
      </c>
      <c r="AO1054" s="13">
        <f t="shared" si="1484"/>
        <v>3.9610905879930067E-4</v>
      </c>
      <c r="AP1054" s="13">
        <f t="shared" si="1485"/>
        <v>1.5326560767815856E-4</v>
      </c>
      <c r="AQ1054" s="13">
        <f t="shared" si="1486"/>
        <v>4.4477043585218559E-5</v>
      </c>
      <c r="AR1054" s="13">
        <f t="shared" si="1487"/>
        <v>2.2678357303014844E-3</v>
      </c>
      <c r="AS1054" s="13">
        <f t="shared" si="1488"/>
        <v>2.0095968612790917E-3</v>
      </c>
      <c r="AT1054" s="13">
        <f t="shared" si="1489"/>
        <v>8.9038184973077943E-4</v>
      </c>
      <c r="AU1054" s="13">
        <f t="shared" si="1490"/>
        <v>2.6299796859933616E-4</v>
      </c>
      <c r="AV1054" s="13">
        <f t="shared" si="1491"/>
        <v>5.8262585463998976E-5</v>
      </c>
      <c r="AW1054" s="13">
        <f t="shared" si="1492"/>
        <v>2.9502793541704661E-7</v>
      </c>
      <c r="AX1054" s="13">
        <f t="shared" si="1493"/>
        <v>8.6833736036327305E-5</v>
      </c>
      <c r="AY1054" s="13">
        <f t="shared" si="1494"/>
        <v>1.0079516000654524E-4</v>
      </c>
      <c r="AZ1054" s="13">
        <f t="shared" si="1495"/>
        <v>5.850067464847255E-5</v>
      </c>
      <c r="BA1054" s="13">
        <f t="shared" si="1496"/>
        <v>2.2635537487475957E-5</v>
      </c>
      <c r="BB1054" s="13">
        <f t="shared" si="1497"/>
        <v>6.5687390841095241E-6</v>
      </c>
      <c r="BC1054" s="13">
        <f t="shared" si="1498"/>
        <v>1.5249766674719036E-6</v>
      </c>
      <c r="BD1054" s="13">
        <f t="shared" si="1499"/>
        <v>4.3874434779716658E-4</v>
      </c>
      <c r="BE1054" s="13">
        <f t="shared" si="1500"/>
        <v>3.8878444873955477E-4</v>
      </c>
      <c r="BF1054" s="13">
        <f t="shared" si="1501"/>
        <v>1.7225674625852768E-4</v>
      </c>
      <c r="BG1054" s="13">
        <f t="shared" si="1502"/>
        <v>5.0880613028244216E-5</v>
      </c>
      <c r="BH1054" s="13">
        <f t="shared" si="1503"/>
        <v>1.1271707081262303E-5</v>
      </c>
      <c r="BI1054" s="13">
        <f t="shared" si="1504"/>
        <v>1.9976391472367148E-6</v>
      </c>
      <c r="BJ1054" s="14">
        <f t="shared" si="1505"/>
        <v>0.27883567361275269</v>
      </c>
      <c r="BK1054" s="14">
        <f t="shared" si="1506"/>
        <v>0.30038196896132302</v>
      </c>
      <c r="BL1054" s="14">
        <f t="shared" si="1507"/>
        <v>0.38697569932339104</v>
      </c>
      <c r="BM1054" s="14">
        <f t="shared" si="1508"/>
        <v>0.33577409814389203</v>
      </c>
      <c r="BN1054" s="14">
        <f t="shared" si="1509"/>
        <v>0.66398068860967019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1.5088999999999999</v>
      </c>
      <c r="F1056" s="10">
        <f>VLOOKUP(B1056,home!$B$2:$E$405,3,FALSE)</f>
        <v>1.3254999999999999</v>
      </c>
      <c r="G1056" s="10">
        <f>VLOOKUP(C1056,away!$B$2:$E$405,4,FALSE)</f>
        <v>1.3728</v>
      </c>
      <c r="H1056" s="10">
        <f>VLOOKUP(A1056,away!$A$2:$E$405,3,FALSE)</f>
        <v>1.1115999999999999</v>
      </c>
      <c r="I1056" s="10">
        <f>VLOOKUP(C1056,away!$B$2:$E$405,3,FALSE)</f>
        <v>0.64259999999999995</v>
      </c>
      <c r="J1056" s="10">
        <f>VLOOKUP(B1056,home!$B$2:$E$405,4,FALSE)</f>
        <v>0.96389999999999998</v>
      </c>
      <c r="K1056" s="12">
        <f t="shared" si="1454"/>
        <v>2.7456644529599998</v>
      </c>
      <c r="L1056" s="12">
        <f t="shared" si="1455"/>
        <v>0.68852741882399993</v>
      </c>
      <c r="M1056" s="13">
        <f t="shared" si="1456"/>
        <v>3.225146302077643E-2</v>
      </c>
      <c r="N1056" s="13">
        <f t="shared" si="1457"/>
        <v>8.8551695572099784E-2</v>
      </c>
      <c r="O1056" s="13">
        <f t="shared" si="1458"/>
        <v>2.2206016586992876E-2</v>
      </c>
      <c r="P1056" s="13">
        <f t="shared" si="1459"/>
        <v>6.0970270384746485E-2</v>
      </c>
      <c r="Q1056" s="13">
        <f t="shared" si="1460"/>
        <v>0.1215666213908249</v>
      </c>
      <c r="R1056" s="13">
        <f t="shared" si="1461"/>
        <v>7.6447256415025661E-3</v>
      </c>
      <c r="S1056" s="13">
        <f t="shared" si="1462"/>
        <v>2.8815544494790495E-2</v>
      </c>
      <c r="T1056" s="13">
        <f t="shared" si="1463"/>
        <v>8.3701952041379118E-2</v>
      </c>
      <c r="U1056" s="13">
        <f t="shared" si="1464"/>
        <v>2.0989851446505427E-2</v>
      </c>
      <c r="V1056" s="13">
        <f t="shared" si="1465"/>
        <v>6.0527539754958934E-3</v>
      </c>
      <c r="W1056" s="13">
        <f t="shared" si="1466"/>
        <v>0.11126038367307824</v>
      </c>
      <c r="X1056" s="13">
        <f t="shared" si="1467"/>
        <v>7.6605824787792459E-2</v>
      </c>
      <c r="Y1056" s="13">
        <f t="shared" si="1468"/>
        <v>2.6372605404011162E-2</v>
      </c>
      <c r="Z1056" s="13">
        <f t="shared" si="1469"/>
        <v>1.7545344045204697E-3</v>
      </c>
      <c r="AA1056" s="13">
        <f t="shared" si="1470"/>
        <v>4.8173627459871951E-3</v>
      </c>
      <c r="AB1056" s="13">
        <f t="shared" si="1471"/>
        <v>6.6134308243354081E-3</v>
      </c>
      <c r="AC1056" s="13">
        <f t="shared" si="1472"/>
        <v>7.1515756940351621E-4</v>
      </c>
      <c r="AD1056" s="13">
        <f t="shared" si="1473"/>
        <v>7.6370920118465496E-2</v>
      </c>
      <c r="AE1056" s="13">
        <f t="shared" si="1474"/>
        <v>5.2583472502380935E-2</v>
      </c>
      <c r="AF1056" s="13">
        <f t="shared" si="1475"/>
        <v>1.810258129743356E-2</v>
      </c>
      <c r="AG1056" s="13">
        <f t="shared" si="1476"/>
        <v>4.1547078582578481E-3</v>
      </c>
      <c r="AH1056" s="13">
        <f t="shared" si="1477"/>
        <v>3.0201126119559568E-4</v>
      </c>
      <c r="AI1056" s="13">
        <f t="shared" si="1478"/>
        <v>8.2922158425836488E-4</v>
      </c>
      <c r="AJ1056" s="13">
        <f t="shared" si="1479"/>
        <v>1.138382113762684E-3</v>
      </c>
      <c r="AK1056" s="13">
        <f t="shared" si="1480"/>
        <v>1.0418717678812228E-3</v>
      </c>
      <c r="AL1056" s="13">
        <f t="shared" si="1481"/>
        <v>5.4079221579673672E-5</v>
      </c>
      <c r="AM1056" s="13">
        <f t="shared" si="1482"/>
        <v>4.1937784121823689E-2</v>
      </c>
      <c r="AN1056" s="13">
        <f t="shared" si="1483"/>
        <v>2.8875314252597394E-2</v>
      </c>
      <c r="AO1056" s="13">
        <f t="shared" si="1484"/>
        <v>9.9407227950363691E-3</v>
      </c>
      <c r="AP1056" s="13">
        <f t="shared" si="1485"/>
        <v>2.2814867357704299E-3</v>
      </c>
      <c r="AQ1056" s="13">
        <f t="shared" si="1486"/>
        <v>3.9271654331530175E-4</v>
      </c>
      <c r="AR1056" s="13">
        <f t="shared" si="1487"/>
        <v>4.1588606825356879E-5</v>
      </c>
      <c r="AS1056" s="13">
        <f t="shared" si="1488"/>
        <v>1.1418835940851201E-4</v>
      </c>
      <c r="AT1056" s="13">
        <f t="shared" si="1489"/>
        <v>1.5676145968488602E-4</v>
      </c>
      <c r="AU1056" s="13">
        <f t="shared" si="1490"/>
        <v>1.4347145581697121E-4</v>
      </c>
      <c r="AV1056" s="13">
        <f t="shared" si="1491"/>
        <v>9.8481119062769756E-5</v>
      </c>
      <c r="AW1056" s="13">
        <f t="shared" si="1492"/>
        <v>2.8398580449110525E-6</v>
      </c>
      <c r="AX1056" s="13">
        <f t="shared" si="1493"/>
        <v>1.9191180516533592E-2</v>
      </c>
      <c r="AY1056" s="13">
        <f t="shared" si="1494"/>
        <v>1.3213653985234311E-2</v>
      </c>
      <c r="AZ1056" s="13">
        <f t="shared" si="1495"/>
        <v>4.5489815358434197E-3</v>
      </c>
      <c r="BA1056" s="13">
        <f t="shared" si="1496"/>
        <v>1.0440328383841016E-3</v>
      </c>
      <c r="BB1056" s="13">
        <f t="shared" si="1497"/>
        <v>1.7971130884502493E-4</v>
      </c>
      <c r="BC1056" s="13">
        <f t="shared" si="1498"/>
        <v>2.4747232722509543E-5</v>
      </c>
      <c r="BD1056" s="13">
        <f t="shared" si="1499"/>
        <v>4.772482684991524E-6</v>
      </c>
      <c r="BE1056" s="13">
        <f t="shared" si="1500"/>
        <v>1.3103636060548325E-5</v>
      </c>
      <c r="BF1056" s="13">
        <f t="shared" si="1501"/>
        <v>1.7989093867986175E-5</v>
      </c>
      <c r="BG1056" s="13">
        <f t="shared" si="1502"/>
        <v>1.6464005191430118E-5</v>
      </c>
      <c r="BH1056" s="13">
        <f t="shared" si="1503"/>
        <v>1.1301158451864642E-5</v>
      </c>
      <c r="BI1056" s="13">
        <f t="shared" si="1504"/>
        <v>6.2058378077106424E-6</v>
      </c>
      <c r="BJ1056" s="14">
        <f t="shared" si="1505"/>
        <v>0.78090109651182948</v>
      </c>
      <c r="BK1056" s="14">
        <f t="shared" si="1506"/>
        <v>0.14207292265202681</v>
      </c>
      <c r="BL1056" s="14">
        <f t="shared" si="1507"/>
        <v>6.620720118728439E-2</v>
      </c>
      <c r="BM1056" s="14">
        <f t="shared" si="1508"/>
        <v>0.64453414803152853</v>
      </c>
      <c r="BN1056" s="14">
        <f t="shared" si="1509"/>
        <v>0.33319079259694306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1.5088999999999999</v>
      </c>
      <c r="F1057" s="10">
        <f>VLOOKUP(B1057,home!$B$2:$E$405,3,FALSE)</f>
        <v>1.1361000000000001</v>
      </c>
      <c r="G1057" s="10">
        <f>VLOOKUP(C1057,away!$B$2:$E$405,4,FALSE)</f>
        <v>0.66269999999999996</v>
      </c>
      <c r="H1057" s="10">
        <f>VLOOKUP(A1057,away!$A$2:$E$405,3,FALSE)</f>
        <v>1.1115999999999999</v>
      </c>
      <c r="I1057" s="10">
        <f>VLOOKUP(C1057,away!$B$2:$E$405,3,FALSE)</f>
        <v>1.6707000000000001</v>
      </c>
      <c r="J1057" s="10">
        <f>VLOOKUP(B1057,home!$B$2:$E$405,4,FALSE)</f>
        <v>0.83530000000000004</v>
      </c>
      <c r="K1057" s="12">
        <f t="shared" si="1454"/>
        <v>1.1360409568829999</v>
      </c>
      <c r="L1057" s="12">
        <f t="shared" si="1455"/>
        <v>1.551277495236</v>
      </c>
      <c r="M1057" s="13">
        <f t="shared" si="1456"/>
        <v>6.8063209634892138E-2</v>
      </c>
      <c r="N1057" s="13">
        <f t="shared" si="1457"/>
        <v>7.7322593802151077E-2</v>
      </c>
      <c r="O1057" s="13">
        <f t="shared" si="1458"/>
        <v>0.10558492536013825</v>
      </c>
      <c r="P1057" s="13">
        <f t="shared" si="1459"/>
        <v>0.11994879963855157</v>
      </c>
      <c r="Q1057" s="13">
        <f t="shared" si="1460"/>
        <v>4.3920816725835622E-2</v>
      </c>
      <c r="R1057" s="13">
        <f t="shared" si="1461"/>
        <v>8.1895759273677649E-2</v>
      </c>
      <c r="S1057" s="13">
        <f t="shared" si="1462"/>
        <v>5.2846885314065596E-2</v>
      </c>
      <c r="T1057" s="13">
        <f t="shared" si="1463"/>
        <v>6.813337455917369E-2</v>
      </c>
      <c r="U1057" s="13">
        <f t="shared" si="1464"/>
        <v>9.3036936729928577E-2</v>
      </c>
      <c r="V1057" s="13">
        <f t="shared" si="1465"/>
        <v>1.0348094060183019E-2</v>
      </c>
      <c r="W1057" s="13">
        <f t="shared" si="1466"/>
        <v>1.6631948886767056E-2</v>
      </c>
      <c r="X1057" s="13">
        <f t="shared" si="1467"/>
        <v>2.5800768009957176E-2</v>
      </c>
      <c r="Y1057" s="13">
        <f t="shared" si="1468"/>
        <v>2.0012075386825746E-2</v>
      </c>
      <c r="Z1057" s="13">
        <f t="shared" si="1469"/>
        <v>4.2347682772173705E-2</v>
      </c>
      <c r="AA1057" s="13">
        <f t="shared" si="1470"/>
        <v>4.8108702058277948E-2</v>
      </c>
      <c r="AB1057" s="13">
        <f t="shared" si="1471"/>
        <v>2.7326727960342617E-2</v>
      </c>
      <c r="AC1057" s="13">
        <f t="shared" si="1472"/>
        <v>1.1397874377766864E-3</v>
      </c>
      <c r="AD1057" s="13">
        <f t="shared" si="1473"/>
        <v>4.7236437820379991E-3</v>
      </c>
      <c r="AE1057" s="13">
        <f t="shared" si="1474"/>
        <v>7.3276822945870122E-3</v>
      </c>
      <c r="AF1057" s="13">
        <f t="shared" si="1475"/>
        <v>5.683634317916064E-3</v>
      </c>
      <c r="AG1057" s="13">
        <f t="shared" si="1476"/>
        <v>2.9389646695114017E-3</v>
      </c>
      <c r="AH1057" s="13">
        <f t="shared" si="1477"/>
        <v>1.6423251814966584E-2</v>
      </c>
      <c r="AI1057" s="13">
        <f t="shared" si="1478"/>
        <v>1.8657486707005101E-2</v>
      </c>
      <c r="AJ1057" s="13">
        <f t="shared" si="1479"/>
        <v>1.0597834525828966E-2</v>
      </c>
      <c r="AK1057" s="13">
        <f t="shared" si="1480"/>
        <v>4.0131913585368106E-3</v>
      </c>
      <c r="AL1057" s="13">
        <f t="shared" si="1481"/>
        <v>8.0346569453772703E-5</v>
      </c>
      <c r="AM1057" s="13">
        <f t="shared" si="1482"/>
        <v>1.0732505604241762E-3</v>
      </c>
      <c r="AN1057" s="13">
        <f t="shared" si="1483"/>
        <v>1.6649094411354491E-3</v>
      </c>
      <c r="AO1057" s="13">
        <f t="shared" si="1484"/>
        <v>1.2913682738196844E-3</v>
      </c>
      <c r="AP1057" s="13">
        <f t="shared" si="1485"/>
        <v>6.6775684707941251E-4</v>
      </c>
      <c r="AQ1057" s="13">
        <f t="shared" si="1486"/>
        <v>2.5896904229100989E-4</v>
      </c>
      <c r="AR1057" s="13">
        <f t="shared" si="1487"/>
        <v>5.0954041878302891E-3</v>
      </c>
      <c r="AS1057" s="13">
        <f t="shared" si="1488"/>
        <v>5.7885878492483665E-3</v>
      </c>
      <c r="AT1057" s="13">
        <f t="shared" si="1489"/>
        <v>3.288036439630711E-3</v>
      </c>
      <c r="AU1057" s="13">
        <f t="shared" si="1490"/>
        <v>1.2451146877147483E-3</v>
      </c>
      <c r="AV1057" s="13">
        <f t="shared" si="1491"/>
        <v>3.5362532031513514E-4</v>
      </c>
      <c r="AW1057" s="13">
        <f t="shared" si="1492"/>
        <v>3.9332207242655331E-6</v>
      </c>
      <c r="AX1057" s="13">
        <f t="shared" si="1493"/>
        <v>2.0320943227324952E-4</v>
      </c>
      <c r="AY1057" s="13">
        <f t="shared" si="1494"/>
        <v>3.1523421910517607E-4</v>
      </c>
      <c r="AZ1057" s="13">
        <f t="shared" si="1495"/>
        <v>2.4450787491307703E-4</v>
      </c>
      <c r="BA1057" s="13">
        <f t="shared" si="1496"/>
        <v>1.264331879202118E-4</v>
      </c>
      <c r="BB1057" s="13">
        <f t="shared" si="1497"/>
        <v>4.9033239767892162E-5</v>
      </c>
      <c r="BC1057" s="13">
        <f t="shared" si="1498"/>
        <v>1.5212832274088392E-5</v>
      </c>
      <c r="BD1057" s="13">
        <f t="shared" si="1499"/>
        <v>1.3173976409520647E-3</v>
      </c>
      <c r="BE1057" s="13">
        <f t="shared" si="1500"/>
        <v>1.4966176766225904E-3</v>
      </c>
      <c r="BF1057" s="13">
        <f t="shared" si="1501"/>
        <v>8.5010948871916999E-4</v>
      </c>
      <c r="BG1057" s="13">
        <f t="shared" si="1502"/>
        <v>3.219197323399479E-4</v>
      </c>
      <c r="BH1057" s="13">
        <f t="shared" si="1503"/>
        <v>9.1428500191748419E-5</v>
      </c>
      <c r="BI1057" s="13">
        <f t="shared" si="1504"/>
        <v>2.0773304168842283E-5</v>
      </c>
      <c r="BJ1057" s="14">
        <f t="shared" si="1505"/>
        <v>0.27840538738576631</v>
      </c>
      <c r="BK1057" s="14">
        <f t="shared" si="1506"/>
        <v>0.25274235687402796</v>
      </c>
      <c r="BL1057" s="14">
        <f t="shared" si="1507"/>
        <v>0.42551383061643605</v>
      </c>
      <c r="BM1057" s="14">
        <f t="shared" si="1508"/>
        <v>0.50196185221477696</v>
      </c>
      <c r="BN1057" s="14">
        <f t="shared" si="1509"/>
        <v>0.49673610443524635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1.5088999999999999</v>
      </c>
      <c r="F1058" s="10">
        <f>VLOOKUP(B1058,home!$B$2:$E$405,3,FALSE)</f>
        <v>0.52070000000000005</v>
      </c>
      <c r="G1058" s="10">
        <f>VLOOKUP(C1058,away!$B$2:$E$405,4,FALSE)</f>
        <v>1.5147999999999999</v>
      </c>
      <c r="H1058" s="10">
        <f>VLOOKUP(A1058,away!$A$2:$E$405,3,FALSE)</f>
        <v>1.1115999999999999</v>
      </c>
      <c r="I1058" s="10">
        <f>VLOOKUP(C1058,away!$B$2:$E$405,3,FALSE)</f>
        <v>0.38550000000000001</v>
      </c>
      <c r="J1058" s="10">
        <f>VLOOKUP(B1058,home!$B$2:$E$405,4,FALSE)</f>
        <v>1.3493999999999999</v>
      </c>
      <c r="K1058" s="12">
        <f t="shared" si="1454"/>
        <v>1.190154471604</v>
      </c>
      <c r="L1058" s="12">
        <f t="shared" si="1455"/>
        <v>0.57824731691999987</v>
      </c>
      <c r="M1058" s="13">
        <f t="shared" si="1456"/>
        <v>0.17060543461789579</v>
      </c>
      <c r="N1058" s="13">
        <f t="shared" si="1457"/>
        <v>0.20304682089043255</v>
      </c>
      <c r="O1058" s="13">
        <f t="shared" si="1458"/>
        <v>9.8652134819768686E-2</v>
      </c>
      <c r="P1058" s="13">
        <f t="shared" si="1459"/>
        <v>0.11741127938902839</v>
      </c>
      <c r="Q1058" s="13">
        <f t="shared" si="1460"/>
        <v>0.1208285409138624</v>
      </c>
      <c r="R1058" s="13">
        <f t="shared" si="1461"/>
        <v>2.8522666133980665E-2</v>
      </c>
      <c r="S1058" s="13">
        <f t="shared" si="1462"/>
        <v>2.0200717167427284E-2</v>
      </c>
      <c r="T1058" s="13">
        <f t="shared" si="1463"/>
        <v>6.9868779590799346E-2</v>
      </c>
      <c r="U1058" s="13">
        <f t="shared" si="1464"/>
        <v>3.3946378641425072E-2</v>
      </c>
      <c r="V1058" s="13">
        <f t="shared" si="1465"/>
        <v>1.5446896535243177E-3</v>
      </c>
      <c r="W1058" s="13">
        <f t="shared" si="1466"/>
        <v>4.7934876088673403E-2</v>
      </c>
      <c r="X1058" s="13">
        <f t="shared" si="1467"/>
        <v>2.771821348516805E-2</v>
      </c>
      <c r="Y1058" s="13">
        <f t="shared" si="1468"/>
        <v>8.0139912888070909E-3</v>
      </c>
      <c r="Z1058" s="13">
        <f t="shared" si="1469"/>
        <v>5.4977183877930897E-3</v>
      </c>
      <c r="AA1058" s="13">
        <f t="shared" si="1470"/>
        <v>6.5431341228514807E-3</v>
      </c>
      <c r="AB1058" s="13">
        <f t="shared" si="1471"/>
        <v>3.893670167308203E-3</v>
      </c>
      <c r="AC1058" s="13">
        <f t="shared" si="1472"/>
        <v>6.644131416647316E-5</v>
      </c>
      <c r="AD1058" s="13">
        <f t="shared" si="1473"/>
        <v>1.4262476780679571E-2</v>
      </c>
      <c r="AE1058" s="13">
        <f t="shared" si="1474"/>
        <v>8.2472389310617577E-3</v>
      </c>
      <c r="AF1058" s="13">
        <f t="shared" si="1475"/>
        <v>2.3844718919423147E-3</v>
      </c>
      <c r="AG1058" s="13">
        <f t="shared" si="1476"/>
        <v>4.5960482459559982E-4</v>
      </c>
      <c r="AH1058" s="13">
        <f t="shared" si="1477"/>
        <v>7.9476022673077504E-4</v>
      </c>
      <c r="AI1058" s="13">
        <f t="shared" si="1478"/>
        <v>9.4588743769664094E-4</v>
      </c>
      <c r="AJ1058" s="13">
        <f t="shared" si="1479"/>
        <v>5.6287608180435357E-4</v>
      </c>
      <c r="AK1058" s="13">
        <f t="shared" si="1480"/>
        <v>2.2330316190613016E-4</v>
      </c>
      <c r="AL1058" s="13">
        <f t="shared" si="1481"/>
        <v>1.8290061434551071E-6</v>
      </c>
      <c r="AM1058" s="13">
        <f t="shared" si="1482"/>
        <v>3.3949101033348048E-3</v>
      </c>
      <c r="AN1058" s="13">
        <f t="shared" si="1483"/>
        <v>1.96309765843795E-3</v>
      </c>
      <c r="AO1058" s="13">
        <f t="shared" si="1484"/>
        <v>5.6757797692183953E-4</v>
      </c>
      <c r="AP1058" s="13">
        <f t="shared" si="1485"/>
        <v>1.0940014743264512E-4</v>
      </c>
      <c r="AQ1058" s="13">
        <f t="shared" si="1486"/>
        <v>1.5815085430894855E-5</v>
      </c>
      <c r="AR1058" s="13">
        <f t="shared" si="1487"/>
        <v>9.1913593740360343E-5</v>
      </c>
      <c r="AS1058" s="13">
        <f t="shared" si="1488"/>
        <v>1.093913745912833E-4</v>
      </c>
      <c r="AT1058" s="13">
        <f t="shared" si="1489"/>
        <v>6.5096316812362004E-5</v>
      </c>
      <c r="AU1058" s="13">
        <f t="shared" si="1490"/>
        <v>2.582489084639443E-5</v>
      </c>
      <c r="AV1058" s="13">
        <f t="shared" si="1491"/>
        <v>7.6839023298803812E-6</v>
      </c>
      <c r="AW1058" s="13">
        <f t="shared" si="1492"/>
        <v>3.496468519671039E-8</v>
      </c>
      <c r="AX1058" s="13">
        <f t="shared" si="1493"/>
        <v>6.7341124002958525E-4</v>
      </c>
      <c r="AY1058" s="13">
        <f t="shared" si="1494"/>
        <v>3.8939824273087766E-4</v>
      </c>
      <c r="AZ1058" s="13">
        <f t="shared" si="1495"/>
        <v>1.1258424453624641E-4</v>
      </c>
      <c r="BA1058" s="13">
        <f t="shared" si="1496"/>
        <v>2.1700512443516551E-5</v>
      </c>
      <c r="BB1058" s="13">
        <f t="shared" si="1497"/>
        <v>3.1370657740631278E-6</v>
      </c>
      <c r="BC1058" s="13">
        <f t="shared" si="1498"/>
        <v>3.6279997337071345E-7</v>
      </c>
      <c r="BD1058" s="13">
        <f t="shared" si="1499"/>
        <v>8.858131494806372E-6</v>
      </c>
      <c r="BE1058" s="13">
        <f t="shared" si="1500"/>
        <v>1.054254480860003E-5</v>
      </c>
      <c r="BF1058" s="13">
        <f t="shared" si="1501"/>
        <v>6.2736284230204311E-6</v>
      </c>
      <c r="BG1058" s="13">
        <f t="shared" si="1502"/>
        <v>2.4888623069465727E-6</v>
      </c>
      <c r="BH1058" s="13">
        <f t="shared" si="1503"/>
        <v>7.4053265095477724E-7</v>
      </c>
      <c r="BI1058" s="13">
        <f t="shared" si="1504"/>
        <v>1.7626964918051858E-7</v>
      </c>
      <c r="BJ1058" s="14">
        <f t="shared" si="1505"/>
        <v>0.51001640976306795</v>
      </c>
      <c r="BK1058" s="14">
        <f t="shared" si="1506"/>
        <v>0.3102197893909166</v>
      </c>
      <c r="BL1058" s="14">
        <f t="shared" si="1507"/>
        <v>0.17441380084112584</v>
      </c>
      <c r="BM1058" s="14">
        <f t="shared" si="1508"/>
        <v>0.26069147833988904</v>
      </c>
      <c r="BN1058" s="14">
        <f t="shared" si="1509"/>
        <v>0.73906687676496852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1.5088999999999999</v>
      </c>
      <c r="F1059" s="10">
        <f>VLOOKUP(B1059,home!$B$2:$E$405,3,FALSE)</f>
        <v>0.85209999999999997</v>
      </c>
      <c r="G1059" s="10">
        <f>VLOOKUP(C1059,away!$B$2:$E$405,4,FALSE)</f>
        <v>0.94679999999999997</v>
      </c>
      <c r="H1059" s="10">
        <f>VLOOKUP(A1059,away!$A$2:$E$405,3,FALSE)</f>
        <v>1.1115999999999999</v>
      </c>
      <c r="I1059" s="10">
        <f>VLOOKUP(C1059,away!$B$2:$E$405,3,FALSE)</f>
        <v>1.0281</v>
      </c>
      <c r="J1059" s="10">
        <f>VLOOKUP(B1059,home!$B$2:$E$405,4,FALSE)</f>
        <v>1.2209000000000001</v>
      </c>
      <c r="K1059" s="12">
        <f t="shared" si="1454"/>
        <v>1.2173326576919998</v>
      </c>
      <c r="L1059" s="12">
        <f t="shared" si="1455"/>
        <v>1.3952884235640002</v>
      </c>
      <c r="M1059" s="13">
        <f t="shared" si="1456"/>
        <v>7.3342056121805721E-2</v>
      </c>
      <c r="N1059" s="13">
        <f t="shared" si="1457"/>
        <v>8.9281680099353555E-2</v>
      </c>
      <c r="O1059" s="13">
        <f t="shared" si="1458"/>
        <v>0.10233332186713671</v>
      </c>
      <c r="P1059" s="13">
        <f t="shared" si="1459"/>
        <v>0.12457369467897235</v>
      </c>
      <c r="Q1059" s="13">
        <f t="shared" si="1460"/>
        <v>5.4342752459276507E-2</v>
      </c>
      <c r="R1059" s="13">
        <f t="shared" si="1461"/>
        <v>7.1392249673032329E-2</v>
      </c>
      <c r="S1059" s="13">
        <f t="shared" si="1462"/>
        <v>5.2898044541445303E-2</v>
      </c>
      <c r="T1059" s="13">
        <f t="shared" si="1463"/>
        <v>7.5823813411032587E-2</v>
      </c>
      <c r="U1059" s="13">
        <f t="shared" si="1464"/>
        <v>8.6908117033083238E-2</v>
      </c>
      <c r="V1059" s="13">
        <f t="shared" si="1465"/>
        <v>9.9832138131202858E-3</v>
      </c>
      <c r="W1059" s="13">
        <f t="shared" si="1466"/>
        <v>2.2051069092516497E-2</v>
      </c>
      <c r="X1059" s="13">
        <f t="shared" si="1467"/>
        <v>3.0767601431998182E-2</v>
      </c>
      <c r="Y1059" s="13">
        <f t="shared" si="1468"/>
        <v>2.1464839049449118E-2</v>
      </c>
      <c r="Z1059" s="13">
        <f t="shared" si="1469"/>
        <v>3.3204259833657601E-2</v>
      </c>
      <c r="AA1059" s="13">
        <f t="shared" si="1470"/>
        <v>4.0420629870002119E-2</v>
      </c>
      <c r="AB1059" s="13">
        <f t="shared" si="1471"/>
        <v>2.4602676392617161E-2</v>
      </c>
      <c r="AC1059" s="13">
        <f t="shared" si="1472"/>
        <v>1.0597993627669718E-3</v>
      </c>
      <c r="AD1059" s="13">
        <f t="shared" si="1473"/>
        <v>6.710871635835761E-3</v>
      </c>
      <c r="AE1059" s="13">
        <f t="shared" si="1474"/>
        <v>9.36360150550564E-3</v>
      </c>
      <c r="AF1059" s="13">
        <f t="shared" si="1475"/>
        <v>6.5324623917492348E-3</v>
      </c>
      <c r="AG1059" s="13">
        <f t="shared" si="1476"/>
        <v>3.0382230508583029E-3</v>
      </c>
      <c r="AH1059" s="13">
        <f t="shared" si="1477"/>
        <v>1.1582379839728386E-2</v>
      </c>
      <c r="AI1059" s="13">
        <f t="shared" si="1478"/>
        <v>1.4099609232694795E-2</v>
      </c>
      <c r="AJ1059" s="13">
        <f t="shared" si="1479"/>
        <v>8.5819573898275082E-3</v>
      </c>
      <c r="AK1059" s="13">
        <f t="shared" si="1480"/>
        <v>3.4823656658527374E-3</v>
      </c>
      <c r="AL1059" s="13">
        <f t="shared" si="1481"/>
        <v>7.200404745623146E-5</v>
      </c>
      <c r="AM1059" s="13">
        <f t="shared" si="1482"/>
        <v>1.6338726407763612E-3</v>
      </c>
      <c r="AN1059" s="13">
        <f t="shared" si="1483"/>
        <v>2.2797235812531983E-3</v>
      </c>
      <c r="AO1059" s="13">
        <f t="shared" si="1484"/>
        <v>1.5904359609242268E-3</v>
      </c>
      <c r="AP1059" s="13">
        <f t="shared" si="1485"/>
        <v>7.3970562823248676E-4</v>
      </c>
      <c r="AQ1059" s="13">
        <f t="shared" si="1486"/>
        <v>2.580256749794811E-4</v>
      </c>
      <c r="AR1059" s="13">
        <f t="shared" si="1487"/>
        <v>3.2321521015388158E-3</v>
      </c>
      <c r="AS1059" s="13">
        <f t="shared" si="1488"/>
        <v>3.9346043078310284E-3</v>
      </c>
      <c r="AT1059" s="13">
        <f t="shared" si="1489"/>
        <v>2.3948611595091692E-3</v>
      </c>
      <c r="AU1059" s="13">
        <f t="shared" si="1490"/>
        <v>9.717809000362132E-4</v>
      </c>
      <c r="AV1059" s="13">
        <f t="shared" si="1491"/>
        <v>2.9574515643385202E-4</v>
      </c>
      <c r="AW1059" s="13">
        <f t="shared" si="1492"/>
        <v>3.3972512944330932E-6</v>
      </c>
      <c r="AX1059" s="13">
        <f t="shared" si="1493"/>
        <v>3.3149442068775562E-4</v>
      </c>
      <c r="AY1059" s="13">
        <f t="shared" si="1494"/>
        <v>4.6253032766167997E-4</v>
      </c>
      <c r="AZ1059" s="13">
        <f t="shared" si="1495"/>
        <v>3.2268160586680308E-4</v>
      </c>
      <c r="BA1059" s="13">
        <f t="shared" si="1496"/>
        <v>1.5007796972099725E-4</v>
      </c>
      <c r="BB1059" s="13">
        <f t="shared" si="1497"/>
        <v>5.235051344592398E-5</v>
      </c>
      <c r="BC1059" s="13">
        <f t="shared" si="1498"/>
        <v>1.4608813075745856E-5</v>
      </c>
      <c r="BD1059" s="13">
        <f t="shared" si="1499"/>
        <v>7.5163073507919303E-4</v>
      </c>
      <c r="BE1059" s="13">
        <f t="shared" si="1500"/>
        <v>9.1498464033694545E-4</v>
      </c>
      <c r="BF1059" s="13">
        <f t="shared" si="1501"/>
        <v>5.5692034198436631E-4</v>
      </c>
      <c r="BG1059" s="13">
        <f t="shared" si="1502"/>
        <v>2.259857733435219E-4</v>
      </c>
      <c r="BH1059" s="13">
        <f t="shared" si="1503"/>
        <v>6.8774965516212909E-5</v>
      </c>
      <c r="BI1059" s="13">
        <f t="shared" si="1504"/>
        <v>1.6744402310905419E-5</v>
      </c>
      <c r="BJ1059" s="14">
        <f t="shared" si="1505"/>
        <v>0.32721242126420014</v>
      </c>
      <c r="BK1059" s="14">
        <f t="shared" si="1506"/>
        <v>0.26239134289322852</v>
      </c>
      <c r="BL1059" s="14">
        <f t="shared" si="1507"/>
        <v>0.37676749144789523</v>
      </c>
      <c r="BM1059" s="14">
        <f t="shared" si="1508"/>
        <v>0.48385062746303703</v>
      </c>
      <c r="BN1059" s="14">
        <f t="shared" si="1509"/>
        <v>0.51526575489957716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1.8234999999999999</v>
      </c>
      <c r="F1060" s="10">
        <f>VLOOKUP(B1060,home!$B$2:$E$405,3,FALSE)</f>
        <v>0.70509999999999995</v>
      </c>
      <c r="G1060" s="10">
        <f>VLOOKUP(C1060,away!$B$2:$E$405,4,FALSE)</f>
        <v>0.78339999999999999</v>
      </c>
      <c r="H1060" s="10">
        <f>VLOOKUP(A1060,away!$A$2:$E$405,3,FALSE)</f>
        <v>1.5146999999999999</v>
      </c>
      <c r="I1060" s="10">
        <f>VLOOKUP(C1060,away!$B$2:$E$405,3,FALSE)</f>
        <v>1.792</v>
      </c>
      <c r="J1060" s="10">
        <f>VLOOKUP(B1060,home!$B$2:$E$405,4,FALSE)</f>
        <v>1.4147000000000001</v>
      </c>
      <c r="K1060" s="12">
        <f t="shared" si="1454"/>
        <v>1.0072564324899997</v>
      </c>
      <c r="L1060" s="12">
        <f t="shared" si="1455"/>
        <v>3.8399801932800002</v>
      </c>
      <c r="M1060" s="13">
        <f t="shared" si="1456"/>
        <v>7.8500402032328376E-3</v>
      </c>
      <c r="N1060" s="13">
        <f t="shared" si="1457"/>
        <v>7.9070034900113797E-3</v>
      </c>
      <c r="O1060" s="13">
        <f t="shared" si="1458"/>
        <v>3.0143998896865799E-2</v>
      </c>
      <c r="P1060" s="13">
        <f t="shared" si="1459"/>
        <v>3.0362736789839532E-2</v>
      </c>
      <c r="Q1060" s="13">
        <f t="shared" si="1460"/>
        <v>3.9821900635174197E-3</v>
      </c>
      <c r="R1060" s="13">
        <f t="shared" si="1461"/>
        <v>5.7876179355109421E-2</v>
      </c>
      <c r="S1060" s="13">
        <f t="shared" si="1462"/>
        <v>2.9359588024447821E-2</v>
      </c>
      <c r="T1060" s="13">
        <f t="shared" si="1463"/>
        <v>1.5291530969783316E-2</v>
      </c>
      <c r="U1060" s="13">
        <f t="shared" si="1464"/>
        <v>5.8296153943378885E-2</v>
      </c>
      <c r="V1060" s="13">
        <f t="shared" si="1465"/>
        <v>1.2617592045753951E-2</v>
      </c>
      <c r="W1060" s="13">
        <f t="shared" si="1466"/>
        <v>1.3370288522918938E-3</v>
      </c>
      <c r="X1060" s="13">
        <f t="shared" si="1467"/>
        <v>5.1341643106447626E-3</v>
      </c>
      <c r="Y1060" s="13">
        <f t="shared" si="1468"/>
        <v>9.8575446309604776E-3</v>
      </c>
      <c r="Z1060" s="13">
        <f t="shared" si="1469"/>
        <v>7.4081127462113691E-2</v>
      </c>
      <c r="AA1060" s="13">
        <f t="shared" si="1470"/>
        <v>7.4618692162325584E-2</v>
      </c>
      <c r="AB1060" s="13">
        <f t="shared" si="1471"/>
        <v>3.7580078832246781E-2</v>
      </c>
      <c r="AC1060" s="13">
        <f t="shared" si="1472"/>
        <v>3.0501804472369796E-3</v>
      </c>
      <c r="AD1060" s="13">
        <f t="shared" si="1473"/>
        <v>3.3668272797393291E-4</v>
      </c>
      <c r="AE1060" s="13">
        <f t="shared" si="1474"/>
        <v>1.2928550068393805E-3</v>
      </c>
      <c r="AF1060" s="13">
        <f t="shared" si="1475"/>
        <v>2.4822688095230499E-3</v>
      </c>
      <c r="AG1060" s="13">
        <f t="shared" si="1476"/>
        <v>3.17728768765508E-3</v>
      </c>
      <c r="AH1060" s="13">
        <f t="shared" si="1477"/>
        <v>7.1117515537591922E-2</v>
      </c>
      <c r="AI1060" s="13">
        <f t="shared" si="1478"/>
        <v>7.1633574987946966E-2</v>
      </c>
      <c r="AJ1060" s="13">
        <f t="shared" si="1479"/>
        <v>3.6076689594432158E-2</v>
      </c>
      <c r="AK1060" s="13">
        <f t="shared" si="1480"/>
        <v>1.2112825885645611E-2</v>
      </c>
      <c r="AL1060" s="13">
        <f t="shared" si="1481"/>
        <v>4.7190497721441831E-4</v>
      </c>
      <c r="AM1060" s="13">
        <f t="shared" si="1482"/>
        <v>6.7825168692004967E-5</v>
      </c>
      <c r="AN1060" s="13">
        <f t="shared" si="1483"/>
        <v>2.6044730438317385E-4</v>
      </c>
      <c r="AO1060" s="13">
        <f t="shared" si="1484"/>
        <v>5.000562451122774E-4</v>
      </c>
      <c r="AP1060" s="13">
        <f t="shared" si="1485"/>
        <v>6.4006869225237157E-4</v>
      </c>
      <c r="AQ1060" s="13">
        <f t="shared" si="1486"/>
        <v>6.1446277514693468E-4</v>
      </c>
      <c r="AR1060" s="13">
        <f t="shared" si="1487"/>
        <v>5.4617970211927123E-2</v>
      </c>
      <c r="AS1060" s="13">
        <f t="shared" si="1488"/>
        <v>5.5014301825510786E-2</v>
      </c>
      <c r="AT1060" s="13">
        <f t="shared" si="1489"/>
        <v>2.7706754696346036E-2</v>
      </c>
      <c r="AU1060" s="13">
        <f t="shared" si="1490"/>
        <v>9.3026022971056856E-3</v>
      </c>
      <c r="AV1060" s="13">
        <f t="shared" si="1491"/>
        <v>2.342526500663987E-3</v>
      </c>
      <c r="AW1060" s="13">
        <f t="shared" si="1492"/>
        <v>5.0701533021292483E-5</v>
      </c>
      <c r="AX1060" s="13">
        <f t="shared" si="1493"/>
        <v>1.1386222908290219E-5</v>
      </c>
      <c r="AY1060" s="13">
        <f t="shared" si="1494"/>
        <v>4.3722870444105431E-5</v>
      </c>
      <c r="AZ1060" s="13">
        <f t="shared" si="1495"/>
        <v>8.3947478249356188E-5</v>
      </c>
      <c r="BA1060" s="13">
        <f t="shared" si="1496"/>
        <v>1.0745221791777717E-4</v>
      </c>
      <c r="BB1060" s="13">
        <f t="shared" si="1497"/>
        <v>1.0315359713206766E-4</v>
      </c>
      <c r="BC1060" s="13">
        <f t="shared" si="1498"/>
        <v>7.9221553970544885E-5</v>
      </c>
      <c r="BD1060" s="13">
        <f t="shared" si="1499"/>
        <v>3.4955320635159534E-2</v>
      </c>
      <c r="BE1060" s="13">
        <f t="shared" si="1500"/>
        <v>3.5208971559514864E-2</v>
      </c>
      <c r="BF1060" s="13">
        <f t="shared" si="1501"/>
        <v>1.77322315423394E-2</v>
      </c>
      <c r="BG1060" s="13">
        <f t="shared" si="1502"/>
        <v>5.9536347611411434E-3</v>
      </c>
      <c r="BH1060" s="13">
        <f t="shared" si="1503"/>
        <v>1.4992092274638696E-3</v>
      </c>
      <c r="BI1060" s="13">
        <f t="shared" si="1504"/>
        <v>3.0201762760226933E-4</v>
      </c>
      <c r="BJ1060" s="14">
        <f t="shared" si="1505"/>
        <v>5.3310300675409601E-2</v>
      </c>
      <c r="BK1060" s="14">
        <f t="shared" si="1506"/>
        <v>8.3755765358169643E-2</v>
      </c>
      <c r="BL1060" s="14">
        <f t="shared" si="1507"/>
        <v>0.6940912500803178</v>
      </c>
      <c r="BM1060" s="14">
        <f t="shared" si="1508"/>
        <v>0.76712327344001174</v>
      </c>
      <c r="BN1060" s="14">
        <f t="shared" si="1509"/>
        <v>0.1381221487985764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1.8234999999999999</v>
      </c>
      <c r="F1061" s="10">
        <f>VLOOKUP(B1061,home!$B$2:$E$405,3,FALSE)</f>
        <v>0.86180000000000001</v>
      </c>
      <c r="G1061" s="10">
        <f>VLOOKUP(C1061,away!$B$2:$E$405,4,FALSE)</f>
        <v>0.5484</v>
      </c>
      <c r="H1061" s="10">
        <f>VLOOKUP(A1061,away!$A$2:$E$405,3,FALSE)</f>
        <v>1.5146999999999999</v>
      </c>
      <c r="I1061" s="10">
        <f>VLOOKUP(C1061,away!$B$2:$E$405,3,FALSE)</f>
        <v>1.2103999999999999</v>
      </c>
      <c r="J1061" s="10">
        <f>VLOOKUP(B1061,home!$B$2:$E$405,4,FALSE)</f>
        <v>1.0375000000000001</v>
      </c>
      <c r="K1061" s="12">
        <f t="shared" si="1454"/>
        <v>0.86180637731999987</v>
      </c>
      <c r="L1061" s="12">
        <f t="shared" si="1455"/>
        <v>1.902145113</v>
      </c>
      <c r="M1061" s="13">
        <f t="shared" si="1456"/>
        <v>6.3042165026989519E-2</v>
      </c>
      <c r="N1061" s="13">
        <f t="shared" si="1457"/>
        <v>5.4330139860319426E-2</v>
      </c>
      <c r="O1061" s="13">
        <f t="shared" si="1458"/>
        <v>0.11991534611902761</v>
      </c>
      <c r="P1061" s="13">
        <f t="shared" si="1459"/>
        <v>0.10334381002391309</v>
      </c>
      <c r="Q1061" s="13">
        <f t="shared" si="1460"/>
        <v>2.3411030506155402E-2</v>
      </c>
      <c r="R1061" s="13">
        <f t="shared" si="1461"/>
        <v>0.11404819479700598</v>
      </c>
      <c r="S1061" s="13">
        <f t="shared" si="1462"/>
        <v>4.2352380607829546E-2</v>
      </c>
      <c r="T1061" s="13">
        <f t="shared" si="1463"/>
        <v>4.453117726757741E-2</v>
      </c>
      <c r="U1061" s="13">
        <f t="shared" si="1464"/>
        <v>9.828746159789338E-2</v>
      </c>
      <c r="V1061" s="13">
        <f t="shared" si="1465"/>
        <v>7.7141604330692101E-3</v>
      </c>
      <c r="W1061" s="13">
        <f t="shared" si="1466"/>
        <v>6.7252584632792644E-3</v>
      </c>
      <c r="X1061" s="13">
        <f t="shared" si="1467"/>
        <v>1.2792417519588541E-2</v>
      </c>
      <c r="Y1061" s="13">
        <f t="shared" si="1468"/>
        <v>1.2166517234170466E-2</v>
      </c>
      <c r="Z1061" s="13">
        <f t="shared" si="1469"/>
        <v>7.2312072126532317E-2</v>
      </c>
      <c r="AA1061" s="13">
        <f t="shared" si="1470"/>
        <v>6.2319004915869357E-2</v>
      </c>
      <c r="AB1061" s="13">
        <f t="shared" si="1471"/>
        <v>2.6853457932366313E-2</v>
      </c>
      <c r="AC1061" s="13">
        <f t="shared" si="1472"/>
        <v>7.903546875608874E-4</v>
      </c>
      <c r="AD1061" s="13">
        <f t="shared" si="1473"/>
        <v>1.4489676581948428E-3</v>
      </c>
      <c r="AE1061" s="13">
        <f t="shared" si="1474"/>
        <v>2.7561467499303744E-3</v>
      </c>
      <c r="AF1061" s="13">
        <f t="shared" si="1475"/>
        <v>2.6212955355454483E-3</v>
      </c>
      <c r="AG1061" s="13">
        <f t="shared" si="1476"/>
        <v>1.6620281642221642E-3</v>
      </c>
      <c r="AH1061" s="13">
        <f t="shared" si="1477"/>
        <v>3.4387013651596729E-2</v>
      </c>
      <c r="AI1061" s="13">
        <f t="shared" si="1478"/>
        <v>2.9634947661935956E-2</v>
      </c>
      <c r="AJ1061" s="13">
        <f t="shared" si="1479"/>
        <v>1.2769793443300412E-2</v>
      </c>
      <c r="AK1061" s="13">
        <f t="shared" si="1480"/>
        <v>3.668363142165139E-3</v>
      </c>
      <c r="AL1061" s="13">
        <f t="shared" si="1481"/>
        <v>5.1824530231684525E-5</v>
      </c>
      <c r="AM1061" s="13">
        <f t="shared" si="1482"/>
        <v>2.4974591367254837E-4</v>
      </c>
      <c r="AN1061" s="13">
        <f t="shared" si="1483"/>
        <v>4.750529691839577E-4</v>
      </c>
      <c r="AO1061" s="13">
        <f t="shared" si="1484"/>
        <v>4.518098418747025E-4</v>
      </c>
      <c r="AP1061" s="13">
        <f t="shared" si="1485"/>
        <v>2.8646929424242272E-4</v>
      </c>
      <c r="AQ1061" s="13">
        <f t="shared" si="1486"/>
        <v>1.3622654201694579E-4</v>
      </c>
      <c r="AR1061" s="13">
        <f t="shared" si="1487"/>
        <v>1.3081817993609801E-2</v>
      </c>
      <c r="AS1061" s="13">
        <f t="shared" si="1488"/>
        <v>1.1273994173832451E-2</v>
      </c>
      <c r="AT1061" s="13">
        <f t="shared" si="1489"/>
        <v>4.858000038438664E-3</v>
      </c>
      <c r="AU1061" s="13">
        <f t="shared" si="1490"/>
        <v>1.3955518047157488E-3</v>
      </c>
      <c r="AV1061" s="13">
        <f t="shared" si="1491"/>
        <v>3.0067386129611678E-4</v>
      </c>
      <c r="AW1061" s="13">
        <f t="shared" si="1492"/>
        <v>2.3598599112853239E-6</v>
      </c>
      <c r="AX1061" s="13">
        <f t="shared" si="1493"/>
        <v>3.5872103518768696E-5</v>
      </c>
      <c r="AY1061" s="13">
        <f t="shared" si="1494"/>
        <v>6.8233946401255983E-5</v>
      </c>
      <c r="AZ1061" s="13">
        <f t="shared" si="1495"/>
        <v>6.4895433843926517E-5</v>
      </c>
      <c r="BA1061" s="13">
        <f t="shared" si="1496"/>
        <v>4.1146844114079879E-5</v>
      </c>
      <c r="BB1061" s="13">
        <f t="shared" si="1497"/>
        <v>1.9566817111742457E-5</v>
      </c>
      <c r="BC1061" s="13">
        <f t="shared" si="1498"/>
        <v>7.4437851092131379E-6</v>
      </c>
      <c r="BD1061" s="13">
        <f t="shared" si="1499"/>
        <v>4.1472526942833926E-3</v>
      </c>
      <c r="BE1061" s="13">
        <f t="shared" si="1500"/>
        <v>3.574128820290979E-3</v>
      </c>
      <c r="BF1061" s="13">
        <f t="shared" si="1501"/>
        <v>1.5401035053449867E-3</v>
      </c>
      <c r="BG1061" s="13">
        <f t="shared" si="1502"/>
        <v>4.4242367421306537E-4</v>
      </c>
      <c r="BH1061" s="13">
        <f t="shared" si="1503"/>
        <v>9.5320885978541415E-5</v>
      </c>
      <c r="BI1061" s="13">
        <f t="shared" si="1504"/>
        <v>1.6429629485619915E-5</v>
      </c>
      <c r="BJ1061" s="14">
        <f t="shared" si="1505"/>
        <v>0.16428144245007292</v>
      </c>
      <c r="BK1061" s="14">
        <f t="shared" si="1506"/>
        <v>0.21736292925599524</v>
      </c>
      <c r="BL1061" s="14">
        <f t="shared" si="1507"/>
        <v>0.5426092803426501</v>
      </c>
      <c r="BM1061" s="14">
        <f t="shared" si="1508"/>
        <v>0.5184091637553494</v>
      </c>
      <c r="BN1061" s="14">
        <f t="shared" si="1509"/>
        <v>0.47809068633341101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1.5088999999999999</v>
      </c>
      <c r="F1063" s="10">
        <f>VLOOKUP(B1063,home!$B$2:$E$405,3,FALSE)</f>
        <v>1.4200999999999999</v>
      </c>
      <c r="G1063" s="10">
        <f>VLOOKUP(C1063,away!$B$2:$E$405,4,FALSE)</f>
        <v>0.99409999999999998</v>
      </c>
      <c r="H1063" s="10">
        <f>VLOOKUP(A1063,away!$A$2:$E$405,3,FALSE)</f>
        <v>1.1115999999999999</v>
      </c>
      <c r="I1063" s="10">
        <f>VLOOKUP(C1063,away!$B$2:$E$405,3,FALSE)</f>
        <v>1.0924</v>
      </c>
      <c r="J1063" s="10">
        <f>VLOOKUP(B1063,home!$B$2:$E$405,4,FALSE)</f>
        <v>1.0281</v>
      </c>
      <c r="K1063" s="12">
        <f t="shared" si="1454"/>
        <v>2.1301464355489999</v>
      </c>
      <c r="L1063" s="12">
        <f t="shared" si="1455"/>
        <v>1.248434002704</v>
      </c>
      <c r="M1063" s="13">
        <f t="shared" si="1456"/>
        <v>3.4095821520620719E-2</v>
      </c>
      <c r="N1063" s="13">
        <f t="shared" si="1457"/>
        <v>7.2629092679265095E-2</v>
      </c>
      <c r="O1063" s="13">
        <f t="shared" si="1458"/>
        <v>4.25663829364697E-2</v>
      </c>
      <c r="P1063" s="13">
        <f t="shared" si="1459"/>
        <v>9.0672628886334691E-2</v>
      </c>
      <c r="Q1063" s="13">
        <f t="shared" si="1460"/>
        <v>7.7355301443947269E-2</v>
      </c>
      <c r="R1063" s="13">
        <f t="shared" si="1461"/>
        <v>2.6570659915004055E-2</v>
      </c>
      <c r="S1063" s="13">
        <f t="shared" si="1462"/>
        <v>6.0282501363009444E-2</v>
      </c>
      <c r="T1063" s="13">
        <f t="shared" si="1463"/>
        <v>9.6572988612041596E-2</v>
      </c>
      <c r="U1063" s="13">
        <f t="shared" si="1464"/>
        <v>5.6599396508130569E-2</v>
      </c>
      <c r="V1063" s="13">
        <f t="shared" si="1465"/>
        <v>1.781245596366102E-2</v>
      </c>
      <c r="W1063" s="13">
        <f t="shared" si="1466"/>
        <v>5.4926039880547554E-2</v>
      </c>
      <c r="X1063" s="13">
        <f t="shared" si="1467"/>
        <v>6.8571535820751511E-2</v>
      </c>
      <c r="Y1063" s="13">
        <f t="shared" si="1468"/>
        <v>4.2803518468130755E-2</v>
      </c>
      <c r="Z1063" s="13">
        <f t="shared" si="1469"/>
        <v>1.1057238437391745E-2</v>
      </c>
      <c r="AA1063" s="13">
        <f t="shared" si="1470"/>
        <v>2.3553537044425414E-2</v>
      </c>
      <c r="AB1063" s="13">
        <f t="shared" si="1471"/>
        <v>2.5086241489877072E-2</v>
      </c>
      <c r="AC1063" s="13">
        <f t="shared" si="1472"/>
        <v>2.9605941012640336E-3</v>
      </c>
      <c r="AD1063" s="13">
        <f t="shared" si="1473"/>
        <v>2.9250127017592643E-2</v>
      </c>
      <c r="AE1063" s="13">
        <f t="shared" si="1474"/>
        <v>3.6516853152173588E-2</v>
      </c>
      <c r="AF1063" s="13">
        <f t="shared" si="1475"/>
        <v>2.2794440573461125E-2</v>
      </c>
      <c r="AG1063" s="13">
        <f t="shared" si="1476"/>
        <v>9.4857848948415105E-3</v>
      </c>
      <c r="AH1063" s="13">
        <f t="shared" si="1477"/>
        <v>3.4510581103113758E-3</v>
      </c>
      <c r="AI1063" s="13">
        <f t="shared" si="1478"/>
        <v>7.3512591325522432E-3</v>
      </c>
      <c r="AJ1063" s="13">
        <f t="shared" si="1479"/>
        <v>7.8296292190015992E-3</v>
      </c>
      <c r="AK1063" s="13">
        <f t="shared" si="1480"/>
        <v>5.5594189241755182E-3</v>
      </c>
      <c r="AL1063" s="13">
        <f t="shared" si="1481"/>
        <v>3.1492991018225843E-4</v>
      </c>
      <c r="AM1063" s="13">
        <f t="shared" si="1482"/>
        <v>1.2461410761176092E-2</v>
      </c>
      <c r="AN1063" s="13">
        <f t="shared" si="1483"/>
        <v>1.5557248915913764E-2</v>
      </c>
      <c r="AO1063" s="13">
        <f t="shared" si="1484"/>
        <v>9.7110992675783422E-3</v>
      </c>
      <c r="AP1063" s="13">
        <f t="shared" si="1485"/>
        <v>4.041222176426237E-3</v>
      </c>
      <c r="AQ1063" s="13">
        <f t="shared" si="1486"/>
        <v>1.2612997943829949E-3</v>
      </c>
      <c r="AR1063" s="13">
        <f t="shared" si="1487"/>
        <v>8.6168365804402533E-4</v>
      </c>
      <c r="AS1063" s="13">
        <f t="shared" si="1488"/>
        <v>1.8355123727533036E-3</v>
      </c>
      <c r="AT1063" s="13">
        <f t="shared" si="1489"/>
        <v>1.9549550691132689E-3</v>
      </c>
      <c r="AU1063" s="13">
        <f t="shared" si="1490"/>
        <v>1.3881135240433593E-3</v>
      </c>
      <c r="AV1063" s="13">
        <f t="shared" si="1491"/>
        <v>7.3922126884458058E-4</v>
      </c>
      <c r="AW1063" s="13">
        <f t="shared" si="1492"/>
        <v>2.3264110769810445E-5</v>
      </c>
      <c r="AX1063" s="13">
        <f t="shared" si="1493"/>
        <v>4.4241049524718669E-3</v>
      </c>
      <c r="AY1063" s="13">
        <f t="shared" si="1494"/>
        <v>5.5232030541970409E-3</v>
      </c>
      <c r="AZ1063" s="13">
        <f t="shared" si="1495"/>
        <v>3.4476772483490849E-3</v>
      </c>
      <c r="BA1063" s="13">
        <f t="shared" si="1496"/>
        <v>1.4347325023959868E-3</v>
      </c>
      <c r="BB1063" s="13">
        <f t="shared" si="1497"/>
        <v>4.4779221019393715E-4</v>
      </c>
      <c r="BC1063" s="13">
        <f t="shared" si="1498"/>
        <v>1.118078042704174E-4</v>
      </c>
      <c r="BD1063" s="13">
        <f t="shared" si="1499"/>
        <v>1.7929252971275465E-4</v>
      </c>
      <c r="BE1063" s="13">
        <f t="shared" si="1500"/>
        <v>3.8191934308818746E-4</v>
      </c>
      <c r="BF1063" s="13">
        <f t="shared" si="1501"/>
        <v>4.0677206367325917E-4</v>
      </c>
      <c r="BG1063" s="13">
        <f t="shared" si="1502"/>
        <v>2.8882802050483457E-4</v>
      </c>
      <c r="BH1063" s="13">
        <f t="shared" si="1503"/>
        <v>1.5381149459126167E-4</v>
      </c>
      <c r="BI1063" s="13">
        <f t="shared" si="1504"/>
        <v>6.552820139000805E-5</v>
      </c>
      <c r="BJ1063" s="14">
        <f t="shared" si="1505"/>
        <v>0.56932728123010845</v>
      </c>
      <c r="BK1063" s="14">
        <f t="shared" si="1506"/>
        <v>0.21166213479926921</v>
      </c>
      <c r="BL1063" s="14">
        <f t="shared" si="1507"/>
        <v>0.20682322082570639</v>
      </c>
      <c r="BM1063" s="14">
        <f t="shared" si="1508"/>
        <v>0.64948004896740696</v>
      </c>
      <c r="BN1063" s="14">
        <f t="shared" si="1509"/>
        <v>0.3438898873816415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1.5088999999999999</v>
      </c>
      <c r="F1064" s="10">
        <f>VLOOKUP(B1064,home!$B$2:$E$405,3,FALSE)</f>
        <v>0.85209999999999997</v>
      </c>
      <c r="G1064" s="10">
        <f>VLOOKUP(C1064,away!$B$2:$E$405,4,FALSE)</f>
        <v>0.71009999999999995</v>
      </c>
      <c r="H1064" s="10">
        <f>VLOOKUP(A1064,away!$A$2:$E$405,3,FALSE)</f>
        <v>1.1115999999999999</v>
      </c>
      <c r="I1064" s="10">
        <f>VLOOKUP(C1064,away!$B$2:$E$405,3,FALSE)</f>
        <v>0.77110000000000001</v>
      </c>
      <c r="J1064" s="10">
        <f>VLOOKUP(B1064,home!$B$2:$E$405,4,FALSE)</f>
        <v>0.89959999999999996</v>
      </c>
      <c r="K1064" s="12">
        <f t="shared" si="1454"/>
        <v>0.91299949326899976</v>
      </c>
      <c r="L1064" s="12">
        <f t="shared" si="1455"/>
        <v>0.77109642209599982</v>
      </c>
      <c r="M1064" s="13">
        <f t="shared" si="1456"/>
        <v>0.18561216522866095</v>
      </c>
      <c r="N1064" s="13">
        <f t="shared" si="1457"/>
        <v>0.16946381279832934</v>
      </c>
      <c r="O1064" s="13">
        <f t="shared" si="1458"/>
        <v>0.143124876505312</v>
      </c>
      <c r="P1064" s="13">
        <f t="shared" si="1459"/>
        <v>0.13067293972353802</v>
      </c>
      <c r="Q1064" s="13">
        <f t="shared" si="1460"/>
        <v>7.7360187606153638E-2</v>
      </c>
      <c r="R1064" s="13">
        <f t="shared" si="1461"/>
        <v>5.5181540093088954E-2</v>
      </c>
      <c r="S1064" s="13">
        <f t="shared" si="1462"/>
        <v>2.2998785067449248E-2</v>
      </c>
      <c r="T1064" s="13">
        <f t="shared" si="1463"/>
        <v>5.9652163875780373E-2</v>
      </c>
      <c r="U1064" s="13">
        <f t="shared" si="1464"/>
        <v>5.038071814279322E-2</v>
      </c>
      <c r="V1064" s="13">
        <f t="shared" si="1465"/>
        <v>1.7990432727959423E-3</v>
      </c>
      <c r="W1064" s="13">
        <f t="shared" si="1466"/>
        <v>2.3543270694537682E-2</v>
      </c>
      <c r="X1064" s="13">
        <f t="shared" si="1467"/>
        <v>1.8154131796995609E-2</v>
      </c>
      <c r="Y1064" s="13">
        <f t="shared" si="1468"/>
        <v>6.9992930374612695E-3</v>
      </c>
      <c r="Z1064" s="13">
        <f t="shared" si="1469"/>
        <v>1.4183429377175951E-2</v>
      </c>
      <c r="AA1064" s="13">
        <f t="shared" si="1470"/>
        <v>1.294946383417829E-2</v>
      </c>
      <c r="AB1064" s="13">
        <f t="shared" si="1471"/>
        <v>5.9114269593550069E-3</v>
      </c>
      <c r="AC1064" s="13">
        <f t="shared" si="1472"/>
        <v>7.9159100663098766E-5</v>
      </c>
      <c r="AD1064" s="13">
        <f t="shared" si="1473"/>
        <v>5.3737485535019476E-3</v>
      </c>
      <c r="AE1064" s="13">
        <f t="shared" si="1474"/>
        <v>4.1436782828489062E-3</v>
      </c>
      <c r="AF1064" s="13">
        <f t="shared" si="1475"/>
        <v>1.5975877491108438E-3</v>
      </c>
      <c r="AG1064" s="13">
        <f t="shared" si="1476"/>
        <v>4.1063139910792445E-4</v>
      </c>
      <c r="AH1064" s="13">
        <f t="shared" si="1477"/>
        <v>2.7341979114479179E-3</v>
      </c>
      <c r="AI1064" s="13">
        <f t="shared" si="1478"/>
        <v>2.4963213076491068E-3</v>
      </c>
      <c r="AJ1064" s="13">
        <f t="shared" si="1479"/>
        <v>1.1395700444601202E-3</v>
      </c>
      <c r="AK1064" s="13">
        <f t="shared" si="1480"/>
        <v>3.4680895771220722E-4</v>
      </c>
      <c r="AL1064" s="13">
        <f t="shared" si="1481"/>
        <v>2.2291539731300649E-6</v>
      </c>
      <c r="AM1064" s="13">
        <f t="shared" si="1482"/>
        <v>9.8124594126046015E-4</v>
      </c>
      <c r="AN1064" s="13">
        <f t="shared" si="1483"/>
        <v>7.5663523450216234E-4</v>
      </c>
      <c r="AO1064" s="13">
        <f t="shared" si="1484"/>
        <v>2.9171936107819259E-4</v>
      </c>
      <c r="AP1064" s="13">
        <f t="shared" si="1485"/>
        <v>7.498125186117511E-5</v>
      </c>
      <c r="AQ1064" s="13">
        <f t="shared" si="1486"/>
        <v>1.4454443758607789E-5</v>
      </c>
      <c r="AR1064" s="13">
        <f t="shared" si="1487"/>
        <v>4.2166604536396899E-4</v>
      </c>
      <c r="AS1064" s="13">
        <f t="shared" si="1488"/>
        <v>3.8498088574604681E-4</v>
      </c>
      <c r="AT1064" s="13">
        <f t="shared" si="1489"/>
        <v>1.7574367680219568E-4</v>
      </c>
      <c r="AU1064" s="13">
        <f t="shared" si="1490"/>
        <v>5.3484629288545188E-5</v>
      </c>
      <c r="AV1064" s="13">
        <f t="shared" si="1491"/>
        <v>1.2207859859530512E-5</v>
      </c>
      <c r="AW1064" s="13">
        <f t="shared" si="1492"/>
        <v>4.3593003365446525E-8</v>
      </c>
      <c r="AX1064" s="13">
        <f t="shared" si="1493"/>
        <v>1.4931284119051039E-4</v>
      </c>
      <c r="AY1064" s="13">
        <f t="shared" si="1494"/>
        <v>1.1513459761499078E-4</v>
      </c>
      <c r="AZ1064" s="13">
        <f t="shared" si="1495"/>
        <v>4.4389938140191018E-5</v>
      </c>
      <c r="BA1064" s="13">
        <f t="shared" si="1496"/>
        <v>1.1409640825654682E-5</v>
      </c>
      <c r="BB1064" s="13">
        <f t="shared" si="1497"/>
        <v>2.1994833045156938E-6</v>
      </c>
      <c r="BC1064" s="13">
        <f t="shared" si="1498"/>
        <v>3.3920274131438762E-7</v>
      </c>
      <c r="BD1064" s="13">
        <f t="shared" si="1499"/>
        <v>5.4190863149920985E-5</v>
      </c>
      <c r="BE1064" s="13">
        <f t="shared" si="1500"/>
        <v>4.9476230595687576E-5</v>
      </c>
      <c r="BF1064" s="13">
        <f t="shared" si="1501"/>
        <v>2.2585886731361466E-5</v>
      </c>
      <c r="BG1064" s="13">
        <f t="shared" si="1502"/>
        <v>6.8736343802546828E-6</v>
      </c>
      <c r="BH1064" s="13">
        <f t="shared" si="1503"/>
        <v>1.5689061765222247E-6</v>
      </c>
      <c r="BI1064" s="13">
        <f t="shared" si="1504"/>
        <v>2.8648210883027914E-7</v>
      </c>
      <c r="BJ1064" s="14">
        <f t="shared" si="1505"/>
        <v>0.36914032773010519</v>
      </c>
      <c r="BK1064" s="14">
        <f t="shared" si="1506"/>
        <v>0.34127945614469535</v>
      </c>
      <c r="BL1064" s="14">
        <f t="shared" si="1507"/>
        <v>0.27544798885619964</v>
      </c>
      <c r="BM1064" s="14">
        <f t="shared" si="1508"/>
        <v>0.2385205891484819</v>
      </c>
      <c r="BN1064" s="14">
        <f t="shared" si="1509"/>
        <v>0.76141552195508289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1.5088999999999999</v>
      </c>
      <c r="F1065" s="10">
        <f>VLOOKUP(B1065,home!$B$2:$E$405,3,FALSE)</f>
        <v>0.75739999999999996</v>
      </c>
      <c r="G1065" s="10">
        <f>VLOOKUP(C1065,away!$B$2:$E$405,4,FALSE)</f>
        <v>0.80469999999999997</v>
      </c>
      <c r="H1065" s="10">
        <f>VLOOKUP(A1065,away!$A$2:$E$405,3,FALSE)</f>
        <v>1.1115999999999999</v>
      </c>
      <c r="I1065" s="10">
        <f>VLOOKUP(C1065,away!$B$2:$E$405,3,FALSE)</f>
        <v>0.70679999999999998</v>
      </c>
      <c r="J1065" s="10">
        <f>VLOOKUP(B1065,home!$B$2:$E$405,4,FALSE)</f>
        <v>0.70679999999999998</v>
      </c>
      <c r="K1065" s="12">
        <f t="shared" si="1454"/>
        <v>0.91964404004199996</v>
      </c>
      <c r="L1065" s="12">
        <f t="shared" si="1455"/>
        <v>0.55531783238400001</v>
      </c>
      <c r="M1065" s="13">
        <f t="shared" si="1456"/>
        <v>0.22878744998935877</v>
      </c>
      <c r="N1065" s="13">
        <f t="shared" si="1457"/>
        <v>0.21040301481912091</v>
      </c>
      <c r="O1065" s="13">
        <f t="shared" si="1458"/>
        <v>0.12704975080475353</v>
      </c>
      <c r="P1065" s="13">
        <f t="shared" si="1459"/>
        <v>0.11684054611641286</v>
      </c>
      <c r="Q1065" s="13">
        <f t="shared" si="1460"/>
        <v>9.6747939292636573E-2</v>
      </c>
      <c r="R1065" s="13">
        <f t="shared" si="1461"/>
        <v>3.5276496110911541E-2</v>
      </c>
      <c r="S1065" s="13">
        <f t="shared" si="1462"/>
        <v>1.4917462930567827E-2</v>
      </c>
      <c r="T1065" s="13">
        <f t="shared" si="1463"/>
        <v>5.3725855935605769E-2</v>
      </c>
      <c r="U1065" s="13">
        <f t="shared" si="1464"/>
        <v>3.244181940196459E-2</v>
      </c>
      <c r="V1065" s="13">
        <f t="shared" si="1465"/>
        <v>8.4647441960258917E-4</v>
      </c>
      <c r="W1065" s="13">
        <f t="shared" si="1466"/>
        <v>2.9657888585606154E-2</v>
      </c>
      <c r="X1065" s="13">
        <f t="shared" si="1467"/>
        <v>1.6469554402444988E-2</v>
      </c>
      <c r="Y1065" s="13">
        <f t="shared" si="1468"/>
        <v>4.5729186255480565E-3</v>
      </c>
      <c r="Z1065" s="13">
        <f t="shared" si="1469"/>
        <v>6.5298891181380016E-3</v>
      </c>
      <c r="AA1065" s="13">
        <f t="shared" si="1470"/>
        <v>6.0051736096307234E-3</v>
      </c>
      <c r="AB1065" s="13">
        <f t="shared" si="1471"/>
        <v>2.7613110597571994E-3</v>
      </c>
      <c r="AC1065" s="13">
        <f t="shared" si="1472"/>
        <v>2.7018126831405138E-5</v>
      </c>
      <c r="AD1065" s="13">
        <f t="shared" si="1473"/>
        <v>6.8186751194955876E-3</v>
      </c>
      <c r="AE1065" s="13">
        <f t="shared" si="1474"/>
        <v>3.7865318870890022E-3</v>
      </c>
      <c r="AF1065" s="13">
        <f t="shared" si="1475"/>
        <v>1.0513643398955808E-3</v>
      </c>
      <c r="AG1065" s="13">
        <f t="shared" si="1476"/>
        <v>1.94613788758883E-4</v>
      </c>
      <c r="AH1065" s="13">
        <f t="shared" si="1477"/>
        <v>9.0654096769806594E-4</v>
      </c>
      <c r="AI1065" s="13">
        <f t="shared" si="1478"/>
        <v>8.3369499799743345E-4</v>
      </c>
      <c r="AJ1065" s="13">
        <f t="shared" si="1479"/>
        <v>3.8335131806058344E-4</v>
      </c>
      <c r="AK1065" s="13">
        <f t="shared" si="1480"/>
        <v>1.1751558496555356E-4</v>
      </c>
      <c r="AL1065" s="13">
        <f t="shared" si="1481"/>
        <v>5.5192060476581451E-7</v>
      </c>
      <c r="AM1065" s="13">
        <f t="shared" si="1482"/>
        <v>1.2541507869253583E-3</v>
      </c>
      <c r="AN1065" s="13">
        <f t="shared" si="1483"/>
        <v>6.9645229647807784E-4</v>
      </c>
      <c r="AO1065" s="13">
        <f t="shared" si="1484"/>
        <v>1.9337618981953256E-4</v>
      </c>
      <c r="AP1065" s="13">
        <f t="shared" si="1485"/>
        <v>3.5795082188419914E-5</v>
      </c>
      <c r="AQ1065" s="13">
        <f t="shared" si="1486"/>
        <v>4.969411862720118E-6</v>
      </c>
      <c r="AR1065" s="13">
        <f t="shared" si="1487"/>
        <v>1.0068367302987678E-4</v>
      </c>
      <c r="AS1065" s="13">
        <f t="shared" si="1488"/>
        <v>9.2593139831463627E-5</v>
      </c>
      <c r="AT1065" s="13">
        <f t="shared" si="1489"/>
        <v>4.2576364597390521E-5</v>
      </c>
      <c r="AU1065" s="13">
        <f t="shared" si="1490"/>
        <v>1.3051699982881802E-5</v>
      </c>
      <c r="AV1065" s="13">
        <f t="shared" si="1491"/>
        <v>3.0007295254183794E-6</v>
      </c>
      <c r="AW1065" s="13">
        <f t="shared" si="1492"/>
        <v>7.8295263035064443E-9</v>
      </c>
      <c r="AX1065" s="13">
        <f t="shared" si="1493"/>
        <v>1.9222871608498158E-4</v>
      </c>
      <c r="AY1065" s="13">
        <f t="shared" si="1494"/>
        <v>1.0674803393827134E-4</v>
      </c>
      <c r="AZ1065" s="13">
        <f t="shared" si="1495"/>
        <v>2.9639543408927253E-5</v>
      </c>
      <c r="BA1065" s="13">
        <f t="shared" si="1496"/>
        <v>5.4864556662323189E-6</v>
      </c>
      <c r="BB1065" s="13">
        <f t="shared" si="1497"/>
        <v>7.6168166701076138E-7</v>
      </c>
      <c r="BC1065" s="13">
        <f t="shared" si="1498"/>
        <v>8.459508245820957E-8</v>
      </c>
      <c r="BD1065" s="13">
        <f t="shared" si="1499"/>
        <v>9.3185731772350936E-6</v>
      </c>
      <c r="BE1065" s="13">
        <f t="shared" si="1500"/>
        <v>8.569770284139496E-6</v>
      </c>
      <c r="BF1065" s="13">
        <f t="shared" si="1501"/>
        <v>3.9405690831689617E-6</v>
      </c>
      <c r="BG1065" s="13">
        <f t="shared" si="1502"/>
        <v>1.2079736239033681E-6</v>
      </c>
      <c r="BH1065" s="13">
        <f t="shared" si="1503"/>
        <v>2.7772643593766714E-7</v>
      </c>
      <c r="BI1065" s="13">
        <f t="shared" si="1504"/>
        <v>5.1081892314436397E-8</v>
      </c>
      <c r="BJ1065" s="14">
        <f t="shared" si="1505"/>
        <v>0.42594804958932342</v>
      </c>
      <c r="BK1065" s="14">
        <f t="shared" si="1506"/>
        <v>0.36152625153731655</v>
      </c>
      <c r="BL1065" s="14">
        <f t="shared" si="1507"/>
        <v>0.20605092515720294</v>
      </c>
      <c r="BM1065" s="14">
        <f t="shared" si="1508"/>
        <v>0.18484317806437484</v>
      </c>
      <c r="BN1065" s="14">
        <f t="shared" si="1509"/>
        <v>0.81510519713319418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1.5088999999999999</v>
      </c>
      <c r="F1066" s="10">
        <f>VLOOKUP(B1066,home!$B$2:$E$405,3,FALSE)</f>
        <v>0.71009999999999995</v>
      </c>
      <c r="G1066" s="10">
        <f>VLOOKUP(C1066,away!$B$2:$E$405,4,FALSE)</f>
        <v>1.0414000000000001</v>
      </c>
      <c r="H1066" s="10">
        <f>VLOOKUP(A1066,away!$A$2:$E$405,3,FALSE)</f>
        <v>1.1115999999999999</v>
      </c>
      <c r="I1066" s="10">
        <f>VLOOKUP(C1066,away!$B$2:$E$405,3,FALSE)</f>
        <v>1.0924</v>
      </c>
      <c r="J1066" s="10">
        <f>VLOOKUP(B1066,home!$B$2:$E$405,4,FALSE)</f>
        <v>0.89959999999999996</v>
      </c>
      <c r="K1066" s="12">
        <f t="shared" si="1454"/>
        <v>1.1158287434460001</v>
      </c>
      <c r="L1066" s="12">
        <f t="shared" si="1455"/>
        <v>1.0923949312639998</v>
      </c>
      <c r="M1066" s="13">
        <f t="shared" si="1456"/>
        <v>0.10989568572527911</v>
      </c>
      <c r="N1066" s="13">
        <f t="shared" si="1457"/>
        <v>0.12262476491297472</v>
      </c>
      <c r="O1066" s="13">
        <f t="shared" si="1458"/>
        <v>0.12004949005407638</v>
      </c>
      <c r="P1066" s="13">
        <f t="shared" si="1459"/>
        <v>0.13395467163837313</v>
      </c>
      <c r="Q1066" s="13">
        <f t="shared" si="1460"/>
        <v>6.8414118674102881E-2</v>
      </c>
      <c r="R1066" s="13">
        <f t="shared" si="1461"/>
        <v>6.55707272179505E-2</v>
      </c>
      <c r="S1066" s="13">
        <f t="shared" si="1462"/>
        <v>4.0820196751401638E-2</v>
      </c>
      <c r="T1066" s="13">
        <f t="shared" si="1463"/>
        <v>7.4735236466483737E-2</v>
      </c>
      <c r="U1066" s="13">
        <f t="shared" si="1464"/>
        <v>7.3165702158446144E-2</v>
      </c>
      <c r="V1066" s="13">
        <f t="shared" si="1465"/>
        <v>5.5285317121517314E-3</v>
      </c>
      <c r="W1066" s="13">
        <f t="shared" si="1466"/>
        <v>2.5446146691363251E-2</v>
      </c>
      <c r="X1066" s="13">
        <f t="shared" si="1467"/>
        <v>2.779724166584541E-2</v>
      </c>
      <c r="Y1066" s="13">
        <f t="shared" si="1468"/>
        <v>1.5182782949444994E-2</v>
      </c>
      <c r="Z1066" s="13">
        <f t="shared" si="1469"/>
        <v>2.3876376684061174E-2</v>
      </c>
      <c r="AA1066" s="13">
        <f t="shared" si="1470"/>
        <v>2.6641947393419355E-2</v>
      </c>
      <c r="AB1066" s="13">
        <f t="shared" si="1471"/>
        <v>1.4863925341476781E-2</v>
      </c>
      <c r="AC1066" s="13">
        <f t="shared" si="1472"/>
        <v>4.2117932408814395E-4</v>
      </c>
      <c r="AD1066" s="13">
        <f t="shared" si="1473"/>
        <v>7.0983854720416172E-3</v>
      </c>
      <c r="AE1066" s="13">
        <f t="shared" si="1474"/>
        <v>7.7542403098162759E-3</v>
      </c>
      <c r="AF1066" s="13">
        <f t="shared" si="1475"/>
        <v>4.2353464051231434E-3</v>
      </c>
      <c r="AG1066" s="13">
        <f t="shared" si="1476"/>
        <v>1.5422236483679085E-3</v>
      </c>
      <c r="AH1066" s="13">
        <f t="shared" si="1477"/>
        <v>6.5206082166545908E-3</v>
      </c>
      <c r="AI1066" s="13">
        <f t="shared" si="1478"/>
        <v>7.2758820728933554E-3</v>
      </c>
      <c r="AJ1066" s="13">
        <f t="shared" si="1479"/>
        <v>4.0593191754289366E-3</v>
      </c>
      <c r="AK1066" s="13">
        <f t="shared" si="1480"/>
        <v>1.509835004921708E-3</v>
      </c>
      <c r="AL1066" s="13">
        <f t="shared" si="1481"/>
        <v>2.0535451482649534E-5</v>
      </c>
      <c r="AM1066" s="13">
        <f t="shared" si="1482"/>
        <v>1.5841165083527067E-3</v>
      </c>
      <c r="AN1066" s="13">
        <f t="shared" si="1483"/>
        <v>1.7304808442561222E-3</v>
      </c>
      <c r="AO1066" s="13">
        <f t="shared" si="1484"/>
        <v>9.4518425145741745E-4</v>
      </c>
      <c r="AP1066" s="13">
        <f t="shared" si="1485"/>
        <v>3.4417149513421357E-4</v>
      </c>
      <c r="AQ1066" s="13">
        <f t="shared" si="1486"/>
        <v>9.3992799192541793E-5</v>
      </c>
      <c r="AR1066" s="13">
        <f t="shared" si="1487"/>
        <v>1.4246158729263735E-3</v>
      </c>
      <c r="AS1066" s="13">
        <f t="shared" si="1488"/>
        <v>1.589627339380662E-3</v>
      </c>
      <c r="AT1066" s="13">
        <f t="shared" si="1489"/>
        <v>8.8687593832426634E-4</v>
      </c>
      <c r="AU1066" s="13">
        <f t="shared" si="1490"/>
        <v>3.2986722128428611E-4</v>
      </c>
      <c r="AV1066" s="13">
        <f t="shared" si="1491"/>
        <v>9.2018831757417226E-5</v>
      </c>
      <c r="AW1066" s="13">
        <f t="shared" si="1492"/>
        <v>6.9531080065949682E-7</v>
      </c>
      <c r="AX1066" s="13">
        <f t="shared" si="1493"/>
        <v>2.9460045549787732E-4</v>
      </c>
      <c r="AY1066" s="13">
        <f t="shared" si="1494"/>
        <v>3.2182004433394673E-4</v>
      </c>
      <c r="AZ1066" s="13">
        <f t="shared" si="1495"/>
        <v>1.7577729260477953E-4</v>
      </c>
      <c r="BA1066" s="13">
        <f t="shared" si="1496"/>
        <v>6.4006074490923382E-5</v>
      </c>
      <c r="BB1066" s="13">
        <f t="shared" si="1497"/>
        <v>1.7479977835997669E-5</v>
      </c>
      <c r="BC1066" s="13">
        <f t="shared" si="1498"/>
        <v>3.8190078373301842E-6</v>
      </c>
      <c r="BD1066" s="13">
        <f t="shared" si="1499"/>
        <v>2.593738597638347E-4</v>
      </c>
      <c r="BE1066" s="13">
        <f t="shared" si="1500"/>
        <v>2.8941680802301869E-4</v>
      </c>
      <c r="BF1066" s="13">
        <f t="shared" si="1501"/>
        <v>1.6146979661423863E-4</v>
      </c>
      <c r="BG1066" s="13">
        <f t="shared" si="1502"/>
        <v>6.005754675351569E-5</v>
      </c>
      <c r="BH1066" s="13">
        <f t="shared" si="1503"/>
        <v>1.6753484232106216E-5</v>
      </c>
      <c r="BI1066" s="13">
        <f t="shared" si="1504"/>
        <v>3.7388038518106878E-6</v>
      </c>
      <c r="BJ1066" s="14">
        <f t="shared" si="1505"/>
        <v>0.36040593594655779</v>
      </c>
      <c r="BK1066" s="14">
        <f t="shared" si="1506"/>
        <v>0.29096262064711037</v>
      </c>
      <c r="BL1066" s="14">
        <f t="shared" si="1507"/>
        <v>0.32477125213817926</v>
      </c>
      <c r="BM1066" s="14">
        <f t="shared" si="1508"/>
        <v>0.37918560245961858</v>
      </c>
      <c r="BN1066" s="14">
        <f t="shared" si="1509"/>
        <v>0.62050945822275672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1.8234999999999999</v>
      </c>
      <c r="F1067" s="10">
        <f>VLOOKUP(B1067,home!$B$2:$E$405,3,FALSE)</f>
        <v>0.86180000000000001</v>
      </c>
      <c r="G1067" s="10">
        <f>VLOOKUP(C1067,away!$B$2:$E$405,4,FALSE)</f>
        <v>0.86180000000000001</v>
      </c>
      <c r="H1067" s="10">
        <f>VLOOKUP(A1067,away!$A$2:$E$405,3,FALSE)</f>
        <v>1.5146999999999999</v>
      </c>
      <c r="I1067" s="10">
        <f>VLOOKUP(C1067,away!$B$2:$E$405,3,FALSE)</f>
        <v>0.8488</v>
      </c>
      <c r="J1067" s="10">
        <f>VLOOKUP(B1067,home!$B$2:$E$405,4,FALSE)</f>
        <v>0.66020000000000001</v>
      </c>
      <c r="K1067" s="12">
        <f t="shared" si="1454"/>
        <v>1.3543120641399999</v>
      </c>
      <c r="L1067" s="12">
        <f t="shared" si="1455"/>
        <v>0.84880419307200006</v>
      </c>
      <c r="M1067" s="13">
        <f t="shared" si="1456"/>
        <v>0.11045840467055765</v>
      </c>
      <c r="N1067" s="13">
        <f t="shared" si="1457"/>
        <v>0.14959515003099433</v>
      </c>
      <c r="O1067" s="13">
        <f t="shared" si="1458"/>
        <v>9.3757557044413117E-2</v>
      </c>
      <c r="P1067" s="13">
        <f t="shared" si="1459"/>
        <v>0.12697699060954293</v>
      </c>
      <c r="Q1067" s="13">
        <f t="shared" si="1460"/>
        <v>0.10129925821190447</v>
      </c>
      <c r="R1067" s="13">
        <f t="shared" si="1461"/>
        <v>3.9790903775742549E-2</v>
      </c>
      <c r="S1067" s="13">
        <f t="shared" si="1462"/>
        <v>3.6491465254145421E-2</v>
      </c>
      <c r="T1067" s="13">
        <f t="shared" si="1463"/>
        <v>8.5983235125347751E-2</v>
      </c>
      <c r="U1067" s="13">
        <f t="shared" si="1464"/>
        <v>5.3889301026522E-2</v>
      </c>
      <c r="V1067" s="13">
        <f t="shared" si="1465"/>
        <v>4.6609565682451887E-3</v>
      </c>
      <c r="W1067" s="13">
        <f t="shared" si="1466"/>
        <v>4.573026916160506E-2</v>
      </c>
      <c r="X1067" s="13">
        <f t="shared" si="1467"/>
        <v>3.8816044214681551E-2</v>
      </c>
      <c r="Y1067" s="13">
        <f t="shared" si="1468"/>
        <v>1.6473610543944927E-2</v>
      </c>
      <c r="Z1067" s="13">
        <f t="shared" si="1469"/>
        <v>1.1258228656991586E-2</v>
      </c>
      <c r="AA1067" s="13">
        <f t="shared" si="1470"/>
        <v>1.5247154891010374E-2</v>
      </c>
      <c r="AB1067" s="13">
        <f t="shared" si="1471"/>
        <v>1.0324702906353279E-2</v>
      </c>
      <c r="AC1067" s="13">
        <f t="shared" si="1472"/>
        <v>3.3487392842734717E-4</v>
      </c>
      <c r="AD1067" s="13">
        <f t="shared" si="1473"/>
        <v>1.5483263805482775E-2</v>
      </c>
      <c r="AE1067" s="13">
        <f t="shared" si="1474"/>
        <v>1.3142259240533711E-2</v>
      </c>
      <c r="AF1067" s="13">
        <f t="shared" si="1475"/>
        <v>5.5776023749021268E-3</v>
      </c>
      <c r="AG1067" s="13">
        <f t="shared" si="1476"/>
        <v>1.5780974277017571E-3</v>
      </c>
      <c r="AH1067" s="13">
        <f t="shared" si="1477"/>
        <v>2.3890079226544523E-3</v>
      </c>
      <c r="AI1067" s="13">
        <f t="shared" si="1478"/>
        <v>3.2354622509769638E-3</v>
      </c>
      <c r="AJ1067" s="13">
        <f t="shared" si="1479"/>
        <v>2.1909127797838318E-3</v>
      </c>
      <c r="AK1067" s="13">
        <f t="shared" si="1480"/>
        <v>9.8905986971324872E-4</v>
      </c>
      <c r="AL1067" s="13">
        <f t="shared" si="1481"/>
        <v>1.5398116165852586E-5</v>
      </c>
      <c r="AM1067" s="13">
        <f t="shared" si="1482"/>
        <v>4.1938341928055038E-3</v>
      </c>
      <c r="AN1067" s="13">
        <f t="shared" si="1483"/>
        <v>3.5597440479020383E-3</v>
      </c>
      <c r="AO1067" s="13">
        <f t="shared" si="1484"/>
        <v>1.5107628370611722E-3</v>
      </c>
      <c r="AP1067" s="13">
        <f t="shared" si="1485"/>
        <v>4.2744727694495803E-4</v>
      </c>
      <c r="AQ1067" s="13">
        <f t="shared" si="1486"/>
        <v>9.0704760247022187E-5</v>
      </c>
      <c r="AR1067" s="13">
        <f t="shared" si="1487"/>
        <v>4.0555998840626558E-4</v>
      </c>
      <c r="AS1067" s="13">
        <f t="shared" si="1488"/>
        <v>5.4925478503108397E-4</v>
      </c>
      <c r="AT1067" s="13">
        <f t="shared" si="1489"/>
        <v>3.7193119082710969E-4</v>
      </c>
      <c r="AU1067" s="13">
        <f t="shared" si="1490"/>
        <v>1.6790363292237039E-4</v>
      </c>
      <c r="AV1067" s="13">
        <f t="shared" si="1491"/>
        <v>5.6848478919925041E-5</v>
      </c>
      <c r="AW1067" s="13">
        <f t="shared" si="1492"/>
        <v>4.9168997587511277E-7</v>
      </c>
      <c r="AX1067" s="13">
        <f t="shared" si="1493"/>
        <v>9.4662670705322359E-4</v>
      </c>
      <c r="AY1067" s="13">
        <f t="shared" si="1494"/>
        <v>8.0350071822071604E-4</v>
      </c>
      <c r="AZ1067" s="13">
        <f t="shared" si="1495"/>
        <v>3.4100738938105366E-4</v>
      </c>
      <c r="BA1067" s="13">
        <f t="shared" si="1496"/>
        <v>9.6482833991724871E-5</v>
      </c>
      <c r="BB1067" s="13">
        <f t="shared" si="1497"/>
        <v>2.0473758512911439E-5</v>
      </c>
      <c r="BC1067" s="13">
        <f t="shared" si="1498"/>
        <v>3.4756424147405581E-6</v>
      </c>
      <c r="BD1067" s="13">
        <f t="shared" si="1499"/>
        <v>5.7373503116911645E-5</v>
      </c>
      <c r="BE1067" s="13">
        <f t="shared" si="1500"/>
        <v>7.7701627433207325E-5</v>
      </c>
      <c r="BF1067" s="13">
        <f t="shared" si="1501"/>
        <v>5.2616125718052138E-5</v>
      </c>
      <c r="BG1067" s="13">
        <f t="shared" si="1502"/>
        <v>2.3752884609421642E-5</v>
      </c>
      <c r="BH1067" s="13">
        <f t="shared" si="1503"/>
        <v>8.0422045461662616E-6</v>
      </c>
      <c r="BI1067" s="13">
        <f t="shared" si="1504"/>
        <v>2.1783309278309029E-6</v>
      </c>
      <c r="BJ1067" s="14">
        <f t="shared" si="1505"/>
        <v>0.48567285030163343</v>
      </c>
      <c r="BK1067" s="14">
        <f t="shared" si="1506"/>
        <v>0.27974158986530506</v>
      </c>
      <c r="BL1067" s="14">
        <f t="shared" si="1507"/>
        <v>0.22358722521962821</v>
      </c>
      <c r="BM1067" s="14">
        <f t="shared" si="1508"/>
        <v>0.37757862067215842</v>
      </c>
      <c r="BN1067" s="14">
        <f t="shared" si="1509"/>
        <v>0.62187826434315507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1.8234999999999999</v>
      </c>
      <c r="F1068" s="10">
        <f>VLOOKUP(B1068,home!$B$2:$E$405,3,FALSE)</f>
        <v>0.5484</v>
      </c>
      <c r="G1068" s="10">
        <f>VLOOKUP(C1068,away!$B$2:$E$405,4,FALSE)</f>
        <v>1.0184</v>
      </c>
      <c r="H1068" s="10">
        <f>VLOOKUP(A1068,away!$A$2:$E$405,3,FALSE)</f>
        <v>1.5146999999999999</v>
      </c>
      <c r="I1068" s="10">
        <f>VLOOKUP(C1068,away!$B$2:$E$405,3,FALSE)</f>
        <v>0.75449999999999995</v>
      </c>
      <c r="J1068" s="10">
        <f>VLOOKUP(B1068,home!$B$2:$E$405,4,FALSE)</f>
        <v>0.94310000000000005</v>
      </c>
      <c r="K1068" s="12">
        <f t="shared" si="1454"/>
        <v>1.0184075361599998</v>
      </c>
      <c r="L1068" s="12">
        <f t="shared" si="1455"/>
        <v>1.0778134885649999</v>
      </c>
      <c r="M1068" s="13">
        <f t="shared" si="1456"/>
        <v>0.12292006354902381</v>
      </c>
      <c r="N1068" s="13">
        <f t="shared" si="1457"/>
        <v>0.12518271906359194</v>
      </c>
      <c r="O1068" s="13">
        <f t="shared" si="1458"/>
        <v>0.13248490250840483</v>
      </c>
      <c r="P1068" s="13">
        <f t="shared" si="1459"/>
        <v>0.13492362314198236</v>
      </c>
      <c r="Q1068" s="13">
        <f t="shared" si="1460"/>
        <v>6.3743512245681033E-2</v>
      </c>
      <c r="R1068" s="13">
        <f t="shared" si="1461"/>
        <v>7.1397007477388849E-2</v>
      </c>
      <c r="S1068" s="13">
        <f t="shared" si="1462"/>
        <v>3.7024842723294052E-2</v>
      </c>
      <c r="T1068" s="13">
        <f t="shared" si="1463"/>
        <v>6.8703617306903275E-2</v>
      </c>
      <c r="U1068" s="13">
        <f t="shared" si="1464"/>
        <v>7.2711250474244662E-2</v>
      </c>
      <c r="V1068" s="13">
        <f t="shared" si="1465"/>
        <v>4.5156048593740913E-3</v>
      </c>
      <c r="W1068" s="13">
        <f t="shared" si="1466"/>
        <v>2.1638957750769607E-2</v>
      </c>
      <c r="X1068" s="13">
        <f t="shared" si="1467"/>
        <v>2.3322760542267635E-2</v>
      </c>
      <c r="Y1068" s="13">
        <f t="shared" si="1468"/>
        <v>1.2568792951513801E-2</v>
      </c>
      <c r="Z1068" s="13">
        <f t="shared" si="1469"/>
        <v>2.5650885900768625E-2</v>
      </c>
      <c r="AA1068" s="13">
        <f t="shared" si="1470"/>
        <v>2.612305551052305E-2</v>
      </c>
      <c r="AB1068" s="13">
        <f t="shared" si="1471"/>
        <v>1.3301958299721341E-2</v>
      </c>
      <c r="AC1068" s="13">
        <f t="shared" si="1472"/>
        <v>3.097855583505414E-4</v>
      </c>
      <c r="AD1068" s="13">
        <f t="shared" si="1473"/>
        <v>5.5093194120078995E-3</v>
      </c>
      <c r="AE1068" s="13">
        <f t="shared" si="1474"/>
        <v>5.9380187750751089E-3</v>
      </c>
      <c r="AF1068" s="13">
        <f t="shared" si="1475"/>
        <v>3.2000383655640843E-3</v>
      </c>
      <c r="AG1068" s="13">
        <f t="shared" si="1476"/>
        <v>1.1496815047768224E-3</v>
      </c>
      <c r="AH1068" s="13">
        <f t="shared" si="1477"/>
        <v>6.9117177043725503E-3</v>
      </c>
      <c r="AI1068" s="13">
        <f t="shared" si="1478"/>
        <v>7.0389453979434989E-3</v>
      </c>
      <c r="AJ1068" s="13">
        <f t="shared" si="1479"/>
        <v>3.5842575199422034E-3</v>
      </c>
      <c r="AK1068" s="13">
        <f t="shared" si="1480"/>
        <v>1.2167449566157639E-3</v>
      </c>
      <c r="AL1068" s="13">
        <f t="shared" si="1481"/>
        <v>1.3601486599637866E-5</v>
      </c>
      <c r="AM1068" s="13">
        <f t="shared" si="1482"/>
        <v>1.1221464816602853E-3</v>
      </c>
      <c r="AN1068" s="13">
        <f t="shared" si="1483"/>
        <v>1.209464614079213E-3</v>
      </c>
      <c r="AO1068" s="13">
        <f t="shared" si="1484"/>
        <v>6.5178863749831872E-4</v>
      </c>
      <c r="AP1068" s="13">
        <f t="shared" si="1485"/>
        <v>2.3416886172969705E-4</v>
      </c>
      <c r="AQ1068" s="13">
        <f t="shared" si="1486"/>
        <v>6.3097589443544968E-5</v>
      </c>
      <c r="AR1068" s="13">
        <f t="shared" si="1487"/>
        <v>1.4899085141852507E-3</v>
      </c>
      <c r="AS1068" s="13">
        <f t="shared" si="1488"/>
        <v>1.517334059035207E-3</v>
      </c>
      <c r="AT1068" s="13">
        <f t="shared" si="1489"/>
        <v>7.7263222029684835E-4</v>
      </c>
      <c r="AU1068" s="13">
        <f t="shared" si="1490"/>
        <v>2.6228482527678121E-4</v>
      </c>
      <c r="AV1068" s="13">
        <f t="shared" si="1491"/>
        <v>6.6778210670570686E-5</v>
      </c>
      <c r="AW1068" s="13">
        <f t="shared" si="1492"/>
        <v>4.1471438138881512E-7</v>
      </c>
      <c r="AX1068" s="13">
        <f t="shared" si="1493"/>
        <v>1.904670722663772E-4</v>
      </c>
      <c r="AY1068" s="13">
        <f t="shared" si="1494"/>
        <v>2.0528797961618596E-4</v>
      </c>
      <c r="AZ1068" s="13">
        <f t="shared" si="1495"/>
        <v>1.1063107673529096E-4</v>
      </c>
      <c r="BA1068" s="13">
        <f t="shared" si="1496"/>
        <v>3.9746555586588727E-5</v>
      </c>
      <c r="BB1068" s="13">
        <f t="shared" si="1497"/>
        <v>1.070984343380597E-5</v>
      </c>
      <c r="BC1068" s="13">
        <f t="shared" si="1498"/>
        <v>2.3086427426750747E-6</v>
      </c>
      <c r="BD1068" s="13">
        <f t="shared" si="1499"/>
        <v>2.6764058221944998E-4</v>
      </c>
      <c r="BE1068" s="13">
        <f t="shared" si="1500"/>
        <v>2.7256718591453792E-4</v>
      </c>
      <c r="BF1068" s="13">
        <f t="shared" si="1501"/>
        <v>1.3879223812264456E-4</v>
      </c>
      <c r="BG1068" s="13">
        <f t="shared" si="1502"/>
        <v>4.7115687088204825E-5</v>
      </c>
      <c r="BH1068" s="13">
        <f t="shared" si="1503"/>
        <v>1.1995742700496043E-5</v>
      </c>
      <c r="BI1068" s="13">
        <f t="shared" si="1504"/>
        <v>2.4433109536042968E-6</v>
      </c>
      <c r="BJ1068" s="14">
        <f t="shared" si="1505"/>
        <v>0.33479723527294325</v>
      </c>
      <c r="BK1068" s="14">
        <f t="shared" si="1506"/>
        <v>0.2999128092982406</v>
      </c>
      <c r="BL1068" s="14">
        <f t="shared" si="1507"/>
        <v>0.33961933242562037</v>
      </c>
      <c r="BM1068" s="14">
        <f t="shared" si="1508"/>
        <v>0.34912356164626529</v>
      </c>
      <c r="BN1068" s="14">
        <f t="shared" si="1509"/>
        <v>0.65065182798607291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1.6352</v>
      </c>
      <c r="F1069" s="10">
        <f>VLOOKUP(B1069,home!$B$2:$E$405,3,FALSE)</f>
        <v>0.93530000000000002</v>
      </c>
      <c r="G1069" s="10">
        <f>VLOOKUP(C1069,away!$B$2:$E$405,4,FALSE)</f>
        <v>0.53959999999999997</v>
      </c>
      <c r="H1069" s="10">
        <f>VLOOKUP(A1069,away!$A$2:$E$405,3,FALSE)</f>
        <v>1.1458999999999999</v>
      </c>
      <c r="I1069" s="10">
        <f>VLOOKUP(C1069,away!$B$2:$E$405,3,FALSE)</f>
        <v>1.0266999999999999</v>
      </c>
      <c r="J1069" s="10">
        <f>VLOOKUP(B1069,home!$B$2:$E$405,4,FALSE)</f>
        <v>1.7967</v>
      </c>
      <c r="K1069" s="12">
        <f t="shared" si="1454"/>
        <v>0.82526562137600001</v>
      </c>
      <c r="L1069" s="12">
        <f t="shared" si="1455"/>
        <v>2.1138095187509998</v>
      </c>
      <c r="M1069" s="13">
        <f t="shared" si="1456"/>
        <v>5.2914644746257053E-2</v>
      </c>
      <c r="N1069" s="13">
        <f t="shared" si="1457"/>
        <v>4.3668637176410126E-2</v>
      </c>
      <c r="O1069" s="13">
        <f t="shared" si="1458"/>
        <v>0.11185147974596574</v>
      </c>
      <c r="P1069" s="13">
        <f t="shared" si="1459"/>
        <v>9.2307180934379507E-2</v>
      </c>
      <c r="Q1069" s="13">
        <f t="shared" si="1460"/>
        <v>1.8019112497016595E-2</v>
      </c>
      <c r="R1069" s="13">
        <f t="shared" si="1461"/>
        <v>0.11821636128670354</v>
      </c>
      <c r="S1069" s="13">
        <f t="shared" si="1462"/>
        <v>4.0256415274596474E-2</v>
      </c>
      <c r="T1069" s="13">
        <f t="shared" si="1463"/>
        <v>3.8088971515638774E-2</v>
      </c>
      <c r="U1069" s="13">
        <f t="shared" si="1464"/>
        <v>9.7559898854081117E-2</v>
      </c>
      <c r="V1069" s="13">
        <f t="shared" si="1465"/>
        <v>7.8028308637238444E-3</v>
      </c>
      <c r="W1069" s="13">
        <f t="shared" si="1466"/>
        <v>4.9568513571648168E-3</v>
      </c>
      <c r="X1069" s="13">
        <f t="shared" si="1467"/>
        <v>1.0477839581808802E-2</v>
      </c>
      <c r="Y1069" s="13">
        <f t="shared" si="1468"/>
        <v>1.1074078521986721E-2</v>
      </c>
      <c r="Z1069" s="13">
        <f t="shared" si="1469"/>
        <v>8.3295623253313703E-2</v>
      </c>
      <c r="AA1069" s="13">
        <f t="shared" si="1470"/>
        <v>6.8741014282047139E-2</v>
      </c>
      <c r="AB1069" s="13">
        <f t="shared" si="1471"/>
        <v>2.8364797932745055E-2</v>
      </c>
      <c r="AC1069" s="13">
        <f t="shared" si="1472"/>
        <v>8.5073012843607076E-4</v>
      </c>
      <c r="AD1069" s="13">
        <f t="shared" si="1473"/>
        <v>1.0226797538347727E-3</v>
      </c>
      <c r="AE1069" s="13">
        <f t="shared" si="1474"/>
        <v>2.1617501982898715E-3</v>
      </c>
      <c r="AF1069" s="13">
        <f t="shared" si="1475"/>
        <v>2.2847640731534962E-3</v>
      </c>
      <c r="AG1069" s="13">
        <f t="shared" si="1476"/>
        <v>1.609852015310722E-3</v>
      </c>
      <c r="AH1069" s="13">
        <f t="shared" si="1477"/>
        <v>4.4017770325787894E-2</v>
      </c>
      <c r="AI1069" s="13">
        <f t="shared" si="1478"/>
        <v>3.6326352579497408E-2</v>
      </c>
      <c r="AJ1069" s="13">
        <f t="shared" si="1479"/>
        <v>1.4989444966921289E-2</v>
      </c>
      <c r="AK1069" s="13">
        <f t="shared" si="1480"/>
        <v>4.1234245382358852E-3</v>
      </c>
      <c r="AL1069" s="13">
        <f t="shared" si="1481"/>
        <v>5.9362394111079158E-5</v>
      </c>
      <c r="AM1069" s="13">
        <f t="shared" si="1482"/>
        <v>1.6879648850342174E-4</v>
      </c>
      <c r="AN1069" s="13">
        <f t="shared" si="1483"/>
        <v>3.5680362413027659E-4</v>
      </c>
      <c r="AO1069" s="13">
        <f t="shared" si="1484"/>
        <v>3.771074485057163E-4</v>
      </c>
      <c r="AP1069" s="13">
        <f t="shared" si="1485"/>
        <v>2.6571110474776186E-4</v>
      </c>
      <c r="AQ1069" s="13">
        <f t="shared" si="1486"/>
        <v>1.4041566561341572E-4</v>
      </c>
      <c r="AR1069" s="13">
        <f t="shared" si="1487"/>
        <v>1.8609036381769164E-2</v>
      </c>
      <c r="AS1069" s="13">
        <f t="shared" si="1488"/>
        <v>1.5357397972809321E-2</v>
      </c>
      <c r="AT1069" s="13">
        <f t="shared" si="1489"/>
        <v>6.3369662903745025E-3</v>
      </c>
      <c r="AU1069" s="13">
        <f t="shared" si="1490"/>
        <v>1.7432268077548934E-3</v>
      </c>
      <c r="AV1069" s="13">
        <f t="shared" si="1491"/>
        <v>3.5965628867528569E-4</v>
      </c>
      <c r="AW1069" s="13">
        <f t="shared" si="1492"/>
        <v>2.8765273668490462E-6</v>
      </c>
      <c r="AX1069" s="13">
        <f t="shared" si="1493"/>
        <v>2.3216989828477188E-5</v>
      </c>
      <c r="AY1069" s="13">
        <f t="shared" si="1494"/>
        <v>4.9076294096180225E-5</v>
      </c>
      <c r="AZ1069" s="13">
        <f t="shared" si="1495"/>
        <v>5.1868968802764627E-5</v>
      </c>
      <c r="BA1069" s="13">
        <f t="shared" si="1496"/>
        <v>3.6547039994360838E-5</v>
      </c>
      <c r="BB1069" s="13">
        <f t="shared" si="1497"/>
        <v>1.931337025556335E-5</v>
      </c>
      <c r="BC1069" s="13">
        <f t="shared" si="1498"/>
        <v>8.1649571770744548E-6</v>
      </c>
      <c r="BD1069" s="13">
        <f t="shared" si="1499"/>
        <v>6.5559930397612216E-3</v>
      </c>
      <c r="BE1069" s="13">
        <f t="shared" si="1500"/>
        <v>5.4104356696952766E-3</v>
      </c>
      <c r="BF1069" s="13">
        <f t="shared" si="1501"/>
        <v>2.232523277432973E-3</v>
      </c>
      <c r="BG1069" s="13">
        <f t="shared" si="1502"/>
        <v>6.1414156992903562E-4</v>
      </c>
      <c r="BH1069" s="13">
        <f t="shared" si="1503"/>
        <v>1.2670748108007941E-4</v>
      </c>
      <c r="BI1069" s="13">
        <f t="shared" si="1504"/>
        <v>2.0913465621307906E-5</v>
      </c>
      <c r="BJ1069" s="14">
        <f t="shared" si="1505"/>
        <v>0.13486155864226973</v>
      </c>
      <c r="BK1069" s="14">
        <f t="shared" si="1506"/>
        <v>0.19424024063560022</v>
      </c>
      <c r="BL1069" s="14">
        <f t="shared" si="1507"/>
        <v>0.58155754275688809</v>
      </c>
      <c r="BM1069" s="14">
        <f t="shared" si="1508"/>
        <v>0.55693134913460951</v>
      </c>
      <c r="BN1069" s="14">
        <f t="shared" si="1509"/>
        <v>0.4369774163867326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1.6352</v>
      </c>
      <c r="F1070" s="10">
        <f>VLOOKUP(B1070,home!$B$2:$E$405,3,FALSE)</f>
        <v>0.82740000000000002</v>
      </c>
      <c r="G1070" s="10">
        <f>VLOOKUP(C1070,away!$B$2:$E$405,4,FALSE)</f>
        <v>0.82740000000000002</v>
      </c>
      <c r="H1070" s="10">
        <f>VLOOKUP(A1070,away!$A$2:$E$405,3,FALSE)</f>
        <v>1.1458999999999999</v>
      </c>
      <c r="I1070" s="10">
        <f>VLOOKUP(C1070,away!$B$2:$E$405,3,FALSE)</f>
        <v>1.7454000000000001</v>
      </c>
      <c r="J1070" s="10">
        <f>VLOOKUP(B1070,home!$B$2:$E$405,4,FALSE)</f>
        <v>0.92400000000000004</v>
      </c>
      <c r="K1070" s="12">
        <f t="shared" si="1454"/>
        <v>1.119442810752</v>
      </c>
      <c r="L1070" s="12">
        <f t="shared" si="1455"/>
        <v>1.84804976664</v>
      </c>
      <c r="M1070" s="13">
        <f t="shared" si="1456"/>
        <v>5.1432110823260054E-2</v>
      </c>
      <c r="N1070" s="13">
        <f t="shared" si="1457"/>
        <v>5.7575306702898586E-2</v>
      </c>
      <c r="O1070" s="13">
        <f t="shared" si="1458"/>
        <v>9.5049100404728346E-2</v>
      </c>
      <c r="P1070" s="13">
        <f t="shared" si="1459"/>
        <v>0.10640203211651815</v>
      </c>
      <c r="Q1070" s="13">
        <f t="shared" si="1460"/>
        <v>3.2226131582700643E-2</v>
      </c>
      <c r="R1070" s="13">
        <f t="shared" si="1461"/>
        <v>8.7827733911150091E-2</v>
      </c>
      <c r="S1070" s="13">
        <f t="shared" si="1462"/>
        <v>5.5030759273273375E-2</v>
      </c>
      <c r="T1070" s="13">
        <f t="shared" si="1463"/>
        <v>5.955549495111985E-2</v>
      </c>
      <c r="U1070" s="13">
        <f t="shared" si="1464"/>
        <v>9.8318125311476587E-2</v>
      </c>
      <c r="V1070" s="13">
        <f t="shared" si="1465"/>
        <v>1.2649651748825647E-2</v>
      </c>
      <c r="W1070" s="13">
        <f t="shared" si="1466"/>
        <v>1.2025103772867401E-2</v>
      </c>
      <c r="X1070" s="13">
        <f t="shared" si="1467"/>
        <v>2.2222990221269383E-2</v>
      </c>
      <c r="Y1070" s="13">
        <f t="shared" si="1468"/>
        <v>2.0534595946229944E-2</v>
      </c>
      <c r="Z1070" s="13">
        <f t="shared" si="1469"/>
        <v>5.4103341053006987E-2</v>
      </c>
      <c r="AA1070" s="13">
        <f t="shared" si="1470"/>
        <v>6.0565596179452202E-2</v>
      </c>
      <c r="AB1070" s="13">
        <f t="shared" si="1471"/>
        <v>3.3899860610998298E-2</v>
      </c>
      <c r="AC1070" s="13">
        <f t="shared" si="1472"/>
        <v>1.6355889225829416E-3</v>
      </c>
      <c r="AD1070" s="13">
        <f t="shared" si="1473"/>
        <v>3.3653539917707911E-3</v>
      </c>
      <c r="AE1070" s="13">
        <f t="shared" si="1474"/>
        <v>6.2193416591530028E-3</v>
      </c>
      <c r="AF1070" s="13">
        <f t="shared" si="1475"/>
        <v>5.7468264509260691E-3</v>
      </c>
      <c r="AG1070" s="13">
        <f t="shared" si="1476"/>
        <v>3.5401404271848342E-3</v>
      </c>
      <c r="AH1070" s="13">
        <f t="shared" si="1477"/>
        <v>2.4996416701863484E-2</v>
      </c>
      <c r="AI1070" s="13">
        <f t="shared" si="1478"/>
        <v>2.7982058971462293E-2</v>
      </c>
      <c r="AJ1070" s="13">
        <f t="shared" si="1479"/>
        <v>1.5662157372820989E-2</v>
      </c>
      <c r="AK1070" s="13">
        <f t="shared" si="1480"/>
        <v>5.84429649062363E-3</v>
      </c>
      <c r="AL1070" s="13">
        <f t="shared" si="1481"/>
        <v>1.3534734023895945E-4</v>
      </c>
      <c r="AM1070" s="13">
        <f t="shared" si="1482"/>
        <v>7.5346426634467052E-4</v>
      </c>
      <c r="AN1070" s="13">
        <f t="shared" si="1483"/>
        <v>1.3924394615898472E-3</v>
      </c>
      <c r="AO1070" s="13">
        <f t="shared" si="1484"/>
        <v>1.2866487110257221E-3</v>
      </c>
      <c r="AP1070" s="13">
        <f t="shared" si="1485"/>
        <v>7.9259695005291428E-4</v>
      </c>
      <c r="AQ1070" s="13">
        <f t="shared" si="1486"/>
        <v>3.6618965214621621E-4</v>
      </c>
      <c r="AR1070" s="13">
        <f t="shared" si="1487"/>
        <v>9.238924410542998E-3</v>
      </c>
      <c r="AS1070" s="13">
        <f t="shared" si="1488"/>
        <v>1.0342447510463516E-2</v>
      </c>
      <c r="AT1070" s="13">
        <f t="shared" si="1489"/>
        <v>5.7888892555841539E-3</v>
      </c>
      <c r="AU1070" s="13">
        <f t="shared" si="1490"/>
        <v>2.1601101531343926E-3</v>
      </c>
      <c r="AV1070" s="13">
        <f t="shared" si="1491"/>
        <v>6.0452994533967451E-4</v>
      </c>
      <c r="AW1070" s="13">
        <f t="shared" si="1492"/>
        <v>7.7779079453123349E-6</v>
      </c>
      <c r="AX1070" s="13">
        <f t="shared" si="1493"/>
        <v>1.405766926863453E-4</v>
      </c>
      <c r="AY1070" s="13">
        <f t="shared" si="1494"/>
        <v>2.5979272411402342E-4</v>
      </c>
      <c r="AZ1070" s="13">
        <f t="shared" si="1495"/>
        <v>2.4005494158684546E-4</v>
      </c>
      <c r="BA1070" s="13">
        <f t="shared" si="1496"/>
        <v>1.4787782626011622E-4</v>
      </c>
      <c r="BB1070" s="13">
        <f t="shared" si="1497"/>
        <v>6.8321395577809589E-5</v>
      </c>
      <c r="BC1070" s="13">
        <f t="shared" si="1498"/>
        <v>2.5252267830818014E-5</v>
      </c>
      <c r="BD1070" s="13">
        <f t="shared" si="1499"/>
        <v>2.8456653501514307E-3</v>
      </c>
      <c r="BE1070" s="13">
        <f t="shared" si="1500"/>
        <v>3.1855596180330914E-3</v>
      </c>
      <c r="BF1070" s="13">
        <f t="shared" si="1501"/>
        <v>1.7830259063145164E-3</v>
      </c>
      <c r="BG1070" s="13">
        <f t="shared" si="1502"/>
        <v>6.653318440694515E-4</v>
      </c>
      <c r="BH1070" s="13">
        <f t="shared" si="1503"/>
        <v>1.8620023740197956E-4</v>
      </c>
      <c r="BI1070" s="13">
        <f t="shared" si="1504"/>
        <v>4.1688103423992275E-5</v>
      </c>
      <c r="BJ1070" s="14">
        <f t="shared" si="1505"/>
        <v>0.22848450059533579</v>
      </c>
      <c r="BK1070" s="14">
        <f t="shared" si="1506"/>
        <v>0.22754528294881318</v>
      </c>
      <c r="BL1070" s="14">
        <f t="shared" si="1507"/>
        <v>0.48698771828903498</v>
      </c>
      <c r="BM1070" s="14">
        <f t="shared" si="1508"/>
        <v>0.56635641252876645</v>
      </c>
      <c r="BN1070" s="14">
        <f t="shared" si="1509"/>
        <v>0.43051241554125586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1.6352</v>
      </c>
      <c r="F1071" s="10">
        <f>VLOOKUP(B1071,home!$B$2:$E$405,3,FALSE)</f>
        <v>0.6835</v>
      </c>
      <c r="G1071" s="10">
        <f>VLOOKUP(C1071,away!$B$2:$E$405,4,FALSE)</f>
        <v>0.82740000000000002</v>
      </c>
      <c r="H1071" s="10">
        <f>VLOOKUP(A1071,away!$A$2:$E$405,3,FALSE)</f>
        <v>1.1458999999999999</v>
      </c>
      <c r="I1071" s="10">
        <f>VLOOKUP(C1071,away!$B$2:$E$405,3,FALSE)</f>
        <v>0.97529999999999994</v>
      </c>
      <c r="J1071" s="10">
        <f>VLOOKUP(B1071,home!$B$2:$E$405,4,FALSE)</f>
        <v>0.56469999999999998</v>
      </c>
      <c r="K1071" s="12">
        <f t="shared" si="1454"/>
        <v>0.92475122208000005</v>
      </c>
      <c r="L1071" s="12">
        <f t="shared" si="1455"/>
        <v>0.63110661366899989</v>
      </c>
      <c r="M1071" s="13">
        <f t="shared" si="1456"/>
        <v>0.21100829452176864</v>
      </c>
      <c r="N1071" s="13">
        <f t="shared" si="1457"/>
        <v>0.19513017822802212</v>
      </c>
      <c r="O1071" s="13">
        <f t="shared" si="1458"/>
        <v>0.13316873021170439</v>
      </c>
      <c r="P1071" s="13">
        <f t="shared" si="1459"/>
        <v>0.12314794600611545</v>
      </c>
      <c r="Q1071" s="13">
        <f t="shared" si="1460"/>
        <v>9.0223435390525838E-2</v>
      </c>
      <c r="R1071" s="13">
        <f t="shared" si="1461"/>
        <v>4.2021833185254695E-2</v>
      </c>
      <c r="S1071" s="13">
        <f t="shared" si="1462"/>
        <v>1.7967796763506599E-2</v>
      </c>
      <c r="T1071" s="13">
        <f t="shared" si="1463"/>
        <v>5.694060678289857E-2</v>
      </c>
      <c r="U1071" s="13">
        <f t="shared" si="1464"/>
        <v>3.885974159210618E-2</v>
      </c>
      <c r="V1071" s="13">
        <f t="shared" si="1465"/>
        <v>1.1651449640857042E-3</v>
      </c>
      <c r="W1071" s="13">
        <f t="shared" si="1466"/>
        <v>2.781141071254823E-2</v>
      </c>
      <c r="X1071" s="13">
        <f t="shared" si="1467"/>
        <v>1.7551965236154064E-2</v>
      </c>
      <c r="Y1071" s="13">
        <f t="shared" si="1468"/>
        <v>5.5385806717125992E-3</v>
      </c>
      <c r="Z1071" s="13">
        <f t="shared" si="1469"/>
        <v>8.8400856139032313E-3</v>
      </c>
      <c r="AA1071" s="13">
        <f t="shared" si="1470"/>
        <v>8.1748799747488402E-3</v>
      </c>
      <c r="AB1071" s="13">
        <f t="shared" si="1471"/>
        <v>3.7798651235031551E-3</v>
      </c>
      <c r="AC1071" s="13">
        <f t="shared" si="1472"/>
        <v>4.2499872295221834E-5</v>
      </c>
      <c r="AD1071" s="13">
        <f t="shared" si="1473"/>
        <v>6.4296590110494434E-3</v>
      </c>
      <c r="AE1071" s="13">
        <f t="shared" si="1474"/>
        <v>4.0578003255097852E-3</v>
      </c>
      <c r="AF1071" s="13">
        <f t="shared" si="1475"/>
        <v>1.2804523111887229E-3</v>
      </c>
      <c r="AG1071" s="13">
        <f t="shared" si="1476"/>
        <v>2.6936730735965309E-4</v>
      </c>
      <c r="AH1071" s="13">
        <f t="shared" si="1477"/>
        <v>1.3947591240836275E-3</v>
      </c>
      <c r="AI1071" s="13">
        <f t="shared" si="1478"/>
        <v>1.2898052045035649E-3</v>
      </c>
      <c r="AJ1071" s="13">
        <f t="shared" si="1479"/>
        <v>5.9637446955490808E-4</v>
      </c>
      <c r="AK1071" s="13">
        <f t="shared" si="1480"/>
        <v>1.8383267317940432E-4</v>
      </c>
      <c r="AL1071" s="13">
        <f t="shared" si="1481"/>
        <v>9.9214525960520372E-7</v>
      </c>
      <c r="AM1071" s="13">
        <f t="shared" si="1482"/>
        <v>1.1891670056051319E-3</v>
      </c>
      <c r="AN1071" s="13">
        <f t="shared" si="1483"/>
        <v>7.5049116199435949E-4</v>
      </c>
      <c r="AO1071" s="13">
        <f t="shared" si="1484"/>
        <v>2.368199679173865E-4</v>
      </c>
      <c r="AP1071" s="13">
        <f t="shared" si="1485"/>
        <v>4.9819549333847662E-5</v>
      </c>
      <c r="AQ1071" s="13">
        <f t="shared" si="1486"/>
        <v>7.8603617686500685E-6</v>
      </c>
      <c r="AR1071" s="13">
        <f t="shared" si="1487"/>
        <v>1.760483415368718E-4</v>
      </c>
      <c r="AS1071" s="13">
        <f t="shared" si="1488"/>
        <v>1.6280091898137944E-4</v>
      </c>
      <c r="AT1071" s="13">
        <f t="shared" si="1489"/>
        <v>7.5275174391888856E-5</v>
      </c>
      <c r="AU1071" s="13">
        <f t="shared" si="1490"/>
        <v>2.3203603170394783E-5</v>
      </c>
      <c r="AV1071" s="13">
        <f t="shared" si="1491"/>
        <v>5.3643900971204826E-6</v>
      </c>
      <c r="AW1071" s="13">
        <f t="shared" si="1492"/>
        <v>1.6084234868717727E-8</v>
      </c>
      <c r="AX1071" s="13">
        <f t="shared" si="1493"/>
        <v>1.832806069484266E-4</v>
      </c>
      <c r="AY1071" s="13">
        <f t="shared" si="1494"/>
        <v>1.156696032024205E-4</v>
      </c>
      <c r="AZ1071" s="13">
        <f t="shared" si="1495"/>
        <v>3.6499925790758248E-5</v>
      </c>
      <c r="BA1071" s="13">
        <f t="shared" si="1496"/>
        <v>7.6784481883250759E-6</v>
      </c>
      <c r="BB1071" s="13">
        <f t="shared" si="1497"/>
        <v>1.2114798585916766E-6</v>
      </c>
      <c r="BC1071" s="13">
        <f t="shared" si="1498"/>
        <v>1.5291459021679844E-7</v>
      </c>
      <c r="BD1071" s="13">
        <f t="shared" si="1499"/>
        <v>1.8517545444896436E-5</v>
      </c>
      <c r="BE1071" s="13">
        <f t="shared" si="1500"/>
        <v>1.7124122780089915E-5</v>
      </c>
      <c r="BF1071" s="13">
        <f t="shared" si="1501"/>
        <v>7.9177767339680587E-6</v>
      </c>
      <c r="BG1071" s="13">
        <f t="shared" si="1502"/>
        <v>2.4406579036311849E-6</v>
      </c>
      <c r="BH1071" s="13">
        <f t="shared" si="1503"/>
        <v>5.6425034476553707E-7</v>
      </c>
      <c r="BI1071" s="13">
        <f t="shared" si="1504"/>
        <v>1.043582391761984E-7</v>
      </c>
      <c r="BJ1071" s="14">
        <f t="shared" si="1505"/>
        <v>0.40781210700216713</v>
      </c>
      <c r="BK1071" s="14">
        <f t="shared" si="1506"/>
        <v>0.35344834387623358</v>
      </c>
      <c r="BL1071" s="14">
        <f t="shared" si="1507"/>
        <v>0.22995918269826296</v>
      </c>
      <c r="BM1071" s="14">
        <f t="shared" si="1508"/>
        <v>0.20524364812820822</v>
      </c>
      <c r="BN1071" s="14">
        <f t="shared" si="1509"/>
        <v>0.79470041754339105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1.3391999999999999</v>
      </c>
      <c r="F1073" s="10">
        <f>VLOOKUP(B1073,home!$B$2:$E$405,3,FALSE)</f>
        <v>0.93340000000000001</v>
      </c>
      <c r="G1073" s="10">
        <f>VLOOKUP(C1073,away!$B$2:$E$405,4,FALSE)</f>
        <v>0.67200000000000004</v>
      </c>
      <c r="H1073" s="10">
        <f>VLOOKUP(A1073,away!$A$2:$E$405,3,FALSE)</f>
        <v>1.014</v>
      </c>
      <c r="I1073" s="10">
        <f>VLOOKUP(C1073,away!$B$2:$E$405,3,FALSE)</f>
        <v>0.78900000000000003</v>
      </c>
      <c r="J1073" s="10">
        <f>VLOOKUP(B1073,home!$B$2:$E$405,4,FALSE)</f>
        <v>1.1506000000000001</v>
      </c>
      <c r="K1073" s="12">
        <f t="shared" ref="K1073:K1136" si="1510">E1073*F1073*G1073</f>
        <v>0.84000623616000003</v>
      </c>
      <c r="L1073" s="12">
        <f t="shared" ref="L1073:L1136" si="1511">H1073*I1073*J1073</f>
        <v>0.92053292760000005</v>
      </c>
      <c r="M1073" s="13">
        <f t="shared" ref="M1073:M1136" si="1512">_xlfn.POISSON.DIST(0,K1073,FALSE) * _xlfn.POISSON.DIST(0,L1073,FALSE)</f>
        <v>0.17195212846940044</v>
      </c>
      <c r="N1073" s="13">
        <f t="shared" ref="N1073:N1136" si="1513">_xlfn.POISSON.DIST(1,K1073,FALSE) * _xlfn.POISSON.DIST(0,L1073,FALSE)</f>
        <v>0.14444086023528188</v>
      </c>
      <c r="O1073" s="13">
        <f t="shared" ref="O1073:O1136" si="1514">_xlfn.POISSON.DIST(0,K1073,FALSE) * _xlfn.POISSON.DIST(1,L1073,FALSE)</f>
        <v>0.15828759622698851</v>
      </c>
      <c r="P1073" s="13">
        <f t="shared" ref="P1073:P1136" si="1515">_xlfn.POISSON.DIST(1,K1073,FALSE) * _xlfn.POISSON.DIST(1,L1073,FALSE)</f>
        <v>0.13296256793744646</v>
      </c>
      <c r="Q1073" s="13">
        <f t="shared" ref="Q1073:Q1136" si="1516">_xlfn.POISSON.DIST(2,K1073,FALSE) * _xlfn.POISSON.DIST(0,L1073,FALSE)</f>
        <v>6.0665611676975852E-2</v>
      </c>
      <c r="R1073" s="13">
        <f t="shared" ref="R1073:R1136" si="1517">_xlfn.POISSON.DIST(0,K1073,FALSE) * _xlfn.POISSON.DIST(2,L1073,FALSE)</f>
        <v>7.2854472178798216E-2</v>
      </c>
      <c r="S1073" s="13">
        <f t="shared" ref="S1073:S1136" si="1518">_xlfn.POISSON.DIST(2,K1073,FALSE) * _xlfn.POISSON.DIST(2,L1073,FALSE)</f>
        <v>2.5703439425098638E-2</v>
      </c>
      <c r="T1073" s="13">
        <f t="shared" ref="T1073:T1136" si="1519">_xlfn.POISSON.DIST(2,K1073,FALSE) * _xlfn.POISSON.DIST(1,L1073,FALSE)</f>
        <v>5.5844693121651329E-2</v>
      </c>
      <c r="U1073" s="13">
        <f t="shared" ref="U1073:U1136" si="1520">_xlfn.POISSON.DIST(1,K1073,FALSE) * _xlfn.POISSON.DIST(2,L1073,FALSE)</f>
        <v>6.1198210962335735E-2</v>
      </c>
      <c r="V1073" s="13">
        <f t="shared" ref="V1073:V1136" si="1521">_xlfn.POISSON.DIST(3,K1073,FALSE) * _xlfn.POISSON.DIST(3,L1073,FALSE)</f>
        <v>2.2083635468176208E-3</v>
      </c>
      <c r="W1073" s="13">
        <f t="shared" ref="W1073:W1136" si="1522">_xlfn.POISSON.DIST(3,K1073,FALSE) * _xlfn.POISSON.DIST(0,L1073,FALSE)</f>
        <v>1.6986497376373547E-2</v>
      </c>
      <c r="X1073" s="13">
        <f t="shared" ref="X1073:X1136" si="1523">_xlfn.POISSON.DIST(3,K1073,FALSE) * _xlfn.POISSON.DIST(1,L1073,FALSE)</f>
        <v>1.5636630159542864E-2</v>
      </c>
      <c r="Y1073" s="13">
        <f t="shared" ref="Y1073:Y1136" si="1524">_xlfn.POISSON.DIST(3,K1073,FALSE) * _xlfn.POISSON.DIST(2,L1073,FALSE)</f>
        <v>7.1970164692812229E-3</v>
      </c>
      <c r="Z1073" s="13">
        <f t="shared" ref="Z1073:Z1136" si="1525">_xlfn.POISSON.DIST(0,K1073,FALSE) * _xlfn.POISSON.DIST(3,L1073,FALSE)</f>
        <v>2.2354980187833967E-2</v>
      </c>
      <c r="AA1073" s="13">
        <f t="shared" ref="AA1073:AA1136" si="1526">_xlfn.POISSON.DIST(1,K1073,FALSE) * _xlfn.POISSON.DIST(3,L1073,FALSE)</f>
        <v>1.8778322767013782E-2</v>
      </c>
      <c r="AB1073" s="13">
        <f t="shared" ref="AB1073:AB1136" si="1527">_xlfn.POISSON.DIST(2,K1073,FALSE) * _xlfn.POISSON.DIST(3,L1073,FALSE)</f>
        <v>7.8869541144584408E-3</v>
      </c>
      <c r="AC1073" s="13">
        <f t="shared" ref="AC1073:AC1136" si="1528">_xlfn.POISSON.DIST(4,K1073,FALSE) * _xlfn.POISSON.DIST(4,L1073,FALSE)</f>
        <v>1.0672653878219165E-4</v>
      </c>
      <c r="AD1073" s="13">
        <f t="shared" ref="AD1073:AD1136" si="1529">_xlfn.POISSON.DIST(4,K1073,FALSE) * _xlfn.POISSON.DIST(0,L1073,FALSE)</f>
        <v>3.5671909316673145E-3</v>
      </c>
      <c r="AE1073" s="13">
        <f t="shared" ref="AE1073:AE1136" si="1530">_xlfn.POISSON.DIST(4,K1073,FALSE) * _xlfn.POISSON.DIST(1,L1073,FALSE)</f>
        <v>3.2837167116358847E-3</v>
      </c>
      <c r="AF1073" s="13">
        <f t="shared" ref="AF1073:AF1136" si="1531">_xlfn.POISSON.DIST(4,K1073,FALSE) * _xlfn.POISSON.DIST(2,L1073,FALSE)</f>
        <v>1.5113846789856129E-3</v>
      </c>
      <c r="AG1073" s="13">
        <f t="shared" ref="AG1073:AG1136" si="1532">_xlfn.POISSON.DIST(4,K1073,FALSE) * _xlfn.POISSON.DIST(3,L1073,FALSE)</f>
        <v>4.6375978775880432E-4</v>
      </c>
      <c r="AH1073" s="13">
        <f t="shared" ref="AH1073:AH1136" si="1533">_xlfn.POISSON.DIST(0,K1073,FALSE) * _xlfn.POISSON.DIST(4,L1073,FALSE)</f>
        <v>5.1446238396866979E-3</v>
      </c>
      <c r="AI1073" s="13">
        <f t="shared" ref="AI1073:AI1136" si="1534">_xlfn.POISSON.DIST(1,K1073,FALSE) * _xlfn.POISSON.DIST(4,L1073,FALSE)</f>
        <v>4.3215161080342309E-3</v>
      </c>
      <c r="AJ1073" s="13">
        <f t="shared" ref="AJ1073:AJ1136" si="1535">_xlfn.POISSON.DIST(2,K1073,FALSE) * _xlfn.POISSON.DIST(4,L1073,FALSE)</f>
        <v>1.8150502402073227E-3</v>
      </c>
      <c r="AK1073" s="13">
        <f t="shared" ref="AK1073:AK1136" si="1536">_xlfn.POISSON.DIST(3,K1073,FALSE) * _xlfn.POISSON.DIST(4,L1073,FALSE)</f>
        <v>5.0821784023928585E-4</v>
      </c>
      <c r="AL1073" s="13">
        <f t="shared" ref="AL1073:AL1136" si="1537">_xlfn.POISSON.DIST(5,K1073,FALSE) * _xlfn.POISSON.DIST(5,L1073,FALSE)</f>
        <v>3.3010663583803121E-6</v>
      </c>
      <c r="AM1073" s="13">
        <f t="shared" ref="AM1073:AM1136" si="1538">_xlfn.POISSON.DIST(5,K1073,FALSE) * _xlfn.POISSON.DIST(0,L1073,FALSE)</f>
        <v>5.9929252563478913E-4</v>
      </c>
      <c r="AN1073" s="13">
        <f t="shared" ref="AN1073:AN1136" si="1539">_xlfn.POISSON.DIST(5,K1073,FALSE) * _xlfn.POISSON.DIST(1,L1073,FALSE)</f>
        <v>5.516685031113905E-4</v>
      </c>
      <c r="AO1073" s="13">
        <f t="shared" ref="AO1073:AO1136" si="1540">_xlfn.POISSON.DIST(5,K1073,FALSE) * _xlfn.POISSON.DIST(2,L1073,FALSE)</f>
        <v>2.5391451111691902E-4</v>
      </c>
      <c r="AP1073" s="13">
        <f t="shared" ref="AP1073:AP1136" si="1541">_xlfn.POISSON.DIST(5,K1073,FALSE) * _xlfn.POISSON.DIST(3,L1073,FALSE)</f>
        <v>7.7912222759526762E-5</v>
      </c>
      <c r="AQ1073" s="13">
        <f t="shared" ref="AQ1073:AQ1136" si="1542">_xlfn.POISSON.DIST(5,K1073,FALSE) * _xlfn.POISSON.DIST(4,L1073,FALSE)</f>
        <v>1.7930191628162624E-5</v>
      </c>
      <c r="AR1073" s="13">
        <f t="shared" ref="AR1073:AR1136" si="1543">_xlfn.POISSON.DIST(0,K1073,FALSE) * _xlfn.POISSON.DIST(5,L1073,FALSE)</f>
        <v>9.4715912890951039E-4</v>
      </c>
      <c r="AS1073" s="13">
        <f t="shared" ref="AS1073:AS1136" si="1544">_xlfn.POISSON.DIST(1,K1073,FALSE) * _xlfn.POISSON.DIST(5,L1073,FALSE)</f>
        <v>7.9561957491986217E-4</v>
      </c>
      <c r="AT1073" s="13">
        <f t="shared" ref="AT1073:AT1136" si="1545">_xlfn.POISSON.DIST(2,K1073,FALSE) * _xlfn.POISSON.DIST(5,L1073,FALSE)</f>
        <v>3.3416270227182619E-4</v>
      </c>
      <c r="AU1073" s="13">
        <f t="shared" ref="AU1073:AU1136" si="1546">_xlfn.POISSON.DIST(3,K1073,FALSE) * _xlfn.POISSON.DIST(5,L1073,FALSE)</f>
        <v>9.3566251266803823E-5</v>
      </c>
      <c r="AV1073" s="13">
        <f t="shared" ref="AV1073:AV1136" si="1547">_xlfn.POISSON.DIST(4,K1073,FALSE) * _xlfn.POISSON.DIST(5,L1073,FALSE)</f>
        <v>1.9649058639557177E-5</v>
      </c>
      <c r="AW1073" s="13">
        <f t="shared" ref="AW1073:AW1136" si="1548">_xlfn.POISSON.DIST(6,K1073,FALSE) * _xlfn.POISSON.DIST(6,L1073,FALSE)</f>
        <v>7.0904466236089001E-8</v>
      </c>
      <c r="AX1073" s="13">
        <f t="shared" ref="AX1073:AX1136" si="1549">_xlfn.POISSON.DIST(6,K1073,FALSE) * _xlfn.POISSON.DIST(0,L1073,FALSE)</f>
        <v>8.3901576469549879E-5</v>
      </c>
      <c r="AY1073" s="13">
        <f t="shared" ref="AY1073:AY1136" si="1550">_xlfn.POISSON.DIST(6,K1073,FALSE) * _xlfn.POISSON.DIST(1,L1073,FALSE)</f>
        <v>7.7234163817770031E-5</v>
      </c>
      <c r="AZ1073" s="13">
        <f t="shared" ref="AZ1073:AZ1136" si="1551">_xlfn.POISSON.DIST(6,K1073,FALSE) * _xlfn.POISSON.DIST(2,L1073,FALSE)</f>
        <v>3.5548295464954917E-5</v>
      </c>
      <c r="BA1073" s="13">
        <f t="shared" ref="BA1073:BA1136" si="1552">_xlfn.POISSON.DIST(6,K1073,FALSE) * _xlfn.POISSON.DIST(3,L1073,FALSE)</f>
        <v>1.0907792165181588E-5</v>
      </c>
      <c r="BB1073" s="13">
        <f t="shared" ref="BB1073:BB1136" si="1553">_xlfn.POISSON.DIST(6,K1073,FALSE) * _xlfn.POISSON.DIST(4,L1073,FALSE)</f>
        <v>2.5102454638667366E-6</v>
      </c>
      <c r="BC1073" s="13">
        <f t="shared" ref="BC1073:BC1136" si="1554">_xlfn.POISSON.DIST(6,K1073,FALSE) * _xlfn.POISSON.DIST(5,L1073,FALSE)</f>
        <v>4.6215272116957368E-7</v>
      </c>
      <c r="BD1073" s="13">
        <f t="shared" ref="BD1073:BD1136" si="1555">_xlfn.POISSON.DIST(0,K1073,FALSE) * _xlfn.POISSON.DIST(6,L1073,FALSE)</f>
        <v>1.4531519430635619E-4</v>
      </c>
      <c r="BE1073" s="13">
        <f t="shared" ref="BE1073:BE1136" si="1556">_xlfn.POISSON.DIST(1,K1073,FALSE) * _xlfn.POISSON.DIST(6,L1073,FALSE)</f>
        <v>1.2206566942614134E-4</v>
      </c>
      <c r="BF1073" s="13">
        <f t="shared" ref="BF1073:BF1136" si="1557">_xlfn.POISSON.DIST(2,K1073,FALSE) * _xlfn.POISSON.DIST(6,L1073,FALSE)</f>
        <v>5.1267961769501871E-5</v>
      </c>
      <c r="BG1073" s="13">
        <f t="shared" ref="BG1073:BG1136" si="1558">_xlfn.POISSON.DIST(3,K1073,FALSE) * _xlfn.POISSON.DIST(6,L1073,FALSE)</f>
        <v>1.4355135867198018E-5</v>
      </c>
      <c r="BH1073" s="13">
        <f t="shared" ref="BH1073:BH1136" si="1559">_xlfn.POISSON.DIST(4,K1073,FALSE) * _xlfn.POISSON.DIST(6,L1073,FALSE)</f>
        <v>3.014600912342606E-6</v>
      </c>
      <c r="BI1073" s="13">
        <f t="shared" ref="BI1073:BI1136" si="1560">_xlfn.POISSON.DIST(5,K1073,FALSE) * _xlfn.POISSON.DIST(6,L1073,FALSE)</f>
        <v>5.0645671318028306E-7</v>
      </c>
      <c r="BJ1073" s="14">
        <f t="shared" ref="BJ1073:BJ1136" si="1561">SUM(N1073,Q1073,T1073,W1073,X1073,Y1073,AD1073,AE1073,AF1073,AG1073,AM1073,AN1073,AO1073,AP1073,AQ1073,AX1073,AY1073,AZ1073,BA1073,BB1073,BC1073)</f>
        <v>0.31130864332950753</v>
      </c>
      <c r="BK1073" s="14">
        <f t="shared" ref="BK1073:BK1136" si="1562">SUM(M1073,P1073,S1073,V1073,AC1073,AL1073,AY1073)</f>
        <v>0.33301376114772147</v>
      </c>
      <c r="BL1073" s="14">
        <f t="shared" ref="BL1073:BL1136" si="1563">SUM(O1073,R1073,U1073,AA1073,AB1073,AH1073,AI1073,AJ1073,AK1073,AR1073,AS1073,AT1073,AU1073,AV1073,BD1073,BE1073,BF1073,BG1073,BH1073,BI1073)</f>
        <v>0.33332164601276459</v>
      </c>
      <c r="BM1073" s="14">
        <f t="shared" ref="BM1073:BM1136" si="1564">SUM(S1073:BI1073)</f>
        <v>0.25875863069358473</v>
      </c>
      <c r="BN1073" s="14">
        <f t="shared" ref="BN1073:BN1136" si="1565">SUM(M1073:R1073)</f>
        <v>0.74116323672489137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1.3568</v>
      </c>
      <c r="F1074" s="10">
        <f>VLOOKUP(B1074,home!$B$2:$E$405,3,FALSE)</f>
        <v>1.5559000000000001</v>
      </c>
      <c r="G1074" s="10">
        <f>VLOOKUP(C1074,away!$B$2:$E$405,4,FALSE)</f>
        <v>1.2283999999999999</v>
      </c>
      <c r="H1074" s="10">
        <f>VLOOKUP(A1074,away!$A$2:$E$405,3,FALSE)</f>
        <v>1.1676</v>
      </c>
      <c r="I1074" s="10">
        <f>VLOOKUP(C1074,away!$B$2:$E$405,3,FALSE)</f>
        <v>0.99919999999999998</v>
      </c>
      <c r="J1074" s="10">
        <f>VLOOKUP(B1074,home!$B$2:$E$405,4,FALSE)</f>
        <v>1.0468</v>
      </c>
      <c r="K1074" s="12">
        <f t="shared" si="1510"/>
        <v>2.5932078254079998</v>
      </c>
      <c r="L1074" s="12">
        <f t="shared" si="1511"/>
        <v>1.2212658850559999</v>
      </c>
      <c r="M1074" s="13">
        <f t="shared" si="1512"/>
        <v>2.2049315724705219E-2</v>
      </c>
      <c r="N1074" s="13">
        <f t="shared" si="1513"/>
        <v>5.7178458082197237E-2</v>
      </c>
      <c r="O1074" s="13">
        <f t="shared" si="1514"/>
        <v>2.692807708341129E-2</v>
      </c>
      <c r="P1074" s="13">
        <f t="shared" si="1515"/>
        <v>6.9830100215891977E-2</v>
      </c>
      <c r="Q1074" s="13">
        <f t="shared" si="1516"/>
        <v>7.4137812471758588E-2</v>
      </c>
      <c r="R1074" s="13">
        <f t="shared" si="1517"/>
        <v>1.6443170946064241E-2</v>
      </c>
      <c r="S1074" s="13">
        <f t="shared" si="1518"/>
        <v>5.5287916380755531E-2</v>
      </c>
      <c r="T1074" s="13">
        <f t="shared" si="1519"/>
        <v>9.0541981164437985E-2</v>
      </c>
      <c r="U1074" s="13">
        <f t="shared" si="1520"/>
        <v>4.2640559571855252E-2</v>
      </c>
      <c r="V1074" s="13">
        <f t="shared" si="1521"/>
        <v>1.9455180427764743E-2</v>
      </c>
      <c r="W1074" s="13">
        <f t="shared" si="1522"/>
        <v>6.4084918486798398E-2</v>
      </c>
      <c r="X1074" s="13">
        <f t="shared" si="1523"/>
        <v>7.8264724694521434E-2</v>
      </c>
      <c r="Y1074" s="13">
        <f t="shared" si="1524"/>
        <v>4.7791019136359456E-2</v>
      </c>
      <c r="Z1074" s="13">
        <f t="shared" si="1525"/>
        <v>6.6938279061907469E-3</v>
      </c>
      <c r="AA1074" s="13">
        <f t="shared" si="1526"/>
        <v>1.7358486908268293E-2</v>
      </c>
      <c r="AB1074" s="13">
        <f t="shared" si="1527"/>
        <v>2.250708204388183E-2</v>
      </c>
      <c r="AC1074" s="13">
        <f t="shared" si="1528"/>
        <v>3.8509052161505241E-3</v>
      </c>
      <c r="AD1074" s="13">
        <f t="shared" si="1529"/>
        <v>4.1546378027649836E-2</v>
      </c>
      <c r="AE1074" s="13">
        <f t="shared" si="1530"/>
        <v>5.0739174132808915E-2</v>
      </c>
      <c r="AF1074" s="13">
        <f t="shared" si="1531"/>
        <v>3.0983011202157695E-2</v>
      </c>
      <c r="AG1074" s="13">
        <f t="shared" si="1532"/>
        <v>1.261283153250102E-2</v>
      </c>
      <c r="AH1074" s="13">
        <f t="shared" si="1533"/>
        <v>2.0437359155666504E-3</v>
      </c>
      <c r="AI1074" s="13">
        <f t="shared" si="1534"/>
        <v>5.2998319693148208E-3</v>
      </c>
      <c r="AJ1074" s="13">
        <f t="shared" si="1535"/>
        <v>6.8717828680873424E-3</v>
      </c>
      <c r="AK1074" s="13">
        <f t="shared" si="1536"/>
        <v>5.9399870360095745E-3</v>
      </c>
      <c r="AL1074" s="13">
        <f t="shared" si="1537"/>
        <v>4.8783209515094854E-4</v>
      </c>
      <c r="AM1074" s="13">
        <f t="shared" si="1538"/>
        <v>2.1547678523732117E-2</v>
      </c>
      <c r="AN1074" s="13">
        <f t="shared" si="1539"/>
        <v>2.6315444683187857E-2</v>
      </c>
      <c r="AO1074" s="13">
        <f t="shared" si="1540"/>
        <v>1.6069077420827818E-2</v>
      </c>
      <c r="AP1074" s="13">
        <f t="shared" si="1541"/>
        <v>6.5415386861268866E-3</v>
      </c>
      <c r="AQ1074" s="13">
        <f t="shared" si="1542"/>
        <v>1.9972395082852056E-3</v>
      </c>
      <c r="AR1074" s="13">
        <f t="shared" si="1543"/>
        <v>4.9918899034904812E-4</v>
      </c>
      <c r="AS1074" s="13">
        <f t="shared" si="1544"/>
        <v>1.2945007961306699E-3</v>
      </c>
      <c r="AT1074" s="13">
        <f t="shared" si="1545"/>
        <v>1.67845479726147E-3</v>
      </c>
      <c r="AU1074" s="13">
        <f t="shared" si="1546"/>
        <v>1.4508607049506803E-3</v>
      </c>
      <c r="AV1074" s="13">
        <f t="shared" si="1547"/>
        <v>9.405958334137677E-4</v>
      </c>
      <c r="AW1074" s="13">
        <f t="shared" si="1548"/>
        <v>4.2915622666328801E-5</v>
      </c>
      <c r="AX1074" s="13">
        <f t="shared" si="1549"/>
        <v>9.3129347611863311E-3</v>
      </c>
      <c r="AY1074" s="13">
        <f t="shared" si="1550"/>
        <v>1.137356951358901E-2</v>
      </c>
      <c r="AZ1074" s="13">
        <f t="shared" si="1551"/>
        <v>6.9450762191296117E-3</v>
      </c>
      <c r="BA1074" s="13">
        <f t="shared" si="1552"/>
        <v>2.8272615518455664E-3</v>
      </c>
      <c r="BB1074" s="13">
        <f t="shared" si="1553"/>
        <v>8.6320952034986962E-4</v>
      </c>
      <c r="BC1074" s="13">
        <f t="shared" si="1554"/>
        <v>2.1084166777176984E-4</v>
      </c>
      <c r="BD1074" s="13">
        <f t="shared" si="1555"/>
        <v>1.0160708068480656E-4</v>
      </c>
      <c r="BE1074" s="13">
        <f t="shared" si="1556"/>
        <v>2.6348827674870244E-4</v>
      </c>
      <c r="BF1074" s="13">
        <f t="shared" si="1557"/>
        <v>3.4163993058400197E-4</v>
      </c>
      <c r="BG1074" s="13">
        <f t="shared" si="1558"/>
        <v>2.9531444715409324E-4</v>
      </c>
      <c r="BH1074" s="13">
        <f t="shared" si="1559"/>
        <v>1.914529338290079E-4</v>
      </c>
      <c r="BI1074" s="13">
        <f t="shared" si="1560"/>
        <v>9.92954492405407E-5</v>
      </c>
      <c r="BJ1074" s="14">
        <f t="shared" si="1561"/>
        <v>0.65188418098722267</v>
      </c>
      <c r="BK1074" s="14">
        <f t="shared" si="1562"/>
        <v>0.18233481957400796</v>
      </c>
      <c r="BL1074" s="14">
        <f t="shared" si="1563"/>
        <v>0.15318911358280604</v>
      </c>
      <c r="BM1074" s="14">
        <f t="shared" si="1564"/>
        <v>0.71620435363527646</v>
      </c>
      <c r="BN1074" s="14">
        <f t="shared" si="1565"/>
        <v>0.26656693452402858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1.3568</v>
      </c>
      <c r="F1075" s="10">
        <f>VLOOKUP(B1075,home!$B$2:$E$405,3,FALSE)</f>
        <v>1.0646</v>
      </c>
      <c r="G1075" s="10">
        <f>VLOOKUP(C1075,away!$B$2:$E$405,4,FALSE)</f>
        <v>1.5969</v>
      </c>
      <c r="H1075" s="10">
        <f>VLOOKUP(A1075,away!$A$2:$E$405,3,FALSE)</f>
        <v>1.1676</v>
      </c>
      <c r="I1075" s="10">
        <f>VLOOKUP(C1075,away!$B$2:$E$405,3,FALSE)</f>
        <v>0.52339999999999998</v>
      </c>
      <c r="J1075" s="10">
        <f>VLOOKUP(B1075,home!$B$2:$E$405,4,FALSE)</f>
        <v>0.9516</v>
      </c>
      <c r="K1075" s="12">
        <f t="shared" si="1510"/>
        <v>2.3066410552319998</v>
      </c>
      <c r="L1075" s="12">
        <f t="shared" si="1511"/>
        <v>0.5815435429439999</v>
      </c>
      <c r="M1075" s="13">
        <f t="shared" si="1512"/>
        <v>5.5677197405484102E-2</v>
      </c>
      <c r="N1075" s="13">
        <f t="shared" si="1513"/>
        <v>0.12842730937574623</v>
      </c>
      <c r="O1075" s="13">
        <f t="shared" si="1514"/>
        <v>3.2378714640377705E-2</v>
      </c>
      <c r="P1075" s="13">
        <f t="shared" si="1515"/>
        <v>7.4686072505136633E-2</v>
      </c>
      <c r="Q1075" s="13">
        <f t="shared" si="1516"/>
        <v>0.14811785220953891</v>
      </c>
      <c r="R1075" s="13">
        <f t="shared" si="1517"/>
        <v>9.4148162139690034E-3</v>
      </c>
      <c r="S1075" s="13">
        <f t="shared" si="1518"/>
        <v>2.5046202422955931E-2</v>
      </c>
      <c r="T1075" s="13">
        <f t="shared" si="1519"/>
        <v>8.613698054719103E-2</v>
      </c>
      <c r="U1075" s="13">
        <f t="shared" si="1520"/>
        <v>2.1716601606604803E-2</v>
      </c>
      <c r="V1075" s="13">
        <f t="shared" si="1521"/>
        <v>3.7330313092610369E-3</v>
      </c>
      <c r="W1075" s="13">
        <f t="shared" si="1522"/>
        <v>0.11388490630643608</v>
      </c>
      <c r="X1075" s="13">
        <f t="shared" si="1523"/>
        <v>6.6229031901290314E-2</v>
      </c>
      <c r="Y1075" s="13">
        <f t="shared" si="1524"/>
        <v>1.9257532928813777E-2</v>
      </c>
      <c r="Z1075" s="13">
        <f t="shared" si="1525"/>
        <v>1.8250418590793839E-3</v>
      </c>
      <c r="AA1075" s="13">
        <f t="shared" si="1526"/>
        <v>4.209716479669441E-3</v>
      </c>
      <c r="AB1075" s="13">
        <f t="shared" si="1527"/>
        <v>4.8551524314461303E-3</v>
      </c>
      <c r="AC1075" s="13">
        <f t="shared" si="1528"/>
        <v>3.1297086152359143E-4</v>
      </c>
      <c r="AD1075" s="13">
        <f t="shared" si="1529"/>
        <v>6.56729001144188E-2</v>
      </c>
      <c r="AE1075" s="13">
        <f t="shared" si="1530"/>
        <v>3.8191651007946525E-2</v>
      </c>
      <c r="AF1075" s="13">
        <f t="shared" si="1531"/>
        <v>1.1105054019021001E-2</v>
      </c>
      <c r="AG1075" s="13">
        <f t="shared" si="1532"/>
        <v>2.1526908196019936E-3</v>
      </c>
      <c r="AH1075" s="13">
        <f t="shared" si="1533"/>
        <v>2.6533532718753217E-4</v>
      </c>
      <c r="AI1075" s="13">
        <f t="shared" si="1534"/>
        <v>6.1203335909417724E-4</v>
      </c>
      <c r="AJ1075" s="13">
        <f t="shared" si="1535"/>
        <v>7.0587063662908933E-4</v>
      </c>
      <c r="AK1075" s="13">
        <f t="shared" si="1536"/>
        <v>5.427300633771353E-4</v>
      </c>
      <c r="AL1075" s="13">
        <f t="shared" si="1537"/>
        <v>1.6792917420404257E-5</v>
      </c>
      <c r="AM1075" s="13">
        <f t="shared" si="1538"/>
        <v>3.0296761524013727E-2</v>
      </c>
      <c r="AN1075" s="13">
        <f t="shared" si="1539"/>
        <v>1.7618886036404401E-2</v>
      </c>
      <c r="AO1075" s="13">
        <f t="shared" si="1540"/>
        <v>5.1230747041685907E-3</v>
      </c>
      <c r="AP1075" s="13">
        <f t="shared" si="1541"/>
        <v>9.9309700474299579E-4</v>
      </c>
      <c r="AQ1075" s="13">
        <f t="shared" si="1542"/>
        <v>1.4438228765632896E-4</v>
      </c>
      <c r="AR1075" s="13">
        <f t="shared" si="1543"/>
        <v>3.0860809248168577E-5</v>
      </c>
      <c r="AS1075" s="13">
        <f t="shared" si="1544"/>
        <v>7.1184809609509033E-5</v>
      </c>
      <c r="AT1075" s="13">
        <f t="shared" si="1545"/>
        <v>8.2098902177083472E-5</v>
      </c>
      <c r="AU1075" s="13">
        <f t="shared" si="1546"/>
        <v>6.3124232783712188E-5</v>
      </c>
      <c r="AV1075" s="13">
        <f t="shared" si="1547"/>
        <v>3.6401236729733072E-5</v>
      </c>
      <c r="AW1075" s="13">
        <f t="shared" si="1548"/>
        <v>6.257284582067762E-7</v>
      </c>
      <c r="AX1075" s="13">
        <f t="shared" si="1549"/>
        <v>1.1647292328643876E-2</v>
      </c>
      <c r="AY1075" s="13">
        <f t="shared" si="1550"/>
        <v>6.7734076465040304E-3</v>
      </c>
      <c r="AZ1075" s="13">
        <f t="shared" si="1551"/>
        <v>1.9695157402759666E-3</v>
      </c>
      <c r="BA1075" s="13">
        <f t="shared" si="1552"/>
        <v>3.817863871613536E-4</v>
      </c>
      <c r="BB1075" s="13">
        <f t="shared" si="1553"/>
        <v>5.5506352059400777E-5</v>
      </c>
      <c r="BC1075" s="13">
        <f t="shared" si="1554"/>
        <v>6.4558721265041839E-6</v>
      </c>
      <c r="BD1075" s="13">
        <f t="shared" si="1555"/>
        <v>2.9911507247164855E-6</v>
      </c>
      <c r="BE1075" s="13">
        <f t="shared" si="1556"/>
        <v>6.8995110640179953E-6</v>
      </c>
      <c r="BF1075" s="13">
        <f t="shared" si="1557"/>
        <v>7.9573477406456644E-6</v>
      </c>
      <c r="BG1075" s="13">
        <f t="shared" si="1558"/>
        <v>6.1182483297769617E-6</v>
      </c>
      <c r="BH1075" s="13">
        <f t="shared" si="1559"/>
        <v>3.5281506958920383E-6</v>
      </c>
      <c r="BI1075" s="13">
        <f t="shared" si="1560"/>
        <v>1.6276354488379845E-6</v>
      </c>
      <c r="BJ1075" s="14">
        <f t="shared" si="1561"/>
        <v>0.75418607511376201</v>
      </c>
      <c r="BK1075" s="14">
        <f t="shared" si="1562"/>
        <v>0.16624567506828575</v>
      </c>
      <c r="BL1075" s="14">
        <f t="shared" si="1563"/>
        <v>7.5013762792907113E-2</v>
      </c>
      <c r="BM1075" s="14">
        <f t="shared" si="1564"/>
        <v>0.54179581056573578</v>
      </c>
      <c r="BN1075" s="14">
        <f t="shared" si="1565"/>
        <v>0.44870196235025261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1.3568</v>
      </c>
      <c r="F1076" s="10">
        <f>VLOOKUP(B1076,home!$B$2:$E$405,3,FALSE)</f>
        <v>0.98270000000000002</v>
      </c>
      <c r="G1076" s="10">
        <f>VLOOKUP(C1076,away!$B$2:$E$405,4,FALSE)</f>
        <v>0.77800000000000002</v>
      </c>
      <c r="H1076" s="10">
        <f>VLOOKUP(A1076,away!$A$2:$E$405,3,FALSE)</f>
        <v>1.1676</v>
      </c>
      <c r="I1076" s="10">
        <f>VLOOKUP(C1076,away!$B$2:$E$405,3,FALSE)</f>
        <v>0.90400000000000003</v>
      </c>
      <c r="J1076" s="10">
        <f>VLOOKUP(B1076,home!$B$2:$E$405,4,FALSE)</f>
        <v>1.0468</v>
      </c>
      <c r="K1076" s="12">
        <f t="shared" si="1510"/>
        <v>1.03732868608</v>
      </c>
      <c r="L1076" s="12">
        <f t="shared" si="1511"/>
        <v>1.10490828672</v>
      </c>
      <c r="M1076" s="13">
        <f t="shared" si="1512"/>
        <v>0.11739194649397106</v>
      </c>
      <c r="N1076" s="13">
        <f t="shared" si="1513"/>
        <v>0.12177403361296466</v>
      </c>
      <c r="O1076" s="13">
        <f t="shared" si="1514"/>
        <v>0.12970733447537944</v>
      </c>
      <c r="P1076" s="13">
        <f t="shared" si="1515"/>
        <v>0.13454913884628444</v>
      </c>
      <c r="Q1076" s="13">
        <f t="shared" si="1516"/>
        <v>6.3159849143199179E-2</v>
      </c>
      <c r="R1076" s="13">
        <f t="shared" si="1517"/>
        <v>7.1657354355104758E-2</v>
      </c>
      <c r="S1076" s="13">
        <f t="shared" si="1518"/>
        <v>3.8553476846059628E-2</v>
      </c>
      <c r="T1076" s="13">
        <f t="shared" si="1519"/>
        <v>6.9785840706305863E-2</v>
      </c>
      <c r="U1076" s="13">
        <f t="shared" si="1520"/>
        <v>7.4332229241149794E-2</v>
      </c>
      <c r="V1076" s="13">
        <f t="shared" si="1521"/>
        <v>4.9097983901059171E-3</v>
      </c>
      <c r="W1076" s="13">
        <f t="shared" si="1522"/>
        <v>2.1839174441575272E-2</v>
      </c>
      <c r="X1076" s="13">
        <f t="shared" si="1523"/>
        <v>2.4130284815620143E-2</v>
      </c>
      <c r="Y1076" s="13">
        <f t="shared" si="1524"/>
        <v>1.3330875826846245E-2</v>
      </c>
      <c r="Z1076" s="13">
        <f t="shared" si="1525"/>
        <v>2.6391601543795586E-2</v>
      </c>
      <c r="AA1076" s="13">
        <f t="shared" si="1526"/>
        <v>2.7376765352972374E-2</v>
      </c>
      <c r="AB1076" s="13">
        <f t="shared" si="1527"/>
        <v>1.4199352016359648E-2</v>
      </c>
      <c r="AC1076" s="13">
        <f t="shared" si="1528"/>
        <v>3.5171127844976991E-4</v>
      </c>
      <c r="AD1076" s="13">
        <f t="shared" si="1529"/>
        <v>5.6636005321377986E-3</v>
      </c>
      <c r="AE1076" s="13">
        <f t="shared" si="1530"/>
        <v>6.257759160630854E-3</v>
      </c>
      <c r="AF1076" s="13">
        <f t="shared" si="1531"/>
        <v>3.4571249764395119E-3</v>
      </c>
      <c r="AG1076" s="13">
        <f t="shared" si="1532"/>
        <v>1.2732686782315676E-3</v>
      </c>
      <c r="AH1076" s="13">
        <f t="shared" si="1533"/>
        <v>7.290074811388019E-3</v>
      </c>
      <c r="AI1076" s="13">
        <f t="shared" si="1534"/>
        <v>7.5622037255220383E-3</v>
      </c>
      <c r="AJ1076" s="13">
        <f t="shared" si="1535"/>
        <v>3.9222454272325276E-3</v>
      </c>
      <c r="AK1076" s="13">
        <f t="shared" si="1536"/>
        <v>1.3562192318381354E-3</v>
      </c>
      <c r="AL1076" s="13">
        <f t="shared" si="1537"/>
        <v>1.6124598339588034E-5</v>
      </c>
      <c r="AM1076" s="13">
        <f t="shared" si="1538"/>
        <v>1.1750030596968985E-3</v>
      </c>
      <c r="AN1076" s="13">
        <f t="shared" si="1539"/>
        <v>1.2982706175804579E-3</v>
      </c>
      <c r="AO1076" s="13">
        <f t="shared" si="1540"/>
        <v>7.1723498188487015E-4</v>
      </c>
      <c r="AP1076" s="13">
        <f t="shared" si="1541"/>
        <v>2.6415962500335411E-4</v>
      </c>
      <c r="AQ1076" s="13">
        <f t="shared" si="1542"/>
        <v>7.2968039670763389E-5</v>
      </c>
      <c r="AR1076" s="13">
        <f t="shared" si="1543"/>
        <v>1.6109728139822727E-3</v>
      </c>
      <c r="AS1076" s="13">
        <f t="shared" si="1544"/>
        <v>1.6711083124388312E-3</v>
      </c>
      <c r="AT1076" s="13">
        <f t="shared" si="1545"/>
        <v>8.6674429501976938E-4</v>
      </c>
      <c r="AU1076" s="13">
        <f t="shared" si="1546"/>
        <v>2.9969957357339771E-4</v>
      </c>
      <c r="AV1076" s="13">
        <f t="shared" si="1547"/>
        <v>7.7721741218407232E-5</v>
      </c>
      <c r="AW1076" s="13">
        <f t="shared" si="1548"/>
        <v>5.1336827081073845E-7</v>
      </c>
      <c r="AX1076" s="13">
        <f t="shared" si="1549"/>
        <v>2.0314406334256049E-4</v>
      </c>
      <c r="AY1076" s="13">
        <f t="shared" si="1550"/>
        <v>2.2445555898516765E-4</v>
      </c>
      <c r="AZ1076" s="13">
        <f t="shared" si="1551"/>
        <v>1.2400140356154076E-4</v>
      </c>
      <c r="BA1076" s="13">
        <f t="shared" si="1552"/>
        <v>4.5670059453352453E-5</v>
      </c>
      <c r="BB1076" s="13">
        <f t="shared" si="1553"/>
        <v>1.2615306786251044E-5</v>
      </c>
      <c r="BC1076" s="13">
        <f t="shared" si="1554"/>
        <v>2.7877514015287663E-6</v>
      </c>
      <c r="BD1076" s="13">
        <f t="shared" si="1555"/>
        <v>2.9666286864160862E-4</v>
      </c>
      <c r="BE1076" s="13">
        <f t="shared" si="1556"/>
        <v>3.077369037367235E-4</v>
      </c>
      <c r="BF1076" s="13">
        <f t="shared" si="1557"/>
        <v>1.5961215900577139E-4</v>
      </c>
      <c r="BG1076" s="13">
        <f t="shared" si="1558"/>
        <v>5.519009039461629E-5</v>
      </c>
      <c r="BH1076" s="13">
        <f t="shared" si="1559"/>
        <v>1.4312565988420935E-5</v>
      </c>
      <c r="BI1076" s="13">
        <f t="shared" si="1560"/>
        <v>2.9693670542403981E-6</v>
      </c>
      <c r="BJ1076" s="14">
        <f t="shared" si="1561"/>
        <v>0.33481212236131797</v>
      </c>
      <c r="BK1076" s="14">
        <f t="shared" si="1562"/>
        <v>0.2959966520121956</v>
      </c>
      <c r="BL1076" s="14">
        <f t="shared" si="1563"/>
        <v>0.34276650932800073</v>
      </c>
      <c r="BM1076" s="14">
        <f t="shared" si="1564"/>
        <v>0.361503286127692</v>
      </c>
      <c r="BN1076" s="14">
        <f t="shared" si="1565"/>
        <v>0.63823965692690354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1.3568</v>
      </c>
      <c r="F1077" s="10">
        <f>VLOOKUP(B1077,home!$B$2:$E$405,3,FALSE)</f>
        <v>1.2283999999999999</v>
      </c>
      <c r="G1077" s="10">
        <f>VLOOKUP(C1077,away!$B$2:$E$405,4,FALSE)</f>
        <v>0.61419999999999997</v>
      </c>
      <c r="H1077" s="10">
        <f>VLOOKUP(A1077,away!$A$2:$E$405,3,FALSE)</f>
        <v>1.1676</v>
      </c>
      <c r="I1077" s="10">
        <f>VLOOKUP(C1077,away!$B$2:$E$405,3,FALSE)</f>
        <v>1.2847</v>
      </c>
      <c r="J1077" s="10">
        <f>VLOOKUP(B1077,home!$B$2:$E$405,4,FALSE)</f>
        <v>0.85650000000000004</v>
      </c>
      <c r="K1077" s="12">
        <f t="shared" si="1510"/>
        <v>1.0236829143039998</v>
      </c>
      <c r="L1077" s="12">
        <f t="shared" si="1511"/>
        <v>1.2847634641800001</v>
      </c>
      <c r="M1077" s="13">
        <f t="shared" si="1512"/>
        <v>9.9415585833254327E-2</v>
      </c>
      <c r="N1077" s="13">
        <f t="shared" si="1513"/>
        <v>0.10177003663302522</v>
      </c>
      <c r="O1077" s="13">
        <f t="shared" si="1514"/>
        <v>0.12772551244861596</v>
      </c>
      <c r="P1077" s="13">
        <f t="shared" si="1515"/>
        <v>0.13075042481437099</v>
      </c>
      <c r="Q1077" s="13">
        <f t="shared" si="1516"/>
        <v>5.2090123844660031E-2</v>
      </c>
      <c r="R1077" s="13">
        <f t="shared" si="1517"/>
        <v>8.20485359188248E-2</v>
      </c>
      <c r="S1077" s="13">
        <f t="shared" si="1518"/>
        <v>4.2990426113397234E-2</v>
      </c>
      <c r="T1077" s="13">
        <f t="shared" si="1519"/>
        <v>6.6923487960230635E-2</v>
      </c>
      <c r="U1077" s="13">
        <f t="shared" si="1520"/>
        <v>8.3991684363758978E-2</v>
      </c>
      <c r="V1077" s="13">
        <f t="shared" si="1521"/>
        <v>6.2822884473236707E-3</v>
      </c>
      <c r="W1077" s="13">
        <f t="shared" si="1522"/>
        <v>1.7774589927919287E-2</v>
      </c>
      <c r="X1077" s="13">
        <f t="shared" si="1523"/>
        <v>2.2836143730172519E-2</v>
      </c>
      <c r="Y1077" s="13">
        <f t="shared" si="1524"/>
        <v>1.4669521563644422E-2</v>
      </c>
      <c r="Z1077" s="13">
        <f t="shared" si="1525"/>
        <v>3.5137653745988824E-2</v>
      </c>
      <c r="AA1077" s="13">
        <f t="shared" si="1526"/>
        <v>3.5969815788498699E-2</v>
      </c>
      <c r="AB1077" s="13">
        <f t="shared" si="1527"/>
        <v>1.8410842926674182E-2</v>
      </c>
      <c r="AC1077" s="13">
        <f t="shared" si="1528"/>
        <v>5.1640034382517837E-4</v>
      </c>
      <c r="AD1077" s="13">
        <f t="shared" si="1529"/>
        <v>4.5488860044927337E-3</v>
      </c>
      <c r="AE1077" s="13">
        <f t="shared" si="1530"/>
        <v>5.8442425412920038E-3</v>
      </c>
      <c r="AF1077" s="13">
        <f t="shared" si="1531"/>
        <v>3.7542346464292217E-3</v>
      </c>
      <c r="AG1077" s="13">
        <f t="shared" si="1532"/>
        <v>1.607767836563661E-3</v>
      </c>
      <c r="AH1077" s="13">
        <f t="shared" si="1533"/>
        <v>1.1285893437463491E-2</v>
      </c>
      <c r="AI1077" s="13">
        <f t="shared" si="1534"/>
        <v>1.1553176284587014E-2</v>
      </c>
      <c r="AJ1077" s="13">
        <f t="shared" si="1535"/>
        <v>5.9133945842369442E-3</v>
      </c>
      <c r="AK1077" s="13">
        <f t="shared" si="1536"/>
        <v>2.0178136671403883E-3</v>
      </c>
      <c r="AL1077" s="13">
        <f t="shared" si="1537"/>
        <v>2.7166591139009979E-5</v>
      </c>
      <c r="AM1077" s="13">
        <f t="shared" si="1538"/>
        <v>9.3132337638316017E-4</v>
      </c>
      <c r="AN1077" s="13">
        <f t="shared" si="1539"/>
        <v>1.1965302473138429E-3</v>
      </c>
      <c r="AO1077" s="13">
        <f t="shared" si="1540"/>
        <v>7.6862917276754273E-4</v>
      </c>
      <c r="AP1077" s="13">
        <f t="shared" si="1541"/>
        <v>3.2916889289154517E-4</v>
      </c>
      <c r="AQ1077" s="13">
        <f t="shared" si="1542"/>
        <v>1.0572604178290926E-4</v>
      </c>
      <c r="AR1077" s="13">
        <f t="shared" si="1543"/>
        <v>2.8999407098163842E-3</v>
      </c>
      <c r="AS1077" s="13">
        <f t="shared" si="1544"/>
        <v>2.9686197571336462E-3</v>
      </c>
      <c r="AT1077" s="13">
        <f t="shared" si="1545"/>
        <v>1.519462662221501E-3</v>
      </c>
      <c r="AU1077" s="13">
        <f t="shared" si="1546"/>
        <v>5.1848265541300687E-4</v>
      </c>
      <c r="AV1077" s="13">
        <f t="shared" si="1547"/>
        <v>1.3269045892731583E-4</v>
      </c>
      <c r="AW1077" s="13">
        <f t="shared" si="1548"/>
        <v>9.9247889062317389E-7</v>
      </c>
      <c r="AX1077" s="13">
        <f t="shared" si="1549"/>
        <v>1.5889663801589232E-4</v>
      </c>
      <c r="AY1077" s="13">
        <f t="shared" si="1550"/>
        <v>2.0414459510385331E-4</v>
      </c>
      <c r="AZ1077" s="13">
        <f t="shared" si="1551"/>
        <v>1.3113875859962508E-4</v>
      </c>
      <c r="BA1077" s="13">
        <f t="shared" si="1552"/>
        <v>5.6160761928906338E-5</v>
      </c>
      <c r="BB1077" s="13">
        <f t="shared" si="1553"/>
        <v>1.8038323761692493E-5</v>
      </c>
      <c r="BC1077" s="13">
        <f t="shared" si="1554"/>
        <v>4.6349958648144907E-6</v>
      </c>
      <c r="BD1077" s="13">
        <f t="shared" si="1555"/>
        <v>6.2095631204338471E-4</v>
      </c>
      <c r="BE1077" s="13">
        <f t="shared" si="1556"/>
        <v>6.3566236716803594E-4</v>
      </c>
      <c r="BF1077" s="13">
        <f t="shared" si="1557"/>
        <v>3.2535835226797703E-4</v>
      </c>
      <c r="BG1077" s="13">
        <f t="shared" si="1558"/>
        <v>1.1102126208094339E-4</v>
      </c>
      <c r="BH1077" s="13">
        <f t="shared" si="1559"/>
        <v>2.8412642279182064E-5</v>
      </c>
      <c r="BI1077" s="13">
        <f t="shared" si="1560"/>
        <v>5.8171072902860292E-6</v>
      </c>
      <c r="BJ1077" s="14">
        <f t="shared" si="1561"/>
        <v>0.29572342649284344</v>
      </c>
      <c r="BK1077" s="14">
        <f t="shared" si="1562"/>
        <v>0.2801864367384142</v>
      </c>
      <c r="BL1077" s="14">
        <f t="shared" si="1563"/>
        <v>0.38868309370644222</v>
      </c>
      <c r="BM1077" s="14">
        <f t="shared" si="1564"/>
        <v>0.40572723907472419</v>
      </c>
      <c r="BN1077" s="14">
        <f t="shared" si="1565"/>
        <v>0.5938002194927513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1.3568</v>
      </c>
      <c r="F1078" s="10">
        <f>VLOOKUP(B1078,home!$B$2:$E$405,3,FALSE)</f>
        <v>0.81889999999999996</v>
      </c>
      <c r="G1078" s="10">
        <f>VLOOKUP(C1078,away!$B$2:$E$405,4,FALSE)</f>
        <v>1.0646</v>
      </c>
      <c r="H1078" s="10">
        <f>VLOOKUP(A1078,away!$A$2:$E$405,3,FALSE)</f>
        <v>1.1676</v>
      </c>
      <c r="I1078" s="10">
        <f>VLOOKUP(C1078,away!$B$2:$E$405,3,FALSE)</f>
        <v>1.0944</v>
      </c>
      <c r="J1078" s="10">
        <f>VLOOKUP(B1078,home!$B$2:$E$405,4,FALSE)</f>
        <v>1.3797999999999999</v>
      </c>
      <c r="K1078" s="12">
        <f t="shared" si="1510"/>
        <v>1.1828595153920001</v>
      </c>
      <c r="L1078" s="12">
        <f t="shared" si="1511"/>
        <v>1.7631380229119999</v>
      </c>
      <c r="M1078" s="13">
        <f t="shared" si="1512"/>
        <v>5.2549613409736545E-2</v>
      </c>
      <c r="N1078" s="13">
        <f t="shared" si="1513"/>
        <v>6.2158810251877923E-2</v>
      </c>
      <c r="O1078" s="13">
        <f t="shared" si="1514"/>
        <v>9.2652221492032824E-2</v>
      </c>
      <c r="P1078" s="13">
        <f t="shared" si="1515"/>
        <v>0.10959456181405819</v>
      </c>
      <c r="Q1078" s="13">
        <f t="shared" si="1516"/>
        <v>3.6762570085939805E-2</v>
      </c>
      <c r="R1078" s="13">
        <f t="shared" si="1517"/>
        <v>8.1679327309933755E-2</v>
      </c>
      <c r="S1078" s="13">
        <f t="shared" si="1518"/>
        <v>5.7141086298600631E-2</v>
      </c>
      <c r="T1078" s="13">
        <f t="shared" si="1519"/>
        <v>6.4817485138487743E-2</v>
      </c>
      <c r="U1078" s="13">
        <f t="shared" si="1520"/>
        <v>9.6615169519372796E-2</v>
      </c>
      <c r="V1078" s="13">
        <f t="shared" si="1521"/>
        <v>1.3241142582821896E-2</v>
      </c>
      <c r="W1078" s="13">
        <f t="shared" si="1522"/>
        <v>1.44949852788064E-2</v>
      </c>
      <c r="X1078" s="13">
        <f t="shared" si="1523"/>
        <v>2.5556659686613262E-2</v>
      </c>
      <c r="Y1078" s="13">
        <f t="shared" si="1524"/>
        <v>2.2529959216045066E-2</v>
      </c>
      <c r="Z1078" s="13">
        <f t="shared" si="1525"/>
        <v>4.8003975888672903E-2</v>
      </c>
      <c r="AA1078" s="13">
        <f t="shared" si="1526"/>
        <v>5.6781959656564886E-2</v>
      </c>
      <c r="AB1078" s="13">
        <f t="shared" si="1527"/>
        <v>3.3582540641186223E-2</v>
      </c>
      <c r="AC1078" s="13">
        <f t="shared" si="1528"/>
        <v>1.7259370777466063E-3</v>
      </c>
      <c r="AD1078" s="13">
        <f t="shared" si="1529"/>
        <v>4.2863828156257796E-3</v>
      </c>
      <c r="AE1078" s="13">
        <f t="shared" si="1530"/>
        <v>7.5574845229864091E-3</v>
      </c>
      <c r="AF1078" s="13">
        <f t="shared" si="1531"/>
        <v>6.662444160023151E-3</v>
      </c>
      <c r="AG1078" s="13">
        <f t="shared" si="1532"/>
        <v>3.9156028746882721E-3</v>
      </c>
      <c r="AH1078" s="13">
        <f t="shared" si="1533"/>
        <v>2.1159408785067519E-2</v>
      </c>
      <c r="AI1078" s="13">
        <f t="shared" si="1534"/>
        <v>2.5028608021486196E-2</v>
      </c>
      <c r="AJ1078" s="13">
        <f t="shared" si="1535"/>
        <v>1.4802663577615746E-2</v>
      </c>
      <c r="AK1078" s="13">
        <f t="shared" si="1536"/>
        <v>5.836490488643124E-3</v>
      </c>
      <c r="AL1078" s="13">
        <f t="shared" si="1537"/>
        <v>1.4398074922410641E-4</v>
      </c>
      <c r="AM1078" s="13">
        <f t="shared" si="1538"/>
        <v>1.0140377400151418E-3</v>
      </c>
      <c r="AN1078" s="13">
        <f t="shared" si="1539"/>
        <v>1.7878884960884497E-3</v>
      </c>
      <c r="AO1078" s="13">
        <f t="shared" si="1540"/>
        <v>1.5761470940902497E-3</v>
      </c>
      <c r="AP1078" s="13">
        <f t="shared" si="1541"/>
        <v>9.263216237642588E-4</v>
      </c>
      <c r="AQ1078" s="13">
        <f t="shared" si="1542"/>
        <v>4.0830821907608732E-4</v>
      </c>
      <c r="AR1078" s="13">
        <f t="shared" si="1543"/>
        <v>7.4613916342581464E-3</v>
      </c>
      <c r="AS1078" s="13">
        <f t="shared" si="1544"/>
        <v>8.825778092648515E-3</v>
      </c>
      <c r="AT1078" s="13">
        <f t="shared" si="1545"/>
        <v>5.2198277988137771E-3</v>
      </c>
      <c r="AU1078" s="13">
        <f t="shared" si="1546"/>
        <v>2.0581076601781851E-3</v>
      </c>
      <c r="AV1078" s="13">
        <f t="shared" si="1547"/>
        <v>6.0861305738573303E-4</v>
      </c>
      <c r="AW1078" s="13">
        <f t="shared" si="1548"/>
        <v>8.3410631174183779E-6</v>
      </c>
      <c r="AX1078" s="13">
        <f t="shared" si="1549"/>
        <v>1.9991069829058465E-4</v>
      </c>
      <c r="AY1078" s="13">
        <f t="shared" si="1550"/>
        <v>3.5247015334301875E-4</v>
      </c>
      <c r="AZ1078" s="13">
        <f t="shared" si="1551"/>
        <v>3.1072676465034987E-4</v>
      </c>
      <c r="BA1078" s="13">
        <f t="shared" si="1552"/>
        <v>1.8261805783048672E-4</v>
      </c>
      <c r="BB1078" s="13">
        <f t="shared" si="1553"/>
        <v>8.0495210357818425E-5</v>
      </c>
      <c r="BC1078" s="13">
        <f t="shared" si="1554"/>
        <v>2.8384833208833889E-5</v>
      </c>
      <c r="BD1078" s="13">
        <f t="shared" si="1555"/>
        <v>2.1925772156996741E-3</v>
      </c>
      <c r="BE1078" s="13">
        <f t="shared" si="1556"/>
        <v>2.5935108228220577E-3</v>
      </c>
      <c r="BF1078" s="13">
        <f t="shared" si="1557"/>
        <v>1.5338794775236035E-3</v>
      </c>
      <c r="BG1078" s="13">
        <f t="shared" si="1558"/>
        <v>6.0478797848443461E-4</v>
      </c>
      <c r="BH1078" s="13">
        <f t="shared" si="1559"/>
        <v>1.7884480378625148E-4</v>
      </c>
      <c r="BI1078" s="13">
        <f t="shared" si="1560"/>
        <v>4.2309655587396569E-5</v>
      </c>
      <c r="BJ1078" s="14">
        <f t="shared" si="1561"/>
        <v>0.25560969292180907</v>
      </c>
      <c r="BK1078" s="14">
        <f t="shared" si="1562"/>
        <v>0.23474879208553098</v>
      </c>
      <c r="BL1078" s="14">
        <f t="shared" si="1563"/>
        <v>0.45945801768909078</v>
      </c>
      <c r="BM1078" s="14">
        <f t="shared" si="1564"/>
        <v>0.56207924513129937</v>
      </c>
      <c r="BN1078" s="14">
        <f t="shared" si="1565"/>
        <v>0.43539710436357904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1.3167</v>
      </c>
      <c r="F1079" s="10">
        <f>VLOOKUP(B1079,home!$B$2:$E$405,3,FALSE)</f>
        <v>0.63290000000000002</v>
      </c>
      <c r="G1079" s="10">
        <f>VLOOKUP(C1079,away!$B$2:$E$405,4,FALSE)</f>
        <v>0.92820000000000003</v>
      </c>
      <c r="H1079" s="10">
        <f>VLOOKUP(A1079,away!$A$2:$E$405,3,FALSE)</f>
        <v>1.1167</v>
      </c>
      <c r="I1079" s="10">
        <f>VLOOKUP(C1079,away!$B$2:$E$405,3,FALSE)</f>
        <v>1.4427000000000001</v>
      </c>
      <c r="J1079" s="10">
        <f>VLOOKUP(B1079,home!$B$2:$E$405,4,FALSE)</f>
        <v>1.3431999999999999</v>
      </c>
      <c r="K1079" s="12">
        <f t="shared" si="1510"/>
        <v>0.77350565892599998</v>
      </c>
      <c r="L1079" s="12">
        <f t="shared" si="1511"/>
        <v>2.163979942488</v>
      </c>
      <c r="M1079" s="13">
        <f t="shared" si="1512"/>
        <v>5.2998821505951345E-2</v>
      </c>
      <c r="N1079" s="13">
        <f t="shared" si="1513"/>
        <v>4.0994888351262353E-2</v>
      </c>
      <c r="O1079" s="13">
        <f t="shared" si="1514"/>
        <v>0.11468838671438035</v>
      </c>
      <c r="P1079" s="13">
        <f t="shared" si="1515"/>
        <v>8.8712116136666672E-2</v>
      </c>
      <c r="Q1079" s="13">
        <f t="shared" si="1516"/>
        <v>1.585488906337049E-2</v>
      </c>
      <c r="R1079" s="13">
        <f t="shared" si="1517"/>
        <v>0.12409168424311318</v>
      </c>
      <c r="S1079" s="13">
        <f t="shared" si="1518"/>
        <v>3.7122710118005726E-2</v>
      </c>
      <c r="T1079" s="13">
        <f t="shared" si="1519"/>
        <v>3.4309661923506089E-2</v>
      </c>
      <c r="U1079" s="13">
        <f t="shared" si="1520"/>
        <v>9.5985619987706383E-2</v>
      </c>
      <c r="V1079" s="13">
        <f t="shared" si="1521"/>
        <v>6.9042083866096117E-3</v>
      </c>
      <c r="W1079" s="13">
        <f t="shared" si="1522"/>
        <v>4.0879488040536744E-3</v>
      </c>
      <c r="X1079" s="13">
        <f t="shared" si="1523"/>
        <v>8.8462392178899583E-3</v>
      </c>
      <c r="Y1079" s="13">
        <f t="shared" si="1524"/>
        <v>9.5715421169823029E-3</v>
      </c>
      <c r="Z1079" s="13">
        <f t="shared" si="1525"/>
        <v>8.9510638577217042E-2</v>
      </c>
      <c r="AA1079" s="13">
        <f t="shared" si="1526"/>
        <v>6.9236985473557305E-2</v>
      </c>
      <c r="AB1079" s="13">
        <f t="shared" si="1527"/>
        <v>2.6777600035386911E-2</v>
      </c>
      <c r="AC1079" s="13">
        <f t="shared" si="1528"/>
        <v>7.2228839106814225E-4</v>
      </c>
      <c r="AD1079" s="13">
        <f t="shared" si="1529"/>
        <v>7.905128833338227E-4</v>
      </c>
      <c r="AE1079" s="13">
        <f t="shared" si="1530"/>
        <v>1.7106540238127483E-3</v>
      </c>
      <c r="AF1079" s="13">
        <f t="shared" si="1531"/>
        <v>1.8509104980335889E-3</v>
      </c>
      <c r="AG1079" s="13">
        <f t="shared" si="1532"/>
        <v>1.3351110643617205E-3</v>
      </c>
      <c r="AH1079" s="13">
        <f t="shared" si="1533"/>
        <v>4.8424806630097586E-2</v>
      </c>
      <c r="AI1079" s="13">
        <f t="shared" si="1534"/>
        <v>3.7456861960777764E-2</v>
      </c>
      <c r="AJ1079" s="13">
        <f t="shared" si="1535"/>
        <v>1.4486547346135812E-2</v>
      </c>
      <c r="AK1079" s="13">
        <f t="shared" si="1536"/>
        <v>3.7351421168451597E-3</v>
      </c>
      <c r="AL1079" s="13">
        <f t="shared" si="1537"/>
        <v>4.8360118064442613E-5</v>
      </c>
      <c r="AM1079" s="13">
        <f t="shared" si="1538"/>
        <v>1.2229323774252417E-4</v>
      </c>
      <c r="AN1079" s="13">
        <f t="shared" si="1539"/>
        <v>2.6464011357673874E-4</v>
      </c>
      <c r="AO1079" s="13">
        <f t="shared" si="1540"/>
        <v>2.8633794887890449E-4</v>
      </c>
      <c r="AP1079" s="13">
        <f t="shared" si="1541"/>
        <v>2.0654319271570123E-4</v>
      </c>
      <c r="AQ1079" s="13">
        <f t="shared" si="1542"/>
        <v>1.1173883157355279E-4</v>
      </c>
      <c r="AR1079" s="13">
        <f t="shared" si="1543"/>
        <v>2.0958062053278215E-2</v>
      </c>
      <c r="AS1079" s="13">
        <f t="shared" si="1544"/>
        <v>1.6211179598332962E-2</v>
      </c>
      <c r="AT1079" s="13">
        <f t="shared" si="1545"/>
        <v>6.2697195785881314E-3</v>
      </c>
      <c r="AU1079" s="13">
        <f t="shared" si="1546"/>
        <v>1.6165545246390187E-3</v>
      </c>
      <c r="AV1079" s="13">
        <f t="shared" si="1547"/>
        <v>3.1260351819267768E-4</v>
      </c>
      <c r="AW1079" s="13">
        <f t="shared" si="1548"/>
        <v>2.2485449719093139E-6</v>
      </c>
      <c r="AX1079" s="13">
        <f t="shared" si="1549"/>
        <v>1.5765751907037513E-5</v>
      </c>
      <c r="AY1079" s="13">
        <f t="shared" si="1550"/>
        <v>3.4116770905071106E-5</v>
      </c>
      <c r="AZ1079" s="13">
        <f t="shared" si="1551"/>
        <v>3.6914003970516034E-5</v>
      </c>
      <c r="BA1079" s="13">
        <f t="shared" si="1552"/>
        <v>2.6627054729706364E-5</v>
      </c>
      <c r="BB1079" s="13">
        <f t="shared" si="1553"/>
        <v>1.4405103090653705E-5</v>
      </c>
      <c r="BC1079" s="13">
        <f t="shared" si="1554"/>
        <v>6.2344708315293024E-6</v>
      </c>
      <c r="BD1079" s="13">
        <f t="shared" si="1555"/>
        <v>7.5588043194521493E-3</v>
      </c>
      <c r="BE1079" s="13">
        <f t="shared" si="1556"/>
        <v>5.8467779158105299E-3</v>
      </c>
      <c r="BF1079" s="13">
        <f t="shared" si="1557"/>
        <v>2.261257902181504E-3</v>
      </c>
      <c r="BG1079" s="13">
        <f t="shared" si="1558"/>
        <v>5.8303192787617631E-4</v>
      </c>
      <c r="BH1079" s="13">
        <f t="shared" si="1559"/>
        <v>1.1274462388668944E-4</v>
      </c>
      <c r="BI1079" s="13">
        <f t="shared" si="1560"/>
        <v>1.7441720917967556E-5</v>
      </c>
      <c r="BJ1079" s="14">
        <f t="shared" si="1561"/>
        <v>0.12047797442652872</v>
      </c>
      <c r="BK1079" s="14">
        <f t="shared" si="1562"/>
        <v>0.18654262142727099</v>
      </c>
      <c r="BL1079" s="14">
        <f t="shared" si="1563"/>
        <v>0.59663181219115635</v>
      </c>
      <c r="BM1079" s="14">
        <f t="shared" si="1564"/>
        <v>0.5557903923814953</v>
      </c>
      <c r="BN1079" s="14">
        <f t="shared" si="1565"/>
        <v>0.43734078601474441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1.5455000000000001</v>
      </c>
      <c r="F1080" s="10">
        <f>VLOOKUP(B1080,home!$B$2:$E$405,3,FALSE)</f>
        <v>0.56620000000000004</v>
      </c>
      <c r="G1080" s="10">
        <f>VLOOKUP(C1080,away!$B$2:$E$405,4,FALSE)</f>
        <v>0.72789999999999999</v>
      </c>
      <c r="H1080" s="10">
        <f>VLOOKUP(A1080,away!$A$2:$E$405,3,FALSE)</f>
        <v>1.1894</v>
      </c>
      <c r="I1080" s="10">
        <f>VLOOKUP(C1080,away!$B$2:$E$405,3,FALSE)</f>
        <v>1.5764</v>
      </c>
      <c r="J1080" s="10">
        <f>VLOOKUP(B1080,home!$B$2:$E$405,4,FALSE)</f>
        <v>1.6815</v>
      </c>
      <c r="K1080" s="12">
        <f t="shared" si="1510"/>
        <v>0.63695770259000006</v>
      </c>
      <c r="L1080" s="12">
        <f t="shared" si="1511"/>
        <v>3.1527623240399998</v>
      </c>
      <c r="M1080" s="13">
        <f t="shared" si="1512"/>
        <v>2.2601928903581075E-2</v>
      </c>
      <c r="N1080" s="13">
        <f t="shared" si="1513"/>
        <v>1.4396472708527524E-2</v>
      </c>
      <c r="O1080" s="13">
        <f t="shared" si="1514"/>
        <v>7.1258509897841119E-2</v>
      </c>
      <c r="P1080" s="13">
        <f t="shared" si="1515"/>
        <v>4.5388656754515665E-2</v>
      </c>
      <c r="Q1080" s="13">
        <f t="shared" si="1516"/>
        <v>4.5849720909116633E-3</v>
      </c>
      <c r="R1080" s="13">
        <f t="shared" si="1517"/>
        <v>0.11233057263657246</v>
      </c>
      <c r="S1080" s="13">
        <f t="shared" si="1518"/>
        <v>2.278710559138197E-2</v>
      </c>
      <c r="T1080" s="13">
        <f t="shared" si="1519"/>
        <v>1.4455327265001192E-2</v>
      </c>
      <c r="U1080" s="13">
        <f t="shared" si="1520"/>
        <v>7.1549823477210339E-2</v>
      </c>
      <c r="V1080" s="13">
        <f t="shared" si="1521"/>
        <v>5.0845026867117858E-3</v>
      </c>
      <c r="W1080" s="13">
        <f t="shared" si="1522"/>
        <v>9.7347776315545402E-4</v>
      </c>
      <c r="X1080" s="13">
        <f t="shared" si="1523"/>
        <v>3.0691440149672499E-3</v>
      </c>
      <c r="Y1080" s="13">
        <f t="shared" si="1524"/>
        <v>4.8381408087208016E-3</v>
      </c>
      <c r="Z1080" s="13">
        <f t="shared" si="1525"/>
        <v>0.11805053241547472</v>
      </c>
      <c r="AA1080" s="13">
        <f t="shared" si="1526"/>
        <v>7.5193195916887126E-2</v>
      </c>
      <c r="AB1080" s="13">
        <f t="shared" si="1527"/>
        <v>2.3947442660810093E-2</v>
      </c>
      <c r="AC1080" s="13">
        <f t="shared" si="1528"/>
        <v>6.3816109511899064E-4</v>
      </c>
      <c r="AD1080" s="13">
        <f t="shared" si="1529"/>
        <v>1.550160398854875E-4</v>
      </c>
      <c r="AE1080" s="13">
        <f t="shared" si="1530"/>
        <v>4.887287301728469E-4</v>
      </c>
      <c r="AF1080" s="13">
        <f t="shared" si="1531"/>
        <v>7.7042276358243154E-4</v>
      </c>
      <c r="AG1080" s="13">
        <f t="shared" si="1532"/>
        <v>8.0965328753515521E-4</v>
      </c>
      <c r="AH1080" s="13">
        <f t="shared" si="1533"/>
        <v>9.3046317733092868E-2</v>
      </c>
      <c r="AI1080" s="13">
        <f t="shared" si="1534"/>
        <v>5.9266568777730018E-2</v>
      </c>
      <c r="AJ1080" s="13">
        <f t="shared" si="1535"/>
        <v>1.8875148744527569E-2</v>
      </c>
      <c r="AK1080" s="13">
        <f t="shared" si="1536"/>
        <v>4.0075571267862691E-3</v>
      </c>
      <c r="AL1080" s="13">
        <f t="shared" si="1537"/>
        <v>5.1261598112278661E-5</v>
      </c>
      <c r="AM1080" s="13">
        <f t="shared" si="1538"/>
        <v>1.9747732126011995E-5</v>
      </c>
      <c r="AN1080" s="13">
        <f t="shared" si="1539"/>
        <v>6.2259905832124954E-5</v>
      </c>
      <c r="AO1080" s="13">
        <f t="shared" si="1540"/>
        <v>9.8145342702900905E-5</v>
      </c>
      <c r="AP1080" s="13">
        <f t="shared" si="1541"/>
        <v>1.0314297958456668E-4</v>
      </c>
      <c r="AQ1080" s="13">
        <f t="shared" si="1542"/>
        <v>8.1296325005862191E-5</v>
      </c>
      <c r="AR1080" s="13">
        <f t="shared" si="1543"/>
        <v>5.8670584987910036E-2</v>
      </c>
      <c r="AS1080" s="13">
        <f t="shared" si="1544"/>
        <v>3.737068102351053E-2</v>
      </c>
      <c r="AT1080" s="13">
        <f t="shared" si="1545"/>
        <v>1.1901771564479489E-2</v>
      </c>
      <c r="AU1080" s="13">
        <f t="shared" si="1546"/>
        <v>2.5269750241539491E-3</v>
      </c>
      <c r="AV1080" s="13">
        <f t="shared" si="1547"/>
        <v>4.0239405147185221E-4</v>
      </c>
      <c r="AW1080" s="13">
        <f t="shared" si="1548"/>
        <v>2.8595089916289537E-6</v>
      </c>
      <c r="AX1080" s="13">
        <f t="shared" si="1549"/>
        <v>2.0964116810578891E-6</v>
      </c>
      <c r="AY1080" s="13">
        <f t="shared" si="1550"/>
        <v>6.6094877637166735E-6</v>
      </c>
      <c r="AZ1080" s="13">
        <f t="shared" si="1551"/>
        <v>1.0419072001324661E-5</v>
      </c>
      <c r="BA1080" s="13">
        <f t="shared" si="1552"/>
        <v>1.0949619219078808E-5</v>
      </c>
      <c r="BB1080" s="13">
        <f t="shared" si="1553"/>
        <v>8.6303867341239886E-6</v>
      </c>
      <c r="BC1080" s="13">
        <f t="shared" si="1554"/>
        <v>5.4419116274481485E-6</v>
      </c>
      <c r="BD1080" s="13">
        <f t="shared" si="1555"/>
        <v>3.0829068313211597E-2</v>
      </c>
      <c r="BE1080" s="13">
        <f t="shared" si="1556"/>
        <v>1.9636812525773428E-2</v>
      </c>
      <c r="BF1080" s="13">
        <f t="shared" si="1557"/>
        <v>6.2539094963035896E-3</v>
      </c>
      <c r="BG1080" s="13">
        <f t="shared" si="1558"/>
        <v>1.3278252749904398E-3</v>
      </c>
      <c r="BH1080" s="13">
        <f t="shared" si="1559"/>
        <v>2.1144213414971133E-4</v>
      </c>
      <c r="BI1080" s="13">
        <f t="shared" si="1560"/>
        <v>2.6935939199745355E-5</v>
      </c>
      <c r="BJ1080" s="14">
        <f t="shared" si="1561"/>
        <v>4.4950094646738041E-2</v>
      </c>
      <c r="BK1080" s="14">
        <f t="shared" si="1562"/>
        <v>9.6558226117185494E-2</v>
      </c>
      <c r="BL1080" s="14">
        <f t="shared" si="1563"/>
        <v>0.69863353730661215</v>
      </c>
      <c r="BM1080" s="14">
        <f t="shared" si="1564"/>
        <v>0.68762752751528866</v>
      </c>
      <c r="BN1080" s="14">
        <f t="shared" si="1565"/>
        <v>0.27056111299194952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1.5455000000000001</v>
      </c>
      <c r="F1081" s="10">
        <f>VLOOKUP(B1081,home!$B$2:$E$405,3,FALSE)</f>
        <v>1.0784</v>
      </c>
      <c r="G1081" s="10">
        <f>VLOOKUP(C1081,away!$B$2:$E$405,4,FALSE)</f>
        <v>0.55459999999999998</v>
      </c>
      <c r="H1081" s="10">
        <f>VLOOKUP(A1081,away!$A$2:$E$405,3,FALSE)</f>
        <v>1.1894</v>
      </c>
      <c r="I1081" s="10">
        <f>VLOOKUP(C1081,away!$B$2:$E$405,3,FALSE)</f>
        <v>1.2011000000000001</v>
      </c>
      <c r="J1081" s="10">
        <f>VLOOKUP(B1081,home!$B$2:$E$405,4,FALSE)</f>
        <v>0.93420000000000003</v>
      </c>
      <c r="K1081" s="12">
        <f t="shared" si="1510"/>
        <v>0.92433362912000006</v>
      </c>
      <c r="L1081" s="12">
        <f t="shared" si="1511"/>
        <v>1.3345872272280002</v>
      </c>
      <c r="M1081" s="13">
        <f t="shared" si="1512"/>
        <v>0.10446315470056546</v>
      </c>
      <c r="N1081" s="13">
        <f t="shared" si="1513"/>
        <v>9.6558806893697655E-2</v>
      </c>
      <c r="O1081" s="13">
        <f t="shared" si="1514"/>
        <v>0.13941519197931729</v>
      </c>
      <c r="P1081" s="13">
        <f t="shared" si="1515"/>
        <v>0.12886615035670387</v>
      </c>
      <c r="Q1081" s="13">
        <f t="shared" si="1516"/>
        <v>4.4626276199774412E-2</v>
      </c>
      <c r="R1081" s="13">
        <f t="shared" si="1517"/>
        <v>9.3030867248568197E-2</v>
      </c>
      <c r="S1081" s="13">
        <f t="shared" si="1518"/>
        <v>3.9742444968653423E-2</v>
      </c>
      <c r="T1081" s="13">
        <f t="shared" si="1519"/>
        <v>5.9557658214967835E-2</v>
      </c>
      <c r="U1081" s="13">
        <f t="shared" si="1520"/>
        <v>8.5991559144049989E-2</v>
      </c>
      <c r="V1081" s="13">
        <f t="shared" si="1521"/>
        <v>5.447381480584366E-3</v>
      </c>
      <c r="W1081" s="13">
        <f t="shared" si="1522"/>
        <v>1.3749855944616323E-2</v>
      </c>
      <c r="X1081" s="13">
        <f t="shared" si="1523"/>
        <v>1.8350382119909935E-2</v>
      </c>
      <c r="Y1081" s="13">
        <f t="shared" si="1524"/>
        <v>1.2245092795992434E-2</v>
      </c>
      <c r="Z1081" s="13">
        <f t="shared" si="1525"/>
        <v>4.1385935722627581E-2</v>
      </c>
      <c r="AA1081" s="13">
        <f t="shared" si="1526"/>
        <v>3.8254412161023404E-2</v>
      </c>
      <c r="AB1081" s="13">
        <f t="shared" si="1527"/>
        <v>1.7679919811325513E-2</v>
      </c>
      <c r="AC1081" s="13">
        <f t="shared" si="1528"/>
        <v>4.1999442467267726E-4</v>
      </c>
      <c r="AD1081" s="13">
        <f t="shared" si="1529"/>
        <v>3.1773635612911033E-3</v>
      </c>
      <c r="AE1081" s="13">
        <f t="shared" si="1530"/>
        <v>4.240468825158778E-3</v>
      </c>
      <c r="AF1081" s="13">
        <f t="shared" si="1531"/>
        <v>2.8296377657577145E-3</v>
      </c>
      <c r="AG1081" s="13">
        <f t="shared" si="1532"/>
        <v>1.2587994732874066E-3</v>
      </c>
      <c r="AH1081" s="13">
        <f t="shared" si="1533"/>
        <v>1.3808285300574463E-2</v>
      </c>
      <c r="AI1081" s="13">
        <f t="shared" si="1534"/>
        <v>1.2763462463804344E-2</v>
      </c>
      <c r="AJ1081" s="13">
        <f t="shared" si="1535"/>
        <v>5.8988487896525828E-3</v>
      </c>
      <c r="AK1081" s="13">
        <f t="shared" si="1536"/>
        <v>1.8175014364565638E-3</v>
      </c>
      <c r="AL1081" s="13">
        <f t="shared" si="1537"/>
        <v>2.0724269656219215E-5</v>
      </c>
      <c r="AM1081" s="13">
        <f t="shared" si="1538"/>
        <v>5.8738879832837064E-4</v>
      </c>
      <c r="AN1081" s="13">
        <f t="shared" si="1539"/>
        <v>7.8392158766584722E-4</v>
      </c>
      <c r="AO1081" s="13">
        <f t="shared" si="1540"/>
        <v>5.2310586902356735E-4</v>
      </c>
      <c r="AP1081" s="13">
        <f t="shared" si="1541"/>
        <v>2.3271013709561864E-4</v>
      </c>
      <c r="AQ1081" s="13">
        <f t="shared" si="1542"/>
        <v>7.7642994153572452E-5</v>
      </c>
      <c r="AR1081" s="13">
        <f t="shared" si="1543"/>
        <v>3.6856722384133647E-3</v>
      </c>
      <c r="AS1081" s="13">
        <f t="shared" si="1544"/>
        <v>3.4067907958794594E-3</v>
      </c>
      <c r="AT1081" s="13">
        <f t="shared" si="1545"/>
        <v>1.5745056500039369E-3</v>
      </c>
      <c r="AU1081" s="13">
        <f t="shared" si="1546"/>
        <v>4.8512284051269454E-4</v>
      </c>
      <c r="AV1081" s="13">
        <f t="shared" si="1547"/>
        <v>1.1210383893502549E-4</v>
      </c>
      <c r="AW1081" s="13">
        <f t="shared" si="1548"/>
        <v>7.1015385951322564E-7</v>
      </c>
      <c r="AX1081" s="13">
        <f t="shared" si="1549"/>
        <v>9.049053661054976E-5</v>
      </c>
      <c r="AY1081" s="13">
        <f t="shared" si="1550"/>
        <v>1.2076751434544744E-4</v>
      </c>
      <c r="AZ1081" s="13">
        <f t="shared" si="1551"/>
        <v>8.0587391054754218E-5</v>
      </c>
      <c r="BA1081" s="13">
        <f t="shared" si="1552"/>
        <v>3.5850300925767646E-5</v>
      </c>
      <c r="BB1081" s="13">
        <f t="shared" si="1553"/>
        <v>1.1961338426952426E-5</v>
      </c>
      <c r="BC1081" s="13">
        <f t="shared" si="1554"/>
        <v>3.1926898970324329E-6</v>
      </c>
      <c r="BD1081" s="13">
        <f t="shared" si="1555"/>
        <v>8.1980851552254956E-4</v>
      </c>
      <c r="BE1081" s="13">
        <f t="shared" si="1556"/>
        <v>7.5777658033643813E-4</v>
      </c>
      <c r="BF1081" s="13">
        <f t="shared" si="1557"/>
        <v>3.502191882822615E-4</v>
      </c>
      <c r="BG1081" s="13">
        <f t="shared" si="1558"/>
        <v>1.0790645776413447E-4</v>
      </c>
      <c r="BH1081" s="13">
        <f t="shared" si="1559"/>
        <v>2.4935391927651609E-5</v>
      </c>
      <c r="BI1081" s="13">
        <f t="shared" si="1560"/>
        <v>4.6097242628031535E-6</v>
      </c>
      <c r="BJ1081" s="14">
        <f t="shared" si="1561"/>
        <v>0.25914196095198105</v>
      </c>
      <c r="BK1081" s="14">
        <f t="shared" si="1562"/>
        <v>0.27908061771518144</v>
      </c>
      <c r="BL1081" s="14">
        <f t="shared" si="1563"/>
        <v>0.41998949955661263</v>
      </c>
      <c r="BM1081" s="14">
        <f t="shared" si="1564"/>
        <v>0.39251750920728995</v>
      </c>
      <c r="BN1081" s="14">
        <f t="shared" si="1565"/>
        <v>0.60696044737862698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1.25</v>
      </c>
      <c r="F1082" s="10">
        <f>VLOOKUP(B1082,home!$B$2:$E$405,3,FALSE)</f>
        <v>0.6</v>
      </c>
      <c r="G1082" s="10">
        <f>VLOOKUP(C1082,away!$B$2:$E$405,4,FALSE)</f>
        <v>1.2571000000000001</v>
      </c>
      <c r="H1082" s="10">
        <f>VLOOKUP(A1082,away!$A$2:$E$405,3,FALSE)</f>
        <v>0.89839999999999998</v>
      </c>
      <c r="I1082" s="10">
        <f>VLOOKUP(C1082,away!$B$2:$E$405,3,FALSE)</f>
        <v>1.1131</v>
      </c>
      <c r="J1082" s="10">
        <f>VLOOKUP(B1082,home!$B$2:$E$405,4,FALSE)</f>
        <v>0.69569999999999999</v>
      </c>
      <c r="K1082" s="12">
        <f t="shared" si="1510"/>
        <v>0.94282500000000002</v>
      </c>
      <c r="L1082" s="12">
        <f t="shared" si="1511"/>
        <v>0.69570628912799992</v>
      </c>
      <c r="M1082" s="13">
        <f t="shared" si="1512"/>
        <v>0.19426515220872242</v>
      </c>
      <c r="N1082" s="13">
        <f t="shared" si="1513"/>
        <v>0.18315804213118872</v>
      </c>
      <c r="O1082" s="13">
        <f t="shared" si="1514"/>
        <v>0.13515148815001635</v>
      </c>
      <c r="P1082" s="13">
        <f t="shared" si="1515"/>
        <v>0.12742420181503916</v>
      </c>
      <c r="Q1082" s="13">
        <f t="shared" si="1516"/>
        <v>8.6342990536168993E-2</v>
      </c>
      <c r="R1082" s="13">
        <f t="shared" si="1517"/>
        <v>4.7012870145487363E-2</v>
      </c>
      <c r="S1082" s="13">
        <f t="shared" si="1518"/>
        <v>2.089531630299106E-2</v>
      </c>
      <c r="T1082" s="13">
        <f t="shared" si="1519"/>
        <v>6.0069361538132152E-2</v>
      </c>
      <c r="U1082" s="13">
        <f t="shared" si="1520"/>
        <v>4.432490929491912E-2</v>
      </c>
      <c r="V1082" s="13">
        <f t="shared" si="1521"/>
        <v>1.52287220230757E-3</v>
      </c>
      <c r="W1082" s="13">
        <f t="shared" si="1522"/>
        <v>2.7135443350754518E-2</v>
      </c>
      <c r="X1082" s="13">
        <f t="shared" si="1523"/>
        <v>1.8878298597396485E-2</v>
      </c>
      <c r="Y1082" s="13">
        <f t="shared" si="1524"/>
        <v>6.5668755311225164E-3</v>
      </c>
      <c r="Z1082" s="13">
        <f t="shared" si="1525"/>
        <v>1.0902383143391184E-2</v>
      </c>
      <c r="AA1082" s="13">
        <f t="shared" si="1526"/>
        <v>1.0279039387167793E-2</v>
      </c>
      <c r="AB1082" s="13">
        <f t="shared" si="1527"/>
        <v>4.845667655103237E-3</v>
      </c>
      <c r="AC1082" s="13">
        <f t="shared" si="1528"/>
        <v>6.2431029394318752E-5</v>
      </c>
      <c r="AD1082" s="13">
        <f t="shared" si="1529"/>
        <v>6.3959935942937808E-3</v>
      </c>
      <c r="AE1082" s="13">
        <f t="shared" si="1530"/>
        <v>4.4497329687725844E-3</v>
      </c>
      <c r="AF1082" s="13">
        <f t="shared" si="1531"/>
        <v>1.5478536056576463E-3</v>
      </c>
      <c r="AG1082" s="13">
        <f t="shared" si="1532"/>
        <v>3.5895049603515861E-4</v>
      </c>
      <c r="AH1082" s="13">
        <f t="shared" si="1533"/>
        <v>1.8962141298350848E-3</v>
      </c>
      <c r="AI1082" s="13">
        <f t="shared" si="1534"/>
        <v>1.7877980869617637E-3</v>
      </c>
      <c r="AJ1082" s="13">
        <f t="shared" si="1535"/>
        <v>8.4279036566986239E-4</v>
      </c>
      <c r="AK1082" s="13">
        <f t="shared" si="1536"/>
        <v>2.6486794217089605E-4</v>
      </c>
      <c r="AL1082" s="13">
        <f t="shared" si="1537"/>
        <v>1.6380136115230934E-6</v>
      </c>
      <c r="AM1082" s="13">
        <f t="shared" si="1538"/>
        <v>1.2060605321080071E-3</v>
      </c>
      <c r="AN1082" s="13">
        <f t="shared" si="1539"/>
        <v>8.390638972566027E-4</v>
      </c>
      <c r="AO1082" s="13">
        <f t="shared" si="1540"/>
        <v>2.9187101515083417E-4</v>
      </c>
      <c r="AP1082" s="13">
        <f t="shared" si="1541"/>
        <v>6.7685500284869711E-5</v>
      </c>
      <c r="AQ1082" s="13">
        <f t="shared" si="1542"/>
        <v>1.177230705773972E-5</v>
      </c>
      <c r="AR1082" s="13">
        <f t="shared" si="1543"/>
        <v>2.6384161913192938E-4</v>
      </c>
      <c r="AS1082" s="13">
        <f t="shared" si="1544"/>
        <v>2.4875647455806129E-4</v>
      </c>
      <c r="AT1082" s="13">
        <f t="shared" si="1545"/>
        <v>1.1726691156260207E-4</v>
      </c>
      <c r="AU1082" s="13">
        <f t="shared" si="1546"/>
        <v>3.6854058631336775E-5</v>
      </c>
      <c r="AV1082" s="13">
        <f t="shared" si="1547"/>
        <v>8.686731957272521E-6</v>
      </c>
      <c r="AW1082" s="13">
        <f t="shared" si="1548"/>
        <v>2.9845030338603608E-8</v>
      </c>
      <c r="AX1082" s="13">
        <f t="shared" si="1549"/>
        <v>1.8951733686412193E-4</v>
      </c>
      <c r="AY1082" s="13">
        <f t="shared" si="1550"/>
        <v>1.3184840315515938E-4</v>
      </c>
      <c r="AZ1082" s="13">
        <f t="shared" si="1551"/>
        <v>4.5863881643264191E-5</v>
      </c>
      <c r="BA1082" s="13">
        <f t="shared" si="1552"/>
        <v>1.0635930301013712E-5</v>
      </c>
      <c r="BB1082" s="13">
        <f t="shared" si="1553"/>
        <v>1.8498709002855748E-6</v>
      </c>
      <c r="BC1082" s="13">
        <f t="shared" si="1554"/>
        <v>2.5739336388071005E-7</v>
      </c>
      <c r="BD1082" s="13">
        <f t="shared" si="1555"/>
        <v>3.0592712293966263E-5</v>
      </c>
      <c r="BE1082" s="13">
        <f t="shared" si="1556"/>
        <v>2.8843573968558738E-5</v>
      </c>
      <c r="BF1082" s="13">
        <f t="shared" si="1557"/>
        <v>1.3597221313453195E-5</v>
      </c>
      <c r="BG1082" s="13">
        <f t="shared" si="1558"/>
        <v>4.2732667282855041E-6</v>
      </c>
      <c r="BH1082" s="13">
        <f t="shared" si="1559"/>
        <v>1.0072356757739448E-6</v>
      </c>
      <c r="BI1082" s="13">
        <f t="shared" si="1560"/>
        <v>1.8992939520231396E-7</v>
      </c>
      <c r="BJ1082" s="14">
        <f t="shared" si="1561"/>
        <v>0.3976999684176083</v>
      </c>
      <c r="BK1082" s="14">
        <f t="shared" si="1562"/>
        <v>0.34430345997522122</v>
      </c>
      <c r="BL1082" s="14">
        <f t="shared" si="1563"/>
        <v>0.2471595548925479</v>
      </c>
      <c r="BM1082" s="14">
        <f t="shared" si="1564"/>
        <v>0.22657880288402077</v>
      </c>
      <c r="BN1082" s="14">
        <f t="shared" si="1565"/>
        <v>0.77335474498662304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1.3391999999999999</v>
      </c>
      <c r="F1083" s="10">
        <f>VLOOKUP(B1083,home!$B$2:$E$405,3,FALSE)</f>
        <v>1.2694000000000001</v>
      </c>
      <c r="G1083" s="10">
        <f>VLOOKUP(C1083,away!$B$2:$E$405,4,FALSE)</f>
        <v>1.2444999999999999</v>
      </c>
      <c r="H1083" s="10">
        <f>VLOOKUP(A1083,away!$A$2:$E$405,3,FALSE)</f>
        <v>1.014</v>
      </c>
      <c r="I1083" s="10">
        <f>VLOOKUP(C1083,away!$B$2:$E$405,3,FALSE)</f>
        <v>1.3971</v>
      </c>
      <c r="J1083" s="10">
        <f>VLOOKUP(B1083,home!$B$2:$E$405,4,FALSE)</f>
        <v>0.78900000000000003</v>
      </c>
      <c r="K1083" s="12">
        <f t="shared" si="1510"/>
        <v>2.11562570736</v>
      </c>
      <c r="L1083" s="12">
        <f t="shared" si="1511"/>
        <v>1.1177442666000001</v>
      </c>
      <c r="M1083" s="13">
        <f t="shared" si="1512"/>
        <v>3.9424415417255956E-2</v>
      </c>
      <c r="N1083" s="13">
        <f t="shared" si="1513"/>
        <v>8.3407306754386609E-2</v>
      </c>
      <c r="O1083" s="13">
        <f t="shared" si="1514"/>
        <v>4.4066414296694494E-2</v>
      </c>
      <c r="P1083" s="13">
        <f t="shared" si="1515"/>
        <v>9.3228038917263098E-2</v>
      </c>
      <c r="Q1083" s="13">
        <f t="shared" si="1516"/>
        <v>8.8229321175620851E-2</v>
      </c>
      <c r="R1083" s="13">
        <f t="shared" si="1517"/>
        <v>2.4627490964875282E-2</v>
      </c>
      <c r="S1083" s="13">
        <f t="shared" si="1518"/>
        <v>5.5114750265608865E-2</v>
      </c>
      <c r="T1083" s="13">
        <f t="shared" si="1519"/>
        <v>9.8617817890060189E-2</v>
      </c>
      <c r="U1083" s="13">
        <f t="shared" si="1520"/>
        <v>5.2102552993066265E-2</v>
      </c>
      <c r="V1083" s="13">
        <f t="shared" si="1521"/>
        <v>1.448126899789229E-2</v>
      </c>
      <c r="W1083" s="13">
        <f t="shared" si="1522"/>
        <v>6.2220073340688499E-2</v>
      </c>
      <c r="X1083" s="13">
        <f t="shared" si="1523"/>
        <v>6.9546130243986079E-2</v>
      </c>
      <c r="Y1083" s="13">
        <f t="shared" si="1524"/>
        <v>3.8867394172216164E-2</v>
      </c>
      <c r="Z1083" s="13">
        <f t="shared" si="1525"/>
        <v>9.1757456089108808E-3</v>
      </c>
      <c r="AA1083" s="13">
        <f t="shared" si="1526"/>
        <v>1.9412443294407493E-2</v>
      </c>
      <c r="AB1083" s="13">
        <f t="shared" si="1527"/>
        <v>2.0534732038158376E-2</v>
      </c>
      <c r="AC1083" s="13">
        <f t="shared" si="1528"/>
        <v>2.1402668489472736E-3</v>
      </c>
      <c r="AD1083" s="13">
        <f t="shared" si="1529"/>
        <v>3.29085966683463E-2</v>
      </c>
      <c r="AE1083" s="13">
        <f t="shared" si="1530"/>
        <v>3.6783395247895943E-2</v>
      </c>
      <c r="AF1083" s="13">
        <f t="shared" si="1531"/>
        <v>2.0557214572208698E-2</v>
      </c>
      <c r="AG1083" s="13">
        <f t="shared" si="1532"/>
        <v>7.6592362417840804E-3</v>
      </c>
      <c r="AH1083" s="13">
        <f t="shared" si="1533"/>
        <v>2.5640342615350681E-3</v>
      </c>
      <c r="AI1083" s="13">
        <f t="shared" si="1534"/>
        <v>5.4245367982554025E-3</v>
      </c>
      <c r="AJ1083" s="13">
        <f t="shared" si="1535"/>
        <v>5.7381447504547198E-3</v>
      </c>
      <c r="AK1083" s="13">
        <f t="shared" si="1536"/>
        <v>4.0465888488716122E-3</v>
      </c>
      <c r="AL1083" s="13">
        <f t="shared" si="1537"/>
        <v>2.0244600101250888E-4</v>
      </c>
      <c r="AM1083" s="13">
        <f t="shared" si="1538"/>
        <v>1.3924454620939003E-2</v>
      </c>
      <c r="AN1083" s="13">
        <f t="shared" si="1539"/>
        <v>1.556397931808645E-2</v>
      </c>
      <c r="AO1083" s="13">
        <f t="shared" si="1540"/>
        <v>8.6982743241360572E-3</v>
      </c>
      <c r="AP1083" s="13">
        <f t="shared" si="1541"/>
        <v>3.2408154183723552E-3</v>
      </c>
      <c r="AQ1083" s="13">
        <f t="shared" si="1542"/>
        <v>9.0560071324864591E-4</v>
      </c>
      <c r="AR1083" s="13">
        <f t="shared" si="1543"/>
        <v>5.7318691903935736E-4</v>
      </c>
      <c r="AS1083" s="13">
        <f t="shared" si="1544"/>
        <v>1.2126489810421392E-3</v>
      </c>
      <c r="AT1083" s="13">
        <f t="shared" si="1545"/>
        <v>1.2827556791483298E-3</v>
      </c>
      <c r="AU1083" s="13">
        <f t="shared" si="1546"/>
        <v>9.0461029702274746E-4</v>
      </c>
      <c r="AV1083" s="13">
        <f t="shared" si="1547"/>
        <v>4.7845419988097257E-4</v>
      </c>
      <c r="AW1083" s="13">
        <f t="shared" si="1548"/>
        <v>1.3298050812538371E-5</v>
      </c>
      <c r="AX1083" s="13">
        <f t="shared" si="1549"/>
        <v>4.9098223595043901E-3</v>
      </c>
      <c r="AY1083" s="13">
        <f t="shared" si="1550"/>
        <v>5.4879257923605169E-3</v>
      </c>
      <c r="AZ1083" s="13">
        <f t="shared" si="1551"/>
        <v>3.0670487949686163E-3</v>
      </c>
      <c r="BA1083" s="13">
        <f t="shared" si="1552"/>
        <v>1.142725401986203E-3</v>
      </c>
      <c r="BB1083" s="13">
        <f t="shared" si="1553"/>
        <v>3.1931869159206494E-4</v>
      </c>
      <c r="BC1083" s="13">
        <f t="shared" si="1554"/>
        <v>7.1383327349048832E-5</v>
      </c>
      <c r="BD1083" s="13">
        <f t="shared" si="1555"/>
        <v>1.0677939874105991E-4</v>
      </c>
      <c r="BE1083" s="13">
        <f t="shared" si="1556"/>
        <v>2.2590524099303031E-4</v>
      </c>
      <c r="BF1083" s="13">
        <f t="shared" si="1557"/>
        <v>2.3896546763610557E-4</v>
      </c>
      <c r="BG1083" s="13">
        <f t="shared" si="1558"/>
        <v>1.6852049550074966E-4</v>
      </c>
      <c r="BH1083" s="13">
        <f t="shared" si="1559"/>
        <v>8.9131573124607828E-5</v>
      </c>
      <c r="BI1083" s="13">
        <f t="shared" si="1560"/>
        <v>3.7713809487971564E-5</v>
      </c>
      <c r="BJ1083" s="14">
        <f t="shared" si="1561"/>
        <v>0.59612783506973699</v>
      </c>
      <c r="BK1083" s="14">
        <f t="shared" si="1562"/>
        <v>0.21007911224034051</v>
      </c>
      <c r="BL1083" s="14">
        <f t="shared" si="1563"/>
        <v>0.18383561030793574</v>
      </c>
      <c r="BM1083" s="14">
        <f t="shared" si="1564"/>
        <v>0.62076068795928008</v>
      </c>
      <c r="BN1083" s="14">
        <f t="shared" si="1565"/>
        <v>0.37298298752609627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1.3391999999999999</v>
      </c>
      <c r="F1084" s="10">
        <f>VLOOKUP(B1084,home!$B$2:$E$405,3,FALSE)</f>
        <v>0.87119999999999997</v>
      </c>
      <c r="G1084" s="10">
        <f>VLOOKUP(C1084,away!$B$2:$E$405,4,FALSE)</f>
        <v>0.89610000000000001</v>
      </c>
      <c r="H1084" s="10">
        <f>VLOOKUP(A1084,away!$A$2:$E$405,3,FALSE)</f>
        <v>1.014</v>
      </c>
      <c r="I1084" s="10">
        <f>VLOOKUP(C1084,away!$B$2:$E$405,3,FALSE)</f>
        <v>0.88759999999999994</v>
      </c>
      <c r="J1084" s="10">
        <f>VLOOKUP(B1084,home!$B$2:$E$405,4,FALSE)</f>
        <v>1.6436999999999999</v>
      </c>
      <c r="K1084" s="12">
        <f t="shared" si="1510"/>
        <v>1.0454897629439999</v>
      </c>
      <c r="L1084" s="12">
        <f t="shared" si="1511"/>
        <v>1.47937339368</v>
      </c>
      <c r="M1084" s="13">
        <f t="shared" si="1512"/>
        <v>8.0069268986143721E-2</v>
      </c>
      <c r="N1084" s="13">
        <f t="shared" si="1513"/>
        <v>8.3711601051422752E-2</v>
      </c>
      <c r="O1084" s="13">
        <f t="shared" si="1514"/>
        <v>0.11845234618950819</v>
      </c>
      <c r="P1084" s="13">
        <f t="shared" si="1515"/>
        <v>0.12384071533782952</v>
      </c>
      <c r="Q1084" s="13">
        <f t="shared" si="1516"/>
        <v>4.3759810969457323E-2</v>
      </c>
      <c r="R1084" s="13">
        <f t="shared" si="1517"/>
        <v>8.7617624685865494E-2</v>
      </c>
      <c r="S1084" s="13">
        <f t="shared" si="1518"/>
        <v>4.7885171706885978E-2</v>
      </c>
      <c r="T1084" s="13">
        <f t="shared" si="1519"/>
        <v>6.4737100060681368E-2</v>
      </c>
      <c r="U1084" s="13">
        <f t="shared" si="1520"/>
        <v>9.1603329662541852E-2</v>
      </c>
      <c r="V1084" s="13">
        <f t="shared" si="1521"/>
        <v>8.2291717788642166E-3</v>
      </c>
      <c r="W1084" s="13">
        <f t="shared" si="1522"/>
        <v>1.5250144798977397E-2</v>
      </c>
      <c r="X1084" s="13">
        <f t="shared" si="1523"/>
        <v>2.256065846537459E-2</v>
      </c>
      <c r="Y1084" s="13">
        <f t="shared" si="1524"/>
        <v>1.6687818938788318E-2</v>
      </c>
      <c r="Z1084" s="13">
        <f t="shared" si="1525"/>
        <v>4.3206394259236461E-2</v>
      </c>
      <c r="AA1084" s="13">
        <f t="shared" si="1526"/>
        <v>4.5171842891754119E-2</v>
      </c>
      <c r="AB1084" s="13">
        <f t="shared" si="1527"/>
        <v>2.3613349658321809E-2</v>
      </c>
      <c r="AC1084" s="13">
        <f t="shared" si="1528"/>
        <v>7.9548818528990214E-4</v>
      </c>
      <c r="AD1084" s="13">
        <f t="shared" si="1529"/>
        <v>3.9859675676861368E-3</v>
      </c>
      <c r="AE1084" s="13">
        <f t="shared" si="1530"/>
        <v>5.896734367706255E-3</v>
      </c>
      <c r="AF1084" s="13">
        <f t="shared" si="1531"/>
        <v>4.3617359665915467E-3</v>
      </c>
      <c r="AG1084" s="13">
        <f t="shared" si="1532"/>
        <v>2.1508787130775503E-3</v>
      </c>
      <c r="AH1084" s="13">
        <f t="shared" si="1533"/>
        <v>1.5979597525990687E-2</v>
      </c>
      <c r="AI1084" s="13">
        <f t="shared" si="1534"/>
        <v>1.6706505629388527E-2</v>
      </c>
      <c r="AJ1084" s="13">
        <f t="shared" si="1535"/>
        <v>8.7332403050460038E-3</v>
      </c>
      <c r="AK1084" s="13">
        <f t="shared" si="1536"/>
        <v>3.0435044454185114E-3</v>
      </c>
      <c r="AL1084" s="13">
        <f t="shared" si="1537"/>
        <v>4.9214300146110508E-5</v>
      </c>
      <c r="AM1084" s="13">
        <f t="shared" si="1538"/>
        <v>8.3345765748853054E-4</v>
      </c>
      <c r="AN1084" s="13">
        <f t="shared" si="1539"/>
        <v>1.2329950832473905E-3</v>
      </c>
      <c r="AO1084" s="13">
        <f t="shared" si="1540"/>
        <v>9.1203006034722318E-4</v>
      </c>
      <c r="AP1084" s="13">
        <f t="shared" si="1541"/>
        <v>4.4974433517134892E-4</v>
      </c>
      <c r="AQ1084" s="13">
        <f t="shared" si="1542"/>
        <v>1.6633495085269855E-4</v>
      </c>
      <c r="AR1084" s="13">
        <f t="shared" si="1543"/>
        <v>4.7279582843330718E-3</v>
      </c>
      <c r="AS1084" s="13">
        <f t="shared" si="1544"/>
        <v>4.943031985896503E-3</v>
      </c>
      <c r="AT1084" s="13">
        <f t="shared" si="1545"/>
        <v>2.5839446695797717E-3</v>
      </c>
      <c r="AU1084" s="13">
        <f t="shared" si="1546"/>
        <v>9.0049590001978934E-4</v>
      </c>
      <c r="AV1084" s="13">
        <f t="shared" si="1547"/>
        <v>2.353648112609333E-4</v>
      </c>
      <c r="AW1084" s="13">
        <f t="shared" si="1548"/>
        <v>2.1143963540423467E-6</v>
      </c>
      <c r="AX1084" s="13">
        <f t="shared" si="1549"/>
        <v>1.4522857479192417E-4</v>
      </c>
      <c r="AY1084" s="13">
        <f t="shared" si="1550"/>
        <v>2.1484728954923851E-4</v>
      </c>
      <c r="AZ1084" s="13">
        <f t="shared" si="1551"/>
        <v>1.5891968193170334E-4</v>
      </c>
      <c r="BA1084" s="13">
        <f t="shared" si="1552"/>
        <v>7.8367183060616704E-5</v>
      </c>
      <c r="BB1084" s="13">
        <f t="shared" si="1553"/>
        <v>2.8983581389381601E-5</v>
      </c>
      <c r="BC1084" s="13">
        <f t="shared" si="1554"/>
        <v>8.5755078322019851E-6</v>
      </c>
      <c r="BD1084" s="13">
        <f t="shared" si="1555"/>
        <v>1.1657359487118818E-3</v>
      </c>
      <c r="BE1084" s="13">
        <f t="shared" si="1556"/>
        <v>1.2187650006740842E-3</v>
      </c>
      <c r="BF1084" s="13">
        <f t="shared" si="1557"/>
        <v>6.3710316581959598E-4</v>
      </c>
      <c r="BG1084" s="13">
        <f t="shared" si="1558"/>
        <v>2.2202827926786711E-4</v>
      </c>
      <c r="BH1084" s="13">
        <f t="shared" si="1559"/>
        <v>5.8032073264656633E-5</v>
      </c>
      <c r="BI1084" s="13">
        <f t="shared" si="1560"/>
        <v>1.2134387704122944E-5</v>
      </c>
      <c r="BJ1084" s="14">
        <f t="shared" si="1561"/>
        <v>0.26733193480542555</v>
      </c>
      <c r="BK1084" s="14">
        <f t="shared" si="1562"/>
        <v>0.26108387758470869</v>
      </c>
      <c r="BL1084" s="14">
        <f t="shared" si="1563"/>
        <v>0.42762593550036754</v>
      </c>
      <c r="BM1084" s="14">
        <f t="shared" si="1564"/>
        <v>0.46158404203631603</v>
      </c>
      <c r="BN1084" s="14">
        <f t="shared" si="1565"/>
        <v>0.53745136722022702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1.3391999999999999</v>
      </c>
      <c r="F1085" s="10">
        <f>VLOOKUP(B1085,home!$B$2:$E$405,3,FALSE)</f>
        <v>0.56000000000000005</v>
      </c>
      <c r="G1085" s="10">
        <f>VLOOKUP(C1085,away!$B$2:$E$405,4,FALSE)</f>
        <v>1.2694000000000001</v>
      </c>
      <c r="H1085" s="10">
        <f>VLOOKUP(A1085,away!$A$2:$E$405,3,FALSE)</f>
        <v>1.014</v>
      </c>
      <c r="I1085" s="10">
        <f>VLOOKUP(C1085,away!$B$2:$E$405,3,FALSE)</f>
        <v>1.7750999999999999</v>
      </c>
      <c r="J1085" s="10">
        <f>VLOOKUP(B1085,home!$B$2:$E$405,4,FALSE)</f>
        <v>0.73960000000000004</v>
      </c>
      <c r="K1085" s="12">
        <f t="shared" si="1510"/>
        <v>0.95198906880000012</v>
      </c>
      <c r="L1085" s="12">
        <f t="shared" si="1511"/>
        <v>1.33124405544</v>
      </c>
      <c r="M1085" s="13">
        <f t="shared" si="1512"/>
        <v>0.10195404318489577</v>
      </c>
      <c r="N1085" s="13">
        <f t="shared" si="1513"/>
        <v>9.7059134631983901E-2</v>
      </c>
      <c r="O1085" s="13">
        <f t="shared" si="1514"/>
        <v>0.13572571391796553</v>
      </c>
      <c r="P1085" s="13">
        <f t="shared" si="1515"/>
        <v>0.12920939600497922</v>
      </c>
      <c r="Q1085" s="13">
        <f t="shared" si="1516"/>
        <v>4.6199617598418098E-2</v>
      </c>
      <c r="R1085" s="13">
        <f t="shared" si="1517"/>
        <v>9.0342024911820862E-2</v>
      </c>
      <c r="S1085" s="13">
        <f t="shared" si="1518"/>
        <v>4.0937729133739921E-2</v>
      </c>
      <c r="T1085" s="13">
        <f t="shared" si="1519"/>
        <v>6.1502966291495306E-2</v>
      </c>
      <c r="U1085" s="13">
        <f t="shared" si="1520"/>
        <v>8.6004620169310736E-2</v>
      </c>
      <c r="V1085" s="13">
        <f t="shared" si="1521"/>
        <v>5.7646226235844216E-3</v>
      </c>
      <c r="W1085" s="13">
        <f t="shared" si="1522"/>
        <v>1.4660510312144716E-2</v>
      </c>
      <c r="X1085" s="13">
        <f t="shared" si="1523"/>
        <v>1.9516717202759475E-2</v>
      </c>
      <c r="Y1085" s="13">
        <f t="shared" si="1524"/>
        <v>1.2990756878938569E-2</v>
      </c>
      <c r="Z1085" s="13">
        <f t="shared" si="1525"/>
        <v>4.0089094540091318E-2</v>
      </c>
      <c r="AA1085" s="13">
        <f t="shared" si="1526"/>
        <v>3.8164379780256698E-2</v>
      </c>
      <c r="AB1085" s="13">
        <f t="shared" si="1527"/>
        <v>1.8166036184168063E-2</v>
      </c>
      <c r="AC1085" s="13">
        <f t="shared" si="1528"/>
        <v>4.5660487321184034E-4</v>
      </c>
      <c r="AD1085" s="13">
        <f t="shared" si="1529"/>
        <v>3.4891613900478614E-3</v>
      </c>
      <c r="AE1085" s="13">
        <f t="shared" si="1530"/>
        <v>4.6449253589719826E-3</v>
      </c>
      <c r="AF1085" s="13">
        <f t="shared" si="1531"/>
        <v>3.0917646360469806E-3</v>
      </c>
      <c r="AG1085" s="13">
        <f t="shared" si="1532"/>
        <v>1.3719644308523866E-3</v>
      </c>
      <c r="AH1085" s="13">
        <f t="shared" si="1533"/>
        <v>1.3342092198617175E-2</v>
      </c>
      <c r="AI1085" s="13">
        <f t="shared" si="1534"/>
        <v>1.2701525928005308E-2</v>
      </c>
      <c r="AJ1085" s="13">
        <f t="shared" si="1535"/>
        <v>6.0458569202704151E-3</v>
      </c>
      <c r="AK1085" s="13">
        <f t="shared" si="1536"/>
        <v>1.9185298998754233E-3</v>
      </c>
      <c r="AL1085" s="13">
        <f t="shared" si="1537"/>
        <v>2.3146758299183342E-5</v>
      </c>
      <c r="AM1085" s="13">
        <f t="shared" si="1538"/>
        <v>6.6432870052091563E-4</v>
      </c>
      <c r="AN1085" s="13">
        <f t="shared" si="1539"/>
        <v>8.84383633426649E-4</v>
      </c>
      <c r="AO1085" s="13">
        <f t="shared" si="1540"/>
        <v>5.8866522736382735E-4</v>
      </c>
      <c r="AP1085" s="13">
        <f t="shared" si="1541"/>
        <v>2.6121902819077717E-4</v>
      </c>
      <c r="AQ1085" s="13">
        <f t="shared" si="1542"/>
        <v>8.6936569611696416E-5</v>
      </c>
      <c r="AR1085" s="13">
        <f t="shared" si="1543"/>
        <v>3.5523161853083054E-3</v>
      </c>
      <c r="AS1085" s="13">
        <f t="shared" si="1544"/>
        <v>3.3817661773348218E-3</v>
      </c>
      <c r="AT1085" s="13">
        <f t="shared" si="1545"/>
        <v>1.6097022170301566E-3</v>
      </c>
      <c r="AU1085" s="13">
        <f t="shared" si="1546"/>
        <v>5.1080630487861155E-4</v>
      </c>
      <c r="AV1085" s="13">
        <f t="shared" si="1547"/>
        <v>1.2157050462963958E-4</v>
      </c>
      <c r="AW1085" s="13">
        <f t="shared" si="1548"/>
        <v>8.1484934177834531E-7</v>
      </c>
      <c r="AX1085" s="13">
        <f t="shared" si="1549"/>
        <v>1.0540561016433675E-4</v>
      </c>
      <c r="AY1085" s="13">
        <f t="shared" si="1550"/>
        <v>1.4032059194129935E-4</v>
      </c>
      <c r="AZ1085" s="13">
        <f t="shared" si="1551"/>
        <v>9.3400476938838365E-5</v>
      </c>
      <c r="BA1085" s="13">
        <f t="shared" si="1552"/>
        <v>4.1446276566696481E-5</v>
      </c>
      <c r="BB1085" s="13">
        <f t="shared" si="1553"/>
        <v>1.3793777324884207E-5</v>
      </c>
      <c r="BC1085" s="13">
        <f t="shared" si="1554"/>
        <v>3.6725768131630363E-6</v>
      </c>
      <c r="BD1085" s="13">
        <f t="shared" si="1555"/>
        <v>7.8816663412249657E-4</v>
      </c>
      <c r="BE1085" s="13">
        <f t="shared" si="1556"/>
        <v>7.5032602007750579E-4</v>
      </c>
      <c r="BF1085" s="13">
        <f t="shared" si="1557"/>
        <v>3.5715108457499745E-4</v>
      </c>
      <c r="BG1085" s="13">
        <f t="shared" si="1558"/>
        <v>1.1333464280848732E-4</v>
      </c>
      <c r="BH1085" s="13">
        <f t="shared" si="1559"/>
        <v>2.6973335267508113E-5</v>
      </c>
      <c r="BI1085" s="13">
        <f t="shared" si="1560"/>
        <v>5.1356640647490515E-6</v>
      </c>
      <c r="BJ1085" s="14">
        <f t="shared" si="1561"/>
        <v>0.26741109120052231</v>
      </c>
      <c r="BK1085" s="14">
        <f t="shared" si="1562"/>
        <v>0.27848586317065166</v>
      </c>
      <c r="BL1085" s="14">
        <f t="shared" si="1563"/>
        <v>0.41362802868038756</v>
      </c>
      <c r="BM1085" s="14">
        <f t="shared" si="1564"/>
        <v>0.39898464159899</v>
      </c>
      <c r="BN1085" s="14">
        <f t="shared" si="1565"/>
        <v>0.60048993025006336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1.3391999999999999</v>
      </c>
      <c r="F1086" s="10">
        <f>VLOOKUP(B1086,home!$B$2:$E$405,3,FALSE)</f>
        <v>1.1947000000000001</v>
      </c>
      <c r="G1086" s="10">
        <f>VLOOKUP(C1086,away!$B$2:$E$405,4,FALSE)</f>
        <v>1.369</v>
      </c>
      <c r="H1086" s="10">
        <f>VLOOKUP(A1086,away!$A$2:$E$405,3,FALSE)</f>
        <v>1.014</v>
      </c>
      <c r="I1086" s="10">
        <f>VLOOKUP(C1086,away!$B$2:$E$405,3,FALSE)</f>
        <v>1.3971</v>
      </c>
      <c r="J1086" s="10">
        <f>VLOOKUP(B1086,home!$B$2:$E$405,4,FALSE)</f>
        <v>0.49309999999999998</v>
      </c>
      <c r="K1086" s="12">
        <f t="shared" si="1510"/>
        <v>2.1903209265600001</v>
      </c>
      <c r="L1086" s="12">
        <f t="shared" si="1511"/>
        <v>0.69855475014000001</v>
      </c>
      <c r="M1086" s="13">
        <f t="shared" si="1512"/>
        <v>5.5638733382441609E-2</v>
      </c>
      <c r="N1086" s="13">
        <f t="shared" si="1513"/>
        <v>0.12186668205485429</v>
      </c>
      <c r="O1086" s="13">
        <f t="shared" si="1514"/>
        <v>3.8866701496077578E-2</v>
      </c>
      <c r="P1086" s="13">
        <f t="shared" si="1515"/>
        <v>8.5130549633219574E-2</v>
      </c>
      <c r="Q1086" s="13">
        <f t="shared" si="1516"/>
        <v>0.13346357197759073</v>
      </c>
      <c r="R1086" s="13">
        <f t="shared" si="1517"/>
        <v>1.3575259476179219E-2</v>
      </c>
      <c r="S1086" s="13">
        <f t="shared" si="1518"/>
        <v>3.2563692774237055E-2</v>
      </c>
      <c r="T1086" s="13">
        <f t="shared" si="1519"/>
        <v>9.3231612175597806E-2</v>
      </c>
      <c r="U1086" s="13">
        <f t="shared" si="1520"/>
        <v>2.9734174914157283E-2</v>
      </c>
      <c r="V1086" s="13">
        <f t="shared" si="1521"/>
        <v>5.5360415615966028E-3</v>
      </c>
      <c r="W1086" s="13">
        <f t="shared" si="1522"/>
        <v>9.7442684878654623E-2</v>
      </c>
      <c r="X1086" s="13">
        <f t="shared" si="1523"/>
        <v>6.8069050388379335E-2</v>
      </c>
      <c r="Y1086" s="13">
        <f t="shared" si="1524"/>
        <v>2.3774979243160698E-2</v>
      </c>
      <c r="Z1086" s="13">
        <f t="shared" si="1525"/>
        <v>3.1610206638226805E-3</v>
      </c>
      <c r="AA1086" s="13">
        <f t="shared" si="1526"/>
        <v>6.9236497092593991E-3</v>
      </c>
      <c r="AB1086" s="13">
        <f t="shared" si="1527"/>
        <v>7.5825074231809621E-3</v>
      </c>
      <c r="AC1086" s="13">
        <f t="shared" si="1528"/>
        <v>5.2940441878367986E-4</v>
      </c>
      <c r="AD1086" s="13">
        <f t="shared" si="1529"/>
        <v>5.3357687957477223E-2</v>
      </c>
      <c r="AE1086" s="13">
        <f t="shared" si="1530"/>
        <v>3.7273266379183594E-2</v>
      </c>
      <c r="AF1086" s="13">
        <f t="shared" si="1531"/>
        <v>1.3018708641206128E-2</v>
      </c>
      <c r="AG1086" s="13">
        <f t="shared" si="1532"/>
        <v>3.0314269206677355E-3</v>
      </c>
      <c r="AH1086" s="13">
        <f t="shared" si="1533"/>
        <v>5.5203650000100739E-4</v>
      </c>
      <c r="AI1086" s="13">
        <f t="shared" si="1534"/>
        <v>1.2091370981771458E-3</v>
      </c>
      <c r="AJ1086" s="13">
        <f t="shared" si="1535"/>
        <v>1.3241991446087181E-3</v>
      </c>
      <c r="AK1086" s="13">
        <f t="shared" si="1536"/>
        <v>9.6680703245644256E-4</v>
      </c>
      <c r="AL1086" s="13">
        <f t="shared" si="1537"/>
        <v>3.2400801678589251E-5</v>
      </c>
      <c r="AM1086" s="13">
        <f t="shared" si="1538"/>
        <v>2.3374092105224183E-2</v>
      </c>
      <c r="AN1086" s="13">
        <f t="shared" si="1539"/>
        <v>1.6328083070314227E-2</v>
      </c>
      <c r="AO1086" s="13">
        <f t="shared" si="1540"/>
        <v>5.7030299947242588E-3</v>
      </c>
      <c r="AP1086" s="13">
        <f t="shared" si="1541"/>
        <v>1.3279595643351768E-3</v>
      </c>
      <c r="AQ1086" s="13">
        <f t="shared" si="1542"/>
        <v>2.3191311541504567E-4</v>
      </c>
      <c r="AR1086" s="13">
        <f t="shared" si="1543"/>
        <v>7.7125543865272782E-5</v>
      </c>
      <c r="AS1086" s="13">
        <f t="shared" si="1544"/>
        <v>1.6892969270042819E-4</v>
      </c>
      <c r="AT1086" s="13">
        <f t="shared" si="1545"/>
        <v>1.8500512051954903E-4</v>
      </c>
      <c r="AU1086" s="13">
        <f t="shared" si="1546"/>
        <v>1.3507352899824108E-4</v>
      </c>
      <c r="AV1086" s="13">
        <f t="shared" si="1547"/>
        <v>7.3963594297289111E-5</v>
      </c>
      <c r="AW1086" s="13">
        <f t="shared" si="1548"/>
        <v>1.3770872514774351E-6</v>
      </c>
      <c r="AX1086" s="13">
        <f t="shared" si="1549"/>
        <v>8.5327938462355663E-3</v>
      </c>
      <c r="AY1086" s="13">
        <f t="shared" si="1550"/>
        <v>5.9606236732532162E-3</v>
      </c>
      <c r="AZ1086" s="13">
        <f t="shared" si="1551"/>
        <v>2.0819109903739848E-3</v>
      </c>
      <c r="BA1086" s="13">
        <f t="shared" si="1552"/>
        <v>4.8477627056480626E-4</v>
      </c>
      <c r="BB1086" s="13">
        <f t="shared" si="1553"/>
        <v>8.4660691639549824E-5</v>
      </c>
      <c r="BC1086" s="13">
        <f t="shared" si="1554"/>
        <v>1.1828025658989067E-5</v>
      </c>
      <c r="BD1086" s="13">
        <f t="shared" si="1555"/>
        <v>8.9794025040362011E-6</v>
      </c>
      <c r="BE1086" s="13">
        <f t="shared" si="1556"/>
        <v>1.9667773212595754E-5</v>
      </c>
      <c r="BF1086" s="13">
        <f t="shared" si="1557"/>
        <v>2.1539367623192347E-5</v>
      </c>
      <c r="BG1086" s="13">
        <f t="shared" si="1558"/>
        <v>1.5726042549982379E-5</v>
      </c>
      <c r="BH1086" s="13">
        <f t="shared" si="1559"/>
        <v>8.6112700222998479E-6</v>
      </c>
      <c r="BI1086" s="13">
        <f t="shared" si="1560"/>
        <v>3.7722889868204322E-6</v>
      </c>
      <c r="BJ1086" s="14">
        <f t="shared" si="1561"/>
        <v>0.70865134196451129</v>
      </c>
      <c r="BK1086" s="14">
        <f t="shared" si="1562"/>
        <v>0.18539144624521037</v>
      </c>
      <c r="BL1086" s="14">
        <f t="shared" si="1563"/>
        <v>0.10145286641937747</v>
      </c>
      <c r="BM1086" s="14">
        <f t="shared" si="1564"/>
        <v>0.5441559306865571</v>
      </c>
      <c r="BN1086" s="14">
        <f t="shared" si="1565"/>
        <v>0.44854149802036297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1.3391999999999999</v>
      </c>
      <c r="F1087" s="10">
        <f>VLOOKUP(B1087,home!$B$2:$E$405,3,FALSE)</f>
        <v>0.67200000000000004</v>
      </c>
      <c r="G1087" s="10">
        <f>VLOOKUP(C1087,away!$B$2:$E$405,4,FALSE)</f>
        <v>1.6292</v>
      </c>
      <c r="H1087" s="10">
        <f>VLOOKUP(A1087,away!$A$2:$E$405,3,FALSE)</f>
        <v>1.014</v>
      </c>
      <c r="I1087" s="10">
        <f>VLOOKUP(C1087,away!$B$2:$E$405,3,FALSE)</f>
        <v>0.80689999999999995</v>
      </c>
      <c r="J1087" s="10">
        <f>VLOOKUP(B1087,home!$B$2:$E$405,4,FALSE)</f>
        <v>1.5779000000000001</v>
      </c>
      <c r="K1087" s="12">
        <f t="shared" si="1510"/>
        <v>1.46618615808</v>
      </c>
      <c r="L1087" s="12">
        <f t="shared" si="1511"/>
        <v>1.2910324151399999</v>
      </c>
      <c r="M1087" s="13">
        <f t="shared" si="1512"/>
        <v>6.3468054829412868E-2</v>
      </c>
      <c r="N1087" s="13">
        <f t="shared" si="1513"/>
        <v>9.305598347114763E-2</v>
      </c>
      <c r="O1087" s="13">
        <f t="shared" si="1514"/>
        <v>8.1939316110654817E-2</v>
      </c>
      <c r="P1087" s="13">
        <f t="shared" si="1515"/>
        <v>0.12013829108398362</v>
      </c>
      <c r="Q1087" s="13">
        <f t="shared" si="1516"/>
        <v>6.8218697445958973E-2</v>
      </c>
      <c r="R1087" s="13">
        <f t="shared" si="1517"/>
        <v>5.2893156586629311E-2</v>
      </c>
      <c r="S1087" s="13">
        <f t="shared" si="1518"/>
        <v>5.6852258287153443E-2</v>
      </c>
      <c r="T1087" s="13">
        <f t="shared" si="1519"/>
        <v>8.8072549721361346E-2</v>
      </c>
      <c r="U1087" s="13">
        <f t="shared" si="1520"/>
        <v>7.7551214044473862E-2</v>
      </c>
      <c r="V1087" s="13">
        <f t="shared" si="1521"/>
        <v>1.1957254494654649E-2</v>
      </c>
      <c r="W1087" s="13">
        <f t="shared" si="1522"/>
        <v>3.3340436639170835E-2</v>
      </c>
      <c r="X1087" s="13">
        <f t="shared" si="1523"/>
        <v>4.3043584436090861E-2</v>
      </c>
      <c r="Y1087" s="13">
        <f t="shared" si="1524"/>
        <v>2.7785331385404455E-2</v>
      </c>
      <c r="Z1087" s="13">
        <f t="shared" si="1525"/>
        <v>2.2762259897471406E-2</v>
      </c>
      <c r="AA1087" s="13">
        <f t="shared" si="1526"/>
        <v>3.3373710388292052E-2</v>
      </c>
      <c r="AB1087" s="13">
        <f t="shared" si="1527"/>
        <v>2.446603610754226E-2</v>
      </c>
      <c r="AC1087" s="13">
        <f t="shared" si="1528"/>
        <v>1.4146133485037555E-3</v>
      </c>
      <c r="AD1087" s="13">
        <f t="shared" si="1529"/>
        <v>1.2220821676173882E-2</v>
      </c>
      <c r="AE1087" s="13">
        <f t="shared" si="1530"/>
        <v>1.5777476923586026E-2</v>
      </c>
      <c r="AF1087" s="13">
        <f t="shared" si="1531"/>
        <v>1.0184617068736444E-2</v>
      </c>
      <c r="AG1087" s="13">
        <f t="shared" si="1532"/>
        <v>4.3828902571756258E-3</v>
      </c>
      <c r="AH1087" s="13">
        <f t="shared" si="1533"/>
        <v>7.3467038423692173E-3</v>
      </c>
      <c r="AI1087" s="13">
        <f t="shared" si="1534"/>
        <v>1.0771635481194896E-2</v>
      </c>
      <c r="AJ1087" s="13">
        <f t="shared" si="1535"/>
        <v>7.8966114212056793E-3</v>
      </c>
      <c r="AK1087" s="13">
        <f t="shared" si="1536"/>
        <v>3.8593007871694021E-3</v>
      </c>
      <c r="AL1087" s="13">
        <f t="shared" si="1537"/>
        <v>1.071085166801574E-4</v>
      </c>
      <c r="AM1087" s="13">
        <f t="shared" si="1538"/>
        <v>3.583599916394033E-3</v>
      </c>
      <c r="AN1087" s="13">
        <f t="shared" si="1539"/>
        <v>4.6265436549576891E-3</v>
      </c>
      <c r="AO1087" s="13">
        <f t="shared" si="1540"/>
        <v>2.9865089143053347E-3</v>
      </c>
      <c r="AP1087" s="13">
        <f t="shared" si="1541"/>
        <v>1.2852266054909182E-3</v>
      </c>
      <c r="AQ1087" s="13">
        <f t="shared" si="1542"/>
        <v>4.1481730212228091E-4</v>
      </c>
      <c r="AR1087" s="13">
        <f t="shared" si="1543"/>
        <v>1.8969665609864484E-3</v>
      </c>
      <c r="AS1087" s="13">
        <f t="shared" si="1544"/>
        <v>2.7813061140589505E-3</v>
      </c>
      <c r="AT1087" s="13">
        <f t="shared" si="1545"/>
        <v>2.0389562629082539E-3</v>
      </c>
      <c r="AU1087" s="13">
        <f t="shared" si="1546"/>
        <v>9.9649648320220257E-4</v>
      </c>
      <c r="AV1087" s="13">
        <f t="shared" si="1547"/>
        <v>3.6526233756161694E-4</v>
      </c>
      <c r="AW1087" s="13">
        <f t="shared" si="1548"/>
        <v>5.6318070340356304E-6</v>
      </c>
      <c r="AX1087" s="13">
        <f t="shared" si="1549"/>
        <v>8.7570409891893017E-4</v>
      </c>
      <c r="AY1087" s="13">
        <f t="shared" si="1550"/>
        <v>1.1305623777753038E-3</v>
      </c>
      <c r="AZ1087" s="13">
        <f t="shared" si="1551"/>
        <v>7.2979633852283574E-4</v>
      </c>
      <c r="BA1087" s="13">
        <f t="shared" si="1552"/>
        <v>3.1406357649448849E-4</v>
      </c>
      <c r="BB1087" s="13">
        <f t="shared" si="1553"/>
        <v>1.0136656441729638E-4</v>
      </c>
      <c r="BC1087" s="13">
        <f t="shared" si="1554"/>
        <v>2.6173504094821287E-5</v>
      </c>
      <c r="BD1087" s="13">
        <f t="shared" si="1555"/>
        <v>4.0817422011169219E-4</v>
      </c>
      <c r="BE1087" s="13">
        <f t="shared" si="1556"/>
        <v>5.9845939161286212E-4</v>
      </c>
      <c r="BF1087" s="13">
        <f t="shared" si="1557"/>
        <v>4.3872643807787835E-4</v>
      </c>
      <c r="BG1087" s="13">
        <f t="shared" si="1558"/>
        <v>2.1441821023117586E-4</v>
      </c>
      <c r="BH1087" s="13">
        <f t="shared" si="1559"/>
        <v>7.8594252970309319E-5</v>
      </c>
      <c r="BI1087" s="13">
        <f t="shared" si="1560"/>
        <v>2.3046761161941083E-5</v>
      </c>
      <c r="BJ1087" s="14">
        <f t="shared" si="1561"/>
        <v>0.41215675187830003</v>
      </c>
      <c r="BK1087" s="14">
        <f t="shared" si="1562"/>
        <v>0.25506814293816377</v>
      </c>
      <c r="BL1087" s="14">
        <f t="shared" si="1563"/>
        <v>0.30993809180241483</v>
      </c>
      <c r="BM1087" s="14">
        <f t="shared" si="1564"/>
        <v>0.51908681641782151</v>
      </c>
      <c r="BN1087" s="14">
        <f t="shared" si="1565"/>
        <v>0.47971349952778719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1.6516999999999999</v>
      </c>
      <c r="F1088" s="10">
        <f>VLOOKUP(B1088,home!$B$2:$E$405,3,FALSE)</f>
        <v>0.4325</v>
      </c>
      <c r="G1088" s="10">
        <f>VLOOKUP(C1088,away!$B$2:$E$405,4,FALSE)</f>
        <v>0.98380000000000001</v>
      </c>
      <c r="H1088" s="10">
        <f>VLOOKUP(A1088,away!$A$2:$E$405,3,FALSE)</f>
        <v>1.3258000000000001</v>
      </c>
      <c r="I1088" s="10">
        <f>VLOOKUP(C1088,away!$B$2:$E$405,3,FALSE)</f>
        <v>1.0370999999999999</v>
      </c>
      <c r="J1088" s="10">
        <f>VLOOKUP(B1088,home!$B$2:$E$405,4,FALSE)</f>
        <v>1.2929999999999999</v>
      </c>
      <c r="K1088" s="12">
        <f t="shared" si="1510"/>
        <v>0.70278761394999989</v>
      </c>
      <c r="L1088" s="12">
        <f t="shared" si="1511"/>
        <v>1.7778584237399999</v>
      </c>
      <c r="M1088" s="13">
        <f t="shared" si="1512"/>
        <v>8.3689141784151502E-2</v>
      </c>
      <c r="N1088" s="13">
        <f t="shared" si="1513"/>
        <v>5.8815692268007071E-2</v>
      </c>
      <c r="O1088" s="13">
        <f t="shared" si="1514"/>
        <v>0.14878744569652494</v>
      </c>
      <c r="P1088" s="13">
        <f t="shared" si="1515"/>
        <v>0.10456597394677593</v>
      </c>
      <c r="Q1088" s="13">
        <f t="shared" si="1516"/>
        <v>2.0667470015925071E-2</v>
      </c>
      <c r="R1088" s="13">
        <f t="shared" si="1517"/>
        <v>0.13226150683916238</v>
      </c>
      <c r="S1088" s="13">
        <f t="shared" si="1518"/>
        <v>3.2662668878952604E-2</v>
      </c>
      <c r="T1088" s="13">
        <f t="shared" si="1519"/>
        <v>3.6743835665206254E-2</v>
      </c>
      <c r="U1088" s="13">
        <f t="shared" si="1520"/>
        <v>9.295174880892651E-2</v>
      </c>
      <c r="V1088" s="13">
        <f t="shared" si="1521"/>
        <v>4.5345107039594396E-3</v>
      </c>
      <c r="W1088" s="13">
        <f t="shared" si="1522"/>
        <v>4.8416139796250502E-3</v>
      </c>
      <c r="X1088" s="13">
        <f t="shared" si="1523"/>
        <v>8.6077041981737386E-3</v>
      </c>
      <c r="Y1088" s="13">
        <f t="shared" si="1524"/>
        <v>7.6516397088926737E-3</v>
      </c>
      <c r="Z1088" s="13">
        <f t="shared" si="1525"/>
        <v>7.8380744690183468E-2</v>
      </c>
      <c r="AA1088" s="13">
        <f t="shared" si="1526"/>
        <v>5.508501654043816E-2</v>
      </c>
      <c r="AB1088" s="13">
        <f t="shared" si="1527"/>
        <v>1.9356533669425406E-2</v>
      </c>
      <c r="AC1088" s="13">
        <f t="shared" si="1528"/>
        <v>3.5410472465661021E-4</v>
      </c>
      <c r="AD1088" s="13">
        <f t="shared" si="1529"/>
        <v>8.5065658410191309E-4</v>
      </c>
      <c r="AE1088" s="13">
        <f t="shared" si="1530"/>
        <v>1.5123469737554796E-3</v>
      </c>
      <c r="AF1088" s="13">
        <f t="shared" si="1531"/>
        <v>1.3443694034544385E-3</v>
      </c>
      <c r="AG1088" s="13">
        <f t="shared" si="1532"/>
        <v>7.9669948951659718E-4</v>
      </c>
      <c r="AH1088" s="13">
        <f t="shared" si="1533"/>
        <v>3.4837466801614259E-2</v>
      </c>
      <c r="AI1088" s="13">
        <f t="shared" si="1534"/>
        <v>2.4483340169568817E-2</v>
      </c>
      <c r="AJ1088" s="13">
        <f t="shared" si="1535"/>
        <v>8.6032941096487268E-3</v>
      </c>
      <c r="AK1088" s="13">
        <f t="shared" si="1536"/>
        <v>2.0154295131433729E-3</v>
      </c>
      <c r="AL1088" s="13">
        <f t="shared" si="1537"/>
        <v>1.769754337229223E-5</v>
      </c>
      <c r="AM1088" s="13">
        <f t="shared" si="1538"/>
        <v>1.195661822063682E-4</v>
      </c>
      <c r="AN1088" s="13">
        <f t="shared" si="1539"/>
        <v>2.1257174423002336E-4</v>
      </c>
      <c r="AO1088" s="13">
        <f t="shared" si="1540"/>
        <v>1.8896123306422595E-4</v>
      </c>
      <c r="AP1088" s="13">
        <f t="shared" si="1541"/>
        <v>1.1198210665451047E-4</v>
      </c>
      <c r="AQ1088" s="13">
        <f t="shared" si="1542"/>
        <v>4.9772082905968166E-5</v>
      </c>
      <c r="AR1088" s="13">
        <f t="shared" si="1543"/>
        <v>1.2387216763002499E-2</v>
      </c>
      <c r="AS1088" s="13">
        <f t="shared" si="1544"/>
        <v>8.7055825123519663E-3</v>
      </c>
      <c r="AT1088" s="13">
        <f t="shared" si="1545"/>
        <v>3.059087780950342E-3</v>
      </c>
      <c r="AU1088" s="13">
        <f t="shared" si="1546"/>
        <v>7.1662966747923029E-4</v>
      </c>
      <c r="AV1088" s="13">
        <f t="shared" si="1547"/>
        <v>1.2590961352337753E-4</v>
      </c>
      <c r="AW1088" s="13">
        <f t="shared" si="1548"/>
        <v>6.1423103660672823E-7</v>
      </c>
      <c r="AX1088" s="13">
        <f t="shared" si="1549"/>
        <v>1.4004938650320734E-5</v>
      </c>
      <c r="AY1088" s="13">
        <f t="shared" si="1550"/>
        <v>2.4898798153434618E-5</v>
      </c>
      <c r="AZ1088" s="13">
        <f t="shared" si="1551"/>
        <v>2.2133269019042855E-5</v>
      </c>
      <c r="BA1088" s="13">
        <f t="shared" si="1552"/>
        <v>1.3116606256802965E-5</v>
      </c>
      <c r="BB1088" s="13">
        <f t="shared" si="1553"/>
        <v>5.8298672311344886E-6</v>
      </c>
      <c r="BC1088" s="13">
        <f t="shared" si="1554"/>
        <v>2.0729357132316478E-6</v>
      </c>
      <c r="BD1088" s="13">
        <f t="shared" si="1555"/>
        <v>3.6704529447995544E-3</v>
      </c>
      <c r="BE1088" s="13">
        <f t="shared" si="1556"/>
        <v>2.579548867191429E-3</v>
      </c>
      <c r="BF1088" s="13">
        <f t="shared" si="1557"/>
        <v>9.0643749672044479E-4</v>
      </c>
      <c r="BG1088" s="13">
        <f t="shared" si="1558"/>
        <v>2.1234434850499079E-4</v>
      </c>
      <c r="BH1088" s="13">
        <f t="shared" si="1559"/>
        <v>3.7308244505397424E-5</v>
      </c>
      <c r="BI1088" s="13">
        <f t="shared" si="1560"/>
        <v>5.243954427322291E-6</v>
      </c>
      <c r="BJ1088" s="14">
        <f t="shared" si="1561"/>
        <v>0.14259693805074336</v>
      </c>
      <c r="BK1088" s="14">
        <f t="shared" si="1562"/>
        <v>0.22584899638002182</v>
      </c>
      <c r="BL1088" s="14">
        <f t="shared" si="1563"/>
        <v>0.55078754434190924</v>
      </c>
      <c r="BM1088" s="14">
        <f t="shared" si="1564"/>
        <v>0.44880270834519398</v>
      </c>
      <c r="BN1088" s="14">
        <f t="shared" si="1565"/>
        <v>0.5487872305505469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1.6516999999999999</v>
      </c>
      <c r="F1089" s="10">
        <f>VLOOKUP(B1089,home!$B$2:$E$405,3,FALSE)</f>
        <v>1.1352</v>
      </c>
      <c r="G1089" s="10">
        <f>VLOOKUP(C1089,away!$B$2:$E$405,4,FALSE)</f>
        <v>1.665</v>
      </c>
      <c r="H1089" s="10">
        <f>VLOOKUP(A1089,away!$A$2:$E$405,3,FALSE)</f>
        <v>1.3258000000000001</v>
      </c>
      <c r="I1089" s="10">
        <f>VLOOKUP(C1089,away!$B$2:$E$405,3,FALSE)</f>
        <v>0.75429999999999997</v>
      </c>
      <c r="J1089" s="10">
        <f>VLOOKUP(B1089,home!$B$2:$E$405,4,FALSE)</f>
        <v>1.0370999999999999</v>
      </c>
      <c r="K1089" s="12">
        <f t="shared" si="1510"/>
        <v>3.1218913836</v>
      </c>
      <c r="L1089" s="12">
        <f t="shared" si="1511"/>
        <v>1.0371528298739998</v>
      </c>
      <c r="M1089" s="13">
        <f t="shared" si="1512"/>
        <v>1.5622482544787996E-2</v>
      </c>
      <c r="N1089" s="13">
        <f t="shared" si="1513"/>
        <v>4.8771693647015051E-2</v>
      </c>
      <c r="O1089" s="13">
        <f t="shared" si="1514"/>
        <v>1.6202901980984036E-2</v>
      </c>
      <c r="P1089" s="13">
        <f t="shared" si="1515"/>
        <v>5.0583700083749433E-2</v>
      </c>
      <c r="Q1089" s="13">
        <f t="shared" si="1516"/>
        <v>7.6129965080097589E-2</v>
      </c>
      <c r="R1089" s="13">
        <f t="shared" si="1517"/>
        <v>8.4024428208743143E-3</v>
      </c>
      <c r="S1089" s="13">
        <f t="shared" si="1518"/>
        <v>4.0945968523683117E-2</v>
      </c>
      <c r="T1089" s="13">
        <f t="shared" si="1519"/>
        <v>7.8958408721031992E-2</v>
      </c>
      <c r="U1089" s="13">
        <f t="shared" si="1520"/>
        <v>2.6231513843679201E-2</v>
      </c>
      <c r="V1089" s="13">
        <f t="shared" si="1521"/>
        <v>1.473089671676505E-2</v>
      </c>
      <c r="W1089" s="13">
        <f t="shared" si="1522"/>
        <v>7.9223160672441839E-2</v>
      </c>
      <c r="X1089" s="13">
        <f t="shared" si="1523"/>
        <v>8.2166525282985611E-2</v>
      </c>
      <c r="Y1089" s="13">
        <f t="shared" si="1524"/>
        <v>4.2609622109081036E-2</v>
      </c>
      <c r="Z1089" s="13">
        <f t="shared" si="1525"/>
        <v>2.904872449841423E-3</v>
      </c>
      <c r="AA1089" s="13">
        <f t="shared" si="1526"/>
        <v>9.0686962716169627E-3</v>
      </c>
      <c r="AB1089" s="13">
        <f t="shared" si="1527"/>
        <v>1.4155742375423223E-2</v>
      </c>
      <c r="AC1089" s="13">
        <f t="shared" si="1528"/>
        <v>2.9810533447120445E-3</v>
      </c>
      <c r="AD1089" s="13">
        <f t="shared" si="1529"/>
        <v>6.1831525671213639E-2</v>
      </c>
      <c r="AE1089" s="13">
        <f t="shared" si="1530"/>
        <v>6.4128741825326088E-2</v>
      </c>
      <c r="AF1089" s="13">
        <f t="shared" si="1531"/>
        <v>3.3255653030198042E-2</v>
      </c>
      <c r="AG1089" s="13">
        <f t="shared" si="1532"/>
        <v>1.1497064883192585E-2</v>
      </c>
      <c r="AH1089" s="13">
        <f t="shared" si="1533"/>
        <v>7.5319917044401261E-4</v>
      </c>
      <c r="AI1089" s="13">
        <f t="shared" si="1534"/>
        <v>2.3514060003438312E-3</v>
      </c>
      <c r="AJ1089" s="13">
        <f t="shared" si="1535"/>
        <v>3.670417065909373E-3</v>
      </c>
      <c r="AK1089" s="13">
        <f t="shared" si="1536"/>
        <v>3.8195478040936211E-3</v>
      </c>
      <c r="AL1089" s="13">
        <f t="shared" si="1537"/>
        <v>3.8609153926788656E-4</v>
      </c>
      <c r="AM1089" s="13">
        <f t="shared" si="1538"/>
        <v>3.8606261445560806E-2</v>
      </c>
      <c r="AN1089" s="13">
        <f t="shared" si="1539"/>
        <v>4.0040593309118883E-2</v>
      </c>
      <c r="AO1089" s="13">
        <f t="shared" si="1540"/>
        <v>2.0764107330193293E-2</v>
      </c>
      <c r="AP1089" s="13">
        <f t="shared" si="1541"/>
        <v>7.1785175591058134E-3</v>
      </c>
      <c r="AQ1089" s="13">
        <f t="shared" si="1542"/>
        <v>1.8613049501816981E-3</v>
      </c>
      <c r="AR1089" s="13">
        <f t="shared" si="1543"/>
        <v>1.562365302169514E-4</v>
      </c>
      <c r="AS1089" s="13">
        <f t="shared" si="1544"/>
        <v>4.8775347748786159E-4</v>
      </c>
      <c r="AT1089" s="13">
        <f t="shared" si="1545"/>
        <v>7.6135668934514599E-4</v>
      </c>
      <c r="AU1089" s="13">
        <f t="shared" si="1546"/>
        <v>7.9229096277094431E-4</v>
      </c>
      <c r="AV1089" s="13">
        <f t="shared" si="1547"/>
        <v>6.1836158249468985E-4</v>
      </c>
      <c r="AW1089" s="13">
        <f t="shared" si="1548"/>
        <v>3.4725485763527856E-5</v>
      </c>
      <c r="AX1089" s="13">
        <f t="shared" si="1549"/>
        <v>2.0087425826650854E-2</v>
      </c>
      <c r="AY1089" s="13">
        <f t="shared" si="1550"/>
        <v>2.0833730540995E-2</v>
      </c>
      <c r="AZ1089" s="13">
        <f t="shared" si="1551"/>
        <v>1.080388129371267E-2</v>
      </c>
      <c r="BA1089" s="13">
        <f t="shared" si="1552"/>
        <v>3.7350920191322893E-3</v>
      </c>
      <c r="BB1089" s="13">
        <f t="shared" si="1553"/>
        <v>9.6846531437071149E-4</v>
      </c>
      <c r="BC1089" s="13">
        <f t="shared" si="1554"/>
        <v>2.0088930828687928E-4</v>
      </c>
      <c r="BD1089" s="13">
        <f t="shared" si="1555"/>
        <v>2.7006859907367628E-5</v>
      </c>
      <c r="BE1089" s="13">
        <f t="shared" si="1556"/>
        <v>8.4312483242903296E-5</v>
      </c>
      <c r="BF1089" s="13">
        <f t="shared" si="1557"/>
        <v>1.3160720748296961E-4</v>
      </c>
      <c r="BG1089" s="13">
        <f t="shared" si="1558"/>
        <v>1.3695446902024674E-4</v>
      </c>
      <c r="BH1089" s="13">
        <f t="shared" si="1559"/>
        <v>1.0688924419495537E-4</v>
      </c>
      <c r="BI1089" s="13">
        <f t="shared" si="1560"/>
        <v>6.6739322090349481E-5</v>
      </c>
      <c r="BJ1089" s="14">
        <f t="shared" si="1561"/>
        <v>0.74365262981989244</v>
      </c>
      <c r="BK1089" s="14">
        <f t="shared" si="1562"/>
        <v>0.14608392329396053</v>
      </c>
      <c r="BL1089" s="14">
        <f t="shared" si="1563"/>
        <v>8.8025376161622967E-2</v>
      </c>
      <c r="BM1089" s="14">
        <f t="shared" si="1564"/>
        <v>0.74415461051257759</v>
      </c>
      <c r="BN1089" s="14">
        <f t="shared" si="1565"/>
        <v>0.21571318615750842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1.6516999999999999</v>
      </c>
      <c r="F1090" s="10">
        <f>VLOOKUP(B1090,home!$B$2:$E$405,3,FALSE)</f>
        <v>0.8649</v>
      </c>
      <c r="G1090" s="10">
        <f>VLOOKUP(C1090,away!$B$2:$E$405,4,FALSE)</f>
        <v>0.37840000000000001</v>
      </c>
      <c r="H1090" s="10">
        <f>VLOOKUP(A1090,away!$A$2:$E$405,3,FALSE)</f>
        <v>1.3258000000000001</v>
      </c>
      <c r="I1090" s="10">
        <f>VLOOKUP(C1090,away!$B$2:$E$405,3,FALSE)</f>
        <v>1.32</v>
      </c>
      <c r="J1090" s="10">
        <f>VLOOKUP(B1090,home!$B$2:$E$405,4,FALSE)</f>
        <v>1.2929999999999999</v>
      </c>
      <c r="K1090" s="12">
        <f t="shared" si="1510"/>
        <v>0.54056533687200004</v>
      </c>
      <c r="L1090" s="12">
        <f t="shared" si="1511"/>
        <v>2.2628224080000003</v>
      </c>
      <c r="M1090" s="13">
        <f t="shared" si="1512"/>
        <v>6.0604402206601481E-2</v>
      </c>
      <c r="N1090" s="13">
        <f t="shared" si="1513"/>
        <v>3.2760639094737712E-2</v>
      </c>
      <c r="O1090" s="13">
        <f t="shared" si="1514"/>
        <v>0.13713699933654247</v>
      </c>
      <c r="P1090" s="13">
        <f t="shared" si="1515"/>
        <v>7.4131508243973326E-2</v>
      </c>
      <c r="Q1090" s="13">
        <f t="shared" si="1516"/>
        <v>8.8546329541944538E-3</v>
      </c>
      <c r="R1090" s="13">
        <f t="shared" si="1517"/>
        <v>0.15515833753230479</v>
      </c>
      <c r="S1090" s="13">
        <f t="shared" si="1518"/>
        <v>2.2669477440731525E-2</v>
      </c>
      <c r="T1090" s="13">
        <f t="shared" si="1519"/>
        <v>2.0036461863366446E-2</v>
      </c>
      <c r="U1090" s="13">
        <f t="shared" si="1520"/>
        <v>8.3873218996649818E-2</v>
      </c>
      <c r="V1090" s="13">
        <f t="shared" si="1521"/>
        <v>3.0810423236531854E-3</v>
      </c>
      <c r="W1090" s="13">
        <f t="shared" si="1522"/>
        <v>1.5955025485873461E-3</v>
      </c>
      <c r="X1090" s="13">
        <f t="shared" si="1523"/>
        <v>3.6103389189645558E-3</v>
      </c>
      <c r="Y1090" s="13">
        <f t="shared" si="1524"/>
        <v>4.0847779031537483E-3</v>
      </c>
      <c r="Z1090" s="13">
        <f t="shared" si="1525"/>
        <v>0.11703192098537557</v>
      </c>
      <c r="AA1090" s="13">
        <f t="shared" si="1526"/>
        <v>6.326339979223683E-2</v>
      </c>
      <c r="AB1090" s="13">
        <f t="shared" si="1527"/>
        <v>1.7099000510179263E-2</v>
      </c>
      <c r="AC1090" s="13">
        <f t="shared" si="1528"/>
        <v>2.3554633213493649E-4</v>
      </c>
      <c r="AD1090" s="13">
        <f t="shared" si="1529"/>
        <v>2.1561834316431329E-4</v>
      </c>
      <c r="AE1090" s="13">
        <f t="shared" si="1530"/>
        <v>4.8790601848804175E-4</v>
      </c>
      <c r="AF1090" s="13">
        <f t="shared" si="1531"/>
        <v>5.5202233581640181E-4</v>
      </c>
      <c r="AG1090" s="13">
        <f t="shared" si="1532"/>
        <v>4.1637617040061835E-4</v>
      </c>
      <c r="AH1090" s="13">
        <f t="shared" si="1533"/>
        <v>6.6205613314248346E-2</v>
      </c>
      <c r="AI1090" s="13">
        <f t="shared" si="1534"/>
        <v>3.5788459664034031E-2</v>
      </c>
      <c r="AJ1090" s="13">
        <f t="shared" si="1535"/>
        <v>9.6730003772092718E-3</v>
      </c>
      <c r="AK1090" s="13">
        <f t="shared" si="1536"/>
        <v>1.7429629024897047E-3</v>
      </c>
      <c r="AL1090" s="13">
        <f t="shared" si="1537"/>
        <v>1.1524842570328468E-5</v>
      </c>
      <c r="AM1090" s="13">
        <f t="shared" si="1538"/>
        <v>2.3311160461679904E-5</v>
      </c>
      <c r="AN1090" s="13">
        <f t="shared" si="1539"/>
        <v>5.2749016249172918E-5</v>
      </c>
      <c r="AO1090" s="13">
        <f t="shared" si="1540"/>
        <v>5.9680827984292319E-5</v>
      </c>
      <c r="AP1090" s="13">
        <f t="shared" si="1541"/>
        <v>4.5015704963616713E-5</v>
      </c>
      <c r="AQ1090" s="13">
        <f t="shared" si="1542"/>
        <v>2.5465636475897192E-5</v>
      </c>
      <c r="AR1090" s="13">
        <f t="shared" si="1543"/>
        <v>2.9962309068572873E-2</v>
      </c>
      <c r="AS1090" s="13">
        <f t="shared" si="1544"/>
        <v>1.6196585695116075E-2</v>
      </c>
      <c r="AT1090" s="13">
        <f t="shared" si="1545"/>
        <v>4.3776564012283203E-3</v>
      </c>
      <c r="AU1090" s="13">
        <f t="shared" si="1546"/>
        <v>7.8880310241328481E-4</v>
      </c>
      <c r="AV1090" s="13">
        <f t="shared" si="1547"/>
        <v>1.06599903695429E-4</v>
      </c>
      <c r="AW1090" s="13">
        <f t="shared" si="1548"/>
        <v>3.9158961455394817E-7</v>
      </c>
      <c r="AX1090" s="13">
        <f t="shared" si="1549"/>
        <v>2.1002008846408745E-6</v>
      </c>
      <c r="AY1090" s="13">
        <f t="shared" si="1550"/>
        <v>4.752381623066794E-6</v>
      </c>
      <c r="AZ1090" s="13">
        <f t="shared" si="1551"/>
        <v>5.3768978140214783E-6</v>
      </c>
      <c r="BA1090" s="13">
        <f t="shared" si="1552"/>
        <v>4.0556549530313397E-6</v>
      </c>
      <c r="BB1090" s="13">
        <f t="shared" si="1553"/>
        <v>2.2943067267088766E-6</v>
      </c>
      <c r="BC1090" s="13">
        <f t="shared" si="1554"/>
        <v>1.0383217344043959E-6</v>
      </c>
      <c r="BD1090" s="13">
        <f t="shared" si="1555"/>
        <v>1.1299897392631372E-2</v>
      </c>
      <c r="BE1090" s="13">
        <f t="shared" si="1556"/>
        <v>6.1083328406668124E-3</v>
      </c>
      <c r="BF1090" s="13">
        <f t="shared" si="1557"/>
        <v>1.6509764998706784E-3</v>
      </c>
      <c r="BG1090" s="13">
        <f t="shared" si="1558"/>
        <v>2.9748688927344965E-4</v>
      </c>
      <c r="BH1090" s="13">
        <f t="shared" si="1559"/>
        <v>4.020277512877641E-5</v>
      </c>
      <c r="BI1090" s="13">
        <f t="shared" si="1560"/>
        <v>4.3464453361352573E-6</v>
      </c>
      <c r="BJ1090" s="14">
        <f t="shared" si="1561"/>
        <v>7.2840116260744173E-2</v>
      </c>
      <c r="BK1090" s="14">
        <f t="shared" si="1562"/>
        <v>0.16073825377128786</v>
      </c>
      <c r="BL1090" s="14">
        <f t="shared" si="1563"/>
        <v>0.64077418943982756</v>
      </c>
      <c r="BM1090" s="14">
        <f t="shared" si="1564"/>
        <v>0.52273360029687244</v>
      </c>
      <c r="BN1090" s="14">
        <f t="shared" si="1565"/>
        <v>0.46864651936835428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1.242</v>
      </c>
      <c r="F1091" s="10">
        <f>VLOOKUP(B1091,home!$B$2:$E$405,3,FALSE)</f>
        <v>1.0734999999999999</v>
      </c>
      <c r="G1091" s="10">
        <f>VLOOKUP(C1091,away!$B$2:$E$405,4,FALSE)</f>
        <v>1.3734999999999999</v>
      </c>
      <c r="H1091" s="10">
        <f>VLOOKUP(A1091,away!$A$2:$E$405,3,FALSE)</f>
        <v>0.96209999999999996</v>
      </c>
      <c r="I1091" s="10">
        <f>VLOOKUP(C1091,away!$B$2:$E$405,3,FALSE)</f>
        <v>0.85599999999999998</v>
      </c>
      <c r="J1091" s="10">
        <f>VLOOKUP(B1091,home!$B$2:$E$405,4,FALSE)</f>
        <v>0.80840000000000001</v>
      </c>
      <c r="K1091" s="12">
        <f t="shared" si="1510"/>
        <v>1.8312696944999998</v>
      </c>
      <c r="L1091" s="12">
        <f t="shared" si="1511"/>
        <v>0.66576396384000003</v>
      </c>
      <c r="M1091" s="13">
        <f t="shared" si="1512"/>
        <v>8.232885227278737E-2</v>
      </c>
      <c r="N1091" s="13">
        <f t="shared" si="1513"/>
        <v>0.15076633215012294</v>
      </c>
      <c r="O1091" s="13">
        <f t="shared" si="1514"/>
        <v>5.4811583027528712E-2</v>
      </c>
      <c r="P1091" s="13">
        <f t="shared" si="1515"/>
        <v>0.10037479090588389</v>
      </c>
      <c r="Q1091" s="13">
        <f t="shared" si="1516"/>
        <v>0.13804690750872059</v>
      </c>
      <c r="R1091" s="13">
        <f t="shared" si="1517"/>
        <v>1.824578839037639E-2</v>
      </c>
      <c r="S1091" s="13">
        <f t="shared" si="1518"/>
        <v>3.0594069913719942E-2</v>
      </c>
      <c r="T1091" s="13">
        <f t="shared" si="1519"/>
        <v>9.1906656338859694E-2</v>
      </c>
      <c r="U1091" s="13">
        <f t="shared" si="1520"/>
        <v>3.3412959331556219E-2</v>
      </c>
      <c r="V1091" s="13">
        <f t="shared" si="1521"/>
        <v>4.1444541356259624E-3</v>
      </c>
      <c r="W1091" s="13">
        <f t="shared" si="1522"/>
        <v>8.4267039380054837E-2</v>
      </c>
      <c r="X1091" s="13">
        <f t="shared" si="1523"/>
        <v>5.6101958158726685E-2</v>
      </c>
      <c r="Y1091" s="13">
        <f t="shared" si="1524"/>
        <v>1.867533102146985E-2</v>
      </c>
      <c r="Z1091" s="13">
        <f t="shared" si="1525"/>
        <v>4.0491294673876141E-3</v>
      </c>
      <c r="AA1091" s="13">
        <f t="shared" si="1526"/>
        <v>7.4150480827338628E-3</v>
      </c>
      <c r="AB1091" s="13">
        <f t="shared" si="1527"/>
        <v>6.7894764185854268E-3</v>
      </c>
      <c r="AC1091" s="13">
        <f t="shared" si="1528"/>
        <v>3.1580568795016477E-4</v>
      </c>
      <c r="AD1091" s="13">
        <f t="shared" si="1529"/>
        <v>3.8578918865483126E-2</v>
      </c>
      <c r="AE1091" s="13">
        <f t="shared" si="1530"/>
        <v>2.5684453944545802E-2</v>
      </c>
      <c r="AF1091" s="13">
        <f t="shared" si="1531"/>
        <v>8.549891933593368E-3</v>
      </c>
      <c r="AG1091" s="13">
        <f t="shared" si="1532"/>
        <v>1.8974033147042546E-3</v>
      </c>
      <c r="AH1091" s="13">
        <f t="shared" si="1533"/>
        <v>6.7394112107733116E-4</v>
      </c>
      <c r="AI1091" s="13">
        <f t="shared" si="1534"/>
        <v>1.2341679509062717E-3</v>
      </c>
      <c r="AJ1091" s="13">
        <f t="shared" si="1535"/>
        <v>1.1300471832089098E-3</v>
      </c>
      <c r="AK1091" s="13">
        <f t="shared" si="1536"/>
        <v>6.8980705332185514E-4</v>
      </c>
      <c r="AL1091" s="13">
        <f t="shared" si="1537"/>
        <v>1.5401128046753658E-5</v>
      </c>
      <c r="AM1091" s="13">
        <f t="shared" si="1538"/>
        <v>1.4129680992986709E-2</v>
      </c>
      <c r="AN1091" s="13">
        <f t="shared" si="1539"/>
        <v>9.4070324256855398E-3</v>
      </c>
      <c r="AO1091" s="13">
        <f t="shared" si="1540"/>
        <v>3.1314315978479071E-3</v>
      </c>
      <c r="AP1091" s="13">
        <f t="shared" si="1541"/>
        <v>6.9493143769234925E-4</v>
      </c>
      <c r="AQ1091" s="13">
        <f t="shared" si="1542"/>
        <v>1.1566507713877207E-4</v>
      </c>
      <c r="AR1091" s="13">
        <f t="shared" si="1543"/>
        <v>8.9737142432643518E-5</v>
      </c>
      <c r="AS1091" s="13">
        <f t="shared" si="1544"/>
        <v>1.6433290940793006E-4</v>
      </c>
      <c r="AT1091" s="13">
        <f t="shared" si="1545"/>
        <v>1.5046893840387813E-4</v>
      </c>
      <c r="AU1091" s="13">
        <f t="shared" si="1546"/>
        <v>9.1849735620869741E-5</v>
      </c>
      <c r="AV1091" s="13">
        <f t="shared" si="1547"/>
        <v>4.2050409322583978E-5</v>
      </c>
      <c r="AW1091" s="13">
        <f t="shared" si="1548"/>
        <v>5.2158203376243877E-7</v>
      </c>
      <c r="AX1091" s="13">
        <f t="shared" si="1549"/>
        <v>4.3125427659015357E-3</v>
      </c>
      <c r="AY1091" s="13">
        <f t="shared" si="1550"/>
        <v>2.8711355660561238E-3</v>
      </c>
      <c r="AZ1091" s="13">
        <f t="shared" si="1551"/>
        <v>9.5574929758976347E-4</v>
      </c>
      <c r="BA1091" s="13">
        <f t="shared" si="1552"/>
        <v>2.1210114693355229E-4</v>
      </c>
      <c r="BB1091" s="13">
        <f t="shared" si="1553"/>
        <v>3.5302325079372995E-5</v>
      </c>
      <c r="BC1091" s="13">
        <f t="shared" si="1554"/>
        <v>4.7006031755223234E-6</v>
      </c>
      <c r="BD1091" s="13">
        <f t="shared" si="1555"/>
        <v>9.9572926082718982E-6</v>
      </c>
      <c r="BE1091" s="13">
        <f t="shared" si="1556"/>
        <v>1.8234488192797188E-5</v>
      </c>
      <c r="BF1091" s="13">
        <f t="shared" si="1557"/>
        <v>1.6696132811093782E-5</v>
      </c>
      <c r="BG1091" s="13">
        <f t="shared" si="1558"/>
        <v>1.0191707344101045E-5</v>
      </c>
      <c r="BH1091" s="13">
        <f t="shared" si="1559"/>
        <v>4.6659411986163319E-6</v>
      </c>
      <c r="BI1091" s="13">
        <f t="shared" si="1560"/>
        <v>1.7089193426690183E-6</v>
      </c>
      <c r="BJ1091" s="14">
        <f t="shared" si="1561"/>
        <v>0.65034516585236835</v>
      </c>
      <c r="BK1091" s="14">
        <f t="shared" si="1562"/>
        <v>0.22064450961007023</v>
      </c>
      <c r="BL1091" s="14">
        <f t="shared" si="1563"/>
        <v>0.12500271217598047</v>
      </c>
      <c r="BM1091" s="14">
        <f t="shared" si="1564"/>
        <v>0.45259664886636425</v>
      </c>
      <c r="BN1091" s="14">
        <f t="shared" si="1565"/>
        <v>0.54457425425541994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1.242</v>
      </c>
      <c r="F1092" s="10">
        <f>VLOOKUP(B1092,home!$B$2:$E$405,3,FALSE)</f>
        <v>1.1367</v>
      </c>
      <c r="G1092" s="10">
        <f>VLOOKUP(C1092,away!$B$2:$E$405,4,FALSE)</f>
        <v>0.75780000000000003</v>
      </c>
      <c r="H1092" s="10">
        <f>VLOOKUP(A1092,away!$A$2:$E$405,3,FALSE)</f>
        <v>0.96209999999999996</v>
      </c>
      <c r="I1092" s="10">
        <f>VLOOKUP(C1092,away!$B$2:$E$405,3,FALSE)</f>
        <v>1.3451</v>
      </c>
      <c r="J1092" s="10">
        <f>VLOOKUP(B1092,home!$B$2:$E$405,4,FALSE)</f>
        <v>1.0394000000000001</v>
      </c>
      <c r="K1092" s="12">
        <f t="shared" si="1510"/>
        <v>1.06984794492</v>
      </c>
      <c r="L1092" s="12">
        <f t="shared" si="1511"/>
        <v>1.3451090659739999</v>
      </c>
      <c r="M1092" s="13">
        <f t="shared" si="1512"/>
        <v>8.9371180826338464E-2</v>
      </c>
      <c r="N1092" s="13">
        <f t="shared" si="1513"/>
        <v>9.561357414213191E-2</v>
      </c>
      <c r="O1092" s="13">
        <f t="shared" si="1514"/>
        <v>0.12021398556630958</v>
      </c>
      <c r="P1092" s="13">
        <f t="shared" si="1515"/>
        <v>0.12861068540875883</v>
      </c>
      <c r="Q1092" s="13">
        <f t="shared" si="1516"/>
        <v>5.1145992901207943E-2</v>
      </c>
      <c r="R1092" s="13">
        <f t="shared" si="1517"/>
        <v>8.08504609210553E-2</v>
      </c>
      <c r="S1092" s="13">
        <f t="shared" si="1518"/>
        <v>4.6269693004985027E-2</v>
      </c>
      <c r="T1092" s="13">
        <f t="shared" si="1519"/>
        <v>6.8796938739656643E-2</v>
      </c>
      <c r="U1092" s="13">
        <f t="shared" si="1520"/>
        <v>8.6497699462225783E-2</v>
      </c>
      <c r="V1092" s="13">
        <f t="shared" si="1521"/>
        <v>7.398329424171392E-3</v>
      </c>
      <c r="W1092" s="13">
        <f t="shared" si="1522"/>
        <v>1.8239478465416743E-2</v>
      </c>
      <c r="X1092" s="13">
        <f t="shared" si="1523"/>
        <v>2.4534087842469601E-2</v>
      </c>
      <c r="Y1092" s="13">
        <f t="shared" si="1524"/>
        <v>1.6500511991154179E-2</v>
      </c>
      <c r="Z1092" s="13">
        <f t="shared" si="1525"/>
        <v>3.6250895991029354E-2</v>
      </c>
      <c r="AA1092" s="13">
        <f t="shared" si="1526"/>
        <v>3.8782946577511419E-2</v>
      </c>
      <c r="AB1092" s="13">
        <f t="shared" si="1527"/>
        <v>2.0745927846946368E-2</v>
      </c>
      <c r="AC1092" s="13">
        <f t="shared" si="1528"/>
        <v>6.6541599968575544E-4</v>
      </c>
      <c r="AD1092" s="13">
        <f t="shared" si="1529"/>
        <v>4.8783671381596727E-3</v>
      </c>
      <c r="AE1092" s="13">
        <f t="shared" si="1530"/>
        <v>6.5619358646882122E-3</v>
      </c>
      <c r="AF1092" s="13">
        <f t="shared" si="1531"/>
        <v>4.4132597109660275E-3</v>
      </c>
      <c r="AG1092" s="13">
        <f t="shared" si="1532"/>
        <v>1.9787718825727322E-3</v>
      </c>
      <c r="AH1092" s="13">
        <f t="shared" si="1533"/>
        <v>1.2190352211803531E-2</v>
      </c>
      <c r="AI1092" s="13">
        <f t="shared" si="1534"/>
        <v>1.3041823261648985E-2</v>
      </c>
      <c r="AJ1092" s="13">
        <f t="shared" si="1535"/>
        <v>6.9763839072425086E-3</v>
      </c>
      <c r="AK1092" s="13">
        <f t="shared" si="1536"/>
        <v>2.4878899953787864E-3</v>
      </c>
      <c r="AL1092" s="13">
        <f t="shared" si="1537"/>
        <v>3.8302999696438356E-5</v>
      </c>
      <c r="AM1092" s="13">
        <f t="shared" si="1538"/>
        <v>1.0438222114650781E-3</v>
      </c>
      <c r="AN1092" s="13">
        <f t="shared" si="1539"/>
        <v>1.4040547199067061E-3</v>
      </c>
      <c r="AO1092" s="13">
        <f t="shared" si="1540"/>
        <v>9.4430336643504796E-4</v>
      </c>
      <c r="AP1092" s="13">
        <f t="shared" si="1541"/>
        <v>4.2339700640718359E-4</v>
      </c>
      <c r="AQ1092" s="13">
        <f t="shared" si="1542"/>
        <v>1.4237878795613865E-4</v>
      </c>
      <c r="AR1092" s="13">
        <f t="shared" si="1543"/>
        <v>3.2794706555026249E-3</v>
      </c>
      <c r="AS1092" s="13">
        <f t="shared" si="1544"/>
        <v>3.5085349412149287E-3</v>
      </c>
      <c r="AT1092" s="13">
        <f t="shared" si="1545"/>
        <v>1.8767994482694022E-3</v>
      </c>
      <c r="AU1092" s="13">
        <f t="shared" si="1546"/>
        <v>6.6929667758600336E-4</v>
      </c>
      <c r="AV1092" s="13">
        <f t="shared" si="1547"/>
        <v>1.7901141876429231E-4</v>
      </c>
      <c r="AW1092" s="13">
        <f t="shared" si="1548"/>
        <v>1.5311221627170538E-6</v>
      </c>
      <c r="AX1092" s="13">
        <f t="shared" si="1549"/>
        <v>1.8612184129962716E-4</v>
      </c>
      <c r="AY1092" s="13">
        <f t="shared" si="1550"/>
        <v>2.5035417610790251E-4</v>
      </c>
      <c r="AZ1092" s="13">
        <f t="shared" si="1551"/>
        <v>1.6837683599359553E-4</v>
      </c>
      <c r="BA1092" s="13">
        <f t="shared" si="1552"/>
        <v>7.5495069531667541E-5</v>
      </c>
      <c r="BB1092" s="13">
        <f t="shared" si="1553"/>
        <v>2.5387275615845884E-5</v>
      </c>
      <c r="BC1092" s="13">
        <f t="shared" si="1554"/>
        <v>6.8297309182509891E-6</v>
      </c>
      <c r="BD1092" s="13">
        <f t="shared" si="1555"/>
        <v>7.3520761838537848E-4</v>
      </c>
      <c r="BE1092" s="13">
        <f t="shared" si="1556"/>
        <v>7.8656035961912469E-4</v>
      </c>
      <c r="BF1092" s="13">
        <f t="shared" si="1557"/>
        <v>4.2074999214702837E-4</v>
      </c>
      <c r="BG1092" s="13">
        <f t="shared" si="1558"/>
        <v>1.5004617147453483E-4</v>
      </c>
      <c r="BH1092" s="13">
        <f t="shared" si="1559"/>
        <v>4.0131647048786241E-5</v>
      </c>
      <c r="BI1092" s="13">
        <f t="shared" si="1560"/>
        <v>8.5869520242797535E-6</v>
      </c>
      <c r="BJ1092" s="14">
        <f t="shared" si="1561"/>
        <v>0.29733343970006076</v>
      </c>
      <c r="BK1092" s="14">
        <f t="shared" si="1562"/>
        <v>0.27260396183974384</v>
      </c>
      <c r="BL1092" s="14">
        <f t="shared" si="1563"/>
        <v>0.39344186563215866</v>
      </c>
      <c r="BM1092" s="14">
        <f t="shared" si="1564"/>
        <v>0.4335754603432454</v>
      </c>
      <c r="BN1092" s="14">
        <f t="shared" si="1565"/>
        <v>0.56580587976580199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1.3167</v>
      </c>
      <c r="F1093" s="10">
        <f>VLOOKUP(B1093,home!$B$2:$E$405,3,FALSE)</f>
        <v>0.50629999999999997</v>
      </c>
      <c r="G1093" s="10">
        <f>VLOOKUP(C1093,away!$B$2:$E$405,4,FALSE)</f>
        <v>1.3080000000000001</v>
      </c>
      <c r="H1093" s="10">
        <f>VLOOKUP(A1093,away!$A$2:$E$405,3,FALSE)</f>
        <v>1.1167</v>
      </c>
      <c r="I1093" s="10">
        <f>VLOOKUP(C1093,away!$B$2:$E$405,3,FALSE)</f>
        <v>0.74619999999999997</v>
      </c>
      <c r="J1093" s="10">
        <f>VLOOKUP(B1093,home!$B$2:$E$405,4,FALSE)</f>
        <v>1.0945</v>
      </c>
      <c r="K1093" s="12">
        <f t="shared" si="1510"/>
        <v>0.87197193468</v>
      </c>
      <c r="L1093" s="12">
        <f t="shared" si="1511"/>
        <v>0.91202664553000001</v>
      </c>
      <c r="M1093" s="13">
        <f t="shared" si="1512"/>
        <v>0.16796518046280401</v>
      </c>
      <c r="N1093" s="13">
        <f t="shared" si="1513"/>
        <v>0.14646092336702657</v>
      </c>
      <c r="O1093" s="13">
        <f t="shared" si="1514"/>
        <v>0.15318872010333223</v>
      </c>
      <c r="P1093" s="13">
        <f t="shared" si="1515"/>
        <v>0.13357626463965563</v>
      </c>
      <c r="Q1093" s="13">
        <f t="shared" si="1516"/>
        <v>6.3854907351682672E-2</v>
      </c>
      <c r="R1093" s="13">
        <f t="shared" si="1517"/>
        <v>6.9856097264438075E-2</v>
      </c>
      <c r="S1093" s="13">
        <f t="shared" si="1518"/>
        <v>2.6557019773265692E-2</v>
      </c>
      <c r="T1093" s="13">
        <f t="shared" si="1519"/>
        <v>5.8237376952584088E-2</v>
      </c>
      <c r="U1093" s="13">
        <f t="shared" si="1520"/>
        <v>6.091255628086633E-2</v>
      </c>
      <c r="V1093" s="13">
        <f t="shared" si="1521"/>
        <v>2.3466421178616956E-3</v>
      </c>
      <c r="W1093" s="13">
        <f t="shared" si="1522"/>
        <v>1.8559895700752966E-2</v>
      </c>
      <c r="X1093" s="13">
        <f t="shared" si="1523"/>
        <v>1.6927119417344396E-2</v>
      </c>
      <c r="Y1093" s="13">
        <f t="shared" si="1524"/>
        <v>7.7189919703431675E-3</v>
      </c>
      <c r="Z1093" s="13">
        <f t="shared" si="1525"/>
        <v>2.1236874019300963E-2</v>
      </c>
      <c r="AA1093" s="13">
        <f t="shared" si="1526"/>
        <v>1.8517958125165289E-2</v>
      </c>
      <c r="AB1093" s="13">
        <f t="shared" si="1527"/>
        <v>8.0735698863617991E-3</v>
      </c>
      <c r="AC1093" s="13">
        <f t="shared" si="1528"/>
        <v>1.1663715348858813E-4</v>
      </c>
      <c r="AD1093" s="13">
        <f t="shared" si="1529"/>
        <v>4.0459270404111436E-3</v>
      </c>
      <c r="AE1093" s="13">
        <f t="shared" si="1530"/>
        <v>3.6899932667252967E-3</v>
      </c>
      <c r="AF1093" s="13">
        <f t="shared" si="1531"/>
        <v>1.6826860905398788E-3</v>
      </c>
      <c r="AG1093" s="13">
        <f t="shared" si="1532"/>
        <v>5.1155151687835875E-4</v>
      </c>
      <c r="AH1093" s="13">
        <f t="shared" si="1533"/>
        <v>4.8421487433415646E-3</v>
      </c>
      <c r="AI1093" s="13">
        <f t="shared" si="1534"/>
        <v>4.2222178077398753E-3</v>
      </c>
      <c r="AJ1093" s="13">
        <f t="shared" si="1535"/>
        <v>1.8408277152276431E-3</v>
      </c>
      <c r="AK1093" s="13">
        <f t="shared" si="1536"/>
        <v>5.3505003475320413E-4</v>
      </c>
      <c r="AL1093" s="13">
        <f t="shared" si="1537"/>
        <v>3.7102821521173517E-6</v>
      </c>
      <c r="AM1093" s="13">
        <f t="shared" si="1538"/>
        <v>7.0558696580028655E-4</v>
      </c>
      <c r="AN1093" s="13">
        <f t="shared" si="1539"/>
        <v>6.4351411354852625E-4</v>
      </c>
      <c r="AO1093" s="13">
        <f t="shared" si="1540"/>
        <v>2.9345100916543688E-4</v>
      </c>
      <c r="AP1093" s="13">
        <f t="shared" si="1541"/>
        <v>8.9211713172182263E-5</v>
      </c>
      <c r="AQ1093" s="13">
        <f t="shared" si="1542"/>
        <v>2.034086487660247E-5</v>
      </c>
      <c r="AR1093" s="13">
        <f t="shared" si="1543"/>
        <v>8.8323373510942296E-4</v>
      </c>
      <c r="AS1093" s="13">
        <f t="shared" si="1544"/>
        <v>7.7015502877800625E-4</v>
      </c>
      <c r="AT1093" s="13">
        <f t="shared" si="1545"/>
        <v>3.3577678522354453E-4</v>
      </c>
      <c r="AU1093" s="13">
        <f t="shared" si="1546"/>
        <v>9.7595977677334995E-5</v>
      </c>
      <c r="AV1093" s="13">
        <f t="shared" si="1547"/>
        <v>2.1275238368072966E-5</v>
      </c>
      <c r="AW1093" s="13">
        <f t="shared" si="1548"/>
        <v>8.1962362886007321E-8</v>
      </c>
      <c r="AX1093" s="13">
        <f t="shared" si="1549"/>
        <v>1.0254200527564442E-4</v>
      </c>
      <c r="AY1093" s="13">
        <f t="shared" si="1550"/>
        <v>9.3521041097465561E-5</v>
      </c>
      <c r="AZ1093" s="13">
        <f t="shared" si="1551"/>
        <v>4.264684069929738E-5</v>
      </c>
      <c r="BA1093" s="13">
        <f t="shared" si="1552"/>
        <v>1.2965018355144162E-5</v>
      </c>
      <c r="BB1093" s="13">
        <f t="shared" si="1553"/>
        <v>2.9561105499192506E-6</v>
      </c>
      <c r="BC1093" s="13">
        <f t="shared" si="1554"/>
        <v>5.3921031773173991E-7</v>
      </c>
      <c r="BD1093" s="13">
        <f t="shared" si="1555"/>
        <v>1.3425545010846318E-4</v>
      </c>
      <c r="BE1093" s="13">
        <f t="shared" si="1556"/>
        <v>1.1706698457241087E-4</v>
      </c>
      <c r="BF1093" s="13">
        <f t="shared" si="1557"/>
        <v>5.1039562512379399E-5</v>
      </c>
      <c r="BG1093" s="13">
        <f t="shared" si="1558"/>
        <v>1.4835022023046756E-5</v>
      </c>
      <c r="BH1093" s="13">
        <f t="shared" si="1559"/>
        <v>3.2339307136141213E-6</v>
      </c>
      <c r="BI1093" s="13">
        <f t="shared" si="1560"/>
        <v>5.639793641942359E-7</v>
      </c>
      <c r="BJ1093" s="14">
        <f t="shared" si="1561"/>
        <v>0.32369664756714672</v>
      </c>
      <c r="BK1093" s="14">
        <f t="shared" si="1562"/>
        <v>0.33065897547032513</v>
      </c>
      <c r="BL1093" s="14">
        <f t="shared" si="1563"/>
        <v>0.32441817765567654</v>
      </c>
      <c r="BM1093" s="14">
        <f t="shared" si="1564"/>
        <v>0.26501514244477575</v>
      </c>
      <c r="BN1093" s="14">
        <f t="shared" si="1565"/>
        <v>0.73490209318893918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1.3167</v>
      </c>
      <c r="F1094" s="10">
        <f>VLOOKUP(B1094,home!$B$2:$E$405,3,FALSE)</f>
        <v>1.2658</v>
      </c>
      <c r="G1094" s="10">
        <f>VLOOKUP(C1094,away!$B$2:$E$405,4,FALSE)</f>
        <v>0.8861</v>
      </c>
      <c r="H1094" s="10">
        <f>VLOOKUP(A1094,away!$A$2:$E$405,3,FALSE)</f>
        <v>1.1167</v>
      </c>
      <c r="I1094" s="10">
        <f>VLOOKUP(C1094,away!$B$2:$E$405,3,FALSE)</f>
        <v>0.84570000000000001</v>
      </c>
      <c r="J1094" s="10">
        <f>VLOOKUP(B1094,home!$B$2:$E$405,4,FALSE)</f>
        <v>1.2935000000000001</v>
      </c>
      <c r="K1094" s="12">
        <f t="shared" si="1510"/>
        <v>1.476844137846</v>
      </c>
      <c r="L1094" s="12">
        <f t="shared" si="1511"/>
        <v>1.2215725912650002</v>
      </c>
      <c r="M1094" s="13">
        <f t="shared" si="1512"/>
        <v>6.7312001549722306E-2</v>
      </c>
      <c r="N1094" s="13">
        <f t="shared" si="1513"/>
        <v>9.9409334895388252E-2</v>
      </c>
      <c r="O1094" s="13">
        <f t="shared" si="1514"/>
        <v>8.2226496156327974E-2</v>
      </c>
      <c r="P1094" s="13">
        <f t="shared" si="1515"/>
        <v>0.12143571882408963</v>
      </c>
      <c r="Q1094" s="13">
        <f t="shared" si="1516"/>
        <v>7.3406046743711983E-2</v>
      </c>
      <c r="R1094" s="13">
        <f t="shared" si="1517"/>
        <v>5.022281699016358E-2</v>
      </c>
      <c r="S1094" s="13">
        <f t="shared" si="1518"/>
        <v>5.4769704758482994E-2</v>
      </c>
      <c r="T1094" s="13">
        <f t="shared" si="1519"/>
        <v>8.9670814735235971E-2</v>
      </c>
      <c r="U1094" s="13">
        <f t="shared" si="1520"/>
        <v>7.4171272858035583E-2</v>
      </c>
      <c r="V1094" s="13">
        <f t="shared" si="1521"/>
        <v>1.0978723149915147E-2</v>
      </c>
      <c r="W1094" s="13">
        <f t="shared" si="1522"/>
        <v>3.6136429938633495E-2</v>
      </c>
      <c r="X1094" s="13">
        <f t="shared" si="1523"/>
        <v>4.4143272359202651E-2</v>
      </c>
      <c r="Y1094" s="13">
        <f t="shared" si="1524"/>
        <v>2.6962105801373926E-2</v>
      </c>
      <c r="Z1094" s="13">
        <f t="shared" si="1525"/>
        <v>2.0450272230434004E-2</v>
      </c>
      <c r="AA1094" s="13">
        <f t="shared" si="1526"/>
        <v>3.0201864660871304E-2</v>
      </c>
      <c r="AB1094" s="13">
        <f t="shared" si="1527"/>
        <v>2.230172338821303E-2</v>
      </c>
      <c r="AC1094" s="13">
        <f t="shared" si="1528"/>
        <v>1.2379006592306938E-3</v>
      </c>
      <c r="AD1094" s="13">
        <f t="shared" si="1529"/>
        <v>1.3341968679388395E-2</v>
      </c>
      <c r="AE1094" s="13">
        <f t="shared" si="1530"/>
        <v>1.6298183252256952E-2</v>
      </c>
      <c r="AF1094" s="13">
        <f t="shared" si="1531"/>
        <v>9.954706974185679E-3</v>
      </c>
      <c r="AG1094" s="13">
        <f t="shared" si="1532"/>
        <v>4.0534657312465902E-3</v>
      </c>
      <c r="AH1094" s="13">
        <f t="shared" si="1533"/>
        <v>6.2453730101514841E-3</v>
      </c>
      <c r="AI1094" s="13">
        <f t="shared" si="1534"/>
        <v>9.2234425187038473E-3</v>
      </c>
      <c r="AJ1094" s="13">
        <f t="shared" si="1535"/>
        <v>6.8107935072536617E-3</v>
      </c>
      <c r="AK1094" s="13">
        <f t="shared" si="1536"/>
        <v>3.3528268217557227E-3</v>
      </c>
      <c r="AL1094" s="13">
        <f t="shared" si="1537"/>
        <v>8.933049258709122E-5</v>
      </c>
      <c r="AM1094" s="13">
        <f t="shared" si="1538"/>
        <v>3.9408016462959342E-3</v>
      </c>
      <c r="AN1094" s="13">
        <f t="shared" si="1539"/>
        <v>4.8139752787271029E-3</v>
      </c>
      <c r="AO1094" s="13">
        <f t="shared" si="1540"/>
        <v>2.9403101277601603E-3</v>
      </c>
      <c r="AP1094" s="13">
        <f t="shared" si="1541"/>
        <v>1.1972674206302343E-3</v>
      </c>
      <c r="AQ1094" s="13">
        <f t="shared" si="1542"/>
        <v>3.6563726636410952E-4</v>
      </c>
      <c r="AR1094" s="13">
        <f t="shared" si="1543"/>
        <v>1.5258352982854477E-3</v>
      </c>
      <c r="AS1094" s="13">
        <f t="shared" si="1544"/>
        <v>2.2534209155913665E-3</v>
      </c>
      <c r="AT1094" s="13">
        <f t="shared" si="1545"/>
        <v>1.6639757346453381E-3</v>
      </c>
      <c r="AU1094" s="13">
        <f t="shared" si="1546"/>
        <v>8.1914426974298614E-4</v>
      </c>
      <c r="AV1094" s="13">
        <f t="shared" si="1547"/>
        <v>3.0243710320501795E-4</v>
      </c>
      <c r="AW1094" s="13">
        <f t="shared" si="1548"/>
        <v>4.4766296955769221E-6</v>
      </c>
      <c r="AX1094" s="13">
        <f t="shared" si="1549"/>
        <v>9.6999163495767001E-4</v>
      </c>
      <c r="AY1094" s="13">
        <f t="shared" si="1550"/>
        <v>1.184915195020615E-3</v>
      </c>
      <c r="AZ1094" s="13">
        <f t="shared" si="1551"/>
        <v>7.2372996260530308E-4</v>
      </c>
      <c r="BA1094" s="13">
        <f t="shared" si="1552"/>
        <v>2.9469622859862728E-4</v>
      </c>
      <c r="BB1094" s="13">
        <f t="shared" si="1553"/>
        <v>8.9998208901311981E-5</v>
      </c>
      <c r="BC1094" s="13">
        <f t="shared" si="1554"/>
        <v>2.1987869051356887E-5</v>
      </c>
      <c r="BD1094" s="13">
        <f t="shared" si="1555"/>
        <v>3.1065309652835983E-4</v>
      </c>
      <c r="BE1094" s="13">
        <f t="shared" si="1556"/>
        <v>4.5878620451161585E-4</v>
      </c>
      <c r="BF1094" s="13">
        <f t="shared" si="1557"/>
        <v>3.3877785832879802E-4</v>
      </c>
      <c r="BG1094" s="13">
        <f t="shared" si="1558"/>
        <v>1.6677403136830266E-4</v>
      </c>
      <c r="BH1094" s="13">
        <f t="shared" si="1559"/>
        <v>6.1574812642805685E-5</v>
      </c>
      <c r="BI1094" s="13">
        <f t="shared" si="1560"/>
        <v>1.8187280218098654E-5</v>
      </c>
      <c r="BJ1094" s="14">
        <f t="shared" si="1561"/>
        <v>0.4299196399495363</v>
      </c>
      <c r="BK1094" s="14">
        <f t="shared" si="1562"/>
        <v>0.25700829462904845</v>
      </c>
      <c r="BL1094" s="14">
        <f t="shared" si="1563"/>
        <v>0.29267617651654432</v>
      </c>
      <c r="BM1094" s="14">
        <f t="shared" si="1564"/>
        <v>0.50486152960083452</v>
      </c>
      <c r="BN1094" s="14">
        <f t="shared" si="1565"/>
        <v>0.49401241515940369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1.3167</v>
      </c>
      <c r="F1095" s="10">
        <f>VLOOKUP(B1095,home!$B$2:$E$405,3,FALSE)</f>
        <v>0.8861</v>
      </c>
      <c r="G1095" s="10">
        <f>VLOOKUP(C1095,away!$B$2:$E$405,4,FALSE)</f>
        <v>0.97040000000000004</v>
      </c>
      <c r="H1095" s="10">
        <f>VLOOKUP(A1095,away!$A$2:$E$405,3,FALSE)</f>
        <v>1.1167</v>
      </c>
      <c r="I1095" s="10">
        <f>VLOOKUP(C1095,away!$B$2:$E$405,3,FALSE)</f>
        <v>1.6915</v>
      </c>
      <c r="J1095" s="10">
        <f>VLOOKUP(B1095,home!$B$2:$E$405,4,FALSE)</f>
        <v>1.4924999999999999</v>
      </c>
      <c r="K1095" s="12">
        <f t="shared" si="1510"/>
        <v>1.1321927250479999</v>
      </c>
      <c r="L1095" s="12">
        <f t="shared" si="1511"/>
        <v>2.8191803396249999</v>
      </c>
      <c r="M1095" s="13">
        <f t="shared" si="1512"/>
        <v>1.92282819667937E-2</v>
      </c>
      <c r="N1095" s="13">
        <f t="shared" si="1513"/>
        <v>2.1770120957975477E-2</v>
      </c>
      <c r="O1095" s="13">
        <f t="shared" si="1514"/>
        <v>5.420799448555072E-2</v>
      </c>
      <c r="P1095" s="13">
        <f t="shared" si="1515"/>
        <v>6.1373896995982627E-2</v>
      </c>
      <c r="Q1095" s="13">
        <f t="shared" si="1516"/>
        <v>1.2323986286017417E-2</v>
      </c>
      <c r="R1095" s="13">
        <f t="shared" si="1517"/>
        <v>7.6411056152082532E-2</v>
      </c>
      <c r="S1095" s="13">
        <f t="shared" si="1518"/>
        <v>4.8974152227672874E-2</v>
      </c>
      <c r="T1095" s="13">
        <f t="shared" si="1519"/>
        <v>3.4743539843348416E-2</v>
      </c>
      <c r="U1095" s="13">
        <f t="shared" si="1520"/>
        <v>8.6512041888622063E-2</v>
      </c>
      <c r="V1095" s="13">
        <f t="shared" si="1521"/>
        <v>1.7368712859049805E-2</v>
      </c>
      <c r="W1095" s="13">
        <f t="shared" si="1522"/>
        <v>4.6510425388734114E-3</v>
      </c>
      <c r="X1095" s="13">
        <f t="shared" si="1523"/>
        <v>1.3112127684351466E-2</v>
      </c>
      <c r="Y1095" s="13">
        <f t="shared" si="1524"/>
        <v>1.8482726289188168E-2</v>
      </c>
      <c r="Z1095" s="13">
        <f t="shared" si="1525"/>
        <v>7.1805515744644305E-2</v>
      </c>
      <c r="AA1095" s="13">
        <f t="shared" si="1526"/>
        <v>8.1297682544405905E-2</v>
      </c>
      <c r="AB1095" s="13">
        <f t="shared" si="1527"/>
        <v>4.6022322370019075E-2</v>
      </c>
      <c r="AC1095" s="13">
        <f t="shared" si="1528"/>
        <v>3.4649013228438279E-3</v>
      </c>
      <c r="AD1095" s="13">
        <f t="shared" si="1529"/>
        <v>1.3164691316003142E-3</v>
      </c>
      <c r="AE1095" s="13">
        <f t="shared" si="1530"/>
        <v>3.7113638935308024E-3</v>
      </c>
      <c r="AF1095" s="13">
        <f t="shared" si="1531"/>
        <v>5.2315020609180665E-3</v>
      </c>
      <c r="AG1095" s="13">
        <f t="shared" si="1532"/>
        <v>4.9161825856159601E-3</v>
      </c>
      <c r="AH1095" s="13">
        <f t="shared" si="1533"/>
        <v>5.0608174565983655E-2</v>
      </c>
      <c r="AI1095" s="13">
        <f t="shared" si="1534"/>
        <v>5.7298207071565924E-2</v>
      </c>
      <c r="AJ1095" s="13">
        <f t="shared" si="1535"/>
        <v>3.2436306602360403E-2</v>
      </c>
      <c r="AK1095" s="13">
        <f t="shared" si="1536"/>
        <v>1.2241383454206282E-2</v>
      </c>
      <c r="AL1095" s="13">
        <f t="shared" si="1537"/>
        <v>4.4237856976864535E-4</v>
      </c>
      <c r="AM1095" s="13">
        <f t="shared" si="1538"/>
        <v>2.9809935470962655E-4</v>
      </c>
      <c r="AN1095" s="13">
        <f t="shared" si="1539"/>
        <v>8.4039584005227814E-4</v>
      </c>
      <c r="AO1095" s="13">
        <f t="shared" si="1540"/>
        <v>1.1846137148890097E-3</v>
      </c>
      <c r="AP1095" s="13">
        <f t="shared" si="1541"/>
        <v>1.1132132316884103E-3</v>
      </c>
      <c r="AQ1095" s="13">
        <f t="shared" si="1542"/>
        <v>7.8458721414659401E-4</v>
      </c>
      <c r="AR1095" s="13">
        <f t="shared" si="1543"/>
        <v>2.8534714152146208E-2</v>
      </c>
      <c r="AS1095" s="13">
        <f t="shared" si="1544"/>
        <v>3.2306795774384146E-2</v>
      </c>
      <c r="AT1095" s="13">
        <f t="shared" si="1545"/>
        <v>1.8288759572684599E-2</v>
      </c>
      <c r="AU1095" s="13">
        <f t="shared" si="1546"/>
        <v>6.9021335127818226E-3</v>
      </c>
      <c r="AV1095" s="13">
        <f t="shared" si="1547"/>
        <v>1.9536363376203942E-3</v>
      </c>
      <c r="AW1095" s="13">
        <f t="shared" si="1548"/>
        <v>3.9222457172863238E-5</v>
      </c>
      <c r="AX1095" s="13">
        <f t="shared" si="1549"/>
        <v>5.625098679062374E-5</v>
      </c>
      <c r="AY1095" s="13">
        <f t="shared" si="1550"/>
        <v>1.5858167604463201E-4</v>
      </c>
      <c r="AZ1095" s="13">
        <f t="shared" si="1551"/>
        <v>2.2353517166490375E-4</v>
      </c>
      <c r="BA1095" s="13">
        <f t="shared" si="1552"/>
        <v>2.1006198705746532E-4</v>
      </c>
      <c r="BB1095" s="13">
        <f t="shared" si="1553"/>
        <v>1.4805065600374185E-4</v>
      </c>
      <c r="BC1095" s="13">
        <f t="shared" si="1554"/>
        <v>8.3476299734866564E-5</v>
      </c>
      <c r="BD1095" s="13">
        <f t="shared" si="1555"/>
        <v>1.3407417522424974E-2</v>
      </c>
      <c r="BE1095" s="13">
        <f t="shared" si="1556"/>
        <v>1.5179780580570635E-2</v>
      </c>
      <c r="BF1095" s="13">
        <f t="shared" si="1557"/>
        <v>8.5932185705734909E-3</v>
      </c>
      <c r="BG1095" s="13">
        <f t="shared" si="1558"/>
        <v>3.2430598501168922E-3</v>
      </c>
      <c r="BH1095" s="13">
        <f t="shared" si="1559"/>
        <v>9.1794219229940073E-4</v>
      </c>
      <c r="BI1095" s="13">
        <f t="shared" si="1560"/>
        <v>2.0785749442719858E-4</v>
      </c>
      <c r="BJ1095" s="14">
        <f t="shared" si="1561"/>
        <v>0.12535992740420163</v>
      </c>
      <c r="BK1095" s="14">
        <f t="shared" si="1562"/>
        <v>0.15101090561815611</v>
      </c>
      <c r="BL1095" s="14">
        <f t="shared" si="1563"/>
        <v>0.62657048469482624</v>
      </c>
      <c r="BM1095" s="14">
        <f t="shared" si="1564"/>
        <v>0.72931213739855427</v>
      </c>
      <c r="BN1095" s="14">
        <f t="shared" si="1565"/>
        <v>0.24531533684440249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1.3167</v>
      </c>
      <c r="F1096" s="10">
        <f>VLOOKUP(B1096,home!$B$2:$E$405,3,FALSE)</f>
        <v>1.0125999999999999</v>
      </c>
      <c r="G1096" s="10">
        <f>VLOOKUP(C1096,away!$B$2:$E$405,4,FALSE)</f>
        <v>0.80169999999999997</v>
      </c>
      <c r="H1096" s="10">
        <f>VLOOKUP(A1096,away!$A$2:$E$405,3,FALSE)</f>
        <v>1.1167</v>
      </c>
      <c r="I1096" s="10">
        <f>VLOOKUP(C1096,away!$B$2:$E$405,3,FALSE)</f>
        <v>0.64670000000000005</v>
      </c>
      <c r="J1096" s="10">
        <f>VLOOKUP(B1096,home!$B$2:$E$405,4,FALSE)</f>
        <v>0.79600000000000004</v>
      </c>
      <c r="K1096" s="12">
        <f t="shared" si="1510"/>
        <v>1.0688989297139999</v>
      </c>
      <c r="L1096" s="12">
        <f t="shared" si="1511"/>
        <v>0.57484723244000013</v>
      </c>
      <c r="M1096" s="13">
        <f t="shared" si="1512"/>
        <v>0.19325472103160271</v>
      </c>
      <c r="N1096" s="13">
        <f t="shared" si="1513"/>
        <v>0.20656976447285777</v>
      </c>
      <c r="O1096" s="13">
        <f t="shared" si="1514"/>
        <v>0.11109194154098111</v>
      </c>
      <c r="P1096" s="13">
        <f t="shared" si="1515"/>
        <v>0.11874605741300494</v>
      </c>
      <c r="Q1096" s="13">
        <f t="shared" si="1516"/>
        <v>0.11040110007815535</v>
      </c>
      <c r="R1096" s="13">
        <f t="shared" si="1517"/>
        <v>3.193044757060963E-2</v>
      </c>
      <c r="S1096" s="13">
        <f t="shared" si="1518"/>
        <v>1.8240985363595343E-2</v>
      </c>
      <c r="T1096" s="13">
        <f t="shared" si="1519"/>
        <v>6.3463766838259078E-2</v>
      </c>
      <c r="U1096" s="13">
        <f t="shared" si="1520"/>
        <v>3.4130421233513619E-2</v>
      </c>
      <c r="V1096" s="13">
        <f t="shared" si="1521"/>
        <v>1.2453598854706865E-3</v>
      </c>
      <c r="W1096" s="13">
        <f t="shared" si="1522"/>
        <v>3.9335872570929492E-2</v>
      </c>
      <c r="X1096" s="13">
        <f t="shared" si="1523"/>
        <v>2.261211748301133E-2</v>
      </c>
      <c r="Y1096" s="13">
        <f t="shared" si="1524"/>
        <v>6.4992565773586012E-3</v>
      </c>
      <c r="Z1096" s="13">
        <f t="shared" si="1525"/>
        <v>6.1183764721784899E-3</v>
      </c>
      <c r="AA1096" s="13">
        <f t="shared" si="1526"/>
        <v>6.5399260626989066E-3</v>
      </c>
      <c r="AB1096" s="13">
        <f t="shared" si="1527"/>
        <v>3.4952599844137776E-3</v>
      </c>
      <c r="AC1096" s="13">
        <f t="shared" si="1528"/>
        <v>4.7825990896417874E-5</v>
      </c>
      <c r="AD1096" s="13">
        <f t="shared" si="1529"/>
        <v>1.0511518022608201E-2</v>
      </c>
      <c r="AE1096" s="13">
        <f t="shared" si="1530"/>
        <v>6.0425170440395063E-3</v>
      </c>
      <c r="AF1096" s="13">
        <f t="shared" si="1531"/>
        <v>1.73676209986882E-3</v>
      </c>
      <c r="AG1096" s="13">
        <f t="shared" si="1532"/>
        <v>3.3279096217209142E-4</v>
      </c>
      <c r="AH1096" s="13">
        <f t="shared" si="1533"/>
        <v>8.7928294551445395E-4</v>
      </c>
      <c r="AI1096" s="13">
        <f t="shared" si="1534"/>
        <v>9.3986459937617304E-4</v>
      </c>
      <c r="AJ1096" s="13">
        <f t="shared" si="1535"/>
        <v>5.0231013217463436E-4</v>
      </c>
      <c r="AK1096" s="13">
        <f t="shared" si="1536"/>
        <v>1.7897292088865489E-4</v>
      </c>
      <c r="AL1096" s="13">
        <f t="shared" si="1537"/>
        <v>1.175474074941991E-6</v>
      </c>
      <c r="AM1096" s="13">
        <f t="shared" si="1538"/>
        <v>2.2471500728070666E-3</v>
      </c>
      <c r="AN1096" s="13">
        <f t="shared" si="1539"/>
        <v>1.2917680002304868E-3</v>
      </c>
      <c r="AO1096" s="13">
        <f t="shared" si="1540"/>
        <v>3.7128462994352436E-4</v>
      </c>
      <c r="AP1096" s="13">
        <f t="shared" si="1541"/>
        <v>7.11439806568482E-5</v>
      </c>
      <c r="AQ1096" s="13">
        <f t="shared" si="1542"/>
        <v>1.0224230096338519E-5</v>
      </c>
      <c r="AR1096" s="13">
        <f t="shared" si="1543"/>
        <v>1.0109067355213508E-4</v>
      </c>
      <c r="AS1096" s="13">
        <f t="shared" si="1544"/>
        <v>1.0805571276394454E-4</v>
      </c>
      <c r="AT1096" s="13">
        <f t="shared" si="1545"/>
        <v>5.7750317861431858E-5</v>
      </c>
      <c r="AU1096" s="13">
        <f t="shared" si="1546"/>
        <v>2.0576417650909273E-5</v>
      </c>
      <c r="AV1096" s="13">
        <f t="shared" si="1547"/>
        <v>5.4985277011012928E-6</v>
      </c>
      <c r="AW1096" s="13">
        <f t="shared" si="1548"/>
        <v>2.0063174085226369E-8</v>
      </c>
      <c r="AX1096" s="13">
        <f t="shared" si="1549"/>
        <v>4.0032938462170156E-4</v>
      </c>
      <c r="AY1096" s="13">
        <f t="shared" si="1550"/>
        <v>2.3012823881419351E-4</v>
      </c>
      <c r="AZ1096" s="13">
        <f t="shared" si="1551"/>
        <v>6.6144290594315262E-5</v>
      </c>
      <c r="BA1096" s="13">
        <f t="shared" si="1552"/>
        <v>1.2674287463283088E-5</v>
      </c>
      <c r="BB1096" s="13">
        <f t="shared" si="1553"/>
        <v>1.8214447678543176E-6</v>
      </c>
      <c r="BC1096" s="13">
        <f t="shared" si="1554"/>
        <v>2.0941049676867466E-7</v>
      </c>
      <c r="BD1096" s="13">
        <f t="shared" si="1555"/>
        <v>9.6852823194900613E-6</v>
      </c>
      <c r="BE1096" s="13">
        <f t="shared" si="1556"/>
        <v>1.0352587905280853E-5</v>
      </c>
      <c r="BF1096" s="13">
        <f t="shared" si="1557"/>
        <v>5.532935065862402E-6</v>
      </c>
      <c r="BG1096" s="13">
        <f t="shared" si="1558"/>
        <v>1.9713827900257942E-6</v>
      </c>
      <c r="BH1096" s="13">
        <f t="shared" si="1559"/>
        <v>5.2680223857879238E-7</v>
      </c>
      <c r="BI1096" s="13">
        <f t="shared" si="1560"/>
        <v>1.1261966979756214E-7</v>
      </c>
      <c r="BJ1096" s="14">
        <f t="shared" si="1561"/>
        <v>0.4722083441197526</v>
      </c>
      <c r="BK1096" s="14">
        <f t="shared" si="1562"/>
        <v>0.3317662533974593</v>
      </c>
      <c r="BL1096" s="14">
        <f t="shared" si="1563"/>
        <v>0.19000958024968947</v>
      </c>
      <c r="BM1096" s="14">
        <f t="shared" si="1564"/>
        <v>0.22787841395622821</v>
      </c>
      <c r="BN1096" s="14">
        <f t="shared" si="1565"/>
        <v>0.77199403210721151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1.8426</v>
      </c>
      <c r="F1100" s="10">
        <f>VLOOKUP(B1100,home!$B$2:$E$405,3,FALSE)</f>
        <v>0.7097</v>
      </c>
      <c r="G1100" s="10">
        <f>VLOOKUP(C1100,away!$B$2:$E$405,4,FALSE)</f>
        <v>0.89159999999999995</v>
      </c>
      <c r="H1100" s="10">
        <f>VLOOKUP(A1100,away!$A$2:$E$405,3,FALSE)</f>
        <v>1.2176</v>
      </c>
      <c r="I1100" s="10">
        <f>VLOOKUP(C1100,away!$B$2:$E$405,3,FALSE)</f>
        <v>0.93859999999999999</v>
      </c>
      <c r="J1100" s="10">
        <f>VLOOKUP(B1100,home!$B$2:$E$405,4,FALSE)</f>
        <v>0.7581</v>
      </c>
      <c r="K1100" s="12">
        <f t="shared" si="1510"/>
        <v>1.1659392749519999</v>
      </c>
      <c r="L1100" s="12">
        <f t="shared" si="1511"/>
        <v>0.86638651881599993</v>
      </c>
      <c r="M1100" s="13">
        <f t="shared" si="1512"/>
        <v>0.13103041675437196</v>
      </c>
      <c r="N1100" s="13">
        <f t="shared" si="1513"/>
        <v>0.15277350910725082</v>
      </c>
      <c r="O1100" s="13">
        <f t="shared" si="1514"/>
        <v>0.11352298663083001</v>
      </c>
      <c r="P1100" s="13">
        <f t="shared" si="1515"/>
        <v>0.13236090872273551</v>
      </c>
      <c r="Q1100" s="13">
        <f t="shared" si="1516"/>
        <v>8.906231722019041E-2</v>
      </c>
      <c r="R1100" s="13">
        <f t="shared" si="1517"/>
        <v>4.9177392596340054E-2</v>
      </c>
      <c r="S1100" s="13">
        <f t="shared" si="1518"/>
        <v>3.3426227649779205E-2</v>
      </c>
      <c r="T1100" s="13">
        <f t="shared" si="1519"/>
        <v>7.7162390974087045E-2</v>
      </c>
      <c r="U1100" s="13">
        <f t="shared" si="1520"/>
        <v>5.7337853467806565E-2</v>
      </c>
      <c r="V1100" s="13">
        <f t="shared" si="1521"/>
        <v>3.7517377656683857E-3</v>
      </c>
      <c r="W1100" s="13">
        <f t="shared" si="1522"/>
        <v>3.4613751188417939E-2</v>
      </c>
      <c r="X1100" s="13">
        <f t="shared" si="1523"/>
        <v>2.9988887395296596E-2</v>
      </c>
      <c r="Y1100" s="13">
        <f t="shared" si="1524"/>
        <v>1.299098387678802E-2</v>
      </c>
      <c r="Z1100" s="13">
        <f t="shared" si="1525"/>
        <v>1.4202209991996933E-2</v>
      </c>
      <c r="AA1100" s="13">
        <f t="shared" si="1526"/>
        <v>1.655891442078495E-2</v>
      </c>
      <c r="AB1100" s="13">
        <f t="shared" si="1527"/>
        <v>9.6533443368811127E-3</v>
      </c>
      <c r="AC1100" s="13">
        <f t="shared" si="1528"/>
        <v>2.3686457324836372E-4</v>
      </c>
      <c r="AD1100" s="13">
        <f t="shared" si="1529"/>
        <v>1.0089382990998239E-2</v>
      </c>
      <c r="AE1100" s="13">
        <f t="shared" si="1530"/>
        <v>8.7413054065723257E-3</v>
      </c>
      <c r="AF1100" s="13">
        <f t="shared" si="1531"/>
        <v>3.7866745805538379E-3</v>
      </c>
      <c r="AG1100" s="13">
        <f t="shared" si="1532"/>
        <v>1.0935746025783591E-3</v>
      </c>
      <c r="AH1100" s="13">
        <f t="shared" si="1533"/>
        <v>3.0761508186150075E-3</v>
      </c>
      <c r="AI1100" s="13">
        <f t="shared" si="1534"/>
        <v>3.5866050550989823E-3</v>
      </c>
      <c r="AJ1100" s="13">
        <f t="shared" si="1535"/>
        <v>2.090881848740643E-3</v>
      </c>
      <c r="AK1100" s="13">
        <f t="shared" si="1536"/>
        <v>8.1261375557698738E-4</v>
      </c>
      <c r="AL1100" s="13">
        <f t="shared" si="1537"/>
        <v>9.5707885042135638E-6</v>
      </c>
      <c r="AM1100" s="13">
        <f t="shared" si="1538"/>
        <v>2.3527215778475058E-3</v>
      </c>
      <c r="AN1100" s="13">
        <f t="shared" si="1539"/>
        <v>2.0383662575745873E-3</v>
      </c>
      <c r="AO1100" s="13">
        <f t="shared" si="1540"/>
        <v>8.830065229860222E-4</v>
      </c>
      <c r="AP1100" s="13">
        <f t="shared" si="1541"/>
        <v>2.5500831584722672E-4</v>
      </c>
      <c r="AQ1100" s="13">
        <f t="shared" si="1542"/>
        <v>5.5233941759002424E-5</v>
      </c>
      <c r="AR1100" s="13">
        <f t="shared" si="1543"/>
        <v>5.3302711981856917E-4</v>
      </c>
      <c r="AS1100" s="13">
        <f t="shared" si="1544"/>
        <v>6.2147725361101527E-4</v>
      </c>
      <c r="AT1100" s="13">
        <f t="shared" si="1545"/>
        <v>3.6230236923719372E-4</v>
      </c>
      <c r="AU1100" s="13">
        <f t="shared" si="1546"/>
        <v>1.4080752056726845E-4</v>
      </c>
      <c r="AV1100" s="13">
        <f t="shared" si="1547"/>
        <v>4.1043254609497473E-5</v>
      </c>
      <c r="AW1100" s="13">
        <f t="shared" si="1548"/>
        <v>2.6855474879409537E-7</v>
      </c>
      <c r="AX1100" s="13">
        <f t="shared" si="1549"/>
        <v>4.5718841510657387E-4</v>
      </c>
      <c r="AY1100" s="13">
        <f t="shared" si="1550"/>
        <v>3.9610187940718883E-4</v>
      </c>
      <c r="AZ1100" s="13">
        <f t="shared" si="1551"/>
        <v>1.7158866419803468E-4</v>
      </c>
      <c r="BA1100" s="13">
        <f t="shared" si="1552"/>
        <v>4.955403514760763E-5</v>
      </c>
      <c r="BB1100" s="13">
        <f t="shared" si="1553"/>
        <v>1.0733237001205367E-5</v>
      </c>
      <c r="BC1100" s="13">
        <f t="shared" si="1554"/>
        <v>1.859826368220281E-6</v>
      </c>
      <c r="BD1100" s="13">
        <f t="shared" si="1555"/>
        <v>7.6967918462354779E-5</v>
      </c>
      <c r="BE1100" s="13">
        <f t="shared" si="1556"/>
        <v>8.973991904656257E-5</v>
      </c>
      <c r="BF1100" s="13">
        <f t="shared" si="1557"/>
        <v>5.2315648073700176E-5</v>
      </c>
      <c r="BG1100" s="13">
        <f t="shared" si="1558"/>
        <v>2.0332289594564659E-5</v>
      </c>
      <c r="BH1100" s="13">
        <f t="shared" si="1559"/>
        <v>5.9265537470002052E-6</v>
      </c>
      <c r="BI1100" s="13">
        <f t="shared" si="1560"/>
        <v>1.3820003557482958E-6</v>
      </c>
      <c r="BJ1100" s="14">
        <f t="shared" si="1561"/>
        <v>0.42697414001597672</v>
      </c>
      <c r="BK1100" s="14">
        <f t="shared" si="1562"/>
        <v>0.30121182813371483</v>
      </c>
      <c r="BL1100" s="14">
        <f t="shared" si="1563"/>
        <v>0.25776206477779773</v>
      </c>
      <c r="BM1100" s="14">
        <f t="shared" si="1564"/>
        <v>0.33182687856310905</v>
      </c>
      <c r="BN1100" s="14">
        <f t="shared" si="1565"/>
        <v>0.66792753103171876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1.8426</v>
      </c>
      <c r="F1101" s="10">
        <f>VLOOKUP(B1101,home!$B$2:$E$405,3,FALSE)</f>
        <v>1.2791999999999999</v>
      </c>
      <c r="G1101" s="10">
        <f>VLOOKUP(C1101,away!$B$2:$E$405,4,FALSE)</f>
        <v>1.1272</v>
      </c>
      <c r="H1101" s="10">
        <f>VLOOKUP(A1101,away!$A$2:$E$405,3,FALSE)</f>
        <v>1.2176</v>
      </c>
      <c r="I1101" s="10">
        <f>VLOOKUP(C1101,away!$B$2:$E$405,3,FALSE)</f>
        <v>0.88449999999999995</v>
      </c>
      <c r="J1101" s="10">
        <f>VLOOKUP(B1101,home!$B$2:$E$405,4,FALSE)</f>
        <v>0.70399999999999996</v>
      </c>
      <c r="K1101" s="12">
        <f t="shared" si="1510"/>
        <v>2.6568711786239998</v>
      </c>
      <c r="L1101" s="12">
        <f t="shared" si="1511"/>
        <v>0.75818490879999989</v>
      </c>
      <c r="M1101" s="13">
        <f t="shared" si="1512"/>
        <v>3.287456280026152E-2</v>
      </c>
      <c r="N1101" s="13">
        <f t="shared" si="1513"/>
        <v>8.7343478413879516E-2</v>
      </c>
      <c r="O1101" s="13">
        <f t="shared" si="1514"/>
        <v>2.4924997398556147E-2</v>
      </c>
      <c r="P1101" s="13">
        <f t="shared" si="1515"/>
        <v>6.6222507215502005E-2</v>
      </c>
      <c r="Q1101" s="13">
        <f t="shared" si="1516"/>
        <v>0.11603018521930199</v>
      </c>
      <c r="R1101" s="13">
        <f t="shared" si="1517"/>
        <v>9.4488784397322636E-3</v>
      </c>
      <c r="S1101" s="13">
        <f t="shared" si="1518"/>
        <v>3.3349648545533878E-2</v>
      </c>
      <c r="T1101" s="13">
        <f t="shared" si="1519"/>
        <v>8.7972335398543572E-2</v>
      </c>
      <c r="U1101" s="13">
        <f t="shared" si="1520"/>
        <v>2.5104452796846359E-2</v>
      </c>
      <c r="V1101" s="13">
        <f t="shared" si="1521"/>
        <v>7.4643910851188737E-3</v>
      </c>
      <c r="W1101" s="13">
        <f t="shared" si="1522"/>
        <v>0.10275908498652263</v>
      </c>
      <c r="X1101" s="13">
        <f t="shared" si="1523"/>
        <v>7.7910387478878088E-2</v>
      </c>
      <c r="Y1101" s="13">
        <f t="shared" si="1524"/>
        <v>2.9535240012622917E-2</v>
      </c>
      <c r="Z1101" s="13">
        <f t="shared" si="1525"/>
        <v>2.3879990126968974E-3</v>
      </c>
      <c r="AA1101" s="13">
        <f t="shared" si="1526"/>
        <v>6.3446057514169544E-3</v>
      </c>
      <c r="AB1101" s="13">
        <f t="shared" si="1527"/>
        <v>8.4284000803358863E-3</v>
      </c>
      <c r="AC1101" s="13">
        <f t="shared" si="1528"/>
        <v>9.3976666605601435E-4</v>
      </c>
      <c r="AD1101" s="13">
        <f t="shared" si="1529"/>
        <v>6.8254412810616547E-2</v>
      </c>
      <c r="AE1101" s="13">
        <f t="shared" si="1530"/>
        <v>5.1749465752014848E-2</v>
      </c>
      <c r="AF1101" s="13">
        <f t="shared" si="1531"/>
        <v>1.9617831985820046E-2</v>
      </c>
      <c r="AG1101" s="13">
        <f t="shared" si="1532"/>
        <v>4.9579813850075651E-3</v>
      </c>
      <c r="AH1101" s="13">
        <f t="shared" si="1533"/>
        <v>4.5263620341402165E-4</v>
      </c>
      <c r="AI1101" s="13">
        <f t="shared" si="1534"/>
        <v>1.2025960832525043E-3</v>
      </c>
      <c r="AJ1101" s="13">
        <f t="shared" si="1535"/>
        <v>1.5975714365598437E-3</v>
      </c>
      <c r="AK1101" s="13">
        <f t="shared" si="1536"/>
        <v>1.414847168529596E-3</v>
      </c>
      <c r="AL1101" s="13">
        <f t="shared" si="1537"/>
        <v>7.5722625060476974E-5</v>
      </c>
      <c r="AM1101" s="13">
        <f t="shared" si="1538"/>
        <v>3.6268636442086354E-2</v>
      </c>
      <c r="AN1101" s="13">
        <f t="shared" si="1539"/>
        <v>2.7498332813143594E-2</v>
      </c>
      <c r="AO1101" s="13">
        <f t="shared" si="1540"/>
        <v>1.042441047804266E-2</v>
      </c>
      <c r="AP1101" s="13">
        <f t="shared" si="1541"/>
        <v>2.6345435691961798E-3</v>
      </c>
      <c r="AQ1101" s="13">
        <f t="shared" si="1542"/>
        <v>4.9936779393515776E-4</v>
      </c>
      <c r="AR1101" s="13">
        <f t="shared" si="1543"/>
        <v>6.8636387721007669E-5</v>
      </c>
      <c r="AS1101" s="13">
        <f t="shared" si="1544"/>
        <v>1.8235804034080747E-4</v>
      </c>
      <c r="AT1101" s="13">
        <f t="shared" si="1545"/>
        <v>2.4225091078592206E-4</v>
      </c>
      <c r="AU1101" s="13">
        <f t="shared" si="1546"/>
        <v>2.1454315428751002E-4</v>
      </c>
      <c r="AV1101" s="13">
        <f t="shared" si="1547"/>
        <v>1.4250338079939187E-4</v>
      </c>
      <c r="AW1101" s="13">
        <f t="shared" si="1548"/>
        <v>4.2371007798740084E-6</v>
      </c>
      <c r="AX1101" s="13">
        <f t="shared" si="1549"/>
        <v>1.6060182475161881E-2</v>
      </c>
      <c r="AY1101" s="13">
        <f t="shared" si="1550"/>
        <v>1.2176587985241967E-2</v>
      </c>
      <c r="AZ1101" s="13">
        <f t="shared" si="1551"/>
        <v>4.6160526255429272E-3</v>
      </c>
      <c r="BA1101" s="13">
        <f t="shared" si="1552"/>
        <v>1.1666071463044218E-3</v>
      </c>
      <c r="BB1101" s="13">
        <f t="shared" si="1553"/>
        <v>2.2112598320656146E-4</v>
      </c>
      <c r="BC1101" s="13">
        <f t="shared" si="1554"/>
        <v>3.3530876682155432E-5</v>
      </c>
      <c r="BD1101" s="13">
        <f t="shared" si="1555"/>
        <v>8.6731788941022666E-6</v>
      </c>
      <c r="BE1101" s="13">
        <f t="shared" si="1556"/>
        <v>2.3043519030790291E-5</v>
      </c>
      <c r="BF1101" s="13">
        <f t="shared" si="1557"/>
        <v>3.0611830783490188E-5</v>
      </c>
      <c r="BG1101" s="13">
        <f t="shared" si="1558"/>
        <v>2.7110563644523338E-5</v>
      </c>
      <c r="BH1101" s="13">
        <f t="shared" si="1559"/>
        <v>1.8007318795846423E-5</v>
      </c>
      <c r="BI1101" s="13">
        <f t="shared" si="1560"/>
        <v>9.5686252625957163E-6</v>
      </c>
      <c r="BJ1101" s="14">
        <f t="shared" si="1561"/>
        <v>0.75772978163175153</v>
      </c>
      <c r="BK1101" s="14">
        <f t="shared" si="1562"/>
        <v>0.15310318692277475</v>
      </c>
      <c r="BL1101" s="14">
        <f t="shared" si="1563"/>
        <v>7.9886292268989564E-2</v>
      </c>
      <c r="BM1101" s="14">
        <f t="shared" si="1564"/>
        <v>0.64409029946451712</v>
      </c>
      <c r="BN1101" s="14">
        <f t="shared" si="1565"/>
        <v>0.33684460948723338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1.5455000000000001</v>
      </c>
      <c r="F1102" s="10">
        <f>VLOOKUP(B1102,home!$B$2:$E$405,3,FALSE)</f>
        <v>0.97060000000000002</v>
      </c>
      <c r="G1102" s="10">
        <f>VLOOKUP(C1102,away!$B$2:$E$405,4,FALSE)</f>
        <v>0.64700000000000002</v>
      </c>
      <c r="H1102" s="10">
        <f>VLOOKUP(A1102,away!$A$2:$E$405,3,FALSE)</f>
        <v>1.1894</v>
      </c>
      <c r="I1102" s="10">
        <f>VLOOKUP(C1102,away!$B$2:$E$405,3,FALSE)</f>
        <v>0.94589999999999996</v>
      </c>
      <c r="J1102" s="10">
        <f>VLOOKUP(B1102,home!$B$2:$E$405,4,FALSE)</f>
        <v>1.1559999999999999</v>
      </c>
      <c r="K1102" s="12">
        <f t="shared" si="1510"/>
        <v>0.97054030810000014</v>
      </c>
      <c r="L1102" s="12">
        <f t="shared" si="1511"/>
        <v>1.3005617997599999</v>
      </c>
      <c r="M1102" s="13">
        <f t="shared" si="1512"/>
        <v>0.10319838163799598</v>
      </c>
      <c r="N1102" s="13">
        <f t="shared" si="1513"/>
        <v>0.10015818911036201</v>
      </c>
      <c r="O1102" s="13">
        <f t="shared" si="1514"/>
        <v>0.13421587295543136</v>
      </c>
      <c r="P1102" s="13">
        <f t="shared" si="1515"/>
        <v>0.13026191469007481</v>
      </c>
      <c r="Q1102" s="13">
        <f t="shared" si="1516"/>
        <v>4.8603779858954407E-2</v>
      </c>
      <c r="R1102" s="13">
        <f t="shared" si="1517"/>
        <v>8.7278018643637656E-2</v>
      </c>
      <c r="S1102" s="13">
        <f t="shared" si="1518"/>
        <v>4.1105698920371754E-2</v>
      </c>
      <c r="T1102" s="13">
        <f t="shared" si="1519"/>
        <v>6.3212219408500567E-2</v>
      </c>
      <c r="U1102" s="13">
        <f t="shared" si="1520"/>
        <v>8.4706835104753644E-2</v>
      </c>
      <c r="V1102" s="13">
        <f t="shared" si="1521"/>
        <v>5.7650635397065242E-3</v>
      </c>
      <c r="W1102" s="13">
        <f t="shared" si="1522"/>
        <v>1.5723975826378064E-2</v>
      </c>
      <c r="X1102" s="13">
        <f t="shared" si="1523"/>
        <v>2.0450002300136987E-2</v>
      </c>
      <c r="Y1102" s="13">
        <f t="shared" si="1524"/>
        <v>1.3298245898281149E-2</v>
      </c>
      <c r="Z1102" s="13">
        <f t="shared" si="1525"/>
        <v>3.7836819002218754E-2</v>
      </c>
      <c r="AA1102" s="13">
        <f t="shared" si="1526"/>
        <v>3.6722157971937328E-2</v>
      </c>
      <c r="AB1102" s="13">
        <f t="shared" si="1527"/>
        <v>1.7820167256090463E-2</v>
      </c>
      <c r="AC1102" s="13">
        <f t="shared" si="1528"/>
        <v>4.5480861901158061E-4</v>
      </c>
      <c r="AD1102" s="13">
        <f t="shared" si="1529"/>
        <v>3.81518808577248E-3</v>
      </c>
      <c r="AE1102" s="13">
        <f t="shared" si="1530"/>
        <v>4.9618878832551651E-3</v>
      </c>
      <c r="AF1102" s="13">
        <f t="shared" si="1531"/>
        <v>3.226620917826837E-3</v>
      </c>
      <c r="AG1102" s="13">
        <f t="shared" si="1532"/>
        <v>1.3988066360107118E-3</v>
      </c>
      <c r="AH1102" s="13">
        <f t="shared" si="1533"/>
        <v>1.2302280354679746E-2</v>
      </c>
      <c r="AI1102" s="13">
        <f t="shared" si="1534"/>
        <v>1.193985896576346E-2</v>
      </c>
      <c r="AJ1102" s="13">
        <f t="shared" si="1535"/>
        <v>5.7940571996513077E-3</v>
      </c>
      <c r="AK1102" s="13">
        <f t="shared" si="1536"/>
        <v>1.8744553532328682E-3</v>
      </c>
      <c r="AL1102" s="13">
        <f t="shared" si="1537"/>
        <v>2.2963244419013061E-5</v>
      </c>
      <c r="AM1102" s="13">
        <f t="shared" si="1538"/>
        <v>7.4055876404501475E-4</v>
      </c>
      <c r="AN1102" s="13">
        <f t="shared" si="1539"/>
        <v>9.6314243899442539E-4</v>
      </c>
      <c r="AO1102" s="13">
        <f t="shared" si="1540"/>
        <v>6.2631313194191289E-4</v>
      </c>
      <c r="AP1102" s="13">
        <f t="shared" si="1541"/>
        <v>2.715196446972323E-4</v>
      </c>
      <c r="AQ1102" s="13">
        <f t="shared" si="1542"/>
        <v>8.8282019444407028E-5</v>
      </c>
      <c r="AR1102" s="13">
        <f t="shared" si="1543"/>
        <v>3.199975175846876E-3</v>
      </c>
      <c r="AS1102" s="13">
        <f t="shared" si="1544"/>
        <v>3.1057048930787788E-3</v>
      </c>
      <c r="AT1102" s="13">
        <f t="shared" si="1545"/>
        <v>1.5071058918981778E-3</v>
      </c>
      <c r="AU1102" s="13">
        <f t="shared" si="1546"/>
        <v>4.8756900555406104E-4</v>
      </c>
      <c r="AV1102" s="13">
        <f t="shared" si="1547"/>
        <v>1.1830134321761227E-4</v>
      </c>
      <c r="AW1102" s="13">
        <f t="shared" si="1548"/>
        <v>8.051472583513978E-7</v>
      </c>
      <c r="AX1102" s="13">
        <f t="shared" si="1549"/>
        <v>1.1979035517040061E-4</v>
      </c>
      <c r="AY1102" s="13">
        <f t="shared" si="1550"/>
        <v>1.557947599143058E-4</v>
      </c>
      <c r="AZ1102" s="13">
        <f t="shared" si="1551"/>
        <v>1.0131035667366333E-4</v>
      </c>
      <c r="BA1102" s="13">
        <f t="shared" si="1552"/>
        <v>4.3920126603275714E-5</v>
      </c>
      <c r="BB1102" s="13">
        <f t="shared" si="1553"/>
        <v>1.4280209725210828E-5</v>
      </c>
      <c r="BC1102" s="13">
        <f t="shared" si="1554"/>
        <v>3.7144590522340893E-6</v>
      </c>
      <c r="BD1102" s="13">
        <f t="shared" si="1555"/>
        <v>6.9362757898112199E-4</v>
      </c>
      <c r="BE1102" s="13">
        <f t="shared" si="1556"/>
        <v>6.7319352421099524E-4</v>
      </c>
      <c r="BF1102" s="13">
        <f t="shared" si="1557"/>
        <v>3.266807251993321E-4</v>
      </c>
      <c r="BG1102" s="13">
        <f t="shared" si="1558"/>
        <v>1.056856038950971E-4</v>
      </c>
      <c r="BH1102" s="13">
        <f t="shared" si="1559"/>
        <v>2.5643034641520526E-5</v>
      </c>
      <c r="BI1102" s="13">
        <f t="shared" si="1560"/>
        <v>4.9775197483200627E-6</v>
      </c>
      <c r="BJ1102" s="14">
        <f t="shared" si="1561"/>
        <v>0.27797754219174042</v>
      </c>
      <c r="BK1102" s="14">
        <f t="shared" si="1562"/>
        <v>0.28096462541149397</v>
      </c>
      <c r="BL1102" s="14">
        <f t="shared" si="1563"/>
        <v>0.40290216810144969</v>
      </c>
      <c r="BM1102" s="14">
        <f t="shared" si="1564"/>
        <v>0.39581000819779066</v>
      </c>
      <c r="BN1102" s="14">
        <f t="shared" si="1565"/>
        <v>0.60371615689645619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1.5455000000000001</v>
      </c>
      <c r="F1103" s="10">
        <f>VLOOKUP(B1103,home!$B$2:$E$405,3,FALSE)</f>
        <v>0.24260000000000001</v>
      </c>
      <c r="G1103" s="10">
        <f>VLOOKUP(C1103,away!$B$2:$E$405,4,FALSE)</f>
        <v>1.2016</v>
      </c>
      <c r="H1103" s="10">
        <f>VLOOKUP(A1103,away!$A$2:$E$405,3,FALSE)</f>
        <v>1.1894</v>
      </c>
      <c r="I1103" s="10">
        <f>VLOOKUP(C1103,away!$B$2:$E$405,3,FALSE)</f>
        <v>0.72070000000000001</v>
      </c>
      <c r="J1103" s="10">
        <f>VLOOKUP(B1103,home!$B$2:$E$405,4,FALSE)</f>
        <v>1.0509999999999999</v>
      </c>
      <c r="K1103" s="12">
        <f t="shared" si="1510"/>
        <v>0.45052586128000005</v>
      </c>
      <c r="L1103" s="12">
        <f t="shared" si="1511"/>
        <v>0.9009178095799999</v>
      </c>
      <c r="M1103" s="13">
        <f t="shared" si="1512"/>
        <v>0.25886627305830434</v>
      </c>
      <c r="N1103" s="13">
        <f t="shared" si="1513"/>
        <v>0.11662595062593621</v>
      </c>
      <c r="O1103" s="13">
        <f t="shared" si="1514"/>
        <v>0.23321723569782565</v>
      </c>
      <c r="P1103" s="13">
        <f t="shared" si="1515"/>
        <v>0.10507039597810365</v>
      </c>
      <c r="Q1103" s="13">
        <f t="shared" si="1516"/>
        <v>2.6271503426674333E-2</v>
      </c>
      <c r="R1103" s="13">
        <f t="shared" si="1517"/>
        <v>0.10505478057059381</v>
      </c>
      <c r="S1103" s="13">
        <f t="shared" si="1518"/>
        <v>1.0661670966797803E-2</v>
      </c>
      <c r="T1103" s="13">
        <f t="shared" si="1519"/>
        <v>2.3668465321532901E-2</v>
      </c>
      <c r="U1103" s="13">
        <f t="shared" si="1520"/>
        <v>4.7329895498148186E-2</v>
      </c>
      <c r="V1103" s="13">
        <f t="shared" si="1521"/>
        <v>4.8082569043815364E-4</v>
      </c>
      <c r="W1103" s="13">
        <f t="shared" si="1522"/>
        <v>3.9453305694743092E-3</v>
      </c>
      <c r="X1103" s="13">
        <f t="shared" si="1523"/>
        <v>3.5544185747198084E-3</v>
      </c>
      <c r="Y1103" s="13">
        <f t="shared" si="1524"/>
        <v>1.6011194983335173E-3</v>
      </c>
      <c r="Z1103" s="13">
        <f t="shared" si="1525"/>
        <v>3.1548574265855646E-2</v>
      </c>
      <c r="AA1103" s="13">
        <f t="shared" si="1526"/>
        <v>1.4213448593280657E-2</v>
      </c>
      <c r="AB1103" s="13">
        <f t="shared" si="1527"/>
        <v>3.2017630846233863E-3</v>
      </c>
      <c r="AC1103" s="13">
        <f t="shared" si="1528"/>
        <v>1.2197549214774296E-5</v>
      </c>
      <c r="AD1103" s="13">
        <f t="shared" si="1529"/>
        <v>4.4436836321168149E-4</v>
      </c>
      <c r="AE1103" s="13">
        <f t="shared" si="1530"/>
        <v>4.0033937243131787E-4</v>
      </c>
      <c r="AF1103" s="13">
        <f t="shared" si="1531"/>
        <v>1.8033643524972733E-4</v>
      </c>
      <c r="AG1103" s="13">
        <f t="shared" si="1532"/>
        <v>5.4156102077549953E-5</v>
      </c>
      <c r="AH1103" s="13">
        <f t="shared" si="1533"/>
        <v>7.105668105741654E-3</v>
      </c>
      <c r="AI1103" s="13">
        <f t="shared" si="1534"/>
        <v>3.2012872433090848E-3</v>
      </c>
      <c r="AJ1103" s="13">
        <f t="shared" si="1535"/>
        <v>7.2113134624825117E-4</v>
      </c>
      <c r="AK1103" s="13">
        <f t="shared" si="1536"/>
        <v>1.0829610695483311E-4</v>
      </c>
      <c r="AL1103" s="13">
        <f t="shared" si="1537"/>
        <v>1.980329551343429E-7</v>
      </c>
      <c r="AM1103" s="13">
        <f t="shared" si="1538"/>
        <v>4.0039887912305354E-5</v>
      </c>
      <c r="AN1103" s="13">
        <f t="shared" si="1539"/>
        <v>3.6072648113782853E-5</v>
      </c>
      <c r="AO1103" s="13">
        <f t="shared" si="1540"/>
        <v>1.6249245562209679E-5</v>
      </c>
      <c r="AP1103" s="13">
        <f t="shared" si="1541"/>
        <v>4.8797449064111609E-6</v>
      </c>
      <c r="AQ1103" s="13">
        <f t="shared" si="1542"/>
        <v>1.099062273098276E-6</v>
      </c>
      <c r="AR1103" s="13">
        <f t="shared" si="1543"/>
        <v>1.2803245890854477E-3</v>
      </c>
      <c r="AS1103" s="13">
        <f t="shared" si="1544"/>
        <v>5.7681933821568344E-4</v>
      </c>
      <c r="AT1103" s="13">
        <f t="shared" si="1545"/>
        <v>1.2993601457629019E-4</v>
      </c>
      <c r="AU1103" s="13">
        <f t="shared" si="1546"/>
        <v>1.9513178292757929E-5</v>
      </c>
      <c r="AV1103" s="13">
        <f t="shared" si="1547"/>
        <v>2.1977978641637415E-6</v>
      </c>
      <c r="AW1103" s="13">
        <f t="shared" si="1548"/>
        <v>2.2327488035999907E-9</v>
      </c>
      <c r="AX1103" s="13">
        <f t="shared" si="1549"/>
        <v>3.0065008312076701E-6</v>
      </c>
      <c r="AY1103" s="13">
        <f t="shared" si="1550"/>
        <v>2.7086101433520632E-6</v>
      </c>
      <c r="AZ1103" s="13">
        <f t="shared" si="1551"/>
        <v>1.220117558677455E-6</v>
      </c>
      <c r="BA1103" s="13">
        <f t="shared" si="1552"/>
        <v>3.664085461312633E-7</v>
      </c>
      <c r="BB1103" s="13">
        <f t="shared" si="1553"/>
        <v>8.2525996197992515E-8</v>
      </c>
      <c r="BC1103" s="13">
        <f t="shared" si="1554"/>
        <v>1.4869827945620564E-8</v>
      </c>
      <c r="BD1103" s="13">
        <f t="shared" si="1555"/>
        <v>1.9224453739171245E-4</v>
      </c>
      <c r="BE1103" s="13">
        <f t="shared" si="1556"/>
        <v>8.6611135784776409E-5</v>
      </c>
      <c r="BF1103" s="13">
        <f t="shared" si="1557"/>
        <v>1.9510278272937711E-5</v>
      </c>
      <c r="BG1103" s="13">
        <f t="shared" si="1558"/>
        <v>2.9299616409092451E-6</v>
      </c>
      <c r="BH1103" s="13">
        <f t="shared" si="1559"/>
        <v>3.3000587294699992E-7</v>
      </c>
      <c r="BI1103" s="13">
        <f t="shared" si="1560"/>
        <v>2.9735236027381091E-8</v>
      </c>
      <c r="BJ1103" s="14">
        <f t="shared" si="1561"/>
        <v>0.17685172791131268</v>
      </c>
      <c r="BK1103" s="14">
        <f t="shared" si="1562"/>
        <v>0.37509426988595723</v>
      </c>
      <c r="BL1103" s="14">
        <f t="shared" si="1563"/>
        <v>0.4164639528189592</v>
      </c>
      <c r="BM1103" s="14">
        <f t="shared" si="1564"/>
        <v>0.15484967914725217</v>
      </c>
      <c r="BN1103" s="14">
        <f t="shared" si="1565"/>
        <v>0.84510613935743795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1.5455000000000001</v>
      </c>
      <c r="F1104" s="10">
        <f>VLOOKUP(B1104,home!$B$2:$E$405,3,FALSE)</f>
        <v>0.75490000000000002</v>
      </c>
      <c r="G1104" s="10">
        <f>VLOOKUP(C1104,away!$B$2:$E$405,4,FALSE)</f>
        <v>0.79079999999999995</v>
      </c>
      <c r="H1104" s="10">
        <f>VLOOKUP(A1104,away!$A$2:$E$405,3,FALSE)</f>
        <v>1.1894</v>
      </c>
      <c r="I1104" s="10">
        <f>VLOOKUP(C1104,away!$B$2:$E$405,3,FALSE)</f>
        <v>1.3078000000000001</v>
      </c>
      <c r="J1104" s="10">
        <f>VLOOKUP(B1104,home!$B$2:$E$405,4,FALSE)</f>
        <v>1.4013</v>
      </c>
      <c r="K1104" s="12">
        <f t="shared" si="1510"/>
        <v>0.92262473885999996</v>
      </c>
      <c r="L1104" s="12">
        <f t="shared" si="1511"/>
        <v>2.1797183945160001</v>
      </c>
      <c r="M1104" s="13">
        <f t="shared" si="1512"/>
        <v>4.4943769673567717E-2</v>
      </c>
      <c r="N1104" s="13">
        <f t="shared" si="1513"/>
        <v>4.1466233758459398E-2</v>
      </c>
      <c r="O1104" s="13">
        <f t="shared" si="1514"/>
        <v>9.7964761476365916E-2</v>
      </c>
      <c r="P1104" s="13">
        <f t="shared" si="1515"/>
        <v>9.0384712474614284E-2</v>
      </c>
      <c r="Q1104" s="13">
        <f t="shared" si="1516"/>
        <v>1.9128886546453158E-2</v>
      </c>
      <c r="R1104" s="13">
        <f t="shared" si="1517"/>
        <v>0.10676779630220362</v>
      </c>
      <c r="S1104" s="13">
        <f t="shared" si="1518"/>
        <v>4.5442317747565762E-2</v>
      </c>
      <c r="T1104" s="13">
        <f t="shared" si="1519"/>
        <v>4.169558587191359E-2</v>
      </c>
      <c r="U1104" s="13">
        <f t="shared" si="1520"/>
        <v>9.8506610181978288E-2</v>
      </c>
      <c r="V1104" s="13">
        <f t="shared" si="1521"/>
        <v>1.0154147068722554E-2</v>
      </c>
      <c r="W1104" s="13">
        <f t="shared" si="1522"/>
        <v>5.8829279848679706E-3</v>
      </c>
      <c r="X1104" s="13">
        <f t="shared" si="1523"/>
        <v>1.2823126342229662E-2</v>
      </c>
      <c r="Y1104" s="13">
        <f t="shared" si="1524"/>
        <v>1.3975402181680335E-2</v>
      </c>
      <c r="Z1104" s="13">
        <f t="shared" si="1525"/>
        <v>7.7574576513950208E-2</v>
      </c>
      <c r="AA1104" s="13">
        <f t="shared" si="1526"/>
        <v>7.1572223398358392E-2</v>
      </c>
      <c r="AB1104" s="13">
        <f t="shared" si="1527"/>
        <v>3.3017151961269996E-2</v>
      </c>
      <c r="AC1104" s="13">
        <f t="shared" si="1528"/>
        <v>1.2762887797037631E-3</v>
      </c>
      <c r="AD1104" s="13">
        <f t="shared" si="1529"/>
        <v>1.3569337239427491E-3</v>
      </c>
      <c r="AE1104" s="13">
        <f t="shared" si="1530"/>
        <v>2.9577333982171066E-3</v>
      </c>
      <c r="AF1104" s="13">
        <f t="shared" si="1531"/>
        <v>3.2235129470840726E-3</v>
      </c>
      <c r="AG1104" s="13">
        <f t="shared" si="1532"/>
        <v>2.342116821906545E-3</v>
      </c>
      <c r="AH1104" s="13">
        <f t="shared" si="1533"/>
        <v>4.2272682843561553E-2</v>
      </c>
      <c r="AI1104" s="13">
        <f t="shared" si="1534"/>
        <v>3.9001822969452579E-2</v>
      </c>
      <c r="AJ1104" s="13">
        <f t="shared" si="1535"/>
        <v>1.7992023366127565E-2</v>
      </c>
      <c r="AK1104" s="13">
        <f t="shared" si="1536"/>
        <v>5.5332952865788211E-3</v>
      </c>
      <c r="AL1104" s="13">
        <f t="shared" si="1537"/>
        <v>1.026678404824103E-4</v>
      </c>
      <c r="AM1104" s="13">
        <f t="shared" si="1538"/>
        <v>2.5038812454060129E-4</v>
      </c>
      <c r="AN1104" s="13">
        <f t="shared" si="1539"/>
        <v>5.4577560082951177E-4</v>
      </c>
      <c r="AO1104" s="13">
        <f t="shared" si="1540"/>
        <v>5.9481855820305441E-4</v>
      </c>
      <c r="AP1104" s="13">
        <f t="shared" si="1541"/>
        <v>4.3217898423822789E-4</v>
      </c>
      <c r="AQ1104" s="13">
        <f t="shared" si="1542"/>
        <v>2.3550712041682655E-4</v>
      </c>
      <c r="AR1104" s="13">
        <f t="shared" si="1543"/>
        <v>1.8428508875930411E-2</v>
      </c>
      <c r="AS1104" s="13">
        <f t="shared" si="1544"/>
        <v>1.7002598189234486E-2</v>
      </c>
      <c r="AT1104" s="13">
        <f t="shared" si="1545"/>
        <v>7.8435088571419866E-3</v>
      </c>
      <c r="AU1104" s="13">
        <f t="shared" si="1546"/>
        <v>2.4122051036889079E-3</v>
      </c>
      <c r="AV1104" s="13">
        <f t="shared" si="1547"/>
        <v>5.5639002596693436E-4</v>
      </c>
      <c r="AW1104" s="13">
        <f t="shared" si="1548"/>
        <v>5.7353167881846509E-6</v>
      </c>
      <c r="AX1104" s="13">
        <f t="shared" si="1549"/>
        <v>3.8502379669652893E-5</v>
      </c>
      <c r="AY1104" s="13">
        <f t="shared" si="1550"/>
        <v>8.3924345198581286E-5</v>
      </c>
      <c r="AZ1104" s="13">
        <f t="shared" si="1551"/>
        <v>9.1465719488529105E-5</v>
      </c>
      <c r="BA1104" s="13">
        <f t="shared" si="1552"/>
        <v>6.645650374559583E-5</v>
      </c>
      <c r="BB1104" s="13">
        <f t="shared" si="1553"/>
        <v>3.6214115912374184E-5</v>
      </c>
      <c r="BC1104" s="13">
        <f t="shared" si="1554"/>
        <v>1.5787314919067318E-5</v>
      </c>
      <c r="BD1104" s="13">
        <f t="shared" si="1555"/>
        <v>6.6948266300611474E-3</v>
      </c>
      <c r="BE1104" s="13">
        <f t="shared" si="1556"/>
        <v>6.1768126712731398E-3</v>
      </c>
      <c r="BF1104" s="13">
        <f t="shared" si="1557"/>
        <v>2.8494400889102593E-3</v>
      </c>
      <c r="BG1104" s="13">
        <f t="shared" si="1558"/>
        <v>8.7632130597601449E-4</v>
      </c>
      <c r="BH1104" s="13">
        <f t="shared" si="1559"/>
        <v>2.0212892902089359E-4</v>
      </c>
      <c r="BI1104" s="13">
        <f t="shared" si="1560"/>
        <v>3.7297830070790693E-5</v>
      </c>
      <c r="BJ1104" s="14">
        <f t="shared" si="1561"/>
        <v>0.14724347834391666</v>
      </c>
      <c r="BK1104" s="14">
        <f t="shared" si="1562"/>
        <v>0.19238782792985507</v>
      </c>
      <c r="BL1104" s="14">
        <f t="shared" si="1563"/>
        <v>0.57570840629317188</v>
      </c>
      <c r="BM1104" s="14">
        <f t="shared" si="1564"/>
        <v>0.59217993982081896</v>
      </c>
      <c r="BN1104" s="14">
        <f t="shared" si="1565"/>
        <v>0.40065616023166412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1.25</v>
      </c>
      <c r="F1105" s="10">
        <f>VLOOKUP(B1105,home!$B$2:$E$405,3,FALSE)</f>
        <v>0.6</v>
      </c>
      <c r="G1105" s="10">
        <f>VLOOKUP(C1105,away!$B$2:$E$405,4,FALSE)</f>
        <v>0.4</v>
      </c>
      <c r="H1105" s="10">
        <f>VLOOKUP(A1105,away!$A$2:$E$405,3,FALSE)</f>
        <v>0.89839999999999998</v>
      </c>
      <c r="I1105" s="10">
        <f>VLOOKUP(C1105,away!$B$2:$E$405,3,FALSE)</f>
        <v>0.55649999999999999</v>
      </c>
      <c r="J1105" s="10">
        <f>VLOOKUP(B1105,home!$B$2:$E$405,4,FALSE)</f>
        <v>0.97399999999999998</v>
      </c>
      <c r="K1105" s="12">
        <f t="shared" si="1510"/>
        <v>0.30000000000000004</v>
      </c>
      <c r="L1105" s="12">
        <f t="shared" si="1511"/>
        <v>0.48696065039999997</v>
      </c>
      <c r="M1105" s="13">
        <f t="shared" si="1512"/>
        <v>0.45522628663347486</v>
      </c>
      <c r="N1105" s="13">
        <f t="shared" si="1513"/>
        <v>0.13656788599004246</v>
      </c>
      <c r="O1105" s="13">
        <f t="shared" si="1514"/>
        <v>0.22167728861821373</v>
      </c>
      <c r="P1105" s="13">
        <f t="shared" si="1515"/>
        <v>6.6503186585464127E-2</v>
      </c>
      <c r="Q1105" s="13">
        <f t="shared" si="1516"/>
        <v>2.0485182898506375E-2</v>
      </c>
      <c r="R1105" s="13">
        <f t="shared" si="1517"/>
        <v>5.3974058322216932E-2</v>
      </c>
      <c r="S1105" s="13">
        <f t="shared" si="1518"/>
        <v>2.4288326244997624E-3</v>
      </c>
      <c r="T1105" s="13">
        <f t="shared" si="1519"/>
        <v>9.9754779878196195E-3</v>
      </c>
      <c r="U1105" s="13">
        <f t="shared" si="1520"/>
        <v>1.6192217496665082E-2</v>
      </c>
      <c r="V1105" s="13">
        <f t="shared" si="1521"/>
        <v>3.9424863817971445E-5</v>
      </c>
      <c r="W1105" s="13">
        <f t="shared" si="1522"/>
        <v>2.0485182898506375E-3</v>
      </c>
      <c r="X1105" s="13">
        <f t="shared" si="1523"/>
        <v>9.975477987819619E-4</v>
      </c>
      <c r="Y1105" s="13">
        <f t="shared" si="1524"/>
        <v>2.4288326244997625E-4</v>
      </c>
      <c r="Z1105" s="13">
        <f t="shared" si="1525"/>
        <v>8.7610808484380968E-3</v>
      </c>
      <c r="AA1105" s="13">
        <f t="shared" si="1526"/>
        <v>2.6283242545314294E-3</v>
      </c>
      <c r="AB1105" s="13">
        <f t="shared" si="1527"/>
        <v>3.9424863817971446E-4</v>
      </c>
      <c r="AC1105" s="13">
        <f t="shared" si="1528"/>
        <v>3.599691998762025E-7</v>
      </c>
      <c r="AD1105" s="13">
        <f t="shared" si="1529"/>
        <v>1.5363887173879779E-4</v>
      </c>
      <c r="AE1105" s="13">
        <f t="shared" si="1530"/>
        <v>7.481608490864714E-5</v>
      </c>
      <c r="AF1105" s="13">
        <f t="shared" si="1531"/>
        <v>1.8216244683748218E-5</v>
      </c>
      <c r="AG1105" s="13">
        <f t="shared" si="1532"/>
        <v>2.9568647863478582E-6</v>
      </c>
      <c r="AH1105" s="13">
        <f t="shared" si="1533"/>
        <v>1.0665754070405997E-3</v>
      </c>
      <c r="AI1105" s="13">
        <f t="shared" si="1534"/>
        <v>3.1997262211217999E-4</v>
      </c>
      <c r="AJ1105" s="13">
        <f t="shared" si="1535"/>
        <v>4.7995893316827002E-5</v>
      </c>
      <c r="AK1105" s="13">
        <f t="shared" si="1536"/>
        <v>4.7995893316827002E-6</v>
      </c>
      <c r="AL1105" s="13">
        <f t="shared" si="1537"/>
        <v>2.1034900283481994E-9</v>
      </c>
      <c r="AM1105" s="13">
        <f t="shared" si="1538"/>
        <v>9.218332304327871E-6</v>
      </c>
      <c r="AN1105" s="13">
        <f t="shared" si="1539"/>
        <v>4.4889650945188309E-6</v>
      </c>
      <c r="AO1105" s="13">
        <f t="shared" si="1540"/>
        <v>1.0929746810248936E-6</v>
      </c>
      <c r="AP1105" s="13">
        <f t="shared" si="1541"/>
        <v>1.7741188718087157E-7</v>
      </c>
      <c r="AQ1105" s="13">
        <f t="shared" si="1542"/>
        <v>2.1598151992572158E-8</v>
      </c>
      <c r="AR1105" s="13">
        <f t="shared" si="1543"/>
        <v>1.0387605078262708E-4</v>
      </c>
      <c r="AS1105" s="13">
        <f t="shared" si="1544"/>
        <v>3.1162815234788128E-5</v>
      </c>
      <c r="AT1105" s="13">
        <f t="shared" si="1545"/>
        <v>4.6744222852182193E-6</v>
      </c>
      <c r="AU1105" s="13">
        <f t="shared" si="1546"/>
        <v>4.6744222852182194E-7</v>
      </c>
      <c r="AV1105" s="13">
        <f t="shared" si="1547"/>
        <v>3.5058167139136642E-8</v>
      </c>
      <c r="AW1105" s="13">
        <f t="shared" si="1548"/>
        <v>8.5359739359529379E-12</v>
      </c>
      <c r="AX1105" s="13">
        <f t="shared" si="1549"/>
        <v>4.6091661521639344E-7</v>
      </c>
      <c r="AY1105" s="13">
        <f t="shared" si="1550"/>
        <v>2.2444825472594146E-7</v>
      </c>
      <c r="AZ1105" s="13">
        <f t="shared" si="1551"/>
        <v>5.4648734051244656E-8</v>
      </c>
      <c r="BA1105" s="13">
        <f t="shared" si="1552"/>
        <v>8.8705943590435766E-9</v>
      </c>
      <c r="BB1105" s="13">
        <f t="shared" si="1553"/>
        <v>1.0799075996286076E-9</v>
      </c>
      <c r="BC1105" s="13">
        <f t="shared" si="1554"/>
        <v>1.0517450141740993E-10</v>
      </c>
      <c r="BD1105" s="13">
        <f t="shared" si="1555"/>
        <v>8.4305915416819123E-6</v>
      </c>
      <c r="BE1105" s="13">
        <f t="shared" si="1556"/>
        <v>2.5291774625045738E-6</v>
      </c>
      <c r="BF1105" s="13">
        <f t="shared" si="1557"/>
        <v>3.7937661937568613E-7</v>
      </c>
      <c r="BG1105" s="13">
        <f t="shared" si="1558"/>
        <v>3.7937661937568613E-8</v>
      </c>
      <c r="BH1105" s="13">
        <f t="shared" si="1559"/>
        <v>2.8453246453176458E-9</v>
      </c>
      <c r="BI1105" s="13">
        <f t="shared" si="1560"/>
        <v>1.7071947871905883E-10</v>
      </c>
      <c r="BJ1105" s="14">
        <f t="shared" si="1561"/>
        <v>0.17058287364496813</v>
      </c>
      <c r="BK1105" s="14">
        <f t="shared" si="1562"/>
        <v>0.52419831722820143</v>
      </c>
      <c r="BL1105" s="14">
        <f t="shared" si="1563"/>
        <v>0.29645707672963623</v>
      </c>
      <c r="BM1105" s="14">
        <f t="shared" si="1564"/>
        <v>4.5565234963606371E-2</v>
      </c>
      <c r="BN1105" s="14">
        <f t="shared" si="1565"/>
        <v>0.95443388904791859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1.25</v>
      </c>
      <c r="F1106" s="10">
        <f>VLOOKUP(B1106,home!$B$2:$E$405,3,FALSE)</f>
        <v>2.4</v>
      </c>
      <c r="G1106" s="10">
        <f>VLOOKUP(C1106,away!$B$2:$E$405,4,FALSE)</f>
        <v>2.2000000000000002</v>
      </c>
      <c r="H1106" s="10">
        <f>VLOOKUP(A1106,away!$A$2:$E$405,3,FALSE)</f>
        <v>0.89839999999999998</v>
      </c>
      <c r="I1106" s="10">
        <f>VLOOKUP(C1106,away!$B$2:$E$405,3,FALSE)</f>
        <v>0.83479999999999999</v>
      </c>
      <c r="J1106" s="10">
        <f>VLOOKUP(B1106,home!$B$2:$E$405,4,FALSE)</f>
        <v>0.97399999999999998</v>
      </c>
      <c r="K1106" s="12">
        <f t="shared" si="1510"/>
        <v>6.6000000000000005</v>
      </c>
      <c r="L1106" s="12">
        <f t="shared" si="1511"/>
        <v>0.73048472767999995</v>
      </c>
      <c r="M1106" s="13">
        <f t="shared" si="1512"/>
        <v>6.5525588946638411E-4</v>
      </c>
      <c r="N1106" s="13">
        <f t="shared" si="1513"/>
        <v>4.324688870478135E-3</v>
      </c>
      <c r="O1106" s="13">
        <f t="shared" si="1514"/>
        <v>4.7865441997756771E-4</v>
      </c>
      <c r="P1106" s="13">
        <f t="shared" si="1515"/>
        <v>3.1591191718519469E-3</v>
      </c>
      <c r="Q1106" s="13">
        <f t="shared" si="1516"/>
        <v>1.4271473272577854E-2</v>
      </c>
      <c r="R1106" s="13">
        <f t="shared" si="1517"/>
        <v>1.7482487181507092E-4</v>
      </c>
      <c r="S1106" s="13">
        <f t="shared" si="1518"/>
        <v>3.8076857081322467E-3</v>
      </c>
      <c r="T1106" s="13">
        <f t="shared" si="1519"/>
        <v>1.042509326711143E-2</v>
      </c>
      <c r="U1106" s="13">
        <f t="shared" si="1520"/>
        <v>1.1538441539794681E-3</v>
      </c>
      <c r="V1106" s="13">
        <f t="shared" si="1521"/>
        <v>2.0397345889037414E-3</v>
      </c>
      <c r="W1106" s="13">
        <f t="shared" si="1522"/>
        <v>3.1397241199671265E-2</v>
      </c>
      <c r="X1106" s="13">
        <f t="shared" si="1523"/>
        <v>2.2935205187645136E-2</v>
      </c>
      <c r="Y1106" s="13">
        <f t="shared" si="1524"/>
        <v>8.3769085578909389E-3</v>
      </c>
      <c r="Z1106" s="13">
        <f t="shared" si="1525"/>
        <v>4.2568966293174331E-5</v>
      </c>
      <c r="AA1106" s="13">
        <f t="shared" si="1526"/>
        <v>2.809551775349506E-4</v>
      </c>
      <c r="AB1106" s="13">
        <f t="shared" si="1527"/>
        <v>9.271520858653374E-4</v>
      </c>
      <c r="AC1106" s="13">
        <f t="shared" si="1528"/>
        <v>6.1462292335736615E-4</v>
      </c>
      <c r="AD1106" s="13">
        <f t="shared" si="1529"/>
        <v>5.1805447979457624E-2</v>
      </c>
      <c r="AE1106" s="13">
        <f t="shared" si="1530"/>
        <v>3.7843088559614498E-2</v>
      </c>
      <c r="AF1106" s="13">
        <f t="shared" si="1531"/>
        <v>1.382189912052006E-2</v>
      </c>
      <c r="AG1106" s="13">
        <f t="shared" si="1532"/>
        <v>3.3655620716911755E-3</v>
      </c>
      <c r="AH1106" s="13">
        <f t="shared" si="1533"/>
        <v>7.7739949375721354E-6</v>
      </c>
      <c r="AI1106" s="13">
        <f t="shared" si="1534"/>
        <v>5.1308366587976098E-5</v>
      </c>
      <c r="AJ1106" s="13">
        <f t="shared" si="1535"/>
        <v>1.6931760974032119E-4</v>
      </c>
      <c r="AK1106" s="13">
        <f t="shared" si="1536"/>
        <v>3.7249874142870649E-4</v>
      </c>
      <c r="AL1106" s="13">
        <f t="shared" si="1537"/>
        <v>1.1852878192177203E-4</v>
      </c>
      <c r="AM1106" s="13">
        <f t="shared" si="1538"/>
        <v>6.8383191332884036E-2</v>
      </c>
      <c r="AN1106" s="13">
        <f t="shared" si="1539"/>
        <v>4.9952876898691129E-2</v>
      </c>
      <c r="AO1106" s="13">
        <f t="shared" si="1540"/>
        <v>1.8244906839086472E-2</v>
      </c>
      <c r="AP1106" s="13">
        <f t="shared" si="1541"/>
        <v>4.4425419346323502E-3</v>
      </c>
      <c r="AQ1106" s="13">
        <f t="shared" si="1542"/>
        <v>8.1130225883172306E-4</v>
      </c>
      <c r="AR1106" s="13">
        <f t="shared" si="1543"/>
        <v>1.1357569149916162E-6</v>
      </c>
      <c r="AS1106" s="13">
        <f t="shared" si="1544"/>
        <v>7.4959956389446666E-6</v>
      </c>
      <c r="AT1106" s="13">
        <f t="shared" si="1545"/>
        <v>2.4736785608517413E-5</v>
      </c>
      <c r="AU1106" s="13">
        <f t="shared" si="1546"/>
        <v>5.4420928338738283E-5</v>
      </c>
      <c r="AV1106" s="13">
        <f t="shared" si="1547"/>
        <v>8.9794531758918231E-5</v>
      </c>
      <c r="AW1106" s="13">
        <f t="shared" si="1548"/>
        <v>1.5873635247134082E-5</v>
      </c>
      <c r="AX1106" s="13">
        <f t="shared" si="1549"/>
        <v>7.5221510466172453E-2</v>
      </c>
      <c r="AY1106" s="13">
        <f t="shared" si="1550"/>
        <v>5.4948164588560243E-2</v>
      </c>
      <c r="AZ1106" s="13">
        <f t="shared" si="1551"/>
        <v>2.0069397522995122E-2</v>
      </c>
      <c r="BA1106" s="13">
        <f t="shared" si="1552"/>
        <v>4.8867961280955859E-3</v>
      </c>
      <c r="BB1106" s="13">
        <f t="shared" si="1553"/>
        <v>8.9243248471489536E-4</v>
      </c>
      <c r="BC1106" s="13">
        <f t="shared" si="1554"/>
        <v>1.3038166011394926E-4</v>
      </c>
      <c r="BD1106" s="13">
        <f t="shared" si="1555"/>
        <v>1.3827551345972122E-7</v>
      </c>
      <c r="BE1106" s="13">
        <f t="shared" si="1556"/>
        <v>9.1261838883416012E-7</v>
      </c>
      <c r="BF1106" s="13">
        <f t="shared" si="1557"/>
        <v>3.0116406831527298E-6</v>
      </c>
      <c r="BG1106" s="13">
        <f t="shared" si="1558"/>
        <v>6.6256095029360033E-6</v>
      </c>
      <c r="BH1106" s="13">
        <f t="shared" si="1559"/>
        <v>1.0932255679844412E-5</v>
      </c>
      <c r="BI1106" s="13">
        <f t="shared" si="1560"/>
        <v>1.443057749739462E-5</v>
      </c>
      <c r="BJ1106" s="14">
        <f t="shared" si="1561"/>
        <v>0.49655011020143602</v>
      </c>
      <c r="BK1106" s="14">
        <f t="shared" si="1562"/>
        <v>6.5343111652193697E-2</v>
      </c>
      <c r="BL1106" s="14">
        <f t="shared" si="1563"/>
        <v>3.8299643973927029E-3</v>
      </c>
      <c r="BM1106" s="14">
        <f t="shared" si="1564"/>
        <v>0.4877694477678356</v>
      </c>
      <c r="BN1106" s="14">
        <f t="shared" si="1565"/>
        <v>2.3064016496166958E-2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0.55600000000000005</v>
      </c>
      <c r="G1107" s="10">
        <f>VLOOKUP(C1107,away!$B$2:$E$405,4,FALSE)</f>
        <v>0.56759999999999999</v>
      </c>
      <c r="H1107" s="10">
        <f>VLOOKUP(A1107,away!$A$2:$E$405,3,FALSE)</f>
        <v>1.125</v>
      </c>
      <c r="I1107" s="10">
        <f>VLOOKUP(C1107,away!$B$2:$E$405,3,FALSE)</f>
        <v>1</v>
      </c>
      <c r="J1107" s="10">
        <f>VLOOKUP(B1107,home!$B$2:$E$405,4,FALSE)</f>
        <v>0.76190000000000002</v>
      </c>
      <c r="K1107" s="12">
        <f t="shared" si="1510"/>
        <v>0.48653831952000004</v>
      </c>
      <c r="L1107" s="12">
        <f t="shared" si="1511"/>
        <v>0.8571375</v>
      </c>
      <c r="M1107" s="13">
        <f t="shared" si="1512"/>
        <v>0.26088493797843521</v>
      </c>
      <c r="N1107" s="13">
        <f t="shared" si="1513"/>
        <v>0.12693051931210733</v>
      </c>
      <c r="O1107" s="13">
        <f t="shared" si="1514"/>
        <v>0.22361426352649103</v>
      </c>
      <c r="P1107" s="13">
        <f t="shared" si="1515"/>
        <v>0.1087969079968814</v>
      </c>
      <c r="Q1107" s="13">
        <f t="shared" si="1516"/>
        <v>3.08782807809568E-2</v>
      </c>
      <c r="R1107" s="13">
        <f t="shared" si="1517"/>
        <v>9.5834085401718824E-2</v>
      </c>
      <c r="S1107" s="13">
        <f t="shared" si="1518"/>
        <v>1.1342900131954242E-2</v>
      </c>
      <c r="T1107" s="13">
        <f t="shared" si="1519"/>
        <v>2.646693239288736E-2</v>
      </c>
      <c r="U1107" s="13">
        <f t="shared" si="1520"/>
        <v>4.6626954864088452E-2</v>
      </c>
      <c r="V1107" s="13">
        <f t="shared" si="1521"/>
        <v>5.2559248347256197E-4</v>
      </c>
      <c r="W1107" s="13">
        <f t="shared" si="1522"/>
        <v>5.0078222802778126E-3</v>
      </c>
      <c r="X1107" s="13">
        <f t="shared" si="1523"/>
        <v>4.2923922697616235E-3</v>
      </c>
      <c r="Y1107" s="13">
        <f t="shared" si="1524"/>
        <v>1.8395851895614012E-3</v>
      </c>
      <c r="Z1107" s="13">
        <f t="shared" si="1525"/>
        <v>2.7380996125338598E-2</v>
      </c>
      <c r="AA1107" s="13">
        <f t="shared" si="1526"/>
        <v>1.3321903841605877E-2</v>
      </c>
      <c r="AB1107" s="13">
        <f t="shared" si="1527"/>
        <v>3.240808353950977E-3</v>
      </c>
      <c r="AC1107" s="13">
        <f t="shared" si="1528"/>
        <v>1.3699247432440753E-5</v>
      </c>
      <c r="AD1107" s="13">
        <f t="shared" si="1529"/>
        <v>6.0912435917529525E-4</v>
      </c>
      <c r="AE1107" s="13">
        <f t="shared" si="1530"/>
        <v>5.2210333041261469E-4</v>
      </c>
      <c r="AF1107" s="13">
        <f t="shared" si="1531"/>
        <v>2.237571716857712E-4</v>
      </c>
      <c r="AG1107" s="13">
        <f t="shared" si="1532"/>
        <v>6.3930220915270919E-5</v>
      </c>
      <c r="AH1107" s="13">
        <f t="shared" si="1533"/>
        <v>5.8673196415956015E-3</v>
      </c>
      <c r="AI1107" s="13">
        <f t="shared" si="1534"/>
        <v>2.8546758385086133E-3</v>
      </c>
      <c r="AJ1107" s="13">
        <f t="shared" si="1535"/>
        <v>6.9445459262116368E-4</v>
      </c>
      <c r="AK1107" s="13">
        <f t="shared" si="1536"/>
        <v>1.1262625682561575E-4</v>
      </c>
      <c r="AL1107" s="13">
        <f t="shared" si="1537"/>
        <v>2.285200171513115E-7</v>
      </c>
      <c r="AM1107" s="13">
        <f t="shared" si="1538"/>
        <v>5.9272468418369052E-5</v>
      </c>
      <c r="AN1107" s="13">
        <f t="shared" si="1539"/>
        <v>5.0804655398949803E-5</v>
      </c>
      <c r="AO1107" s="13">
        <f t="shared" si="1540"/>
        <v>2.1773287658508663E-5</v>
      </c>
      <c r="AP1107" s="13">
        <f t="shared" si="1541"/>
        <v>6.2209004501316583E-6</v>
      </c>
      <c r="AQ1107" s="13">
        <f t="shared" si="1542"/>
        <v>1.3330417648936806E-6</v>
      </c>
      <c r="AR1107" s="13">
        <f t="shared" si="1543"/>
        <v>1.0058199378596303E-3</v>
      </c>
      <c r="AS1107" s="13">
        <f t="shared" si="1544"/>
        <v>4.8936994230593545E-4</v>
      </c>
      <c r="AT1107" s="13">
        <f t="shared" si="1545"/>
        <v>1.1904861467656457E-4</v>
      </c>
      <c r="AU1107" s="13">
        <f t="shared" si="1546"/>
        <v>1.9307237641973249E-5</v>
      </c>
      <c r="AV1107" s="13">
        <f t="shared" si="1547"/>
        <v>2.3484277392247379E-6</v>
      </c>
      <c r="AW1107" s="13">
        <f t="shared" si="1548"/>
        <v>2.6472154815017505E-9</v>
      </c>
      <c r="AX1107" s="13">
        <f t="shared" si="1549"/>
        <v>4.8063878630125877E-6</v>
      </c>
      <c r="AY1107" s="13">
        <f t="shared" si="1550"/>
        <v>4.1197352769329519E-6</v>
      </c>
      <c r="AZ1107" s="13">
        <f t="shared" si="1551"/>
        <v>1.7655897979660587E-6</v>
      </c>
      <c r="BA1107" s="13">
        <f t="shared" si="1552"/>
        <v>5.0445107515137768E-7</v>
      </c>
      <c r="BB1107" s="13">
        <f t="shared" si="1553"/>
        <v>1.0809598335689096E-7</v>
      </c>
      <c r="BC1107" s="13">
        <f t="shared" si="1554"/>
        <v>1.8530624186913432E-8</v>
      </c>
      <c r="BD1107" s="13">
        <f t="shared" si="1555"/>
        <v>1.4368766449785974E-4</v>
      </c>
      <c r="BE1107" s="13">
        <f t="shared" si="1556"/>
        <v>6.9909554820542263E-5</v>
      </c>
      <c r="BF1107" s="13">
        <f t="shared" si="1557"/>
        <v>1.7006838660388972E-5</v>
      </c>
      <c r="BG1107" s="13">
        <f t="shared" si="1558"/>
        <v>2.7581595673911396E-6</v>
      </c>
      <c r="BH1107" s="13">
        <f t="shared" si="1559"/>
        <v>3.3548758022162379E-7</v>
      </c>
      <c r="BI1107" s="13">
        <f t="shared" si="1560"/>
        <v>3.2645512700172029E-8</v>
      </c>
      <c r="BJ1107" s="14">
        <f t="shared" si="1561"/>
        <v>0.19698517445205274</v>
      </c>
      <c r="BK1107" s="14">
        <f t="shared" si="1562"/>
        <v>0.38156838609346994</v>
      </c>
      <c r="BL1107" s="14">
        <f t="shared" si="1563"/>
        <v>0.39403671682826857</v>
      </c>
      <c r="BM1107" s="14">
        <f t="shared" si="1564"/>
        <v>0.15302816141447775</v>
      </c>
      <c r="BN1107" s="14">
        <f t="shared" si="1565"/>
        <v>0.84693899499659053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2.1080999999999999</v>
      </c>
      <c r="G1108" s="10">
        <f>VLOOKUP(C1108,away!$B$2:$E$405,4,FALSE)</f>
        <v>0.89190000000000003</v>
      </c>
      <c r="H1108" s="10">
        <f>VLOOKUP(A1108,away!$A$2:$E$405,3,FALSE)</f>
        <v>1.125</v>
      </c>
      <c r="I1108" s="10">
        <f>VLOOKUP(C1108,away!$B$2:$E$405,3,FALSE)</f>
        <v>0.88890000000000002</v>
      </c>
      <c r="J1108" s="10">
        <f>VLOOKUP(B1108,home!$B$2:$E$405,4,FALSE)</f>
        <v>1</v>
      </c>
      <c r="K1108" s="12">
        <f t="shared" si="1510"/>
        <v>2.8987265250629997</v>
      </c>
      <c r="L1108" s="12">
        <f t="shared" si="1511"/>
        <v>1.0000125</v>
      </c>
      <c r="M1108" s="13">
        <f t="shared" si="1512"/>
        <v>2.0267452088485419E-2</v>
      </c>
      <c r="N1108" s="13">
        <f t="shared" si="1513"/>
        <v>5.8749800964336171E-2</v>
      </c>
      <c r="O1108" s="13">
        <f t="shared" si="1514"/>
        <v>2.0267705431636522E-2</v>
      </c>
      <c r="P1108" s="13">
        <f t="shared" si="1515"/>
        <v>5.8750535336848216E-2</v>
      </c>
      <c r="Q1108" s="13">
        <f t="shared" si="1516"/>
        <v>8.5149803198746543E-2</v>
      </c>
      <c r="R1108" s="13">
        <f t="shared" si="1517"/>
        <v>1.0133979388977208E-2</v>
      </c>
      <c r="S1108" s="13">
        <f t="shared" si="1518"/>
        <v>4.2575965978565576E-2</v>
      </c>
      <c r="T1108" s="13">
        <f t="shared" si="1519"/>
        <v>8.5150867571286523E-2</v>
      </c>
      <c r="U1108" s="13">
        <f t="shared" si="1520"/>
        <v>2.9375634859269962E-2</v>
      </c>
      <c r="V1108" s="13">
        <f t="shared" si="1521"/>
        <v>1.3713069401474645E-2</v>
      </c>
      <c r="W1108" s="13">
        <f t="shared" si="1522"/>
        <v>8.227533104536694E-2</v>
      </c>
      <c r="X1108" s="13">
        <f t="shared" si="1523"/>
        <v>8.2276359487004999E-2</v>
      </c>
      <c r="Y1108" s="13">
        <f t="shared" si="1524"/>
        <v>4.113869397074929E-2</v>
      </c>
      <c r="Z1108" s="13">
        <f t="shared" si="1525"/>
        <v>3.3780353545731904E-3</v>
      </c>
      <c r="AA1108" s="13">
        <f t="shared" si="1526"/>
        <v>9.7920006849019029E-3</v>
      </c>
      <c r="AB1108" s="13">
        <f t="shared" si="1527"/>
        <v>1.4192166059380104E-2</v>
      </c>
      <c r="AC1108" s="13">
        <f t="shared" si="1528"/>
        <v>2.4844334309099699E-3</v>
      </c>
      <c r="AD1108" s="13">
        <f t="shared" si="1529"/>
        <v>5.9623421114886117E-2</v>
      </c>
      <c r="AE1108" s="13">
        <f t="shared" si="1530"/>
        <v>5.9624166407650052E-2</v>
      </c>
      <c r="AF1108" s="13">
        <f t="shared" si="1531"/>
        <v>2.9812455854865069E-2</v>
      </c>
      <c r="AG1108" s="13">
        <f t="shared" si="1532"/>
        <v>9.937609503521086E-3</v>
      </c>
      <c r="AH1108" s="13">
        <f t="shared" si="1533"/>
        <v>8.4451939500378062E-4</v>
      </c>
      <c r="AI1108" s="13">
        <f t="shared" si="1534"/>
        <v>2.4480307712276155E-3</v>
      </c>
      <c r="AJ1108" s="13">
        <f t="shared" si="1535"/>
        <v>3.5480858653639613E-3</v>
      </c>
      <c r="AK1108" s="13">
        <f t="shared" si="1536"/>
        <v>3.4283102037105401E-3</v>
      </c>
      <c r="AL1108" s="13">
        <f t="shared" si="1537"/>
        <v>2.8807132428382298E-4</v>
      </c>
      <c r="AM1108" s="13">
        <f t="shared" si="1538"/>
        <v>3.4566398460144331E-2</v>
      </c>
      <c r="AN1108" s="13">
        <f t="shared" si="1539"/>
        <v>3.4566830540125076E-2</v>
      </c>
      <c r="AO1108" s="13">
        <f t="shared" si="1540"/>
        <v>1.7283631312753414E-2</v>
      </c>
      <c r="AP1108" s="13">
        <f t="shared" si="1541"/>
        <v>5.7612824527149414E-3</v>
      </c>
      <c r="AQ1108" s="13">
        <f t="shared" si="1542"/>
        <v>1.4403386171863999E-3</v>
      </c>
      <c r="AR1108" s="13">
        <f t="shared" si="1543"/>
        <v>1.6890599029924366E-4</v>
      </c>
      <c r="AS1108" s="13">
        <f t="shared" si="1544"/>
        <v>4.8961227432245131E-4</v>
      </c>
      <c r="AT1108" s="13">
        <f t="shared" si="1545"/>
        <v>7.0962604328745574E-4</v>
      </c>
      <c r="AU1108" s="13">
        <f t="shared" si="1546"/>
        <v>6.8567061151761745E-4</v>
      </c>
      <c r="AV1108" s="13">
        <f t="shared" si="1547"/>
        <v>4.9689289726557138E-4</v>
      </c>
      <c r="AW1108" s="13">
        <f t="shared" si="1548"/>
        <v>2.3195845189205638E-5</v>
      </c>
      <c r="AX1108" s="13">
        <f t="shared" si="1549"/>
        <v>1.6699756015386202E-2</v>
      </c>
      <c r="AY1108" s="13">
        <f t="shared" si="1550"/>
        <v>1.6699964762336393E-2</v>
      </c>
      <c r="AZ1108" s="13">
        <f t="shared" si="1551"/>
        <v>8.3500867559479601E-3</v>
      </c>
      <c r="BA1108" s="13">
        <f t="shared" si="1552"/>
        <v>2.7833970440108036E-3</v>
      </c>
      <c r="BB1108" s="13">
        <f t="shared" si="1553"/>
        <v>6.9585795911846339E-4</v>
      </c>
      <c r="BC1108" s="13">
        <f t="shared" si="1554"/>
        <v>1.3917333146859048E-4</v>
      </c>
      <c r="BD1108" s="13">
        <f t="shared" si="1555"/>
        <v>2.815135027068706E-5</v>
      </c>
      <c r="BE1108" s="13">
        <f t="shared" si="1556"/>
        <v>8.1603065745980028E-5</v>
      </c>
      <c r="BF1108" s="13">
        <f t="shared" si="1557"/>
        <v>1.1827248560216613E-4</v>
      </c>
      <c r="BG1108" s="13">
        <f t="shared" si="1558"/>
        <v>1.1427986373337688E-4</v>
      </c>
      <c r="BH1108" s="13">
        <f t="shared" si="1559"/>
        <v>8.2816518071131176E-5</v>
      </c>
      <c r="BI1108" s="13">
        <f t="shared" si="1560"/>
        <v>4.8012487529229417E-5</v>
      </c>
      <c r="BJ1108" s="14">
        <f t="shared" si="1561"/>
        <v>0.73272522636960524</v>
      </c>
      <c r="BK1108" s="14">
        <f t="shared" si="1562"/>
        <v>0.15477949232290408</v>
      </c>
      <c r="BL1108" s="14">
        <f t="shared" si="1563"/>
        <v>9.7054276247116503E-2</v>
      </c>
      <c r="BM1108" s="14">
        <f t="shared" si="1564"/>
        <v>0.71794098496802183</v>
      </c>
      <c r="BN1108" s="14">
        <f t="shared" si="1565"/>
        <v>0.25331927640903007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0.97299999999999998</v>
      </c>
      <c r="G1109" s="10">
        <f>VLOOKUP(C1109,away!$B$2:$E$405,4,FALSE)</f>
        <v>0.92659999999999998</v>
      </c>
      <c r="H1109" s="10">
        <f>VLOOKUP(A1109,away!$A$2:$E$405,3,FALSE)</f>
        <v>1.125</v>
      </c>
      <c r="I1109" s="10">
        <f>VLOOKUP(C1109,away!$B$2:$E$405,3,FALSE)</f>
        <v>0.76190000000000002</v>
      </c>
      <c r="J1109" s="10">
        <f>VLOOKUP(B1109,home!$B$2:$E$405,4,FALSE)</f>
        <v>1</v>
      </c>
      <c r="K1109" s="12">
        <f t="shared" si="1510"/>
        <v>1.3899686610599999</v>
      </c>
      <c r="L1109" s="12">
        <f t="shared" si="1511"/>
        <v>0.8571375</v>
      </c>
      <c r="M1109" s="13">
        <f t="shared" si="1512"/>
        <v>0.10570467469072485</v>
      </c>
      <c r="N1109" s="13">
        <f t="shared" si="1513"/>
        <v>0.14692618514764966</v>
      </c>
      <c r="O1109" s="13">
        <f t="shared" si="1514"/>
        <v>9.0603440602721172E-2</v>
      </c>
      <c r="P1109" s="13">
        <f t="shared" si="1515"/>
        <v>0.12593594302199357</v>
      </c>
      <c r="Q1109" s="13">
        <f t="shared" si="1516"/>
        <v>0.10211139642216616</v>
      </c>
      <c r="R1109" s="13">
        <f t="shared" si="1517"/>
        <v>3.8829803284807451E-2</v>
      </c>
      <c r="S1109" s="13">
        <f t="shared" si="1518"/>
        <v>3.750984001237944E-2</v>
      </c>
      <c r="T1109" s="13">
        <f t="shared" si="1519"/>
        <v>8.7523507050804444E-2</v>
      </c>
      <c r="U1109" s="13">
        <f t="shared" si="1520"/>
        <v>5.3972209681006994E-2</v>
      </c>
      <c r="V1109" s="13">
        <f t="shared" si="1521"/>
        <v>4.965445356113693E-3</v>
      </c>
      <c r="W1109" s="13">
        <f t="shared" si="1522"/>
        <v>4.7310546987961735E-2</v>
      </c>
      <c r="X1109" s="13">
        <f t="shared" si="1523"/>
        <v>4.0551643968894054E-2</v>
      </c>
      <c r="Y1109" s="13">
        <f t="shared" si="1524"/>
        <v>1.7379167366193958E-2</v>
      </c>
      <c r="Z1109" s="13">
        <f t="shared" si="1525"/>
        <v>1.1094160171010552E-2</v>
      </c>
      <c r="AA1109" s="13">
        <f t="shared" si="1526"/>
        <v>1.5420534958484715E-2</v>
      </c>
      <c r="AB1109" s="13">
        <f t="shared" si="1527"/>
        <v>1.0717030164536963E-2</v>
      </c>
      <c r="AC1109" s="13">
        <f t="shared" si="1528"/>
        <v>3.6973769447517753E-4</v>
      </c>
      <c r="AD1109" s="13">
        <f t="shared" si="1529"/>
        <v>1.644004441271834E-2</v>
      </c>
      <c r="AE1109" s="13">
        <f t="shared" si="1530"/>
        <v>1.4091378567806364E-2</v>
      </c>
      <c r="AF1109" s="13">
        <f t="shared" si="1531"/>
        <v>6.0391244985815622E-3</v>
      </c>
      <c r="AG1109" s="13">
        <f t="shared" si="1532"/>
        <v>1.7254533583009851E-3</v>
      </c>
      <c r="AH1109" s="13">
        <f t="shared" si="1533"/>
        <v>2.3773051783948884E-3</v>
      </c>
      <c r="AI1109" s="13">
        <f t="shared" si="1534"/>
        <v>3.3043796957445467E-3</v>
      </c>
      <c r="AJ1109" s="13">
        <f t="shared" si="1535"/>
        <v>2.2964921106639496E-3</v>
      </c>
      <c r="AK1109" s="13">
        <f t="shared" si="1536"/>
        <v>1.0640173547314747E-3</v>
      </c>
      <c r="AL1109" s="13">
        <f t="shared" si="1537"/>
        <v>1.7620134723746506E-5</v>
      </c>
      <c r="AM1109" s="13">
        <f t="shared" si="1538"/>
        <v>4.5702293040226069E-3</v>
      </c>
      <c r="AN1109" s="13">
        <f t="shared" si="1539"/>
        <v>3.917314920076677E-3</v>
      </c>
      <c r="AO1109" s="13">
        <f t="shared" si="1540"/>
        <v>1.6788387586536111E-3</v>
      </c>
      <c r="AP1109" s="13">
        <f t="shared" si="1541"/>
        <v>4.7966521883182001E-4</v>
      </c>
      <c r="AQ1109" s="13">
        <f t="shared" si="1542"/>
        <v>1.0278476162661475E-4</v>
      </c>
      <c r="AR1109" s="13">
        <f t="shared" si="1543"/>
        <v>4.0753548346928988E-4</v>
      </c>
      <c r="AS1109" s="13">
        <f t="shared" si="1544"/>
        <v>5.6646155029224849E-4</v>
      </c>
      <c r="AT1109" s="13">
        <f t="shared" si="1545"/>
        <v>3.9368190130084434E-4</v>
      </c>
      <c r="AU1109" s="13">
        <f t="shared" si="1546"/>
        <v>1.8240183507822993E-4</v>
      </c>
      <c r="AV1109" s="13">
        <f t="shared" si="1547"/>
        <v>6.3383208619643519E-5</v>
      </c>
      <c r="AW1109" s="13">
        <f t="shared" si="1548"/>
        <v>5.8312576186175092E-7</v>
      </c>
      <c r="AX1109" s="13">
        <f t="shared" si="1549"/>
        <v>1.0587459177415796E-3</v>
      </c>
      <c r="AY1109" s="13">
        <f t="shared" si="1550"/>
        <v>9.074908290682232E-4</v>
      </c>
      <c r="AZ1109" s="13">
        <f t="shared" si="1551"/>
        <v>3.8892221025023198E-4</v>
      </c>
      <c r="BA1109" s="13">
        <f t="shared" si="1552"/>
        <v>1.1111993699611944E-4</v>
      </c>
      <c r="BB1109" s="13">
        <f t="shared" si="1553"/>
        <v>2.3811266249252822E-5</v>
      </c>
      <c r="BC1109" s="13">
        <f t="shared" si="1554"/>
        <v>4.0819058449437898E-6</v>
      </c>
      <c r="BD1109" s="13">
        <f t="shared" si="1555"/>
        <v>5.8218990910359711E-5</v>
      </c>
      <c r="BE1109" s="13">
        <f t="shared" si="1556"/>
        <v>8.0922572843936981E-5</v>
      </c>
      <c r="BF1109" s="13">
        <f t="shared" si="1557"/>
        <v>5.6239920112708716E-5</v>
      </c>
      <c r="BG1109" s="13">
        <f t="shared" si="1558"/>
        <v>2.6057242152394373E-5</v>
      </c>
      <c r="BH1109" s="13">
        <f t="shared" si="1559"/>
        <v>9.0546874963699461E-6</v>
      </c>
      <c r="BI1109" s="13">
        <f t="shared" si="1560"/>
        <v>2.5171463711292104E-6</v>
      </c>
      <c r="BJ1109" s="14">
        <f t="shared" si="1561"/>
        <v>0.4933414528104389</v>
      </c>
      <c r="BK1109" s="14">
        <f t="shared" si="1562"/>
        <v>0.27541075173947871</v>
      </c>
      <c r="BL1109" s="14">
        <f t="shared" si="1563"/>
        <v>0.22043168756973933</v>
      </c>
      <c r="BM1109" s="14">
        <f t="shared" si="1564"/>
        <v>0.38925970141729821</v>
      </c>
      <c r="BN1109" s="14">
        <f t="shared" si="1565"/>
        <v>0.61011144317006283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1.5088999999999999</v>
      </c>
      <c r="F1110" s="10">
        <f>VLOOKUP(B1110,home!$B$2:$E$405,3,FALSE)</f>
        <v>1.4675</v>
      </c>
      <c r="G1110" s="10">
        <f>VLOOKUP(C1110,away!$B$2:$E$405,4,FALSE)</f>
        <v>1.6094999999999999</v>
      </c>
      <c r="H1110" s="10">
        <f>VLOOKUP(A1110,away!$A$2:$E$405,3,FALSE)</f>
        <v>1.1115999999999999</v>
      </c>
      <c r="I1110" s="10">
        <f>VLOOKUP(C1110,away!$B$2:$E$405,3,FALSE)</f>
        <v>0.64259999999999995</v>
      </c>
      <c r="J1110" s="10">
        <f>VLOOKUP(B1110,home!$B$2:$E$405,4,FALSE)</f>
        <v>1.0281</v>
      </c>
      <c r="K1110" s="12">
        <f t="shared" si="1510"/>
        <v>3.5639331521250002</v>
      </c>
      <c r="L1110" s="12">
        <f t="shared" si="1511"/>
        <v>0.73438638789599997</v>
      </c>
      <c r="M1110" s="13">
        <f t="shared" si="1512"/>
        <v>1.3591379601767022E-2</v>
      </c>
      <c r="N1110" s="13">
        <f t="shared" si="1513"/>
        <v>4.8438768345852964E-2</v>
      </c>
      <c r="O1110" s="13">
        <f t="shared" si="1514"/>
        <v>9.9813241722650596E-3</v>
      </c>
      <c r="P1110" s="13">
        <f t="shared" si="1515"/>
        <v>3.5572772119642063E-2</v>
      </c>
      <c r="Q1110" s="13">
        <f t="shared" si="1516"/>
        <v>8.6316266177944218E-2</v>
      </c>
      <c r="R1110" s="13">
        <f t="shared" si="1517"/>
        <v>3.6650743026443834E-3</v>
      </c>
      <c r="S1110" s="13">
        <f t="shared" si="1518"/>
        <v>2.3276189639193534E-2</v>
      </c>
      <c r="T1110" s="13">
        <f t="shared" si="1519"/>
        <v>6.3389490935090137E-2</v>
      </c>
      <c r="U1110" s="13">
        <f t="shared" si="1520"/>
        <v>1.3062079812195732E-2</v>
      </c>
      <c r="V1110" s="13">
        <f t="shared" si="1521"/>
        <v>6.7689849016174036E-3</v>
      </c>
      <c r="W1110" s="13">
        <f t="shared" si="1522"/>
        <v>0.10254180086640713</v>
      </c>
      <c r="X1110" s="13">
        <f t="shared" si="1523"/>
        <v>7.530530274663165E-2</v>
      </c>
      <c r="Y1110" s="13">
        <f t="shared" si="1524"/>
        <v>2.7651594636756767E-2</v>
      </c>
      <c r="Z1110" s="13">
        <f t="shared" si="1525"/>
        <v>8.971935594964867E-4</v>
      </c>
      <c r="AA1110" s="13">
        <f t="shared" si="1526"/>
        <v>3.1975378705625624E-3</v>
      </c>
      <c r="AB1110" s="13">
        <f t="shared" si="1527"/>
        <v>5.6979056110365465E-3</v>
      </c>
      <c r="AC1110" s="13">
        <f t="shared" si="1528"/>
        <v>1.1072807012690428E-3</v>
      </c>
      <c r="AD1110" s="13">
        <f t="shared" si="1529"/>
        <v>9.13630308965971E-2</v>
      </c>
      <c r="AE1110" s="13">
        <f t="shared" si="1530"/>
        <v>6.7095766247382602E-2</v>
      </c>
      <c r="AF1110" s="13">
        <f t="shared" si="1531"/>
        <v>2.4637108708764826E-2</v>
      </c>
      <c r="AG1110" s="13">
        <f t="shared" si="1532"/>
        <v>6.0310524242769619E-3</v>
      </c>
      <c r="AH1110" s="13">
        <f t="shared" si="1533"/>
        <v>1.6472168435054493E-4</v>
      </c>
      <c r="AI1110" s="13">
        <f t="shared" si="1534"/>
        <v>5.870570717307768E-4</v>
      </c>
      <c r="AJ1110" s="13">
        <f t="shared" si="1535"/>
        <v>1.0461160800653698E-3</v>
      </c>
      <c r="AK1110" s="13">
        <f t="shared" si="1536"/>
        <v>1.2427625929053413E-3</v>
      </c>
      <c r="AL1110" s="13">
        <f t="shared" si="1537"/>
        <v>1.159236080893514E-4</v>
      </c>
      <c r="AM1110" s="13">
        <f t="shared" si="1538"/>
        <v>6.5122346938200612E-2</v>
      </c>
      <c r="AN1110" s="13">
        <f t="shared" si="1539"/>
        <v>4.7824965139255285E-2</v>
      </c>
      <c r="AO1110" s="13">
        <f t="shared" si="1540"/>
        <v>1.7561001699934901E-2</v>
      </c>
      <c r="AP1110" s="13">
        <f t="shared" si="1541"/>
        <v>4.2988535354169027E-3</v>
      </c>
      <c r="AQ1110" s="13">
        <f t="shared" si="1542"/>
        <v>7.8925487999219194E-4</v>
      </c>
      <c r="AR1110" s="13">
        <f t="shared" si="1543"/>
        <v>2.4193872555668357E-5</v>
      </c>
      <c r="AS1110" s="13">
        <f t="shared" si="1544"/>
        <v>8.6225344479433648E-5</v>
      </c>
      <c r="AT1110" s="13">
        <f t="shared" si="1545"/>
        <v>1.5365068187182598E-4</v>
      </c>
      <c r="AU1110" s="13">
        <f t="shared" si="1546"/>
        <v>1.8253358632320418E-4</v>
      </c>
      <c r="AV1110" s="13">
        <f t="shared" si="1547"/>
        <v>1.6263437491838447E-4</v>
      </c>
      <c r="AW1110" s="13">
        <f t="shared" si="1548"/>
        <v>8.427981180138508E-6</v>
      </c>
      <c r="AX1110" s="13">
        <f t="shared" si="1549"/>
        <v>3.8681948532873198E-2</v>
      </c>
      <c r="AY1110" s="13">
        <f t="shared" si="1550"/>
        <v>2.8407496459835726E-2</v>
      </c>
      <c r="AZ1110" s="13">
        <f t="shared" si="1551"/>
        <v>1.0431039357153581E-2</v>
      </c>
      <c r="BA1110" s="13">
        <f t="shared" si="1552"/>
        <v>2.5534711051670108E-3</v>
      </c>
      <c r="BB1110" s="13">
        <f t="shared" si="1553"/>
        <v>4.6880860538010192E-4</v>
      </c>
      <c r="BC1110" s="13">
        <f t="shared" si="1554"/>
        <v>6.8857331663930892E-5</v>
      </c>
      <c r="BD1110" s="13">
        <f t="shared" si="1555"/>
        <v>2.9612751125622408E-6</v>
      </c>
      <c r="BE1110" s="13">
        <f t="shared" si="1556"/>
        <v>1.0553786546223259E-5</v>
      </c>
      <c r="BF1110" s="13">
        <f t="shared" si="1557"/>
        <v>1.8806494876267941E-5</v>
      </c>
      <c r="BG1110" s="13">
        <f t="shared" si="1558"/>
        <v>2.2341696854933429E-5</v>
      </c>
      <c r="BH1110" s="13">
        <f t="shared" si="1559"/>
        <v>1.9906078524006022E-5</v>
      </c>
      <c r="BI1110" s="13">
        <f t="shared" si="1560"/>
        <v>1.418878663610171E-5</v>
      </c>
      <c r="BJ1110" s="14">
        <f t="shared" si="1561"/>
        <v>0.80897822557057786</v>
      </c>
      <c r="BK1110" s="14">
        <f t="shared" si="1562"/>
        <v>0.10884002703141414</v>
      </c>
      <c r="BL1110" s="14">
        <f t="shared" si="1563"/>
        <v>3.9342575176454925E-2</v>
      </c>
      <c r="BM1110" s="14">
        <f t="shared" si="1564"/>
        <v>0.73209336813917203</v>
      </c>
      <c r="BN1110" s="14">
        <f t="shared" si="1565"/>
        <v>0.19756558472011571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1.8234999999999999</v>
      </c>
      <c r="F1111" s="10">
        <f>VLOOKUP(B1111,home!$B$2:$E$405,3,FALSE)</f>
        <v>1.0968</v>
      </c>
      <c r="G1111" s="10">
        <f>VLOOKUP(C1111,away!$B$2:$E$405,4,FALSE)</f>
        <v>1.3318000000000001</v>
      </c>
      <c r="H1111" s="10">
        <f>VLOOKUP(A1111,away!$A$2:$E$405,3,FALSE)</f>
        <v>1.5146999999999999</v>
      </c>
      <c r="I1111" s="10">
        <f>VLOOKUP(C1111,away!$B$2:$E$405,3,FALSE)</f>
        <v>0.75449999999999995</v>
      </c>
      <c r="J1111" s="10">
        <f>VLOOKUP(B1111,home!$B$2:$E$405,4,FALSE)</f>
        <v>0.5282</v>
      </c>
      <c r="K1111" s="12">
        <f t="shared" si="1510"/>
        <v>2.6636197106399999</v>
      </c>
      <c r="L1111" s="12">
        <f t="shared" si="1511"/>
        <v>0.60364869542999999</v>
      </c>
      <c r="M1111" s="13">
        <f t="shared" si="1512"/>
        <v>3.8110387124351108E-2</v>
      </c>
      <c r="N1111" s="13">
        <f t="shared" si="1513"/>
        <v>0.10151157832454245</v>
      </c>
      <c r="O1111" s="13">
        <f t="shared" si="1514"/>
        <v>2.3005285469946811E-2</v>
      </c>
      <c r="P1111" s="13">
        <f t="shared" si="1515"/>
        <v>6.1277331826650308E-2</v>
      </c>
      <c r="Q1111" s="13">
        <f t="shared" si="1516"/>
        <v>0.13519412044171378</v>
      </c>
      <c r="R1111" s="13">
        <f t="shared" si="1517"/>
        <v>6.9435552809640633E-3</v>
      </c>
      <c r="S1111" s="13">
        <f t="shared" si="1518"/>
        <v>2.4631810899358234E-2</v>
      </c>
      <c r="T1111" s="13">
        <f t="shared" si="1519"/>
        <v>8.1609754434446805E-2</v>
      </c>
      <c r="U1111" s="13">
        <f t="shared" si="1520"/>
        <v>1.8494990708294339E-2</v>
      </c>
      <c r="V1111" s="13">
        <f t="shared" si="1521"/>
        <v>4.4005840339722121E-3</v>
      </c>
      <c r="W1111" s="13">
        <f t="shared" si="1522"/>
        <v>0.12003524132372896</v>
      </c>
      <c r="X1111" s="13">
        <f t="shared" si="1523"/>
        <v>7.2459116830694198E-2</v>
      </c>
      <c r="Y1111" s="13">
        <f t="shared" si="1524"/>
        <v>2.1869925673429255E-2</v>
      </c>
      <c r="Z1111" s="13">
        <f t="shared" si="1525"/>
        <v>1.3971560290000149E-3</v>
      </c>
      <c r="AA1111" s="13">
        <f t="shared" si="1526"/>
        <v>3.7214923376839505E-3</v>
      </c>
      <c r="AB1111" s="13">
        <f t="shared" si="1527"/>
        <v>4.9563201718253527E-3</v>
      </c>
      <c r="AC1111" s="13">
        <f t="shared" si="1528"/>
        <v>4.422285963681451E-4</v>
      </c>
      <c r="AD1111" s="13">
        <f t="shared" si="1529"/>
        <v>7.9932058690328392E-2</v>
      </c>
      <c r="AE1111" s="13">
        <f t="shared" si="1530"/>
        <v>4.825088295145092E-2</v>
      </c>
      <c r="AF1111" s="13">
        <f t="shared" si="1531"/>
        <v>1.4563291273494487E-2</v>
      </c>
      <c r="AG1111" s="13">
        <f t="shared" si="1532"/>
        <v>2.9303705928040175E-3</v>
      </c>
      <c r="AH1111" s="13">
        <f t="shared" si="1533"/>
        <v>2.1084785355450451E-4</v>
      </c>
      <c r="AI1111" s="13">
        <f t="shared" si="1534"/>
        <v>5.6161849867391428E-4</v>
      </c>
      <c r="AJ1111" s="13">
        <f t="shared" si="1535"/>
        <v>7.4796905146394164E-4</v>
      </c>
      <c r="AK1111" s="13">
        <f t="shared" si="1536"/>
        <v>6.6410170280935298E-4</v>
      </c>
      <c r="AL1111" s="13">
        <f t="shared" si="1537"/>
        <v>2.8442207479513784E-5</v>
      </c>
      <c r="AM1111" s="13">
        <f t="shared" si="1538"/>
        <v>4.2581721407918369E-2</v>
      </c>
      <c r="AN1111" s="13">
        <f t="shared" si="1539"/>
        <v>2.5704400577053622E-2</v>
      </c>
      <c r="AO1111" s="13">
        <f t="shared" si="1540"/>
        <v>7.7582139375742785E-3</v>
      </c>
      <c r="AP1111" s="13">
        <f t="shared" si="1541"/>
        <v>1.5610785740945194E-3</v>
      </c>
      <c r="AQ1111" s="13">
        <f t="shared" si="1542"/>
        <v>2.3558576117897021E-4</v>
      </c>
      <c r="AR1111" s="13">
        <f t="shared" si="1543"/>
        <v>2.5455606346478468E-5</v>
      </c>
      <c r="AS1111" s="13">
        <f t="shared" si="1544"/>
        <v>6.7804054810772718E-5</v>
      </c>
      <c r="AT1111" s="13">
        <f t="shared" si="1545"/>
        <v>9.0302108427644579E-5</v>
      </c>
      <c r="AU1111" s="13">
        <f t="shared" si="1546"/>
        <v>8.0176825306741499E-5</v>
      </c>
      <c r="AV1111" s="13">
        <f t="shared" si="1547"/>
        <v>5.3390143055894166E-5</v>
      </c>
      <c r="AW1111" s="13">
        <f t="shared" si="1548"/>
        <v>1.2703321391661707E-6</v>
      </c>
      <c r="AX1111" s="13">
        <f t="shared" si="1549"/>
        <v>1.8903585409185436E-2</v>
      </c>
      <c r="AY1111" s="13">
        <f t="shared" si="1550"/>
        <v>1.141112467120437E-2</v>
      </c>
      <c r="AZ1111" s="13">
        <f t="shared" si="1551"/>
        <v>3.4441552605808026E-3</v>
      </c>
      <c r="BA1111" s="13">
        <f t="shared" si="1552"/>
        <v>6.930199433026579E-4</v>
      </c>
      <c r="BB1111" s="13">
        <f t="shared" si="1553"/>
        <v>1.0458514617040547E-4</v>
      </c>
      <c r="BC1111" s="13">
        <f t="shared" si="1554"/>
        <v>1.2626537409424225E-5</v>
      </c>
      <c r="BD1111" s="13">
        <f t="shared" si="1555"/>
        <v>2.5610405937385588E-6</v>
      </c>
      <c r="BE1111" s="13">
        <f t="shared" si="1556"/>
        <v>6.8216382052311922E-6</v>
      </c>
      <c r="BF1111" s="13">
        <f t="shared" si="1557"/>
        <v>9.0851249911543423E-6</v>
      </c>
      <c r="BG1111" s="13">
        <f t="shared" si="1558"/>
        <v>8.0664393333555842E-6</v>
      </c>
      <c r="BH1111" s="13">
        <f t="shared" si="1559"/>
        <v>5.37148170075193E-6</v>
      </c>
      <c r="BI1111" s="13">
        <f t="shared" si="1560"/>
        <v>2.8615169066929803E-6</v>
      </c>
      <c r="BJ1111" s="14">
        <f t="shared" si="1561"/>
        <v>0.79076643776230615</v>
      </c>
      <c r="BK1111" s="14">
        <f t="shared" si="1562"/>
        <v>0.14030190935938389</v>
      </c>
      <c r="BL1111" s="14">
        <f t="shared" si="1563"/>
        <v>5.9658077054894676E-2</v>
      </c>
      <c r="BM1111" s="14">
        <f t="shared" si="1564"/>
        <v>0.61467146739835099</v>
      </c>
      <c r="BN1111" s="14">
        <f t="shared" si="1565"/>
        <v>0.36604225846816857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1.8234999999999999</v>
      </c>
      <c r="F1112" s="10">
        <f>VLOOKUP(B1112,home!$B$2:$E$405,3,FALSE)</f>
        <v>1.0282</v>
      </c>
      <c r="G1112" s="10">
        <f>VLOOKUP(C1112,away!$B$2:$E$405,4,FALSE)</f>
        <v>1.0184</v>
      </c>
      <c r="H1112" s="10">
        <f>VLOOKUP(A1112,away!$A$2:$E$405,3,FALSE)</f>
        <v>1.5146999999999999</v>
      </c>
      <c r="I1112" s="10">
        <f>VLOOKUP(C1112,away!$B$2:$E$405,3,FALSE)</f>
        <v>0.66020000000000001</v>
      </c>
      <c r="J1112" s="10">
        <f>VLOOKUP(B1112,home!$B$2:$E$405,4,FALSE)</f>
        <v>1.4029</v>
      </c>
      <c r="K1112" s="12">
        <f t="shared" si="1510"/>
        <v>1.9094212776799999</v>
      </c>
      <c r="L1112" s="12">
        <f t="shared" si="1511"/>
        <v>1.402906930326</v>
      </c>
      <c r="M1112" s="13">
        <f t="shared" si="1512"/>
        <v>3.6431255397815214E-2</v>
      </c>
      <c r="N1112" s="13">
        <f t="shared" si="1513"/>
        <v>6.9562614229182709E-2</v>
      </c>
      <c r="O1112" s="13">
        <f t="shared" si="1514"/>
        <v>5.1109660678071461E-2</v>
      </c>
      <c r="P1112" s="13">
        <f t="shared" si="1515"/>
        <v>9.7589873593714446E-2</v>
      </c>
      <c r="Q1112" s="13">
        <f t="shared" si="1516"/>
        <v>6.6412167870123523E-2</v>
      </c>
      <c r="R1112" s="13">
        <f t="shared" si="1517"/>
        <v>3.5851048585938357E-2</v>
      </c>
      <c r="S1112" s="13">
        <f t="shared" si="1518"/>
        <v>6.5354482874945843E-2</v>
      </c>
      <c r="T1112" s="13">
        <f t="shared" si="1519"/>
        <v>9.3170090562969987E-2</v>
      </c>
      <c r="U1112" s="13">
        <f t="shared" si="1520"/>
        <v>6.8454754997130163E-2</v>
      </c>
      <c r="V1112" s="13">
        <f t="shared" si="1521"/>
        <v>1.9451965544127651E-2</v>
      </c>
      <c r="W1112" s="13">
        <f t="shared" si="1522"/>
        <v>4.2269602142689974E-2</v>
      </c>
      <c r="X1112" s="13">
        <f t="shared" si="1523"/>
        <v>5.9300317788102505E-2</v>
      </c>
      <c r="Y1112" s="13">
        <f t="shared" si="1524"/>
        <v>4.1596413397731596E-2</v>
      </c>
      <c r="Z1112" s="13">
        <f t="shared" si="1525"/>
        <v>1.6765228173555694E-2</v>
      </c>
      <c r="AA1112" s="13">
        <f t="shared" si="1526"/>
        <v>3.2011883399747441E-2</v>
      </c>
      <c r="AB1112" s="13">
        <f t="shared" si="1527"/>
        <v>3.0562085651044478E-2</v>
      </c>
      <c r="AC1112" s="13">
        <f t="shared" si="1528"/>
        <v>3.2566728038051435E-3</v>
      </c>
      <c r="AD1112" s="13">
        <f t="shared" si="1529"/>
        <v>2.0177619432580087E-2</v>
      </c>
      <c r="AE1112" s="13">
        <f t="shared" si="1530"/>
        <v>2.8307322139447175E-2</v>
      </c>
      <c r="AF1112" s="13">
        <f t="shared" si="1531"/>
        <v>1.9856269204200531E-2</v>
      </c>
      <c r="AG1112" s="13">
        <f t="shared" si="1532"/>
        <v>9.2854992256638878E-3</v>
      </c>
      <c r="AH1112" s="13">
        <f t="shared" si="1533"/>
        <v>5.8800136982944968E-3</v>
      </c>
      <c r="AI1112" s="13">
        <f t="shared" si="1534"/>
        <v>1.1227423268573379E-2</v>
      </c>
      <c r="AJ1112" s="13">
        <f t="shared" si="1535"/>
        <v>1.0718940441266775E-2</v>
      </c>
      <c r="AK1112" s="13">
        <f t="shared" si="1536"/>
        <v>6.8223243175798099E-3</v>
      </c>
      <c r="AL1112" s="13">
        <f t="shared" si="1537"/>
        <v>3.4895123298824443E-4</v>
      </c>
      <c r="AM1112" s="13">
        <f t="shared" si="1538"/>
        <v>7.7055151754995676E-3</v>
      </c>
      <c r="AN1112" s="13">
        <f t="shared" si="1539"/>
        <v>1.0810120641440506E-2</v>
      </c>
      <c r="AO1112" s="13">
        <f t="shared" si="1540"/>
        <v>7.5827965827685176E-3</v>
      </c>
      <c r="AP1112" s="13">
        <f t="shared" si="1541"/>
        <v>3.5459859590727559E-3</v>
      </c>
      <c r="AQ1112" s="13">
        <f t="shared" si="1542"/>
        <v>1.243672069205464E-3</v>
      </c>
      <c r="AR1112" s="13">
        <f t="shared" si="1543"/>
        <v>1.6498223935498327E-3</v>
      </c>
      <c r="AS1112" s="13">
        <f t="shared" si="1544"/>
        <v>3.1502059826369966E-3</v>
      </c>
      <c r="AT1112" s="13">
        <f t="shared" si="1545"/>
        <v>3.0075351661609578E-3</v>
      </c>
      <c r="AU1112" s="13">
        <f t="shared" si="1546"/>
        <v>1.9142172132128629E-3</v>
      </c>
      <c r="AV1112" s="13">
        <f t="shared" si="1547"/>
        <v>9.1376176925248834E-4</v>
      </c>
      <c r="AW1112" s="13">
        <f t="shared" si="1548"/>
        <v>2.5965270713167638E-5</v>
      </c>
      <c r="AX1112" s="13">
        <f t="shared" si="1549"/>
        <v>2.4521791052641707E-3</v>
      </c>
      <c r="AY1112" s="13">
        <f t="shared" si="1550"/>
        <v>3.4401790611757149E-3</v>
      </c>
      <c r="AZ1112" s="13">
        <f t="shared" si="1551"/>
        <v>2.413125523242902E-3</v>
      </c>
      <c r="BA1112" s="13">
        <f t="shared" si="1552"/>
        <v>1.1284635067680079E-3</v>
      </c>
      <c r="BB1112" s="13">
        <f t="shared" si="1553"/>
        <v>3.9578231856620473E-4</v>
      </c>
      <c r="BC1112" s="13">
        <f t="shared" si="1554"/>
        <v>1.1104915152340427E-4</v>
      </c>
      <c r="BD1112" s="13">
        <f t="shared" si="1555"/>
        <v>3.8575787828634803E-4</v>
      </c>
      <c r="BE1112" s="13">
        <f t="shared" si="1556"/>
        <v>7.3657430083264443E-4</v>
      </c>
      <c r="BF1112" s="13">
        <f t="shared" si="1557"/>
        <v>7.032153213010605E-4</v>
      </c>
      <c r="BG1112" s="13">
        <f t="shared" si="1558"/>
        <v>4.4757809909427431E-4</v>
      </c>
      <c r="BH1112" s="13">
        <f t="shared" si="1559"/>
        <v>2.136537864585437E-4</v>
      </c>
      <c r="BI1112" s="13">
        <f t="shared" si="1560"/>
        <v>8.1591017184168421E-5</v>
      </c>
      <c r="BJ1112" s="14">
        <f t="shared" si="1561"/>
        <v>0.49076678508721916</v>
      </c>
      <c r="BK1112" s="14">
        <f t="shared" si="1562"/>
        <v>0.22587338050857228</v>
      </c>
      <c r="BL1112" s="14">
        <f t="shared" si="1563"/>
        <v>0.26584204796561667</v>
      </c>
      <c r="BM1112" s="14">
        <f t="shared" si="1564"/>
        <v>0.63887660758965525</v>
      </c>
      <c r="BN1112" s="14">
        <f t="shared" si="1565"/>
        <v>0.35695662035484566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1.6352</v>
      </c>
      <c r="F1113" s="10">
        <f>VLOOKUP(B1113,home!$B$2:$E$405,3,FALSE)</f>
        <v>0.84940000000000004</v>
      </c>
      <c r="G1113" s="10">
        <f>VLOOKUP(C1113,away!$B$2:$E$405,4,FALSE)</f>
        <v>0.84940000000000004</v>
      </c>
      <c r="H1113" s="10">
        <f>VLOOKUP(A1113,away!$A$2:$E$405,3,FALSE)</f>
        <v>1.1458999999999999</v>
      </c>
      <c r="I1113" s="10">
        <f>VLOOKUP(C1113,away!$B$2:$E$405,3,FALSE)</f>
        <v>0.96960000000000002</v>
      </c>
      <c r="J1113" s="10">
        <f>VLOOKUP(B1113,home!$B$2:$E$405,4,FALSE)</f>
        <v>0.48480000000000001</v>
      </c>
      <c r="K1113" s="12">
        <f t="shared" si="1510"/>
        <v>1.179764684672</v>
      </c>
      <c r="L1113" s="12">
        <f t="shared" si="1511"/>
        <v>0.53864413747200002</v>
      </c>
      <c r="M1113" s="13">
        <f t="shared" si="1512"/>
        <v>0.17935130080513054</v>
      </c>
      <c r="N1113" s="13">
        <f t="shared" si="1513"/>
        <v>0.21159233083987783</v>
      </c>
      <c r="O1113" s="13">
        <f t="shared" si="1514"/>
        <v>9.6606526726660771E-2</v>
      </c>
      <c r="P1113" s="13">
        <f t="shared" si="1515"/>
        <v>0.11397296854093608</v>
      </c>
      <c r="Q1113" s="13">
        <f t="shared" si="1516"/>
        <v>0.12481457973616103</v>
      </c>
      <c r="R1113" s="13">
        <f t="shared" si="1517"/>
        <v>2.6018269631423951E-2</v>
      </c>
      <c r="S1113" s="13">
        <f t="shared" si="1518"/>
        <v>1.8106695490526403E-2</v>
      </c>
      <c r="T1113" s="13">
        <f t="shared" si="1519"/>
        <v>6.7230641645914635E-2</v>
      </c>
      <c r="U1113" s="13">
        <f t="shared" si="1520"/>
        <v>3.069543566742795E-2</v>
      </c>
      <c r="V1113" s="13">
        <f t="shared" si="1521"/>
        <v>1.2784802329642584E-3</v>
      </c>
      <c r="W1113" s="13">
        <f t="shared" si="1522"/>
        <v>4.908394443496672E-2</v>
      </c>
      <c r="X1113" s="13">
        <f t="shared" si="1523"/>
        <v>2.6438778913896229E-2</v>
      </c>
      <c r="Y1113" s="13">
        <f t="shared" si="1524"/>
        <v>7.120546631944267E-3</v>
      </c>
      <c r="Z1113" s="13">
        <f t="shared" si="1525"/>
        <v>4.6715294680440963E-3</v>
      </c>
      <c r="AA1113" s="13">
        <f t="shared" si="1526"/>
        <v>5.5113054898029987E-3</v>
      </c>
      <c r="AB1113" s="13">
        <f t="shared" si="1527"/>
        <v>3.2510217916542497E-3</v>
      </c>
      <c r="AC1113" s="13">
        <f t="shared" si="1528"/>
        <v>5.0777505765822335E-5</v>
      </c>
      <c r="AD1113" s="13">
        <f t="shared" si="1529"/>
        <v>1.4476876057194122E-2</v>
      </c>
      <c r="AE1113" s="13">
        <f t="shared" si="1530"/>
        <v>7.7978844171163776E-3</v>
      </c>
      <c r="AF1113" s="13">
        <f t="shared" si="1531"/>
        <v>2.1001423629820001E-3</v>
      </c>
      <c r="AG1113" s="13">
        <f t="shared" si="1532"/>
        <v>3.7707645722561588E-4</v>
      </c>
      <c r="AH1113" s="13">
        <f t="shared" si="1533"/>
        <v>6.2907299024741071E-4</v>
      </c>
      <c r="AI1113" s="13">
        <f t="shared" si="1534"/>
        <v>7.421580979749086E-4</v>
      </c>
      <c r="AJ1113" s="13">
        <f t="shared" si="1535"/>
        <v>4.3778595721706982E-4</v>
      </c>
      <c r="AK1113" s="13">
        <f t="shared" si="1536"/>
        <v>1.7216147059000863E-4</v>
      </c>
      <c r="AL1113" s="13">
        <f t="shared" si="1537"/>
        <v>1.2907100291451514E-6</v>
      </c>
      <c r="AM1113" s="13">
        <f t="shared" si="1538"/>
        <v>3.4158614233302503E-3</v>
      </c>
      <c r="AN1113" s="13">
        <f t="shared" si="1539"/>
        <v>1.839933730093601E-3</v>
      </c>
      <c r="AO1113" s="13">
        <f t="shared" si="1540"/>
        <v>4.9553475852595369E-4</v>
      </c>
      <c r="AP1113" s="13">
        <f t="shared" si="1541"/>
        <v>8.897229753120272E-5</v>
      </c>
      <c r="AQ1113" s="13">
        <f t="shared" si="1542"/>
        <v>1.198110161564921E-5</v>
      </c>
      <c r="AR1113" s="13">
        <f t="shared" si="1543"/>
        <v>6.7769295647749712E-5</v>
      </c>
      <c r="AS1113" s="13">
        <f t="shared" si="1544"/>
        <v>7.9951821710310981E-5</v>
      </c>
      <c r="AT1113" s="13">
        <f t="shared" si="1545"/>
        <v>4.7162167864508508E-5</v>
      </c>
      <c r="AU1113" s="13">
        <f t="shared" si="1546"/>
        <v>1.8546753366373264E-5</v>
      </c>
      <c r="AV1113" s="13">
        <f t="shared" si="1547"/>
        <v>5.470201159242178E-6</v>
      </c>
      <c r="AW1113" s="13">
        <f t="shared" si="1548"/>
        <v>2.2783661154711671E-8</v>
      </c>
      <c r="AX1113" s="13">
        <f t="shared" si="1549"/>
        <v>6.7165211249641042E-4</v>
      </c>
      <c r="AY1113" s="13">
        <f t="shared" si="1550"/>
        <v>3.6178147281687575E-4</v>
      </c>
      <c r="AZ1113" s="13">
        <f t="shared" si="1551"/>
        <v>9.7435734689397906E-5</v>
      </c>
      <c r="BA1113" s="13">
        <f t="shared" si="1552"/>
        <v>1.7494395756907127E-5</v>
      </c>
      <c r="BB1113" s="13">
        <f t="shared" si="1553"/>
        <v>2.3558134282682638E-6</v>
      </c>
      <c r="BC1113" s="13">
        <f t="shared" si="1554"/>
        <v>2.5378901842290294E-7</v>
      </c>
      <c r="BD1113" s="13">
        <f t="shared" si="1555"/>
        <v>6.0839223002111817E-6</v>
      </c>
      <c r="BE1113" s="13">
        <f t="shared" si="1556"/>
        <v>7.1775966740775934E-6</v>
      </c>
      <c r="BF1113" s="13">
        <f t="shared" si="1557"/>
        <v>4.2339375384479752E-6</v>
      </c>
      <c r="BG1113" s="13">
        <f t="shared" si="1558"/>
        <v>1.665016661656006E-6</v>
      </c>
      <c r="BH1113" s="13">
        <f t="shared" si="1559"/>
        <v>4.9108196420305609E-7</v>
      </c>
      <c r="BI1113" s="13">
        <f t="shared" si="1560"/>
        <v>1.1587223172922496E-7</v>
      </c>
      <c r="BJ1113" s="14">
        <f t="shared" si="1561"/>
        <v>0.51803605812658171</v>
      </c>
      <c r="BK1113" s="14">
        <f t="shared" si="1562"/>
        <v>0.31312329475816914</v>
      </c>
      <c r="BL1113" s="14">
        <f t="shared" si="1563"/>
        <v>0.16430240549011785</v>
      </c>
      <c r="BM1113" s="14">
        <f t="shared" si="1564"/>
        <v>0.24741555287356695</v>
      </c>
      <c r="BN1113" s="14">
        <f t="shared" si="1565"/>
        <v>0.75235597628019013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1.3391999999999999</v>
      </c>
      <c r="F1114" s="10">
        <f>VLOOKUP(B1114,home!$B$2:$E$405,3,FALSE)</f>
        <v>0.95040000000000002</v>
      </c>
      <c r="G1114" s="10">
        <f>VLOOKUP(C1114,away!$B$2:$E$405,4,FALSE)</f>
        <v>0.52270000000000005</v>
      </c>
      <c r="H1114" s="10">
        <f>VLOOKUP(A1114,away!$A$2:$E$405,3,FALSE)</f>
        <v>1.014</v>
      </c>
      <c r="I1114" s="10">
        <f>VLOOKUP(C1114,away!$B$2:$E$405,3,FALSE)</f>
        <v>1.8737999999999999</v>
      </c>
      <c r="J1114" s="10">
        <f>VLOOKUP(B1114,home!$B$2:$E$405,4,FALSE)</f>
        <v>1.5241</v>
      </c>
      <c r="K1114" s="12">
        <f t="shared" si="1510"/>
        <v>0.66527984793600015</v>
      </c>
      <c r="L1114" s="12">
        <f t="shared" si="1511"/>
        <v>2.8958406001200001</v>
      </c>
      <c r="M1114" s="13">
        <f t="shared" si="1512"/>
        <v>2.8406978332758317E-2</v>
      </c>
      <c r="N1114" s="13">
        <f t="shared" si="1513"/>
        <v>1.8898590225538706E-2</v>
      </c>
      <c r="O1114" s="13">
        <f t="shared" si="1514"/>
        <v>8.2262081182730706E-2</v>
      </c>
      <c r="P1114" s="13">
        <f t="shared" si="1515"/>
        <v>5.472730486014598E-2</v>
      </c>
      <c r="Q1114" s="13">
        <f t="shared" si="1516"/>
        <v>6.2864256157255834E-3</v>
      </c>
      <c r="R1114" s="13">
        <f t="shared" si="1517"/>
        <v>0.11910893726965952</v>
      </c>
      <c r="S1114" s="13">
        <f t="shared" si="1518"/>
        <v>2.6358645595556861E-2</v>
      </c>
      <c r="T1114" s="13">
        <f t="shared" si="1519"/>
        <v>1.8204486527652518E-2</v>
      </c>
      <c r="U1114" s="13">
        <f t="shared" si="1520"/>
        <v>7.9240775674577671E-2</v>
      </c>
      <c r="V1114" s="13">
        <f t="shared" si="1521"/>
        <v>5.6423445453388666E-3</v>
      </c>
      <c r="W1114" s="13">
        <f t="shared" si="1522"/>
        <v>1.3940774258969643E-3</v>
      </c>
      <c r="X1114" s="13">
        <f t="shared" si="1523"/>
        <v>4.0370260096232102E-3</v>
      </c>
      <c r="Y1114" s="13">
        <f t="shared" si="1524"/>
        <v>5.8452919112036636E-3</v>
      </c>
      <c r="Z1114" s="13">
        <f t="shared" si="1525"/>
        <v>0.11497349879420876</v>
      </c>
      <c r="AA1114" s="13">
        <f t="shared" si="1526"/>
        <v>7.6489551794481109E-2</v>
      </c>
      <c r="AB1114" s="13">
        <f t="shared" si="1527"/>
        <v>2.5443478693262595E-2</v>
      </c>
      <c r="AC1114" s="13">
        <f t="shared" si="1528"/>
        <v>6.793892033358478E-4</v>
      </c>
      <c r="AD1114" s="13">
        <f t="shared" si="1529"/>
        <v>2.3186290447793566E-4</v>
      </c>
      <c r="AE1114" s="13">
        <f t="shared" si="1530"/>
        <v>6.7143801244895149E-4</v>
      </c>
      <c r="AF1114" s="13">
        <f t="shared" si="1531"/>
        <v>9.7218872845677594E-4</v>
      </c>
      <c r="AG1114" s="13">
        <f t="shared" si="1532"/>
        <v>9.3843453028139001E-4</v>
      </c>
      <c r="AH1114" s="13">
        <f t="shared" si="1533"/>
        <v>8.3236231436529404E-2</v>
      </c>
      <c r="AI1114" s="13">
        <f t="shared" si="1534"/>
        <v>5.537538739286E-2</v>
      </c>
      <c r="AJ1114" s="13">
        <f t="shared" si="1535"/>
        <v>1.8420064652059497E-2</v>
      </c>
      <c r="AK1114" s="13">
        <f t="shared" si="1536"/>
        <v>4.0848326035644788E-3</v>
      </c>
      <c r="AL1114" s="13">
        <f t="shared" si="1537"/>
        <v>5.235493844380647E-5</v>
      </c>
      <c r="AM1114" s="13">
        <f t="shared" si="1538"/>
        <v>3.0850743566616094E-5</v>
      </c>
      <c r="AN1114" s="13">
        <f t="shared" si="1539"/>
        <v>8.9338835764097785E-5</v>
      </c>
      <c r="AO1114" s="13">
        <f t="shared" si="1540"/>
        <v>1.2935551388656354E-4</v>
      </c>
      <c r="AP1114" s="13">
        <f t="shared" si="1541"/>
        <v>1.2486431632069905E-4</v>
      </c>
      <c r="AQ1114" s="13">
        <f t="shared" si="1542"/>
        <v>9.0396789176926668E-5</v>
      </c>
      <c r="AR1114" s="13">
        <f t="shared" si="1543"/>
        <v>4.8207771678977281E-2</v>
      </c>
      <c r="AS1114" s="13">
        <f t="shared" si="1544"/>
        <v>3.2071659011923423E-2</v>
      </c>
      <c r="AT1114" s="13">
        <f t="shared" si="1545"/>
        <v>1.066831421525383E-2</v>
      </c>
      <c r="AU1114" s="13">
        <f t="shared" si="1546"/>
        <v>2.3658048196191794E-3</v>
      </c>
      <c r="AV1114" s="13">
        <f t="shared" si="1547"/>
        <v>3.9348056766062584E-4</v>
      </c>
      <c r="AW1114" s="13">
        <f t="shared" si="1548"/>
        <v>2.8017809211691649E-6</v>
      </c>
      <c r="AX1114" s="13">
        <f t="shared" si="1549"/>
        <v>3.4207296647851463E-6</v>
      </c>
      <c r="AY1114" s="13">
        <f t="shared" si="1550"/>
        <v>9.9058878453197068E-6</v>
      </c>
      <c r="AZ1114" s="13">
        <f t="shared" si="1551"/>
        <v>1.4342936101356016E-5</v>
      </c>
      <c r="BA1114" s="13">
        <f t="shared" si="1552"/>
        <v>1.3844952229077874E-5</v>
      </c>
      <c r="BB1114" s="13">
        <f t="shared" si="1553"/>
        <v>1.0023193692921401E-5</v>
      </c>
      <c r="BC1114" s="13">
        <f t="shared" si="1554"/>
        <v>5.8051142477656994E-6</v>
      </c>
      <c r="BD1114" s="13">
        <f t="shared" si="1555"/>
        <v>2.3267003744882924E-2</v>
      </c>
      <c r="BE1114" s="13">
        <f t="shared" si="1556"/>
        <v>1.5479068713322058E-2</v>
      </c>
      <c r="BF1114" s="13">
        <f t="shared" si="1557"/>
        <v>5.148956239894897E-3</v>
      </c>
      <c r="BG1114" s="13">
        <f t="shared" si="1558"/>
        <v>1.141832274768799E-3</v>
      </c>
      <c r="BH1114" s="13">
        <f t="shared" si="1559"/>
        <v>1.8990950053165086E-4</v>
      </c>
      <c r="BI1114" s="13">
        <f t="shared" si="1560"/>
        <v>2.5268592727059701E-5</v>
      </c>
      <c r="BJ1114" s="14">
        <f t="shared" si="1561"/>
        <v>5.8001970903801839E-2</v>
      </c>
      <c r="BK1114" s="14">
        <f t="shared" si="1562"/>
        <v>0.11587692336342499</v>
      </c>
      <c r="BL1114" s="14">
        <f t="shared" si="1563"/>
        <v>0.68262041005928686</v>
      </c>
      <c r="BM1114" s="14">
        <f t="shared" si="1564"/>
        <v>0.66177538152723947</v>
      </c>
      <c r="BN1114" s="14">
        <f t="shared" si="1565"/>
        <v>0.30969031748655884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1.3391999999999999</v>
      </c>
      <c r="F1115" s="10">
        <f>VLOOKUP(B1115,home!$B$2:$E$405,3,FALSE)</f>
        <v>1.0861000000000001</v>
      </c>
      <c r="G1115" s="10">
        <f>VLOOKUP(C1115,away!$B$2:$E$405,4,FALSE)</f>
        <v>1.369</v>
      </c>
      <c r="H1115" s="10">
        <f>VLOOKUP(A1115,away!$A$2:$E$405,3,FALSE)</f>
        <v>1.014</v>
      </c>
      <c r="I1115" s="10">
        <f>VLOOKUP(C1115,away!$B$2:$E$405,3,FALSE)</f>
        <v>0.73960000000000004</v>
      </c>
      <c r="J1115" s="10">
        <f>VLOOKUP(B1115,home!$B$2:$E$405,4,FALSE)</f>
        <v>1.1655</v>
      </c>
      <c r="K1115" s="12">
        <f t="shared" si="1510"/>
        <v>1.9912175092800002</v>
      </c>
      <c r="L1115" s="12">
        <f t="shared" si="1511"/>
        <v>0.87407185320000003</v>
      </c>
      <c r="M1115" s="13">
        <f t="shared" si="1512"/>
        <v>5.6966644737278575E-2</v>
      </c>
      <c r="N1115" s="13">
        <f t="shared" si="1513"/>
        <v>0.11343298044580248</v>
      </c>
      <c r="O1115" s="13">
        <f t="shared" si="1514"/>
        <v>4.9792940736099106E-2</v>
      </c>
      <c r="P1115" s="13">
        <f t="shared" si="1515"/>
        <v>9.9148575432261923E-2</v>
      </c>
      <c r="Q1115" s="13">
        <f t="shared" si="1516"/>
        <v>0.11293486839674889</v>
      </c>
      <c r="R1115" s="13">
        <f t="shared" si="1517"/>
        <v>2.1761303992739959E-2</v>
      </c>
      <c r="S1115" s="13">
        <f t="shared" si="1518"/>
        <v>4.3141210332745664E-2</v>
      </c>
      <c r="T1115" s="13">
        <f t="shared" si="1519"/>
        <v>9.8713189710444404E-2</v>
      </c>
      <c r="U1115" s="13">
        <f t="shared" si="1520"/>
        <v>4.333148953510859E-2</v>
      </c>
      <c r="V1115" s="13">
        <f t="shared" si="1521"/>
        <v>8.3428734025790697E-3</v>
      </c>
      <c r="W1115" s="13">
        <f t="shared" si="1522"/>
        <v>7.4959295786612978E-2</v>
      </c>
      <c r="X1115" s="13">
        <f t="shared" si="1523"/>
        <v>6.5519810582771745E-2</v>
      </c>
      <c r="Y1115" s="13">
        <f t="shared" si="1524"/>
        <v>2.8634511128698137E-2</v>
      </c>
      <c r="Z1115" s="13">
        <f t="shared" si="1525"/>
        <v>6.3403144363275935E-3</v>
      </c>
      <c r="AA1115" s="13">
        <f t="shared" si="1526"/>
        <v>1.2624945119956259E-2</v>
      </c>
      <c r="AB1115" s="13">
        <f t="shared" si="1527"/>
        <v>1.2569505888277998E-2</v>
      </c>
      <c r="AC1115" s="13">
        <f t="shared" si="1528"/>
        <v>9.0753108320257888E-4</v>
      </c>
      <c r="AD1115" s="13">
        <f t="shared" si="1529"/>
        <v>3.7315065563400578E-2</v>
      </c>
      <c r="AE1115" s="13">
        <f t="shared" si="1530"/>
        <v>3.2616048509281043E-2</v>
      </c>
      <c r="AF1115" s="13">
        <f t="shared" si="1531"/>
        <v>1.425438498228419E-2</v>
      </c>
      <c r="AG1115" s="13">
        <f t="shared" si="1532"/>
        <v>4.1531188992304652E-3</v>
      </c>
      <c r="AH1115" s="13">
        <f t="shared" si="1533"/>
        <v>1.3854725973078928E-3</v>
      </c>
      <c r="AI1115" s="13">
        <f t="shared" si="1534"/>
        <v>2.7587772943871154E-3</v>
      </c>
      <c r="AJ1115" s="13">
        <f t="shared" si="1535"/>
        <v>2.7466628263938652E-3</v>
      </c>
      <c r="AK1115" s="13">
        <f t="shared" si="1536"/>
        <v>1.8230677040013191E-3</v>
      </c>
      <c r="AL1115" s="13">
        <f t="shared" si="1537"/>
        <v>6.3181122549877517E-5</v>
      </c>
      <c r="AM1115" s="13">
        <f t="shared" si="1538"/>
        <v>1.4860482381954882E-2</v>
      </c>
      <c r="AN1115" s="13">
        <f t="shared" si="1539"/>
        <v>1.2989129375041254E-2</v>
      </c>
      <c r="AO1115" s="13">
        <f t="shared" si="1540"/>
        <v>5.6767161921484335E-3</v>
      </c>
      <c r="AP1115" s="13">
        <f t="shared" si="1541"/>
        <v>1.6539526140538765E-3</v>
      </c>
      <c r="AQ1115" s="13">
        <f t="shared" si="1542"/>
        <v>3.6141835661776398E-4</v>
      </c>
      <c r="AR1115" s="13">
        <f t="shared" si="1543"/>
        <v>2.4220052013734555E-4</v>
      </c>
      <c r="AS1115" s="13">
        <f t="shared" si="1544"/>
        <v>4.8227391645420579E-4</v>
      </c>
      <c r="AT1115" s="13">
        <f t="shared" si="1545"/>
        <v>4.8015613335632731E-4</v>
      </c>
      <c r="AU1115" s="13">
        <f t="shared" si="1546"/>
        <v>3.1869843330910053E-4</v>
      </c>
      <c r="AV1115" s="13">
        <f t="shared" si="1547"/>
        <v>1.5864947514629638E-4</v>
      </c>
      <c r="AW1115" s="13">
        <f t="shared" si="1548"/>
        <v>3.0545741693433975E-6</v>
      </c>
      <c r="AX1115" s="13">
        <f t="shared" si="1549"/>
        <v>4.9317421192159204E-3</v>
      </c>
      <c r="AY1115" s="13">
        <f t="shared" si="1550"/>
        <v>4.3106969736475542E-3</v>
      </c>
      <c r="AZ1115" s="13">
        <f t="shared" si="1551"/>
        <v>1.8839294461698748E-3</v>
      </c>
      <c r="BA1115" s="13">
        <f t="shared" si="1552"/>
        <v>5.4889656743725083E-4</v>
      </c>
      <c r="BB1115" s="13">
        <f t="shared" si="1553"/>
        <v>1.1994375997874912E-4</v>
      </c>
      <c r="BC1115" s="13">
        <f t="shared" si="1554"/>
        <v>2.0967892912880256E-5</v>
      </c>
      <c r="BD1115" s="13">
        <f t="shared" si="1555"/>
        <v>3.5283442913742243E-5</v>
      </c>
      <c r="BE1115" s="13">
        <f t="shared" si="1556"/>
        <v>7.0257009317524903E-5</v>
      </c>
      <c r="BF1115" s="13">
        <f t="shared" si="1557"/>
        <v>6.9948493551351862E-5</v>
      </c>
      <c r="BG1115" s="13">
        <f t="shared" si="1558"/>
        <v>4.6427555035736997E-5</v>
      </c>
      <c r="BH1115" s="13">
        <f t="shared" si="1559"/>
        <v>2.3111840125055091E-5</v>
      </c>
      <c r="BI1115" s="13">
        <f t="shared" si="1560"/>
        <v>9.2041401457379545E-6</v>
      </c>
      <c r="BJ1115" s="14">
        <f t="shared" si="1561"/>
        <v>0.62989114968445303</v>
      </c>
      <c r="BK1115" s="14">
        <f t="shared" si="1562"/>
        <v>0.21288071308426523</v>
      </c>
      <c r="BL1115" s="14">
        <f t="shared" si="1563"/>
        <v>0.15073037665376449</v>
      </c>
      <c r="BM1115" s="14">
        <f t="shared" si="1564"/>
        <v>0.54149759771840134</v>
      </c>
      <c r="BN1115" s="14">
        <f t="shared" si="1565"/>
        <v>0.45403731374093093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1.3391999999999999</v>
      </c>
      <c r="F1116" s="10">
        <f>VLOOKUP(B1116,home!$B$2:$E$405,3,FALSE)</f>
        <v>0.82140000000000002</v>
      </c>
      <c r="G1116" s="10">
        <f>VLOOKUP(C1116,away!$B$2:$E$405,4,FALSE)</f>
        <v>0.6845</v>
      </c>
      <c r="H1116" s="10">
        <f>VLOOKUP(A1116,away!$A$2:$E$405,3,FALSE)</f>
        <v>1.014</v>
      </c>
      <c r="I1116" s="10">
        <f>VLOOKUP(C1116,away!$B$2:$E$405,3,FALSE)</f>
        <v>1.3149</v>
      </c>
      <c r="J1116" s="10">
        <f>VLOOKUP(B1116,home!$B$2:$E$405,4,FALSE)</f>
        <v>0.98619999999999997</v>
      </c>
      <c r="K1116" s="12">
        <f t="shared" si="1510"/>
        <v>0.75296292335999992</v>
      </c>
      <c r="L1116" s="12">
        <f t="shared" si="1511"/>
        <v>1.3149089413199999</v>
      </c>
      <c r="M1116" s="13">
        <f t="shared" si="1512"/>
        <v>0.12645460807195161</v>
      </c>
      <c r="N1116" s="13">
        <f t="shared" si="1513"/>
        <v>9.5215631366199732E-2</v>
      </c>
      <c r="O1116" s="13">
        <f t="shared" si="1514"/>
        <v>0.1662762948249254</v>
      </c>
      <c r="P1116" s="13">
        <f t="shared" si="1515"/>
        <v>0.12519988503684504</v>
      </c>
      <c r="Q1116" s="13">
        <f t="shared" si="1516"/>
        <v>3.5846920071530924E-2</v>
      </c>
      <c r="R1116" s="13">
        <f t="shared" si="1517"/>
        <v>0.10931909339742746</v>
      </c>
      <c r="S1116" s="13">
        <f t="shared" si="1518"/>
        <v>3.0989402941172917E-2</v>
      </c>
      <c r="T1116" s="13">
        <f t="shared" si="1519"/>
        <v>4.7135435720839371E-2</v>
      </c>
      <c r="U1116" s="13">
        <f t="shared" si="1520"/>
        <v>8.2313224143591837E-2</v>
      </c>
      <c r="V1116" s="13">
        <f t="shared" si="1521"/>
        <v>3.4091017979156809E-3</v>
      </c>
      <c r="W1116" s="13">
        <f t="shared" si="1522"/>
        <v>8.9971339101707279E-3</v>
      </c>
      <c r="X1116" s="13">
        <f t="shared" si="1523"/>
        <v>1.1830411824736861E-2</v>
      </c>
      <c r="Y1116" s="13">
        <f t="shared" si="1524"/>
        <v>7.77795714392218E-3</v>
      </c>
      <c r="Z1116" s="13">
        <f t="shared" si="1525"/>
        <v>4.7914884455091171E-2</v>
      </c>
      <c r="AA1116" s="13">
        <f t="shared" si="1526"/>
        <v>3.6078131471762066E-2</v>
      </c>
      <c r="AB1116" s="13">
        <f t="shared" si="1527"/>
        <v>1.3582747671172188E-2</v>
      </c>
      <c r="AC1116" s="13">
        <f t="shared" si="1528"/>
        <v>2.1095472502230238E-4</v>
      </c>
      <c r="AD1116" s="13">
        <f t="shared" si="1529"/>
        <v>1.6936270627158844E-3</v>
      </c>
      <c r="AE1116" s="13">
        <f t="shared" si="1530"/>
        <v>2.2269653680266443E-3</v>
      </c>
      <c r="AF1116" s="13">
        <f t="shared" si="1531"/>
        <v>1.46412833721411E-3</v>
      </c>
      <c r="AG1116" s="13">
        <f t="shared" si="1532"/>
        <v>6.417318139476057E-4</v>
      </c>
      <c r="AH1116" s="13">
        <f t="shared" si="1533"/>
        <v>1.5750927498078517E-2</v>
      </c>
      <c r="AI1116" s="13">
        <f t="shared" si="1534"/>
        <v>1.1859864414584609E-2</v>
      </c>
      <c r="AJ1116" s="13">
        <f t="shared" si="1535"/>
        <v>4.4650190901294297E-3</v>
      </c>
      <c r="AK1116" s="13">
        <f t="shared" si="1536"/>
        <v>1.1206646089873544E-3</v>
      </c>
      <c r="AL1116" s="13">
        <f t="shared" si="1537"/>
        <v>8.3544625928518484E-6</v>
      </c>
      <c r="AM1116" s="13">
        <f t="shared" si="1538"/>
        <v>2.5504767684483257E-4</v>
      </c>
      <c r="AN1116" s="13">
        <f t="shared" si="1539"/>
        <v>3.3536447074616416E-4</v>
      </c>
      <c r="AO1116" s="13">
        <f t="shared" si="1540"/>
        <v>2.2048687059259049E-4</v>
      </c>
      <c r="AP1116" s="13">
        <f t="shared" si="1541"/>
        <v>9.6640052528620989E-5</v>
      </c>
      <c r="AQ1116" s="13">
        <f t="shared" si="1542"/>
        <v>3.1768217289879555E-5</v>
      </c>
      <c r="AR1116" s="13">
        <f t="shared" si="1543"/>
        <v>4.1422070802612987E-3</v>
      </c>
      <c r="AS1116" s="13">
        <f t="shared" si="1544"/>
        <v>3.1189283523160374E-3</v>
      </c>
      <c r="AT1116" s="13">
        <f t="shared" si="1545"/>
        <v>1.1742187049551356E-3</v>
      </c>
      <c r="AU1116" s="13">
        <f t="shared" si="1546"/>
        <v>2.947143829156707E-4</v>
      </c>
      <c r="AV1116" s="13">
        <f t="shared" si="1547"/>
        <v>5.5477250829105456E-5</v>
      </c>
      <c r="AW1116" s="13">
        <f t="shared" si="1548"/>
        <v>2.2976574847195599E-7</v>
      </c>
      <c r="AX1116" s="13">
        <f t="shared" si="1549"/>
        <v>3.2006907392210257E-5</v>
      </c>
      <c r="AY1116" s="13">
        <f t="shared" si="1550"/>
        <v>4.2086168714018467E-5</v>
      </c>
      <c r="AZ1116" s="13">
        <f t="shared" si="1551"/>
        <v>2.7669739773982472E-5</v>
      </c>
      <c r="BA1116" s="13">
        <f t="shared" si="1552"/>
        <v>1.2127729410935727E-5</v>
      </c>
      <c r="BB1116" s="13">
        <f t="shared" si="1553"/>
        <v>3.986714960087232E-6</v>
      </c>
      <c r="BC1116" s="13">
        <f t="shared" si="1554"/>
        <v>1.0484334295025813E-6</v>
      </c>
      <c r="BD1116" s="13">
        <f t="shared" si="1555"/>
        <v>9.0777085443909859E-4</v>
      </c>
      <c r="BE1116" s="13">
        <f t="shared" si="1556"/>
        <v>6.8351779629946866E-4</v>
      </c>
      <c r="BF1116" s="13">
        <f t="shared" si="1557"/>
        <v>2.5733177903511638E-4</v>
      </c>
      <c r="BG1116" s="13">
        <f t="shared" si="1558"/>
        <v>6.458709620523693E-5</v>
      </c>
      <c r="BH1116" s="13">
        <f t="shared" si="1559"/>
        <v>1.2157922192507188E-5</v>
      </c>
      <c r="BI1116" s="13">
        <f t="shared" si="1560"/>
        <v>1.8308929272107272E-6</v>
      </c>
      <c r="BJ1116" s="14">
        <f t="shared" si="1561"/>
        <v>0.21388817560098686</v>
      </c>
      <c r="BK1116" s="14">
        <f t="shared" si="1562"/>
        <v>0.28631439320421442</v>
      </c>
      <c r="BL1116" s="14">
        <f t="shared" si="1563"/>
        <v>0.45147870923303474</v>
      </c>
      <c r="BM1116" s="14">
        <f t="shared" si="1564"/>
        <v>0.34124187332148154</v>
      </c>
      <c r="BN1116" s="14">
        <f t="shared" si="1565"/>
        <v>0.65831243276888007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1.3391999999999999</v>
      </c>
      <c r="F1117" s="10">
        <f>VLOOKUP(B1117,home!$B$2:$E$405,3,FALSE)</f>
        <v>0.87119999999999997</v>
      </c>
      <c r="G1117" s="10">
        <f>VLOOKUP(C1117,away!$B$2:$E$405,4,FALSE)</f>
        <v>0.97070000000000001</v>
      </c>
      <c r="H1117" s="10">
        <f>VLOOKUP(A1117,away!$A$2:$E$405,3,FALSE)</f>
        <v>1.014</v>
      </c>
      <c r="I1117" s="10">
        <f>VLOOKUP(C1117,away!$B$2:$E$405,3,FALSE)</f>
        <v>1.1834</v>
      </c>
      <c r="J1117" s="10">
        <f>VLOOKUP(B1117,home!$B$2:$E$405,4,FALSE)</f>
        <v>0.57530000000000003</v>
      </c>
      <c r="K1117" s="12">
        <f t="shared" si="1510"/>
        <v>1.1325264065279999</v>
      </c>
      <c r="L1117" s="12">
        <f t="shared" si="1511"/>
        <v>0.69034136028000004</v>
      </c>
      <c r="M1117" s="13">
        <f t="shared" si="1512"/>
        <v>0.16156176448377046</v>
      </c>
      <c r="N1117" s="13">
        <f t="shared" si="1513"/>
        <v>0.18297296456312759</v>
      </c>
      <c r="O1117" s="13">
        <f t="shared" si="1514"/>
        <v>0.11153276826296311</v>
      </c>
      <c r="P1117" s="13">
        <f t="shared" si="1515"/>
        <v>0.12631380525097377</v>
      </c>
      <c r="Q1117" s="13">
        <f t="shared" si="1516"/>
        <v>0.10361085702422701</v>
      </c>
      <c r="R1117" s="13">
        <f t="shared" si="1517"/>
        <v>3.8497841479223978E-2</v>
      </c>
      <c r="S1117" s="13">
        <f t="shared" si="1518"/>
        <v>2.4688974906843891E-2</v>
      </c>
      <c r="T1117" s="13">
        <f t="shared" si="1519"/>
        <v>7.1526859977881482E-2</v>
      </c>
      <c r="U1117" s="13">
        <f t="shared" si="1520"/>
        <v>4.3599822069550112E-2</v>
      </c>
      <c r="V1117" s="13">
        <f t="shared" si="1521"/>
        <v>2.1447307564755784E-3</v>
      </c>
      <c r="W1117" s="13">
        <f t="shared" si="1522"/>
        <v>3.911401052764471E-2</v>
      </c>
      <c r="X1117" s="13">
        <f t="shared" si="1523"/>
        <v>2.7002019233660492E-2</v>
      </c>
      <c r="Y1117" s="13">
        <f t="shared" si="1524"/>
        <v>9.3203053440359535E-3</v>
      </c>
      <c r="Z1117" s="13">
        <f t="shared" si="1525"/>
        <v>8.8588840848704328E-3</v>
      </c>
      <c r="AA1117" s="13">
        <f t="shared" si="1526"/>
        <v>1.0032920158486398E-2</v>
      </c>
      <c r="AB1117" s="13">
        <f t="shared" si="1527"/>
        <v>5.6812735070364672E-3</v>
      </c>
      <c r="AC1117" s="13">
        <f t="shared" si="1528"/>
        <v>1.0480090383500195E-4</v>
      </c>
      <c r="AD1117" s="13">
        <f t="shared" si="1529"/>
        <v>1.1074412446942957E-2</v>
      </c>
      <c r="AE1117" s="13">
        <f t="shared" si="1530"/>
        <v>7.6451249529243658E-3</v>
      </c>
      <c r="AF1117" s="13">
        <f t="shared" si="1531"/>
        <v>2.6388729797561885E-3</v>
      </c>
      <c r="AG1117" s="13">
        <f t="shared" si="1532"/>
        <v>6.0724105415034145E-4</v>
      </c>
      <c r="AH1117" s="13">
        <f t="shared" si="1533"/>
        <v>1.5289135224280739E-3</v>
      </c>
      <c r="AI1117" s="13">
        <f t="shared" si="1534"/>
        <v>1.7315349374475329E-3</v>
      </c>
      <c r="AJ1117" s="13">
        <f t="shared" si="1535"/>
        <v>9.8050452024257004E-4</v>
      </c>
      <c r="AK1117" s="13">
        <f t="shared" si="1536"/>
        <v>3.7014908696492594E-4</v>
      </c>
      <c r="AL1117" s="13">
        <f t="shared" si="1537"/>
        <v>3.2774588713953433E-6</v>
      </c>
      <c r="AM1117" s="13">
        <f t="shared" si="1538"/>
        <v>2.5084129065890523E-3</v>
      </c>
      <c r="AN1117" s="13">
        <f t="shared" si="1539"/>
        <v>1.7316611780785953E-3</v>
      </c>
      <c r="AO1117" s="13">
        <f t="shared" si="1540"/>
        <v>5.977186666094223E-4</v>
      </c>
      <c r="AP1117" s="13">
        <f t="shared" si="1541"/>
        <v>1.3754330579063216E-4</v>
      </c>
      <c r="AQ1117" s="13">
        <f t="shared" si="1542"/>
        <v>2.3737958204228247E-5</v>
      </c>
      <c r="AR1117" s="13">
        <f t="shared" si="1543"/>
        <v>2.1109444816469659E-4</v>
      </c>
      <c r="AS1117" s="13">
        <f t="shared" si="1544"/>
        <v>2.3907003681797497E-4</v>
      </c>
      <c r="AT1117" s="13">
        <f t="shared" si="1545"/>
        <v>1.3537656485298894E-4</v>
      </c>
      <c r="AU1117" s="13">
        <f t="shared" si="1546"/>
        <v>5.110584484035341E-5</v>
      </c>
      <c r="AV1117" s="13">
        <f t="shared" si="1547"/>
        <v>1.4469679702405745E-5</v>
      </c>
      <c r="AW1117" s="13">
        <f t="shared" si="1548"/>
        <v>7.1178196655471311E-8</v>
      </c>
      <c r="AX1117" s="13">
        <f t="shared" si="1549"/>
        <v>4.7347397586462535E-4</v>
      </c>
      <c r="AY1117" s="13">
        <f t="shared" si="1550"/>
        <v>3.2685866855556542E-4</v>
      </c>
      <c r="AZ1117" s="13">
        <f t="shared" si="1551"/>
        <v>1.1282202893497934E-4</v>
      </c>
      <c r="BA1117" s="13">
        <f t="shared" si="1552"/>
        <v>2.5961904308174392E-5</v>
      </c>
      <c r="BB1117" s="13">
        <f t="shared" si="1553"/>
        <v>4.4806440838910743E-6</v>
      </c>
      <c r="BC1117" s="13">
        <f t="shared" si="1554"/>
        <v>6.1863478636077989E-7</v>
      </c>
      <c r="BD1117" s="13">
        <f t="shared" si="1555"/>
        <v>2.428787141559543E-5</v>
      </c>
      <c r="BE1117" s="13">
        <f t="shared" si="1556"/>
        <v>2.7506655736518416E-5</v>
      </c>
      <c r="BF1117" s="13">
        <f t="shared" si="1557"/>
        <v>1.5576006988441003E-5</v>
      </c>
      <c r="BG1117" s="13">
        <f t="shared" si="1558"/>
        <v>5.8800797408913646E-6</v>
      </c>
      <c r="BH1117" s="13">
        <f t="shared" si="1559"/>
        <v>1.6648363947624476E-6</v>
      </c>
      <c r="BI1117" s="13">
        <f t="shared" si="1560"/>
        <v>3.770942359234691E-7</v>
      </c>
      <c r="BJ1117" s="14">
        <f t="shared" si="1561"/>
        <v>0.46145595797615646</v>
      </c>
      <c r="BK1117" s="14">
        <f t="shared" si="1562"/>
        <v>0.31514421242932578</v>
      </c>
      <c r="BL1117" s="14">
        <f t="shared" si="1563"/>
        <v>0.21468213666323374</v>
      </c>
      <c r="BM1117" s="14">
        <f t="shared" si="1564"/>
        <v>0.27532440259894153</v>
      </c>
      <c r="BN1117" s="14">
        <f t="shared" si="1565"/>
        <v>0.72449000106428596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1.6516999999999999</v>
      </c>
      <c r="F1118" s="10">
        <f>VLOOKUP(B1118,home!$B$2:$E$405,3,FALSE)</f>
        <v>0.77839999999999998</v>
      </c>
      <c r="G1118" s="10">
        <f>VLOOKUP(C1118,away!$B$2:$E$405,4,FALSE)</f>
        <v>0.75680000000000003</v>
      </c>
      <c r="H1118" s="10">
        <f>VLOOKUP(A1118,away!$A$2:$E$405,3,FALSE)</f>
        <v>1.3258000000000001</v>
      </c>
      <c r="I1118" s="10">
        <f>VLOOKUP(C1118,away!$B$2:$E$405,3,FALSE)</f>
        <v>0.94279999999999997</v>
      </c>
      <c r="J1118" s="10">
        <f>VLOOKUP(B1118,home!$B$2:$E$405,4,FALSE)</f>
        <v>1.4008</v>
      </c>
      <c r="K1118" s="12">
        <f t="shared" si="1510"/>
        <v>0.97300510630400006</v>
      </c>
      <c r="L1118" s="12">
        <f t="shared" si="1511"/>
        <v>1.7509499073920001</v>
      </c>
      <c r="M1118" s="13">
        <f t="shared" si="1512"/>
        <v>6.5614733402721059E-2</v>
      </c>
      <c r="N1118" s="13">
        <f t="shared" si="1513"/>
        <v>6.3843470649623216E-2</v>
      </c>
      <c r="O1118" s="13">
        <f t="shared" si="1514"/>
        <v>0.1148881113750452</v>
      </c>
      <c r="P1118" s="13">
        <f t="shared" si="1515"/>
        <v>0.11178671902154165</v>
      </c>
      <c r="Q1118" s="13">
        <f t="shared" si="1516"/>
        <v>3.1060011473126467E-2</v>
      </c>
      <c r="R1118" s="13">
        <f t="shared" si="1517"/>
        <v>0.10058166398628861</v>
      </c>
      <c r="S1118" s="13">
        <f t="shared" si="1518"/>
        <v>4.7612288816687012E-2</v>
      </c>
      <c r="T1118" s="13">
        <f t="shared" si="1519"/>
        <v>5.4384524212465243E-2</v>
      </c>
      <c r="U1118" s="13">
        <f t="shared" si="1520"/>
        <v>9.7866472659211959E-2</v>
      </c>
      <c r="V1118" s="13">
        <f t="shared" si="1521"/>
        <v>9.0129174008259875E-3</v>
      </c>
      <c r="W1118" s="13">
        <f t="shared" si="1522"/>
        <v>1.007384992173763E-2</v>
      </c>
      <c r="X1118" s="13">
        <f t="shared" si="1523"/>
        <v>1.763880658754741E-2</v>
      </c>
      <c r="Y1118" s="13">
        <f t="shared" si="1524"/>
        <v>1.544233338048577E-2</v>
      </c>
      <c r="Z1118" s="13">
        <f t="shared" si="1525"/>
        <v>5.8704485080708461E-2</v>
      </c>
      <c r="AA1118" s="13">
        <f t="shared" si="1526"/>
        <v>5.7119763746476322E-2</v>
      </c>
      <c r="AB1118" s="13">
        <f t="shared" si="1527"/>
        <v>2.7788910898099775E-2</v>
      </c>
      <c r="AC1118" s="13">
        <f t="shared" si="1528"/>
        <v>9.5969724785995578E-4</v>
      </c>
      <c r="AD1118" s="13">
        <f t="shared" si="1529"/>
        <v>2.4504768534977157E-3</v>
      </c>
      <c r="AE1118" s="13">
        <f t="shared" si="1530"/>
        <v>4.2906622196980642E-3</v>
      </c>
      <c r="AF1118" s="13">
        <f t="shared" si="1531"/>
        <v>3.7563673081153406E-3</v>
      </c>
      <c r="AG1118" s="13">
        <f t="shared" si="1532"/>
        <v>2.192403663424965E-3</v>
      </c>
      <c r="AH1118" s="13">
        <f t="shared" si="1533"/>
        <v>2.5697153178890375E-2</v>
      </c>
      <c r="AI1118" s="13">
        <f t="shared" si="1534"/>
        <v>2.5003461260536403E-2</v>
      </c>
      <c r="AJ1118" s="13">
        <f t="shared" si="1535"/>
        <v>1.2164247740888081E-2</v>
      </c>
      <c r="AK1118" s="13">
        <f t="shared" si="1536"/>
        <v>3.9452917220770016E-3</v>
      </c>
      <c r="AL1118" s="13">
        <f t="shared" si="1537"/>
        <v>6.540080316035771E-5</v>
      </c>
      <c r="AM1118" s="13">
        <f t="shared" si="1538"/>
        <v>4.7686529826660741E-4</v>
      </c>
      <c r="AN1118" s="13">
        <f t="shared" si="1539"/>
        <v>8.3496724983837475E-4</v>
      </c>
      <c r="AO1118" s="13">
        <f t="shared" si="1540"/>
        <v>7.3099291438992768E-4</v>
      </c>
      <c r="AP1118" s="13">
        <f t="shared" si="1541"/>
        <v>4.2664399191841756E-4</v>
      </c>
      <c r="AQ1118" s="13">
        <f t="shared" si="1542"/>
        <v>1.8675806453472658E-4</v>
      </c>
      <c r="AR1118" s="13">
        <f t="shared" si="1543"/>
        <v>8.9988855957632251E-3</v>
      </c>
      <c r="AS1118" s="13">
        <f t="shared" si="1544"/>
        <v>8.7559616357231317E-3</v>
      </c>
      <c r="AT1118" s="13">
        <f t="shared" si="1545"/>
        <v>4.2597976910802651E-3</v>
      </c>
      <c r="AU1118" s="13">
        <f t="shared" si="1546"/>
        <v>1.3816016350810293E-3</v>
      </c>
      <c r="AV1118" s="13">
        <f t="shared" si="1547"/>
        <v>3.3607636145294926E-4</v>
      </c>
      <c r="AW1118" s="13">
        <f t="shared" si="1548"/>
        <v>3.0950624905969345E-6</v>
      </c>
      <c r="AX1118" s="13">
        <f t="shared" si="1549"/>
        <v>7.7332061705431493E-5</v>
      </c>
      <c r="AY1118" s="13">
        <f t="shared" si="1550"/>
        <v>1.3540456628155769E-4</v>
      </c>
      <c r="AZ1118" s="13">
        <f t="shared" si="1551"/>
        <v>1.1854330639557371E-4</v>
      </c>
      <c r="BA1118" s="13">
        <f t="shared" si="1552"/>
        <v>6.9187797118423785E-5</v>
      </c>
      <c r="BB1118" s="13">
        <f t="shared" si="1553"/>
        <v>3.0286091739290146E-5</v>
      </c>
      <c r="BC1118" s="13">
        <f t="shared" si="1554"/>
        <v>1.0605885905235136E-5</v>
      </c>
      <c r="BD1118" s="13">
        <f t="shared" si="1555"/>
        <v>2.6260996500888077E-3</v>
      </c>
      <c r="BE1118" s="13">
        <f t="shared" si="1556"/>
        <v>2.5552083691995574E-3</v>
      </c>
      <c r="BF1118" s="13">
        <f t="shared" si="1557"/>
        <v>1.2431153954509428E-3</v>
      </c>
      <c r="BG1118" s="13">
        <f t="shared" si="1558"/>
        <v>4.031858758329613E-4</v>
      </c>
      <c r="BH1118" s="13">
        <f t="shared" si="1559"/>
        <v>9.8075478993780443E-5</v>
      </c>
      <c r="BI1118" s="13">
        <f t="shared" si="1560"/>
        <v>1.9085588372831817E-5</v>
      </c>
      <c r="BJ1118" s="14">
        <f t="shared" si="1561"/>
        <v>0.20823049349781539</v>
      </c>
      <c r="BK1118" s="14">
        <f t="shared" si="1562"/>
        <v>0.23518716125907757</v>
      </c>
      <c r="BL1118" s="14">
        <f t="shared" si="1563"/>
        <v>0.49573216984455321</v>
      </c>
      <c r="BM1118" s="14">
        <f t="shared" si="1564"/>
        <v>0.50994729027001762</v>
      </c>
      <c r="BN1118" s="14">
        <f t="shared" si="1565"/>
        <v>0.4877747099083462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1.6516999999999999</v>
      </c>
      <c r="F1119" s="10">
        <f>VLOOKUP(B1119,home!$B$2:$E$405,3,FALSE)</f>
        <v>0.68110000000000004</v>
      </c>
      <c r="G1119" s="10">
        <f>VLOOKUP(C1119,away!$B$2:$E$405,4,FALSE)</f>
        <v>1.1352</v>
      </c>
      <c r="H1119" s="10">
        <f>VLOOKUP(A1119,away!$A$2:$E$405,3,FALSE)</f>
        <v>1.3258000000000001</v>
      </c>
      <c r="I1119" s="10">
        <f>VLOOKUP(C1119,away!$B$2:$E$405,3,FALSE)</f>
        <v>0.94279999999999997</v>
      </c>
      <c r="J1119" s="10">
        <f>VLOOKUP(B1119,home!$B$2:$E$405,4,FALSE)</f>
        <v>0.94279999999999997</v>
      </c>
      <c r="K1119" s="12">
        <f t="shared" si="1510"/>
        <v>1.2770692020240002</v>
      </c>
      <c r="L1119" s="12">
        <f t="shared" si="1511"/>
        <v>1.1784662854719998</v>
      </c>
      <c r="M1119" s="13">
        <f t="shared" si="1512"/>
        <v>8.5817229081945182E-2</v>
      </c>
      <c r="N1119" s="13">
        <f t="shared" si="1513"/>
        <v>0.10959454026359056</v>
      </c>
      <c r="O1119" s="13">
        <f t="shared" si="1514"/>
        <v>0.10113271118569959</v>
      </c>
      <c r="P1119" s="13">
        <f t="shared" si="1515"/>
        <v>0.12915347077244504</v>
      </c>
      <c r="Q1119" s="13">
        <f t="shared" si="1516"/>
        <v>6.9979906040305379E-2</v>
      </c>
      <c r="R1119" s="13">
        <f t="shared" si="1517"/>
        <v>5.9590745245361995E-2</v>
      </c>
      <c r="S1119" s="13">
        <f t="shared" si="1518"/>
        <v>4.8593444437132885E-2</v>
      </c>
      <c r="T1119" s="13">
        <f t="shared" si="1519"/>
        <v>8.2468959928998234E-2</v>
      </c>
      <c r="U1119" s="13">
        <f t="shared" si="1520"/>
        <v>7.6101505478509926E-2</v>
      </c>
      <c r="V1119" s="13">
        <f t="shared" si="1521"/>
        <v>8.1258119701125859E-3</v>
      </c>
      <c r="W1119" s="13">
        <f t="shared" si="1522"/>
        <v>2.9789727588202444E-2</v>
      </c>
      <c r="X1119" s="13">
        <f t="shared" si="1523"/>
        <v>3.5106189616091681E-2</v>
      </c>
      <c r="Y1119" s="13">
        <f t="shared" si="1524"/>
        <v>2.0685730436975632E-2</v>
      </c>
      <c r="Z1119" s="13">
        <f t="shared" si="1525"/>
        <v>2.3408561399269993E-2</v>
      </c>
      <c r="AA1119" s="13">
        <f t="shared" si="1526"/>
        <v>2.9894352826695544E-2</v>
      </c>
      <c r="AB1119" s="13">
        <f t="shared" si="1527"/>
        <v>1.9088578654706E-2</v>
      </c>
      <c r="AC1119" s="13">
        <f t="shared" si="1528"/>
        <v>7.6432555415401732E-4</v>
      </c>
      <c r="AD1119" s="13">
        <f t="shared" si="1529"/>
        <v>9.5108859098945071E-3</v>
      </c>
      <c r="AE1119" s="13">
        <f t="shared" si="1530"/>
        <v>1.120825838978136E-2</v>
      </c>
      <c r="AF1119" s="13">
        <f t="shared" si="1531"/>
        <v>6.6042773156080098E-3</v>
      </c>
      <c r="AG1119" s="13">
        <f t="shared" si="1532"/>
        <v>2.5943060521171871E-3</v>
      </c>
      <c r="AH1119" s="13">
        <f t="shared" si="1533"/>
        <v>6.8965501001102356E-3</v>
      </c>
      <c r="AI1119" s="13">
        <f t="shared" si="1534"/>
        <v>8.8073717330663173E-3</v>
      </c>
      <c r="AJ1119" s="13">
        <f t="shared" si="1535"/>
        <v>5.6238115955378693E-3</v>
      </c>
      <c r="AK1119" s="13">
        <f t="shared" si="1536"/>
        <v>2.3939988622156227E-3</v>
      </c>
      <c r="AL1119" s="13">
        <f t="shared" si="1537"/>
        <v>4.6011878582004787E-5</v>
      </c>
      <c r="AM1119" s="13">
        <f t="shared" si="1538"/>
        <v>2.4292118958980573E-3</v>
      </c>
      <c r="AN1119" s="13">
        <f t="shared" si="1539"/>
        <v>2.8627443195833771E-3</v>
      </c>
      <c r="AO1119" s="13">
        <f t="shared" si="1540"/>
        <v>1.6868238322777453E-3</v>
      </c>
      <c r="AP1119" s="13">
        <f t="shared" si="1541"/>
        <v>6.6262167195666605E-4</v>
      </c>
      <c r="AQ1119" s="13">
        <f t="shared" si="1542"/>
        <v>1.9521932510600451E-4</v>
      </c>
      <c r="AR1119" s="13">
        <f t="shared" si="1543"/>
        <v>1.6254703558096922E-3</v>
      </c>
      <c r="AS1119" s="13">
        <f t="shared" si="1544"/>
        <v>2.0758381302075513E-3</v>
      </c>
      <c r="AT1119" s="13">
        <f t="shared" si="1545"/>
        <v>1.3254944722375752E-3</v>
      </c>
      <c r="AU1119" s="13">
        <f t="shared" si="1546"/>
        <v>5.6424938931588797E-4</v>
      </c>
      <c r="AV1119" s="13">
        <f t="shared" si="1547"/>
        <v>1.8014637933904258E-4</v>
      </c>
      <c r="AW1119" s="13">
        <f t="shared" si="1548"/>
        <v>1.9235304169100862E-6</v>
      </c>
      <c r="AX1119" s="13">
        <f t="shared" si="1549"/>
        <v>5.1704528290695637E-4</v>
      </c>
      <c r="AY1119" s="13">
        <f t="shared" si="1550"/>
        <v>6.0932043396818008E-4</v>
      </c>
      <c r="AZ1119" s="13">
        <f t="shared" si="1551"/>
        <v>3.5903179424033409E-4</v>
      </c>
      <c r="BA1119" s="13">
        <f t="shared" si="1552"/>
        <v>1.4103562164158461E-4</v>
      </c>
      <c r="BB1119" s="13">
        <f t="shared" si="1553"/>
        <v>4.1551431288798148E-5</v>
      </c>
      <c r="BC1119" s="13">
        <f t="shared" si="1554"/>
        <v>9.7933921773909997E-6</v>
      </c>
      <c r="BD1119" s="13">
        <f t="shared" si="1555"/>
        <v>3.1926033539264977E-4</v>
      </c>
      <c r="BE1119" s="13">
        <f t="shared" si="1556"/>
        <v>4.0771754175780592E-4</v>
      </c>
      <c r="BF1119" s="13">
        <f t="shared" si="1557"/>
        <v>2.6034175785191412E-4</v>
      </c>
      <c r="BG1119" s="13">
        <f t="shared" si="1558"/>
        <v>1.1082481365115651E-4</v>
      </c>
      <c r="BH1119" s="13">
        <f t="shared" si="1559"/>
        <v>3.5382739083485237E-5</v>
      </c>
      <c r="BI1119" s="13">
        <f t="shared" si="1560"/>
        <v>9.037241273353979E-6</v>
      </c>
      <c r="BJ1119" s="14">
        <f t="shared" si="1561"/>
        <v>0.38705718054261018</v>
      </c>
      <c r="BK1119" s="14">
        <f t="shared" si="1562"/>
        <v>0.27310961412833984</v>
      </c>
      <c r="BL1119" s="14">
        <f t="shared" si="1563"/>
        <v>0.31644338883782325</v>
      </c>
      <c r="BM1119" s="14">
        <f t="shared" si="1564"/>
        <v>0.44414274541514426</v>
      </c>
      <c r="BN1119" s="14">
        <f t="shared" si="1565"/>
        <v>0.55526860258934774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1.6516999999999999</v>
      </c>
      <c r="F1120" s="10">
        <f>VLOOKUP(B1120,home!$B$2:$E$405,3,FALSE)</f>
        <v>1.2109000000000001</v>
      </c>
      <c r="G1120" s="10">
        <f>VLOOKUP(C1120,away!$B$2:$E$405,4,FALSE)</f>
        <v>1.0091000000000001</v>
      </c>
      <c r="H1120" s="10">
        <f>VLOOKUP(A1120,away!$A$2:$E$405,3,FALSE)</f>
        <v>1.3258000000000001</v>
      </c>
      <c r="I1120" s="10">
        <f>VLOOKUP(C1120,away!$B$2:$E$405,3,FALSE)</f>
        <v>1.7599</v>
      </c>
      <c r="J1120" s="10">
        <f>VLOOKUP(B1120,home!$B$2:$E$405,4,FALSE)</f>
        <v>1.0370999999999999</v>
      </c>
      <c r="K1120" s="12">
        <f t="shared" si="1510"/>
        <v>2.0182439261230005</v>
      </c>
      <c r="L1120" s="12">
        <f t="shared" si="1511"/>
        <v>2.4198399380819997</v>
      </c>
      <c r="M1120" s="13">
        <f t="shared" si="1512"/>
        <v>1.1818562808467369E-2</v>
      </c>
      <c r="N1120" s="13">
        <f t="shared" si="1513"/>
        <v>2.3852742603692453E-2</v>
      </c>
      <c r="O1120" s="13">
        <f t="shared" si="1514"/>
        <v>2.8599030294659898E-2</v>
      </c>
      <c r="P1120" s="13">
        <f t="shared" si="1515"/>
        <v>5.7719819185205017E-2</v>
      </c>
      <c r="Q1120" s="13">
        <f t="shared" si="1516"/>
        <v>2.4070326440638817E-2</v>
      </c>
      <c r="R1120" s="13">
        <f t="shared" si="1517"/>
        <v>3.4602537848717529E-2</v>
      </c>
      <c r="S1120" s="13">
        <f t="shared" si="1518"/>
        <v>7.0473406554684176E-2</v>
      </c>
      <c r="T1120" s="13">
        <f t="shared" si="1519"/>
        <v>5.8246337243728949E-2</v>
      </c>
      <c r="U1120" s="13">
        <f t="shared" si="1520"/>
        <v>6.9836361841615388E-2</v>
      </c>
      <c r="V1120" s="13">
        <f t="shared" si="1521"/>
        <v>3.8242215982353868E-2</v>
      </c>
      <c r="W1120" s="13">
        <f t="shared" si="1522"/>
        <v>1.6193263379539052E-2</v>
      </c>
      <c r="X1120" s="13">
        <f t="shared" si="1523"/>
        <v>3.9185105453689292E-2</v>
      </c>
      <c r="Y1120" s="13">
        <f t="shared" si="1524"/>
        <v>4.7410841577396078E-2</v>
      </c>
      <c r="Z1120" s="13">
        <f t="shared" si="1525"/>
        <v>2.791086768177356E-2</v>
      </c>
      <c r="AA1120" s="13">
        <f t="shared" si="1526"/>
        <v>5.6330939171562233E-2</v>
      </c>
      <c r="AB1120" s="13">
        <f t="shared" si="1527"/>
        <v>5.684478791790485E-2</v>
      </c>
      <c r="AC1120" s="13">
        <f t="shared" si="1528"/>
        <v>1.1673023549453846E-2</v>
      </c>
      <c r="AD1120" s="13">
        <f t="shared" si="1529"/>
        <v>8.1704888649661769E-3</v>
      </c>
      <c r="AE1120" s="13">
        <f t="shared" si="1530"/>
        <v>1.9771275269099421E-2</v>
      </c>
      <c r="AF1120" s="13">
        <f t="shared" si="1531"/>
        <v>2.3921660761489865E-2</v>
      </c>
      <c r="AG1120" s="13">
        <f t="shared" si="1532"/>
        <v>1.929553003196741E-2</v>
      </c>
      <c r="AH1120" s="13">
        <f t="shared" si="1533"/>
        <v>1.6884958080719454E-2</v>
      </c>
      <c r="AI1120" s="13">
        <f t="shared" si="1534"/>
        <v>3.407796408925351E-2</v>
      </c>
      <c r="AJ1120" s="13">
        <f t="shared" si="1535"/>
        <v>3.4388822018886822E-2</v>
      </c>
      <c r="AK1120" s="13">
        <f t="shared" si="1536"/>
        <v>2.3135010388714412E-2</v>
      </c>
      <c r="AL1120" s="13">
        <f t="shared" si="1537"/>
        <v>2.2803612234015423E-3</v>
      </c>
      <c r="AM1120" s="13">
        <f t="shared" si="1538"/>
        <v>3.2980079050347168E-3</v>
      </c>
      <c r="AN1120" s="13">
        <f t="shared" si="1539"/>
        <v>7.9806512447131543E-3</v>
      </c>
      <c r="AO1120" s="13">
        <f t="shared" si="1540"/>
        <v>9.6559493069303583E-3</v>
      </c>
      <c r="AP1120" s="13">
        <f t="shared" si="1541"/>
        <v>7.7886172576684285E-3</v>
      </c>
      <c r="AQ1120" s="13">
        <f t="shared" si="1542"/>
        <v>4.7118017756351913E-3</v>
      </c>
      <c r="AR1120" s="13">
        <f t="shared" si="1543"/>
        <v>8.1717791833130615E-3</v>
      </c>
      <c r="AS1120" s="13">
        <f t="shared" si="1544"/>
        <v>1.6492643702339958E-2</v>
      </c>
      <c r="AT1120" s="13">
        <f t="shared" si="1545"/>
        <v>1.6643088988979191E-2</v>
      </c>
      <c r="AU1120" s="13">
        <f t="shared" si="1546"/>
        <v>1.1196604421310615E-2</v>
      </c>
      <c r="AV1120" s="13">
        <f t="shared" si="1547"/>
        <v>5.6493697166280213E-3</v>
      </c>
      <c r="AW1120" s="13">
        <f t="shared" si="1548"/>
        <v>3.0935806386568859E-4</v>
      </c>
      <c r="AX1120" s="13">
        <f t="shared" si="1549"/>
        <v>1.1093640704403264E-3</v>
      </c>
      <c r="AY1120" s="13">
        <f t="shared" si="1550"/>
        <v>2.6844834835247143E-3</v>
      </c>
      <c r="AZ1120" s="13">
        <f t="shared" si="1551"/>
        <v>3.2480101732772987E-3</v>
      </c>
      <c r="BA1120" s="13">
        <f t="shared" si="1552"/>
        <v>2.6198882455310143E-3</v>
      </c>
      <c r="BB1120" s="13">
        <f t="shared" si="1553"/>
        <v>1.5849275524618821E-3</v>
      </c>
      <c r="BC1120" s="13">
        <f t="shared" si="1554"/>
        <v>7.6705419808276284E-4</v>
      </c>
      <c r="BD1120" s="13">
        <f t="shared" si="1555"/>
        <v>3.2957329388280093E-3</v>
      </c>
      <c r="BE1120" s="13">
        <f t="shared" si="1556"/>
        <v>6.6515929859131354E-3</v>
      </c>
      <c r="BF1120" s="13">
        <f t="shared" si="1557"/>
        <v>6.7122685714307712E-3</v>
      </c>
      <c r="BG1120" s="13">
        <f t="shared" si="1558"/>
        <v>4.5156650915988217E-3</v>
      </c>
      <c r="BH1120" s="13">
        <f t="shared" si="1559"/>
        <v>2.2784284108812464E-3</v>
      </c>
      <c r="BI1120" s="13">
        <f t="shared" si="1560"/>
        <v>9.1968486027343044E-4</v>
      </c>
      <c r="BJ1120" s="14">
        <f t="shared" si="1561"/>
        <v>0.32556632683950737</v>
      </c>
      <c r="BK1120" s="14">
        <f t="shared" si="1562"/>
        <v>0.19489187278709053</v>
      </c>
      <c r="BL1120" s="14">
        <f t="shared" si="1563"/>
        <v>0.43722727052353033</v>
      </c>
      <c r="BM1120" s="14">
        <f t="shared" si="1564"/>
        <v>0.80255819323086164</v>
      </c>
      <c r="BN1120" s="14">
        <f t="shared" si="1565"/>
        <v>0.18066301918138108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1.242</v>
      </c>
      <c r="F1121" s="10">
        <f>VLOOKUP(B1121,home!$B$2:$E$405,3,FALSE)</f>
        <v>0.61570000000000003</v>
      </c>
      <c r="G1121" s="10">
        <f>VLOOKUP(C1121,away!$B$2:$E$405,4,FALSE)</f>
        <v>0.71040000000000003</v>
      </c>
      <c r="H1121" s="10">
        <f>VLOOKUP(A1121,away!$A$2:$E$405,3,FALSE)</f>
        <v>0.96209999999999996</v>
      </c>
      <c r="I1121" s="10">
        <f>VLOOKUP(C1121,away!$B$2:$E$405,3,FALSE)</f>
        <v>1.1617</v>
      </c>
      <c r="J1121" s="10">
        <f>VLOOKUP(B1121,home!$B$2:$E$405,4,FALSE)</f>
        <v>0.85599999999999998</v>
      </c>
      <c r="K1121" s="12">
        <f t="shared" si="1510"/>
        <v>0.54324245376000002</v>
      </c>
      <c r="L1121" s="12">
        <f t="shared" si="1511"/>
        <v>0.95672686391999995</v>
      </c>
      <c r="M1121" s="13">
        <f t="shared" si="1512"/>
        <v>0.22313700640443415</v>
      </c>
      <c r="N1121" s="13">
        <f t="shared" si="1513"/>
        <v>0.12121749488380563</v>
      </c>
      <c r="O1121" s="13">
        <f t="shared" si="1514"/>
        <v>0.21348116836181122</v>
      </c>
      <c r="P1121" s="13">
        <f t="shared" si="1515"/>
        <v>0.115972033732422</v>
      </c>
      <c r="Q1121" s="13">
        <f t="shared" si="1516"/>
        <v>3.2925244679659411E-2</v>
      </c>
      <c r="R1121" s="13">
        <f t="shared" si="1517"/>
        <v>0.10212158435638656</v>
      </c>
      <c r="S1121" s="13">
        <f t="shared" si="1518"/>
        <v>1.506867106531949E-2</v>
      </c>
      <c r="T1121" s="13">
        <f t="shared" si="1519"/>
        <v>3.1500466086169208E-2</v>
      </c>
      <c r="U1121" s="13">
        <f t="shared" si="1520"/>
        <v>5.5476780067622265E-2</v>
      </c>
      <c r="V1121" s="13">
        <f t="shared" si="1521"/>
        <v>8.7019005211662695E-4</v>
      </c>
      <c r="W1121" s="13">
        <f t="shared" si="1522"/>
        <v>5.962130236808855E-3</v>
      </c>
      <c r="X1121" s="13">
        <f t="shared" si="1523"/>
        <v>5.7041301637447426E-3</v>
      </c>
      <c r="Y1121" s="13">
        <f t="shared" si="1524"/>
        <v>2.7286472814754912E-3</v>
      </c>
      <c r="Z1121" s="13">
        <f t="shared" si="1525"/>
        <v>3.2567487713275826E-2</v>
      </c>
      <c r="AA1121" s="13">
        <f t="shared" si="1526"/>
        <v>1.7692041938158608E-2</v>
      </c>
      <c r="AB1121" s="13">
        <f t="shared" si="1527"/>
        <v>4.8055341372550547E-3</v>
      </c>
      <c r="AC1121" s="13">
        <f t="shared" si="1528"/>
        <v>2.8266745088546325E-5</v>
      </c>
      <c r="AD1121" s="13">
        <f t="shared" si="1529"/>
        <v>8.0972056487018306E-4</v>
      </c>
      <c r="AE1121" s="13">
        <f t="shared" si="1530"/>
        <v>7.7468141667978111E-4</v>
      </c>
      <c r="AF1121" s="13">
        <f t="shared" si="1531"/>
        <v>3.705792611585748E-4</v>
      </c>
      <c r="AG1121" s="13">
        <f t="shared" si="1532"/>
        <v>1.1818104478734468E-4</v>
      </c>
      <c r="AH1121" s="13">
        <f t="shared" si="1533"/>
        <v>7.7895475964188752E-3</v>
      </c>
      <c r="AI1121" s="13">
        <f t="shared" si="1534"/>
        <v>4.2316129499588998E-3</v>
      </c>
      <c r="AJ1121" s="13">
        <f t="shared" si="1535"/>
        <v>1.1493959011491324E-3</v>
      </c>
      <c r="AK1121" s="13">
        <f t="shared" si="1536"/>
        <v>2.0813354989398039E-4</v>
      </c>
      <c r="AL1121" s="13">
        <f t="shared" si="1537"/>
        <v>5.8764827363024586E-7</v>
      </c>
      <c r="AM1121" s="13">
        <f t="shared" si="1538"/>
        <v>8.7974917304002337E-5</v>
      </c>
      <c r="AN1121" s="13">
        <f t="shared" si="1539"/>
        <v>8.4167966735879495E-5</v>
      </c>
      <c r="AO1121" s="13">
        <f t="shared" si="1540"/>
        <v>4.0262877428870427E-5</v>
      </c>
      <c r="AP1121" s="13">
        <f t="shared" si="1541"/>
        <v>1.284019215163952E-5</v>
      </c>
      <c r="AQ1121" s="13">
        <f t="shared" si="1542"/>
        <v>3.0711391923420679E-6</v>
      </c>
      <c r="AR1121" s="13">
        <f t="shared" si="1543"/>
        <v>1.4904938886554811E-3</v>
      </c>
      <c r="AS1121" s="13">
        <f t="shared" si="1544"/>
        <v>8.0969955738748782E-4</v>
      </c>
      <c r="AT1121" s="13">
        <f t="shared" si="1545"/>
        <v>2.199315871817824E-4</v>
      </c>
      <c r="AU1121" s="13">
        <f t="shared" si="1546"/>
        <v>3.9825391693320952E-5</v>
      </c>
      <c r="AV1121" s="13">
        <f t="shared" si="1547"/>
        <v>5.4087108763581988E-6</v>
      </c>
      <c r="AW1121" s="13">
        <f t="shared" si="1548"/>
        <v>8.4839213697061791E-9</v>
      </c>
      <c r="AX1121" s="13">
        <f t="shared" si="1549"/>
        <v>7.9652849909265479E-6</v>
      </c>
      <c r="AY1121" s="13">
        <f t="shared" si="1550"/>
        <v>7.6206021295982009E-6</v>
      </c>
      <c r="AZ1121" s="13">
        <f t="shared" si="1551"/>
        <v>3.6454173883162794E-6</v>
      </c>
      <c r="BA1121" s="13">
        <f t="shared" si="1552"/>
        <v>1.1625562485344238E-6</v>
      </c>
      <c r="BB1121" s="13">
        <f t="shared" si="1553"/>
        <v>2.7806219844773476E-7</v>
      </c>
      <c r="BC1121" s="13">
        <f t="shared" si="1554"/>
        <v>5.3205915019120408E-8</v>
      </c>
      <c r="BD1121" s="13">
        <f t="shared" si="1555"/>
        <v>2.3766592396421392E-4</v>
      </c>
      <c r="BE1121" s="13">
        <f t="shared" si="1556"/>
        <v>1.2911021970945713E-4</v>
      </c>
      <c r="BF1121" s="13">
        <f t="shared" si="1557"/>
        <v>3.5069076280229108E-5</v>
      </c>
      <c r="BG1121" s="13">
        <f t="shared" si="1558"/>
        <v>6.3503370165227587E-6</v>
      </c>
      <c r="BH1121" s="13">
        <f t="shared" si="1559"/>
        <v>8.6244316576469529E-7</v>
      </c>
      <c r="BI1121" s="13">
        <f t="shared" si="1560"/>
        <v>9.370314831971114E-8</v>
      </c>
      <c r="BJ1121" s="14">
        <f t="shared" si="1561"/>
        <v>0.20236031784084282</v>
      </c>
      <c r="BK1121" s="14">
        <f t="shared" si="1562"/>
        <v>0.35508437624978412</v>
      </c>
      <c r="BL1121" s="14">
        <f t="shared" si="1563"/>
        <v>0.40993030969773342</v>
      </c>
      <c r="BM1121" s="14">
        <f t="shared" si="1564"/>
        <v>0.19108034696490903</v>
      </c>
      <c r="BN1121" s="14">
        <f t="shared" si="1565"/>
        <v>0.80885453241851901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1.242</v>
      </c>
      <c r="F1122" s="10">
        <f>VLOOKUP(B1122,home!$B$2:$E$405,3,FALSE)</f>
        <v>0.80520000000000003</v>
      </c>
      <c r="G1122" s="10">
        <f>VLOOKUP(C1122,away!$B$2:$E$405,4,FALSE)</f>
        <v>0.85250000000000004</v>
      </c>
      <c r="H1122" s="10">
        <f>VLOOKUP(A1122,away!$A$2:$E$405,3,FALSE)</f>
        <v>0.96209999999999996</v>
      </c>
      <c r="I1122" s="10">
        <f>VLOOKUP(C1122,away!$B$2:$E$405,3,FALSE)</f>
        <v>2.2622</v>
      </c>
      <c r="J1122" s="10">
        <f>VLOOKUP(B1122,home!$B$2:$E$405,4,FALSE)</f>
        <v>0.67249999999999999</v>
      </c>
      <c r="K1122" s="12">
        <f t="shared" si="1510"/>
        <v>0.85254978600000009</v>
      </c>
      <c r="L1122" s="12">
        <f t="shared" si="1511"/>
        <v>1.4636711119499997</v>
      </c>
      <c r="M1122" s="13">
        <f t="shared" si="1512"/>
        <v>9.8645674150638601E-2</v>
      </c>
      <c r="N1122" s="13">
        <f t="shared" si="1513"/>
        <v>8.4100348386952684E-2</v>
      </c>
      <c r="O1122" s="13">
        <f t="shared" si="1514"/>
        <v>0.14438482357312252</v>
      </c>
      <c r="P1122" s="13">
        <f t="shared" si="1515"/>
        <v>0.12309525043891338</v>
      </c>
      <c r="Q1122" s="13">
        <f t="shared" si="1516"/>
        <v>3.5849867009910982E-2</v>
      </c>
      <c r="R1122" s="13">
        <f t="shared" si="1517"/>
        <v>0.1056659476339884</v>
      </c>
      <c r="S1122" s="13">
        <f t="shared" si="1518"/>
        <v>3.8401178792391875E-2</v>
      </c>
      <c r="T1122" s="13">
        <f t="shared" si="1519"/>
        <v>5.247241470965601E-2</v>
      </c>
      <c r="U1122" s="13">
        <f t="shared" si="1520"/>
        <v>9.0085481042844029E-2</v>
      </c>
      <c r="V1122" s="13">
        <f t="shared" si="1521"/>
        <v>5.3243340778324072E-3</v>
      </c>
      <c r="W1122" s="13">
        <f t="shared" si="1522"/>
        <v>1.018793214914269E-2</v>
      </c>
      <c r="X1122" s="13">
        <f t="shared" si="1523"/>
        <v>1.4911781977206828E-2</v>
      </c>
      <c r="Y1122" s="13">
        <f t="shared" si="1524"/>
        <v>1.0912972253867143E-2</v>
      </c>
      <c r="Z1122" s="13">
        <f t="shared" si="1525"/>
        <v>5.1553398356230108E-2</v>
      </c>
      <c r="AA1122" s="13">
        <f t="shared" si="1526"/>
        <v>4.3951838736176731E-2</v>
      </c>
      <c r="AB1122" s="13">
        <f t="shared" si="1527"/>
        <v>1.8735565354416995E-2</v>
      </c>
      <c r="AC1122" s="13">
        <f t="shared" si="1528"/>
        <v>4.1524897212571923E-4</v>
      </c>
      <c r="AD1122" s="13">
        <f t="shared" si="1529"/>
        <v>2.17142984338353E-3</v>
      </c>
      <c r="AE1122" s="13">
        <f t="shared" si="1530"/>
        <v>3.1782591333865849E-3</v>
      </c>
      <c r="AF1122" s="13">
        <f t="shared" si="1531"/>
        <v>2.3259630399145928E-3</v>
      </c>
      <c r="AG1122" s="13">
        <f t="shared" si="1532"/>
        <v>1.1348149696621317E-3</v>
      </c>
      <c r="AH1122" s="13">
        <f t="shared" si="1533"/>
        <v>1.8864304974216144E-2</v>
      </c>
      <c r="AI1122" s="13">
        <f t="shared" si="1534"/>
        <v>1.608275916880671E-2</v>
      </c>
      <c r="AJ1122" s="13">
        <f t="shared" si="1535"/>
        <v>6.855676443827851E-3</v>
      </c>
      <c r="AK1122" s="13">
        <f t="shared" si="1536"/>
        <v>1.9482684950235583E-3</v>
      </c>
      <c r="AL1122" s="13">
        <f t="shared" si="1537"/>
        <v>2.0726778607751404E-5</v>
      </c>
      <c r="AM1122" s="13">
        <f t="shared" si="1538"/>
        <v>3.7025040965812852E-4</v>
      </c>
      <c r="AN1122" s="13">
        <f t="shared" si="1539"/>
        <v>5.4192482880425585E-4</v>
      </c>
      <c r="AO1122" s="13">
        <f t="shared" si="1540"/>
        <v>3.9659985838461922E-4</v>
      </c>
      <c r="AP1122" s="13">
        <f t="shared" si="1541"/>
        <v>1.9349725190700943E-4</v>
      </c>
      <c r="AQ1122" s="13">
        <f t="shared" si="1542"/>
        <v>7.0804084464500398E-5</v>
      </c>
      <c r="AR1122" s="13">
        <f t="shared" si="1543"/>
        <v>5.5222276475549725E-3</v>
      </c>
      <c r="AS1122" s="13">
        <f t="shared" si="1544"/>
        <v>4.7079739991662756E-3</v>
      </c>
      <c r="AT1122" s="13">
        <f t="shared" si="1545"/>
        <v>2.0068911127413863E-3</v>
      </c>
      <c r="AU1122" s="13">
        <f t="shared" si="1546"/>
        <v>5.7032486289765696E-4</v>
      </c>
      <c r="AV1122" s="13">
        <f t="shared" si="1547"/>
        <v>1.2155758495346921E-4</v>
      </c>
      <c r="AW1122" s="13">
        <f t="shared" si="1548"/>
        <v>7.1844339897452915E-7</v>
      </c>
      <c r="AX1122" s="13">
        <f t="shared" si="1549"/>
        <v>5.2609484586741628E-5</v>
      </c>
      <c r="AY1122" s="13">
        <f t="shared" si="1550"/>
        <v>7.7002982804192486E-5</v>
      </c>
      <c r="AZ1122" s="13">
        <f t="shared" si="1551"/>
        <v>5.6353520732239562E-5</v>
      </c>
      <c r="BA1122" s="13">
        <f t="shared" si="1552"/>
        <v>2.7494340117484826E-5</v>
      </c>
      <c r="BB1122" s="13">
        <f t="shared" si="1553"/>
        <v>1.0060667843022622E-5</v>
      </c>
      <c r="BC1122" s="13">
        <f t="shared" si="1554"/>
        <v>2.9451017777513059E-6</v>
      </c>
      <c r="BD1122" s="13">
        <f t="shared" si="1555"/>
        <v>1.3471208468896362E-3</v>
      </c>
      <c r="BE1122" s="13">
        <f t="shared" si="1556"/>
        <v>1.1484875897318982E-3</v>
      </c>
      <c r="BF1122" s="13">
        <f t="shared" si="1557"/>
        <v>4.895714244247929E-4</v>
      </c>
      <c r="BG1122" s="13">
        <f t="shared" si="1558"/>
        <v>1.3912800437502411E-4</v>
      </c>
      <c r="BH1122" s="13">
        <f t="shared" si="1559"/>
        <v>2.9653387589133472E-5</v>
      </c>
      <c r="BI1122" s="13">
        <f t="shared" si="1560"/>
        <v>5.0561978486581613E-6</v>
      </c>
      <c r="BJ1122" s="14">
        <f t="shared" si="1561"/>
        <v>0.2190453260041631</v>
      </c>
      <c r="BK1122" s="14">
        <f t="shared" si="1562"/>
        <v>0.26597941619331389</v>
      </c>
      <c r="BL1122" s="14">
        <f t="shared" si="1563"/>
        <v>0.46266265808059592</v>
      </c>
      <c r="BM1122" s="14">
        <f t="shared" si="1564"/>
        <v>0.40742260290137133</v>
      </c>
      <c r="BN1122" s="14">
        <f t="shared" si="1565"/>
        <v>0.59174191119352659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1.242</v>
      </c>
      <c r="F1123" s="10">
        <f>VLOOKUP(B1123,home!$B$2:$E$405,3,FALSE)</f>
        <v>0.93930000000000002</v>
      </c>
      <c r="G1123" s="10">
        <f>VLOOKUP(C1123,away!$B$2:$E$405,4,FALSE)</f>
        <v>0.99460000000000004</v>
      </c>
      <c r="H1123" s="10">
        <f>VLOOKUP(A1123,away!$A$2:$E$405,3,FALSE)</f>
        <v>0.96209999999999996</v>
      </c>
      <c r="I1123" s="10">
        <f>VLOOKUP(C1123,away!$B$2:$E$405,3,FALSE)</f>
        <v>1.4674</v>
      </c>
      <c r="J1123" s="10">
        <f>VLOOKUP(B1123,home!$B$2:$E$405,4,FALSE)</f>
        <v>0.80840000000000001</v>
      </c>
      <c r="K1123" s="12">
        <f t="shared" si="1510"/>
        <v>1.16031090276</v>
      </c>
      <c r="L1123" s="12">
        <f t="shared" si="1511"/>
        <v>1.1412874305359999</v>
      </c>
      <c r="M1123" s="13">
        <f t="shared" si="1512"/>
        <v>0.10009872467055698</v>
      </c>
      <c r="N1123" s="13">
        <f t="shared" si="1513"/>
        <v>0.11614564158761866</v>
      </c>
      <c r="O1123" s="13">
        <f t="shared" si="1514"/>
        <v>0.11424141627919047</v>
      </c>
      <c r="P1123" s="13">
        <f t="shared" si="1515"/>
        <v>0.13255556085548845</v>
      </c>
      <c r="Q1123" s="13">
        <f t="shared" si="1516"/>
        <v>6.7382527121084612E-2</v>
      </c>
      <c r="R1123" s="13">
        <f t="shared" si="1517"/>
        <v>6.5191146223035443E-2</v>
      </c>
      <c r="S1123" s="13">
        <f t="shared" si="1518"/>
        <v>4.3884117334017932E-2</v>
      </c>
      <c r="T1123" s="13">
        <f t="shared" si="1519"/>
        <v>7.6902831241044967E-2</v>
      </c>
      <c r="U1123" s="13">
        <f t="shared" si="1520"/>
        <v>7.5641997726009422E-2</v>
      </c>
      <c r="V1123" s="13">
        <f t="shared" si="1521"/>
        <v>6.4570517256881321E-3</v>
      </c>
      <c r="W1123" s="13">
        <f t="shared" si="1522"/>
        <v>2.6061560291371955E-2</v>
      </c>
      <c r="X1123" s="13">
        <f t="shared" si="1523"/>
        <v>2.9743731180698941E-2</v>
      </c>
      <c r="Y1123" s="13">
        <f t="shared" si="1524"/>
        <v>1.6973073266886705E-2</v>
      </c>
      <c r="Z1123" s="13">
        <f t="shared" si="1525"/>
        <v>2.4800611922194921E-2</v>
      </c>
      <c r="AA1123" s="13">
        <f t="shared" si="1526"/>
        <v>2.8776420408442412E-2</v>
      </c>
      <c r="AB1123" s="13">
        <f t="shared" si="1527"/>
        <v>1.6694797171160552E-2</v>
      </c>
      <c r="AC1123" s="13">
        <f t="shared" si="1528"/>
        <v>5.3442121502326274E-4</v>
      </c>
      <c r="AD1123" s="13">
        <f t="shared" si="1529"/>
        <v>7.5598781372539911E-3</v>
      </c>
      <c r="AE1123" s="13">
        <f t="shared" si="1530"/>
        <v>8.6279938944318884E-3</v>
      </c>
      <c r="AF1123" s="13">
        <f t="shared" si="1531"/>
        <v>4.9235104912282342E-3</v>
      </c>
      <c r="AG1123" s="13">
        <f t="shared" si="1532"/>
        <v>1.8730468792503032E-3</v>
      </c>
      <c r="AH1123" s="13">
        <f t="shared" si="1533"/>
        <v>7.0761566641005802E-3</v>
      </c>
      <c r="AI1123" s="13">
        <f t="shared" si="1534"/>
        <v>8.2105417269937343E-3</v>
      </c>
      <c r="AJ1123" s="13">
        <f t="shared" si="1535"/>
        <v>4.7633905416983756E-3</v>
      </c>
      <c r="AK1123" s="13">
        <f t="shared" si="1536"/>
        <v>1.8423379932121624E-3</v>
      </c>
      <c r="AL1123" s="13">
        <f t="shared" si="1537"/>
        <v>2.8308254325368932E-5</v>
      </c>
      <c r="AM1123" s="13">
        <f t="shared" si="1538"/>
        <v>1.7543618052385536E-3</v>
      </c>
      <c r="AN1123" s="13">
        <f t="shared" si="1539"/>
        <v>2.0022310769312072E-3</v>
      </c>
      <c r="AO1123" s="13">
        <f t="shared" si="1540"/>
        <v>1.1425605805650729E-3</v>
      </c>
      <c r="AP1123" s="13">
        <f t="shared" si="1541"/>
        <v>4.3466334307494411E-4</v>
      </c>
      <c r="AQ1123" s="13">
        <f t="shared" si="1542"/>
        <v>1.2401895249154767E-4</v>
      </c>
      <c r="AR1123" s="13">
        <f t="shared" si="1543"/>
        <v>1.6151857314483085E-3</v>
      </c>
      <c r="AS1123" s="13">
        <f t="shared" si="1544"/>
        <v>1.8741176141818579E-3</v>
      </c>
      <c r="AT1123" s="13">
        <f t="shared" si="1545"/>
        <v>1.0872795503948846E-3</v>
      </c>
      <c r="AU1123" s="13">
        <f t="shared" si="1546"/>
        <v>4.2052743889039182E-4</v>
      </c>
      <c r="AV1123" s="13">
        <f t="shared" si="1547"/>
        <v>1.2198564306356532E-4</v>
      </c>
      <c r="AW1123" s="13">
        <f t="shared" si="1548"/>
        <v>1.041309894942045E-6</v>
      </c>
      <c r="AX1123" s="13">
        <f t="shared" si="1549"/>
        <v>3.3926752166733506E-4</v>
      </c>
      <c r="AY1123" s="13">
        <f t="shared" si="1550"/>
        <v>3.8720175806802951E-4</v>
      </c>
      <c r="AZ1123" s="13">
        <f t="shared" si="1551"/>
        <v>2.209542497822417E-4</v>
      </c>
      <c r="BA1123" s="13">
        <f t="shared" si="1552"/>
        <v>8.4057435999994705E-5</v>
      </c>
      <c r="BB1123" s="13">
        <f t="shared" si="1553"/>
        <v>2.3983423787469547E-5</v>
      </c>
      <c r="BC1123" s="13">
        <f t="shared" si="1554"/>
        <v>5.4743960219714192E-6</v>
      </c>
      <c r="BD1123" s="13">
        <f t="shared" si="1555"/>
        <v>3.0723186221384208E-4</v>
      </c>
      <c r="BE1123" s="13">
        <f t="shared" si="1556"/>
        <v>3.5648447940197906E-4</v>
      </c>
      <c r="BF1123" s="13">
        <f t="shared" si="1557"/>
        <v>2.068164140574195E-4</v>
      </c>
      <c r="BG1123" s="13">
        <f t="shared" si="1558"/>
        <v>7.999044670018346E-5</v>
      </c>
      <c r="BH1123" s="13">
        <f t="shared" si="1559"/>
        <v>2.3203446855716385E-5</v>
      </c>
      <c r="BI1123" s="13">
        <f t="shared" si="1560"/>
        <v>5.384642473659994E-6</v>
      </c>
      <c r="BJ1123" s="14">
        <f t="shared" si="1561"/>
        <v>0.36271256863449869</v>
      </c>
      <c r="BK1123" s="14">
        <f t="shared" si="1562"/>
        <v>0.28394538581316819</v>
      </c>
      <c r="BL1123" s="14">
        <f t="shared" si="1563"/>
        <v>0.3285364120035249</v>
      </c>
      <c r="BM1123" s="14">
        <f t="shared" si="1564"/>
        <v>0.40399380118823897</v>
      </c>
      <c r="BN1123" s="14">
        <f t="shared" si="1565"/>
        <v>0.59561501673697459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1.242</v>
      </c>
      <c r="F1124" s="10">
        <f>VLOOKUP(B1124,home!$B$2:$E$405,3,FALSE)</f>
        <v>1.2787999999999999</v>
      </c>
      <c r="G1124" s="10">
        <f>VLOOKUP(C1124,away!$B$2:$E$405,4,FALSE)</f>
        <v>1.1839999999999999</v>
      </c>
      <c r="H1124" s="10">
        <f>VLOOKUP(A1124,away!$A$2:$E$405,3,FALSE)</f>
        <v>0.96209999999999996</v>
      </c>
      <c r="I1124" s="10">
        <f>VLOOKUP(C1124,away!$B$2:$E$405,3,FALSE)</f>
        <v>0.79479999999999995</v>
      </c>
      <c r="J1124" s="10">
        <f>VLOOKUP(B1124,home!$B$2:$E$405,4,FALSE)</f>
        <v>1.1617</v>
      </c>
      <c r="K1124" s="12">
        <f t="shared" si="1510"/>
        <v>1.8805112063999998</v>
      </c>
      <c r="L1124" s="12">
        <f t="shared" si="1511"/>
        <v>0.8883253638359998</v>
      </c>
      <c r="M1124" s="13">
        <f t="shared" si="1512"/>
        <v>6.2734950008661167E-2</v>
      </c>
      <c r="N1124" s="13">
        <f t="shared" si="1513"/>
        <v>0.11797377652423108</v>
      </c>
      <c r="O1124" s="13">
        <f t="shared" si="1514"/>
        <v>5.57290472916772E-2</v>
      </c>
      <c r="P1124" s="13">
        <f t="shared" si="1515"/>
        <v>0.10479909795399452</v>
      </c>
      <c r="Q1124" s="13">
        <f t="shared" si="1516"/>
        <v>0.1109255044075729</v>
      </c>
      <c r="R1124" s="13">
        <f t="shared" si="1517"/>
        <v>2.4752763105806388E-2</v>
      </c>
      <c r="S1124" s="13">
        <f t="shared" si="1518"/>
        <v>4.3766875284250044E-2</v>
      </c>
      <c r="T1124" s="13">
        <f t="shared" si="1519"/>
        <v>9.8537939061549007E-2</v>
      </c>
      <c r="U1124" s="13">
        <f t="shared" si="1520"/>
        <v>4.6547848409833371E-2</v>
      </c>
      <c r="V1124" s="13">
        <f t="shared" si="1521"/>
        <v>8.1236465645831112E-3</v>
      </c>
      <c r="W1124" s="13">
        <f t="shared" si="1522"/>
        <v>6.9532218038004454E-2</v>
      </c>
      <c r="X1124" s="13">
        <f t="shared" si="1523"/>
        <v>6.1767232886934385E-2</v>
      </c>
      <c r="Y1124" s="13">
        <f t="shared" si="1524"/>
        <v>2.7434699813714457E-2</v>
      </c>
      <c r="Z1124" s="13">
        <f t="shared" si="1525"/>
        <v>7.3295024306372593E-3</v>
      </c>
      <c r="AA1124" s="13">
        <f t="shared" si="1526"/>
        <v>1.37832114581494E-2</v>
      </c>
      <c r="AB1124" s="13">
        <f t="shared" si="1527"/>
        <v>1.2959741803615418E-2</v>
      </c>
      <c r="AC1124" s="13">
        <f t="shared" si="1528"/>
        <v>8.481624197794051E-4</v>
      </c>
      <c r="AD1124" s="13">
        <f t="shared" si="1529"/>
        <v>3.2689028806578931E-2</v>
      </c>
      <c r="AE1124" s="13">
        <f t="shared" si="1530"/>
        <v>2.9038493408049711E-2</v>
      </c>
      <c r="AF1124" s="13">
        <f t="shared" si="1531"/>
        <v>1.2897815110977519E-2</v>
      </c>
      <c r="AG1124" s="13">
        <f t="shared" si="1532"/>
        <v>3.8191521003828541E-3</v>
      </c>
      <c r="AH1124" s="13">
        <f t="shared" si="1533"/>
        <v>1.6277457283581714E-3</v>
      </c>
      <c r="AI1124" s="13">
        <f t="shared" si="1534"/>
        <v>3.060994083347271E-3</v>
      </c>
      <c r="AJ1124" s="13">
        <f t="shared" si="1535"/>
        <v>2.8781168382293197E-3</v>
      </c>
      <c r="AK1124" s="13">
        <f t="shared" si="1536"/>
        <v>1.8041103225395899E-3</v>
      </c>
      <c r="AL1124" s="13">
        <f t="shared" si="1537"/>
        <v>5.6674409718402407E-5</v>
      </c>
      <c r="AM1124" s="13">
        <f t="shared" si="1538"/>
        <v>1.2294416999420812E-2</v>
      </c>
      <c r="AN1124" s="13">
        <f t="shared" si="1539"/>
        <v>1.0921442454161994E-2</v>
      </c>
      <c r="AO1124" s="13">
        <f t="shared" si="1540"/>
        <v>4.8508971708536939E-3</v>
      </c>
      <c r="AP1124" s="13">
        <f t="shared" si="1541"/>
        <v>1.4363916647432101E-3</v>
      </c>
      <c r="AQ1124" s="13">
        <f t="shared" si="1542"/>
        <v>3.1899578704850225E-4</v>
      </c>
      <c r="AR1124" s="13">
        <f t="shared" si="1543"/>
        <v>2.8919356327525357E-4</v>
      </c>
      <c r="AS1124" s="13">
        <f t="shared" si="1544"/>
        <v>5.4383173655786173E-4</v>
      </c>
      <c r="AT1124" s="13">
        <f t="shared" si="1545"/>
        <v>5.1134083749651582E-4</v>
      </c>
      <c r="AU1124" s="13">
        <f t="shared" si="1546"/>
        <v>3.2052739173405299E-4</v>
      </c>
      <c r="AV1124" s="13">
        <f t="shared" si="1547"/>
        <v>1.5068883802851247E-4</v>
      </c>
      <c r="AW1124" s="13">
        <f t="shared" si="1548"/>
        <v>2.6298591732818731E-6</v>
      </c>
      <c r="AX1124" s="13">
        <f t="shared" si="1549"/>
        <v>3.8532981572609111E-3</v>
      </c>
      <c r="AY1124" s="13">
        <f t="shared" si="1550"/>
        <v>3.4229824875173869E-3</v>
      </c>
      <c r="AZ1124" s="13">
        <f t="shared" si="1551"/>
        <v>1.520361081814069E-3</v>
      </c>
      <c r="BA1124" s="13">
        <f t="shared" si="1552"/>
        <v>4.5019177038819243E-4</v>
      </c>
      <c r="BB1124" s="13">
        <f t="shared" si="1553"/>
        <v>9.9979192056515954E-5</v>
      </c>
      <c r="BC1124" s="13">
        <f t="shared" si="1554"/>
        <v>1.7762810431926775E-5</v>
      </c>
      <c r="BD1124" s="13">
        <f t="shared" si="1555"/>
        <v>4.2816329552586464E-5</v>
      </c>
      <c r="BE1124" s="13">
        <f t="shared" si="1556"/>
        <v>8.0516587540554321E-5</v>
      </c>
      <c r="BF1124" s="13">
        <f t="shared" si="1557"/>
        <v>7.5706172585549513E-5</v>
      </c>
      <c r="BG1124" s="13">
        <f t="shared" si="1558"/>
        <v>4.7455435313592761E-5</v>
      </c>
      <c r="BH1124" s="13">
        <f t="shared" si="1559"/>
        <v>2.2310119477950392E-5</v>
      </c>
      <c r="BI1124" s="13">
        <f t="shared" si="1560"/>
        <v>8.3908859388817207E-6</v>
      </c>
      <c r="BJ1124" s="14">
        <f t="shared" si="1561"/>
        <v>0.60380257973369267</v>
      </c>
      <c r="BK1124" s="14">
        <f t="shared" si="1562"/>
        <v>0.22375238912850404</v>
      </c>
      <c r="BL1124" s="14">
        <f t="shared" si="1563"/>
        <v>0.16523635693905742</v>
      </c>
      <c r="BM1124" s="14">
        <f t="shared" si="1564"/>
        <v>0.51978533631160395</v>
      </c>
      <c r="BN1124" s="14">
        <f t="shared" si="1565"/>
        <v>0.47691513929194324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1.242</v>
      </c>
      <c r="F1125" s="10">
        <f>VLOOKUP(B1125,home!$B$2:$E$405,3,FALSE)</f>
        <v>0.80520000000000003</v>
      </c>
      <c r="G1125" s="10">
        <f>VLOOKUP(C1125,away!$B$2:$E$405,4,FALSE)</f>
        <v>1.1839999999999999</v>
      </c>
      <c r="H1125" s="10">
        <f>VLOOKUP(A1125,away!$A$2:$E$405,3,FALSE)</f>
        <v>0.96209999999999996</v>
      </c>
      <c r="I1125" s="10">
        <f>VLOOKUP(C1125,away!$B$2:$E$405,3,FALSE)</f>
        <v>0.73370000000000002</v>
      </c>
      <c r="J1125" s="10">
        <f>VLOOKUP(B1125,home!$B$2:$E$405,4,FALSE)</f>
        <v>0.91710000000000003</v>
      </c>
      <c r="K1125" s="12">
        <f t="shared" si="1510"/>
        <v>1.1840691456000001</v>
      </c>
      <c r="L1125" s="12">
        <f t="shared" si="1511"/>
        <v>0.64737425936699999</v>
      </c>
      <c r="M1125" s="13">
        <f t="shared" si="1512"/>
        <v>0.1601821930585503</v>
      </c>
      <c r="N1125" s="13">
        <f t="shared" si="1513"/>
        <v>0.18966679247517193</v>
      </c>
      <c r="O1125" s="13">
        <f t="shared" si="1514"/>
        <v>0.1036978285950608</v>
      </c>
      <c r="P1125" s="13">
        <f t="shared" si="1515"/>
        <v>0.12278539930512891</v>
      </c>
      <c r="Q1125" s="13">
        <f t="shared" si="1516"/>
        <v>0.11228929845738468</v>
      </c>
      <c r="R1125" s="13">
        <f t="shared" si="1517"/>
        <v>3.3565652492346804E-2</v>
      </c>
      <c r="S1125" s="13">
        <f t="shared" si="1518"/>
        <v>2.3529853716338547E-2</v>
      </c>
      <c r="T1125" s="13">
        <f t="shared" si="1519"/>
        <v>7.2693201423689416E-2</v>
      </c>
      <c r="U1125" s="13">
        <f t="shared" si="1520"/>
        <v>3.9744053468119593E-2</v>
      </c>
      <c r="V1125" s="13">
        <f t="shared" si="1521"/>
        <v>2.0040530299948716E-3</v>
      </c>
      <c r="W1125" s="13">
        <f t="shared" si="1522"/>
        <v>4.4319431228152982E-2</v>
      </c>
      <c r="X1125" s="13">
        <f t="shared" si="1523"/>
        <v>2.8691258966892223E-2</v>
      </c>
      <c r="Y1125" s="13">
        <f t="shared" si="1524"/>
        <v>9.2869912619993264E-3</v>
      </c>
      <c r="Z1125" s="13">
        <f t="shared" si="1525"/>
        <v>7.2431798074677044E-3</v>
      </c>
      <c r="AA1125" s="13">
        <f t="shared" si="1526"/>
        <v>8.5764257260554574E-3</v>
      </c>
      <c r="AB1125" s="13">
        <f t="shared" si="1527"/>
        <v>5.077540540876173E-3</v>
      </c>
      <c r="AC1125" s="13">
        <f t="shared" si="1528"/>
        <v>9.6011160330189622E-5</v>
      </c>
      <c r="AD1125" s="13">
        <f t="shared" si="1529"/>
        <v>1.3119317766949268E-2</v>
      </c>
      <c r="AE1125" s="13">
        <f t="shared" si="1530"/>
        <v>8.4931086227791053E-3</v>
      </c>
      <c r="AF1125" s="13">
        <f t="shared" si="1531"/>
        <v>2.7491099521975526E-3</v>
      </c>
      <c r="AG1125" s="13">
        <f t="shared" si="1532"/>
        <v>5.9323433974077988E-4</v>
      </c>
      <c r="AH1125" s="13">
        <f t="shared" si="1533"/>
        <v>1.1722620408303533E-3</v>
      </c>
      <c r="AI1125" s="13">
        <f t="shared" si="1534"/>
        <v>1.388039313105309E-3</v>
      </c>
      <c r="AJ1125" s="13">
        <f t="shared" si="1535"/>
        <v>8.2176726176390715E-4</v>
      </c>
      <c r="AK1125" s="13">
        <f t="shared" si="1536"/>
        <v>3.2434308650628049E-4</v>
      </c>
      <c r="AL1125" s="13">
        <f t="shared" si="1537"/>
        <v>2.9438399946446036E-6</v>
      </c>
      <c r="AM1125" s="13">
        <f t="shared" si="1538"/>
        <v>3.1068358758333044E-3</v>
      </c>
      <c r="AN1125" s="13">
        <f t="shared" si="1539"/>
        <v>2.0112855740924097E-3</v>
      </c>
      <c r="AO1125" s="13">
        <f t="shared" si="1540"/>
        <v>6.5102725445180271E-4</v>
      </c>
      <c r="AP1125" s="13">
        <f t="shared" si="1541"/>
        <v>1.4048609555948908E-4</v>
      </c>
      <c r="AQ1125" s="13">
        <f t="shared" si="1542"/>
        <v>2.2736770516046455E-5</v>
      </c>
      <c r="AR1125" s="13">
        <f t="shared" si="1543"/>
        <v>1.5177845409331962E-4</v>
      </c>
      <c r="AS1125" s="13">
        <f t="shared" si="1544"/>
        <v>1.7971618445876579E-4</v>
      </c>
      <c r="AT1125" s="13">
        <f t="shared" si="1545"/>
        <v>1.0639819449129142E-4</v>
      </c>
      <c r="AU1125" s="13">
        <f t="shared" si="1546"/>
        <v>4.1994273081562041E-5</v>
      </c>
      <c r="AV1125" s="13">
        <f t="shared" si="1547"/>
        <v>1.2431030761944563E-5</v>
      </c>
      <c r="AW1125" s="13">
        <f t="shared" si="1548"/>
        <v>6.2682194417883857E-8</v>
      </c>
      <c r="AX1125" s="13">
        <f t="shared" si="1549"/>
        <v>6.1311808350289444E-4</v>
      </c>
      <c r="AY1125" s="13">
        <f t="shared" si="1550"/>
        <v>3.9691686521220069E-4</v>
      </c>
      <c r="AZ1125" s="13">
        <f t="shared" si="1551"/>
        <v>1.2847688082350992E-4</v>
      </c>
      <c r="BA1125" s="13">
        <f t="shared" si="1552"/>
        <v>2.7724208522967354E-5</v>
      </c>
      <c r="BB1125" s="13">
        <f t="shared" si="1553"/>
        <v>4.4869847397730635E-6</v>
      </c>
      <c r="BC1125" s="13">
        <f t="shared" si="1554"/>
        <v>5.8095168454032379E-7</v>
      </c>
      <c r="BD1125" s="13">
        <f t="shared" si="1555"/>
        <v>1.6376244051088495E-5</v>
      </c>
      <c r="BE1125" s="13">
        <f t="shared" si="1556"/>
        <v>1.939060530170944E-5</v>
      </c>
      <c r="BF1125" s="13">
        <f t="shared" si="1557"/>
        <v>1.1479908726130966E-5</v>
      </c>
      <c r="BG1125" s="13">
        <f t="shared" si="1558"/>
        <v>4.531001905638628E-6</v>
      </c>
      <c r="BH1125" s="13">
        <f t="shared" si="1559"/>
        <v>1.3412548887803757E-6</v>
      </c>
      <c r="BI1125" s="13">
        <f t="shared" si="1560"/>
        <v>3.1762770603800055E-7</v>
      </c>
      <c r="BJ1125" s="14">
        <f t="shared" si="1561"/>
        <v>0.48900542003989628</v>
      </c>
      <c r="BK1125" s="14">
        <f t="shared" si="1562"/>
        <v>0.30899737097554963</v>
      </c>
      <c r="BL1125" s="14">
        <f t="shared" si="1563"/>
        <v>0.19491366730413098</v>
      </c>
      <c r="BM1125" s="14">
        <f t="shared" si="1564"/>
        <v>0.27757561956038346</v>
      </c>
      <c r="BN1125" s="14">
        <f t="shared" si="1565"/>
        <v>0.72218716438364339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1.242</v>
      </c>
      <c r="F1126" s="10">
        <f>VLOOKUP(B1126,home!$B$2:$E$405,3,FALSE)</f>
        <v>1.042</v>
      </c>
      <c r="G1126" s="10">
        <f>VLOOKUP(C1126,away!$B$2:$E$405,4,FALSE)</f>
        <v>1.2314000000000001</v>
      </c>
      <c r="H1126" s="10">
        <f>VLOOKUP(A1126,away!$A$2:$E$405,3,FALSE)</f>
        <v>0.96209999999999996</v>
      </c>
      <c r="I1126" s="10">
        <f>VLOOKUP(C1126,away!$B$2:$E$405,3,FALSE)</f>
        <v>0.79479999999999995</v>
      </c>
      <c r="J1126" s="10">
        <f>VLOOKUP(B1126,home!$B$2:$E$405,4,FALSE)</f>
        <v>1.284</v>
      </c>
      <c r="K1126" s="12">
        <f t="shared" si="1510"/>
        <v>1.5936335496000003</v>
      </c>
      <c r="L1126" s="12">
        <f t="shared" si="1511"/>
        <v>0.98184537071999989</v>
      </c>
      <c r="M1126" s="13">
        <f t="shared" si="1512"/>
        <v>7.6117359917530672E-2</v>
      </c>
      <c r="N1126" s="13">
        <f t="shared" si="1513"/>
        <v>0.12130317847155518</v>
      </c>
      <c r="O1126" s="13">
        <f t="shared" si="1514"/>
        <v>7.4735477466455549E-2</v>
      </c>
      <c r="P1126" s="13">
        <f t="shared" si="1515"/>
        <v>0.1191009642359184</v>
      </c>
      <c r="Q1126" s="13">
        <f t="shared" si="1516"/>
        <v>9.6656407442693423E-2</v>
      </c>
      <c r="R1126" s="13">
        <f t="shared" si="1517"/>
        <v>3.668934128949413E-2</v>
      </c>
      <c r="S1126" s="13">
        <f t="shared" si="1518"/>
        <v>4.6589370996623816E-2</v>
      </c>
      <c r="T1126" s="13">
        <f t="shared" si="1519"/>
        <v>9.4901646198034678E-2</v>
      </c>
      <c r="U1126" s="13">
        <f t="shared" si="1520"/>
        <v>5.8469365191662376E-2</v>
      </c>
      <c r="V1126" s="13">
        <f t="shared" si="1521"/>
        <v>8.0998298984251513E-3</v>
      </c>
      <c r="W1126" s="13">
        <f t="shared" si="1522"/>
        <v>5.1344964561494469E-2</v>
      </c>
      <c r="X1126" s="13">
        <f t="shared" si="1523"/>
        <v>5.0412815764485794E-2</v>
      </c>
      <c r="Y1126" s="13">
        <f t="shared" si="1524"/>
        <v>2.4748794891660306E-2</v>
      </c>
      <c r="Z1126" s="13">
        <f t="shared" si="1525"/>
        <v>1.2007753299951988E-2</v>
      </c>
      <c r="AA1126" s="13">
        <f t="shared" si="1526"/>
        <v>1.9135958514123603E-2</v>
      </c>
      <c r="AB1126" s="13">
        <f t="shared" si="1527"/>
        <v>1.5247852745930573E-2</v>
      </c>
      <c r="AC1126" s="13">
        <f t="shared" si="1528"/>
        <v>7.9211361253083226E-4</v>
      </c>
      <c r="AD1126" s="13">
        <f t="shared" si="1529"/>
        <v>2.0456264532055169E-2</v>
      </c>
      <c r="AE1126" s="13">
        <f t="shared" si="1530"/>
        <v>2.0084888633022092E-2</v>
      </c>
      <c r="AF1126" s="13">
        <f t="shared" si="1531"/>
        <v>9.860127462879743E-3</v>
      </c>
      <c r="AG1126" s="13">
        <f t="shared" si="1532"/>
        <v>3.2270401680458715E-3</v>
      </c>
      <c r="AH1126" s="13">
        <f t="shared" si="1533"/>
        <v>2.9474392475764147E-3</v>
      </c>
      <c r="AI1126" s="13">
        <f t="shared" si="1534"/>
        <v>4.6971380703455558E-3</v>
      </c>
      <c r="AJ1126" s="13">
        <f t="shared" si="1535"/>
        <v>3.7427584080030425E-3</v>
      </c>
      <c r="AK1126" s="13">
        <f t="shared" si="1536"/>
        <v>1.9881951223470451E-3</v>
      </c>
      <c r="AL1126" s="13">
        <f t="shared" si="1537"/>
        <v>4.9576861383018544E-5</v>
      </c>
      <c r="AM1126" s="13">
        <f t="shared" si="1538"/>
        <v>6.519957891555129E-3</v>
      </c>
      <c r="AN1126" s="13">
        <f t="shared" si="1539"/>
        <v>6.4015904731127343E-3</v>
      </c>
      <c r="AO1126" s="13">
        <f t="shared" si="1540"/>
        <v>3.1426859856354961E-3</v>
      </c>
      <c r="AP1126" s="13">
        <f t="shared" si="1541"/>
        <v>1.028543895540944E-3</v>
      </c>
      <c r="AQ1126" s="13">
        <f t="shared" si="1542"/>
        <v>2.5246776560479769E-4</v>
      </c>
      <c r="AR1126" s="13">
        <f t="shared" si="1543"/>
        <v>5.7878591614226866E-4</v>
      </c>
      <c r="AS1126" s="13">
        <f t="shared" si="1544"/>
        <v>9.2237265400029172E-4</v>
      </c>
      <c r="AT1126" s="13">
        <f t="shared" si="1545"/>
        <v>7.3496200332422894E-4</v>
      </c>
      <c r="AU1126" s="13">
        <f t="shared" si="1546"/>
        <v>3.904200353929061E-4</v>
      </c>
      <c r="AV1126" s="13">
        <f t="shared" si="1547"/>
        <v>1.5554661670953872E-4</v>
      </c>
      <c r="AW1126" s="13">
        <f t="shared" si="1548"/>
        <v>2.1548055678265831E-6</v>
      </c>
      <c r="AX1126" s="13">
        <f t="shared" si="1549"/>
        <v>1.7317372729935916E-3</v>
      </c>
      <c r="AY1126" s="13">
        <f t="shared" si="1550"/>
        <v>1.7002982247920344E-3</v>
      </c>
      <c r="AZ1126" s="13">
        <f t="shared" si="1551"/>
        <v>8.3471497042774637E-4</v>
      </c>
      <c r="BA1126" s="13">
        <f t="shared" si="1552"/>
        <v>2.731870098617215E-4</v>
      </c>
      <c r="BB1126" s="13">
        <f t="shared" si="1553"/>
        <v>6.705685024339254E-5</v>
      </c>
      <c r="BC1126" s="13">
        <f t="shared" si="1554"/>
        <v>1.3167891597307856E-5</v>
      </c>
      <c r="BD1126" s="13">
        <f t="shared" si="1555"/>
        <v>9.4713045400370054E-5</v>
      </c>
      <c r="BE1126" s="13">
        <f t="shared" si="1556"/>
        <v>1.509378867348177E-4</v>
      </c>
      <c r="BF1126" s="13">
        <f t="shared" si="1557"/>
        <v>1.2026984010316519E-4</v>
      </c>
      <c r="BG1126" s="13">
        <f t="shared" si="1558"/>
        <v>6.3888684064477205E-5</v>
      </c>
      <c r="BH1126" s="13">
        <f t="shared" si="1559"/>
        <v>2.5453787591236449E-5</v>
      </c>
      <c r="BI1126" s="13">
        <f t="shared" si="1560"/>
        <v>8.1128019739573115E-6</v>
      </c>
      <c r="BJ1126" s="14">
        <f t="shared" si="1561"/>
        <v>0.51496153635729169</v>
      </c>
      <c r="BK1126" s="14">
        <f t="shared" si="1562"/>
        <v>0.25244951374720387</v>
      </c>
      <c r="BL1126" s="14">
        <f t="shared" si="1563"/>
        <v>0.22089898932737559</v>
      </c>
      <c r="BM1126" s="14">
        <f t="shared" si="1564"/>
        <v>0.47401692048895139</v>
      </c>
      <c r="BN1126" s="14">
        <f t="shared" si="1565"/>
        <v>0.52460272882364734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1.242</v>
      </c>
      <c r="F1127" s="10">
        <f>VLOOKUP(B1127,home!$B$2:$E$405,3,FALSE)</f>
        <v>0.52100000000000002</v>
      </c>
      <c r="G1127" s="10">
        <f>VLOOKUP(C1127,away!$B$2:$E$405,4,FALSE)</f>
        <v>1.1183000000000001</v>
      </c>
      <c r="H1127" s="10">
        <f>VLOOKUP(A1127,away!$A$2:$E$405,3,FALSE)</f>
        <v>0.96209999999999996</v>
      </c>
      <c r="I1127" s="10">
        <f>VLOOKUP(C1127,away!$B$2:$E$405,3,FALSE)</f>
        <v>1.0394000000000001</v>
      </c>
      <c r="J1127" s="10">
        <f>VLOOKUP(B1127,home!$B$2:$E$405,4,FALSE)</f>
        <v>0.67249999999999999</v>
      </c>
      <c r="K1127" s="12">
        <f t="shared" si="1510"/>
        <v>0.7236318006000001</v>
      </c>
      <c r="L1127" s="12">
        <f t="shared" si="1511"/>
        <v>0.6725045326500001</v>
      </c>
      <c r="M1127" s="13">
        <f t="shared" si="1512"/>
        <v>0.24755157539457351</v>
      </c>
      <c r="N1127" s="13">
        <f t="shared" si="1513"/>
        <v>0.1791361922441419</v>
      </c>
      <c r="O1127" s="13">
        <f t="shared" si="1514"/>
        <v>0.16647955651749893</v>
      </c>
      <c r="P1127" s="13">
        <f t="shared" si="1515"/>
        <v>0.12046990124584724</v>
      </c>
      <c r="Q1127" s="13">
        <f t="shared" si="1516"/>
        <v>6.4814322673128075E-2</v>
      </c>
      <c r="R1127" s="13">
        <f t="shared" si="1517"/>
        <v>5.5979128175789948E-2</v>
      </c>
      <c r="S1127" s="13">
        <f t="shared" si="1518"/>
        <v>1.4656538827365419E-2</v>
      </c>
      <c r="T1127" s="13">
        <f t="shared" si="1519"/>
        <v>4.3587925778318305E-2</v>
      </c>
      <c r="U1127" s="13">
        <f t="shared" si="1520"/>
        <v>4.050827731786507E-2</v>
      </c>
      <c r="V1127" s="13">
        <f t="shared" si="1521"/>
        <v>7.9250456633770891E-4</v>
      </c>
      <c r="W1127" s="13">
        <f t="shared" si="1522"/>
        <v>1.5633901673541697E-2</v>
      </c>
      <c r="X1127" s="13">
        <f t="shared" si="1523"/>
        <v>1.0513869738461214E-2</v>
      </c>
      <c r="Y1127" s="13">
        <f t="shared" si="1524"/>
        <v>3.5353125274034183E-3</v>
      </c>
      <c r="Z1127" s="13">
        <f t="shared" si="1525"/>
        <v>1.254873914400469E-2</v>
      </c>
      <c r="AA1127" s="13">
        <f t="shared" si="1526"/>
        <v>9.0806667020358178E-3</v>
      </c>
      <c r="AB1127" s="13">
        <f t="shared" si="1527"/>
        <v>3.2855295981213208E-3</v>
      </c>
      <c r="AC1127" s="13">
        <f t="shared" si="1528"/>
        <v>2.4104307024559427E-5</v>
      </c>
      <c r="AD1127" s="13">
        <f t="shared" si="1529"/>
        <v>2.8282971046070821E-3</v>
      </c>
      <c r="AE1127" s="13">
        <f t="shared" si="1530"/>
        <v>1.9020426225291346E-3</v>
      </c>
      <c r="AF1127" s="13">
        <f t="shared" si="1531"/>
        <v>6.3956614247216801E-4</v>
      </c>
      <c r="AG1127" s="13">
        <f t="shared" si="1532"/>
        <v>1.4337037658066959E-4</v>
      </c>
      <c r="AH1127" s="13">
        <f t="shared" si="1533"/>
        <v>2.109770988346409E-3</v>
      </c>
      <c r="AI1127" s="13">
        <f t="shared" si="1534"/>
        <v>1.5266973791507536E-3</v>
      </c>
      <c r="AJ1127" s="13">
        <f t="shared" si="1535"/>
        <v>5.5238338672308036E-4</v>
      </c>
      <c r="AK1127" s="13">
        <f t="shared" si="1536"/>
        <v>1.3324072825198299E-4</v>
      </c>
      <c r="AL1127" s="13">
        <f t="shared" si="1537"/>
        <v>4.6921026169513304E-7</v>
      </c>
      <c r="AM1127" s="13">
        <f t="shared" si="1538"/>
        <v>4.0932914528771805E-4</v>
      </c>
      <c r="AN1127" s="13">
        <f t="shared" si="1539"/>
        <v>2.7527570555174085E-4</v>
      </c>
      <c r="AO1127" s="13">
        <f t="shared" si="1540"/>
        <v>9.2562079855986243E-5</v>
      </c>
      <c r="AP1127" s="13">
        <f t="shared" si="1541"/>
        <v>2.0749472751554006E-5</v>
      </c>
      <c r="AQ1127" s="13">
        <f t="shared" si="1542"/>
        <v>3.4885286188794345E-6</v>
      </c>
      <c r="AR1127" s="13">
        <f t="shared" si="1543"/>
        <v>2.8376611050328623E-4</v>
      </c>
      <c r="AS1127" s="13">
        <f t="shared" si="1544"/>
        <v>2.0534218149275159E-4</v>
      </c>
      <c r="AT1127" s="13">
        <f t="shared" si="1545"/>
        <v>7.4296066266365911E-5</v>
      </c>
      <c r="AU1127" s="13">
        <f t="shared" si="1546"/>
        <v>1.7920998736609102E-5</v>
      </c>
      <c r="AV1127" s="13">
        <f t="shared" si="1547"/>
        <v>3.2420511460806912E-6</v>
      </c>
      <c r="AW1127" s="13">
        <f t="shared" si="1548"/>
        <v>6.3427538954765953E-9</v>
      </c>
      <c r="AX1127" s="13">
        <f t="shared" si="1549"/>
        <v>4.9367264407101733E-5</v>
      </c>
      <c r="AY1127" s="13">
        <f t="shared" si="1550"/>
        <v>3.319970907830694E-5</v>
      </c>
      <c r="AZ1127" s="13">
        <f t="shared" si="1551"/>
        <v>1.1163477418911385E-5</v>
      </c>
      <c r="BA1127" s="13">
        <f t="shared" si="1552"/>
        <v>2.5024963881179436E-6</v>
      </c>
      <c r="BB1127" s="13">
        <f t="shared" si="1553"/>
        <v>4.2073504098739271E-7</v>
      </c>
      <c r="BC1127" s="13">
        <f t="shared" si="1554"/>
        <v>5.6589244421741049E-8</v>
      </c>
      <c r="BD1127" s="13">
        <f t="shared" si="1555"/>
        <v>3.1805665920986781E-5</v>
      </c>
      <c r="BE1127" s="13">
        <f t="shared" si="1556"/>
        <v>2.3015591299685721E-5</v>
      </c>
      <c r="BF1127" s="13">
        <f t="shared" si="1557"/>
        <v>8.3274068870326355E-6</v>
      </c>
      <c r="BG1127" s="13">
        <f t="shared" si="1558"/>
        <v>2.0086588133307565E-6</v>
      </c>
      <c r="BH1127" s="13">
        <f t="shared" si="1559"/>
        <v>3.6338234847039859E-7</v>
      </c>
      <c r="BI1127" s="13">
        <f t="shared" si="1560"/>
        <v>5.2591004625978258E-8</v>
      </c>
      <c r="BJ1127" s="14">
        <f t="shared" si="1561"/>
        <v>0.3236329160848273</v>
      </c>
      <c r="BK1127" s="14">
        <f t="shared" si="1562"/>
        <v>0.38352829326048837</v>
      </c>
      <c r="BL1127" s="14">
        <f t="shared" si="1563"/>
        <v>0.28030539149820261</v>
      </c>
      <c r="BM1127" s="14">
        <f t="shared" si="1564"/>
        <v>0.16555147037021906</v>
      </c>
      <c r="BN1127" s="14">
        <f t="shared" si="1565"/>
        <v>0.83443067625097955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1.4896</v>
      </c>
      <c r="F1128" s="10">
        <f>VLOOKUP(B1128,home!$B$2:$E$405,3,FALSE)</f>
        <v>1.5944</v>
      </c>
      <c r="G1128" s="10">
        <f>VLOOKUP(C1128,away!$B$2:$E$405,4,FALSE)</f>
        <v>0.67130000000000001</v>
      </c>
      <c r="H1128" s="10">
        <f>VLOOKUP(A1128,away!$A$2:$E$405,3,FALSE)</f>
        <v>1.2811999999999999</v>
      </c>
      <c r="I1128" s="10">
        <f>VLOOKUP(C1128,away!$B$2:$E$405,3,FALSE)</f>
        <v>1.115</v>
      </c>
      <c r="J1128" s="10">
        <f>VLOOKUP(B1128,home!$B$2:$E$405,4,FALSE)</f>
        <v>0.68300000000000005</v>
      </c>
      <c r="K1128" s="12">
        <f t="shared" si="1510"/>
        <v>1.5943497445120001</v>
      </c>
      <c r="L1128" s="12">
        <f t="shared" si="1511"/>
        <v>0.97569145400000001</v>
      </c>
      <c r="M1128" s="13">
        <f t="shared" si="1512"/>
        <v>7.6532392338276578E-2</v>
      </c>
      <c r="N1128" s="13">
        <f t="shared" si="1513"/>
        <v>0.12201940017142342</v>
      </c>
      <c r="O1128" s="13">
        <f t="shared" si="1514"/>
        <v>7.467200115863154E-2</v>
      </c>
      <c r="P1128" s="13">
        <f t="shared" si="1515"/>
        <v>0.11905328596946396</v>
      </c>
      <c r="Q1128" s="13">
        <f t="shared" si="1516"/>
        <v>9.7270799744408221E-2</v>
      </c>
      <c r="R1128" s="13">
        <f t="shared" si="1517"/>
        <v>3.6428416691777439E-2</v>
      </c>
      <c r="S1128" s="13">
        <f t="shared" si="1518"/>
        <v>4.6299627082995939E-2</v>
      </c>
      <c r="T1128" s="13">
        <f t="shared" si="1519"/>
        <v>9.4906288034364489E-2</v>
      </c>
      <c r="U1128" s="13">
        <f t="shared" si="1520"/>
        <v>5.8079636845512046E-2</v>
      </c>
      <c r="V1128" s="13">
        <f t="shared" si="1521"/>
        <v>8.0025994730696329E-3</v>
      </c>
      <c r="W1128" s="13">
        <f t="shared" si="1522"/>
        <v>5.169455824032506E-2</v>
      </c>
      <c r="X1128" s="13">
        <f t="shared" si="1523"/>
        <v>5.0437938693390437E-2</v>
      </c>
      <c r="Y1128" s="13">
        <f t="shared" si="1524"/>
        <v>2.4605932870258487E-2</v>
      </c>
      <c r="Z1128" s="13">
        <f t="shared" si="1525"/>
        <v>1.1847631616306068E-2</v>
      </c>
      <c r="AA1128" s="13">
        <f t="shared" si="1526"/>
        <v>1.8889268440529874E-2</v>
      </c>
      <c r="AB1128" s="13">
        <f t="shared" si="1527"/>
        <v>1.5058050156088697E-2</v>
      </c>
      <c r="AC1128" s="13">
        <f t="shared" si="1528"/>
        <v>7.7804944290394925E-4</v>
      </c>
      <c r="AD1128" s="13">
        <f t="shared" si="1529"/>
        <v>2.0604801430780754E-2</v>
      </c>
      <c r="AE1128" s="13">
        <f t="shared" si="1530"/>
        <v>2.0103928667379752E-2</v>
      </c>
      <c r="AF1128" s="13">
        <f t="shared" si="1531"/>
        <v>9.8076156962940159E-3</v>
      </c>
      <c r="AG1128" s="13">
        <f t="shared" si="1532"/>
        <v>3.1897356063301107E-3</v>
      </c>
      <c r="AH1128" s="13">
        <f t="shared" si="1533"/>
        <v>2.8899082295425092E-3</v>
      </c>
      <c r="AI1128" s="13">
        <f t="shared" si="1534"/>
        <v>4.6075244474342259E-3</v>
      </c>
      <c r="AJ1128" s="13">
        <f t="shared" si="1535"/>
        <v>3.673002712799777E-3</v>
      </c>
      <c r="AK1128" s="13">
        <f t="shared" si="1536"/>
        <v>1.9520169789147357E-3</v>
      </c>
      <c r="AL1128" s="13">
        <f t="shared" si="1537"/>
        <v>4.8413143765322359E-5</v>
      </c>
      <c r="AM1128" s="13">
        <f t="shared" si="1538"/>
        <v>6.5702519793771541E-3</v>
      </c>
      <c r="AN1128" s="13">
        <f t="shared" si="1539"/>
        <v>6.4105387069048735E-3</v>
      </c>
      <c r="AO1128" s="13">
        <f t="shared" si="1540"/>
        <v>3.1273539159316481E-3</v>
      </c>
      <c r="AP1128" s="13">
        <f t="shared" si="1541"/>
        <v>1.0171108298026479E-3</v>
      </c>
      <c r="AQ1128" s="13">
        <f t="shared" si="1542"/>
        <v>2.4809658610232298E-4</v>
      </c>
      <c r="AR1128" s="13">
        <f t="shared" si="1543"/>
        <v>5.6393175248177952E-4</v>
      </c>
      <c r="AS1128" s="13">
        <f t="shared" si="1544"/>
        <v>8.991044454915297E-4</v>
      </c>
      <c r="AT1128" s="13">
        <f t="shared" si="1545"/>
        <v>7.1674347147951205E-4</v>
      </c>
      <c r="AU1128" s="13">
        <f t="shared" si="1546"/>
        <v>3.8091325687800132E-4</v>
      </c>
      <c r="AV1128" s="13">
        <f t="shared" si="1547"/>
        <v>1.5182723844616892E-4</v>
      </c>
      <c r="AW1128" s="13">
        <f t="shared" si="1548"/>
        <v>2.0919768861826384E-6</v>
      </c>
      <c r="AX1128" s="13">
        <f t="shared" si="1549"/>
        <v>1.7458799274499043E-3</v>
      </c>
      <c r="AY1128" s="13">
        <f t="shared" si="1550"/>
        <v>1.7034401249230117E-3</v>
      </c>
      <c r="AZ1128" s="13">
        <f t="shared" si="1551"/>
        <v>8.3101598614403747E-4</v>
      </c>
      <c r="BA1128" s="13">
        <f t="shared" si="1552"/>
        <v>2.7027173193937325E-4</v>
      </c>
      <c r="BB1128" s="13">
        <f t="shared" si="1553"/>
        <v>6.5925454777756323E-5</v>
      </c>
      <c r="BC1128" s="13">
        <f t="shared" si="1554"/>
        <v>1.2864580565544069E-5</v>
      </c>
      <c r="BD1128" s="13">
        <f t="shared" si="1555"/>
        <v>9.1703898589285893E-5</v>
      </c>
      <c r="BE1128" s="13">
        <f t="shared" si="1556"/>
        <v>1.4620808728658233E-4</v>
      </c>
      <c r="BF1128" s="13">
        <f t="shared" si="1557"/>
        <v>1.165534133054754E-4</v>
      </c>
      <c r="BG1128" s="13">
        <f t="shared" si="1558"/>
        <v>6.194230157519541E-5</v>
      </c>
      <c r="BH1128" s="13">
        <f t="shared" si="1559"/>
        <v>2.4689423172724533E-5</v>
      </c>
      <c r="BI1128" s="13">
        <f t="shared" si="1560"/>
        <v>7.872715105516398E-6</v>
      </c>
      <c r="BJ1128" s="14">
        <f t="shared" si="1561"/>
        <v>0.516643748978873</v>
      </c>
      <c r="BK1128" s="14">
        <f t="shared" si="1562"/>
        <v>0.25241780757539839</v>
      </c>
      <c r="BL1128" s="14">
        <f t="shared" si="1563"/>
        <v>0.21941131566504257</v>
      </c>
      <c r="BM1128" s="14">
        <f t="shared" si="1564"/>
        <v>0.47264285961360197</v>
      </c>
      <c r="BN1128" s="14">
        <f t="shared" si="1565"/>
        <v>0.52597629607398122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1.4896</v>
      </c>
      <c r="F1129" s="10">
        <f>VLOOKUP(B1129,home!$B$2:$E$405,3,FALSE)</f>
        <v>0.75519999999999998</v>
      </c>
      <c r="G1129" s="10">
        <f>VLOOKUP(C1129,away!$B$2:$E$405,4,FALSE)</f>
        <v>1.0909</v>
      </c>
      <c r="H1129" s="10">
        <f>VLOOKUP(A1129,away!$A$2:$E$405,3,FALSE)</f>
        <v>1.2811999999999999</v>
      </c>
      <c r="I1129" s="10">
        <f>VLOOKUP(C1129,away!$B$2:$E$405,3,FALSE)</f>
        <v>0.87809999999999999</v>
      </c>
      <c r="J1129" s="10">
        <f>VLOOKUP(B1129,home!$B$2:$E$405,4,FALSE)</f>
        <v>1.1708000000000001</v>
      </c>
      <c r="K1129" s="12">
        <f t="shared" si="1510"/>
        <v>1.2272035041280001</v>
      </c>
      <c r="L1129" s="12">
        <f t="shared" si="1511"/>
        <v>1.3171754297759999</v>
      </c>
      <c r="M1129" s="13">
        <f t="shared" si="1512"/>
        <v>7.8521804070323512E-2</v>
      </c>
      <c r="N1129" s="13">
        <f t="shared" si="1513"/>
        <v>9.6362233105553266E-2</v>
      </c>
      <c r="O1129" s="13">
        <f t="shared" si="1514"/>
        <v>0.1034269910231152</v>
      </c>
      <c r="P1129" s="13">
        <f t="shared" si="1515"/>
        <v>0.12692596580498219</v>
      </c>
      <c r="Q1129" s="13">
        <f t="shared" si="1516"/>
        <v>5.9128035066367088E-2</v>
      </c>
      <c r="R1129" s="13">
        <f t="shared" si="1517"/>
        <v>6.8115745675655134E-2</v>
      </c>
      <c r="S1129" s="13">
        <f t="shared" si="1518"/>
        <v>5.1292125118200763E-2</v>
      </c>
      <c r="T1129" s="13">
        <f t="shared" si="1519"/>
        <v>7.7881995000352436E-2</v>
      </c>
      <c r="U1129" s="13">
        <f t="shared" si="1520"/>
        <v>8.359188177945566E-2</v>
      </c>
      <c r="V1129" s="13">
        <f t="shared" si="1521"/>
        <v>9.2123067611570592E-3</v>
      </c>
      <c r="W1129" s="13">
        <f t="shared" si="1522"/>
        <v>2.4187377275216318E-2</v>
      </c>
      <c r="X1129" s="13">
        <f t="shared" si="1523"/>
        <v>3.18590190576373E-2</v>
      </c>
      <c r="Y1129" s="13">
        <f t="shared" si="1524"/>
        <v>2.0981958559742598E-2</v>
      </c>
      <c r="Z1129" s="13">
        <f t="shared" si="1525"/>
        <v>2.9906795528281255E-2</v>
      </c>
      <c r="AA1129" s="13">
        <f t="shared" si="1526"/>
        <v>3.6701724269546362E-2</v>
      </c>
      <c r="AB1129" s="13">
        <f t="shared" si="1527"/>
        <v>2.2520242315563484E-2</v>
      </c>
      <c r="AC1129" s="13">
        <f t="shared" si="1528"/>
        <v>9.3069764729331473E-4</v>
      </c>
      <c r="AD1129" s="13">
        <f t="shared" si="1529"/>
        <v>7.4207085369528579E-3</v>
      </c>
      <c r="AE1129" s="13">
        <f t="shared" si="1530"/>
        <v>9.7743749564033096E-3</v>
      </c>
      <c r="AF1129" s="13">
        <f t="shared" si="1531"/>
        <v>6.437283266996152E-3</v>
      </c>
      <c r="AG1129" s="13">
        <f t="shared" si="1532"/>
        <v>2.8263437845985032E-3</v>
      </c>
      <c r="AH1129" s="13">
        <f t="shared" si="1533"/>
        <v>9.8481240632967027E-3</v>
      </c>
      <c r="AI1129" s="13">
        <f t="shared" si="1534"/>
        <v>1.2085652359564991E-2</v>
      </c>
      <c r="AJ1129" s="13">
        <f t="shared" si="1535"/>
        <v>7.4157774626654963E-3</v>
      </c>
      <c r="AK1129" s="13">
        <f t="shared" si="1536"/>
        <v>3.0335560293388488E-3</v>
      </c>
      <c r="AL1129" s="13">
        <f t="shared" si="1537"/>
        <v>6.0176761934472378E-5</v>
      </c>
      <c r="AM1129" s="13">
        <f t="shared" si="1538"/>
        <v>1.821343903932221E-3</v>
      </c>
      <c r="AN1129" s="13">
        <f t="shared" si="1539"/>
        <v>2.3990294394318199E-3</v>
      </c>
      <c r="AO1129" s="13">
        <f t="shared" si="1540"/>
        <v>1.5799713164644424E-3</v>
      </c>
      <c r="AP1129" s="13">
        <f t="shared" si="1541"/>
        <v>6.9369979926593478E-4</v>
      </c>
      <c r="AQ1129" s="13">
        <f t="shared" si="1542"/>
        <v>2.2843108280840808E-4</v>
      </c>
      <c r="AR1129" s="13">
        <f t="shared" si="1543"/>
        <v>2.5943414091120398E-3</v>
      </c>
      <c r="AS1129" s="13">
        <f t="shared" si="1544"/>
        <v>3.183784868166669E-3</v>
      </c>
      <c r="AT1129" s="13">
        <f t="shared" si="1545"/>
        <v>1.9535759733019199E-3</v>
      </c>
      <c r="AU1129" s="13">
        <f t="shared" si="1546"/>
        <v>7.9914509333879483E-4</v>
      </c>
      <c r="AV1129" s="13">
        <f t="shared" si="1547"/>
        <v>2.4517841471301672E-4</v>
      </c>
      <c r="AW1129" s="13">
        <f t="shared" si="1548"/>
        <v>2.7020073235216945E-6</v>
      </c>
      <c r="AX1129" s="13">
        <f t="shared" si="1549"/>
        <v>3.7252660352129899E-4</v>
      </c>
      <c r="AY1129" s="13">
        <f t="shared" si="1550"/>
        <v>4.906828890961604E-4</v>
      </c>
      <c r="AZ1129" s="13">
        <f t="shared" si="1551"/>
        <v>3.2315772266448226E-4</v>
      </c>
      <c r="BA1129" s="13">
        <f t="shared" si="1552"/>
        <v>1.4188513741200762E-4</v>
      </c>
      <c r="BB1129" s="13">
        <f t="shared" si="1553"/>
        <v>4.6721904212371971E-5</v>
      </c>
      <c r="BC1129" s="13">
        <f t="shared" si="1554"/>
        <v>1.230818885217683E-5</v>
      </c>
      <c r="BD1129" s="13">
        <f t="shared" si="1555"/>
        <v>5.6953379342213669E-4</v>
      </c>
      <c r="BE1129" s="13">
        <f t="shared" si="1556"/>
        <v>6.9893386700695863E-4</v>
      </c>
      <c r="BF1129" s="13">
        <f t="shared" si="1557"/>
        <v>4.2886704537233673E-4</v>
      </c>
      <c r="BG1129" s="13">
        <f t="shared" si="1558"/>
        <v>1.754357136286512E-4</v>
      </c>
      <c r="BH1129" s="13">
        <f t="shared" si="1559"/>
        <v>5.3823830628569293E-5</v>
      </c>
      <c r="BI1129" s="13">
        <f t="shared" si="1560"/>
        <v>1.3210558710594432E-5</v>
      </c>
      <c r="BJ1129" s="14">
        <f t="shared" si="1561"/>
        <v>0.34496908659748116</v>
      </c>
      <c r="BK1129" s="14">
        <f t="shared" si="1562"/>
        <v>0.2674337590529875</v>
      </c>
      <c r="BL1129" s="14">
        <f t="shared" si="1563"/>
        <v>0.35745552554560356</v>
      </c>
      <c r="BM1129" s="14">
        <f t="shared" si="1564"/>
        <v>0.46679641109658448</v>
      </c>
      <c r="BN1129" s="14">
        <f t="shared" si="1565"/>
        <v>0.53248077474599642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1.4896</v>
      </c>
      <c r="F1130" s="10">
        <f>VLOOKUP(B1130,home!$B$2:$E$405,3,FALSE)</f>
        <v>0.92310000000000003</v>
      </c>
      <c r="G1130" s="10">
        <f>VLOOKUP(C1130,away!$B$2:$E$405,4,FALSE)</f>
        <v>0.41959999999999997</v>
      </c>
      <c r="H1130" s="10">
        <f>VLOOKUP(A1130,away!$A$2:$E$405,3,FALSE)</f>
        <v>1.2811999999999999</v>
      </c>
      <c r="I1130" s="10">
        <f>VLOOKUP(C1130,away!$B$2:$E$405,3,FALSE)</f>
        <v>1.7562</v>
      </c>
      <c r="J1130" s="10">
        <f>VLOOKUP(B1130,home!$B$2:$E$405,4,FALSE)</f>
        <v>1.3658999999999999</v>
      </c>
      <c r="K1130" s="12">
        <f t="shared" si="1510"/>
        <v>0.57697087929599999</v>
      </c>
      <c r="L1130" s="12">
        <f t="shared" si="1511"/>
        <v>3.0733343346959994</v>
      </c>
      <c r="M1130" s="13">
        <f t="shared" si="1512"/>
        <v>2.5983197133070408E-2</v>
      </c>
      <c r="N1130" s="13">
        <f t="shared" si="1513"/>
        <v>1.499154809678894E-2</v>
      </c>
      <c r="O1130" s="13">
        <f t="shared" si="1514"/>
        <v>7.9855051874239941E-2</v>
      </c>
      <c r="P1130" s="13">
        <f t="shared" si="1515"/>
        <v>4.6074039496107916E-2</v>
      </c>
      <c r="Q1130" s="13">
        <f t="shared" si="1516"/>
        <v>4.3248433437062944E-3</v>
      </c>
      <c r="R1130" s="13">
        <f t="shared" si="1517"/>
        <v>0.12271063636201587</v>
      </c>
      <c r="S1130" s="13">
        <f t="shared" si="1518"/>
        <v>2.0424902915306294E-2</v>
      </c>
      <c r="T1130" s="13">
        <f t="shared" si="1519"/>
        <v>1.3291689540394006E-2</v>
      </c>
      <c r="U1130" s="13">
        <f t="shared" si="1520"/>
        <v>7.0800463760764015E-2</v>
      </c>
      <c r="V1130" s="13">
        <f t="shared" si="1521"/>
        <v>4.0242151657749184E-3</v>
      </c>
      <c r="W1130" s="13">
        <f t="shared" si="1522"/>
        <v>8.3176955561189113E-4</v>
      </c>
      <c r="X1130" s="13">
        <f t="shared" si="1523"/>
        <v>2.5563059338168585E-3</v>
      </c>
      <c r="Y1130" s="13">
        <f t="shared" si="1524"/>
        <v>3.9281913981932355E-3</v>
      </c>
      <c r="Z1130" s="13">
        <f t="shared" si="1525"/>
        <v>0.12571027065459292</v>
      </c>
      <c r="AA1130" s="13">
        <f t="shared" si="1526"/>
        <v>7.2531165396118619E-2</v>
      </c>
      <c r="AB1130" s="13">
        <f t="shared" si="1527"/>
        <v>2.0924185137481083E-2</v>
      </c>
      <c r="AC1130" s="13">
        <f t="shared" si="1528"/>
        <v>4.4598978606053881E-4</v>
      </c>
      <c r="AD1130" s="13">
        <f t="shared" si="1529"/>
        <v>1.1997670296825901E-4</v>
      </c>
      <c r="AE1130" s="13">
        <f t="shared" si="1530"/>
        <v>3.687285205959738E-4</v>
      </c>
      <c r="AF1130" s="13">
        <f t="shared" si="1531"/>
        <v>5.6661301126463375E-4</v>
      </c>
      <c r="AG1130" s="13">
        <f t="shared" si="1532"/>
        <v>5.8046374066836326E-4</v>
      </c>
      <c r="AH1130" s="13">
        <f t="shared" si="1533"/>
        <v>9.6587422756671829E-2</v>
      </c>
      <c r="AI1130" s="13">
        <f t="shared" si="1534"/>
        <v>5.5728130236851428E-2</v>
      </c>
      <c r="AJ1130" s="13">
        <f t="shared" si="1535"/>
        <v>1.6076754152139085E-2</v>
      </c>
      <c r="AK1130" s="13">
        <f t="shared" si="1536"/>
        <v>3.0919396597951024E-3</v>
      </c>
      <c r="AL1130" s="13">
        <f t="shared" si="1537"/>
        <v>3.1633599071856467E-5</v>
      </c>
      <c r="AM1130" s="13">
        <f t="shared" si="1538"/>
        <v>1.3844612761326285E-5</v>
      </c>
      <c r="AN1130" s="13">
        <f t="shared" si="1539"/>
        <v>4.2549123749954459E-5</v>
      </c>
      <c r="AO1130" s="13">
        <f t="shared" si="1540"/>
        <v>6.5383841465982024E-5</v>
      </c>
      <c r="AP1130" s="13">
        <f t="shared" si="1541"/>
        <v>6.6982134970574176E-5</v>
      </c>
      <c r="AQ1130" s="13">
        <f t="shared" si="1542"/>
        <v>5.1464623804076808E-5</v>
      </c>
      <c r="AR1130" s="13">
        <f t="shared" si="1543"/>
        <v>5.9369088531575465E-2</v>
      </c>
      <c r="AS1130" s="13">
        <f t="shared" si="1544"/>
        <v>3.4254235213065164E-2</v>
      </c>
      <c r="AT1130" s="13">
        <f t="shared" si="1545"/>
        <v>9.8818481052471065E-3</v>
      </c>
      <c r="AU1130" s="13">
        <f t="shared" si="1546"/>
        <v>1.9005128634513116E-3</v>
      </c>
      <c r="AV1130" s="13">
        <f t="shared" si="1547"/>
        <v>2.7413514448471548E-4</v>
      </c>
      <c r="AW1130" s="13">
        <f t="shared" si="1548"/>
        <v>1.558151948884052E-6</v>
      </c>
      <c r="AX1130" s="13">
        <f t="shared" si="1549"/>
        <v>1.3313230664025078E-6</v>
      </c>
      <c r="AY1130" s="13">
        <f t="shared" si="1550"/>
        <v>4.0916008905475894E-6</v>
      </c>
      <c r="AZ1130" s="13">
        <f t="shared" si="1551"/>
        <v>6.287428750396317E-6</v>
      </c>
      <c r="BA1130" s="13">
        <f t="shared" si="1552"/>
        <v>6.4411235518492543E-6</v>
      </c>
      <c r="BB1130" s="13">
        <f t="shared" si="1553"/>
        <v>4.9489315414793403E-6</v>
      </c>
      <c r="BC1130" s="13">
        <f t="shared" si="1554"/>
        <v>3.0419442452976918E-6</v>
      </c>
      <c r="BD1130" s="13">
        <f t="shared" si="1555"/>
        <v>3.041017636728292E-2</v>
      </c>
      <c r="BE1130" s="13">
        <f t="shared" si="1556"/>
        <v>1.7545786198177666E-2</v>
      </c>
      <c r="BF1130" s="13">
        <f t="shared" si="1557"/>
        <v>5.0617038453510937E-3</v>
      </c>
      <c r="BG1130" s="13">
        <f t="shared" si="1558"/>
        <v>9.7348523946272163E-4</v>
      </c>
      <c r="BH1130" s="13">
        <f t="shared" si="1559"/>
        <v>1.4041815864862089E-4</v>
      </c>
      <c r="BI1130" s="13">
        <f t="shared" si="1560"/>
        <v>1.6203437692924009E-5</v>
      </c>
      <c r="BJ1130" s="14">
        <f t="shared" si="1561"/>
        <v>4.1826496532806359E-2</v>
      </c>
      <c r="BK1130" s="14">
        <f t="shared" si="1562"/>
        <v>9.6988069696282472E-2</v>
      </c>
      <c r="BL1130" s="14">
        <f t="shared" si="1563"/>
        <v>0.69813334244051661</v>
      </c>
      <c r="BM1130" s="14">
        <f t="shared" si="1564"/>
        <v>0.66871632956932747</v>
      </c>
      <c r="BN1130" s="14">
        <f t="shared" si="1565"/>
        <v>0.2939393163059294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1.4896</v>
      </c>
      <c r="F1131" s="10">
        <f>VLOOKUP(B1131,home!$B$2:$E$405,3,FALSE)</f>
        <v>1.0909</v>
      </c>
      <c r="G1131" s="10">
        <f>VLOOKUP(C1131,away!$B$2:$E$405,4,FALSE)</f>
        <v>0.67130000000000001</v>
      </c>
      <c r="H1131" s="10">
        <f>VLOOKUP(A1131,away!$A$2:$E$405,3,FALSE)</f>
        <v>1.2811999999999999</v>
      </c>
      <c r="I1131" s="10">
        <f>VLOOKUP(C1131,away!$B$2:$E$405,3,FALSE)</f>
        <v>1.1274</v>
      </c>
      <c r="J1131" s="10">
        <f>VLOOKUP(B1131,home!$B$2:$E$405,4,FALSE)</f>
        <v>0.78049999999999997</v>
      </c>
      <c r="K1131" s="12">
        <f t="shared" si="1510"/>
        <v>1.090865614832</v>
      </c>
      <c r="L1131" s="12">
        <f t="shared" si="1511"/>
        <v>1.1273736188399999</v>
      </c>
      <c r="M1131" s="13">
        <f t="shared" si="1512"/>
        <v>0.10880051254585377</v>
      </c>
      <c r="N1131" s="13">
        <f t="shared" si="1513"/>
        <v>0.11868673801236948</v>
      </c>
      <c r="O1131" s="13">
        <f t="shared" si="1514"/>
        <v>0.12265882756046596</v>
      </c>
      <c r="P1131" s="13">
        <f t="shared" si="1515"/>
        <v>0.13380429734131996</v>
      </c>
      <c r="Q1131" s="13">
        <f t="shared" si="1516"/>
        <v>6.473564071713396E-2</v>
      </c>
      <c r="R1131" s="13">
        <f t="shared" si="1517"/>
        <v>6.9141163154757032E-2</v>
      </c>
      <c r="S1131" s="13">
        <f t="shared" si="1518"/>
        <v>4.1138569957239246E-2</v>
      </c>
      <c r="T1131" s="13">
        <f t="shared" si="1519"/>
        <v>7.2981253543201355E-2</v>
      </c>
      <c r="U1131" s="13">
        <f t="shared" si="1520"/>
        <v>7.5423717455013653E-2</v>
      </c>
      <c r="V1131" s="13">
        <f t="shared" si="1521"/>
        <v>5.6214169890210428E-3</v>
      </c>
      <c r="W1131" s="13">
        <f t="shared" si="1522"/>
        <v>2.3539294837479935E-2</v>
      </c>
      <c r="X1131" s="13">
        <f t="shared" si="1523"/>
        <v>2.6537580005871482E-2</v>
      </c>
      <c r="Y1131" s="13">
        <f t="shared" si="1524"/>
        <v>1.4958883803237682E-2</v>
      </c>
      <c r="Z1131" s="13">
        <f t="shared" si="1525"/>
        <v>2.5982641105528434E-2</v>
      </c>
      <c r="AA1131" s="13">
        <f t="shared" si="1526"/>
        <v>2.8343569764541471E-2</v>
      </c>
      <c r="AB1131" s="13">
        <f t="shared" si="1527"/>
        <v>1.5459512828865103E-2</v>
      </c>
      <c r="AC1131" s="13">
        <f t="shared" si="1528"/>
        <v>4.3208077142646627E-4</v>
      </c>
      <c r="AD1131" s="13">
        <f t="shared" si="1529"/>
        <v>6.4195518338998154E-3</v>
      </c>
      <c r="AE1131" s="13">
        <f t="shared" si="1530"/>
        <v>7.2372333823145923E-3</v>
      </c>
      <c r="AF1131" s="13">
        <f t="shared" si="1531"/>
        <v>4.079532994304828E-3</v>
      </c>
      <c r="AG1131" s="13">
        <f t="shared" si="1532"/>
        <v>1.5330526249888719E-3</v>
      </c>
      <c r="AH1131" s="13">
        <f t="shared" si="1533"/>
        <v>7.3230360325401292E-3</v>
      </c>
      <c r="AI1131" s="13">
        <f t="shared" si="1534"/>
        <v>7.9884482040737774E-3</v>
      </c>
      <c r="AJ1131" s="13">
        <f t="shared" si="1535"/>
        <v>4.3571617308452628E-3</v>
      </c>
      <c r="AK1131" s="13">
        <f t="shared" si="1536"/>
        <v>1.5843593034803266E-3</v>
      </c>
      <c r="AL1131" s="13">
        <f t="shared" si="1537"/>
        <v>2.1255143992469002E-5</v>
      </c>
      <c r="AM1131" s="13">
        <f t="shared" si="1538"/>
        <v>1.4005736716466036E-3</v>
      </c>
      <c r="AN1131" s="13">
        <f t="shared" si="1539"/>
        <v>1.5789698086562571E-3</v>
      </c>
      <c r="AO1131" s="13">
        <f t="shared" si="1540"/>
        <v>8.9004445361195365E-4</v>
      </c>
      <c r="AP1131" s="13">
        <f t="shared" si="1541"/>
        <v>3.3447087886565957E-4</v>
      </c>
      <c r="AQ1131" s="13">
        <f t="shared" si="1542"/>
        <v>9.4268411275843432E-5</v>
      </c>
      <c r="AR1131" s="13">
        <f t="shared" si="1543"/>
        <v>1.6511595265800954E-3</v>
      </c>
      <c r="AS1131" s="13">
        <f t="shared" si="1544"/>
        <v>1.8011931521485097E-3</v>
      </c>
      <c r="AT1131" s="13">
        <f t="shared" si="1545"/>
        <v>9.824298376748359E-4</v>
      </c>
      <c r="AU1131" s="13">
        <f t="shared" si="1546"/>
        <v>3.5723297630148738E-4</v>
      </c>
      <c r="AV1131" s="13">
        <f t="shared" si="1547"/>
        <v>9.7423292582846777E-5</v>
      </c>
      <c r="AW1131" s="13">
        <f t="shared" si="1548"/>
        <v>7.2610707948495376E-7</v>
      </c>
      <c r="AX1131" s="13">
        <f t="shared" si="1549"/>
        <v>2.5463960990638058E-4</v>
      </c>
      <c r="AY1131" s="13">
        <f t="shared" si="1550"/>
        <v>2.8707397852016214E-4</v>
      </c>
      <c r="AZ1131" s="13">
        <f t="shared" si="1551"/>
        <v>1.6181981501953583E-4</v>
      </c>
      <c r="BA1131" s="13">
        <f t="shared" si="1552"/>
        <v>6.0810463486197829E-5</v>
      </c>
      <c r="BB1131" s="13">
        <f t="shared" si="1553"/>
        <v>1.7139028070943126E-5</v>
      </c>
      <c r="BC1131" s="13">
        <f t="shared" si="1554"/>
        <v>3.8644176199478971E-6</v>
      </c>
      <c r="BD1131" s="13">
        <f t="shared" si="1555"/>
        <v>3.1024561512712405E-4</v>
      </c>
      <c r="BE1131" s="13">
        <f t="shared" si="1556"/>
        <v>3.384362736945822E-4</v>
      </c>
      <c r="BF1131" s="13">
        <f t="shared" si="1557"/>
        <v>1.8459424689264568E-4</v>
      </c>
      <c r="BG1131" s="13">
        <f t="shared" si="1558"/>
        <v>6.7122505543665333E-5</v>
      </c>
      <c r="BH1131" s="13">
        <f t="shared" si="1559"/>
        <v>1.8305408319738693E-5</v>
      </c>
      <c r="BI1131" s="13">
        <f t="shared" si="1560"/>
        <v>3.9937481002925135E-6</v>
      </c>
      <c r="BJ1131" s="14">
        <f t="shared" si="1561"/>
        <v>0.34579243629148154</v>
      </c>
      <c r="BK1131" s="14">
        <f t="shared" si="1562"/>
        <v>0.29010520672737317</v>
      </c>
      <c r="BL1131" s="14">
        <f t="shared" si="1563"/>
        <v>0.3380919326175485</v>
      </c>
      <c r="BM1131" s="14">
        <f t="shared" si="1564"/>
        <v>0.38185868953859076</v>
      </c>
      <c r="BN1131" s="14">
        <f t="shared" si="1565"/>
        <v>0.61782717933190023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1.4896</v>
      </c>
      <c r="F1132" s="10">
        <f>VLOOKUP(B1132,home!$B$2:$E$405,3,FALSE)</f>
        <v>0.83919999999999995</v>
      </c>
      <c r="G1132" s="10">
        <f>VLOOKUP(C1132,away!$B$2:$E$405,4,FALSE)</f>
        <v>0.75519999999999998</v>
      </c>
      <c r="H1132" s="10">
        <f>VLOOKUP(A1132,away!$A$2:$E$405,3,FALSE)</f>
        <v>1.2811999999999999</v>
      </c>
      <c r="I1132" s="10">
        <f>VLOOKUP(C1132,away!$B$2:$E$405,3,FALSE)</f>
        <v>1.3658999999999999</v>
      </c>
      <c r="J1132" s="10">
        <f>VLOOKUP(B1132,home!$B$2:$E$405,4,FALSE)</f>
        <v>1.4635</v>
      </c>
      <c r="K1132" s="12">
        <f t="shared" si="1510"/>
        <v>0.94405461606399987</v>
      </c>
      <c r="L1132" s="12">
        <f t="shared" si="1511"/>
        <v>2.5611119455799995</v>
      </c>
      <c r="M1132" s="13">
        <f t="shared" si="1512"/>
        <v>3.0041769120975448E-2</v>
      </c>
      <c r="N1132" s="13">
        <f t="shared" si="1513"/>
        <v>2.8361070813385805E-2</v>
      </c>
      <c r="O1132" s="13">
        <f t="shared" si="1514"/>
        <v>7.6940333762086574E-2</v>
      </c>
      <c r="P1132" s="13">
        <f t="shared" si="1515"/>
        <v>7.2635877249602646E-2</v>
      </c>
      <c r="Q1132" s="13">
        <f t="shared" si="1516"/>
        <v>1.3387199908947421E-2</v>
      </c>
      <c r="R1132" s="13">
        <f t="shared" si="1517"/>
        <v>9.8526403947496038E-2</v>
      </c>
      <c r="S1132" s="13">
        <f t="shared" si="1518"/>
        <v>4.3905292682444017E-2</v>
      </c>
      <c r="T1132" s="13">
        <f t="shared" si="1519"/>
        <v>3.428611760467272E-2</v>
      </c>
      <c r="U1132" s="13">
        <f t="shared" si="1520"/>
        <v>9.3014306450819942E-2</v>
      </c>
      <c r="V1132" s="13">
        <f t="shared" si="1521"/>
        <v>1.1795057138419034E-2</v>
      </c>
      <c r="W1132" s="13">
        <f t="shared" si="1522"/>
        <v>4.2127492900711242E-3</v>
      </c>
      <c r="X1132" s="13">
        <f t="shared" si="1523"/>
        <v>1.0789322530534818E-2</v>
      </c>
      <c r="Y1132" s="13">
        <f t="shared" si="1524"/>
        <v>1.3816331408834079E-2</v>
      </c>
      <c r="Z1132" s="13">
        <f t="shared" si="1525"/>
        <v>8.4112383368324176E-2</v>
      </c>
      <c r="AA1132" s="13">
        <f t="shared" si="1526"/>
        <v>7.9406683787011254E-2</v>
      </c>
      <c r="AB1132" s="13">
        <f t="shared" si="1527"/>
        <v>3.748212318773117E-2</v>
      </c>
      <c r="AC1132" s="13">
        <f t="shared" si="1528"/>
        <v>1.7824023591291832E-3</v>
      </c>
      <c r="AD1132" s="13">
        <f t="shared" si="1529"/>
        <v>9.9426635340299561E-4</v>
      </c>
      <c r="AE1132" s="13">
        <f t="shared" si="1530"/>
        <v>2.5464274347886773E-3</v>
      </c>
      <c r="AF1132" s="13">
        <f t="shared" si="1531"/>
        <v>3.2608428608949585E-3</v>
      </c>
      <c r="AG1132" s="13">
        <f t="shared" si="1532"/>
        <v>2.7837945345657797E-3</v>
      </c>
      <c r="AH1132" s="13">
        <f t="shared" si="1533"/>
        <v>5.3855307453954879E-2</v>
      </c>
      <c r="AI1132" s="13">
        <f t="shared" si="1534"/>
        <v>5.0842351601452042E-2</v>
      </c>
      <c r="AJ1132" s="13">
        <f t="shared" si="1535"/>
        <v>2.3998978360449844E-2</v>
      </c>
      <c r="AK1132" s="13">
        <f t="shared" si="1536"/>
        <v>7.5521154340009071E-3</v>
      </c>
      <c r="AL1132" s="13">
        <f t="shared" si="1537"/>
        <v>1.7238180407520005E-4</v>
      </c>
      <c r="AM1132" s="13">
        <f t="shared" si="1538"/>
        <v>1.8772834810544374E-4</v>
      </c>
      <c r="AN1132" s="13">
        <f t="shared" si="1539"/>
        <v>4.8079331485685237E-4</v>
      </c>
      <c r="AO1132" s="13">
        <f t="shared" si="1540"/>
        <v>6.1568275101744527E-4</v>
      </c>
      <c r="AP1132" s="13">
        <f t="shared" si="1541"/>
        <v>5.2561081610611187E-4</v>
      </c>
      <c r="AQ1132" s="13">
        <f t="shared" si="1542"/>
        <v>3.3653703496385389E-4</v>
      </c>
      <c r="AR1132" s="13">
        <f t="shared" si="1543"/>
        <v>2.758589425064149E-2</v>
      </c>
      <c r="AS1132" s="13">
        <f t="shared" si="1544"/>
        <v>2.6042590805571454E-2</v>
      </c>
      <c r="AT1132" s="13">
        <f t="shared" si="1545"/>
        <v>1.2292814032132804E-2</v>
      </c>
      <c r="AU1132" s="13">
        <f t="shared" si="1546"/>
        <v>3.8683626104837623E-3</v>
      </c>
      <c r="AV1132" s="13">
        <f t="shared" si="1547"/>
        <v>9.1298639475914482E-4</v>
      </c>
      <c r="AW1132" s="13">
        <f t="shared" si="1548"/>
        <v>1.1577495015218041E-5</v>
      </c>
      <c r="AX1132" s="13">
        <f t="shared" si="1549"/>
        <v>2.953763559916892E-5</v>
      </c>
      <c r="AY1132" s="13">
        <f t="shared" si="1550"/>
        <v>7.5649191377220556E-5</v>
      </c>
      <c r="AZ1132" s="13">
        <f t="shared" si="1551"/>
        <v>9.6873023854833547E-5</v>
      </c>
      <c r="BA1132" s="13">
        <f t="shared" si="1552"/>
        <v>8.2700886199690146E-5</v>
      </c>
      <c r="BB1132" s="13">
        <f t="shared" si="1553"/>
        <v>5.2951556889019635E-5</v>
      </c>
      <c r="BC1132" s="13">
        <f t="shared" si="1554"/>
        <v>2.7122972977105425E-5</v>
      </c>
      <c r="BD1132" s="13">
        <f t="shared" si="1555"/>
        <v>1.1775093882470762E-2</v>
      </c>
      <c r="BE1132" s="13">
        <f t="shared" si="1556"/>
        <v>1.1116331734333488E-2</v>
      </c>
      <c r="BF1132" s="13">
        <f t="shared" si="1557"/>
        <v>5.2472121437481282E-3</v>
      </c>
      <c r="BG1132" s="13">
        <f t="shared" si="1558"/>
        <v>1.651218281924166E-3</v>
      </c>
      <c r="BH1132" s="13">
        <f t="shared" si="1559"/>
        <v>3.8971006029494388E-4</v>
      </c>
      <c r="BI1132" s="13">
        <f t="shared" si="1560"/>
        <v>7.3581516269604337E-5</v>
      </c>
      <c r="BJ1132" s="14">
        <f t="shared" si="1561"/>
        <v>0.11694931027204511</v>
      </c>
      <c r="BK1132" s="14">
        <f t="shared" si="1562"/>
        <v>0.16040842954602275</v>
      </c>
      <c r="BL1132" s="14">
        <f t="shared" si="1563"/>
        <v>0.6225743996976324</v>
      </c>
      <c r="BM1132" s="14">
        <f t="shared" si="1564"/>
        <v>0.66408779638516846</v>
      </c>
      <c r="BN1132" s="14">
        <f t="shared" si="1565"/>
        <v>0.31989265480249396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1.3167</v>
      </c>
      <c r="F1139" s="10">
        <f>VLOOKUP(B1139,home!$B$2:$E$405,3,FALSE)</f>
        <v>1.0125999999999999</v>
      </c>
      <c r="G1139" s="10">
        <f>VLOOKUP(C1139,away!$B$2:$E$405,4,FALSE)</f>
        <v>0.71730000000000005</v>
      </c>
      <c r="H1139" s="10">
        <f>VLOOKUP(A1139,away!$A$2:$E$405,3,FALSE)</f>
        <v>1.1167</v>
      </c>
      <c r="I1139" s="10">
        <f>VLOOKUP(C1139,away!$B$2:$E$405,3,FALSE)</f>
        <v>1.0447</v>
      </c>
      <c r="J1139" s="10">
        <f>VLOOKUP(B1139,home!$B$2:$E$405,4,FALSE)</f>
        <v>1.2935000000000001</v>
      </c>
      <c r="K1139" s="12">
        <f t="shared" si="1566"/>
        <v>0.95636921826600008</v>
      </c>
      <c r="L1139" s="12">
        <f t="shared" si="1567"/>
        <v>1.5090184298150002</v>
      </c>
      <c r="M1139" s="13">
        <f t="shared" si="1568"/>
        <v>8.4975895243444205E-2</v>
      </c>
      <c r="N1139" s="13">
        <f t="shared" si="1569"/>
        <v>8.1268330505426242E-2</v>
      </c>
      <c r="O1139" s="13">
        <f t="shared" si="1570"/>
        <v>0.12823019201238611</v>
      </c>
      <c r="P1139" s="13">
        <f t="shared" si="1571"/>
        <v>0.12263540849298479</v>
      </c>
      <c r="Q1139" s="13">
        <f t="shared" si="1572"/>
        <v>3.8861264857628711E-2</v>
      </c>
      <c r="R1139" s="13">
        <f t="shared" si="1573"/>
        <v>9.6750861502703456E-2</v>
      </c>
      <c r="S1139" s="13">
        <f t="shared" si="1574"/>
        <v>4.4246204682973092E-2</v>
      </c>
      <c r="T1139" s="13">
        <f t="shared" si="1575"/>
        <v>5.8642364876083722E-2</v>
      </c>
      <c r="U1139" s="13">
        <f t="shared" si="1576"/>
        <v>9.2529545781902534E-2</v>
      </c>
      <c r="V1139" s="13">
        <f t="shared" si="1577"/>
        <v>7.0950203911296743E-3</v>
      </c>
      <c r="W1139" s="13">
        <f t="shared" si="1578"/>
        <v>1.2388572497572786E-2</v>
      </c>
      <c r="X1139" s="13">
        <f t="shared" si="1579"/>
        <v>1.8694584217936579E-2</v>
      </c>
      <c r="Y1139" s="13">
        <f t="shared" si="1580"/>
        <v>1.4105236061297472E-2</v>
      </c>
      <c r="Z1139" s="13">
        <f t="shared" si="1581"/>
        <v>4.8666277702686028E-2</v>
      </c>
      <c r="AA1139" s="13">
        <f t="shared" si="1582"/>
        <v>4.65429299624339E-2</v>
      </c>
      <c r="AB1139" s="13">
        <f t="shared" si="1583"/>
        <v>2.2256112771991049E-2</v>
      </c>
      <c r="AC1139" s="13">
        <f t="shared" si="1584"/>
        <v>6.3996142776690239E-4</v>
      </c>
      <c r="AD1139" s="13">
        <f t="shared" si="1585"/>
        <v>2.9620123487338378E-3</v>
      </c>
      <c r="AE1139" s="13">
        <f t="shared" si="1586"/>
        <v>4.4697312235789767E-3</v>
      </c>
      <c r="AF1139" s="13">
        <f t="shared" si="1587"/>
        <v>3.3724533963501138E-3</v>
      </c>
      <c r="AG1139" s="13">
        <f t="shared" si="1588"/>
        <v>1.696364776261504E-3</v>
      </c>
      <c r="AH1139" s="13">
        <f t="shared" si="1589"/>
        <v>1.8359577490962009E-2</v>
      </c>
      <c r="AI1139" s="13">
        <f t="shared" si="1590"/>
        <v>1.7558534772725388E-2</v>
      </c>
      <c r="AJ1139" s="13">
        <f t="shared" si="1591"/>
        <v>8.3962210872438776E-3</v>
      </c>
      <c r="AK1139" s="13">
        <f t="shared" si="1592"/>
        <v>2.6766291325319783E-3</v>
      </c>
      <c r="AL1139" s="13">
        <f t="shared" si="1593"/>
        <v>3.6943150002295607E-5</v>
      </c>
      <c r="AM1139" s="13">
        <f t="shared" si="1594"/>
        <v>5.6655548689056405E-4</v>
      </c>
      <c r="AN1139" s="13">
        <f t="shared" si="1595"/>
        <v>8.5494267123067188E-4</v>
      </c>
      <c r="AO1139" s="13">
        <f t="shared" si="1596"/>
        <v>6.4506212366117533E-4</v>
      </c>
      <c r="AP1139" s="13">
        <f t="shared" si="1597"/>
        <v>3.2447021099343869E-4</v>
      </c>
      <c r="AQ1139" s="13">
        <f t="shared" si="1598"/>
        <v>1.224078820787652E-4</v>
      </c>
      <c r="AR1139" s="13">
        <f t="shared" si="1599"/>
        <v>5.5409881594956651E-3</v>
      </c>
      <c r="AS1139" s="13">
        <f t="shared" si="1600"/>
        <v>5.2992305145180309E-3</v>
      </c>
      <c r="AT1139" s="13">
        <f t="shared" si="1601"/>
        <v>2.5340104722904712E-3</v>
      </c>
      <c r="AU1139" s="13">
        <f t="shared" si="1602"/>
        <v>8.078165381540987E-4</v>
      </c>
      <c r="AV1139" s="13">
        <f t="shared" si="1603"/>
        <v>1.9314271777419543E-4</v>
      </c>
      <c r="AW1139" s="13">
        <f t="shared" si="1604"/>
        <v>1.4809880556812797E-6</v>
      </c>
      <c r="AX1139" s="13">
        <f t="shared" si="1605"/>
        <v>9.0306038016973588E-5</v>
      </c>
      <c r="AY1139" s="13">
        <f t="shared" si="1606"/>
        <v>1.3627347569118722E-4</v>
      </c>
      <c r="AZ1139" s="13">
        <f t="shared" si="1607"/>
        <v>1.0281959315647396E-4</v>
      </c>
      <c r="BA1139" s="13">
        <f t="shared" si="1608"/>
        <v>5.1718887006399817E-5</v>
      </c>
      <c r="BB1139" s="13">
        <f t="shared" si="1609"/>
        <v>1.9511188415544221E-5</v>
      </c>
      <c r="BC1139" s="13">
        <f t="shared" si="1610"/>
        <v>5.888548581329835E-6</v>
      </c>
      <c r="BD1139" s="13">
        <f t="shared" si="1611"/>
        <v>1.39357554201094E-3</v>
      </c>
      <c r="BE1139" s="13">
        <f t="shared" si="1612"/>
        <v>1.3327727517076201E-3</v>
      </c>
      <c r="BF1139" s="13">
        <f t="shared" si="1613"/>
        <v>6.373114173384212E-4</v>
      </c>
      <c r="BG1139" s="13">
        <f t="shared" si="1614"/>
        <v>2.0316834066398082E-4</v>
      </c>
      <c r="BH1139" s="13">
        <f t="shared" si="1615"/>
        <v>4.8575986784302926E-5</v>
      </c>
      <c r="BI1139" s="13">
        <f t="shared" si="1616"/>
        <v>9.2913157014806721E-6</v>
      </c>
      <c r="BJ1139" s="14">
        <f t="shared" si="1617"/>
        <v>0.23938087086659238</v>
      </c>
      <c r="BK1139" s="14">
        <f t="shared" si="1618"/>
        <v>0.25976570686399214</v>
      </c>
      <c r="BL1139" s="14">
        <f t="shared" si="1619"/>
        <v>0.45130048827131947</v>
      </c>
      <c r="BM1139" s="14">
        <f t="shared" si="1620"/>
        <v>0.44625659860238109</v>
      </c>
      <c r="BN1139" s="14">
        <f t="shared" si="1621"/>
        <v>0.55272195261457346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1.3167</v>
      </c>
      <c r="F1140" s="10">
        <f>VLOOKUP(B1140,home!$B$2:$E$405,3,FALSE)</f>
        <v>1.0125999999999999</v>
      </c>
      <c r="G1140" s="10">
        <f>VLOOKUP(C1140,away!$B$2:$E$405,4,FALSE)</f>
        <v>0.67510000000000003</v>
      </c>
      <c r="H1140" s="10">
        <f>VLOOKUP(A1140,away!$A$2:$E$405,3,FALSE)</f>
        <v>1.1167</v>
      </c>
      <c r="I1140" s="10">
        <f>VLOOKUP(C1140,away!$B$2:$E$405,3,FALSE)</f>
        <v>1.4427000000000001</v>
      </c>
      <c r="J1140" s="10">
        <f>VLOOKUP(B1140,home!$B$2:$E$405,4,FALSE)</f>
        <v>1.3431999999999999</v>
      </c>
      <c r="K1140" s="12">
        <f t="shared" si="1566"/>
        <v>0.90010436254199999</v>
      </c>
      <c r="L1140" s="12">
        <f t="shared" si="1567"/>
        <v>2.163979942488</v>
      </c>
      <c r="M1140" s="13">
        <f t="shared" si="1568"/>
        <v>4.6696582118329374E-2</v>
      </c>
      <c r="N1140" s="13">
        <f t="shared" si="1569"/>
        <v>4.2031797280509015E-2</v>
      </c>
      <c r="O1140" s="13">
        <f t="shared" si="1570"/>
        <v>0.10105046708680855</v>
      </c>
      <c r="P1140" s="13">
        <f t="shared" si="1571"/>
        <v>9.0955966261743168E-2</v>
      </c>
      <c r="Q1140" s="13">
        <f t="shared" si="1572"/>
        <v>1.8916502048833567E-2</v>
      </c>
      <c r="R1140" s="13">
        <f t="shared" si="1573"/>
        <v>0.10933559197744877</v>
      </c>
      <c r="S1140" s="13">
        <f t="shared" si="1574"/>
        <v>4.42911848325621E-2</v>
      </c>
      <c r="T1140" s="13">
        <f t="shared" si="1575"/>
        <v>4.0934931015708984E-2</v>
      </c>
      <c r="U1140" s="13">
        <f t="shared" si="1576"/>
        <v>9.8413443320013741E-2</v>
      </c>
      <c r="V1140" s="13">
        <f t="shared" si="1577"/>
        <v>9.5856349664944808E-3</v>
      </c>
      <c r="W1140" s="13">
        <f t="shared" si="1578"/>
        <v>5.6756086727299251E-3</v>
      </c>
      <c r="X1140" s="13">
        <f t="shared" si="1579"/>
        <v>1.2281903329198495E-2</v>
      </c>
      <c r="Y1140" s="13">
        <f t="shared" si="1580"/>
        <v>1.3288896229981072E-2</v>
      </c>
      <c r="Z1140" s="13">
        <f t="shared" si="1581"/>
        <v>7.8866676013083684E-2</v>
      </c>
      <c r="AA1140" s="13">
        <f t="shared" si="1582"/>
        <v>7.0988239138563128E-2</v>
      </c>
      <c r="AB1140" s="13">
        <f t="shared" si="1583"/>
        <v>3.1948411868897707E-2</v>
      </c>
      <c r="AC1140" s="13">
        <f t="shared" si="1584"/>
        <v>1.1669359017547219E-3</v>
      </c>
      <c r="AD1140" s="13">
        <f t="shared" si="1585"/>
        <v>1.2771600316013538E-3</v>
      </c>
      <c r="AE1140" s="13">
        <f t="shared" si="1586"/>
        <v>2.7637486917326693E-3</v>
      </c>
      <c r="AF1140" s="13">
        <f t="shared" si="1587"/>
        <v>2.9903483674934743E-3</v>
      </c>
      <c r="AG1140" s="13">
        <f t="shared" si="1588"/>
        <v>2.1570179627692044E-3</v>
      </c>
      <c r="AH1140" s="13">
        <f t="shared" si="1589"/>
        <v>4.266647625575315E-2</v>
      </c>
      <c r="AI1140" s="13">
        <f t="shared" si="1590"/>
        <v>3.8404281412098069E-2</v>
      </c>
      <c r="AJ1140" s="13">
        <f t="shared" si="1591"/>
        <v>1.7283930619660052E-2</v>
      </c>
      <c r="AK1140" s="13">
        <f t="shared" si="1592"/>
        <v>5.1857804508764231E-3</v>
      </c>
      <c r="AL1140" s="13">
        <f t="shared" si="1593"/>
        <v>9.0918673440090828E-5</v>
      </c>
      <c r="AM1140" s="13">
        <f t="shared" si="1594"/>
        <v>2.2991546322173145E-4</v>
      </c>
      <c r="AN1140" s="13">
        <f t="shared" si="1595"/>
        <v>4.9753245087966419E-4</v>
      </c>
      <c r="AO1140" s="13">
        <f t="shared" si="1596"/>
        <v>5.3832512222024486E-4</v>
      </c>
      <c r="AP1140" s="13">
        <f t="shared" si="1597"/>
        <v>3.8830825567400369E-4</v>
      </c>
      <c r="AQ1140" s="13">
        <f t="shared" si="1598"/>
        <v>2.100728191952616E-4</v>
      </c>
      <c r="AR1140" s="13">
        <f t="shared" si="1599"/>
        <v>1.8465879766818061E-2</v>
      </c>
      <c r="AS1140" s="13">
        <f t="shared" si="1600"/>
        <v>1.6621218936288987E-2</v>
      </c>
      <c r="AT1140" s="13">
        <f t="shared" si="1601"/>
        <v>7.4804158376597079E-3</v>
      </c>
      <c r="AU1140" s="13">
        <f t="shared" si="1602"/>
        <v>2.2443849763685909E-3</v>
      </c>
      <c r="AV1140" s="13">
        <f t="shared" si="1603"/>
        <v>5.0504517711327302E-4</v>
      </c>
      <c r="AW1140" s="13">
        <f t="shared" si="1604"/>
        <v>4.9192250022735079E-6</v>
      </c>
      <c r="AX1140" s="13">
        <f t="shared" si="1605"/>
        <v>3.4491318576957531E-5</v>
      </c>
      <c r="AY1140" s="13">
        <f t="shared" si="1606"/>
        <v>7.4638521590499835E-5</v>
      </c>
      <c r="AZ1140" s="13">
        <f t="shared" si="1607"/>
        <v>8.0758131829399612E-5</v>
      </c>
      <c r="BA1140" s="13">
        <f t="shared" si="1608"/>
        <v>5.8252992490540833E-5</v>
      </c>
      <c r="BB1140" s="13">
        <f t="shared" si="1609"/>
        <v>3.1514576834858616E-5</v>
      </c>
      <c r="BC1140" s="13">
        <f t="shared" si="1610"/>
        <v>1.36393824333262E-5</v>
      </c>
      <c r="BD1140" s="13">
        <f t="shared" si="1611"/>
        <v>6.6599655726315406E-3</v>
      </c>
      <c r="BE1140" s="13">
        <f t="shared" si="1612"/>
        <v>5.9946640663051795E-3</v>
      </c>
      <c r="BF1140" s="13">
        <f t="shared" si="1613"/>
        <v>2.6979116390275278E-3</v>
      </c>
      <c r="BG1140" s="13">
        <f t="shared" si="1614"/>
        <v>8.0946734534717189E-4</v>
      </c>
      <c r="BH1140" s="13">
        <f t="shared" si="1615"/>
        <v>1.8215127222057028E-4</v>
      </c>
      <c r="BI1140" s="13">
        <f t="shared" si="1616"/>
        <v>3.2791030953662144E-5</v>
      </c>
      <c r="BJ1140" s="14">
        <f t="shared" si="1617"/>
        <v>0.14447536266550431</v>
      </c>
      <c r="BK1140" s="14">
        <f t="shared" si="1618"/>
        <v>0.19286186127591445</v>
      </c>
      <c r="BL1140" s="14">
        <f t="shared" si="1619"/>
        <v>0.57697051775085373</v>
      </c>
      <c r="BM1140" s="14">
        <f t="shared" si="1620"/>
        <v>0.58411779163509547</v>
      </c>
      <c r="BN1140" s="14">
        <f t="shared" si="1621"/>
        <v>0.40898690677367244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1.3167</v>
      </c>
      <c r="F1141" s="10">
        <f>VLOOKUP(B1141,home!$B$2:$E$405,3,FALSE)</f>
        <v>0.92820000000000003</v>
      </c>
      <c r="G1141" s="10">
        <f>VLOOKUP(C1141,away!$B$2:$E$405,4,FALSE)</f>
        <v>1.3502000000000001</v>
      </c>
      <c r="H1141" s="10">
        <f>VLOOKUP(A1141,away!$A$2:$E$405,3,FALSE)</f>
        <v>1.1167</v>
      </c>
      <c r="I1141" s="10">
        <f>VLOOKUP(C1141,away!$B$2:$E$405,3,FALSE)</f>
        <v>0.44769999999999999</v>
      </c>
      <c r="J1141" s="10">
        <f>VLOOKUP(B1141,home!$B$2:$E$405,4,FALSE)</f>
        <v>0.64670000000000005</v>
      </c>
      <c r="K1141" s="12">
        <f t="shared" si="1566"/>
        <v>1.6501617011880001</v>
      </c>
      <c r="L1141" s="12">
        <f t="shared" si="1567"/>
        <v>0.32331545975300002</v>
      </c>
      <c r="M1141" s="13">
        <f t="shared" si="1568"/>
        <v>0.13897278436725463</v>
      </c>
      <c r="N1141" s="13">
        <f t="shared" si="1569"/>
        <v>0.22932756627030201</v>
      </c>
      <c r="O1141" s="13">
        <f t="shared" si="1570"/>
        <v>4.4932049670853458E-2</v>
      </c>
      <c r="P1141" s="13">
        <f t="shared" si="1571"/>
        <v>7.4145147522719251E-2</v>
      </c>
      <c r="Q1141" s="13">
        <f t="shared" si="1572"/>
        <v>0.18921378344295273</v>
      </c>
      <c r="R1141" s="13">
        <f t="shared" si="1573"/>
        <v>7.2636131484883079E-3</v>
      </c>
      <c r="S1141" s="13">
        <f t="shared" si="1574"/>
        <v>9.8895314758857718E-3</v>
      </c>
      <c r="T1141" s="13">
        <f t="shared" si="1575"/>
        <v>6.1175741385462827E-2</v>
      </c>
      <c r="U1141" s="13">
        <f t="shared" si="1576"/>
        <v>1.1986136229880992E-2</v>
      </c>
      <c r="V1141" s="13">
        <f t="shared" si="1577"/>
        <v>5.8625449064135873E-4</v>
      </c>
      <c r="W1141" s="13">
        <f t="shared" si="1578"/>
        <v>0.10407777959148024</v>
      </c>
      <c r="X1141" s="13">
        <f t="shared" si="1579"/>
        <v>3.3649955158690827E-2</v>
      </c>
      <c r="Y1141" s="13">
        <f t="shared" si="1580"/>
        <v>5.4397753613999785E-3</v>
      </c>
      <c r="Z1141" s="13">
        <f t="shared" si="1581"/>
        <v>7.8281280819047789E-4</v>
      </c>
      <c r="AA1141" s="13">
        <f t="shared" si="1582"/>
        <v>1.2917677152753544E-3</v>
      </c>
      <c r="AB1141" s="13">
        <f t="shared" si="1583"/>
        <v>1.0658128052892578E-3</v>
      </c>
      <c r="AC1141" s="13">
        <f t="shared" si="1584"/>
        <v>1.9548758185087443E-5</v>
      </c>
      <c r="AD1141" s="13">
        <f t="shared" si="1585"/>
        <v>4.2936291456636688E-2</v>
      </c>
      <c r="AE1141" s="13">
        <f t="shared" si="1586"/>
        <v>1.3881966812391296E-2</v>
      </c>
      <c r="AF1141" s="13">
        <f t="shared" si="1587"/>
        <v>2.2441272411120898E-3</v>
      </c>
      <c r="AG1141" s="13">
        <f t="shared" si="1588"/>
        <v>2.4185367690146228E-4</v>
      </c>
      <c r="AH1141" s="13">
        <f t="shared" si="1589"/>
        <v>6.3273870745160317E-5</v>
      </c>
      <c r="AI1141" s="13">
        <f t="shared" si="1590"/>
        <v>1.0441211818958338E-4</v>
      </c>
      <c r="AJ1141" s="13">
        <f t="shared" si="1591"/>
        <v>8.6148439288182737E-5</v>
      </c>
      <c r="AK1141" s="13">
        <f t="shared" si="1592"/>
        <v>4.7386285043492922E-5</v>
      </c>
      <c r="AL1141" s="13">
        <f t="shared" si="1593"/>
        <v>4.1718831960333054E-7</v>
      </c>
      <c r="AM1141" s="13">
        <f t="shared" si="1594"/>
        <v>1.4170364750557479E-2</v>
      </c>
      <c r="AN1141" s="13">
        <f t="shared" si="1595"/>
        <v>4.5814979941941952E-3</v>
      </c>
      <c r="AO1141" s="13">
        <f t="shared" si="1596"/>
        <v>7.4063456517517174E-4</v>
      </c>
      <c r="AP1141" s="13">
        <f t="shared" si="1597"/>
        <v>7.9819534982857984E-5</v>
      </c>
      <c r="AQ1141" s="13">
        <f t="shared" si="1598"/>
        <v>6.4517224125633472E-6</v>
      </c>
      <c r="AR1141" s="13">
        <f t="shared" si="1599"/>
        <v>4.0914841220646806E-6</v>
      </c>
      <c r="AS1141" s="13">
        <f t="shared" si="1600"/>
        <v>6.7516103992499442E-6</v>
      </c>
      <c r="AT1141" s="13">
        <f t="shared" si="1601"/>
        <v>5.5706244510924413E-6</v>
      </c>
      <c r="AU1141" s="13">
        <f t="shared" si="1602"/>
        <v>3.0641437069647239E-6</v>
      </c>
      <c r="AV1141" s="13">
        <f t="shared" si="1603"/>
        <v>1.2640831480423535E-6</v>
      </c>
      <c r="AW1141" s="13">
        <f t="shared" si="1604"/>
        <v>6.1827632180287113E-9</v>
      </c>
      <c r="AX1141" s="13">
        <f t="shared" si="1605"/>
        <v>3.8972322005390676E-3</v>
      </c>
      <c r="AY1141" s="13">
        <f t="shared" si="1606"/>
        <v>1.2600354206814843E-3</v>
      </c>
      <c r="AZ1141" s="13">
        <f t="shared" si="1607"/>
        <v>2.0369446567134941E-4</v>
      </c>
      <c r="BA1141" s="13">
        <f t="shared" si="1608"/>
        <v>2.1952523272558008E-5</v>
      </c>
      <c r="BB1141" s="13">
        <f t="shared" si="1609"/>
        <v>1.7743975386513807E-6</v>
      </c>
      <c r="BC1141" s="13">
        <f t="shared" si="1610"/>
        <v>1.1473803119873254E-7</v>
      </c>
      <c r="BD1141" s="13">
        <f t="shared" si="1611"/>
        <v>2.2047334499957365E-7</v>
      </c>
      <c r="BE1141" s="13">
        <f t="shared" si="1612"/>
        <v>3.6381667005110528E-7</v>
      </c>
      <c r="BF1141" s="13">
        <f t="shared" si="1613"/>
        <v>3.0017816758604267E-7</v>
      </c>
      <c r="BG1141" s="13">
        <f t="shared" si="1614"/>
        <v>1.6511417189442689E-7</v>
      </c>
      <c r="BH1141" s="13">
        <f t="shared" si="1615"/>
        <v>6.8116270695888851E-8</v>
      </c>
      <c r="BI1141" s="13">
        <f t="shared" si="1616"/>
        <v>2.2480572226022054E-8</v>
      </c>
      <c r="BJ1141" s="14">
        <f t="shared" si="1617"/>
        <v>0.70715241271038665</v>
      </c>
      <c r="BK1141" s="14">
        <f t="shared" si="1618"/>
        <v>0.22487371922368721</v>
      </c>
      <c r="BL1141" s="14">
        <f t="shared" si="1619"/>
        <v>6.6862482408078641E-2</v>
      </c>
      <c r="BM1141" s="14">
        <f t="shared" si="1620"/>
        <v>0.31455645348985445</v>
      </c>
      <c r="BN1141" s="14">
        <f t="shared" si="1621"/>
        <v>0.68385494442257033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1.3167</v>
      </c>
      <c r="F1142" s="10">
        <f>VLOOKUP(B1142,home!$B$2:$E$405,3,FALSE)</f>
        <v>1.4767999999999999</v>
      </c>
      <c r="G1142" s="10">
        <f>VLOOKUP(C1142,away!$B$2:$E$405,4,FALSE)</f>
        <v>1.1814</v>
      </c>
      <c r="H1142" s="10">
        <f>VLOOKUP(A1142,away!$A$2:$E$405,3,FALSE)</f>
        <v>1.1167</v>
      </c>
      <c r="I1142" s="10">
        <f>VLOOKUP(C1142,away!$B$2:$E$405,3,FALSE)</f>
        <v>1.1442000000000001</v>
      </c>
      <c r="J1142" s="10">
        <f>VLOOKUP(B1142,home!$B$2:$E$405,4,FALSE)</f>
        <v>0.64670000000000005</v>
      </c>
      <c r="K1142" s="12">
        <f t="shared" si="1566"/>
        <v>2.2972353243839998</v>
      </c>
      <c r="L1142" s="12">
        <f t="shared" si="1567"/>
        <v>0.82630678813800018</v>
      </c>
      <c r="M1142" s="13">
        <f t="shared" si="1568"/>
        <v>4.400103544402581E-2</v>
      </c>
      <c r="N1142" s="13">
        <f t="shared" si="1569"/>
        <v>0.10108073293148848</v>
      </c>
      <c r="O1142" s="13">
        <f t="shared" si="1570"/>
        <v>3.6358354272499269E-2</v>
      </c>
      <c r="P1142" s="13">
        <f t="shared" si="1571"/>
        <v>8.3523695771253237E-2</v>
      </c>
      <c r="Q1142" s="13">
        <f t="shared" si="1572"/>
        <v>0.11610311515242024</v>
      </c>
      <c r="R1142" s="13">
        <f t="shared" si="1573"/>
        <v>1.5021577470446204E-2</v>
      </c>
      <c r="S1142" s="13">
        <f t="shared" si="1574"/>
        <v>3.9636611302950917E-2</v>
      </c>
      <c r="T1142" s="13">
        <f t="shared" si="1575"/>
        <v>9.5936792174412741E-2</v>
      </c>
      <c r="U1142" s="13">
        <f t="shared" si="1576"/>
        <v>3.4508098393079868E-2</v>
      </c>
      <c r="V1142" s="13">
        <f t="shared" si="1577"/>
        <v>8.3598948435417673E-3</v>
      </c>
      <c r="W1142" s="13">
        <f t="shared" si="1578"/>
        <v>8.8905392466387637E-2</v>
      </c>
      <c r="X1142" s="13">
        <f t="shared" si="1579"/>
        <v>7.3463129297049137E-2</v>
      </c>
      <c r="Y1142" s="13">
        <f t="shared" si="1580"/>
        <v>3.0351541208005647E-2</v>
      </c>
      <c r="Z1142" s="13">
        <f t="shared" si="1581"/>
        <v>4.1374771441235157E-3</v>
      </c>
      <c r="AA1142" s="13">
        <f t="shared" si="1582"/>
        <v>9.5047586493119691E-3</v>
      </c>
      <c r="AB1142" s="13">
        <f t="shared" si="1583"/>
        <v>1.0917333659471907E-2</v>
      </c>
      <c r="AC1142" s="13">
        <f t="shared" si="1584"/>
        <v>9.9180807131218213E-4</v>
      </c>
      <c r="AD1142" s="13">
        <f t="shared" si="1585"/>
        <v>5.1059152025502215E-2</v>
      </c>
      <c r="AE1142" s="13">
        <f t="shared" si="1586"/>
        <v>4.2190523915242605E-2</v>
      </c>
      <c r="AF1142" s="13">
        <f t="shared" si="1587"/>
        <v>1.7431158153131801E-2</v>
      </c>
      <c r="AG1142" s="13">
        <f t="shared" si="1588"/>
        <v>4.8011614356799504E-3</v>
      </c>
      <c r="AH1142" s="13">
        <f t="shared" si="1589"/>
        <v>8.5470636248877185E-4</v>
      </c>
      <c r="AI1142" s="13">
        <f t="shared" si="1590"/>
        <v>1.9634616478849619E-3</v>
      </c>
      <c r="AJ1142" s="13">
        <f t="shared" si="1591"/>
        <v>2.2552667277972774E-3</v>
      </c>
      <c r="AK1142" s="13">
        <f t="shared" si="1592"/>
        <v>1.7269594643346065E-3</v>
      </c>
      <c r="AL1142" s="13">
        <f t="shared" si="1593"/>
        <v>7.5306842010236898E-5</v>
      </c>
      <c r="AM1142" s="13">
        <f t="shared" si="1594"/>
        <v>2.345897753321529E-2</v>
      </c>
      <c r="AN1142" s="13">
        <f t="shared" si="1595"/>
        <v>1.9384312378472636E-2</v>
      </c>
      <c r="AO1142" s="13">
        <f t="shared" si="1596"/>
        <v>8.0086944508597005E-3</v>
      </c>
      <c r="AP1142" s="13">
        <f t="shared" si="1597"/>
        <v>2.2058795296228347E-3</v>
      </c>
      <c r="AQ1142" s="13">
        <f t="shared" si="1598"/>
        <v>4.556833072855017E-4</v>
      </c>
      <c r="AR1142" s="13">
        <f t="shared" si="1599"/>
        <v>1.4124993383784215E-4</v>
      </c>
      <c r="AS1142" s="13">
        <f t="shared" si="1600"/>
        <v>3.2448433757919376E-4</v>
      </c>
      <c r="AT1142" s="13">
        <f t="shared" si="1601"/>
        <v>3.7270844124813338E-4</v>
      </c>
      <c r="AU1142" s="13">
        <f t="shared" si="1602"/>
        <v>2.8539966564377012E-4</v>
      </c>
      <c r="AV1142" s="13">
        <f t="shared" si="1603"/>
        <v>1.6390754837106286E-4</v>
      </c>
      <c r="AW1142" s="13">
        <f t="shared" si="1604"/>
        <v>3.9708066577195266E-6</v>
      </c>
      <c r="AX1142" s="13">
        <f t="shared" si="1605"/>
        <v>8.9817986438721371E-3</v>
      </c>
      <c r="AY1142" s="13">
        <f t="shared" si="1606"/>
        <v>7.4217211891202317E-3</v>
      </c>
      <c r="AZ1142" s="13">
        <f t="shared" si="1607"/>
        <v>3.0663092991188392E-3</v>
      </c>
      <c r="BA1142" s="13">
        <f t="shared" si="1608"/>
        <v>8.4457072946419001E-4</v>
      </c>
      <c r="BB1142" s="13">
        <f t="shared" si="1609"/>
        <v>1.7446863170473065E-4</v>
      </c>
      <c r="BC1142" s="13">
        <f t="shared" si="1610"/>
        <v>2.8832922938953545E-5</v>
      </c>
      <c r="BD1142" s="13">
        <f t="shared" si="1611"/>
        <v>1.9452629859042055E-5</v>
      </c>
      <c r="BE1142" s="13">
        <f t="shared" si="1612"/>
        <v>4.4687268464358343E-5</v>
      </c>
      <c r="BF1142" s="13">
        <f t="shared" si="1613"/>
        <v>5.132858583327758E-5</v>
      </c>
      <c r="BG1142" s="13">
        <f t="shared" si="1614"/>
        <v>3.930461350896046E-5</v>
      </c>
      <c r="BH1142" s="13">
        <f t="shared" si="1615"/>
        <v>2.2572986641011133E-5</v>
      </c>
      <c r="BI1142" s="13">
        <f t="shared" si="1616"/>
        <v>1.0371092457715774E-5</v>
      </c>
      <c r="BJ1142" s="14">
        <f t="shared" si="1617"/>
        <v>0.69535394737499556</v>
      </c>
      <c r="BK1142" s="14">
        <f t="shared" si="1618"/>
        <v>0.18401007346421439</v>
      </c>
      <c r="BL1142" s="14">
        <f t="shared" si="1619"/>
        <v>0.11458598375075921</v>
      </c>
      <c r="BM1142" s="14">
        <f t="shared" si="1620"/>
        <v>0.59458122030949689</v>
      </c>
      <c r="BN1142" s="14">
        <f t="shared" si="1621"/>
        <v>0.39608851104213322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1.3167</v>
      </c>
      <c r="F1143" s="10">
        <f>VLOOKUP(B1143,home!$B$2:$E$405,3,FALSE)</f>
        <v>0.71730000000000005</v>
      </c>
      <c r="G1143" s="10">
        <f>VLOOKUP(C1143,away!$B$2:$E$405,4,FALSE)</f>
        <v>1.0125999999999999</v>
      </c>
      <c r="H1143" s="10">
        <f>VLOOKUP(A1143,away!$A$2:$E$405,3,FALSE)</f>
        <v>1.1167</v>
      </c>
      <c r="I1143" s="10">
        <f>VLOOKUP(C1143,away!$B$2:$E$405,3,FALSE)</f>
        <v>0.74619999999999997</v>
      </c>
      <c r="J1143" s="10">
        <f>VLOOKUP(B1143,home!$B$2:$E$405,4,FALSE)</f>
        <v>1.393</v>
      </c>
      <c r="K1143" s="12">
        <f t="shared" si="1566"/>
        <v>0.95636921826600008</v>
      </c>
      <c r="L1143" s="12">
        <f t="shared" si="1567"/>
        <v>1.1607611852199999</v>
      </c>
      <c r="M1143" s="13">
        <f t="shared" si="1568"/>
        <v>0.12037656553253852</v>
      </c>
      <c r="N1143" s="13">
        <f t="shared" si="1569"/>
        <v>0.11512444187589979</v>
      </c>
      <c r="O1143" s="13">
        <f t="shared" si="1570"/>
        <v>0.1397284448802624</v>
      </c>
      <c r="P1143" s="13">
        <f t="shared" si="1571"/>
        <v>0.13363198359966041</v>
      </c>
      <c r="Q1143" s="13">
        <f t="shared" si="1572"/>
        <v>5.5050736240081916E-2</v>
      </c>
      <c r="R1143" s="13">
        <f t="shared" si="1573"/>
        <v>8.1095677644080419E-2</v>
      </c>
      <c r="S1143" s="13">
        <f t="shared" si="1574"/>
        <v>3.7086759706466542E-2</v>
      </c>
      <c r="T1143" s="13">
        <f t="shared" si="1575"/>
        <v>6.3900757845271092E-2</v>
      </c>
      <c r="U1143" s="13">
        <f t="shared" si="1576"/>
        <v>7.7557409833220722E-2</v>
      </c>
      <c r="V1143" s="13">
        <f t="shared" si="1577"/>
        <v>4.5745128057424972E-3</v>
      </c>
      <c r="W1143" s="13">
        <f t="shared" si="1578"/>
        <v>1.754960986096497E-2</v>
      </c>
      <c r="X1143" s="13">
        <f t="shared" si="1579"/>
        <v>2.0370905942362297E-2</v>
      </c>
      <c r="Y1143" s="13">
        <f t="shared" si="1580"/>
        <v>1.1822878462830802E-2</v>
      </c>
      <c r="Z1143" s="13">
        <f t="shared" si="1581"/>
        <v>3.1377571632787281E-2</v>
      </c>
      <c r="AA1143" s="13">
        <f t="shared" si="1582"/>
        <v>3.0008543653534187E-2</v>
      </c>
      <c r="AB1143" s="13">
        <f t="shared" si="1583"/>
        <v>1.4349623717615813E-2</v>
      </c>
      <c r="AC1143" s="13">
        <f t="shared" si="1584"/>
        <v>3.1739006753985855E-4</v>
      </c>
      <c r="AD1143" s="13">
        <f t="shared" si="1585"/>
        <v>4.1959766659010883E-3</v>
      </c>
      <c r="AE1143" s="13">
        <f t="shared" si="1586"/>
        <v>4.8705268478668106E-3</v>
      </c>
      <c r="AF1143" s="13">
        <f t="shared" si="1587"/>
        <v>2.8267592582878554E-3</v>
      </c>
      <c r="AG1143" s="13">
        <f t="shared" si="1588"/>
        <v>1.0937308089939396E-3</v>
      </c>
      <c r="AH1143" s="13">
        <f t="shared" si="1589"/>
        <v>9.105466809449899E-3</v>
      </c>
      <c r="AI1143" s="13">
        <f t="shared" si="1590"/>
        <v>8.7081881745006088E-3</v>
      </c>
      <c r="AJ1143" s="13">
        <f t="shared" si="1591"/>
        <v>4.1641215584801864E-3</v>
      </c>
      <c r="AK1143" s="13">
        <f t="shared" si="1592"/>
        <v>1.3274792265494317E-3</v>
      </c>
      <c r="AL1143" s="13">
        <f t="shared" si="1593"/>
        <v>1.4093595082247775E-5</v>
      </c>
      <c r="AM1143" s="13">
        <f t="shared" si="1594"/>
        <v>8.0258058476604061E-4</v>
      </c>
      <c r="AN1143" s="13">
        <f t="shared" si="1595"/>
        <v>9.316043908075899E-4</v>
      </c>
      <c r="AO1143" s="13">
        <f t="shared" si="1596"/>
        <v>5.4068510841498712E-4</v>
      </c>
      <c r="AP1143" s="13">
        <f t="shared" si="1597"/>
        <v>2.0920209575819482E-4</v>
      </c>
      <c r="AQ1143" s="13">
        <f t="shared" si="1598"/>
        <v>6.0708418155697516E-5</v>
      </c>
      <c r="AR1143" s="13">
        <f t="shared" si="1599"/>
        <v>2.1138544891436892E-3</v>
      </c>
      <c r="AS1143" s="13">
        <f t="shared" si="1600"/>
        <v>2.0216253653104247E-3</v>
      </c>
      <c r="AT1143" s="13">
        <f t="shared" si="1601"/>
        <v>9.667101351243237E-4</v>
      </c>
      <c r="AU1143" s="13">
        <f t="shared" si="1602"/>
        <v>3.0817727207288964E-4</v>
      </c>
      <c r="AV1143" s="13">
        <f t="shared" si="1603"/>
        <v>7.3682814194924457E-5</v>
      </c>
      <c r="AW1143" s="13">
        <f t="shared" si="1604"/>
        <v>4.3459803237710801E-7</v>
      </c>
      <c r="AX1143" s="13">
        <f t="shared" si="1605"/>
        <v>1.2792722774136118E-4</v>
      </c>
      <c r="AY1143" s="13">
        <f t="shared" si="1606"/>
        <v>1.4849296049497125E-4</v>
      </c>
      <c r="AZ1143" s="13">
        <f t="shared" si="1607"/>
        <v>8.6182432410484747E-5</v>
      </c>
      <c r="BA1143" s="13">
        <f t="shared" si="1608"/>
        <v>3.3345740796645598E-5</v>
      </c>
      <c r="BB1143" s="13">
        <f t="shared" si="1609"/>
        <v>9.6766104022883089E-6</v>
      </c>
      <c r="BC1143" s="13">
        <f t="shared" si="1610"/>
        <v>2.2464467518944736E-6</v>
      </c>
      <c r="BD1143" s="13">
        <f t="shared" si="1611"/>
        <v>4.0894670703350768E-4</v>
      </c>
      <c r="BE1143" s="13">
        <f t="shared" si="1612"/>
        <v>3.9110404251809064E-4</v>
      </c>
      <c r="BF1143" s="13">
        <f t="shared" si="1613"/>
        <v>1.8701993370184939E-4</v>
      </c>
      <c r="BG1143" s="13">
        <f t="shared" si="1614"/>
        <v>5.9620035931532301E-5</v>
      </c>
      <c r="BH1143" s="13">
        <f t="shared" si="1615"/>
        <v>1.4254691789207593E-5</v>
      </c>
      <c r="BI1143" s="13">
        <f t="shared" si="1616"/>
        <v>2.7265496886134483E-6</v>
      </c>
      <c r="BJ1143" s="14">
        <f t="shared" si="1617"/>
        <v>0.2997589758249608</v>
      </c>
      <c r="BK1143" s="14">
        <f t="shared" si="1618"/>
        <v>0.29614979826752502</v>
      </c>
      <c r="BL1143" s="14">
        <f t="shared" si="1619"/>
        <v>0.37259267753420267</v>
      </c>
      <c r="BM1143" s="14">
        <f t="shared" si="1620"/>
        <v>0.35472311512448973</v>
      </c>
      <c r="BN1143" s="14">
        <f t="shared" si="1621"/>
        <v>0.64500784977252357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1.8426</v>
      </c>
      <c r="F1147" s="10">
        <f>VLOOKUP(B1147,home!$B$2:$E$405,3,FALSE)</f>
        <v>0.75139999999999996</v>
      </c>
      <c r="G1147" s="10">
        <f>VLOOKUP(C1147,away!$B$2:$E$405,4,FALSE)</f>
        <v>1.0467</v>
      </c>
      <c r="H1147" s="10">
        <f>VLOOKUP(A1147,away!$A$2:$E$405,3,FALSE)</f>
        <v>1.2176</v>
      </c>
      <c r="I1147" s="10">
        <f>VLOOKUP(C1147,away!$B$2:$E$405,3,FALSE)</f>
        <v>0.70399999999999996</v>
      </c>
      <c r="J1147" s="10">
        <f>VLOOKUP(B1147,home!$B$2:$E$405,4,FALSE)</f>
        <v>1.3898999999999999</v>
      </c>
      <c r="K1147" s="12">
        <f t="shared" si="1566"/>
        <v>1.449187174188</v>
      </c>
      <c r="L1147" s="12">
        <f t="shared" si="1567"/>
        <v>1.1914089369599998</v>
      </c>
      <c r="M1147" s="13">
        <f t="shared" si="1568"/>
        <v>7.1318742984609149E-2</v>
      </c>
      <c r="N1147" s="13">
        <f t="shared" si="1569"/>
        <v>0.10335420761250598</v>
      </c>
      <c r="O1147" s="13">
        <f t="shared" si="1570"/>
        <v>8.4969787764616625E-2</v>
      </c>
      <c r="P1147" s="13">
        <f t="shared" si="1571"/>
        <v>0.12313712662195887</v>
      </c>
      <c r="Q1147" s="13">
        <f t="shared" si="1572"/>
        <v>7.4889796035203723E-2</v>
      </c>
      <c r="R1147" s="13">
        <f t="shared" si="1573"/>
        <v>5.0616882257179349E-2</v>
      </c>
      <c r="S1147" s="13">
        <f t="shared" si="1574"/>
        <v>5.3151357266576174E-2</v>
      </c>
      <c r="T1147" s="13">
        <f t="shared" si="1575"/>
        <v>8.9224372283453271E-2</v>
      </c>
      <c r="U1147" s="13">
        <f t="shared" si="1576"/>
        <v>7.3353336564488461E-2</v>
      </c>
      <c r="V1147" s="13">
        <f t="shared" si="1577"/>
        <v>1.0196642309918107E-2</v>
      </c>
      <c r="W1147" s="13">
        <f t="shared" si="1578"/>
        <v>3.61764439639242E-2</v>
      </c>
      <c r="X1147" s="13">
        <f t="shared" si="1579"/>
        <v>4.3100938646051933E-2</v>
      </c>
      <c r="Y1147" s="13">
        <f t="shared" si="1580"/>
        <v>2.5675421747135458E-2</v>
      </c>
      <c r="Z1147" s="13">
        <f t="shared" si="1581"/>
        <v>2.0101801960751845E-2</v>
      </c>
      <c r="AA1147" s="13">
        <f t="shared" si="1582"/>
        <v>2.9131273579588765E-2</v>
      </c>
      <c r="AB1147" s="13">
        <f t="shared" si="1583"/>
        <v>2.1108334019650895E-2</v>
      </c>
      <c r="AC1147" s="13">
        <f t="shared" si="1584"/>
        <v>1.1003289446525366E-3</v>
      </c>
      <c r="AD1147" s="13">
        <f t="shared" si="1585"/>
        <v>1.3106609650062448E-2</v>
      </c>
      <c r="AE1147" s="13">
        <f t="shared" si="1586"/>
        <v>1.5615331870330576E-2</v>
      </c>
      <c r="AF1147" s="13">
        <f t="shared" si="1587"/>
        <v>9.3021229719540792E-3</v>
      </c>
      <c r="AG1147" s="13">
        <f t="shared" si="1588"/>
        <v>3.6942108138290019E-3</v>
      </c>
      <c r="AH1147" s="13">
        <f t="shared" si="1589"/>
        <v>5.9873666262599485E-3</v>
      </c>
      <c r="AI1147" s="13">
        <f t="shared" si="1590"/>
        <v>8.6768149219371947E-3</v>
      </c>
      <c r="AJ1147" s="13">
        <f t="shared" si="1591"/>
        <v>6.2871644488372179E-3</v>
      </c>
      <c r="AK1147" s="13">
        <f t="shared" si="1592"/>
        <v>3.0370926937552216E-3</v>
      </c>
      <c r="AL1147" s="13">
        <f t="shared" si="1593"/>
        <v>7.5991998127463017E-5</v>
      </c>
      <c r="AM1147" s="13">
        <f t="shared" si="1594"/>
        <v>3.7987861203918386E-3</v>
      </c>
      <c r="AN1147" s="13">
        <f t="shared" si="1595"/>
        <v>4.5259077334344425E-3</v>
      </c>
      <c r="AO1147" s="13">
        <f t="shared" si="1596"/>
        <v>2.696103460735086E-3</v>
      </c>
      <c r="AP1147" s="13">
        <f t="shared" si="1597"/>
        <v>1.0707205860295218E-3</v>
      </c>
      <c r="AQ1147" s="13">
        <f t="shared" si="1598"/>
        <v>3.1891651879565512E-4</v>
      </c>
      <c r="AR1147" s="13">
        <f t="shared" si="1599"/>
        <v>1.4266804214764285E-3</v>
      </c>
      <c r="AS1147" s="13">
        <f t="shared" si="1600"/>
        <v>2.0675269684687701E-3</v>
      </c>
      <c r="AT1147" s="13">
        <f t="shared" si="1601"/>
        <v>1.4981167824963699E-3</v>
      </c>
      <c r="AU1147" s="13">
        <f t="shared" si="1602"/>
        <v>7.2368387554317781E-4</v>
      </c>
      <c r="AV1147" s="13">
        <f t="shared" si="1603"/>
        <v>2.6218834765095929E-4</v>
      </c>
      <c r="AW1147" s="13">
        <f t="shared" si="1604"/>
        <v>3.6446069450091551E-6</v>
      </c>
      <c r="AX1147" s="13">
        <f t="shared" si="1605"/>
        <v>9.1752535385920667E-4</v>
      </c>
      <c r="AY1147" s="13">
        <f t="shared" si="1606"/>
        <v>1.0931479064752452E-3</v>
      </c>
      <c r="AZ1147" s="13">
        <f t="shared" si="1607"/>
        <v>6.5119309259686062E-4</v>
      </c>
      <c r="BA1147" s="13">
        <f t="shared" si="1608"/>
        <v>2.5861242340217353E-4</v>
      </c>
      <c r="BB1147" s="13">
        <f t="shared" si="1609"/>
        <v>7.702828811255822E-5</v>
      </c>
      <c r="BC1147" s="13">
        <f t="shared" si="1610"/>
        <v>1.8354438171206306E-5</v>
      </c>
      <c r="BD1147" s="13">
        <f t="shared" si="1611"/>
        <v>2.8329330072214575E-4</v>
      </c>
      <c r="BE1147" s="13">
        <f t="shared" si="1612"/>
        <v>4.1054501793991773E-4</v>
      </c>
      <c r="BF1147" s="13">
        <f t="shared" si="1613"/>
        <v>2.9747828721265562E-4</v>
      </c>
      <c r="BG1147" s="13">
        <f t="shared" si="1614"/>
        <v>1.4370057280933159E-4</v>
      </c>
      <c r="BH1147" s="13">
        <f t="shared" si="1615"/>
        <v>5.2062256759687998E-5</v>
      </c>
      <c r="BI1147" s="13">
        <f t="shared" si="1616"/>
        <v>1.5089590951084488E-5</v>
      </c>
      <c r="BJ1147" s="14">
        <f t="shared" si="1617"/>
        <v>0.42956575151645449</v>
      </c>
      <c r="BK1147" s="14">
        <f t="shared" si="1618"/>
        <v>0.26007333803231758</v>
      </c>
      <c r="BL1147" s="14">
        <f t="shared" si="1619"/>
        <v>0.29034841829834418</v>
      </c>
      <c r="BM1147" s="14">
        <f t="shared" si="1620"/>
        <v>0.49071326323226416</v>
      </c>
      <c r="BN1147" s="14">
        <f t="shared" si="1621"/>
        <v>0.5082865432760737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1.8426</v>
      </c>
      <c r="F1148" s="10">
        <f>VLOOKUP(B1148,home!$B$2:$E$405,3,FALSE)</f>
        <v>1.1689000000000001</v>
      </c>
      <c r="G1148" s="10">
        <f>VLOOKUP(C1148,away!$B$2:$E$405,4,FALSE)</f>
        <v>1.0079</v>
      </c>
      <c r="H1148" s="10">
        <f>VLOOKUP(A1148,away!$A$2:$E$405,3,FALSE)</f>
        <v>1.2176</v>
      </c>
      <c r="I1148" s="10">
        <f>VLOOKUP(C1148,away!$B$2:$E$405,3,FALSE)</f>
        <v>0.76259999999999994</v>
      </c>
      <c r="J1148" s="10">
        <f>VLOOKUP(B1148,home!$B$2:$E$405,4,FALSE)</f>
        <v>0.82130000000000003</v>
      </c>
      <c r="K1148" s="12">
        <f t="shared" si="1566"/>
        <v>2.1708302796060002</v>
      </c>
      <c r="L1148" s="12">
        <f t="shared" si="1567"/>
        <v>0.76261134748799997</v>
      </c>
      <c r="M1148" s="13">
        <f t="shared" si="1568"/>
        <v>5.3213581328037503E-2</v>
      </c>
      <c r="N1148" s="13">
        <f t="shared" si="1569"/>
        <v>0.11551765363318028</v>
      </c>
      <c r="O1148" s="13">
        <f t="shared" si="1570"/>
        <v>4.0581280961236955E-2</v>
      </c>
      <c r="P1148" s="13">
        <f t="shared" si="1571"/>
        <v>8.8095073495851675E-2</v>
      </c>
      <c r="Q1148" s="13">
        <f t="shared" si="1572"/>
        <v>0.12538461016797295</v>
      </c>
      <c r="R1148" s="13">
        <f t="shared" si="1573"/>
        <v>1.5473872678319015E-2</v>
      </c>
      <c r="S1148" s="13">
        <f t="shared" si="1574"/>
        <v>3.6460344241811445E-2</v>
      </c>
      <c r="T1148" s="13">
        <f t="shared" si="1575"/>
        <v>9.5619726514455425E-2</v>
      </c>
      <c r="U1148" s="13">
        <f t="shared" si="1576"/>
        <v>3.3591151352862912E-2</v>
      </c>
      <c r="V1148" s="13">
        <f t="shared" si="1577"/>
        <v>6.706676974615973E-3</v>
      </c>
      <c r="W1148" s="13">
        <f t="shared" si="1578"/>
        <v>9.072956944974335E-2</v>
      </c>
      <c r="X1148" s="13">
        <f t="shared" si="1579"/>
        <v>6.9191399215074847E-2</v>
      </c>
      <c r="Y1148" s="13">
        <f t="shared" si="1580"/>
        <v>2.6383073094994186E-2</v>
      </c>
      <c r="Z1148" s="13">
        <f t="shared" si="1581"/>
        <v>3.9335169646902051E-3</v>
      </c>
      <c r="AA1148" s="13">
        <f t="shared" si="1582"/>
        <v>8.5389977322933817E-3</v>
      </c>
      <c r="AB1148" s="13">
        <f t="shared" si="1583"/>
        <v>9.268357417374723E-3</v>
      </c>
      <c r="AC1148" s="13">
        <f t="shared" si="1584"/>
        <v>6.9393140135311704E-4</v>
      </c>
      <c r="AD1148" s="13">
        <f t="shared" si="1585"/>
        <v>4.9239624154279585E-2</v>
      </c>
      <c r="AE1148" s="13">
        <f t="shared" si="1586"/>
        <v>3.7550696126097828E-2</v>
      </c>
      <c r="AF1148" s="13">
        <f t="shared" si="1587"/>
        <v>1.4318293485917941E-2</v>
      </c>
      <c r="AG1148" s="13">
        <f t="shared" si="1588"/>
        <v>3.6397643630081784E-3</v>
      </c>
      <c r="AH1148" s="13">
        <f t="shared" si="1589"/>
        <v>7.4993616820232597E-4</v>
      </c>
      <c r="AI1148" s="13">
        <f t="shared" si="1590"/>
        <v>1.6279841417053077E-3</v>
      </c>
      <c r="AJ1148" s="13">
        <f t="shared" si="1591"/>
        <v>1.767038634766134E-3</v>
      </c>
      <c r="AK1148" s="13">
        <f t="shared" si="1592"/>
        <v>1.2786469911946572E-3</v>
      </c>
      <c r="AL1148" s="13">
        <f t="shared" si="1593"/>
        <v>4.5952131976558124E-5</v>
      </c>
      <c r="AM1148" s="13">
        <f t="shared" si="1594"/>
        <v>2.1378173414105823E-2</v>
      </c>
      <c r="AN1148" s="13">
        <f t="shared" si="1595"/>
        <v>1.630323763416338E-2</v>
      </c>
      <c r="AO1148" s="13">
        <f t="shared" si="1596"/>
        <v>6.2165170103032031E-3</v>
      </c>
      <c r="AP1148" s="13">
        <f t="shared" si="1597"/>
        <v>1.5802621379697999E-3</v>
      </c>
      <c r="AQ1148" s="13">
        <f t="shared" si="1598"/>
        <v>3.0128145960535413E-4</v>
      </c>
      <c r="AR1148" s="13">
        <f t="shared" si="1599"/>
        <v>1.1438196635255267E-4</v>
      </c>
      <c r="AS1148" s="13">
        <f t="shared" si="1600"/>
        <v>2.4830383599899601E-4</v>
      </c>
      <c r="AT1148" s="13">
        <f t="shared" si="1601"/>
        <v>2.6951274286447151E-4</v>
      </c>
      <c r="AU1148" s="13">
        <f t="shared" si="1602"/>
        <v>1.9502214098328694E-4</v>
      </c>
      <c r="AV1148" s="13">
        <f t="shared" si="1603"/>
        <v>1.0583999221002737E-4</v>
      </c>
      <c r="AW1148" s="13">
        <f t="shared" si="1604"/>
        <v>2.1131595975736813E-6</v>
      </c>
      <c r="AX1148" s="13">
        <f t="shared" si="1605"/>
        <v>7.7347310283348205E-3</v>
      </c>
      <c r="AY1148" s="13">
        <f t="shared" si="1606"/>
        <v>5.8985936519756607E-3</v>
      </c>
      <c r="AZ1148" s="13">
        <f t="shared" si="1607"/>
        <v>2.2491672266086605E-3</v>
      </c>
      <c r="BA1148" s="13">
        <f t="shared" si="1608"/>
        <v>5.717468164699596E-4</v>
      </c>
      <c r="BB1148" s="13">
        <f t="shared" si="1609"/>
        <v>1.0900515253253251E-4</v>
      </c>
      <c r="BC1148" s="13">
        <f t="shared" si="1610"/>
        <v>1.662571325119392E-5</v>
      </c>
      <c r="BD1148" s="13">
        <f t="shared" si="1611"/>
        <v>1.453816424807454E-5</v>
      </c>
      <c r="BE1148" s="13">
        <f t="shared" si="1612"/>
        <v>3.1559887159605605E-5</v>
      </c>
      <c r="BF1148" s="13">
        <f t="shared" si="1613"/>
        <v>3.4255579333510231E-5</v>
      </c>
      <c r="BG1148" s="13">
        <f t="shared" si="1614"/>
        <v>2.478768295420985E-5</v>
      </c>
      <c r="BH1148" s="13">
        <f t="shared" si="1615"/>
        <v>1.3452463179568062E-5</v>
      </c>
      <c r="BI1148" s="13">
        <f t="shared" si="1616"/>
        <v>5.8406028810982315E-6</v>
      </c>
      <c r="BJ1148" s="14">
        <f t="shared" si="1617"/>
        <v>0.6899337514500451</v>
      </c>
      <c r="BK1148" s="14">
        <f t="shared" si="1618"/>
        <v>0.19111415322562192</v>
      </c>
      <c r="BL1148" s="14">
        <f t="shared" si="1619"/>
        <v>0.1139347611361208</v>
      </c>
      <c r="BM1148" s="14">
        <f t="shared" si="1620"/>
        <v>0.55475363001950151</v>
      </c>
      <c r="BN1148" s="14">
        <f t="shared" si="1621"/>
        <v>0.43826607226459835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1.8426</v>
      </c>
      <c r="F1149" s="10">
        <f>VLOOKUP(B1149,home!$B$2:$E$405,3,FALSE)</f>
        <v>1.6669</v>
      </c>
      <c r="G1149" s="10">
        <f>VLOOKUP(C1149,away!$B$2:$E$405,4,FALSE)</f>
        <v>0.96020000000000005</v>
      </c>
      <c r="H1149" s="10">
        <f>VLOOKUP(A1149,away!$A$2:$E$405,3,FALSE)</f>
        <v>1.2176</v>
      </c>
      <c r="I1149" s="10">
        <f>VLOOKUP(C1149,away!$B$2:$E$405,3,FALSE)</f>
        <v>1.3267</v>
      </c>
      <c r="J1149" s="10">
        <f>VLOOKUP(B1149,home!$B$2:$E$405,4,FALSE)</f>
        <v>0.88</v>
      </c>
      <c r="K1149" s="12">
        <f t="shared" si="1566"/>
        <v>2.9491870283880006</v>
      </c>
      <c r="L1149" s="12">
        <f t="shared" si="1567"/>
        <v>1.4215431295999998</v>
      </c>
      <c r="M1149" s="13">
        <f t="shared" si="1568"/>
        <v>1.2642006535208111E-2</v>
      </c>
      <c r="N1149" s="13">
        <f t="shared" si="1569"/>
        <v>3.7283641686432098E-2</v>
      </c>
      <c r="O1149" s="13">
        <f t="shared" si="1570"/>
        <v>1.7971157534483386E-2</v>
      </c>
      <c r="P1149" s="13">
        <f t="shared" si="1571"/>
        <v>5.3000304685815701E-2</v>
      </c>
      <c r="Q1149" s="13">
        <f t="shared" si="1572"/>
        <v>5.497821621634584E-2</v>
      </c>
      <c r="R1149" s="13">
        <f t="shared" si="1573"/>
        <v>1.277338776205207E-2</v>
      </c>
      <c r="S1149" s="13">
        <f t="shared" si="1574"/>
        <v>5.5549573735904113E-2</v>
      </c>
      <c r="T1149" s="13">
        <f t="shared" si="1575"/>
        <v>7.8153905540009727E-2</v>
      </c>
      <c r="U1149" s="13">
        <f t="shared" si="1576"/>
        <v>3.7671109496414001E-2</v>
      </c>
      <c r="V1149" s="13">
        <f t="shared" si="1577"/>
        <v>2.5876204637211592E-2</v>
      </c>
      <c r="W1149" s="13">
        <f t="shared" si="1578"/>
        <v>5.4047014036385989E-2</v>
      </c>
      <c r="X1149" s="13">
        <f t="shared" si="1579"/>
        <v>7.6830161478819256E-2</v>
      </c>
      <c r="Y1149" s="13">
        <f t="shared" si="1580"/>
        <v>5.4608694098137053E-2</v>
      </c>
      <c r="Z1149" s="13">
        <f t="shared" si="1581"/>
        <v>6.0526405382872782E-3</v>
      </c>
      <c r="AA1149" s="13">
        <f t="shared" si="1582"/>
        <v>1.785036896301221E-2</v>
      </c>
      <c r="AB1149" s="13">
        <f t="shared" si="1583"/>
        <v>2.6322038298827691E-2</v>
      </c>
      <c r="AC1149" s="13">
        <f t="shared" si="1584"/>
        <v>6.7802069536253935E-3</v>
      </c>
      <c r="AD1149" s="13">
        <f t="shared" si="1585"/>
        <v>3.9848688179803436E-2</v>
      </c>
      <c r="AE1149" s="13">
        <f t="shared" si="1586"/>
        <v>5.6646628905572295E-2</v>
      </c>
      <c r="AF1149" s="13">
        <f t="shared" si="1587"/>
        <v>4.026281306785854E-2</v>
      </c>
      <c r="AG1149" s="13">
        <f t="shared" si="1588"/>
        <v>1.9078441764994465E-2</v>
      </c>
      <c r="AH1149" s="13">
        <f t="shared" si="1589"/>
        <v>2.1510223932851812E-3</v>
      </c>
      <c r="AI1149" s="13">
        <f t="shared" si="1590"/>
        <v>6.3437673400487697E-3</v>
      </c>
      <c r="AJ1149" s="13">
        <f t="shared" si="1591"/>
        <v>9.3544781751916418E-3</v>
      </c>
      <c r="AK1149" s="13">
        <f t="shared" si="1592"/>
        <v>9.1960352305379481E-3</v>
      </c>
      <c r="AL1149" s="13">
        <f t="shared" si="1593"/>
        <v>1.1370126518262128E-3</v>
      </c>
      <c r="AM1149" s="13">
        <f t="shared" si="1594"/>
        <v>2.3504246855630906E-2</v>
      </c>
      <c r="AN1149" s="13">
        <f t="shared" si="1595"/>
        <v>3.341230063404451E-2</v>
      </c>
      <c r="AO1149" s="13">
        <f t="shared" si="1596"/>
        <v>2.3748513205227854E-2</v>
      </c>
      <c r="AP1149" s="13">
        <f t="shared" si="1597"/>
        <v>1.1253178595035508E-2</v>
      </c>
      <c r="AQ1149" s="13">
        <f t="shared" si="1598"/>
        <v>3.9992196794836257E-3</v>
      </c>
      <c r="AR1149" s="13">
        <f t="shared" si="1599"/>
        <v>6.1155422095805973E-4</v>
      </c>
      <c r="AS1149" s="13">
        <f t="shared" si="1600"/>
        <v>1.8035877756054394E-3</v>
      </c>
      <c r="AT1149" s="13">
        <f t="shared" si="1601"/>
        <v>2.6595588361873652E-3</v>
      </c>
      <c r="AU1149" s="13">
        <f t="shared" si="1602"/>
        <v>2.614512140306155E-3</v>
      </c>
      <c r="AV1149" s="13">
        <f t="shared" si="1603"/>
        <v>1.9276713224384652E-3</v>
      </c>
      <c r="AW1149" s="13">
        <f t="shared" si="1604"/>
        <v>1.3241133133456087E-4</v>
      </c>
      <c r="AX1149" s="13">
        <f t="shared" si="1605"/>
        <v>1.1553069989776028E-2</v>
      </c>
      <c r="AY1149" s="13">
        <f t="shared" si="1606"/>
        <v>1.6423187269754051E-2</v>
      </c>
      <c r="AZ1149" s="13">
        <f t="shared" si="1607"/>
        <v>1.1673134514726529E-2</v>
      </c>
      <c r="BA1149" s="13">
        <f t="shared" si="1608"/>
        <v>5.5312880567687074E-3</v>
      </c>
      <c r="BB1149" s="13">
        <f t="shared" si="1609"/>
        <v>1.9657411337345226E-3</v>
      </c>
      <c r="BC1149" s="13">
        <f t="shared" si="1610"/>
        <v>5.588771606464851E-4</v>
      </c>
      <c r="BD1149" s="13">
        <f t="shared" si="1611"/>
        <v>1.4489178353013481E-4</v>
      </c>
      <c r="BE1149" s="13">
        <f t="shared" si="1612"/>
        <v>4.2731296850707581E-4</v>
      </c>
      <c r="BF1149" s="13">
        <f t="shared" si="1613"/>
        <v>6.3011293189151919E-4</v>
      </c>
      <c r="BG1149" s="13">
        <f t="shared" si="1614"/>
        <v>6.1944029505133337E-4</v>
      </c>
      <c r="BH1149" s="13">
        <f t="shared" si="1615"/>
        <v>4.56711320756557E-4</v>
      </c>
      <c r="BI1149" s="13">
        <f t="shared" si="1616"/>
        <v>2.6938542057863786E-4</v>
      </c>
      <c r="BJ1149" s="14">
        <f t="shared" si="1617"/>
        <v>0.65536096206918737</v>
      </c>
      <c r="BK1149" s="14">
        <f t="shared" si="1618"/>
        <v>0.1714084964693452</v>
      </c>
      <c r="BL1149" s="14">
        <f t="shared" si="1619"/>
        <v>0.15179810420966364</v>
      </c>
      <c r="BM1149" s="14">
        <f t="shared" si="1620"/>
        <v>0.77968071292772678</v>
      </c>
      <c r="BN1149" s="14">
        <f t="shared" si="1621"/>
        <v>0.1886487144203372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1.8426</v>
      </c>
      <c r="F1150" s="10">
        <f>VLOOKUP(B1150,home!$B$2:$E$405,3,FALSE)</f>
        <v>1.3776999999999999</v>
      </c>
      <c r="G1150" s="10">
        <f>VLOOKUP(C1150,away!$B$2:$E$405,4,FALSE)</f>
        <v>1.0853999999999999</v>
      </c>
      <c r="H1150" s="10">
        <f>VLOOKUP(A1150,away!$A$2:$E$405,3,FALSE)</f>
        <v>1.2176</v>
      </c>
      <c r="I1150" s="10">
        <f>VLOOKUP(C1150,away!$B$2:$E$405,3,FALSE)</f>
        <v>0.82130000000000003</v>
      </c>
      <c r="J1150" s="10">
        <f>VLOOKUP(B1150,home!$B$2:$E$405,4,FALSE)</f>
        <v>1.0740000000000001</v>
      </c>
      <c r="K1150" s="12">
        <f t="shared" si="1566"/>
        <v>2.7553421917079994</v>
      </c>
      <c r="L1150" s="12">
        <f t="shared" si="1567"/>
        <v>1.0740159811200001</v>
      </c>
      <c r="M1150" s="13">
        <f t="shared" si="1568"/>
        <v>2.1723553923562837E-2</v>
      </c>
      <c r="N1150" s="13">
        <f t="shared" si="1569"/>
        <v>5.9855824679436523E-2</v>
      </c>
      <c r="O1150" s="13">
        <f t="shared" si="1570"/>
        <v>2.3331444080628566E-2</v>
      </c>
      <c r="P1150" s="13">
        <f t="shared" si="1571"/>
        <v>6.4286112268831741E-2</v>
      </c>
      <c r="Q1150" s="13">
        <f t="shared" si="1572"/>
        <v>8.2461639579364227E-2</v>
      </c>
      <c r="R1150" s="13">
        <f t="shared" si="1573"/>
        <v>1.2529171902601353E-2</v>
      </c>
      <c r="S1150" s="13">
        <f t="shared" si="1574"/>
        <v>4.7560176446983529E-2</v>
      </c>
      <c r="T1150" s="13">
        <f t="shared" si="1575"/>
        <v>8.8565118737594692E-2</v>
      </c>
      <c r="U1150" s="13">
        <f t="shared" si="1576"/>
        <v>3.4522155970399891E-2</v>
      </c>
      <c r="V1150" s="13">
        <f t="shared" si="1577"/>
        <v>1.5638216949800197E-2</v>
      </c>
      <c r="W1150" s="13">
        <f t="shared" si="1578"/>
        <v>7.5736678243480168E-2</v>
      </c>
      <c r="X1150" s="13">
        <f t="shared" si="1579"/>
        <v>8.134240279044111E-2</v>
      </c>
      <c r="Y1150" s="13">
        <f t="shared" si="1580"/>
        <v>4.3681520269816913E-2</v>
      </c>
      <c r="Z1150" s="13">
        <f t="shared" si="1581"/>
        <v>4.4855102845311771E-3</v>
      </c>
      <c r="AA1150" s="13">
        <f t="shared" si="1582"/>
        <v>1.2359115738308904E-2</v>
      </c>
      <c r="AB1150" s="13">
        <f t="shared" si="1583"/>
        <v>1.7026796522982446E-2</v>
      </c>
      <c r="AC1150" s="13">
        <f t="shared" si="1584"/>
        <v>2.8923679283111123E-3</v>
      </c>
      <c r="AD1150" s="13">
        <f t="shared" si="1585"/>
        <v>5.2170116256018556E-2</v>
      </c>
      <c r="AE1150" s="13">
        <f t="shared" si="1586"/>
        <v>5.6031538595852234E-2</v>
      </c>
      <c r="AF1150" s="13">
        <f t="shared" si="1587"/>
        <v>3.0089383949343691E-2</v>
      </c>
      <c r="AG1150" s="13">
        <f t="shared" si="1588"/>
        <v>1.0772159741216918E-2</v>
      </c>
      <c r="AH1150" s="13">
        <f t="shared" si="1589"/>
        <v>1.2043774322661504E-3</v>
      </c>
      <c r="AI1150" s="13">
        <f t="shared" si="1590"/>
        <v>3.3184719538638672E-3</v>
      </c>
      <c r="AJ1150" s="13">
        <f t="shared" si="1591"/>
        <v>4.5717628932403984E-3</v>
      </c>
      <c r="AK1150" s="13">
        <f t="shared" si="1592"/>
        <v>4.1989237300767675E-3</v>
      </c>
      <c r="AL1150" s="13">
        <f t="shared" si="1593"/>
        <v>3.4237324153575877E-4</v>
      </c>
      <c r="AM1150" s="13">
        <f t="shared" si="1594"/>
        <v>2.8749304493303852E-2</v>
      </c>
      <c r="AN1150" s="13">
        <f t="shared" si="1595"/>
        <v>3.0877212471893366E-2</v>
      </c>
      <c r="AO1150" s="13">
        <f t="shared" si="1596"/>
        <v>1.6581309823625625E-2</v>
      </c>
      <c r="AP1150" s="13">
        <f t="shared" si="1597"/>
        <v>5.9361972461586584E-3</v>
      </c>
      <c r="AQ1150" s="13">
        <f t="shared" si="1598"/>
        <v>1.593892677363733E-3</v>
      </c>
      <c r="AR1150" s="13">
        <f t="shared" si="1599"/>
        <v>2.5870412191082324E-4</v>
      </c>
      <c r="AS1150" s="13">
        <f t="shared" si="1600"/>
        <v>7.1281838226966117E-4</v>
      </c>
      <c r="AT1150" s="13">
        <f t="shared" si="1601"/>
        <v>9.8202928184631965E-4</v>
      </c>
      <c r="AU1150" s="13">
        <f t="shared" si="1602"/>
        <v>9.0194223792129018E-4</v>
      </c>
      <c r="AV1150" s="13">
        <f t="shared" si="1603"/>
        <v>6.2128987565701643E-4</v>
      </c>
      <c r="AW1150" s="13">
        <f t="shared" si="1604"/>
        <v>2.8143855999519329E-5</v>
      </c>
      <c r="AX1150" s="13">
        <f t="shared" si="1605"/>
        <v>1.3202361942110087E-2</v>
      </c>
      <c r="AY1150" s="13">
        <f t="shared" si="1606"/>
        <v>1.4179547714356715E-2</v>
      </c>
      <c r="AZ1150" s="13">
        <f t="shared" si="1607"/>
        <v>7.6145304251363398E-3</v>
      </c>
      <c r="BA1150" s="13">
        <f t="shared" si="1608"/>
        <v>2.7260424551069661E-3</v>
      </c>
      <c r="BB1150" s="13">
        <f t="shared" si="1609"/>
        <v>7.3195329049912034E-4</v>
      </c>
      <c r="BC1150" s="13">
        <f t="shared" si="1610"/>
        <v>1.5722590628588506E-4</v>
      </c>
      <c r="BD1150" s="13">
        <f t="shared" si="1611"/>
        <v>4.6308726885640144E-5</v>
      </c>
      <c r="BE1150" s="13">
        <f t="shared" si="1612"/>
        <v>1.2759638903228686E-4</v>
      </c>
      <c r="BF1150" s="13">
        <f t="shared" si="1613"/>
        <v>1.7578585710512393E-4</v>
      </c>
      <c r="BG1150" s="13">
        <f t="shared" si="1614"/>
        <v>1.6145006292910043E-4</v>
      </c>
      <c r="BH1150" s="13">
        <f t="shared" si="1615"/>
        <v>1.1121254256061553E-4</v>
      </c>
      <c r="BI1150" s="13">
        <f t="shared" si="1616"/>
        <v>6.1285722152877096E-5</v>
      </c>
      <c r="BJ1150" s="14">
        <f t="shared" si="1617"/>
        <v>0.70305596128840542</v>
      </c>
      <c r="BK1150" s="14">
        <f t="shared" si="1618"/>
        <v>0.16662234847338189</v>
      </c>
      <c r="BL1150" s="14">
        <f t="shared" si="1619"/>
        <v>0.11722264342463912</v>
      </c>
      <c r="BM1150" s="14">
        <f t="shared" si="1620"/>
        <v>0.71304731317817516</v>
      </c>
      <c r="BN1150" s="14">
        <f t="shared" si="1621"/>
        <v>0.26418774643442522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1.8426</v>
      </c>
      <c r="F1151" s="10">
        <f>VLOOKUP(B1151,home!$B$2:$E$405,3,FALSE)</f>
        <v>0.69779999999999998</v>
      </c>
      <c r="G1151" s="10">
        <f>VLOOKUP(C1151,away!$B$2:$E$405,4,FALSE)</f>
        <v>1.3359000000000001</v>
      </c>
      <c r="H1151" s="10">
        <f>VLOOKUP(A1151,away!$A$2:$E$405,3,FALSE)</f>
        <v>1.2176</v>
      </c>
      <c r="I1151" s="10">
        <f>VLOOKUP(C1151,away!$B$2:$E$405,3,FALSE)</f>
        <v>1.0740000000000001</v>
      </c>
      <c r="J1151" s="10">
        <f>VLOOKUP(B1151,home!$B$2:$E$405,4,FALSE)</f>
        <v>0.93859999999999999</v>
      </c>
      <c r="K1151" s="12">
        <f t="shared" si="1566"/>
        <v>1.7176551734520003</v>
      </c>
      <c r="L1151" s="12">
        <f t="shared" si="1567"/>
        <v>1.2274094726400002</v>
      </c>
      <c r="M1151" s="13">
        <f t="shared" si="1568"/>
        <v>5.2598659408588246E-2</v>
      </c>
      <c r="N1151" s="13">
        <f t="shared" si="1569"/>
        <v>9.0346359449801336E-2</v>
      </c>
      <c r="O1151" s="13">
        <f t="shared" si="1570"/>
        <v>6.4560092806266289E-2</v>
      </c>
      <c r="P1151" s="13">
        <f t="shared" si="1571"/>
        <v>0.11089197740722456</v>
      </c>
      <c r="Q1151" s="13">
        <f t="shared" si="1572"/>
        <v>7.7591945855752659E-2</v>
      </c>
      <c r="R1151" s="13">
        <f t="shared" si="1573"/>
        <v>3.9620834732464388E-2</v>
      </c>
      <c r="S1151" s="13">
        <f t="shared" si="1574"/>
        <v>5.8447452803695218E-2</v>
      </c>
      <c r="T1151" s="13">
        <f t="shared" si="1575"/>
        <v>9.5237089343920819E-2</v>
      </c>
      <c r="U1151" s="13">
        <f t="shared" si="1576"/>
        <v>6.8054931754704159E-2</v>
      </c>
      <c r="V1151" s="13">
        <f t="shared" si="1577"/>
        <v>1.3691421223558427E-2</v>
      </c>
      <c r="W1151" s="13">
        <f t="shared" si="1578"/>
        <v>4.442540240578035E-2</v>
      </c>
      <c r="X1151" s="13">
        <f t="shared" si="1579"/>
        <v>5.4528159738698657E-2</v>
      </c>
      <c r="Y1151" s="13">
        <f t="shared" si="1580"/>
        <v>3.3464189894452906E-2</v>
      </c>
      <c r="Z1151" s="13">
        <f t="shared" si="1581"/>
        <v>1.6210329288176912E-2</v>
      </c>
      <c r="AA1151" s="13">
        <f t="shared" si="1582"/>
        <v>2.7843755965197555E-2</v>
      </c>
      <c r="AB1151" s="13">
        <f t="shared" si="1583"/>
        <v>2.3912985740978294E-2</v>
      </c>
      <c r="AC1151" s="13">
        <f t="shared" si="1584"/>
        <v>1.8040725634298842E-3</v>
      </c>
      <c r="AD1151" s="13">
        <f t="shared" si="1585"/>
        <v>1.9076880568743897E-2</v>
      </c>
      <c r="AE1151" s="13">
        <f t="shared" si="1586"/>
        <v>2.3415143918498214E-2</v>
      </c>
      <c r="AF1151" s="13">
        <f t="shared" si="1587"/>
        <v>1.43699847243968E-2</v>
      </c>
      <c r="AG1151" s="13">
        <f t="shared" si="1588"/>
        <v>5.8792851241389141E-3</v>
      </c>
      <c r="AH1151" s="13">
        <f t="shared" si="1589"/>
        <v>4.9741779307304898E-3</v>
      </c>
      <c r="AI1151" s="13">
        <f t="shared" si="1590"/>
        <v>8.5439224563899924E-3</v>
      </c>
      <c r="AJ1151" s="13">
        <f t="shared" si="1591"/>
        <v>7.3377563043954975E-3</v>
      </c>
      <c r="AK1151" s="13">
        <f t="shared" si="1592"/>
        <v>4.2012450259249854E-3</v>
      </c>
      <c r="AL1151" s="13">
        <f t="shared" si="1593"/>
        <v>1.5213861052298616E-4</v>
      </c>
      <c r="AM1151" s="13">
        <f t="shared" si="1594"/>
        <v>6.5535005204457727E-3</v>
      </c>
      <c r="AN1151" s="13">
        <f t="shared" si="1595"/>
        <v>8.0438286177463136E-3</v>
      </c>
      <c r="AO1151" s="13">
        <f t="shared" si="1596"/>
        <v>4.936535720857272E-3</v>
      </c>
      <c r="AP1151" s="13">
        <f t="shared" si="1597"/>
        <v>2.0197169019353168E-3</v>
      </c>
      <c r="AQ1151" s="13">
        <f t="shared" si="1598"/>
        <v>6.1975491437163009E-4</v>
      </c>
      <c r="AR1151" s="13">
        <f t="shared" si="1599"/>
        <v>1.2210706221550875E-3</v>
      </c>
      <c r="AS1151" s="13">
        <f t="shared" si="1600"/>
        <v>2.0973782712949388E-3</v>
      </c>
      <c r="AT1151" s="13">
        <f t="shared" si="1601"/>
        <v>1.8012863191877826E-3</v>
      </c>
      <c r="AU1151" s="13">
        <f t="shared" si="1602"/>
        <v>1.0313295883404019E-3</v>
      </c>
      <c r="AV1151" s="13">
        <f t="shared" si="1603"/>
        <v>4.4286715073675343E-4</v>
      </c>
      <c r="AW1151" s="13">
        <f t="shared" si="1604"/>
        <v>8.9096859705467421E-6</v>
      </c>
      <c r="AX1151" s="13">
        <f t="shared" si="1605"/>
        <v>1.8761090121940098E-3</v>
      </c>
      <c r="AY1151" s="13">
        <f t="shared" si="1606"/>
        <v>2.3027539732722014E-3</v>
      </c>
      <c r="AZ1151" s="13">
        <f t="shared" si="1607"/>
        <v>1.4132110199768489E-3</v>
      </c>
      <c r="BA1151" s="13">
        <f t="shared" si="1608"/>
        <v>5.7819619758627384E-4</v>
      </c>
      <c r="BB1151" s="13">
        <f t="shared" si="1609"/>
        <v>1.7742087249045531E-4</v>
      </c>
      <c r="BC1151" s="13">
        <f t="shared" si="1610"/>
        <v>4.3553611907767689E-5</v>
      </c>
      <c r="BD1151" s="13">
        <f t="shared" si="1611"/>
        <v>2.4979227473259587E-4</v>
      </c>
      <c r="BE1151" s="13">
        <f t="shared" si="1612"/>
        <v>4.2905699298278663E-4</v>
      </c>
      <c r="BF1151" s="13">
        <f t="shared" si="1613"/>
        <v>3.6848598185132111E-4</v>
      </c>
      <c r="BG1151" s="13">
        <f t="shared" si="1614"/>
        <v>2.1097728435715387E-4</v>
      </c>
      <c r="BH1151" s="13">
        <f t="shared" si="1615"/>
        <v>9.0596555989229806E-5</v>
      </c>
      <c r="BI1151" s="13">
        <f t="shared" si="1616"/>
        <v>3.1122728618366851E-5</v>
      </c>
      <c r="BJ1151" s="14">
        <f t="shared" si="1617"/>
        <v>0.48689902238696836</v>
      </c>
      <c r="BK1151" s="14">
        <f t="shared" si="1618"/>
        <v>0.23988847599029151</v>
      </c>
      <c r="BL1151" s="14">
        <f t="shared" si="1619"/>
        <v>0.25702366648729807</v>
      </c>
      <c r="BM1151" s="14">
        <f t="shared" si="1620"/>
        <v>0.56211778020533587</v>
      </c>
      <c r="BN1151" s="14">
        <f t="shared" si="1621"/>
        <v>0.43560986966009752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1.8426</v>
      </c>
      <c r="F1152" s="10">
        <f>VLOOKUP(B1152,home!$B$2:$E$405,3,FALSE)</f>
        <v>1.2404999999999999</v>
      </c>
      <c r="G1152" s="10">
        <f>VLOOKUP(C1152,away!$B$2:$E$405,4,FALSE)</f>
        <v>0.83489999999999998</v>
      </c>
      <c r="H1152" s="10">
        <f>VLOOKUP(A1152,away!$A$2:$E$405,3,FALSE)</f>
        <v>1.2176</v>
      </c>
      <c r="I1152" s="10">
        <f>VLOOKUP(C1152,away!$B$2:$E$405,3,FALSE)</f>
        <v>1.0107999999999999</v>
      </c>
      <c r="J1152" s="10">
        <f>VLOOKUP(B1152,home!$B$2:$E$405,4,FALSE)</f>
        <v>0.64529999999999998</v>
      </c>
      <c r="K1152" s="12">
        <f t="shared" si="1566"/>
        <v>1.9083687509699998</v>
      </c>
      <c r="L1152" s="12">
        <f t="shared" si="1567"/>
        <v>0.794203026624</v>
      </c>
      <c r="M1152" s="13">
        <f t="shared" si="1568"/>
        <v>6.7032897167463509E-2</v>
      </c>
      <c r="N1152" s="13">
        <f t="shared" si="1569"/>
        <v>0.12792348624137279</v>
      </c>
      <c r="O1152" s="13">
        <f t="shared" si="1570"/>
        <v>5.3237729813774878E-2</v>
      </c>
      <c r="P1152" s="13">
        <f t="shared" si="1571"/>
        <v>0.10159721994919188</v>
      </c>
      <c r="Q1152" s="13">
        <f t="shared" si="1572"/>
        <v>0.12206259182908828</v>
      </c>
      <c r="R1152" s="13">
        <f t="shared" si="1573"/>
        <v>2.114078307434538E-2</v>
      </c>
      <c r="S1152" s="13">
        <f t="shared" si="1574"/>
        <v>3.8496005459892957E-2</v>
      </c>
      <c r="T1152" s="13">
        <f t="shared" si="1575"/>
        <v>9.6942479868231846E-2</v>
      </c>
      <c r="U1152" s="13">
        <f t="shared" si="1576"/>
        <v>4.0344409790116206E-2</v>
      </c>
      <c r="V1152" s="13">
        <f t="shared" si="1577"/>
        <v>6.4828652118596617E-3</v>
      </c>
      <c r="W1152" s="13">
        <f t="shared" si="1578"/>
        <v>7.7646811969679388E-2</v>
      </c>
      <c r="X1152" s="13">
        <f t="shared" si="1579"/>
        <v>6.1667333074024E-2</v>
      </c>
      <c r="Y1152" s="13">
        <f t="shared" si="1580"/>
        <v>2.4488191285610077E-2</v>
      </c>
      <c r="Z1152" s="13">
        <f t="shared" si="1581"/>
        <v>5.5966913009488448E-3</v>
      </c>
      <c r="AA1152" s="13">
        <f t="shared" si="1582"/>
        <v>1.0680550787556409E-2</v>
      </c>
      <c r="AB1152" s="13">
        <f t="shared" si="1583"/>
        <v>1.0191214683060338E-2</v>
      </c>
      <c r="AC1152" s="13">
        <f t="shared" si="1584"/>
        <v>6.141024693301282E-4</v>
      </c>
      <c r="AD1152" s="13">
        <f t="shared" si="1585"/>
        <v>3.7044687393844866E-2</v>
      </c>
      <c r="AE1152" s="13">
        <f t="shared" si="1586"/>
        <v>2.9421002848531531E-2</v>
      </c>
      <c r="AF1152" s="13">
        <f t="shared" si="1587"/>
        <v>1.1683124754308534E-2</v>
      </c>
      <c r="AG1152" s="13">
        <f t="shared" si="1588"/>
        <v>3.0929243467658712E-3</v>
      </c>
      <c r="AH1152" s="13">
        <f t="shared" si="1589"/>
        <v>1.1112272925734459E-3</v>
      </c>
      <c r="AI1152" s="13">
        <f t="shared" si="1590"/>
        <v>2.1206314403721615E-3</v>
      </c>
      <c r="AJ1152" s="13">
        <f t="shared" si="1591"/>
        <v>2.0234733865653674E-3</v>
      </c>
      <c r="AK1152" s="13">
        <f t="shared" si="1592"/>
        <v>1.2871777931135954E-3</v>
      </c>
      <c r="AL1152" s="13">
        <f t="shared" si="1593"/>
        <v>3.7230139996490164E-5</v>
      </c>
      <c r="AM1152" s="13">
        <f t="shared" si="1594"/>
        <v>1.4138984762373161E-2</v>
      </c>
      <c r="AN1152" s="13">
        <f t="shared" si="1595"/>
        <v>1.1229224491667382E-2</v>
      </c>
      <c r="AO1152" s="13">
        <f t="shared" si="1596"/>
        <v>4.4591420389612909E-3</v>
      </c>
      <c r="AP1152" s="13">
        <f t="shared" si="1597"/>
        <v>1.1804880344964573E-3</v>
      </c>
      <c r="AQ1152" s="13">
        <f t="shared" si="1598"/>
        <v>2.343867924726258E-4</v>
      </c>
      <c r="AR1152" s="13">
        <f t="shared" si="1599"/>
        <v>1.7650801580580482E-4</v>
      </c>
      <c r="AS1152" s="13">
        <f t="shared" si="1600"/>
        <v>3.3684238165951672E-4</v>
      </c>
      <c r="AT1152" s="13">
        <f t="shared" si="1601"/>
        <v>3.2140973758066602E-4</v>
      </c>
      <c r="AU1152" s="13">
        <f t="shared" si="1602"/>
        <v>2.0445609981880372E-4</v>
      </c>
      <c r="AV1152" s="13">
        <f t="shared" si="1603"/>
        <v>9.7544407959852017E-5</v>
      </c>
      <c r="AW1152" s="13">
        <f t="shared" si="1604"/>
        <v>1.5674222333754203E-6</v>
      </c>
      <c r="AX1152" s="13">
        <f t="shared" si="1605"/>
        <v>4.4970661151589918E-3</v>
      </c>
      <c r="AY1152" s="13">
        <f t="shared" si="1606"/>
        <v>3.5715835195875051E-3</v>
      </c>
      <c r="AZ1152" s="13">
        <f t="shared" si="1607"/>
        <v>1.4182812205483974E-3</v>
      </c>
      <c r="BA1152" s="13">
        <f t="shared" si="1608"/>
        <v>3.7546774598783936E-4</v>
      </c>
      <c r="BB1152" s="13">
        <f t="shared" si="1609"/>
        <v>7.4549405065808309E-5</v>
      </c>
      <c r="BC1152" s="13">
        <f t="shared" si="1610"/>
        <v>1.1841472627256705E-5</v>
      </c>
      <c r="BD1152" s="13">
        <f t="shared" si="1611"/>
        <v>2.33638667293945E-5</v>
      </c>
      <c r="BE1152" s="13">
        <f t="shared" si="1612"/>
        <v>4.4586873168204112E-5</v>
      </c>
      <c r="BF1152" s="13">
        <f t="shared" si="1613"/>
        <v>4.2544097728831746E-5</v>
      </c>
      <c r="BG1152" s="13">
        <f t="shared" si="1614"/>
        <v>2.7063275547972089E-5</v>
      </c>
      <c r="BH1152" s="13">
        <f t="shared" si="1615"/>
        <v>1.2911677338660107E-5</v>
      </c>
      <c r="BI1152" s="13">
        <f t="shared" si="1616"/>
        <v>4.9280483111412865E-6</v>
      </c>
      <c r="BJ1152" s="14">
        <f t="shared" si="1617"/>
        <v>0.63316364921040402</v>
      </c>
      <c r="BK1152" s="14">
        <f t="shared" si="1618"/>
        <v>0.21783190391732213</v>
      </c>
      <c r="BL1152" s="14">
        <f t="shared" si="1619"/>
        <v>0.14342935654312663</v>
      </c>
      <c r="BM1152" s="14">
        <f t="shared" si="1620"/>
        <v>0.50345687679921092</v>
      </c>
      <c r="BN1152" s="14">
        <f t="shared" si="1621"/>
        <v>0.49299470807523676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1.5455000000000001</v>
      </c>
      <c r="F1153" s="10">
        <f>VLOOKUP(B1153,home!$B$2:$E$405,3,FALSE)</f>
        <v>1.0513999999999999</v>
      </c>
      <c r="G1153" s="10">
        <f>VLOOKUP(C1153,away!$B$2:$E$405,4,FALSE)</f>
        <v>1.0784</v>
      </c>
      <c r="H1153" s="10">
        <f>VLOOKUP(A1153,away!$A$2:$E$405,3,FALSE)</f>
        <v>1.1894</v>
      </c>
      <c r="I1153" s="10">
        <f>VLOOKUP(C1153,away!$B$2:$E$405,3,FALSE)</f>
        <v>0.98089999999999999</v>
      </c>
      <c r="J1153" s="10">
        <f>VLOOKUP(B1153,home!$B$2:$E$405,4,FALSE)</f>
        <v>1.5764</v>
      </c>
      <c r="K1153" s="12">
        <f t="shared" si="1566"/>
        <v>1.75233389408</v>
      </c>
      <c r="L1153" s="12">
        <f t="shared" si="1567"/>
        <v>1.8391582299440001</v>
      </c>
      <c r="M1153" s="13">
        <f t="shared" si="1568"/>
        <v>2.7557180999059374E-2</v>
      </c>
      <c r="N1153" s="13">
        <f t="shared" si="1569"/>
        <v>4.8289382289949091E-2</v>
      </c>
      <c r="O1153" s="13">
        <f t="shared" si="1570"/>
        <v>5.068201622847647E-2</v>
      </c>
      <c r="P1153" s="13">
        <f t="shared" si="1571"/>
        <v>8.8811814857471916E-2</v>
      </c>
      <c r="Q1153" s="13">
        <f t="shared" si="1572"/>
        <v>4.2309560655432149E-2</v>
      </c>
      <c r="R1153" s="13">
        <f t="shared" si="1573"/>
        <v>4.6606123628378952E-2</v>
      </c>
      <c r="S1153" s="13">
        <f t="shared" si="1574"/>
        <v>7.155610781221694E-2</v>
      </c>
      <c r="T1153" s="13">
        <f t="shared" si="1575"/>
        <v>7.78139766847529E-2</v>
      </c>
      <c r="U1153" s="13">
        <f t="shared" si="1576"/>
        <v>8.1669490105691175E-2</v>
      </c>
      <c r="V1153" s="13">
        <f t="shared" si="1577"/>
        <v>2.5623600610901187E-2</v>
      </c>
      <c r="W1153" s="13">
        <f t="shared" si="1578"/>
        <v>2.4713492393382459E-2</v>
      </c>
      <c r="X1153" s="13">
        <f t="shared" si="1579"/>
        <v>4.5452022925947792E-2</v>
      </c>
      <c r="Y1153" s="13">
        <f t="shared" si="1580"/>
        <v>4.1796731015930143E-2</v>
      </c>
      <c r="Z1153" s="13">
        <f t="shared" si="1581"/>
        <v>2.857201194564022E-2</v>
      </c>
      <c r="AA1153" s="13">
        <f t="shared" si="1582"/>
        <v>5.0067704954403998E-2</v>
      </c>
      <c r="AB1153" s="13">
        <f t="shared" si="1583"/>
        <v>4.386766819519964E-2</v>
      </c>
      <c r="AC1153" s="13">
        <f t="shared" si="1584"/>
        <v>5.1612646661745752E-3</v>
      </c>
      <c r="AD1153" s="13">
        <f t="shared" si="1585"/>
        <v>1.0826572590503082E-2</v>
      </c>
      <c r="AE1153" s="13">
        <f t="shared" si="1586"/>
        <v>1.9911780081909875E-2</v>
      </c>
      <c r="AF1153" s="13">
        <f t="shared" si="1587"/>
        <v>1.8310457105239788E-2</v>
      </c>
      <c r="AG1153" s="13">
        <f t="shared" si="1588"/>
        <v>1.1225275959712781E-2</v>
      </c>
      <c r="AH1153" s="13">
        <f t="shared" si="1589"/>
        <v>1.3137112728970628E-2</v>
      </c>
      <c r="AI1153" s="13">
        <f t="shared" si="1590"/>
        <v>2.3020607905325032E-2</v>
      </c>
      <c r="AJ1153" s="13">
        <f t="shared" si="1591"/>
        <v>2.0169895747413527E-2</v>
      </c>
      <c r="AK1153" s="13">
        <f t="shared" si="1592"/>
        <v>1.178146398608426E-2</v>
      </c>
      <c r="AL1153" s="13">
        <f t="shared" si="1593"/>
        <v>6.6535293574238182E-4</v>
      </c>
      <c r="AM1153" s="13">
        <f t="shared" si="1594"/>
        <v>3.7943540214112129E-3</v>
      </c>
      <c r="AN1153" s="13">
        <f t="shared" si="1595"/>
        <v>6.9784174257995447E-3</v>
      </c>
      <c r="AO1153" s="13">
        <f t="shared" si="1596"/>
        <v>6.4172069203219306E-3</v>
      </c>
      <c r="AP1153" s="13">
        <f t="shared" si="1597"/>
        <v>3.9340863069212226E-3</v>
      </c>
      <c r="AQ1153" s="13">
        <f t="shared" si="1598"/>
        <v>1.8088518021710416E-3</v>
      </c>
      <c r="AR1153" s="13">
        <f t="shared" si="1599"/>
        <v>4.8322457986376844E-3</v>
      </c>
      <c r="AS1153" s="13">
        <f t="shared" si="1600"/>
        <v>8.4677080974784914E-3</v>
      </c>
      <c r="AT1153" s="13">
        <f t="shared" si="1601"/>
        <v>7.4191259521936186E-3</v>
      </c>
      <c r="AU1153" s="13">
        <f t="shared" si="1602"/>
        <v>4.3335952901591441E-3</v>
      </c>
      <c r="AV1153" s="13">
        <f t="shared" si="1603"/>
        <v>1.8984764775428294E-3</v>
      </c>
      <c r="AW1153" s="13">
        <f t="shared" si="1604"/>
        <v>5.9564230126567292E-5</v>
      </c>
      <c r="AX1153" s="13">
        <f t="shared" si="1605"/>
        <v>1.1081625263096037E-3</v>
      </c>
      <c r="AY1153" s="13">
        <f t="shared" si="1606"/>
        <v>2.0380862303778424E-3</v>
      </c>
      <c r="AZ1153" s="13">
        <f t="shared" si="1607"/>
        <v>1.8741815319674767E-3</v>
      </c>
      <c r="BA1153" s="13">
        <f t="shared" si="1608"/>
        <v>1.1489721296423462E-3</v>
      </c>
      <c r="BB1153" s="13">
        <f t="shared" si="1609"/>
        <v>5.2828538705200153E-4</v>
      </c>
      <c r="BC1153" s="13">
        <f t="shared" si="1610"/>
        <v>1.9432008347116812E-4</v>
      </c>
      <c r="BD1153" s="13">
        <f t="shared" si="1611"/>
        <v>1.4812107716128018E-3</v>
      </c>
      <c r="BE1153" s="13">
        <f t="shared" si="1612"/>
        <v>2.5955758393735023E-3</v>
      </c>
      <c r="BF1153" s="13">
        <f t="shared" si="1613"/>
        <v>2.2741577589946672E-3</v>
      </c>
      <c r="BG1153" s="13">
        <f t="shared" si="1614"/>
        <v>1.3283612405237905E-3</v>
      </c>
      <c r="BH1153" s="13">
        <f t="shared" si="1615"/>
        <v>5.8193310633799806E-4</v>
      </c>
      <c r="BI1153" s="13">
        <f t="shared" si="1616"/>
        <v>2.0394822126466706E-4</v>
      </c>
      <c r="BJ1153" s="14">
        <f t="shared" si="1617"/>
        <v>0.37047417606820537</v>
      </c>
      <c r="BK1153" s="14">
        <f t="shared" si="1618"/>
        <v>0.22141340811194424</v>
      </c>
      <c r="BL1153" s="14">
        <f t="shared" si="1619"/>
        <v>0.37641842203406273</v>
      </c>
      <c r="BM1153" s="14">
        <f t="shared" si="1620"/>
        <v>0.69064341750083391</v>
      </c>
      <c r="BN1153" s="14">
        <f t="shared" si="1621"/>
        <v>0.30425607865876797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1.5455000000000001</v>
      </c>
      <c r="F1154" s="10">
        <f>VLOOKUP(B1154,home!$B$2:$E$405,3,FALSE)</f>
        <v>0.92430000000000001</v>
      </c>
      <c r="G1154" s="10">
        <f>VLOOKUP(C1154,away!$B$2:$E$405,4,FALSE)</f>
        <v>1.6984999999999999</v>
      </c>
      <c r="H1154" s="10">
        <f>VLOOKUP(A1154,away!$A$2:$E$405,3,FALSE)</f>
        <v>1.1894</v>
      </c>
      <c r="I1154" s="10">
        <f>VLOOKUP(C1154,away!$B$2:$E$405,3,FALSE)</f>
        <v>1.1559999999999999</v>
      </c>
      <c r="J1154" s="10">
        <f>VLOOKUP(B1154,home!$B$2:$E$405,4,FALSE)</f>
        <v>0.96089999999999998</v>
      </c>
      <c r="K1154" s="12">
        <f t="shared" si="1566"/>
        <v>2.4263168465250002</v>
      </c>
      <c r="L1154" s="12">
        <f t="shared" si="1567"/>
        <v>1.3211859957600001</v>
      </c>
      <c r="M1154" s="13">
        <f t="shared" si="1568"/>
        <v>2.3576546763526902E-2</v>
      </c>
      <c r="N1154" s="13">
        <f t="shared" si="1569"/>
        <v>5.7204172595229794E-2</v>
      </c>
      <c r="O1154" s="13">
        <f t="shared" si="1570"/>
        <v>3.114900341235249E-2</v>
      </c>
      <c r="P1154" s="13">
        <f t="shared" si="1571"/>
        <v>7.5577351731855563E-2</v>
      </c>
      <c r="Q1154" s="13">
        <f t="shared" si="1572"/>
        <v>6.9397723829664915E-2</v>
      </c>
      <c r="R1154" s="13">
        <f t="shared" si="1573"/>
        <v>2.0576813545140286E-2</v>
      </c>
      <c r="S1154" s="13">
        <f t="shared" si="1574"/>
        <v>6.056798894354011E-2</v>
      </c>
      <c r="T1154" s="13">
        <f t="shared" si="1575"/>
        <v>9.1687300861373305E-2</v>
      </c>
      <c r="U1154" s="13">
        <f t="shared" si="1576"/>
        <v>4.9925869352377687E-2</v>
      </c>
      <c r="V1154" s="13">
        <f t="shared" si="1577"/>
        <v>2.1573078298673228E-2</v>
      </c>
      <c r="W1154" s="13">
        <f t="shared" si="1578"/>
        <v>5.6126955479468464E-2</v>
      </c>
      <c r="X1154" s="13">
        <f t="shared" si="1579"/>
        <v>7.4154147564118714E-2</v>
      </c>
      <c r="Y1154" s="13">
        <f t="shared" si="1580"/>
        <v>4.8985710644617091E-2</v>
      </c>
      <c r="Z1154" s="13">
        <f t="shared" si="1581"/>
        <v>9.0619326310680103E-3</v>
      </c>
      <c r="AA1154" s="13">
        <f t="shared" si="1582"/>
        <v>2.1987119804834934E-2</v>
      </c>
      <c r="AB1154" s="13">
        <f t="shared" si="1583"/>
        <v>2.6673859594517242E-2</v>
      </c>
      <c r="AC1154" s="13">
        <f t="shared" si="1584"/>
        <v>4.3221875930108244E-3</v>
      </c>
      <c r="AD1154" s="13">
        <f t="shared" si="1585"/>
        <v>3.4045444405998264E-2</v>
      </c>
      <c r="AE1154" s="13">
        <f t="shared" si="1586"/>
        <v>4.4980364368630531E-2</v>
      </c>
      <c r="AF1154" s="13">
        <f t="shared" si="1587"/>
        <v>2.9713713744008382E-2</v>
      </c>
      <c r="AG1154" s="13">
        <f t="shared" si="1588"/>
        <v>1.308578082686844E-2</v>
      </c>
      <c r="AH1154" s="13">
        <f t="shared" si="1589"/>
        <v>2.9931246216719069E-3</v>
      </c>
      <c r="AI1154" s="13">
        <f t="shared" si="1590"/>
        <v>7.2622686933113152E-3</v>
      </c>
      <c r="AJ1154" s="13">
        <f t="shared" si="1591"/>
        <v>8.8102824372861752E-3</v>
      </c>
      <c r="AK1154" s="13">
        <f t="shared" si="1592"/>
        <v>7.1255122334102586E-3</v>
      </c>
      <c r="AL1154" s="13">
        <f t="shared" si="1593"/>
        <v>5.5421092027503507E-4</v>
      </c>
      <c r="AM1154" s="13">
        <f t="shared" si="1594"/>
        <v>1.652100706194078E-2</v>
      </c>
      <c r="AN1154" s="13">
        <f t="shared" si="1595"/>
        <v>2.1827323166088219E-2</v>
      </c>
      <c r="AO1154" s="13">
        <f t="shared" si="1596"/>
        <v>1.4418976845981793E-2</v>
      </c>
      <c r="AP1154" s="13">
        <f t="shared" si="1597"/>
        <v>6.3500500940329475E-3</v>
      </c>
      <c r="AQ1154" s="13">
        <f t="shared" si="1598"/>
        <v>2.0973993141527006E-3</v>
      </c>
      <c r="AR1154" s="13">
        <f t="shared" si="1599"/>
        <v>7.9089486674347386E-4</v>
      </c>
      <c r="AS1154" s="13">
        <f t="shared" si="1600"/>
        <v>1.9189615390098357E-3</v>
      </c>
      <c r="AT1154" s="13">
        <f t="shared" si="1601"/>
        <v>2.3280043549665534E-3</v>
      </c>
      <c r="AU1154" s="13">
        <f t="shared" si="1602"/>
        <v>1.8828253950796379E-3</v>
      </c>
      <c r="AV1154" s="13">
        <f t="shared" si="1603"/>
        <v>1.1420827437867043E-3</v>
      </c>
      <c r="AW1154" s="13">
        <f t="shared" si="1604"/>
        <v>4.9349647336888471E-5</v>
      </c>
      <c r="AX1154" s="13">
        <f t="shared" si="1605"/>
        <v>6.6808662926575646E-3</v>
      </c>
      <c r="AY1154" s="13">
        <f t="shared" si="1606"/>
        <v>8.8266669854042031E-3</v>
      </c>
      <c r="AZ1154" s="13">
        <f t="shared" si="1607"/>
        <v>5.830834405176585E-3</v>
      </c>
      <c r="BA1154" s="13">
        <f t="shared" si="1608"/>
        <v>2.5678722532382985E-3</v>
      </c>
      <c r="BB1154" s="13">
        <f t="shared" si="1609"/>
        <v>8.481592149697792E-4</v>
      </c>
      <c r="BC1154" s="13">
        <f t="shared" si="1610"/>
        <v>2.2411521539857343E-4</v>
      </c>
      <c r="BD1154" s="13">
        <f t="shared" si="1611"/>
        <v>1.74153203676658E-4</v>
      </c>
      <c r="BE1154" s="13">
        <f t="shared" si="1612"/>
        <v>4.2255085195697491E-4</v>
      </c>
      <c r="BF1154" s="13">
        <f t="shared" si="1613"/>
        <v>5.1262112530834996E-4</v>
      </c>
      <c r="BG1154" s="13">
        <f t="shared" si="1614"/>
        <v>4.1459375740675075E-4</v>
      </c>
      <c r="BH1154" s="13">
        <f t="shared" si="1615"/>
        <v>2.5148395451502474E-4</v>
      </c>
      <c r="BI1154" s="13">
        <f t="shared" si="1616"/>
        <v>1.2203595109410626E-4</v>
      </c>
      <c r="BJ1154" s="14">
        <f t="shared" si="1617"/>
        <v>0.6055745851690193</v>
      </c>
      <c r="BK1154" s="14">
        <f t="shared" si="1618"/>
        <v>0.19499803123628584</v>
      </c>
      <c r="BL1154" s="14">
        <f t="shared" si="1619"/>
        <v>0.18646406143844635</v>
      </c>
      <c r="BM1154" s="14">
        <f t="shared" si="1620"/>
        <v>0.70983968125898256</v>
      </c>
      <c r="BN1154" s="14">
        <f t="shared" si="1621"/>
        <v>0.27748161187776998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1.5455000000000001</v>
      </c>
      <c r="F1155" s="10">
        <f>VLOOKUP(B1155,home!$B$2:$E$405,3,FALSE)</f>
        <v>0.73950000000000005</v>
      </c>
      <c r="G1155" s="10">
        <f>VLOOKUP(C1155,away!$B$2:$E$405,4,FALSE)</f>
        <v>0.48530000000000001</v>
      </c>
      <c r="H1155" s="10">
        <f>VLOOKUP(A1155,away!$A$2:$E$405,3,FALSE)</f>
        <v>1.1894</v>
      </c>
      <c r="I1155" s="10">
        <f>VLOOKUP(C1155,away!$B$2:$E$405,3,FALSE)</f>
        <v>0.63060000000000005</v>
      </c>
      <c r="J1155" s="10">
        <f>VLOOKUP(B1155,home!$B$2:$E$405,4,FALSE)</f>
        <v>1.2011000000000001</v>
      </c>
      <c r="K1155" s="12">
        <f t="shared" si="1566"/>
        <v>0.55464803542500007</v>
      </c>
      <c r="L1155" s="12">
        <f t="shared" si="1567"/>
        <v>0.90086780720400017</v>
      </c>
      <c r="M1155" s="13">
        <f t="shared" si="1568"/>
        <v>0.23327999709166178</v>
      </c>
      <c r="N1155" s="13">
        <f t="shared" si="1569"/>
        <v>0.12938829209083991</v>
      </c>
      <c r="O1155" s="13">
        <f t="shared" si="1570"/>
        <v>0.21015443944452086</v>
      </c>
      <c r="P1155" s="13">
        <f t="shared" si="1571"/>
        <v>0.11656174697374562</v>
      </c>
      <c r="Q1155" s="13">
        <f t="shared" si="1572"/>
        <v>3.5882481007590221E-2</v>
      </c>
      <c r="R1155" s="13">
        <f t="shared" si="1573"/>
        <v>9.4660684518285673E-2</v>
      </c>
      <c r="S1155" s="13">
        <f t="shared" si="1574"/>
        <v>1.4560443487395276E-2</v>
      </c>
      <c r="T1155" s="13">
        <f t="shared" si="1575"/>
        <v>3.232537198234698E-2</v>
      </c>
      <c r="U1155" s="13">
        <f t="shared" si="1576"/>
        <v>5.2503362700052861E-2</v>
      </c>
      <c r="V1155" s="13">
        <f t="shared" si="1577"/>
        <v>8.0837084226986799E-4</v>
      </c>
      <c r="W1155" s="13">
        <f t="shared" si="1578"/>
        <v>6.6340491990115984E-3</v>
      </c>
      <c r="X1155" s="13">
        <f t="shared" si="1579"/>
        <v>5.9764013547970321E-3</v>
      </c>
      <c r="Y1155" s="13">
        <f t="shared" si="1580"/>
        <v>2.6919737917335089E-3</v>
      </c>
      <c r="Z1155" s="13">
        <f t="shared" si="1581"/>
        <v>2.8425587763472555E-2</v>
      </c>
      <c r="AA1155" s="13">
        <f t="shared" si="1582"/>
        <v>1.5766196408810971E-2</v>
      </c>
      <c r="AB1155" s="13">
        <f t="shared" si="1583"/>
        <v>4.3723449321358488E-3</v>
      </c>
      <c r="AC1155" s="13">
        <f t="shared" si="1584"/>
        <v>2.5244641298100263E-5</v>
      </c>
      <c r="AD1155" s="13">
        <f t="shared" si="1585"/>
        <v>9.1989058878614454E-4</v>
      </c>
      <c r="AE1155" s="13">
        <f t="shared" si="1586"/>
        <v>8.2869981758737054E-4</v>
      </c>
      <c r="AF1155" s="13">
        <f t="shared" si="1587"/>
        <v>3.7327449375014476E-4</v>
      </c>
      <c r="AG1155" s="13">
        <f t="shared" si="1588"/>
        <v>1.1209032488995872E-4</v>
      </c>
      <c r="AH1155" s="13">
        <f t="shared" si="1589"/>
        <v>6.4019242292410938E-3</v>
      </c>
      <c r="AI1155" s="13">
        <f t="shared" si="1590"/>
        <v>3.5508146966882798E-3</v>
      </c>
      <c r="AJ1155" s="13">
        <f t="shared" si="1591"/>
        <v>9.8472619783818616E-4</v>
      </c>
      <c r="AK1155" s="13">
        <f t="shared" si="1592"/>
        <v>1.8205881702082664E-4</v>
      </c>
      <c r="AL1155" s="13">
        <f t="shared" si="1593"/>
        <v>5.0455410290080329E-7</v>
      </c>
      <c r="AM1155" s="13">
        <f t="shared" si="1594"/>
        <v>1.0204310157523638E-4</v>
      </c>
      <c r="AN1155" s="13">
        <f t="shared" si="1595"/>
        <v>9.1927345156378253E-5</v>
      </c>
      <c r="AO1155" s="13">
        <f t="shared" si="1596"/>
        <v>4.1407192926555867E-5</v>
      </c>
      <c r="AP1155" s="13">
        <f t="shared" si="1597"/>
        <v>1.2434135698073124E-5</v>
      </c>
      <c r="AQ1155" s="13">
        <f t="shared" si="1598"/>
        <v>2.8003781402000283E-6</v>
      </c>
      <c r="AR1155" s="13">
        <f t="shared" si="1599"/>
        <v>1.1534574884565171E-3</v>
      </c>
      <c r="AS1155" s="13">
        <f t="shared" si="1600"/>
        <v>6.3976292991866181E-4</v>
      </c>
      <c r="AT1155" s="13">
        <f t="shared" si="1601"/>
        <v>1.774216261085639E-4</v>
      </c>
      <c r="AU1155" s="13">
        <f t="shared" si="1602"/>
        <v>3.2802185454341292E-5</v>
      </c>
      <c r="AV1155" s="13">
        <f t="shared" si="1603"/>
        <v>4.5484169299742279E-6</v>
      </c>
      <c r="AW1155" s="13">
        <f t="shared" si="1604"/>
        <v>7.0029945428125663E-9</v>
      </c>
      <c r="AX1155" s="13">
        <f t="shared" si="1605"/>
        <v>9.4330009695630912E-6</v>
      </c>
      <c r="AY1155" s="13">
        <f t="shared" si="1606"/>
        <v>8.49788689880351E-6</v>
      </c>
      <c r="AZ1155" s="13">
        <f t="shared" si="1607"/>
        <v>3.8277363681963596E-6</v>
      </c>
      <c r="BA1155" s="13">
        <f t="shared" si="1608"/>
        <v>1.149428156190686E-6</v>
      </c>
      <c r="BB1155" s="13">
        <f t="shared" si="1609"/>
        <v>2.5887070565151001E-7</v>
      </c>
      <c r="BC1155" s="13">
        <f t="shared" si="1610"/>
        <v>4.6641656989925617E-8</v>
      </c>
      <c r="BD1155" s="13">
        <f t="shared" si="1611"/>
        <v>1.7318545305480923E-4</v>
      </c>
      <c r="BE1155" s="13">
        <f t="shared" si="1612"/>
        <v>9.6056971301038504E-5</v>
      </c>
      <c r="BF1155" s="13">
        <f t="shared" si="1613"/>
        <v>2.6638905210498313E-5</v>
      </c>
      <c r="BG1155" s="13">
        <f t="shared" si="1614"/>
        <v>4.9250721469585627E-6</v>
      </c>
      <c r="BH1155" s="13">
        <f t="shared" si="1615"/>
        <v>6.8292039765923848E-7</v>
      </c>
      <c r="BI1155" s="13">
        <f t="shared" si="1616"/>
        <v>7.575609138267132E-8</v>
      </c>
      <c r="BJ1155" s="14">
        <f t="shared" si="1617"/>
        <v>0.21540635036958469</v>
      </c>
      <c r="BK1155" s="14">
        <f t="shared" si="1618"/>
        <v>0.36524480547737237</v>
      </c>
      <c r="BL1155" s="14">
        <f t="shared" si="1619"/>
        <v>0.39088610966966503</v>
      </c>
      <c r="BM1155" s="14">
        <f t="shared" si="1620"/>
        <v>0.18002672126954625</v>
      </c>
      <c r="BN1155" s="14">
        <f t="shared" si="1621"/>
        <v>0.81992764112664407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1.25</v>
      </c>
      <c r="F1156" s="10">
        <f>VLOOKUP(B1156,home!$B$2:$E$405,3,FALSE)</f>
        <v>1.4</v>
      </c>
      <c r="G1156" s="10">
        <f>VLOOKUP(C1156,away!$B$2:$E$405,4,FALSE)</f>
        <v>1.7</v>
      </c>
      <c r="H1156" s="10">
        <f>VLOOKUP(A1156,away!$A$2:$E$405,3,FALSE)</f>
        <v>0.89839999999999998</v>
      </c>
      <c r="I1156" s="10">
        <f>VLOOKUP(C1156,away!$B$2:$E$405,3,FALSE)</f>
        <v>0.97399999999999998</v>
      </c>
      <c r="J1156" s="10">
        <f>VLOOKUP(B1156,home!$B$2:$E$405,4,FALSE)</f>
        <v>0.27829999999999999</v>
      </c>
      <c r="K1156" s="12">
        <f t="shared" si="1566"/>
        <v>2.9750000000000001</v>
      </c>
      <c r="L1156" s="12">
        <f t="shared" si="1567"/>
        <v>0.24352407727999997</v>
      </c>
      <c r="M1156" s="13">
        <f t="shared" si="1568"/>
        <v>4.0014072378345505E-2</v>
      </c>
      <c r="N1156" s="13">
        <f t="shared" si="1569"/>
        <v>0.11904186532557787</v>
      </c>
      <c r="O1156" s="13">
        <f t="shared" si="1570"/>
        <v>9.7443900541517234E-3</v>
      </c>
      <c r="P1156" s="13">
        <f t="shared" si="1571"/>
        <v>2.8989560411101373E-2</v>
      </c>
      <c r="Q1156" s="13">
        <f t="shared" si="1572"/>
        <v>0.17707477467179711</v>
      </c>
      <c r="R1156" s="13">
        <f t="shared" si="1573"/>
        <v>1.1864967982968535E-3</v>
      </c>
      <c r="S1156" s="13">
        <f t="shared" si="1574"/>
        <v>5.2506191127130444E-3</v>
      </c>
      <c r="T1156" s="13">
        <f t="shared" si="1575"/>
        <v>4.3121971111513301E-2</v>
      </c>
      <c r="U1156" s="13">
        <f t="shared" si="1576"/>
        <v>3.5298279749331387E-3</v>
      </c>
      <c r="V1156" s="13">
        <f t="shared" si="1577"/>
        <v>4.2266557992802511E-4</v>
      </c>
      <c r="W1156" s="13">
        <f t="shared" si="1578"/>
        <v>0.17559915154953215</v>
      </c>
      <c r="X1156" s="13">
        <f t="shared" si="1579"/>
        <v>4.2762621352250695E-2</v>
      </c>
      <c r="Y1156" s="13">
        <f t="shared" si="1580"/>
        <v>5.2068639534404368E-3</v>
      </c>
      <c r="Z1156" s="13">
        <f t="shared" si="1581"/>
        <v>9.6313512666971847E-5</v>
      </c>
      <c r="AA1156" s="13">
        <f t="shared" si="1582"/>
        <v>2.8653270018424125E-4</v>
      </c>
      <c r="AB1156" s="13">
        <f t="shared" si="1583"/>
        <v>4.2621739152405889E-4</v>
      </c>
      <c r="AC1156" s="13">
        <f t="shared" si="1584"/>
        <v>1.913840655726346E-5</v>
      </c>
      <c r="AD1156" s="13">
        <f t="shared" si="1585"/>
        <v>0.13060186896496453</v>
      </c>
      <c r="AE1156" s="13">
        <f t="shared" si="1586"/>
        <v>3.1804699630736455E-2</v>
      </c>
      <c r="AF1156" s="13">
        <f t="shared" si="1587"/>
        <v>3.872605065371325E-3</v>
      </c>
      <c r="AG1156" s="13">
        <f t="shared" si="1588"/>
        <v>3.143575250714687E-4</v>
      </c>
      <c r="AH1156" s="13">
        <f t="shared" si="1589"/>
        <v>5.8636648254549745E-6</v>
      </c>
      <c r="AI1156" s="13">
        <f t="shared" si="1590"/>
        <v>1.7444402855728548E-5</v>
      </c>
      <c r="AJ1156" s="13">
        <f t="shared" si="1591"/>
        <v>2.5948549247896218E-5</v>
      </c>
      <c r="AK1156" s="13">
        <f t="shared" si="1592"/>
        <v>2.5732311337497087E-5</v>
      </c>
      <c r="AL1156" s="13">
        <f t="shared" si="1593"/>
        <v>5.5461887289858264E-7</v>
      </c>
      <c r="AM1156" s="13">
        <f t="shared" si="1594"/>
        <v>7.7708112034153842E-2</v>
      </c>
      <c r="AN1156" s="13">
        <f t="shared" si="1595"/>
        <v>1.8923796280288174E-2</v>
      </c>
      <c r="AO1156" s="13">
        <f t="shared" si="1596"/>
        <v>2.3042000138959362E-3</v>
      </c>
      <c r="AP1156" s="13">
        <f t="shared" si="1597"/>
        <v>1.8704272741752371E-4</v>
      </c>
      <c r="AQ1156" s="13">
        <f t="shared" si="1598"/>
        <v>1.1387351901571748E-5</v>
      </c>
      <c r="AR1156" s="13">
        <f t="shared" si="1599"/>
        <v>2.8558871321962293E-7</v>
      </c>
      <c r="AS1156" s="13">
        <f t="shared" si="1600"/>
        <v>8.4962642182837822E-7</v>
      </c>
      <c r="AT1156" s="13">
        <f t="shared" si="1601"/>
        <v>1.2638193024697128E-6</v>
      </c>
      <c r="AU1156" s="13">
        <f t="shared" si="1602"/>
        <v>1.253287474949132E-6</v>
      </c>
      <c r="AV1156" s="13">
        <f t="shared" si="1603"/>
        <v>9.321325594934169E-7</v>
      </c>
      <c r="AW1156" s="13">
        <f t="shared" si="1604"/>
        <v>1.1161460321180156E-8</v>
      </c>
      <c r="AX1156" s="13">
        <f t="shared" si="1605"/>
        <v>3.8530272216934641E-2</v>
      </c>
      <c r="AY1156" s="13">
        <f t="shared" si="1606"/>
        <v>9.383048988976227E-3</v>
      </c>
      <c r="AZ1156" s="13">
        <f t="shared" si="1607"/>
        <v>1.142499173556736E-3</v>
      </c>
      <c r="BA1156" s="13">
        <f t="shared" si="1608"/>
        <v>9.2742019011188918E-5</v>
      </c>
      <c r="BB1156" s="13">
        <f t="shared" si="1609"/>
        <v>5.6462286511959968E-6</v>
      </c>
      <c r="BC1156" s="13">
        <f t="shared" si="1610"/>
        <v>2.7499852447888078E-7</v>
      </c>
      <c r="BD1156" s="13">
        <f t="shared" si="1611"/>
        <v>1.1591287978065204E-8</v>
      </c>
      <c r="BE1156" s="13">
        <f t="shared" si="1612"/>
        <v>3.4484081734743975E-8</v>
      </c>
      <c r="BF1156" s="13">
        <f t="shared" si="1613"/>
        <v>5.1295071580431673E-8</v>
      </c>
      <c r="BG1156" s="13">
        <f t="shared" si="1614"/>
        <v>5.0867612650594755E-8</v>
      </c>
      <c r="BH1156" s="13">
        <f t="shared" si="1615"/>
        <v>3.7832786908879849E-8</v>
      </c>
      <c r="BI1156" s="13">
        <f t="shared" si="1616"/>
        <v>2.2510508210783491E-8</v>
      </c>
      <c r="BJ1156" s="14">
        <f t="shared" si="1617"/>
        <v>0.87768980118356688</v>
      </c>
      <c r="BK1156" s="14">
        <f t="shared" si="1618"/>
        <v>8.4079659496494333E-2</v>
      </c>
      <c r="BL1156" s="14">
        <f t="shared" si="1619"/>
        <v>1.5253246883177616E-2</v>
      </c>
      <c r="BM1156" s="14">
        <f t="shared" si="1620"/>
        <v>0.59168482360911945</v>
      </c>
      <c r="BN1156" s="14">
        <f t="shared" si="1621"/>
        <v>0.37605115963927044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1.25</v>
      </c>
      <c r="F1157" s="10">
        <f>VLOOKUP(B1157,home!$B$2:$E$405,3,FALSE)</f>
        <v>0.45710000000000001</v>
      </c>
      <c r="G1157" s="10">
        <f>VLOOKUP(C1157,away!$B$2:$E$405,4,FALSE)</f>
        <v>1</v>
      </c>
      <c r="H1157" s="10">
        <f>VLOOKUP(A1157,away!$A$2:$E$405,3,FALSE)</f>
        <v>0.89839999999999998</v>
      </c>
      <c r="I1157" s="10">
        <f>VLOOKUP(C1157,away!$B$2:$E$405,3,FALSE)</f>
        <v>0.83479999999999999</v>
      </c>
      <c r="J1157" s="10">
        <f>VLOOKUP(B1157,home!$B$2:$E$405,4,FALSE)</f>
        <v>0.95409999999999995</v>
      </c>
      <c r="K1157" s="12">
        <f t="shared" si="1566"/>
        <v>0.57137499999999997</v>
      </c>
      <c r="L1157" s="12">
        <f t="shared" si="1567"/>
        <v>0.71556003971199988</v>
      </c>
      <c r="M1157" s="13">
        <f t="shared" si="1568"/>
        <v>0.27611577137465404</v>
      </c>
      <c r="N1157" s="13">
        <f t="shared" si="1569"/>
        <v>0.15776564886919295</v>
      </c>
      <c r="O1157" s="13">
        <f t="shared" si="1570"/>
        <v>0.1975774123299569</v>
      </c>
      <c r="P1157" s="13">
        <f t="shared" si="1571"/>
        <v>0.11289079397002912</v>
      </c>
      <c r="Q1157" s="13">
        <f t="shared" si="1572"/>
        <v>4.5071673811317554E-2</v>
      </c>
      <c r="R1157" s="13">
        <f t="shared" si="1573"/>
        <v>7.068925050650908E-2</v>
      </c>
      <c r="S1157" s="13">
        <f t="shared" si="1574"/>
        <v>1.1538938268298994E-2</v>
      </c>
      <c r="T1157" s="13">
        <f t="shared" si="1575"/>
        <v>3.2251488702312689E-2</v>
      </c>
      <c r="U1157" s="13">
        <f t="shared" si="1576"/>
        <v>4.0390070508156621E-2</v>
      </c>
      <c r="V1157" s="13">
        <f t="shared" si="1577"/>
        <v>5.2419232064795744E-4</v>
      </c>
      <c r="W1157" s="13">
        <f t="shared" si="1578"/>
        <v>8.5842758746471886E-3</v>
      </c>
      <c r="X1157" s="13">
        <f t="shared" si="1579"/>
        <v>6.1425647857613046E-3</v>
      </c>
      <c r="Y1157" s="13">
        <f t="shared" si="1580"/>
        <v>2.1976869510164456E-3</v>
      </c>
      <c r="Z1157" s="13">
        <f t="shared" si="1581"/>
        <v>1.6860800966549717E-2</v>
      </c>
      <c r="AA1157" s="13">
        <f t="shared" si="1582"/>
        <v>9.6338401522623445E-3</v>
      </c>
      <c r="AB1157" s="13">
        <f t="shared" si="1583"/>
        <v>2.7522677084994484E-3</v>
      </c>
      <c r="AC1157" s="13">
        <f t="shared" si="1584"/>
        <v>1.3394854035394138E-5</v>
      </c>
      <c r="AD1157" s="13">
        <f t="shared" si="1585"/>
        <v>1.2262101569691345E-3</v>
      </c>
      <c r="AE1157" s="13">
        <f t="shared" si="1586"/>
        <v>8.7742698861609128E-4</v>
      </c>
      <c r="AF1157" s="13">
        <f t="shared" si="1587"/>
        <v>3.1392584540925541E-4</v>
      </c>
      <c r="AG1157" s="13">
        <f t="shared" si="1588"/>
        <v>7.4877596802556669E-5</v>
      </c>
      <c r="AH1157" s="13">
        <f t="shared" si="1589"/>
        <v>3.0162288523001095E-3</v>
      </c>
      <c r="AI1157" s="13">
        <f t="shared" si="1590"/>
        <v>1.723397760482975E-3</v>
      </c>
      <c r="AJ1157" s="13">
        <f t="shared" si="1591"/>
        <v>4.923531976979799E-4</v>
      </c>
      <c r="AK1157" s="13">
        <f t="shared" si="1592"/>
        <v>9.3772769444894419E-5</v>
      </c>
      <c r="AL1157" s="13">
        <f t="shared" si="1593"/>
        <v>2.1906111333517283E-7</v>
      </c>
      <c r="AM1157" s="13">
        <f t="shared" si="1594"/>
        <v>1.4012516568764791E-4</v>
      </c>
      <c r="AN1157" s="13">
        <f t="shared" si="1595"/>
        <v>1.0026796912410388E-4</v>
      </c>
      <c r="AO1157" s="13">
        <f t="shared" si="1596"/>
        <v>3.5873875984142679E-5</v>
      </c>
      <c r="AP1157" s="13">
        <f t="shared" si="1597"/>
        <v>8.5566373746121674E-6</v>
      </c>
      <c r="AQ1157" s="13">
        <f t="shared" si="1598"/>
        <v>1.5306969448946656E-6</v>
      </c>
      <c r="AR1157" s="13">
        <f t="shared" si="1599"/>
        <v>4.3165856746646934E-4</v>
      </c>
      <c r="AS1157" s="13">
        <f t="shared" si="1600"/>
        <v>2.4663891398615388E-4</v>
      </c>
      <c r="AT1157" s="13">
        <f t="shared" si="1601"/>
        <v>7.046165473941934E-5</v>
      </c>
      <c r="AU1157" s="13">
        <f t="shared" si="1602"/>
        <v>1.3420009325578575E-5</v>
      </c>
      <c r="AV1157" s="13">
        <f t="shared" si="1603"/>
        <v>1.9169644571006145E-6</v>
      </c>
      <c r="AW1157" s="13">
        <f t="shared" si="1604"/>
        <v>2.4878838653284726E-9</v>
      </c>
      <c r="AX1157" s="13">
        <f t="shared" si="1605"/>
        <v>1.3344002757463293E-5</v>
      </c>
      <c r="AY1157" s="13">
        <f t="shared" si="1606"/>
        <v>9.5484351430474686E-6</v>
      </c>
      <c r="AZ1157" s="13">
        <f t="shared" si="1607"/>
        <v>3.4162393150732514E-6</v>
      </c>
      <c r="BA1157" s="13">
        <f t="shared" si="1608"/>
        <v>8.1484144665317052E-7</v>
      </c>
      <c r="BB1157" s="13">
        <f t="shared" si="1609"/>
        <v>1.457669944815315E-7</v>
      </c>
      <c r="BC1157" s="13">
        <f t="shared" si="1610"/>
        <v>2.0861007271980714E-8</v>
      </c>
      <c r="BD1157" s="13">
        <f t="shared" si="1611"/>
        <v>5.147960361305529E-5</v>
      </c>
      <c r="BE1157" s="13">
        <f t="shared" si="1612"/>
        <v>2.9414158514409464E-5</v>
      </c>
      <c r="BF1157" s="13">
        <f t="shared" si="1613"/>
        <v>8.4032574105853539E-6</v>
      </c>
      <c r="BG1157" s="13">
        <f t="shared" si="1614"/>
        <v>1.6004704009910687E-6</v>
      </c>
      <c r="BH1157" s="13">
        <f t="shared" si="1615"/>
        <v>2.2861719384156797E-7</v>
      </c>
      <c r="BI1157" s="13">
        <f t="shared" si="1616"/>
        <v>2.6125229826245191E-8</v>
      </c>
      <c r="BJ1157" s="14">
        <f t="shared" si="1617"/>
        <v>0.25481942407382446</v>
      </c>
      <c r="BK1157" s="14">
        <f t="shared" si="1618"/>
        <v>0.40109285828392188</v>
      </c>
      <c r="BL1157" s="14">
        <f t="shared" si="1619"/>
        <v>0.32722384212764777</v>
      </c>
      <c r="BM1157" s="14">
        <f t="shared" si="1620"/>
        <v>0.13987682864302509</v>
      </c>
      <c r="BN1157" s="14">
        <f t="shared" si="1621"/>
        <v>0.86011055086165977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1.25</v>
      </c>
      <c r="F1158" s="10">
        <f>VLOOKUP(B1158,home!$B$2:$E$405,3,FALSE)</f>
        <v>0.7</v>
      </c>
      <c r="G1158" s="10">
        <f>VLOOKUP(C1158,away!$B$2:$E$405,4,FALSE)</f>
        <v>0.4</v>
      </c>
      <c r="H1158" s="10">
        <f>VLOOKUP(A1158,away!$A$2:$E$405,3,FALSE)</f>
        <v>0.89839999999999998</v>
      </c>
      <c r="I1158" s="10">
        <f>VLOOKUP(C1158,away!$B$2:$E$405,3,FALSE)</f>
        <v>1.3914</v>
      </c>
      <c r="J1158" s="10">
        <f>VLOOKUP(B1158,home!$B$2:$E$405,4,FALSE)</f>
        <v>0.83479999999999999</v>
      </c>
      <c r="K1158" s="12">
        <f t="shared" si="1566"/>
        <v>0.35000000000000003</v>
      </c>
      <c r="L1158" s="12">
        <f t="shared" si="1567"/>
        <v>1.0435281828480001</v>
      </c>
      <c r="M1158" s="13">
        <f t="shared" si="1568"/>
        <v>0.24819806984635806</v>
      </c>
      <c r="N1158" s="13">
        <f t="shared" si="1569"/>
        <v>8.6869324446225318E-2</v>
      </c>
      <c r="O1158" s="13">
        <f t="shared" si="1570"/>
        <v>0.259001680813151</v>
      </c>
      <c r="P1158" s="13">
        <f t="shared" si="1571"/>
        <v>9.0650588284602845E-2</v>
      </c>
      <c r="Q1158" s="13">
        <f t="shared" si="1572"/>
        <v>1.520213177808943E-2</v>
      </c>
      <c r="R1158" s="13">
        <f t="shared" si="1573"/>
        <v>0.13513777666676258</v>
      </c>
      <c r="S1158" s="13">
        <f t="shared" si="1574"/>
        <v>8.2771888208392087E-3</v>
      </c>
      <c r="T1158" s="13">
        <f t="shared" si="1575"/>
        <v>1.5863852949805499E-2</v>
      </c>
      <c r="U1158" s="13">
        <f t="shared" si="1576"/>
        <v>4.7298221833366905E-2</v>
      </c>
      <c r="V1158" s="13">
        <f t="shared" si="1577"/>
        <v>3.3590199258389371E-4</v>
      </c>
      <c r="W1158" s="13">
        <f t="shared" si="1578"/>
        <v>1.773582040777101E-3</v>
      </c>
      <c r="X1158" s="13">
        <f t="shared" si="1579"/>
        <v>1.8507828441439757E-3</v>
      </c>
      <c r="Y1158" s="13">
        <f t="shared" si="1580"/>
        <v>9.65672029097908E-4</v>
      </c>
      <c r="Z1158" s="13">
        <f t="shared" si="1581"/>
        <v>4.7006692839728546E-2</v>
      </c>
      <c r="AA1158" s="13">
        <f t="shared" si="1582"/>
        <v>1.6452342493904992E-2</v>
      </c>
      <c r="AB1158" s="13">
        <f t="shared" si="1583"/>
        <v>2.8791599364333736E-3</v>
      </c>
      <c r="AC1158" s="13">
        <f t="shared" si="1584"/>
        <v>7.6676949111020312E-6</v>
      </c>
      <c r="AD1158" s="13">
        <f t="shared" si="1585"/>
        <v>1.5518842856799628E-4</v>
      </c>
      <c r="AE1158" s="13">
        <f t="shared" si="1586"/>
        <v>1.6194349886259783E-4</v>
      </c>
      <c r="AF1158" s="13">
        <f t="shared" si="1587"/>
        <v>8.449630254606692E-5</v>
      </c>
      <c r="AG1158" s="13">
        <f t="shared" si="1588"/>
        <v>2.9391424351090688E-5</v>
      </c>
      <c r="AH1158" s="13">
        <f t="shared" si="1589"/>
        <v>1.2263202190184007E-2</v>
      </c>
      <c r="AI1158" s="13">
        <f t="shared" si="1590"/>
        <v>4.2921207665644022E-3</v>
      </c>
      <c r="AJ1158" s="13">
        <f t="shared" si="1591"/>
        <v>7.5112113414877043E-4</v>
      </c>
      <c r="AK1158" s="13">
        <f t="shared" si="1592"/>
        <v>8.7630798984023256E-5</v>
      </c>
      <c r="AL1158" s="13">
        <f t="shared" si="1593"/>
        <v>1.120203803210123E-7</v>
      </c>
      <c r="AM1158" s="13">
        <f t="shared" si="1594"/>
        <v>1.0863189999759741E-5</v>
      </c>
      <c r="AN1158" s="13">
        <f t="shared" si="1595"/>
        <v>1.1336044920381848E-5</v>
      </c>
      <c r="AO1158" s="13">
        <f t="shared" si="1596"/>
        <v>5.9147411782246852E-6</v>
      </c>
      <c r="AP1158" s="13">
        <f t="shared" si="1597"/>
        <v>2.0573997045763485E-6</v>
      </c>
      <c r="AQ1158" s="13">
        <f t="shared" si="1598"/>
        <v>5.3673864377714222E-7</v>
      </c>
      <c r="AR1158" s="13">
        <f t="shared" si="1599"/>
        <v>2.5593994194840672E-3</v>
      </c>
      <c r="AS1158" s="13">
        <f t="shared" si="1600"/>
        <v>8.957897968194234E-4</v>
      </c>
      <c r="AT1158" s="13">
        <f t="shared" si="1601"/>
        <v>1.567632144433991E-4</v>
      </c>
      <c r="AU1158" s="13">
        <f t="shared" si="1602"/>
        <v>1.8289041685063235E-5</v>
      </c>
      <c r="AV1158" s="13">
        <f t="shared" si="1603"/>
        <v>1.6002911474430327E-6</v>
      </c>
      <c r="AW1158" s="13">
        <f t="shared" si="1604"/>
        <v>1.1364930103170759E-9</v>
      </c>
      <c r="AX1158" s="13">
        <f t="shared" si="1605"/>
        <v>6.3368608331931838E-7</v>
      </c>
      <c r="AY1158" s="13">
        <f t="shared" si="1606"/>
        <v>6.6126928702227474E-7</v>
      </c>
      <c r="AZ1158" s="13">
        <f t="shared" si="1607"/>
        <v>3.4502656872977342E-7</v>
      </c>
      <c r="BA1158" s="13">
        <f t="shared" si="1608"/>
        <v>1.2001498276695371E-7</v>
      </c>
      <c r="BB1158" s="13">
        <f t="shared" si="1609"/>
        <v>3.1309754220333309E-8</v>
      </c>
      <c r="BC1158" s="13">
        <f t="shared" si="1610"/>
        <v>6.534522185392386E-9</v>
      </c>
      <c r="BD1158" s="13">
        <f t="shared" si="1611"/>
        <v>4.4513423756607225E-4</v>
      </c>
      <c r="BE1158" s="13">
        <f t="shared" si="1612"/>
        <v>1.5579698314812529E-4</v>
      </c>
      <c r="BF1158" s="13">
        <f t="shared" si="1613"/>
        <v>2.7264472050921926E-5</v>
      </c>
      <c r="BG1158" s="13">
        <f t="shared" si="1614"/>
        <v>3.1808550726075593E-6</v>
      </c>
      <c r="BH1158" s="13">
        <f t="shared" si="1615"/>
        <v>2.7832481885316131E-7</v>
      </c>
      <c r="BI1158" s="13">
        <f t="shared" si="1616"/>
        <v>1.9482737319721297E-8</v>
      </c>
      <c r="BJ1158" s="14">
        <f t="shared" si="1617"/>
        <v>0.12298887169811196</v>
      </c>
      <c r="BK1158" s="14">
        <f t="shared" si="1618"/>
        <v>0.34747018992896245</v>
      </c>
      <c r="BL1158" s="14">
        <f t="shared" si="1619"/>
        <v>0.48242677275247337</v>
      </c>
      <c r="BM1158" s="14">
        <f t="shared" si="1620"/>
        <v>0.16483229525129306</v>
      </c>
      <c r="BN1158" s="14">
        <f t="shared" si="1621"/>
        <v>0.8350595718351892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1.2972999999999999</v>
      </c>
      <c r="G1159" s="10">
        <f>VLOOKUP(C1159,away!$B$2:$E$405,4,FALSE)</f>
        <v>1.1119000000000001</v>
      </c>
      <c r="H1159" s="10">
        <f>VLOOKUP(A1159,away!$A$2:$E$405,3,FALSE)</f>
        <v>1.125</v>
      </c>
      <c r="I1159" s="10">
        <f>VLOOKUP(C1159,away!$B$2:$E$405,3,FALSE)</f>
        <v>1.0159</v>
      </c>
      <c r="J1159" s="10">
        <f>VLOOKUP(B1159,home!$B$2:$E$405,4,FALSE)</f>
        <v>0.77780000000000005</v>
      </c>
      <c r="K1159" s="12">
        <f t="shared" si="1566"/>
        <v>2.2238527151790004</v>
      </c>
      <c r="L1159" s="12">
        <f t="shared" si="1567"/>
        <v>0.88893789750000007</v>
      </c>
      <c r="M1159" s="13">
        <f t="shared" si="1568"/>
        <v>4.447666485277111E-2</v>
      </c>
      <c r="N1159" s="13">
        <f t="shared" si="1569"/>
        <v>9.8909551894941466E-2</v>
      </c>
      <c r="O1159" s="13">
        <f t="shared" si="1570"/>
        <v>3.9536992942034499E-2</v>
      </c>
      <c r="P1159" s="13">
        <f t="shared" si="1571"/>
        <v>8.7924449104156421E-2</v>
      </c>
      <c r="Q1159" s="13">
        <f t="shared" si="1572"/>
        <v>0.10998013776935191</v>
      </c>
      <c r="R1159" s="13">
        <f t="shared" si="1573"/>
        <v>1.7572965689682245E-2</v>
      </c>
      <c r="S1159" s="13">
        <f t="shared" si="1574"/>
        <v>4.3453734536188643E-2</v>
      </c>
      <c r="T1159" s="13">
        <f t="shared" si="1575"/>
        <v>9.7765512435448038E-2</v>
      </c>
      <c r="U1159" s="13">
        <f t="shared" si="1576"/>
        <v>3.9079687462747287E-2</v>
      </c>
      <c r="V1159" s="13">
        <f t="shared" si="1577"/>
        <v>9.5446946624456151E-3</v>
      </c>
      <c r="W1159" s="13">
        <f t="shared" si="1578"/>
        <v>8.1526542664711266E-2</v>
      </c>
      <c r="X1159" s="13">
        <f t="shared" si="1579"/>
        <v>7.2472033426812479E-2</v>
      </c>
      <c r="Y1159" s="13">
        <f t="shared" si="1580"/>
        <v>3.2211568510990211E-2</v>
      </c>
      <c r="Z1159" s="13">
        <f t="shared" si="1581"/>
        <v>5.2070917243419255E-3</v>
      </c>
      <c r="AA1159" s="13">
        <f t="shared" si="1582"/>
        <v>1.1579805069363895E-2</v>
      </c>
      <c r="AB1159" s="13">
        <f t="shared" si="1583"/>
        <v>1.2875890472374226E-2</v>
      </c>
      <c r="AC1159" s="13">
        <f t="shared" si="1584"/>
        <v>1.1792869682912862E-3</v>
      </c>
      <c r="AD1159" s="13">
        <f t="shared" si="1585"/>
        <v>4.5325755816018706E-2</v>
      </c>
      <c r="AE1159" s="13">
        <f t="shared" si="1586"/>
        <v>4.0291782077690068E-2</v>
      </c>
      <c r="AF1159" s="13">
        <f t="shared" si="1587"/>
        <v>1.7908446023334999E-2</v>
      </c>
      <c r="AG1159" s="13">
        <f t="shared" si="1588"/>
        <v>5.3064987851585499E-3</v>
      </c>
      <c r="AH1159" s="13">
        <f t="shared" si="1589"/>
        <v>1.15719529238154E-3</v>
      </c>
      <c r="AI1159" s="13">
        <f t="shared" si="1590"/>
        <v>2.5734318929550451E-3</v>
      </c>
      <c r="AJ1159" s="13">
        <f t="shared" si="1591"/>
        <v>2.8614667512381559E-3</v>
      </c>
      <c r="AK1159" s="13">
        <f t="shared" si="1592"/>
        <v>2.121160201378469E-3</v>
      </c>
      <c r="AL1159" s="13">
        <f t="shared" si="1593"/>
        <v>9.3251737616528423E-5</v>
      </c>
      <c r="AM1159" s="13">
        <f t="shared" si="1594"/>
        <v>2.01595610277987E-2</v>
      </c>
      <c r="AN1159" s="13">
        <f t="shared" si="1595"/>
        <v>1.7920597794574316E-2</v>
      </c>
      <c r="AO1159" s="13">
        <f t="shared" si="1596"/>
        <v>7.9651492627260158E-3</v>
      </c>
      <c r="AP1159" s="13">
        <f t="shared" si="1597"/>
        <v>2.3601743462937801E-3</v>
      </c>
      <c r="AQ1159" s="13">
        <f t="shared" si="1598"/>
        <v>5.245121052819574E-4</v>
      </c>
      <c r="AR1159" s="13">
        <f t="shared" si="1599"/>
        <v>2.0573495004130887E-4</v>
      </c>
      <c r="AS1159" s="13">
        <f t="shared" si="1600"/>
        <v>4.575242272565808E-4</v>
      </c>
      <c r="AT1159" s="13">
        <f t="shared" si="1601"/>
        <v>5.0873324752236061E-4</v>
      </c>
      <c r="AU1159" s="13">
        <f t="shared" si="1602"/>
        <v>3.7711593793481073E-4</v>
      </c>
      <c r="AV1159" s="13">
        <f t="shared" si="1603"/>
        <v>2.0966257562840115E-4</v>
      </c>
      <c r="AW1159" s="13">
        <f t="shared" si="1604"/>
        <v>5.1207299659768544E-6</v>
      </c>
      <c r="AX1159" s="13">
        <f t="shared" si="1605"/>
        <v>7.4719824214144913E-3</v>
      </c>
      <c r="AY1159" s="13">
        <f t="shared" si="1606"/>
        <v>6.6421283438491572E-3</v>
      </c>
      <c r="AZ1159" s="13">
        <f t="shared" si="1607"/>
        <v>2.952219802453214E-3</v>
      </c>
      <c r="BA1159" s="13">
        <f t="shared" si="1608"/>
        <v>8.7478002138354188E-4</v>
      </c>
      <c r="BB1159" s="13">
        <f t="shared" si="1609"/>
        <v>1.9440627824592264E-4</v>
      </c>
      <c r="BC1159" s="13">
        <f t="shared" si="1610"/>
        <v>3.4563021648946112E-5</v>
      </c>
      <c r="BD1159" s="13">
        <f t="shared" si="1611"/>
        <v>3.0480932321998097E-5</v>
      </c>
      <c r="BE1159" s="13">
        <f t="shared" si="1612"/>
        <v>6.7785104105462832E-5</v>
      </c>
      <c r="BF1159" s="13">
        <f t="shared" si="1613"/>
        <v>7.5372043906812359E-5</v>
      </c>
      <c r="BG1159" s="13">
        <f t="shared" si="1614"/>
        <v>5.5872108163585168E-5</v>
      </c>
      <c r="BH1159" s="13">
        <f t="shared" si="1615"/>
        <v>3.1062834860590926E-5</v>
      </c>
      <c r="BI1159" s="13">
        <f t="shared" si="1616"/>
        <v>1.3815833929176399E-5</v>
      </c>
      <c r="BJ1159" s="14">
        <f t="shared" si="1617"/>
        <v>0.6687979038301276</v>
      </c>
      <c r="BK1159" s="14">
        <f t="shared" si="1618"/>
        <v>0.19331421020531878</v>
      </c>
      <c r="BL1159" s="14">
        <f t="shared" si="1619"/>
        <v>0.13139175556982646</v>
      </c>
      <c r="BM1159" s="14">
        <f t="shared" si="1620"/>
        <v>0.59367319146279385</v>
      </c>
      <c r="BN1159" s="14">
        <f t="shared" si="1621"/>
        <v>0.39840076225293763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1.2972999999999999</v>
      </c>
      <c r="G1160" s="10">
        <f>VLOOKUP(C1160,away!$B$2:$E$405,4,FALSE)</f>
        <v>1.054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1.6667000000000001</v>
      </c>
      <c r="K1160" s="12">
        <f t="shared" si="1566"/>
        <v>2.1080499701400002</v>
      </c>
      <c r="L1160" s="12">
        <f t="shared" si="1567"/>
        <v>1.6667208337500001</v>
      </c>
      <c r="M1160" s="13">
        <f t="shared" si="1568"/>
        <v>2.2942348336377309E-2</v>
      </c>
      <c r="N1160" s="13">
        <f t="shared" si="1569"/>
        <v>4.836361672544167E-2</v>
      </c>
      <c r="O1160" s="13">
        <f t="shared" si="1570"/>
        <v>3.8238489947389723E-2</v>
      </c>
      <c r="P1160" s="13">
        <f t="shared" si="1571"/>
        <v>8.0608647591793592E-2</v>
      </c>
      <c r="Q1160" s="13">
        <f t="shared" si="1572"/>
        <v>5.0976460396964872E-2</v>
      </c>
      <c r="R1160" s="13">
        <f t="shared" si="1573"/>
        <v>3.1866443923227204E-2</v>
      </c>
      <c r="S1160" s="13">
        <f t="shared" si="1574"/>
        <v>7.0805241591977278E-2</v>
      </c>
      <c r="T1160" s="13">
        <f t="shared" si="1575"/>
        <v>8.4963528574453162E-2</v>
      </c>
      <c r="U1160" s="13">
        <f t="shared" si="1576"/>
        <v>6.7176056160827086E-2</v>
      </c>
      <c r="V1160" s="13">
        <f t="shared" si="1577"/>
        <v>2.7641821933912906E-2</v>
      </c>
      <c r="W1160" s="13">
        <f t="shared" si="1578"/>
        <v>3.5820308605888231E-2</v>
      </c>
      <c r="X1160" s="13">
        <f t="shared" si="1579"/>
        <v>5.9702454624788334E-2</v>
      </c>
      <c r="Y1160" s="13">
        <f t="shared" si="1580"/>
        <v>4.9753662474574398E-2</v>
      </c>
      <c r="Z1160" s="13">
        <f t="shared" si="1581"/>
        <v>1.7704155328122955E-2</v>
      </c>
      <c r="AA1160" s="13">
        <f t="shared" si="1582"/>
        <v>3.7321244110803516E-2</v>
      </c>
      <c r="AB1160" s="13">
        <f t="shared" si="1583"/>
        <v>3.9337523766683515E-2</v>
      </c>
      <c r="AC1160" s="13">
        <f t="shared" si="1584"/>
        <v>6.07002455240414E-3</v>
      </c>
      <c r="AD1160" s="13">
        <f t="shared" si="1585"/>
        <v>1.8877750121762075E-2</v>
      </c>
      <c r="AE1160" s="13">
        <f t="shared" si="1586"/>
        <v>3.1463939422267446E-2</v>
      </c>
      <c r="AF1160" s="13">
        <f t="shared" si="1587"/>
        <v>2.6220801673470556E-2</v>
      </c>
      <c r="AG1160" s="13">
        <f t="shared" si="1588"/>
        <v>1.4567585475600079E-2</v>
      </c>
      <c r="AH1160" s="13">
        <f t="shared" si="1589"/>
        <v>7.37697113233215E-3</v>
      </c>
      <c r="AI1160" s="13">
        <f t="shared" si="1590"/>
        <v>1.5551023775236431E-2</v>
      </c>
      <c r="AJ1160" s="13">
        <f t="shared" si="1591"/>
        <v>1.6391167602516798E-2</v>
      </c>
      <c r="AK1160" s="13">
        <f t="shared" si="1592"/>
        <v>1.1517800125015092E-2</v>
      </c>
      <c r="AL1160" s="13">
        <f t="shared" si="1593"/>
        <v>8.5308872979223652E-4</v>
      </c>
      <c r="AM1160" s="13">
        <f t="shared" si="1594"/>
        <v>7.9590481160981778E-3</v>
      </c>
      <c r="AN1160" s="13">
        <f t="shared" si="1595"/>
        <v>1.3265511311919524E-2</v>
      </c>
      <c r="AO1160" s="13">
        <f t="shared" si="1596"/>
        <v>1.1054952036961286E-2</v>
      </c>
      <c r="AP1160" s="13">
        <f t="shared" si="1597"/>
        <v>6.1418396253701242E-3</v>
      </c>
      <c r="AQ1160" s="13">
        <f t="shared" si="1598"/>
        <v>2.5591830152889208E-3</v>
      </c>
      <c r="AR1160" s="13">
        <f t="shared" si="1599"/>
        <v>2.4590702952460605E-3</v>
      </c>
      <c r="AS1160" s="13">
        <f t="shared" si="1600"/>
        <v>5.1838430624656191E-3</v>
      </c>
      <c r="AT1160" s="13">
        <f t="shared" si="1601"/>
        <v>5.4639001065205492E-3</v>
      </c>
      <c r="AU1160" s="13">
        <f t="shared" si="1602"/>
        <v>3.8393914854661956E-3</v>
      </c>
      <c r="AV1160" s="13">
        <f t="shared" si="1603"/>
        <v>2.0234072765731967E-3</v>
      </c>
      <c r="AW1160" s="13">
        <f t="shared" si="1604"/>
        <v>8.3259820292092807E-5</v>
      </c>
      <c r="AX1160" s="13">
        <f t="shared" si="1605"/>
        <v>2.7963451905805969E-3</v>
      </c>
      <c r="AY1160" s="13">
        <f t="shared" si="1606"/>
        <v>4.6607267874972953E-3</v>
      </c>
      <c r="AZ1160" s="13">
        <f t="shared" si="1607"/>
        <v>3.8840652185692269E-3</v>
      </c>
      <c r="BA1160" s="13">
        <f t="shared" si="1608"/>
        <v>2.1578841398110257E-3</v>
      </c>
      <c r="BB1160" s="13">
        <f t="shared" si="1609"/>
        <v>8.9914761316043377E-4</v>
      </c>
      <c r="BC1160" s="13">
        <f t="shared" si="1610"/>
        <v>2.9972561189421567E-4</v>
      </c>
      <c r="BD1160" s="13">
        <f t="shared" si="1611"/>
        <v>6.8309728212372989E-4</v>
      </c>
      <c r="BE1160" s="13">
        <f t="shared" si="1612"/>
        <v>1.440003205183644E-3</v>
      </c>
      <c r="BF1160" s="13">
        <f t="shared" si="1613"/>
        <v>1.5177993568444429E-3</v>
      </c>
      <c r="BG1160" s="13">
        <f t="shared" si="1614"/>
        <v>1.0665322962914797E-3</v>
      </c>
      <c r="BH1160" s="13">
        <f t="shared" si="1615"/>
        <v>5.6207584383765003E-4</v>
      </c>
      <c r="BI1160" s="13">
        <f t="shared" si="1616"/>
        <v>2.3697679316367451E-4</v>
      </c>
      <c r="BJ1160" s="14">
        <f t="shared" si="1617"/>
        <v>0.47638853676236159</v>
      </c>
      <c r="BK1160" s="14">
        <f t="shared" si="1618"/>
        <v>0.21358189952375473</v>
      </c>
      <c r="BL1160" s="14">
        <f t="shared" si="1619"/>
        <v>0.28925281754774779</v>
      </c>
      <c r="BM1160" s="14">
        <f t="shared" si="1620"/>
        <v>0.71935393527358771</v>
      </c>
      <c r="BN1160" s="14">
        <f t="shared" si="1621"/>
        <v>0.27299600692119436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1.0193000000000001</v>
      </c>
      <c r="G1161" s="10">
        <f>VLOOKUP(C1161,away!$B$2:$E$405,4,FALSE)</f>
        <v>0.89190000000000003</v>
      </c>
      <c r="H1161" s="10">
        <f>VLOOKUP(A1161,away!$A$2:$E$405,3,FALSE)</f>
        <v>1.125</v>
      </c>
      <c r="I1161" s="10">
        <f>VLOOKUP(C1161,away!$B$2:$E$405,3,FALSE)</f>
        <v>1</v>
      </c>
      <c r="J1161" s="10">
        <f>VLOOKUP(B1161,home!$B$2:$E$405,4,FALSE)</f>
        <v>0.76190000000000002</v>
      </c>
      <c r="K1161" s="12">
        <f t="shared" si="1566"/>
        <v>1.4015805450390004</v>
      </c>
      <c r="L1161" s="12">
        <f t="shared" si="1567"/>
        <v>0.8571375</v>
      </c>
      <c r="M1161" s="13">
        <f t="shared" si="1568"/>
        <v>0.10448434315826932</v>
      </c>
      <c r="N1161" s="13">
        <f t="shared" si="1569"/>
        <v>0.14644322263180903</v>
      </c>
      <c r="O1161" s="13">
        <f t="shared" si="1570"/>
        <v>8.9557448683821067E-2</v>
      </c>
      <c r="P1161" s="13">
        <f t="shared" si="1571"/>
        <v>0.12552197773857224</v>
      </c>
      <c r="Q1161" s="13">
        <f t="shared" si="1572"/>
        <v>0.10262598589677933</v>
      </c>
      <c r="R1161" s="13">
        <f t="shared" si="1573"/>
        <v>3.8381523835614328E-2</v>
      </c>
      <c r="S1161" s="13">
        <f t="shared" si="1574"/>
        <v>3.7698870517701218E-2</v>
      </c>
      <c r="T1161" s="13">
        <f t="shared" si="1575"/>
        <v>8.7964580986600691E-2</v>
      </c>
      <c r="U1161" s="13">
        <f t="shared" si="1576"/>
        <v>5.3794797096947712E-2</v>
      </c>
      <c r="V1161" s="13">
        <f t="shared" si="1577"/>
        <v>5.0321593571459626E-3</v>
      </c>
      <c r="W1161" s="13">
        <f t="shared" si="1578"/>
        <v>4.7946195082790931E-2</v>
      </c>
      <c r="X1161" s="13">
        <f t="shared" si="1579"/>
        <v>4.109648178777571E-2</v>
      </c>
      <c r="Y1161" s="13">
        <f t="shared" si="1580"/>
        <v>1.7612667829184796E-2</v>
      </c>
      <c r="Z1161" s="13">
        <f t="shared" si="1581"/>
        <v>1.0966081128882962E-2</v>
      </c>
      <c r="AA1161" s="13">
        <f t="shared" si="1582"/>
        <v>1.5369845965561678E-2</v>
      </c>
      <c r="AB1161" s="13">
        <f t="shared" si="1583"/>
        <v>1.0771038542788712E-2</v>
      </c>
      <c r="AC1161" s="13">
        <f t="shared" si="1584"/>
        <v>3.7783567357540962E-4</v>
      </c>
      <c r="AD1161" s="13">
        <f t="shared" si="1585"/>
        <v>1.6800113559171076E-2</v>
      </c>
      <c r="AE1161" s="13">
        <f t="shared" si="1586"/>
        <v>1.4400007335823998E-2</v>
      </c>
      <c r="AF1161" s="13">
        <f t="shared" si="1587"/>
        <v>6.1713931439049199E-3</v>
      </c>
      <c r="AG1161" s="13">
        <f t="shared" si="1588"/>
        <v>1.763244163627935E-3</v>
      </c>
      <c r="AH1161" s="13">
        <f t="shared" si="1589"/>
        <v>2.3498598409019793E-3</v>
      </c>
      <c r="AI1161" s="13">
        <f t="shared" si="1590"/>
        <v>3.2935178365766545E-3</v>
      </c>
      <c r="AJ1161" s="13">
        <f t="shared" si="1591"/>
        <v>2.308065262242389E-3</v>
      </c>
      <c r="AK1161" s="13">
        <f t="shared" si="1592"/>
        <v>1.0783131227464242E-3</v>
      </c>
      <c r="AL1161" s="13">
        <f t="shared" si="1593"/>
        <v>1.8156473811786603E-5</v>
      </c>
      <c r="AM1161" s="13">
        <f t="shared" si="1594"/>
        <v>4.7093424637960207E-3</v>
      </c>
      <c r="AN1161" s="13">
        <f t="shared" si="1595"/>
        <v>4.036554026061962E-3</v>
      </c>
      <c r="AO1161" s="13">
        <f t="shared" si="1596"/>
        <v>1.729940913256842E-3</v>
      </c>
      <c r="AP1161" s="13">
        <f t="shared" si="1597"/>
        <v>4.9426574317889562E-4</v>
      </c>
      <c r="AQ1161" s="13">
        <f t="shared" si="1598"/>
        <v>1.0591342586100012E-4</v>
      </c>
      <c r="AR1161" s="13">
        <f t="shared" si="1599"/>
        <v>4.0283059787622419E-4</v>
      </c>
      <c r="AS1161" s="13">
        <f t="shared" si="1600"/>
        <v>5.6459952892974467E-4</v>
      </c>
      <c r="AT1161" s="13">
        <f t="shared" si="1601"/>
        <v>3.9566585774305731E-4</v>
      </c>
      <c r="AU1161" s="13">
        <f t="shared" si="1602"/>
        <v>1.8485252284961267E-4</v>
      </c>
      <c r="AV1161" s="13">
        <f t="shared" si="1603"/>
        <v>6.4771424931848559E-5</v>
      </c>
      <c r="AW1161" s="13">
        <f t="shared" si="1604"/>
        <v>6.0589527172874563E-7</v>
      </c>
      <c r="AX1161" s="13">
        <f t="shared" si="1605"/>
        <v>1.1000871295304229E-3</v>
      </c>
      <c r="AY1161" s="13">
        <f t="shared" si="1606"/>
        <v>9.4292593198788287E-4</v>
      </c>
      <c r="AZ1161" s="13">
        <f t="shared" si="1607"/>
        <v>4.0410858801463186E-4</v>
      </c>
      <c r="BA1161" s="13">
        <f t="shared" si="1608"/>
        <v>1.1545887495313054E-4</v>
      </c>
      <c r="BB1161" s="13">
        <f t="shared" si="1609"/>
        <v>2.4741032857534723E-5</v>
      </c>
      <c r="BC1161" s="13">
        <f t="shared" si="1610"/>
        <v>4.2412934101850352E-6</v>
      </c>
      <c r="BD1161" s="13">
        <f t="shared" si="1611"/>
        <v>5.7546868597855324E-5</v>
      </c>
      <c r="BE1161" s="13">
        <f t="shared" si="1612"/>
        <v>8.0656571454669793E-5</v>
      </c>
      <c r="BF1161" s="13">
        <f t="shared" si="1613"/>
        <v>5.6523340690206604E-5</v>
      </c>
      <c r="BG1161" s="13">
        <f t="shared" si="1614"/>
        <v>2.6407338217334967E-5</v>
      </c>
      <c r="BH1161" s="13">
        <f t="shared" si="1615"/>
        <v>9.2530028729203864E-6</v>
      </c>
      <c r="BI1161" s="13">
        <f t="shared" si="1616"/>
        <v>2.5937657619750389E-6</v>
      </c>
      <c r="BJ1161" s="14">
        <f t="shared" si="1617"/>
        <v>0.49649147184037695</v>
      </c>
      <c r="BK1161" s="14">
        <f t="shared" si="1618"/>
        <v>0.27407626885106379</v>
      </c>
      <c r="BL1161" s="14">
        <f t="shared" si="1619"/>
        <v>0.21875011100712635</v>
      </c>
      <c r="BM1161" s="14">
        <f t="shared" si="1620"/>
        <v>0.39232711084586858</v>
      </c>
      <c r="BN1161" s="14">
        <f t="shared" si="1621"/>
        <v>0.60701450194486528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1.5088999999999999</v>
      </c>
      <c r="F1162" s="10">
        <f>VLOOKUP(B1162,home!$B$2:$E$405,3,FALSE)</f>
        <v>0.75739999999999996</v>
      </c>
      <c r="G1162" s="10">
        <f>VLOOKUP(C1162,away!$B$2:$E$405,4,FALSE)</f>
        <v>0.75739999999999996</v>
      </c>
      <c r="H1162" s="10">
        <f>VLOOKUP(A1162,away!$A$2:$E$405,3,FALSE)</f>
        <v>1.1115999999999999</v>
      </c>
      <c r="I1162" s="10">
        <f>VLOOKUP(C1162,away!$B$2:$E$405,3,FALSE)</f>
        <v>1.4137</v>
      </c>
      <c r="J1162" s="10">
        <f>VLOOKUP(B1162,home!$B$2:$E$405,4,FALSE)</f>
        <v>0.70679999999999998</v>
      </c>
      <c r="K1162" s="12">
        <f t="shared" si="1566"/>
        <v>0.86558766736399995</v>
      </c>
      <c r="L1162" s="12">
        <f t="shared" si="1567"/>
        <v>1.1107142326559998</v>
      </c>
      <c r="M1162" s="13">
        <f t="shared" si="1568"/>
        <v>0.13858077643305808</v>
      </c>
      <c r="N1162" s="13">
        <f t="shared" si="1569"/>
        <v>0.11995381101418272</v>
      </c>
      <c r="O1162" s="13">
        <f t="shared" si="1570"/>
        <v>0.15392364075671675</v>
      </c>
      <c r="P1162" s="13">
        <f t="shared" si="1571"/>
        <v>0.13323440515478077</v>
      </c>
      <c r="Q1162" s="13">
        <f t="shared" si="1572"/>
        <v>5.1915269733594248E-2</v>
      </c>
      <c r="R1162" s="13">
        <f t="shared" si="1573"/>
        <v>8.5482589265357234E-2</v>
      </c>
      <c r="S1162" s="13">
        <f t="shared" si="1574"/>
        <v>3.2023573496002086E-2</v>
      </c>
      <c r="T1162" s="13">
        <f t="shared" si="1575"/>
        <v>5.7663028985278378E-2</v>
      </c>
      <c r="U1162" s="13">
        <f t="shared" si="1576"/>
        <v>7.399267504243548E-2</v>
      </c>
      <c r="V1162" s="13">
        <f t="shared" si="1577"/>
        <v>3.4209023754870889E-3</v>
      </c>
      <c r="W1162" s="13">
        <f t="shared" si="1578"/>
        <v>1.4979072409758237E-2</v>
      </c>
      <c r="X1162" s="13">
        <f t="shared" si="1579"/>
        <v>1.6637468917503277E-2</v>
      </c>
      <c r="Y1162" s="13">
        <f t="shared" si="1580"/>
        <v>9.2397367610213537E-3</v>
      </c>
      <c r="Z1162" s="13">
        <f t="shared" si="1581"/>
        <v>3.1648909513773096E-2</v>
      </c>
      <c r="AA1162" s="13">
        <f t="shared" si="1582"/>
        <v>2.7394905760641158E-2</v>
      </c>
      <c r="AB1162" s="13">
        <f t="shared" si="1583"/>
        <v>1.1856346287504992E-2</v>
      </c>
      <c r="AC1162" s="13">
        <f t="shared" si="1584"/>
        <v>2.0555786344524375E-4</v>
      </c>
      <c r="AD1162" s="13">
        <f t="shared" si="1585"/>
        <v>3.2414250866097702E-3</v>
      </c>
      <c r="AE1162" s="13">
        <f t="shared" si="1586"/>
        <v>3.6002969777856782E-3</v>
      </c>
      <c r="AF1162" s="13">
        <f t="shared" si="1587"/>
        <v>1.999450547507468E-3</v>
      </c>
      <c r="AG1162" s="13">
        <f t="shared" si="1588"/>
        <v>7.4027272686945876E-4</v>
      </c>
      <c r="AH1162" s="13">
        <f t="shared" si="1589"/>
        <v>8.7882235612474092E-3</v>
      </c>
      <c r="AI1162" s="13">
        <f t="shared" si="1590"/>
        <v>7.6069779326534892E-3</v>
      </c>
      <c r="AJ1162" s="13">
        <f t="shared" si="1591"/>
        <v>3.2922531422074778E-3</v>
      </c>
      <c r="AK1162" s="13">
        <f t="shared" si="1592"/>
        <v>9.4991123924505671E-4</v>
      </c>
      <c r="AL1162" s="13">
        <f t="shared" si="1593"/>
        <v>7.9051020974021672E-6</v>
      </c>
      <c r="AM1162" s="13">
        <f t="shared" si="1594"/>
        <v>5.6114751593074063E-4</v>
      </c>
      <c r="AN1162" s="13">
        <f t="shared" si="1595"/>
        <v>6.2327453256383293E-4</v>
      </c>
      <c r="AO1162" s="13">
        <f t="shared" si="1596"/>
        <v>3.4613994708533244E-4</v>
      </c>
      <c r="AP1162" s="13">
        <f t="shared" si="1597"/>
        <v>1.2815418857282449E-4</v>
      </c>
      <c r="AQ1162" s="13">
        <f t="shared" si="1598"/>
        <v>3.5585670305579243E-5</v>
      </c>
      <c r="AR1162" s="13">
        <f t="shared" si="1599"/>
        <v>1.9522409978480581E-3</v>
      </c>
      <c r="AS1162" s="13">
        <f t="shared" si="1600"/>
        <v>1.6898357314596684E-3</v>
      </c>
      <c r="AT1162" s="13">
        <f t="shared" si="1601"/>
        <v>7.3135048451125639E-4</v>
      </c>
      <c r="AU1162" s="13">
        <f t="shared" si="1602"/>
        <v>2.1101598663787654E-4</v>
      </c>
      <c r="AV1162" s="13">
        <f t="shared" si="1603"/>
        <v>4.5663208912598131E-5</v>
      </c>
      <c r="AW1162" s="13">
        <f t="shared" si="1604"/>
        <v>2.1111465391930022E-7</v>
      </c>
      <c r="AX1162" s="13">
        <f t="shared" si="1605"/>
        <v>8.0953728226932094E-5</v>
      </c>
      <c r="AY1162" s="13">
        <f t="shared" si="1606"/>
        <v>8.9916458128219223E-5</v>
      </c>
      <c r="AZ1162" s="13">
        <f t="shared" si="1607"/>
        <v>4.9935744896515193E-5</v>
      </c>
      <c r="BA1162" s="13">
        <f t="shared" si="1608"/>
        <v>1.8488114191612878E-5</v>
      </c>
      <c r="BB1162" s="13">
        <f t="shared" si="1609"/>
        <v>5.1337528918984472E-6</v>
      </c>
      <c r="BC1162" s="13">
        <f t="shared" si="1610"/>
        <v>1.1404264807941004E-6</v>
      </c>
      <c r="BD1162" s="13">
        <f t="shared" si="1611"/>
        <v>3.613969769807315E-4</v>
      </c>
      <c r="BE1162" s="13">
        <f t="shared" si="1612"/>
        <v>3.1282076629715258E-4</v>
      </c>
      <c r="BF1162" s="13">
        <f t="shared" si="1613"/>
        <v>1.3538689870108562E-4</v>
      </c>
      <c r="BG1162" s="13">
        <f t="shared" si="1614"/>
        <v>3.9063076612772951E-5</v>
      </c>
      <c r="BH1162" s="13">
        <f t="shared" si="1615"/>
        <v>8.4531293413278399E-6</v>
      </c>
      <c r="BI1162" s="13">
        <f t="shared" si="1616"/>
        <v>1.4633849016972301E-6</v>
      </c>
      <c r="BJ1162" s="14">
        <f t="shared" si="1617"/>
        <v>0.28190970323938486</v>
      </c>
      <c r="BK1162" s="14">
        <f t="shared" si="1618"/>
        <v>0.30756303688299891</v>
      </c>
      <c r="BL1162" s="14">
        <f t="shared" si="1619"/>
        <v>0.37877621363021319</v>
      </c>
      <c r="BM1162" s="14">
        <f t="shared" si="1620"/>
        <v>0.31671766556520597</v>
      </c>
      <c r="BN1162" s="14">
        <f t="shared" si="1621"/>
        <v>0.68309049235768982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1.5088999999999999</v>
      </c>
      <c r="F1163" s="10">
        <f>VLOOKUP(B1163,home!$B$2:$E$405,3,FALSE)</f>
        <v>0.85209999999999997</v>
      </c>
      <c r="G1163" s="10">
        <f>VLOOKUP(C1163,away!$B$2:$E$405,4,FALSE)</f>
        <v>0.56810000000000005</v>
      </c>
      <c r="H1163" s="10">
        <f>VLOOKUP(A1163,away!$A$2:$E$405,3,FALSE)</f>
        <v>1.1115999999999999</v>
      </c>
      <c r="I1163" s="10">
        <f>VLOOKUP(C1163,away!$B$2:$E$405,3,FALSE)</f>
        <v>0.96389999999999998</v>
      </c>
      <c r="J1163" s="10">
        <f>VLOOKUP(B1163,home!$B$2:$E$405,4,FALSE)</f>
        <v>1.4137</v>
      </c>
      <c r="K1163" s="12">
        <f t="shared" si="1566"/>
        <v>0.73042530928899996</v>
      </c>
      <c r="L1163" s="12">
        <f t="shared" si="1567"/>
        <v>1.5147388919879998</v>
      </c>
      <c r="M1163" s="13">
        <f t="shared" si="1568"/>
        <v>0.10591014836408075</v>
      </c>
      <c r="N1163" s="13">
        <f t="shared" si="1569"/>
        <v>7.7359452875677553E-2</v>
      </c>
      <c r="O1163" s="13">
        <f t="shared" si="1570"/>
        <v>0.16042622078329236</v>
      </c>
      <c r="P1163" s="13">
        <f t="shared" si="1571"/>
        <v>0.11717937193370172</v>
      </c>
      <c r="Q1163" s="13">
        <f t="shared" si="1572"/>
        <v>2.8252651146572296E-2</v>
      </c>
      <c r="R1163" s="13">
        <f t="shared" si="1573"/>
        <v>0.12150191795755329</v>
      </c>
      <c r="S1163" s="13">
        <f t="shared" si="1574"/>
        <v>3.241192043177623E-2</v>
      </c>
      <c r="T1163" s="13">
        <f t="shared" si="1575"/>
        <v>4.2795389493482411E-2</v>
      </c>
      <c r="U1163" s="13">
        <f t="shared" si="1576"/>
        <v>8.874807600335255E-2</v>
      </c>
      <c r="V1163" s="13">
        <f t="shared" si="1577"/>
        <v>3.9845184684332326E-3</v>
      </c>
      <c r="W1163" s="13">
        <f t="shared" si="1578"/>
        <v>6.8788171506564298E-3</v>
      </c>
      <c r="X1163" s="13">
        <f t="shared" si="1579"/>
        <v>1.0419611868973371E-2</v>
      </c>
      <c r="Y1163" s="13">
        <f t="shared" si="1580"/>
        <v>7.8914956686768692E-3</v>
      </c>
      <c r="Z1163" s="13">
        <f t="shared" si="1581"/>
        <v>6.1347893527147014E-2</v>
      </c>
      <c r="AA1163" s="13">
        <f t="shared" si="1582"/>
        <v>4.4810054103794995E-2</v>
      </c>
      <c r="AB1163" s="13">
        <f t="shared" si="1583"/>
        <v>1.6365198814010638E-2</v>
      </c>
      <c r="AC1163" s="13">
        <f t="shared" si="1584"/>
        <v>2.7553035450401107E-4</v>
      </c>
      <c r="AD1163" s="13">
        <f t="shared" si="1585"/>
        <v>1.2561155362026748E-3</v>
      </c>
      <c r="AE1163" s="13">
        <f t="shared" si="1586"/>
        <v>1.9026870555165522E-3</v>
      </c>
      <c r="AF1163" s="13">
        <f t="shared" si="1587"/>
        <v>1.4410370411365265E-3</v>
      </c>
      <c r="AG1163" s="13">
        <f t="shared" si="1588"/>
        <v>7.2759828366826898E-4</v>
      </c>
      <c r="AH1163" s="13">
        <f t="shared" si="1589"/>
        <v>2.3231510066777119E-2</v>
      </c>
      <c r="AI1163" s="13">
        <f t="shared" si="1590"/>
        <v>1.6968882925776193E-2</v>
      </c>
      <c r="AJ1163" s="13">
        <f t="shared" si="1591"/>
        <v>6.1972507796744522E-3</v>
      </c>
      <c r="AK1163" s="13">
        <f t="shared" si="1592"/>
        <v>1.5088762724950694E-3</v>
      </c>
      <c r="AL1163" s="13">
        <f t="shared" si="1593"/>
        <v>1.219391130619929E-5</v>
      </c>
      <c r="AM1163" s="13">
        <f t="shared" si="1594"/>
        <v>1.8349971580671146E-4</v>
      </c>
      <c r="AN1163" s="13">
        <f t="shared" si="1595"/>
        <v>2.7795415620117094E-4</v>
      </c>
      <c r="AO1163" s="13">
        <f t="shared" si="1596"/>
        <v>2.1051398529381063E-4</v>
      </c>
      <c r="AP1163" s="13">
        <f t="shared" si="1597"/>
        <v>1.0629124027730823E-4</v>
      </c>
      <c r="AQ1163" s="13">
        <f t="shared" si="1598"/>
        <v>4.0250868881420036E-5</v>
      </c>
      <c r="AR1163" s="13">
        <f t="shared" si="1599"/>
        <v>7.0379343635516073E-3</v>
      </c>
      <c r="AS1163" s="13">
        <f t="shared" si="1600"/>
        <v>5.1406853842528638E-3</v>
      </c>
      <c r="AT1163" s="13">
        <f t="shared" si="1601"/>
        <v>1.8774433558751695E-3</v>
      </c>
      <c r="AU1163" s="13">
        <f t="shared" si="1602"/>
        <v>4.5711071462923295E-4</v>
      </c>
      <c r="AV1163" s="13">
        <f t="shared" si="1603"/>
        <v>8.3471308778093305E-5</v>
      </c>
      <c r="AW1163" s="13">
        <f t="shared" si="1604"/>
        <v>3.7476076821996893E-7</v>
      </c>
      <c r="AX1163" s="13">
        <f t="shared" si="1605"/>
        <v>2.233880611209345E-5</v>
      </c>
      <c r="AY1163" s="13">
        <f t="shared" si="1606"/>
        <v>3.3837458418567193E-5</v>
      </c>
      <c r="AZ1163" s="13">
        <f t="shared" si="1607"/>
        <v>2.5627457136315252E-5</v>
      </c>
      <c r="BA1163" s="13">
        <f t="shared" si="1608"/>
        <v>1.293963534237737E-5</v>
      </c>
      <c r="BB1163" s="13">
        <f t="shared" si="1609"/>
        <v>4.9000422253103654E-6</v>
      </c>
      <c r="BC1163" s="13">
        <f t="shared" si="1610"/>
        <v>1.4844569062122073E-6</v>
      </c>
      <c r="BD1163" s="13">
        <f t="shared" si="1611"/>
        <v>1.776772149955072E-3</v>
      </c>
      <c r="BE1163" s="13">
        <f t="shared" si="1612"/>
        <v>1.2977993471670151E-3</v>
      </c>
      <c r="BF1163" s="13">
        <f t="shared" si="1613"/>
        <v>4.7397274477476451E-4</v>
      </c>
      <c r="BG1163" s="13">
        <f t="shared" si="1614"/>
        <v>1.1540056289888787E-4</v>
      </c>
      <c r="BH1163" s="13">
        <f t="shared" si="1615"/>
        <v>2.1072872961886217E-5</v>
      </c>
      <c r="BI1163" s="13">
        <f t="shared" si="1616"/>
        <v>3.0784319501587104E-6</v>
      </c>
      <c r="BJ1163" s="14">
        <f t="shared" si="1617"/>
        <v>0.17984449394316426</v>
      </c>
      <c r="BK1163" s="14">
        <f t="shared" si="1618"/>
        <v>0.25980752092222065</v>
      </c>
      <c r="BL1163" s="14">
        <f t="shared" si="1619"/>
        <v>0.49804272894352153</v>
      </c>
      <c r="BM1163" s="14">
        <f t="shared" si="1620"/>
        <v>0.3883794115775252</v>
      </c>
      <c r="BN1163" s="14">
        <f t="shared" si="1621"/>
        <v>0.61062976306087791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1.5088999999999999</v>
      </c>
      <c r="F1164" s="10">
        <f>VLOOKUP(B1164,home!$B$2:$E$405,3,FALSE)</f>
        <v>1.3728</v>
      </c>
      <c r="G1164" s="10">
        <f>VLOOKUP(C1164,away!$B$2:$E$405,4,FALSE)</f>
        <v>1.0414000000000001</v>
      </c>
      <c r="H1164" s="10">
        <f>VLOOKUP(A1164,away!$A$2:$E$405,3,FALSE)</f>
        <v>1.1115999999999999</v>
      </c>
      <c r="I1164" s="10">
        <f>VLOOKUP(C1164,away!$B$2:$E$405,3,FALSE)</f>
        <v>1.2209000000000001</v>
      </c>
      <c r="J1164" s="10">
        <f>VLOOKUP(B1164,home!$B$2:$E$405,4,FALSE)</f>
        <v>1.2850999999999999</v>
      </c>
      <c r="K1164" s="12">
        <f t="shared" si="1566"/>
        <v>2.1571746218880001</v>
      </c>
      <c r="L1164" s="12">
        <f t="shared" si="1567"/>
        <v>1.7440766006439998</v>
      </c>
      <c r="M1164" s="13">
        <f t="shared" si="1568"/>
        <v>2.0216600148447623E-2</v>
      </c>
      <c r="N1164" s="13">
        <f t="shared" si="1569"/>
        <v>4.3610736781088393E-2</v>
      </c>
      <c r="O1164" s="13">
        <f t="shared" si="1570"/>
        <v>3.5259299263483514E-2</v>
      </c>
      <c r="P1164" s="13">
        <f t="shared" si="1571"/>
        <v>7.6060465556740897E-2</v>
      </c>
      <c r="Q1164" s="13">
        <f t="shared" si="1572"/>
        <v>4.7037987313000733E-2</v>
      </c>
      <c r="R1164" s="13">
        <f t="shared" si="1573"/>
        <v>3.0747459400272913E-2</v>
      </c>
      <c r="S1164" s="13">
        <f t="shared" si="1574"/>
        <v>7.1540149904389311E-2</v>
      </c>
      <c r="T1164" s="13">
        <f t="shared" si="1575"/>
        <v>8.2037853013993897E-2</v>
      </c>
      <c r="U1164" s="13">
        <f t="shared" si="1576"/>
        <v>6.6327639105800362E-2</v>
      </c>
      <c r="V1164" s="13">
        <f t="shared" si="1577"/>
        <v>2.990599071924185E-2</v>
      </c>
      <c r="W1164" s="13">
        <f t="shared" si="1578"/>
        <v>3.38230508320983E-2</v>
      </c>
      <c r="X1164" s="13">
        <f t="shared" si="1579"/>
        <v>5.8989991518655215E-2</v>
      </c>
      <c r="Y1164" s="13">
        <f t="shared" si="1580"/>
        <v>5.1441531939937293E-2</v>
      </c>
      <c r="Z1164" s="13">
        <f t="shared" si="1581"/>
        <v>1.7875308156422454E-2</v>
      </c>
      <c r="AA1164" s="13">
        <f t="shared" si="1582"/>
        <v>3.8560161113462096E-2</v>
      </c>
      <c r="AB1164" s="13">
        <f t="shared" si="1583"/>
        <v>4.1590500484936489E-2</v>
      </c>
      <c r="AC1164" s="13">
        <f t="shared" si="1584"/>
        <v>7.0321652761176946E-3</v>
      </c>
      <c r="AD1164" s="13">
        <f t="shared" si="1585"/>
        <v>1.8240556722457564E-2</v>
      </c>
      <c r="AE1164" s="13">
        <f t="shared" si="1586"/>
        <v>3.1812928162357847E-2</v>
      </c>
      <c r="AF1164" s="13">
        <f t="shared" si="1587"/>
        <v>2.7742091802968428E-2</v>
      </c>
      <c r="AG1164" s="13">
        <f t="shared" si="1588"/>
        <v>1.6128111055491647E-2</v>
      </c>
      <c r="AH1164" s="13">
        <f t="shared" si="1589"/>
        <v>7.7939766712293093E-3</v>
      </c>
      <c r="AI1164" s="13">
        <f t="shared" si="1590"/>
        <v>1.6812968678762981E-2</v>
      </c>
      <c r="AJ1164" s="13">
        <f t="shared" si="1591"/>
        <v>1.8134254676212661E-2</v>
      </c>
      <c r="AK1164" s="13">
        <f t="shared" si="1592"/>
        <v>1.3039584658126583E-2</v>
      </c>
      <c r="AL1164" s="13">
        <f t="shared" si="1593"/>
        <v>1.0582783669776047E-3</v>
      </c>
      <c r="AM1164" s="13">
        <f t="shared" si="1594"/>
        <v>7.8696132101588011E-3</v>
      </c>
      <c r="AN1164" s="13">
        <f t="shared" si="1595"/>
        <v>1.3725208255956876E-2</v>
      </c>
      <c r="AO1164" s="13">
        <f t="shared" si="1596"/>
        <v>1.1968907279090118E-2</v>
      </c>
      <c r="AP1164" s="13">
        <f t="shared" si="1597"/>
        <v>6.9582303735795711E-3</v>
      </c>
      <c r="AQ1164" s="13">
        <f t="shared" si="1598"/>
        <v>3.0339216941126217E-3</v>
      </c>
      <c r="AR1164" s="13">
        <f t="shared" si="1599"/>
        <v>2.718658467651249E-3</v>
      </c>
      <c r="AS1164" s="13">
        <f t="shared" si="1600"/>
        <v>5.8646210519981926E-3</v>
      </c>
      <c r="AT1164" s="13">
        <f t="shared" si="1601"/>
        <v>6.3255058501803041E-3</v>
      </c>
      <c r="AU1164" s="13">
        <f t="shared" si="1602"/>
        <v>4.5484068968710102E-3</v>
      </c>
      <c r="AV1164" s="13">
        <f t="shared" si="1603"/>
        <v>2.4529269819876234E-3</v>
      </c>
      <c r="AW1164" s="13">
        <f t="shared" si="1604"/>
        <v>1.1059825518783564E-4</v>
      </c>
      <c r="AX1164" s="13">
        <f t="shared" si="1605"/>
        <v>2.8293549835048527E-3</v>
      </c>
      <c r="AY1164" s="13">
        <f t="shared" si="1606"/>
        <v>4.9346118216463042E-3</v>
      </c>
      <c r="AZ1164" s="13">
        <f t="shared" si="1607"/>
        <v>4.3031705056972916E-3</v>
      </c>
      <c r="BA1164" s="13">
        <f t="shared" si="1608"/>
        <v>2.5016863291893506E-3</v>
      </c>
      <c r="BB1164" s="13">
        <f t="shared" si="1609"/>
        <v>1.0907831472225322E-3</v>
      </c>
      <c r="BC1164" s="13">
        <f t="shared" si="1610"/>
        <v>3.8048187268952731E-4</v>
      </c>
      <c r="BD1164" s="13">
        <f t="shared" si="1611"/>
        <v>7.9025810309553586E-4</v>
      </c>
      <c r="BE1164" s="13">
        <f t="shared" si="1612"/>
        <v>1.7047247247390408E-3</v>
      </c>
      <c r="BF1164" s="13">
        <f t="shared" si="1613"/>
        <v>1.8386944567560328E-3</v>
      </c>
      <c r="BG1164" s="13">
        <f t="shared" si="1614"/>
        <v>1.3221283398400856E-3</v>
      </c>
      <c r="BH1164" s="13">
        <f t="shared" si="1615"/>
        <v>7.1301542539548653E-4</v>
      </c>
      <c r="BI1164" s="13">
        <f t="shared" si="1616"/>
        <v>3.0761975613556396E-4</v>
      </c>
      <c r="BJ1164" s="14">
        <f t="shared" si="1617"/>
        <v>0.47046080861489709</v>
      </c>
      <c r="BK1164" s="14">
        <f t="shared" si="1618"/>
        <v>0.21074826179356129</v>
      </c>
      <c r="BL1164" s="14">
        <f t="shared" si="1619"/>
        <v>0.29685240410693708</v>
      </c>
      <c r="BM1164" s="14">
        <f t="shared" si="1620"/>
        <v>0.73818022064232558</v>
      </c>
      <c r="BN1164" s="14">
        <f t="shared" si="1621"/>
        <v>0.25293254846303409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1.5088999999999999</v>
      </c>
      <c r="F1165" s="10">
        <f>VLOOKUP(B1165,home!$B$2:$E$405,3,FALSE)</f>
        <v>1.2781</v>
      </c>
      <c r="G1165" s="10">
        <f>VLOOKUP(C1165,away!$B$2:$E$405,4,FALSE)</f>
        <v>0.89939999999999998</v>
      </c>
      <c r="H1165" s="10">
        <f>VLOOKUP(A1165,away!$A$2:$E$405,3,FALSE)</f>
        <v>1.1115999999999999</v>
      </c>
      <c r="I1165" s="10">
        <f>VLOOKUP(C1165,away!$B$2:$E$405,3,FALSE)</f>
        <v>1.0924</v>
      </c>
      <c r="J1165" s="10">
        <f>VLOOKUP(B1165,home!$B$2:$E$405,4,FALSE)</f>
        <v>0.96389999999999998</v>
      </c>
      <c r="K1165" s="12">
        <f t="shared" si="1566"/>
        <v>1.7345154659459998</v>
      </c>
      <c r="L1165" s="12">
        <f t="shared" si="1567"/>
        <v>1.1704751825759998</v>
      </c>
      <c r="M1165" s="13">
        <f t="shared" si="1568"/>
        <v>5.4749302585995037E-2</v>
      </c>
      <c r="N1165" s="13">
        <f t="shared" si="1569"/>
        <v>9.4963512085165722E-2</v>
      </c>
      <c r="O1165" s="13">
        <f t="shared" si="1570"/>
        <v>6.4082699940251203E-2</v>
      </c>
      <c r="P1165" s="13">
        <f t="shared" si="1571"/>
        <v>0.1111524341459425</v>
      </c>
      <c r="Q1165" s="13">
        <f t="shared" si="1572"/>
        <v>8.2357840206134916E-2</v>
      </c>
      <c r="R1165" s="13">
        <f t="shared" si="1573"/>
        <v>3.7503604956264272E-2</v>
      </c>
      <c r="S1165" s="13">
        <f t="shared" si="1574"/>
        <v>5.6415620989702271E-2</v>
      </c>
      <c r="T1165" s="13">
        <f t="shared" si="1575"/>
        <v>9.6397808051840783E-2</v>
      </c>
      <c r="U1165" s="13">
        <f t="shared" si="1576"/>
        <v>6.5050582825369435E-2</v>
      </c>
      <c r="V1165" s="13">
        <f t="shared" si="1577"/>
        <v>1.2726156216045663E-2</v>
      </c>
      <c r="W1165" s="13">
        <f t="shared" si="1578"/>
        <v>4.7616982526483422E-2</v>
      </c>
      <c r="X1165" s="13">
        <f t="shared" si="1579"/>
        <v>5.573449631640387E-2</v>
      </c>
      <c r="Y1165" s="13">
        <f t="shared" si="1580"/>
        <v>3.2617922375862113E-2</v>
      </c>
      <c r="Z1165" s="13">
        <f t="shared" si="1581"/>
        <v>1.4632346286147195E-2</v>
      </c>
      <c r="AA1165" s="13">
        <f t="shared" si="1582"/>
        <v>2.5380030936399824E-2</v>
      </c>
      <c r="AB1165" s="13">
        <f t="shared" si="1583"/>
        <v>2.2011028092686721E-2</v>
      </c>
      <c r="AC1165" s="13">
        <f t="shared" si="1584"/>
        <v>1.6147959584886505E-3</v>
      </c>
      <c r="AD1165" s="13">
        <f t="shared" si="1585"/>
        <v>2.0648098158466473E-2</v>
      </c>
      <c r="AE1165" s="13">
        <f t="shared" si="1586"/>
        <v>2.4168086461878211E-2</v>
      </c>
      <c r="AF1165" s="13">
        <f t="shared" si="1587"/>
        <v>1.4144072706989726E-2</v>
      </c>
      <c r="AG1165" s="13">
        <f t="shared" si="1588"/>
        <v>5.5184286946940043E-3</v>
      </c>
      <c r="AH1165" s="13">
        <f t="shared" si="1589"/>
        <v>4.2816995476983484E-3</v>
      </c>
      <c r="AI1165" s="13">
        <f t="shared" si="1590"/>
        <v>7.4266740860167782E-3</v>
      </c>
      <c r="AJ1165" s="13">
        <f t="shared" si="1591"/>
        <v>6.4408405313682391E-3</v>
      </c>
      <c r="AK1165" s="13">
        <f t="shared" si="1592"/>
        <v>3.7239125051166861E-3</v>
      </c>
      <c r="AL1165" s="13">
        <f t="shared" si="1593"/>
        <v>1.3113482214910057E-4</v>
      </c>
      <c r="AM1165" s="13">
        <f t="shared" si="1594"/>
        <v>7.1628891196462473E-3</v>
      </c>
      <c r="AN1165" s="13">
        <f t="shared" si="1595"/>
        <v>8.3839839500895845E-3</v>
      </c>
      <c r="AO1165" s="13">
        <f t="shared" si="1596"/>
        <v>4.9066225723476799E-3</v>
      </c>
      <c r="AP1165" s="13">
        <f t="shared" si="1597"/>
        <v>1.9143599837333903E-3</v>
      </c>
      <c r="AQ1165" s="13">
        <f t="shared" si="1598"/>
        <v>5.6017771286913213E-4</v>
      </c>
      <c r="AR1165" s="13">
        <f t="shared" si="1599"/>
        <v>1.0023246119655591E-3</v>
      </c>
      <c r="AS1165" s="13">
        <f t="shared" si="1600"/>
        <v>1.7385475413525856E-3</v>
      </c>
      <c r="AT1165" s="13">
        <f t="shared" si="1601"/>
        <v>1.5077687993792265E-3</v>
      </c>
      <c r="AU1165" s="13">
        <f t="shared" si="1602"/>
        <v>8.717494338646996E-4</v>
      </c>
      <c r="AV1165" s="13">
        <f t="shared" si="1603"/>
        <v>3.780157188669976E-4</v>
      </c>
      <c r="AW1165" s="13">
        <f t="shared" si="1604"/>
        <v>7.3953020579948871E-6</v>
      </c>
      <c r="AX1165" s="13">
        <f t="shared" si="1605"/>
        <v>2.0706903264804564E-3</v>
      </c>
      <c r="AY1165" s="13">
        <f t="shared" si="1606"/>
        <v>2.4236916379455687E-3</v>
      </c>
      <c r="AZ1165" s="13">
        <f t="shared" si="1607"/>
        <v>1.4184354562161322E-3</v>
      </c>
      <c r="BA1165" s="13">
        <f t="shared" si="1608"/>
        <v>5.5341449986228287E-4</v>
      </c>
      <c r="BB1165" s="13">
        <f t="shared" si="1609"/>
        <v>1.6193948444162781E-4</v>
      </c>
      <c r="BC1165" s="13">
        <f t="shared" si="1610"/>
        <v>3.7909229523615485E-5</v>
      </c>
      <c r="BD1165" s="13">
        <f t="shared" si="1611"/>
        <v>1.9553268053180105E-4</v>
      </c>
      <c r="BE1165" s="13">
        <f t="shared" si="1612"/>
        <v>3.3915445848028725E-4</v>
      </c>
      <c r="BF1165" s="13">
        <f t="shared" si="1613"/>
        <v>2.9413432678929938E-4</v>
      </c>
      <c r="BG1165" s="13">
        <f t="shared" si="1614"/>
        <v>1.7006017962721816E-4</v>
      </c>
      <c r="BH1165" s="13">
        <f t="shared" si="1615"/>
        <v>7.374300292624116E-5</v>
      </c>
      <c r="BI1165" s="13">
        <f t="shared" si="1616"/>
        <v>2.5581675816173298E-5</v>
      </c>
      <c r="BJ1165" s="14">
        <f t="shared" si="1617"/>
        <v>0.50376136155707496</v>
      </c>
      <c r="BK1165" s="14">
        <f t="shared" si="1618"/>
        <v>0.23921313635626879</v>
      </c>
      <c r="BL1165" s="14">
        <f t="shared" si="1619"/>
        <v>0.24249768585077155</v>
      </c>
      <c r="BM1165" s="14">
        <f t="shared" si="1620"/>
        <v>0.55287883979462116</v>
      </c>
      <c r="BN1165" s="14">
        <f t="shared" si="1621"/>
        <v>0.4448093939197536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1.8234999999999999</v>
      </c>
      <c r="F1166" s="10">
        <f>VLOOKUP(B1166,home!$B$2:$E$405,3,FALSE)</f>
        <v>0.78339999999999999</v>
      </c>
      <c r="G1166" s="10">
        <f>VLOOKUP(C1166,away!$B$2:$E$405,4,FALSE)</f>
        <v>0.73119999999999996</v>
      </c>
      <c r="H1166" s="10">
        <f>VLOOKUP(A1166,away!$A$2:$E$405,3,FALSE)</f>
        <v>1.5146999999999999</v>
      </c>
      <c r="I1166" s="10">
        <f>VLOOKUP(C1166,away!$B$2:$E$405,3,FALSE)</f>
        <v>0.99029999999999996</v>
      </c>
      <c r="J1166" s="10">
        <f>VLOOKUP(B1166,home!$B$2:$E$405,4,FALSE)</f>
        <v>1.2261</v>
      </c>
      <c r="K1166" s="12">
        <f t="shared" si="1566"/>
        <v>1.0445410628799998</v>
      </c>
      <c r="L1166" s="12">
        <f t="shared" si="1567"/>
        <v>1.8391590854009998</v>
      </c>
      <c r="M1166" s="13">
        <f t="shared" si="1568"/>
        <v>5.592743968766075E-2</v>
      </c>
      <c r="N1166" s="13">
        <f t="shared" si="1569"/>
        <v>5.8418507295506253E-2</v>
      </c>
      <c r="O1166" s="13">
        <f t="shared" si="1570"/>
        <v>0.10285945882477772</v>
      </c>
      <c r="P1166" s="13">
        <f t="shared" si="1571"/>
        <v>0.1074409284480949</v>
      </c>
      <c r="Q1166" s="13">
        <f t="shared" si="1572"/>
        <v>3.0510264851155561E-2</v>
      </c>
      <c r="R1166" s="13">
        <f t="shared" si="1573"/>
        <v>9.4587454108510022E-2</v>
      </c>
      <c r="S1166" s="13">
        <f t="shared" si="1574"/>
        <v>5.1600579117586087E-2</v>
      </c>
      <c r="T1166" s="13">
        <f t="shared" si="1575"/>
        <v>5.6113230798993524E-2</v>
      </c>
      <c r="U1166" s="13">
        <f t="shared" si="1576"/>
        <v>9.8800479849616263E-2</v>
      </c>
      <c r="V1166" s="13">
        <f t="shared" si="1577"/>
        <v>1.1014299480053695E-2</v>
      </c>
      <c r="W1166" s="13">
        <f t="shared" si="1578"/>
        <v>1.0623074825458776E-2</v>
      </c>
      <c r="X1166" s="13">
        <f t="shared" si="1579"/>
        <v>1.9537524580137147E-2</v>
      </c>
      <c r="Y1166" s="13">
        <f t="shared" si="1580"/>
        <v>1.7966307918902299E-2</v>
      </c>
      <c r="Z1166" s="13">
        <f t="shared" si="1581"/>
        <v>5.7987125196205427E-2</v>
      </c>
      <c r="AA1166" s="13">
        <f t="shared" si="1582"/>
        <v>6.0569933385800044E-2</v>
      </c>
      <c r="AB1166" s="13">
        <f t="shared" si="1583"/>
        <v>3.1633891298687176E-2</v>
      </c>
      <c r="AC1166" s="13">
        <f t="shared" si="1584"/>
        <v>1.322457465592051E-3</v>
      </c>
      <c r="AD1166" s="13">
        <f t="shared" si="1585"/>
        <v>2.7740594673096187E-3</v>
      </c>
      <c r="AE1166" s="13">
        <f t="shared" si="1586"/>
        <v>5.1019366727451431E-3</v>
      </c>
      <c r="AF1166" s="13">
        <f t="shared" si="1587"/>
        <v>4.6916365924098901E-3</v>
      </c>
      <c r="AG1166" s="13">
        <f t="shared" si="1588"/>
        <v>2.876222021443478E-3</v>
      </c>
      <c r="AH1166" s="13">
        <f t="shared" si="1589"/>
        <v>2.6661887035221623E-2</v>
      </c>
      <c r="AI1166" s="13">
        <f t="shared" si="1590"/>
        <v>2.7849435822156883E-2</v>
      </c>
      <c r="AJ1166" s="13">
        <f t="shared" si="1591"/>
        <v>1.4544939647142045E-2</v>
      </c>
      <c r="AK1166" s="13">
        <f t="shared" si="1592"/>
        <v>5.0642622395170676E-3</v>
      </c>
      <c r="AL1166" s="13">
        <f t="shared" si="1593"/>
        <v>1.0162171465730302E-4</v>
      </c>
      <c r="AM1166" s="13">
        <f t="shared" si="1594"/>
        <v>5.7952380489518336E-4</v>
      </c>
      <c r="AN1166" s="13">
        <f t="shared" si="1595"/>
        <v>1.0658364709791328E-3</v>
      </c>
      <c r="AO1166" s="13">
        <f t="shared" si="1596"/>
        <v>9.8012141457650575E-4</v>
      </c>
      <c r="AP1166" s="13">
        <f t="shared" si="1597"/>
        <v>6.0086640147148673E-4</v>
      </c>
      <c r="AQ1166" s="13">
        <f t="shared" si="1598"/>
        <v>2.7627222534462245E-4</v>
      </c>
      <c r="AR1166" s="13">
        <f t="shared" si="1599"/>
        <v>9.8070903549525995E-3</v>
      </c>
      <c r="AS1166" s="13">
        <f t="shared" si="1600"/>
        <v>1.0243908583122385E-2</v>
      </c>
      <c r="AT1166" s="13">
        <f t="shared" si="1601"/>
        <v>5.3500915797301037E-3</v>
      </c>
      <c r="AU1166" s="13">
        <f t="shared" si="1602"/>
        <v>1.8627967817322066E-3</v>
      </c>
      <c r="AV1166" s="13">
        <f t="shared" si="1603"/>
        <v>4.8644193258000042E-4</v>
      </c>
      <c r="AW1166" s="13">
        <f t="shared" si="1604"/>
        <v>5.4228654893653497E-6</v>
      </c>
      <c r="AX1166" s="13">
        <f t="shared" si="1605"/>
        <v>1.0088940185491268E-4</v>
      </c>
      <c r="AY1166" s="13">
        <f t="shared" si="1606"/>
        <v>1.8555166004213512E-4</v>
      </c>
      <c r="AZ1166" s="13">
        <f t="shared" si="1607"/>
        <v>1.706295106888653E-4</v>
      </c>
      <c r="BA1166" s="13">
        <f t="shared" si="1608"/>
        <v>1.0460493827365119E-4</v>
      </c>
      <c r="BB1166" s="13">
        <f t="shared" si="1609"/>
        <v>4.8096280650949103E-5</v>
      </c>
      <c r="BC1166" s="13">
        <f t="shared" si="1610"/>
        <v>1.7691342306637883E-5</v>
      </c>
      <c r="BD1166" s="13">
        <f t="shared" si="1611"/>
        <v>3.0061332212765945E-3</v>
      </c>
      <c r="BE1166" s="13">
        <f t="shared" si="1612"/>
        <v>3.1400295901111317E-3</v>
      </c>
      <c r="BF1166" s="13">
        <f t="shared" si="1613"/>
        <v>1.6399449227646658E-3</v>
      </c>
      <c r="BG1166" s="13">
        <f t="shared" si="1614"/>
        <v>5.7099660422975439E-4</v>
      </c>
      <c r="BH1166" s="13">
        <f t="shared" si="1615"/>
        <v>1.4910734997075452E-4</v>
      </c>
      <c r="BI1166" s="13">
        <f t="shared" si="1616"/>
        <v>3.1149749964334425E-5</v>
      </c>
      <c r="BJ1166" s="14">
        <f t="shared" si="1617"/>
        <v>0.21274284847514577</v>
      </c>
      <c r="BK1166" s="14">
        <f t="shared" si="1618"/>
        <v>0.22759287757368693</v>
      </c>
      <c r="BL1166" s="14">
        <f t="shared" si="1619"/>
        <v>0.49885943288186324</v>
      </c>
      <c r="BM1166" s="14">
        <f t="shared" si="1620"/>
        <v>0.54725810211664372</v>
      </c>
      <c r="BN1166" s="14">
        <f t="shared" si="1621"/>
        <v>0.44974405321570521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1.8234999999999999</v>
      </c>
      <c r="F1167" s="10">
        <f>VLOOKUP(B1167,home!$B$2:$E$405,3,FALSE)</f>
        <v>1.4101999999999999</v>
      </c>
      <c r="G1167" s="10">
        <f>VLOOKUP(C1167,away!$B$2:$E$405,4,FALSE)</f>
        <v>1.0282</v>
      </c>
      <c r="H1167" s="10">
        <f>VLOOKUP(A1167,away!$A$2:$E$405,3,FALSE)</f>
        <v>1.5146999999999999</v>
      </c>
      <c r="I1167" s="10">
        <f>VLOOKUP(C1167,away!$B$2:$E$405,3,FALSE)</f>
        <v>1.2379</v>
      </c>
      <c r="J1167" s="10">
        <f>VLOOKUP(B1167,home!$B$2:$E$405,4,FALSE)</f>
        <v>0.56589999999999996</v>
      </c>
      <c r="K1167" s="12">
        <f t="shared" si="1566"/>
        <v>2.6440159915399994</v>
      </c>
      <c r="L1167" s="12">
        <f t="shared" si="1567"/>
        <v>1.0610891708669998</v>
      </c>
      <c r="M1167" s="13">
        <f t="shared" si="1568"/>
        <v>2.4597630485590972E-2</v>
      </c>
      <c r="N1167" s="13">
        <f t="shared" si="1569"/>
        <v>6.5036528357894322E-2</v>
      </c>
      <c r="O1167" s="13">
        <f t="shared" si="1570"/>
        <v>2.6100279337248559E-2</v>
      </c>
      <c r="P1167" s="13">
        <f t="shared" si="1571"/>
        <v>6.900955595134621E-2</v>
      </c>
      <c r="Q1167" s="13">
        <f t="shared" si="1572"/>
        <v>8.5978810506258663E-2</v>
      </c>
      <c r="R1167" s="13">
        <f t="shared" si="1573"/>
        <v>1.3847361880679082E-2</v>
      </c>
      <c r="S1167" s="13">
        <f t="shared" si="1574"/>
        <v>4.840221109297195E-2</v>
      </c>
      <c r="T1167" s="13">
        <f t="shared" si="1575"/>
        <v>9.1231184752216879E-2</v>
      </c>
      <c r="U1167" s="13">
        <f t="shared" si="1576"/>
        <v>3.661264625315689E-2</v>
      </c>
      <c r="V1167" s="13">
        <f t="shared" si="1577"/>
        <v>1.50882423706353E-2</v>
      </c>
      <c r="W1167" s="13">
        <f t="shared" si="1578"/>
        <v>7.5776449970711729E-2</v>
      </c>
      <c r="X1167" s="13">
        <f t="shared" si="1579"/>
        <v>8.0405570470667181E-2</v>
      </c>
      <c r="Y1167" s="13">
        <f t="shared" si="1580"/>
        <v>4.265874005190419E-2</v>
      </c>
      <c r="Z1167" s="13">
        <f t="shared" si="1581"/>
        <v>4.8977619122216893E-3</v>
      </c>
      <c r="AA1167" s="13">
        <f t="shared" si="1582"/>
        <v>1.2949760818669673E-2</v>
      </c>
      <c r="AB1167" s="13">
        <f t="shared" si="1583"/>
        <v>1.711968734559037E-2</v>
      </c>
      <c r="AC1167" s="13">
        <f t="shared" si="1584"/>
        <v>2.6456636409901667E-3</v>
      </c>
      <c r="AD1167" s="13">
        <f t="shared" si="1585"/>
        <v>5.0088536376173137E-2</v>
      </c>
      <c r="AE1167" s="13">
        <f t="shared" si="1586"/>
        <v>5.3148403533335109E-2</v>
      </c>
      <c r="AF1167" s="13">
        <f t="shared" si="1587"/>
        <v>2.819759771904564E-2</v>
      </c>
      <c r="AG1167" s="13">
        <f t="shared" si="1588"/>
        <v>9.9733885280477823E-3</v>
      </c>
      <c r="AH1167" s="13">
        <f t="shared" si="1589"/>
        <v>1.2992405316358208E-3</v>
      </c>
      <c r="AI1167" s="13">
        <f t="shared" si="1590"/>
        <v>3.4352127425020403E-3</v>
      </c>
      <c r="AJ1167" s="13">
        <f t="shared" si="1591"/>
        <v>4.5413787127586884E-3</v>
      </c>
      <c r="AK1167" s="13">
        <f t="shared" si="1592"/>
        <v>4.002492646724436E-3</v>
      </c>
      <c r="AL1167" s="13">
        <f t="shared" si="1593"/>
        <v>2.969002614594189E-4</v>
      </c>
      <c r="AM1167" s="13">
        <f t="shared" si="1594"/>
        <v>2.6486978234286952E-2</v>
      </c>
      <c r="AN1167" s="13">
        <f t="shared" si="1595"/>
        <v>2.8105045773391811E-2</v>
      </c>
      <c r="AO1167" s="13">
        <f t="shared" si="1596"/>
        <v>1.4910979858433697E-2</v>
      </c>
      <c r="AP1167" s="13">
        <f t="shared" si="1597"/>
        <v>5.2739597515999836E-3</v>
      </c>
      <c r="AQ1167" s="13">
        <f t="shared" si="1598"/>
        <v>1.3990353950027884E-3</v>
      </c>
      <c r="AR1167" s="13">
        <f t="shared" si="1599"/>
        <v>2.7572201169405068E-4</v>
      </c>
      <c r="AS1167" s="13">
        <f t="shared" si="1600"/>
        <v>7.2901340813864867E-4</v>
      </c>
      <c r="AT1167" s="13">
        <f t="shared" si="1601"/>
        <v>9.6376155458283207E-4</v>
      </c>
      <c r="AU1167" s="13">
        <f t="shared" si="1602"/>
        <v>8.4940032078281919E-4</v>
      </c>
      <c r="AV1167" s="13">
        <f t="shared" si="1603"/>
        <v>5.6145700784224488E-4</v>
      </c>
      <c r="AW1167" s="13">
        <f t="shared" si="1604"/>
        <v>2.313790529217766E-5</v>
      </c>
      <c r="AX1167" s="13">
        <f t="shared" si="1605"/>
        <v>1.1671999003171105E-2</v>
      </c>
      <c r="AY1167" s="13">
        <f t="shared" si="1606"/>
        <v>1.2385031744635275E-2</v>
      </c>
      <c r="AZ1167" s="13">
        <f t="shared" si="1607"/>
        <v>6.5708115325382585E-3</v>
      </c>
      <c r="BA1167" s="13">
        <f t="shared" si="1608"/>
        <v>2.3240723203281142E-3</v>
      </c>
      <c r="BB1167" s="13">
        <f t="shared" si="1609"/>
        <v>6.1651199285297565E-4</v>
      </c>
      <c r="BC1167" s="13">
        <f t="shared" si="1610"/>
        <v>1.3083483986518516E-4</v>
      </c>
      <c r="BD1167" s="13">
        <f t="shared" si="1611"/>
        <v>4.8760940129703559E-5</v>
      </c>
      <c r="BE1167" s="13">
        <f t="shared" si="1612"/>
        <v>1.2892470546546069E-4</v>
      </c>
      <c r="BF1167" s="13">
        <f t="shared" si="1613"/>
        <v>1.7043949147763128E-4</v>
      </c>
      <c r="BG1167" s="13">
        <f t="shared" si="1614"/>
        <v>1.5021491368560083E-4</v>
      </c>
      <c r="BH1167" s="13">
        <f t="shared" si="1615"/>
        <v>9.9292658488132345E-5</v>
      </c>
      <c r="BI1167" s="13">
        <f t="shared" si="1616"/>
        <v>5.2506275377028358E-5</v>
      </c>
      <c r="BJ1167" s="14">
        <f t="shared" si="1617"/>
        <v>0.69237047071236058</v>
      </c>
      <c r="BK1167" s="14">
        <f t="shared" si="1618"/>
        <v>0.17242523554762934</v>
      </c>
      <c r="BL1167" s="14">
        <f t="shared" si="1619"/>
        <v>0.12393755355662972</v>
      </c>
      <c r="BM1167" s="14">
        <f t="shared" si="1620"/>
        <v>0.6966989613704806</v>
      </c>
      <c r="BN1167" s="14">
        <f t="shared" si="1621"/>
        <v>0.28457016651901784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1.8234999999999999</v>
      </c>
      <c r="F1168" s="10">
        <f>VLOOKUP(B1168,home!$B$2:$E$405,3,FALSE)</f>
        <v>1.2535000000000001</v>
      </c>
      <c r="G1168" s="10">
        <f>VLOOKUP(C1168,away!$B$2:$E$405,4,FALSE)</f>
        <v>1.4101999999999999</v>
      </c>
      <c r="H1168" s="10">
        <f>VLOOKUP(A1168,away!$A$2:$E$405,3,FALSE)</f>
        <v>1.5146999999999999</v>
      </c>
      <c r="I1168" s="10">
        <f>VLOOKUP(C1168,away!$B$2:$E$405,3,FALSE)</f>
        <v>0.8488</v>
      </c>
      <c r="J1168" s="10">
        <f>VLOOKUP(B1168,home!$B$2:$E$405,4,FALSE)</f>
        <v>1.0375000000000001</v>
      </c>
      <c r="K1168" s="12">
        <f t="shared" si="1566"/>
        <v>3.2233748739499997</v>
      </c>
      <c r="L1168" s="12">
        <f t="shared" si="1567"/>
        <v>1.3338902610000001</v>
      </c>
      <c r="M1168" s="13">
        <f t="shared" si="1568"/>
        <v>1.04907104238903E-2</v>
      </c>
      <c r="N1168" s="13">
        <f t="shared" si="1569"/>
        <v>3.3815492390253339E-2</v>
      </c>
      <c r="O1168" s="13">
        <f t="shared" si="1570"/>
        <v>1.3993456465398454E-2</v>
      </c>
      <c r="P1168" s="13">
        <f t="shared" si="1571"/>
        <v>4.5106155970278547E-2</v>
      </c>
      <c r="Q1168" s="13">
        <f t="shared" si="1572"/>
        <v>5.450000426049504E-2</v>
      </c>
      <c r="R1168" s="13">
        <f t="shared" si="1573"/>
        <v>9.3328676484612412E-3</v>
      </c>
      <c r="S1168" s="13">
        <f t="shared" si="1574"/>
        <v>4.8484926763916247E-2</v>
      </c>
      <c r="T1168" s="13">
        <f t="shared" si="1575"/>
        <v>7.269702490753284E-2</v>
      </c>
      <c r="U1168" s="13">
        <f t="shared" si="1576"/>
        <v>3.008333107995078E-2</v>
      </c>
      <c r="V1168" s="13">
        <f t="shared" si="1577"/>
        <v>2.3163018417178712E-2</v>
      </c>
      <c r="W1168" s="13">
        <f t="shared" si="1578"/>
        <v>5.8557981454482537E-2</v>
      </c>
      <c r="X1168" s="13">
        <f t="shared" si="1579"/>
        <v>7.8109921165952875E-2</v>
      </c>
      <c r="Y1168" s="13">
        <f t="shared" si="1580"/>
        <v>5.209503156537116E-2</v>
      </c>
      <c r="Z1168" s="13">
        <f t="shared" si="1581"/>
        <v>4.1496737544948047E-3</v>
      </c>
      <c r="AA1168" s="13">
        <f t="shared" si="1582"/>
        <v>1.3375954115328312E-2</v>
      </c>
      <c r="AB1168" s="13">
        <f t="shared" si="1583"/>
        <v>2.1557857205228698E-2</v>
      </c>
      <c r="AC1168" s="13">
        <f t="shared" si="1584"/>
        <v>6.2245231689004995E-3</v>
      </c>
      <c r="AD1168" s="13">
        <f t="shared" si="1585"/>
        <v>4.7188581522402268E-2</v>
      </c>
      <c r="AE1168" s="13">
        <f t="shared" si="1586"/>
        <v>6.2944389323136937E-2</v>
      </c>
      <c r="AF1168" s="13">
        <f t="shared" si="1587"/>
        <v>4.1980453951362379E-2</v>
      </c>
      <c r="AG1168" s="13">
        <f t="shared" si="1588"/>
        <v>1.8665772892693739E-2</v>
      </c>
      <c r="AH1168" s="13">
        <f t="shared" si="1589"/>
        <v>1.3838023518619826E-3</v>
      </c>
      <c r="AI1168" s="13">
        <f t="shared" si="1590"/>
        <v>4.4605137315048308E-3</v>
      </c>
      <c r="AJ1168" s="13">
        <f t="shared" si="1591"/>
        <v>7.1889539435208167E-3</v>
      </c>
      <c r="AK1168" s="13">
        <f t="shared" si="1592"/>
        <v>7.7242311705095872E-3</v>
      </c>
      <c r="AL1168" s="13">
        <f t="shared" si="1593"/>
        <v>1.0705254517660086E-3</v>
      </c>
      <c r="AM1168" s="13">
        <f t="shared" si="1594"/>
        <v>3.0421297603330542E-2</v>
      </c>
      <c r="AN1168" s="13">
        <f t="shared" si="1595"/>
        <v>4.0578672600065251E-2</v>
      </c>
      <c r="AO1168" s="13">
        <f t="shared" si="1596"/>
        <v>2.7063748092767296E-2</v>
      </c>
      <c r="AP1168" s="13">
        <f t="shared" si="1597"/>
        <v>1.2033356669033201E-2</v>
      </c>
      <c r="AQ1168" s="13">
        <f t="shared" si="1598"/>
        <v>4.0127943169907003E-3</v>
      </c>
      <c r="AR1168" s="13">
        <f t="shared" si="1599"/>
        <v>3.6916809605951881E-4</v>
      </c>
      <c r="AS1168" s="13">
        <f t="shared" si="1600"/>
        <v>1.1899671651022128E-3</v>
      </c>
      <c r="AT1168" s="13">
        <f t="shared" si="1601"/>
        <v>1.9178551304079926E-3</v>
      </c>
      <c r="AU1168" s="13">
        <f t="shared" si="1602"/>
        <v>2.0606553464110741E-3</v>
      </c>
      <c r="AV1168" s="13">
        <f t="shared" si="1603"/>
        <v>1.6605661668730471E-3</v>
      </c>
      <c r="AW1168" s="13">
        <f t="shared" si="1604"/>
        <v>1.2785726621829661E-4</v>
      </c>
      <c r="AX1168" s="13">
        <f t="shared" si="1605"/>
        <v>1.6343207721255176E-2</v>
      </c>
      <c r="AY1168" s="13">
        <f t="shared" si="1606"/>
        <v>2.1800045612882284E-2</v>
      </c>
      <c r="AZ1168" s="13">
        <f t="shared" si="1607"/>
        <v>1.4539434266189729E-2</v>
      </c>
      <c r="BA1168" s="13">
        <f t="shared" si="1608"/>
        <v>6.4646699227067167E-3</v>
      </c>
      <c r="BB1168" s="13">
        <f t="shared" si="1609"/>
        <v>2.1557900626195301E-3</v>
      </c>
      <c r="BC1168" s="13">
        <f t="shared" si="1610"/>
        <v>5.7511747385775435E-4</v>
      </c>
      <c r="BD1168" s="13">
        <f t="shared" si="1611"/>
        <v>8.2071621334284012E-5</v>
      </c>
      <c r="BE1168" s="13">
        <f t="shared" si="1612"/>
        <v>2.6454760207326978E-4</v>
      </c>
      <c r="BF1168" s="13">
        <f t="shared" si="1613"/>
        <v>4.2636804674335056E-4</v>
      </c>
      <c r="BG1168" s="13">
        <f t="shared" si="1614"/>
        <v>4.5811468297588497E-4</v>
      </c>
      <c r="BH1168" s="13">
        <f t="shared" si="1615"/>
        <v>3.6916883962300932E-4</v>
      </c>
      <c r="BI1168" s="13">
        <f t="shared" si="1616"/>
        <v>2.3799391237721708E-4</v>
      </c>
      <c r="BJ1168" s="14">
        <f t="shared" si="1617"/>
        <v>0.69654278777538148</v>
      </c>
      <c r="BK1168" s="14">
        <f t="shared" si="1618"/>
        <v>0.15633990580881257</v>
      </c>
      <c r="BL1168" s="14">
        <f t="shared" si="1619"/>
        <v>0.11813744432174557</v>
      </c>
      <c r="BM1168" s="14">
        <f t="shared" si="1620"/>
        <v>0.78625893615499343</v>
      </c>
      <c r="BN1168" s="14">
        <f t="shared" si="1621"/>
        <v>0.16723868715877693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1.6352</v>
      </c>
      <c r="F1169" s="10">
        <f>VLOOKUP(B1169,home!$B$2:$E$405,3,FALSE)</f>
        <v>1.1152</v>
      </c>
      <c r="G1169" s="10">
        <f>VLOOKUP(C1169,away!$B$2:$E$405,4,FALSE)</f>
        <v>1.1212</v>
      </c>
      <c r="H1169" s="10">
        <f>VLOOKUP(A1169,away!$A$2:$E$405,3,FALSE)</f>
        <v>1.1458999999999999</v>
      </c>
      <c r="I1169" s="10">
        <f>VLOOKUP(C1169,away!$B$2:$E$405,3,FALSE)</f>
        <v>1.0666</v>
      </c>
      <c r="J1169" s="10">
        <f>VLOOKUP(B1169,home!$B$2:$E$405,4,FALSE)</f>
        <v>0.92400000000000004</v>
      </c>
      <c r="K1169" s="12">
        <f t="shared" si="1566"/>
        <v>2.0445923348479997</v>
      </c>
      <c r="L1169" s="12">
        <f t="shared" si="1567"/>
        <v>1.1293284525599998</v>
      </c>
      <c r="M1169" s="13">
        <f t="shared" si="1568"/>
        <v>4.1839233155870396E-2</v>
      </c>
      <c r="N1169" s="13">
        <f t="shared" si="1569"/>
        <v>8.5544175406410905E-2</v>
      </c>
      <c r="O1169" s="13">
        <f t="shared" si="1570"/>
        <v>4.7250236436216148E-2</v>
      </c>
      <c r="P1169" s="13">
        <f t="shared" si="1571"/>
        <v>9.6607471237243225E-2</v>
      </c>
      <c r="Q1169" s="13">
        <f t="shared" si="1572"/>
        <v>8.7451482663420274E-2</v>
      </c>
      <c r="R1169" s="13">
        <f t="shared" si="1573"/>
        <v>2.6680518198803065E-2</v>
      </c>
      <c r="S1169" s="13">
        <f t="shared" si="1574"/>
        <v>5.5767056389902321E-2</v>
      </c>
      <c r="T1169" s="13">
        <f t="shared" si="1575"/>
        <v>9.8761447590358056E-2</v>
      </c>
      <c r="U1169" s="13">
        <f t="shared" si="1576"/>
        <v>5.4550782999045311E-2</v>
      </c>
      <c r="V1169" s="13">
        <f t="shared" si="1577"/>
        <v>1.4307449119459069E-2</v>
      </c>
      <c r="W1169" s="13">
        <f t="shared" si="1578"/>
        <v>5.9600877041573935E-2</v>
      </c>
      <c r="X1169" s="13">
        <f t="shared" si="1579"/>
        <v>6.7308966240579512E-2</v>
      </c>
      <c r="Y1169" s="13">
        <f t="shared" si="1580"/>
        <v>3.8006965343943482E-2</v>
      </c>
      <c r="Z1169" s="13">
        <f t="shared" si="1581"/>
        <v>1.0043689443651055E-2</v>
      </c>
      <c r="AA1169" s="13">
        <f t="shared" si="1582"/>
        <v>2.0535250450082719E-2</v>
      </c>
      <c r="AB1169" s="13">
        <f t="shared" si="1583"/>
        <v>2.0993107832211536E-2</v>
      </c>
      <c r="AC1169" s="13">
        <f t="shared" si="1584"/>
        <v>2.0647583246463726E-3</v>
      </c>
      <c r="AD1169" s="13">
        <f t="shared" si="1585"/>
        <v>3.0464874087355039E-2</v>
      </c>
      <c r="AE1169" s="13">
        <f t="shared" si="1586"/>
        <v>3.4404849110507903E-2</v>
      </c>
      <c r="AF1169" s="13">
        <f t="shared" si="1587"/>
        <v>1.9427187503265098E-2</v>
      </c>
      <c r="AG1169" s="13">
        <f t="shared" si="1588"/>
        <v>7.3132252002184421E-3</v>
      </c>
      <c r="AH1169" s="13">
        <f t="shared" si="1589"/>
        <v>2.835656064347913E-3</v>
      </c>
      <c r="AI1169" s="13">
        <f t="shared" si="1590"/>
        <v>5.7977606534309906E-3</v>
      </c>
      <c r="AJ1169" s="13">
        <f t="shared" si="1591"/>
        <v>5.9270284956441672E-3</v>
      </c>
      <c r="AK1169" s="13">
        <f t="shared" si="1592"/>
        <v>4.0394523435399116E-3</v>
      </c>
      <c r="AL1169" s="13">
        <f t="shared" si="1593"/>
        <v>1.9070242489102176E-4</v>
      </c>
      <c r="AM1169" s="13">
        <f t="shared" si="1594"/>
        <v>1.2457649608223124E-2</v>
      </c>
      <c r="AN1169" s="13">
        <f t="shared" si="1595"/>
        <v>1.4068778154589307E-2</v>
      </c>
      <c r="AO1169" s="13">
        <f t="shared" si="1596"/>
        <v>7.9441357313661393E-3</v>
      </c>
      <c r="AP1169" s="13">
        <f t="shared" si="1597"/>
        <v>2.9905128374767736E-3</v>
      </c>
      <c r="AQ1169" s="13">
        <f t="shared" si="1598"/>
        <v>8.4431780877711486E-4</v>
      </c>
      <c r="AR1169" s="13">
        <f t="shared" si="1599"/>
        <v>6.4047741502848139E-4</v>
      </c>
      <c r="AS1169" s="13">
        <f t="shared" si="1600"/>
        <v>1.3095152134104944E-3</v>
      </c>
      <c r="AT1169" s="13">
        <f t="shared" si="1601"/>
        <v>1.33871238385297E-3</v>
      </c>
      <c r="AU1169" s="13">
        <f t="shared" si="1602"/>
        <v>9.1237369286395833E-4</v>
      </c>
      <c r="AV1169" s="13">
        <f t="shared" si="1603"/>
        <v>4.6635806473665299E-4</v>
      </c>
      <c r="AW1169" s="13">
        <f t="shared" si="1604"/>
        <v>1.2231527974192132E-5</v>
      </c>
      <c r="AX1169" s="13">
        <f t="shared" si="1605"/>
        <v>4.2451358165325288E-3</v>
      </c>
      <c r="AY1169" s="13">
        <f t="shared" si="1606"/>
        <v>4.7941526625917118E-3</v>
      </c>
      <c r="AZ1169" s="13">
        <f t="shared" si="1607"/>
        <v>2.7070865038905517E-3</v>
      </c>
      <c r="BA1169" s="13">
        <f t="shared" si="1608"/>
        <v>1.0190632707949251E-3</v>
      </c>
      <c r="BB1169" s="13">
        <f t="shared" si="1609"/>
        <v>2.8771428666689124E-4</v>
      </c>
      <c r="BC1169" s="13">
        <f t="shared" si="1610"/>
        <v>6.4984786028184882E-5</v>
      </c>
      <c r="BD1169" s="13">
        <f t="shared" si="1611"/>
        <v>1.2055156133562407E-4</v>
      </c>
      <c r="BE1169" s="13">
        <f t="shared" si="1612"/>
        <v>2.4647879826077547E-4</v>
      </c>
      <c r="BF1169" s="13">
        <f t="shared" si="1613"/>
        <v>2.5197433081326407E-4</v>
      </c>
      <c r="BG1169" s="13">
        <f t="shared" si="1614"/>
        <v>1.7172826178641793E-4</v>
      </c>
      <c r="BH1169" s="13">
        <f t="shared" si="1615"/>
        <v>8.7778571931320173E-5</v>
      </c>
      <c r="BI1169" s="13">
        <f t="shared" si="1616"/>
        <v>3.5894279066936232E-5</v>
      </c>
      <c r="BJ1169" s="14">
        <f t="shared" si="1617"/>
        <v>0.57970758165457004</v>
      </c>
      <c r="BK1169" s="14">
        <f t="shared" si="1618"/>
        <v>0.21557082331460412</v>
      </c>
      <c r="BL1169" s="14">
        <f t="shared" si="1619"/>
        <v>0.19419163604640866</v>
      </c>
      <c r="BM1169" s="14">
        <f t="shared" si="1620"/>
        <v>0.60935869222665218</v>
      </c>
      <c r="BN1169" s="14">
        <f t="shared" si="1621"/>
        <v>0.38537311709796401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1.6352</v>
      </c>
      <c r="F1170" s="10">
        <f>VLOOKUP(B1170,home!$B$2:$E$405,3,FALSE)</f>
        <v>1.1871</v>
      </c>
      <c r="G1170" s="10">
        <f>VLOOKUP(C1170,away!$B$2:$E$405,4,FALSE)</f>
        <v>0.75539999999999996</v>
      </c>
      <c r="H1170" s="10">
        <f>VLOOKUP(A1170,away!$A$2:$E$405,3,FALSE)</f>
        <v>1.1458999999999999</v>
      </c>
      <c r="I1170" s="10">
        <f>VLOOKUP(C1170,away!$B$2:$E$405,3,FALSE)</f>
        <v>0.87270000000000003</v>
      </c>
      <c r="J1170" s="10">
        <f>VLOOKUP(B1170,home!$B$2:$E$405,4,FALSE)</f>
        <v>1.1293</v>
      </c>
      <c r="K1170" s="12">
        <f t="shared" si="1566"/>
        <v>1.4663416279679999</v>
      </c>
      <c r="L1170" s="12">
        <f t="shared" si="1567"/>
        <v>1.129330412049</v>
      </c>
      <c r="M1170" s="13">
        <f t="shared" si="1568"/>
        <v>7.4595727911283161E-2</v>
      </c>
      <c r="N1170" s="13">
        <f t="shared" si="1569"/>
        <v>0.10938282110488891</v>
      </c>
      <c r="O1170" s="13">
        <f t="shared" si="1570"/>
        <v>8.4243224139144493E-2</v>
      </c>
      <c r="P1170" s="13">
        <f t="shared" si="1571"/>
        <v>0.12352934642946624</v>
      </c>
      <c r="Q1170" s="13">
        <f t="shared" si="1572"/>
        <v>8.0196291985337662E-2</v>
      </c>
      <c r="R1170" s="13">
        <f t="shared" si="1573"/>
        <v>4.7569217514698163E-2</v>
      </c>
      <c r="S1170" s="13">
        <f t="shared" si="1574"/>
        <v>5.114066132392743E-2</v>
      </c>
      <c r="T1170" s="13">
        <f t="shared" si="1575"/>
        <v>9.0568111472603297E-2</v>
      </c>
      <c r="U1170" s="13">
        <f t="shared" si="1576"/>
        <v>6.9752723851666393E-2</v>
      </c>
      <c r="V1170" s="13">
        <f t="shared" si="1577"/>
        <v>9.4097918744514321E-3</v>
      </c>
      <c r="W1170" s="13">
        <f t="shared" si="1578"/>
        <v>3.919838711559237E-2</v>
      </c>
      <c r="X1170" s="13">
        <f t="shared" si="1579"/>
        <v>4.4267930672908143E-2</v>
      </c>
      <c r="Y1170" s="13">
        <f t="shared" si="1580"/>
        <v>2.4996560193695963E-2</v>
      </c>
      <c r="Z1170" s="13">
        <f t="shared" si="1581"/>
        <v>1.7907121338907529E-2</v>
      </c>
      <c r="AA1170" s="13">
        <f t="shared" si="1582"/>
        <v>2.6257957456314172E-2</v>
      </c>
      <c r="AB1170" s="13">
        <f t="shared" si="1583"/>
        <v>1.9251568041803106E-2</v>
      </c>
      <c r="AC1170" s="13">
        <f t="shared" si="1584"/>
        <v>9.739041638472868E-4</v>
      </c>
      <c r="AD1170" s="13">
        <f t="shared" si="1585"/>
        <v>1.4369556694199396E-2</v>
      </c>
      <c r="AE1170" s="13">
        <f t="shared" si="1586"/>
        <v>1.6227977382421668E-2</v>
      </c>
      <c r="AF1170" s="13">
        <f t="shared" si="1587"/>
        <v>9.1633741920060588E-3</v>
      </c>
      <c r="AG1170" s="13">
        <f t="shared" si="1588"/>
        <v>3.4494923840057918E-3</v>
      </c>
      <c r="AH1170" s="13">
        <f t="shared" si="1589"/>
        <v>5.0557641800699684E-3</v>
      </c>
      <c r="AI1170" s="13">
        <f t="shared" si="1590"/>
        <v>7.4134774784260973E-3</v>
      </c>
      <c r="AJ1170" s="13">
        <f t="shared" si="1591"/>
        <v>5.4353453173097144E-3</v>
      </c>
      <c r="AK1170" s="13">
        <f t="shared" si="1592"/>
        <v>2.6566910337173909E-3</v>
      </c>
      <c r="AL1170" s="13">
        <f t="shared" si="1593"/>
        <v>6.4510796107825879E-5</v>
      </c>
      <c r="AM1170" s="13">
        <f t="shared" si="1594"/>
        <v>4.2141358312301645E-3</v>
      </c>
      <c r="AN1170" s="13">
        <f t="shared" si="1595"/>
        <v>4.7591517547136159E-3</v>
      </c>
      <c r="AO1170" s="13">
        <f t="shared" si="1596"/>
        <v>2.687327406077225E-3</v>
      </c>
      <c r="AP1170" s="13">
        <f t="shared" si="1597"/>
        <v>1.0116268556052542E-3</v>
      </c>
      <c r="AQ1170" s="13">
        <f t="shared" si="1598"/>
        <v>2.8561524342012897E-4</v>
      </c>
      <c r="AR1170" s="13">
        <f t="shared" si="1599"/>
        <v>1.1419256489401974E-3</v>
      </c>
      <c r="AS1170" s="13">
        <f t="shared" si="1600"/>
        <v>1.6744531150853837E-3</v>
      </c>
      <c r="AT1170" s="13">
        <f t="shared" si="1601"/>
        <v>1.2276601533651953E-3</v>
      </c>
      <c r="AU1170" s="13">
        <f t="shared" si="1602"/>
        <v>6.0005639595898843E-4</v>
      </c>
      <c r="AV1170" s="13">
        <f t="shared" si="1603"/>
        <v>2.1997191813077842E-4</v>
      </c>
      <c r="AW1170" s="13">
        <f t="shared" si="1604"/>
        <v>2.9674682987810588E-6</v>
      </c>
      <c r="AX1170" s="13">
        <f t="shared" si="1605"/>
        <v>1.0298937992073854E-3</v>
      </c>
      <c r="AY1170" s="13">
        <f t="shared" si="1606"/>
        <v>1.1630903886255864E-3</v>
      </c>
      <c r="AZ1170" s="13">
        <f t="shared" si="1607"/>
        <v>6.5675667391838267E-4</v>
      </c>
      <c r="BA1170" s="13">
        <f t="shared" si="1608"/>
        <v>2.4723176172405931E-4</v>
      </c>
      <c r="BB1170" s="13">
        <f t="shared" si="1609"/>
        <v>6.9801586834858002E-5</v>
      </c>
      <c r="BC1170" s="13">
        <f t="shared" si="1610"/>
        <v>1.5765810964376831E-5</v>
      </c>
      <c r="BD1170" s="13">
        <f t="shared" si="1611"/>
        <v>2.1493522727449274E-4</v>
      </c>
      <c r="BE1170" s="13">
        <f t="shared" si="1612"/>
        <v>3.1516847106935171E-4</v>
      </c>
      <c r="BF1170" s="13">
        <f t="shared" si="1613"/>
        <v>2.3107232447600937E-4</v>
      </c>
      <c r="BG1170" s="13">
        <f t="shared" si="1614"/>
        <v>1.1294365615016719E-4</v>
      </c>
      <c r="BH1170" s="13">
        <f t="shared" si="1615"/>
        <v>4.1403496156973535E-5</v>
      </c>
      <c r="BI1170" s="13">
        <f t="shared" si="1616"/>
        <v>1.2142333991676685E-5</v>
      </c>
      <c r="BJ1170" s="14">
        <f t="shared" si="1617"/>
        <v>0.4479609003099802</v>
      </c>
      <c r="BK1170" s="14">
        <f t="shared" si="1618"/>
        <v>0.26087703288770897</v>
      </c>
      <c r="BL1170" s="14">
        <f t="shared" si="1619"/>
        <v>0.27342770175374875</v>
      </c>
      <c r="BM1170" s="14">
        <f t="shared" si="1620"/>
        <v>0.47949600428519995</v>
      </c>
      <c r="BN1170" s="14">
        <f t="shared" si="1621"/>
        <v>0.51951662908481855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1.6352</v>
      </c>
      <c r="F1171" s="10">
        <f>VLOOKUP(B1171,home!$B$2:$E$405,3,FALSE)</f>
        <v>1.1511</v>
      </c>
      <c r="G1171" s="10">
        <f>VLOOKUP(C1171,away!$B$2:$E$405,4,FALSE)</f>
        <v>1.6188</v>
      </c>
      <c r="H1171" s="10">
        <f>VLOOKUP(A1171,away!$A$2:$E$405,3,FALSE)</f>
        <v>1.1458999999999999</v>
      </c>
      <c r="I1171" s="10">
        <f>VLOOKUP(C1171,away!$B$2:$E$405,3,FALSE)</f>
        <v>1.0266999999999999</v>
      </c>
      <c r="J1171" s="10">
        <f>VLOOKUP(B1171,home!$B$2:$E$405,4,FALSE)</f>
        <v>0.87270000000000003</v>
      </c>
      <c r="K1171" s="12">
        <f t="shared" si="1566"/>
        <v>3.0470327919360001</v>
      </c>
      <c r="L1171" s="12">
        <f t="shared" si="1567"/>
        <v>1.026727649031</v>
      </c>
      <c r="M1171" s="13">
        <f t="shared" si="1568"/>
        <v>1.7013290589883091E-2</v>
      </c>
      <c r="N1171" s="13">
        <f t="shared" si="1569"/>
        <v>5.1840054326109941E-2</v>
      </c>
      <c r="O1171" s="13">
        <f t="shared" si="1570"/>
        <v>1.7468015849631899E-2</v>
      </c>
      <c r="P1171" s="13">
        <f t="shared" si="1571"/>
        <v>5.322561710388618E-2</v>
      </c>
      <c r="Q1171" s="13">
        <f t="shared" si="1572"/>
        <v>7.8979172733700351E-2</v>
      </c>
      <c r="R1171" s="13">
        <f t="shared" si="1573"/>
        <v>8.9674474232644026E-3</v>
      </c>
      <c r="S1171" s="13">
        <f t="shared" si="1574"/>
        <v>4.1628724042574658E-2</v>
      </c>
      <c r="T1171" s="13">
        <f t="shared" si="1575"/>
        <v>8.1090100343285426E-2</v>
      </c>
      <c r="U1171" s="13">
        <f t="shared" si="1576"/>
        <v>2.7324106358648619E-2</v>
      </c>
      <c r="V1171" s="13">
        <f t="shared" si="1577"/>
        <v>1.4470481276633288E-2</v>
      </c>
      <c r="W1171" s="13">
        <f t="shared" si="1578"/>
        <v>8.0217376399854212E-2</v>
      </c>
      <c r="X1171" s="13">
        <f t="shared" si="1579"/>
        <v>8.2361398282457157E-2</v>
      </c>
      <c r="Y1171" s="13">
        <f t="shared" si="1580"/>
        <v>4.2281362414726527E-2</v>
      </c>
      <c r="Z1171" s="13">
        <f t="shared" si="1581"/>
        <v>3.0690420702324532E-3</v>
      </c>
      <c r="AA1171" s="13">
        <f t="shared" si="1582"/>
        <v>9.3514718278294318E-3</v>
      </c>
      <c r="AB1171" s="13">
        <f t="shared" si="1583"/>
        <v>1.4247120656130983E-2</v>
      </c>
      <c r="AC1171" s="13">
        <f t="shared" si="1584"/>
        <v>2.8294067058558742E-3</v>
      </c>
      <c r="AD1171" s="13">
        <f t="shared" si="1585"/>
        <v>6.1106244093357215E-2</v>
      </c>
      <c r="AE1171" s="13">
        <f t="shared" si="1586"/>
        <v>6.2739470339087083E-2</v>
      </c>
      <c r="AF1171" s="13">
        <f t="shared" si="1587"/>
        <v>3.2208174441350518E-2</v>
      </c>
      <c r="AG1171" s="13">
        <f t="shared" si="1588"/>
        <v>1.1023007741249386E-2</v>
      </c>
      <c r="AH1171" s="13">
        <f t="shared" si="1589"/>
        <v>7.8776758738675001E-4</v>
      </c>
      <c r="AI1171" s="13">
        <f t="shared" si="1590"/>
        <v>2.4003536711917355E-3</v>
      </c>
      <c r="AJ1171" s="13">
        <f t="shared" si="1591"/>
        <v>3.6569781741825906E-3</v>
      </c>
      <c r="AK1171" s="13">
        <f t="shared" si="1592"/>
        <v>3.7143108053761995E-3</v>
      </c>
      <c r="AL1171" s="13">
        <f t="shared" si="1593"/>
        <v>3.540688784722334E-4</v>
      </c>
      <c r="AM1171" s="13">
        <f t="shared" si="1594"/>
        <v>3.723854590890098E-2</v>
      </c>
      <c r="AN1171" s="13">
        <f t="shared" si="1595"/>
        <v>3.823384469437887E-2</v>
      </c>
      <c r="AO1171" s="13">
        <f t="shared" si="1596"/>
        <v>1.9627872738237993E-2</v>
      </c>
      <c r="AP1171" s="13">
        <f t="shared" si="1597"/>
        <v>6.7174932106702509E-3</v>
      </c>
      <c r="AQ1171" s="13">
        <f t="shared" si="1598"/>
        <v>1.7242590028932927E-3</v>
      </c>
      <c r="AR1171" s="13">
        <f t="shared" si="1599"/>
        <v>1.6176455259608416E-4</v>
      </c>
      <c r="AS1171" s="13">
        <f t="shared" si="1600"/>
        <v>4.9290189633312417E-4</v>
      </c>
      <c r="AT1171" s="13">
        <f t="shared" si="1601"/>
        <v>7.5094412066723415E-4</v>
      </c>
      <c r="AU1171" s="13">
        <f t="shared" si="1602"/>
        <v>7.6271712019486924E-4</v>
      </c>
      <c r="AV1171" s="13">
        <f t="shared" si="1603"/>
        <v>5.8100601905118968E-4</v>
      </c>
      <c r="AW1171" s="13">
        <f t="shared" si="1604"/>
        <v>3.0769301692570634E-5</v>
      </c>
      <c r="AX1171" s="13">
        <f t="shared" si="1605"/>
        <v>1.891117841807257E-2</v>
      </c>
      <c r="AY1171" s="13">
        <f t="shared" si="1606"/>
        <v>1.9416629757593437E-2</v>
      </c>
      <c r="AZ1171" s="13">
        <f t="shared" si="1607"/>
        <v>9.967795311559632E-3</v>
      </c>
      <c r="BA1171" s="13">
        <f t="shared" si="1608"/>
        <v>3.4114036820866154E-3</v>
      </c>
      <c r="BB1171" s="13">
        <f t="shared" si="1609"/>
        <v>8.756456206011218E-4</v>
      </c>
      <c r="BC1171" s="13">
        <f t="shared" si="1610"/>
        <v>1.798099138848162E-4</v>
      </c>
      <c r="BD1171" s="13">
        <f t="shared" si="1611"/>
        <v>2.7681356463921492E-5</v>
      </c>
      <c r="BE1171" s="13">
        <f t="shared" si="1612"/>
        <v>8.4346000870838336E-5</v>
      </c>
      <c r="BF1171" s="13">
        <f t="shared" si="1613"/>
        <v>1.2850251526105343E-4</v>
      </c>
      <c r="BG1171" s="13">
        <f t="shared" si="1614"/>
        <v>1.3051712594889541E-4</v>
      </c>
      <c r="BH1171" s="13">
        <f t="shared" si="1615"/>
        <v>9.9422490668881351E-5</v>
      </c>
      <c r="BI1171" s="13">
        <f t="shared" si="1616"/>
        <v>6.0588717864806481E-5</v>
      </c>
      <c r="BJ1171" s="14">
        <f t="shared" si="1617"/>
        <v>0.74015083937405735</v>
      </c>
      <c r="BK1171" s="14">
        <f t="shared" si="1618"/>
        <v>0.14893821835489873</v>
      </c>
      <c r="BL1171" s="14">
        <f t="shared" si="1619"/>
        <v>9.1197964269563503E-2</v>
      </c>
      <c r="BM1171" s="14">
        <f t="shared" si="1620"/>
        <v>0.73647660558637529</v>
      </c>
      <c r="BN1171" s="14">
        <f t="shared" si="1621"/>
        <v>0.22749359802647587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1.6352</v>
      </c>
      <c r="F1172" s="10">
        <f>VLOOKUP(B1172,home!$B$2:$E$405,3,FALSE)</f>
        <v>1.0531999999999999</v>
      </c>
      <c r="G1172" s="10">
        <f>VLOOKUP(C1172,away!$B$2:$E$405,4,FALSE)</f>
        <v>1.403</v>
      </c>
      <c r="H1172" s="10">
        <f>VLOOKUP(A1172,away!$A$2:$E$405,3,FALSE)</f>
        <v>1.1458999999999999</v>
      </c>
      <c r="I1172" s="10">
        <f>VLOOKUP(C1172,away!$B$2:$E$405,3,FALSE)</f>
        <v>0.77</v>
      </c>
      <c r="J1172" s="10">
        <f>VLOOKUP(B1172,home!$B$2:$E$405,4,FALSE)</f>
        <v>0.72719999999999996</v>
      </c>
      <c r="K1172" s="12">
        <f t="shared" si="1566"/>
        <v>2.4162362739199996</v>
      </c>
      <c r="L1172" s="12">
        <f t="shared" si="1567"/>
        <v>0.64163982959999999</v>
      </c>
      <c r="M1172" s="13">
        <f t="shared" si="1568"/>
        <v>4.69873856594335E-2</v>
      </c>
      <c r="N1172" s="13">
        <f t="shared" si="1569"/>
        <v>0.11353262564699163</v>
      </c>
      <c r="O1172" s="13">
        <f t="shared" si="1570"/>
        <v>3.0148978127868396E-2</v>
      </c>
      <c r="P1172" s="13">
        <f t="shared" si="1571"/>
        <v>7.2847054574176298E-2</v>
      </c>
      <c r="Q1172" s="13">
        <f t="shared" si="1572"/>
        <v>0.13716082418082062</v>
      </c>
      <c r="R1172" s="13">
        <f t="shared" si="1573"/>
        <v>9.6723925942898015E-3</v>
      </c>
      <c r="S1172" s="13">
        <f t="shared" si="1574"/>
        <v>2.8234670250629347E-2</v>
      </c>
      <c r="T1172" s="13">
        <f t="shared" si="1575"/>
        <v>8.8007847855177304E-2</v>
      </c>
      <c r="U1172" s="13">
        <f t="shared" si="1576"/>
        <v>2.337078584191819E-2</v>
      </c>
      <c r="V1172" s="13">
        <f t="shared" si="1577"/>
        <v>4.8637464331368757E-3</v>
      </c>
      <c r="W1172" s="13">
        <f t="shared" si="1578"/>
        <v>0.11047098624882075</v>
      </c>
      <c r="X1172" s="13">
        <f t="shared" si="1579"/>
        <v>7.0882584792437281E-2</v>
      </c>
      <c r="Y1172" s="13">
        <f t="shared" si="1580"/>
        <v>2.2740544813913504E-2</v>
      </c>
      <c r="Z1172" s="13">
        <f t="shared" si="1581"/>
        <v>2.0687307786748039E-3</v>
      </c>
      <c r="AA1172" s="13">
        <f t="shared" si="1582"/>
        <v>4.9985423484088269E-3</v>
      </c>
      <c r="AB1172" s="13">
        <f t="shared" si="1583"/>
        <v>6.0388296694753353E-3</v>
      </c>
      <c r="AC1172" s="13">
        <f t="shared" si="1584"/>
        <v>4.7128287315467997E-4</v>
      </c>
      <c r="AD1172" s="13">
        <f t="shared" si="1585"/>
        <v>6.6731001047529534E-2</v>
      </c>
      <c r="AE1172" s="13">
        <f t="shared" si="1586"/>
        <v>4.2817268141174272E-2</v>
      </c>
      <c r="AF1172" s="13">
        <f t="shared" si="1587"/>
        <v>1.3736632317020285E-2</v>
      </c>
      <c r="AG1172" s="13">
        <f t="shared" si="1588"/>
        <v>2.9379901397235831E-3</v>
      </c>
      <c r="AH1172" s="13">
        <f t="shared" si="1589"/>
        <v>3.3184501607929403E-4</v>
      </c>
      <c r="AI1172" s="13">
        <f t="shared" si="1590"/>
        <v>8.0181596517035585E-4</v>
      </c>
      <c r="AJ1172" s="13">
        <f t="shared" si="1591"/>
        <v>9.6868841002639445E-4</v>
      </c>
      <c r="AK1172" s="13">
        <f t="shared" si="1592"/>
        <v>7.8019335814388802E-4</v>
      </c>
      <c r="AL1172" s="13">
        <f t="shared" si="1593"/>
        <v>2.9226200776021213E-5</v>
      </c>
      <c r="AM1172" s="13">
        <f t="shared" si="1594"/>
        <v>3.2247573065206862E-2</v>
      </c>
      <c r="AN1172" s="13">
        <f t="shared" si="1595"/>
        <v>2.0691327286572879E-2</v>
      </c>
      <c r="AO1172" s="13">
        <f t="shared" si="1596"/>
        <v>6.6381898571772268E-3</v>
      </c>
      <c r="AP1172" s="13">
        <f t="shared" si="1597"/>
        <v>1.4197756696038813E-3</v>
      </c>
      <c r="AQ1172" s="13">
        <f t="shared" si="1598"/>
        <v>2.2774615467871507E-4</v>
      </c>
      <c r="AR1172" s="13">
        <f t="shared" si="1599"/>
        <v>4.2584995914145522E-5</v>
      </c>
      <c r="AS1172" s="13">
        <f t="shared" si="1600"/>
        <v>1.0289541185249339E-4</v>
      </c>
      <c r="AT1172" s="13">
        <f t="shared" si="1601"/>
        <v>1.2430981326896621E-4</v>
      </c>
      <c r="AU1172" s="13">
        <f t="shared" si="1602"/>
        <v>1.0012062667489928E-4</v>
      </c>
      <c r="AV1172" s="13">
        <f t="shared" si="1603"/>
        <v>6.0478772484873485E-5</v>
      </c>
      <c r="AW1172" s="13">
        <f t="shared" si="1604"/>
        <v>1.2586372402856986E-6</v>
      </c>
      <c r="AX1172" s="13">
        <f t="shared" si="1605"/>
        <v>1.2986292631006402E-2</v>
      </c>
      <c r="AY1172" s="13">
        <f t="shared" si="1606"/>
        <v>8.3325225908946823E-3</v>
      </c>
      <c r="AZ1172" s="13">
        <f t="shared" si="1607"/>
        <v>2.6732391876799076E-3</v>
      </c>
      <c r="BA1172" s="13">
        <f t="shared" si="1608"/>
        <v>5.7175224562099275E-4</v>
      </c>
      <c r="BB1172" s="13">
        <f t="shared" si="1609"/>
        <v>9.1714753363417775E-5</v>
      </c>
      <c r="BC1172" s="13">
        <f t="shared" si="1610"/>
        <v>1.1769567743981889E-5</v>
      </c>
      <c r="BD1172" s="13">
        <f t="shared" si="1611"/>
        <v>4.5540382536448357E-6</v>
      </c>
      <c r="BE1172" s="13">
        <f t="shared" si="1612"/>
        <v>1.1003632421275939E-5</v>
      </c>
      <c r="BF1172" s="13">
        <f t="shared" si="1613"/>
        <v>1.3293687900584541E-5</v>
      </c>
      <c r="BG1172" s="13">
        <f t="shared" si="1614"/>
        <v>1.0706896973187925E-5</v>
      </c>
      <c r="BH1172" s="13">
        <f t="shared" si="1615"/>
        <v>6.4675982119352287E-6</v>
      </c>
      <c r="BI1172" s="13">
        <f t="shared" si="1616"/>
        <v>3.1254490809636045E-6</v>
      </c>
      <c r="BJ1172" s="14">
        <f t="shared" si="1617"/>
        <v>0.75491020819315757</v>
      </c>
      <c r="BK1172" s="14">
        <f t="shared" si="1618"/>
        <v>0.16176588858220139</v>
      </c>
      <c r="BL1172" s="14">
        <f t="shared" si="1619"/>
        <v>7.7591612254417422E-2</v>
      </c>
      <c r="BM1172" s="14">
        <f t="shared" si="1620"/>
        <v>0.5776559150712165</v>
      </c>
      <c r="BN1172" s="14">
        <f t="shared" si="1621"/>
        <v>0.41034926078358031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1.6352</v>
      </c>
      <c r="F1173" s="10">
        <f>VLOOKUP(B1173,home!$B$2:$E$405,3,FALSE)</f>
        <v>0.86339999999999995</v>
      </c>
      <c r="G1173" s="10">
        <f>VLOOKUP(C1173,away!$B$2:$E$405,4,FALSE)</f>
        <v>1.1511</v>
      </c>
      <c r="H1173" s="10">
        <f>VLOOKUP(A1173,away!$A$2:$E$405,3,FALSE)</f>
        <v>1.1458999999999999</v>
      </c>
      <c r="I1173" s="10">
        <f>VLOOKUP(C1173,away!$B$2:$E$405,3,FALSE)</f>
        <v>0.77</v>
      </c>
      <c r="J1173" s="10">
        <f>VLOOKUP(B1173,home!$B$2:$E$405,4,FALSE)</f>
        <v>0.71870000000000001</v>
      </c>
      <c r="K1173" s="12">
        <f t="shared" si="1566"/>
        <v>1.625159446848</v>
      </c>
      <c r="L1173" s="12">
        <f t="shared" si="1567"/>
        <v>0.63413991410000004</v>
      </c>
      <c r="M1173" s="13">
        <f t="shared" si="1568"/>
        <v>0.10442362239803196</v>
      </c>
      <c r="N1173" s="13">
        <f t="shared" si="1569"/>
        <v>0.16970503641425003</v>
      </c>
      <c r="O1173" s="13">
        <f t="shared" si="1570"/>
        <v>6.6219186937498814E-2</v>
      </c>
      <c r="P1173" s="13">
        <f t="shared" si="1571"/>
        <v>0.10761673721406988</v>
      </c>
      <c r="Q1173" s="13">
        <f t="shared" si="1572"/>
        <v>0.13789887155315117</v>
      </c>
      <c r="R1173" s="13">
        <f t="shared" si="1573"/>
        <v>2.0996114758158671E-2</v>
      </c>
      <c r="S1173" s="13">
        <f t="shared" si="1574"/>
        <v>2.7726873150544062E-2</v>
      </c>
      <c r="T1173" s="13">
        <f t="shared" si="1575"/>
        <v>8.7447178561202196E-2</v>
      </c>
      <c r="U1173" s="13">
        <f t="shared" si="1576"/>
        <v>3.4122034246326267E-2</v>
      </c>
      <c r="V1173" s="13">
        <f t="shared" si="1577"/>
        <v>3.1749687294958984E-3</v>
      </c>
      <c r="W1173" s="13">
        <f t="shared" si="1578"/>
        <v>7.4702551271427511E-2</v>
      </c>
      <c r="X1173" s="13">
        <f t="shared" si="1579"/>
        <v>4.7371869446313886E-2</v>
      </c>
      <c r="Y1173" s="13">
        <f t="shared" si="1580"/>
        <v>1.5020196610720949E-2</v>
      </c>
      <c r="Z1173" s="13">
        <f t="shared" si="1581"/>
        <v>4.4381581363908277E-3</v>
      </c>
      <c r="AA1173" s="13">
        <f t="shared" si="1582"/>
        <v>7.2127146219608676E-3</v>
      </c>
      <c r="AB1173" s="13">
        <f t="shared" si="1583"/>
        <v>5.8609056526492034E-3</v>
      </c>
      <c r="AC1173" s="13">
        <f t="shared" si="1584"/>
        <v>2.0450340137279191E-4</v>
      </c>
      <c r="AD1173" s="13">
        <f t="shared" si="1585"/>
        <v>3.035088922560188E-2</v>
      </c>
      <c r="AE1173" s="13">
        <f t="shared" si="1586"/>
        <v>1.924671028638179E-2</v>
      </c>
      <c r="AF1173" s="13">
        <f t="shared" si="1587"/>
        <v>6.1025536038568674E-3</v>
      </c>
      <c r="AG1173" s="13">
        <f t="shared" si="1588"/>
        <v>1.2899576060468132E-3</v>
      </c>
      <c r="AH1173" s="13">
        <f t="shared" si="1589"/>
        <v>7.036033048432738E-4</v>
      </c>
      <c r="AI1173" s="13">
        <f t="shared" si="1590"/>
        <v>1.1434675576995194E-3</v>
      </c>
      <c r="AJ1173" s="13">
        <f t="shared" si="1591"/>
        <v>9.2915855177979245E-4</v>
      </c>
      <c r="AK1173" s="13">
        <f t="shared" si="1592"/>
        <v>5.0334359934817868E-4</v>
      </c>
      <c r="AL1173" s="13">
        <f t="shared" si="1593"/>
        <v>8.43027211641108E-6</v>
      </c>
      <c r="AM1173" s="13">
        <f t="shared" si="1594"/>
        <v>9.8650068690448109E-3</v>
      </c>
      <c r="AN1173" s="13">
        <f t="shared" si="1595"/>
        <v>6.2557946085319864E-3</v>
      </c>
      <c r="AO1173" s="13">
        <f t="shared" si="1596"/>
        <v>1.9835245278408582E-3</v>
      </c>
      <c r="AP1173" s="13">
        <f t="shared" si="1597"/>
        <v>4.1927735790008171E-4</v>
      </c>
      <c r="AQ1173" s="13">
        <f t="shared" si="1598"/>
        <v>6.6470126930708178E-5</v>
      </c>
      <c r="AR1173" s="13">
        <f t="shared" si="1599"/>
        <v>8.923658785875798E-5</v>
      </c>
      <c r="AS1173" s="13">
        <f t="shared" si="1600"/>
        <v>1.4502368376314206E-4</v>
      </c>
      <c r="AT1173" s="13">
        <f t="shared" si="1601"/>
        <v>1.1784330484218364E-4</v>
      </c>
      <c r="AU1173" s="13">
        <f t="shared" si="1602"/>
        <v>6.3838053370687801E-5</v>
      </c>
      <c r="AV1173" s="13">
        <f t="shared" si="1603"/>
        <v>2.5936753875940027E-5</v>
      </c>
      <c r="AW1173" s="13">
        <f t="shared" si="1604"/>
        <v>2.4133491545747158E-7</v>
      </c>
      <c r="AX1173" s="13">
        <f t="shared" si="1605"/>
        <v>2.6720348510747634E-3</v>
      </c>
      <c r="AY1173" s="13">
        <f t="shared" si="1606"/>
        <v>1.6944439509327567E-3</v>
      </c>
      <c r="AZ1173" s="13">
        <f t="shared" si="1607"/>
        <v>5.3725727074588141E-4</v>
      </c>
      <c r="BA1173" s="13">
        <f t="shared" si="1608"/>
        <v>1.1356542650679791E-4</v>
      </c>
      <c r="BB1173" s="13">
        <f t="shared" si="1609"/>
        <v>1.8004092452437669E-5</v>
      </c>
      <c r="BC1173" s="13">
        <f t="shared" si="1610"/>
        <v>2.2834227282474576E-6</v>
      </c>
      <c r="BD1173" s="13">
        <f t="shared" si="1611"/>
        <v>9.4314136932216436E-6</v>
      </c>
      <c r="BE1173" s="13">
        <f t="shared" si="1612"/>
        <v>1.5327551060670739E-5</v>
      </c>
      <c r="BF1173" s="13">
        <f t="shared" si="1613"/>
        <v>1.2454857201647068E-5</v>
      </c>
      <c r="BG1173" s="13">
        <f t="shared" si="1614"/>
        <v>6.7470429467998597E-6</v>
      </c>
      <c r="BH1173" s="13">
        <f t="shared" si="1615"/>
        <v>2.7412551458202406E-6</v>
      </c>
      <c r="BI1173" s="13">
        <f t="shared" si="1616"/>
        <v>8.9099533929009084E-7</v>
      </c>
      <c r="BJ1173" s="14">
        <f t="shared" si="1617"/>
        <v>0.61276347708364243</v>
      </c>
      <c r="BK1173" s="14">
        <f t="shared" si="1618"/>
        <v>0.24484957911656377</v>
      </c>
      <c r="BL1173" s="14">
        <f t="shared" si="1619"/>
        <v>0.13818000072936276</v>
      </c>
      <c r="BM1173" s="14">
        <f t="shared" si="1620"/>
        <v>0.39167744317478176</v>
      </c>
      <c r="BN1173" s="14">
        <f t="shared" si="1621"/>
        <v>0.60685956927516049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1.6352</v>
      </c>
      <c r="F1174" s="10">
        <f>VLOOKUP(B1174,home!$B$2:$E$405,3,FALSE)</f>
        <v>1.325</v>
      </c>
      <c r="G1174" s="10">
        <f>VLOOKUP(C1174,away!$B$2:$E$405,4,FALSE)</f>
        <v>0.74739999999999995</v>
      </c>
      <c r="H1174" s="10">
        <f>VLOOKUP(A1174,away!$A$2:$E$405,3,FALSE)</f>
        <v>1.1458999999999999</v>
      </c>
      <c r="I1174" s="10">
        <f>VLOOKUP(C1174,away!$B$2:$E$405,3,FALSE)</f>
        <v>0.96960000000000002</v>
      </c>
      <c r="J1174" s="10">
        <f>VLOOKUP(B1174,home!$B$2:$E$405,4,FALSE)</f>
        <v>0.63029999999999997</v>
      </c>
      <c r="K1174" s="12">
        <f t="shared" si="1566"/>
        <v>1.619346736</v>
      </c>
      <c r="L1174" s="12">
        <f t="shared" si="1567"/>
        <v>0.70030404259199996</v>
      </c>
      <c r="M1174" s="13">
        <f t="shared" si="1568"/>
        <v>9.8307910837499776E-2</v>
      </c>
      <c r="N1174" s="13">
        <f t="shared" si="1569"/>
        <v>0.15919459453768428</v>
      </c>
      <c r="O1174" s="13">
        <f t="shared" si="1570"/>
        <v>6.8845427378274968E-2</v>
      </c>
      <c r="P1174" s="13">
        <f t="shared" si="1571"/>
        <v>0.11148461811353461</v>
      </c>
      <c r="Q1174" s="13">
        <f t="shared" si="1572"/>
        <v>0.12889562352672126</v>
      </c>
      <c r="R1174" s="13">
        <f t="shared" si="1573"/>
        <v>2.4106365553489956E-2</v>
      </c>
      <c r="S1174" s="13">
        <f t="shared" si="1574"/>
        <v>3.1606866553356892E-2</v>
      </c>
      <c r="T1174" s="13">
        <f t="shared" si="1575"/>
        <v>9.0266126228179394E-2</v>
      </c>
      <c r="U1174" s="13">
        <f t="shared" si="1576"/>
        <v>3.9036564375866799E-2</v>
      </c>
      <c r="V1174" s="13">
        <f t="shared" si="1577"/>
        <v>3.9825883316201701E-3</v>
      </c>
      <c r="W1174" s="13">
        <f t="shared" si="1578"/>
        <v>6.9575569080893615E-2</v>
      </c>
      <c r="X1174" s="13">
        <f t="shared" si="1579"/>
        <v>4.8724052292988755E-2</v>
      </c>
      <c r="Y1174" s="13">
        <f t="shared" si="1580"/>
        <v>1.7060825396122015E-2</v>
      </c>
      <c r="Z1174" s="13">
        <f t="shared" si="1581"/>
        <v>5.6272617497698518E-3</v>
      </c>
      <c r="AA1174" s="13">
        <f t="shared" si="1582"/>
        <v>9.1124879471074591E-3</v>
      </c>
      <c r="AB1174" s="13">
        <f t="shared" si="1583"/>
        <v>7.3781388069939034E-3</v>
      </c>
      <c r="AC1174" s="13">
        <f t="shared" si="1584"/>
        <v>2.8227467623893025E-4</v>
      </c>
      <c r="AD1174" s="13">
        <f t="shared" si="1585"/>
        <v>2.8166742674121927E-2</v>
      </c>
      <c r="AE1174" s="13">
        <f t="shared" si="1586"/>
        <v>1.9725283761336181E-2</v>
      </c>
      <c r="AF1174" s="13">
        <f t="shared" si="1587"/>
        <v>6.9068479796690297E-3</v>
      </c>
      <c r="AG1174" s="13">
        <f t="shared" si="1588"/>
        <v>1.6122978539102033E-3</v>
      </c>
      <c r="AH1174" s="13">
        <f t="shared" si="1589"/>
        <v>9.8519853802178951E-4</v>
      </c>
      <c r="AI1174" s="13">
        <f t="shared" si="1590"/>
        <v>1.5953780368575567E-3</v>
      </c>
      <c r="AJ1174" s="13">
        <f t="shared" si="1591"/>
        <v>1.2917351083356864E-3</v>
      </c>
      <c r="AK1174" s="13">
        <f t="shared" si="1592"/>
        <v>6.9725567715333322E-4</v>
      </c>
      <c r="AL1174" s="13">
        <f t="shared" si="1593"/>
        <v>1.2804375239195796E-5</v>
      </c>
      <c r="AM1174" s="13">
        <f t="shared" si="1594"/>
        <v>9.1223445626182464E-3</v>
      </c>
      <c r="AN1174" s="13">
        <f t="shared" si="1595"/>
        <v>6.3884147751187073E-3</v>
      </c>
      <c r="AO1174" s="13">
        <f t="shared" si="1596"/>
        <v>2.2369163463850463E-3</v>
      </c>
      <c r="AP1174" s="13">
        <f t="shared" si="1597"/>
        <v>5.2217385343785838E-4</v>
      </c>
      <c r="AQ1174" s="13">
        <f t="shared" si="1598"/>
        <v>9.1420115124593644E-5</v>
      </c>
      <c r="AR1174" s="13">
        <f t="shared" si="1599"/>
        <v>1.3798770378647751E-4</v>
      </c>
      <c r="AS1174" s="13">
        <f t="shared" si="1600"/>
        <v>2.2344993773476716E-4</v>
      </c>
      <c r="AT1174" s="13">
        <f t="shared" si="1601"/>
        <v>1.8092146366509927E-4</v>
      </c>
      <c r="AU1174" s="13">
        <f t="shared" si="1602"/>
        <v>9.7658193886140344E-5</v>
      </c>
      <c r="AV1174" s="13">
        <f t="shared" si="1603"/>
        <v>3.9535619378294171E-5</v>
      </c>
      <c r="AW1174" s="13">
        <f t="shared" si="1604"/>
        <v>4.0335029205775041E-7</v>
      </c>
      <c r="AX1174" s="13">
        <f t="shared" si="1605"/>
        <v>2.4620398153572007E-3</v>
      </c>
      <c r="AY1174" s="13">
        <f t="shared" si="1606"/>
        <v>1.7241764357171085E-3</v>
      </c>
      <c r="AZ1174" s="13">
        <f t="shared" si="1607"/>
        <v>6.0372386403727827E-4</v>
      </c>
      <c r="BA1174" s="13">
        <f t="shared" si="1608"/>
        <v>1.4093008753152301E-4</v>
      </c>
      <c r="BB1174" s="13">
        <f t="shared" si="1609"/>
        <v>2.4673477505292487E-5</v>
      </c>
      <c r="BC1174" s="13">
        <f t="shared" si="1610"/>
        <v>3.4557872083518217E-6</v>
      </c>
      <c r="BD1174" s="13">
        <f t="shared" si="1611"/>
        <v>1.6105557798276267E-5</v>
      </c>
      <c r="BE1174" s="13">
        <f t="shared" si="1612"/>
        <v>2.6080482452098021E-5</v>
      </c>
      <c r="BF1174" s="13">
        <f t="shared" si="1613"/>
        <v>2.1116672066055106E-5</v>
      </c>
      <c r="BG1174" s="13">
        <f t="shared" si="1614"/>
        <v>1.1398404661782903E-5</v>
      </c>
      <c r="BH1174" s="13">
        <f t="shared" si="1615"/>
        <v>4.6144923461663357E-6</v>
      </c>
      <c r="BI1174" s="13">
        <f t="shared" si="1616"/>
        <v>1.4944926238122871E-6</v>
      </c>
      <c r="BJ1174" s="14">
        <f t="shared" si="1617"/>
        <v>0.593448232451668</v>
      </c>
      <c r="BK1174" s="14">
        <f t="shared" si="1618"/>
        <v>0.24740123932320668</v>
      </c>
      <c r="BL1174" s="14">
        <f t="shared" si="1619"/>
        <v>0.15380891444250042</v>
      </c>
      <c r="BM1174" s="14">
        <f t="shared" si="1620"/>
        <v>0.40772733493451502</v>
      </c>
      <c r="BN1174" s="14">
        <f t="shared" si="1621"/>
        <v>0.59083453994720492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1.6352</v>
      </c>
      <c r="F1175" s="10">
        <f>VLOOKUP(B1175,home!$B$2:$E$405,3,FALSE)</f>
        <v>0.89929999999999999</v>
      </c>
      <c r="G1175" s="10">
        <f>VLOOKUP(C1175,away!$B$2:$E$405,4,FALSE)</f>
        <v>1.0073000000000001</v>
      </c>
      <c r="H1175" s="10">
        <f>VLOOKUP(A1175,away!$A$2:$E$405,3,FALSE)</f>
        <v>1.1458999999999999</v>
      </c>
      <c r="I1175" s="10">
        <f>VLOOKUP(C1175,away!$B$2:$E$405,3,FALSE)</f>
        <v>0.97529999999999994</v>
      </c>
      <c r="J1175" s="10">
        <f>VLOOKUP(B1175,home!$B$2:$E$405,4,FALSE)</f>
        <v>1.232</v>
      </c>
      <c r="K1175" s="12">
        <f t="shared" si="1566"/>
        <v>1.4812702681280001</v>
      </c>
      <c r="L1175" s="12">
        <f t="shared" si="1567"/>
        <v>1.3768786046399999</v>
      </c>
      <c r="M1175" s="13">
        <f t="shared" si="1568"/>
        <v>5.7374870208339722E-2</v>
      </c>
      <c r="N1175" s="13">
        <f t="shared" si="1569"/>
        <v>8.4987689377316586E-2</v>
      </c>
      <c r="O1175" s="13">
        <f t="shared" si="1570"/>
        <v>7.8998231233859906E-2</v>
      </c>
      <c r="P1175" s="13">
        <f t="shared" si="1571"/>
        <v>0.11701773116141741</v>
      </c>
      <c r="Q1175" s="13">
        <f t="shared" si="1572"/>
        <v>6.2944868715758467E-2</v>
      </c>
      <c r="R1175" s="13">
        <f t="shared" si="1573"/>
        <v>5.438548719515255E-2</v>
      </c>
      <c r="S1175" s="13">
        <f t="shared" si="1574"/>
        <v>5.9665273997323111E-2</v>
      </c>
      <c r="T1175" s="13">
        <f t="shared" si="1575"/>
        <v>8.6667443006601508E-2</v>
      </c>
      <c r="U1175" s="13">
        <f t="shared" si="1576"/>
        <v>8.0559605199835529E-2</v>
      </c>
      <c r="V1175" s="13">
        <f t="shared" si="1577"/>
        <v>1.3521008543245496E-2</v>
      </c>
      <c r="W1175" s="13">
        <f t="shared" si="1578"/>
        <v>3.1079454186624438E-2</v>
      </c>
      <c r="X1175" s="13">
        <f t="shared" si="1579"/>
        <v>4.2792635513452262E-2</v>
      </c>
      <c r="Y1175" s="13">
        <f t="shared" si="1580"/>
        <v>2.9460132137315131E-2</v>
      </c>
      <c r="Z1175" s="13">
        <f t="shared" si="1581"/>
        <v>2.4960737907309415E-2</v>
      </c>
      <c r="AA1175" s="13">
        <f t="shared" si="1582"/>
        <v>3.6973598932632953E-2</v>
      </c>
      <c r="AB1175" s="13">
        <f t="shared" si="1583"/>
        <v>2.7383946402299179E-2</v>
      </c>
      <c r="AC1175" s="13">
        <f t="shared" si="1584"/>
        <v>1.7235308517904379E-3</v>
      </c>
      <c r="AD1175" s="13">
        <f t="shared" si="1585"/>
        <v>1.1509267859073269E-2</v>
      </c>
      <c r="AE1175" s="13">
        <f t="shared" si="1586"/>
        <v>1.5846864670228802E-2</v>
      </c>
      <c r="AF1175" s="13">
        <f t="shared" si="1587"/>
        <v>1.0909604457531774E-2</v>
      </c>
      <c r="AG1175" s="13">
        <f t="shared" si="1588"/>
        <v>5.007066987553559E-3</v>
      </c>
      <c r="AH1175" s="13">
        <f t="shared" si="1589"/>
        <v>8.5919764951502345E-3</v>
      </c>
      <c r="AI1175" s="13">
        <f t="shared" si="1590"/>
        <v>1.2727039326720662E-2</v>
      </c>
      <c r="AJ1175" s="13">
        <f t="shared" si="1591"/>
        <v>9.4260924779835595E-3</v>
      </c>
      <c r="AK1175" s="13">
        <f t="shared" si="1592"/>
        <v>4.6541968440873436E-3</v>
      </c>
      <c r="AL1175" s="13">
        <f t="shared" si="1593"/>
        <v>1.406076696162399E-4</v>
      </c>
      <c r="AM1175" s="13">
        <f t="shared" si="1594"/>
        <v>3.4096672575132879E-3</v>
      </c>
      <c r="AN1175" s="13">
        <f t="shared" si="1595"/>
        <v>4.694697895811591E-3</v>
      </c>
      <c r="AO1175" s="13">
        <f t="shared" si="1596"/>
        <v>3.2320145439957045E-3</v>
      </c>
      <c r="AP1175" s="13">
        <f t="shared" si="1597"/>
        <v>1.483363891837664E-3</v>
      </c>
      <c r="AQ1175" s="13">
        <f t="shared" si="1598"/>
        <v>5.1060300139170066E-4</v>
      </c>
      <c r="AR1175" s="13">
        <f t="shared" si="1599"/>
        <v>2.3660217215484224E-3</v>
      </c>
      <c r="AS1175" s="13">
        <f t="shared" si="1600"/>
        <v>3.5047176298747041E-3</v>
      </c>
      <c r="AT1175" s="13">
        <f t="shared" si="1601"/>
        <v>2.5957170116587161E-3</v>
      </c>
      <c r="AU1175" s="13">
        <f t="shared" si="1602"/>
        <v>1.2816528112813725E-3</v>
      </c>
      <c r="AV1175" s="13">
        <f t="shared" si="1603"/>
        <v>4.7461855085344093E-4</v>
      </c>
      <c r="AW1175" s="13">
        <f t="shared" si="1604"/>
        <v>7.965929655381767E-6</v>
      </c>
      <c r="AX1175" s="13">
        <f t="shared" si="1605"/>
        <v>8.4177312212732754E-4</v>
      </c>
      <c r="AY1175" s="13">
        <f t="shared" si="1606"/>
        <v>1.1590194018181309E-3</v>
      </c>
      <c r="AZ1175" s="13">
        <f t="shared" si="1607"/>
        <v>7.9791450836301796E-4</v>
      </c>
      <c r="BA1175" s="13">
        <f t="shared" si="1608"/>
        <v>3.6621047163229464E-4</v>
      </c>
      <c r="BB1175" s="13">
        <f t="shared" si="1609"/>
        <v>1.2605684079640753E-4</v>
      </c>
      <c r="BC1175" s="13">
        <f t="shared" si="1610"/>
        <v>3.4712993412216782E-5</v>
      </c>
      <c r="BD1175" s="13">
        <f t="shared" si="1611"/>
        <v>5.4295411441892096E-4</v>
      </c>
      <c r="BE1175" s="13">
        <f t="shared" si="1612"/>
        <v>8.0426178664651585E-4</v>
      </c>
      <c r="BF1175" s="13">
        <f t="shared" si="1613"/>
        <v>5.956645361754945E-4</v>
      </c>
      <c r="BG1175" s="13">
        <f t="shared" si="1614"/>
        <v>2.9411338907167189E-4</v>
      </c>
      <c r="BH1175" s="13">
        <f t="shared" si="1615"/>
        <v>1.0891535467255756E-4</v>
      </c>
      <c r="BI1175" s="13">
        <f t="shared" si="1616"/>
        <v>3.226661532381512E-5</v>
      </c>
      <c r="BJ1175" s="14">
        <f t="shared" si="1617"/>
        <v>0.39786106084015516</v>
      </c>
      <c r="BK1175" s="14">
        <f t="shared" si="1618"/>
        <v>0.25060204183355056</v>
      </c>
      <c r="BL1175" s="14">
        <f t="shared" si="1619"/>
        <v>0.32630107762924754</v>
      </c>
      <c r="BM1175" s="14">
        <f t="shared" si="1620"/>
        <v>0.54286498684625506</v>
      </c>
      <c r="BN1175" s="14">
        <f t="shared" si="1621"/>
        <v>0.45570887789184467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1.6352</v>
      </c>
      <c r="F1176" s="10">
        <f>VLOOKUP(B1176,home!$B$2:$E$405,3,FALSE)</f>
        <v>0.89929999999999999</v>
      </c>
      <c r="G1176" s="10">
        <f>VLOOKUP(C1176,away!$B$2:$E$405,4,FALSE)</f>
        <v>1.2591000000000001</v>
      </c>
      <c r="H1176" s="10">
        <f>VLOOKUP(A1176,away!$A$2:$E$405,3,FALSE)</f>
        <v>1.1458999999999999</v>
      </c>
      <c r="I1176" s="10">
        <f>VLOOKUP(C1176,away!$B$2:$E$405,3,FALSE)</f>
        <v>1.1293</v>
      </c>
      <c r="J1176" s="10">
        <f>VLOOKUP(B1176,home!$B$2:$E$405,4,FALSE)</f>
        <v>0.87270000000000003</v>
      </c>
      <c r="K1176" s="12">
        <f t="shared" si="1566"/>
        <v>1.8515510717760002</v>
      </c>
      <c r="L1176" s="12">
        <f t="shared" si="1567"/>
        <v>1.129330412049</v>
      </c>
      <c r="M1176" s="13">
        <f t="shared" si="1568"/>
        <v>5.0748080530988476E-2</v>
      </c>
      <c r="N1176" s="13">
        <f t="shared" si="1569"/>
        <v>9.3962662897726465E-2</v>
      </c>
      <c r="O1176" s="13">
        <f t="shared" si="1570"/>
        <v>5.7311350696757045E-2</v>
      </c>
      <c r="P1176" s="13">
        <f t="shared" si="1571"/>
        <v>0.10611489280751071</v>
      </c>
      <c r="Q1176" s="13">
        <f t="shared" si="1572"/>
        <v>8.6988334597606271E-2</v>
      </c>
      <c r="R1176" s="13">
        <f t="shared" si="1573"/>
        <v>3.2361725648726698E-2</v>
      </c>
      <c r="S1176" s="13">
        <f t="shared" si="1574"/>
        <v>5.5471903359347444E-2</v>
      </c>
      <c r="T1176" s="13">
        <f t="shared" si="1575"/>
        <v>9.8238571754570958E-2</v>
      </c>
      <c r="U1176" s="13">
        <f t="shared" si="1576"/>
        <v>5.9919387809420778E-2</v>
      </c>
      <c r="V1176" s="13">
        <f t="shared" si="1577"/>
        <v>1.2888051938155615E-2</v>
      </c>
      <c r="W1176" s="13">
        <f t="shared" si="1578"/>
        <v>5.3687781385402401E-2</v>
      </c>
      <c r="X1176" s="13">
        <f t="shared" si="1579"/>
        <v>6.0631244273973123E-2</v>
      </c>
      <c r="Y1176" s="13">
        <f t="shared" si="1580"/>
        <v>3.4236354039484829E-2</v>
      </c>
      <c r="Z1176" s="13">
        <f t="shared" si="1581"/>
        <v>1.2182360320497737E-2</v>
      </c>
      <c r="AA1176" s="13">
        <f t="shared" si="1582"/>
        <v>2.2556262308178997E-2</v>
      </c>
      <c r="AB1176" s="13">
        <f t="shared" si="1583"/>
        <v>2.0882035825984718E-2</v>
      </c>
      <c r="AC1176" s="13">
        <f t="shared" si="1584"/>
        <v>1.684317706706047E-3</v>
      </c>
      <c r="AD1176" s="13">
        <f t="shared" si="1585"/>
        <v>2.4851417291354341E-2</v>
      </c>
      <c r="AE1176" s="13">
        <f t="shared" si="1586"/>
        <v>2.8065461329646837E-2</v>
      </c>
      <c r="AF1176" s="13">
        <f t="shared" si="1587"/>
        <v>1.5847589503877671E-2</v>
      </c>
      <c r="AG1176" s="13">
        <f t="shared" si="1588"/>
        <v>5.9657215947991928E-3</v>
      </c>
      <c r="AH1176" s="13">
        <f t="shared" si="1589"/>
        <v>3.4394775001192735E-3</v>
      </c>
      <c r="AI1176" s="13">
        <f t="shared" si="1590"/>
        <v>6.3683682516952776E-3</v>
      </c>
      <c r="AJ1176" s="13">
        <f t="shared" si="1591"/>
        <v>5.8956795309453242E-3</v>
      </c>
      <c r="AK1176" s="13">
        <f t="shared" si="1592"/>
        <v>3.6387172514565475E-3</v>
      </c>
      <c r="AL1176" s="13">
        <f t="shared" si="1593"/>
        <v>1.4087720444265099E-4</v>
      </c>
      <c r="AM1176" s="13">
        <f t="shared" si="1594"/>
        <v>9.2027336641919595E-3</v>
      </c>
      <c r="AN1176" s="13">
        <f t="shared" si="1595"/>
        <v>1.0392927000959109E-2</v>
      </c>
      <c r="AO1176" s="13">
        <f t="shared" si="1596"/>
        <v>5.8685242661941648E-3</v>
      </c>
      <c r="AP1176" s="13">
        <f t="shared" si="1597"/>
        <v>2.2091676425535374E-3</v>
      </c>
      <c r="AQ1176" s="13">
        <f t="shared" si="1598"/>
        <v>6.2372005101257592E-4</v>
      </c>
      <c r="AR1176" s="13">
        <f t="shared" si="1599"/>
        <v>7.7686130848859199E-4</v>
      </c>
      <c r="AS1176" s="13">
        <f t="shared" si="1600"/>
        <v>1.4383983883533582E-3</v>
      </c>
      <c r="AT1176" s="13">
        <f t="shared" si="1601"/>
        <v>1.3316340387982664E-3</v>
      </c>
      <c r="AU1176" s="13">
        <f t="shared" si="1602"/>
        <v>8.2186281058344468E-4</v>
      </c>
      <c r="AV1176" s="13">
        <f t="shared" si="1603"/>
        <v>3.8043024194715303E-4</v>
      </c>
      <c r="AW1176" s="13">
        <f t="shared" si="1604"/>
        <v>8.1826682419628231E-6</v>
      </c>
      <c r="AX1176" s="13">
        <f t="shared" si="1605"/>
        <v>2.8398885632006134E-3</v>
      </c>
      <c r="AY1176" s="13">
        <f t="shared" si="1606"/>
        <v>3.2071725212525909E-3</v>
      </c>
      <c r="AZ1176" s="13">
        <f t="shared" si="1607"/>
        <v>1.8109787324692096E-3</v>
      </c>
      <c r="BA1176" s="13">
        <f t="shared" si="1608"/>
        <v>6.8173111938380946E-4</v>
      </c>
      <c r="BB1176" s="13">
        <f t="shared" si="1609"/>
        <v>1.9247492149008583E-4</v>
      </c>
      <c r="BC1176" s="13">
        <f t="shared" si="1610"/>
        <v>4.347355647909947E-5</v>
      </c>
      <c r="BD1176" s="13">
        <f t="shared" si="1611"/>
        <v>1.4622218360339133E-4</v>
      </c>
      <c r="BE1176" s="13">
        <f t="shared" si="1612"/>
        <v>2.7073784076828627E-4</v>
      </c>
      <c r="BF1176" s="13">
        <f t="shared" si="1613"/>
        <v>2.5064246962242035E-4</v>
      </c>
      <c r="BG1176" s="13">
        <f t="shared" si="1614"/>
        <v>1.5469244442065867E-4</v>
      </c>
      <c r="BH1176" s="13">
        <f t="shared" si="1615"/>
        <v>7.1605240315679929E-5</v>
      </c>
      <c r="BI1176" s="13">
        <f t="shared" si="1616"/>
        <v>2.6516151890255075E-5</v>
      </c>
      <c r="BJ1176" s="14">
        <f t="shared" si="1617"/>
        <v>0.53954793070762874</v>
      </c>
      <c r="BK1176" s="14">
        <f t="shared" si="1618"/>
        <v>0.2302552960684035</v>
      </c>
      <c r="BL1176" s="14">
        <f t="shared" si="1619"/>
        <v>0.21804260794207614</v>
      </c>
      <c r="BM1176" s="14">
        <f t="shared" si="1620"/>
        <v>0.56934215800628007</v>
      </c>
      <c r="BN1176" s="14">
        <f t="shared" si="1621"/>
        <v>0.42748704717931568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1.6352</v>
      </c>
      <c r="F1177" s="10">
        <f>VLOOKUP(B1177,home!$B$2:$E$405,3,FALSE)</f>
        <v>1.2909999999999999</v>
      </c>
      <c r="G1177" s="10">
        <f>VLOOKUP(C1177,away!$B$2:$E$405,4,FALSE)</f>
        <v>1.1212</v>
      </c>
      <c r="H1177" s="10">
        <f>VLOOKUP(A1177,away!$A$2:$E$405,3,FALSE)</f>
        <v>1.1458999999999999</v>
      </c>
      <c r="I1177" s="10">
        <f>VLOOKUP(C1177,away!$B$2:$E$405,3,FALSE)</f>
        <v>1.2121</v>
      </c>
      <c r="J1177" s="10">
        <f>VLOOKUP(B1177,home!$B$2:$E$405,4,FALSE)</f>
        <v>1.1151</v>
      </c>
      <c r="K1177" s="12">
        <f t="shared" si="1566"/>
        <v>2.3669016358399997</v>
      </c>
      <c r="L1177" s="12">
        <f t="shared" si="1567"/>
        <v>1.5488130043889998</v>
      </c>
      <c r="M1177" s="13">
        <f t="shared" si="1568"/>
        <v>1.9926303418111892E-2</v>
      </c>
      <c r="N1177" s="13">
        <f t="shared" si="1569"/>
        <v>4.716360015657322E-2</v>
      </c>
      <c r="O1177" s="13">
        <f t="shared" si="1570"/>
        <v>3.0862117863372673E-2</v>
      </c>
      <c r="P1177" s="13">
        <f t="shared" si="1571"/>
        <v>7.3047597256303665E-2</v>
      </c>
      <c r="Q1177" s="13">
        <f t="shared" si="1572"/>
        <v>5.5815801181348421E-2</v>
      </c>
      <c r="R1177" s="13">
        <f t="shared" si="1573"/>
        <v>2.3899824744888831E-2</v>
      </c>
      <c r="S1177" s="13">
        <f t="shared" si="1574"/>
        <v>6.694607816807939E-2</v>
      </c>
      <c r="T1177" s="13">
        <f t="shared" si="1575"/>
        <v>8.6448238720063325E-2</v>
      </c>
      <c r="U1177" s="13">
        <f t="shared" si="1576"/>
        <v>5.6568534284966679E-2</v>
      </c>
      <c r="V1177" s="13">
        <f t="shared" si="1577"/>
        <v>2.7268536317712498E-2</v>
      </c>
      <c r="W1177" s="13">
        <f t="shared" si="1578"/>
        <v>4.4036837040617921E-2</v>
      </c>
      <c r="X1177" s="13">
        <f t="shared" si="1579"/>
        <v>6.8204825880668229E-2</v>
      </c>
      <c r="Y1177" s="13">
        <f t="shared" si="1580"/>
        <v>5.2818260643033195E-2</v>
      </c>
      <c r="Z1177" s="13">
        <f t="shared" si="1581"/>
        <v>1.2338786455833943E-2</v>
      </c>
      <c r="AA1177" s="13">
        <f t="shared" si="1582"/>
        <v>2.9204693846593792E-2</v>
      </c>
      <c r="AB1177" s="13">
        <f t="shared" si="1583"/>
        <v>3.4562318819854616E-2</v>
      </c>
      <c r="AC1177" s="13">
        <f t="shared" si="1584"/>
        <v>6.2477125614736019E-3</v>
      </c>
      <c r="AD1177" s="13">
        <f t="shared" si="1585"/>
        <v>2.6057715407164509E-2</v>
      </c>
      <c r="AE1177" s="13">
        <f t="shared" si="1586"/>
        <v>4.0358528487283989E-2</v>
      </c>
      <c r="AF1177" s="13">
        <f t="shared" si="1587"/>
        <v>3.1253906879554684E-2</v>
      </c>
      <c r="AG1177" s="13">
        <f t="shared" si="1588"/>
        <v>1.6135485804339038E-2</v>
      </c>
      <c r="AH1177" s="13">
        <f t="shared" si="1589"/>
        <v>4.7776182302936183E-3</v>
      </c>
      <c r="AI1177" s="13">
        <f t="shared" si="1590"/>
        <v>1.1308152404700969E-2</v>
      </c>
      <c r="AJ1177" s="13">
        <f t="shared" si="1591"/>
        <v>1.3382642212507378E-2</v>
      </c>
      <c r="AK1177" s="13">
        <f t="shared" si="1592"/>
        <v>1.0558465914881715E-2</v>
      </c>
      <c r="AL1177" s="13">
        <f t="shared" si="1593"/>
        <v>9.1613658868377741E-4</v>
      </c>
      <c r="AM1177" s="13">
        <f t="shared" si="1594"/>
        <v>1.2335209844694174E-2</v>
      </c>
      <c r="AN1177" s="13">
        <f t="shared" si="1595"/>
        <v>1.9104933419329548E-2</v>
      </c>
      <c r="AO1177" s="13">
        <f t="shared" si="1596"/>
        <v>1.4794984663921805E-2</v>
      </c>
      <c r="AP1177" s="13">
        <f t="shared" si="1597"/>
        <v>7.6382215490726352E-3</v>
      </c>
      <c r="AQ1177" s="13">
        <f t="shared" si="1598"/>
        <v>2.9575442164019978E-3</v>
      </c>
      <c r="AR1177" s="13">
        <f t="shared" si="1599"/>
        <v>1.4799274490169426E-3</v>
      </c>
      <c r="AS1177" s="13">
        <f t="shared" si="1600"/>
        <v>3.5028427000027194E-3</v>
      </c>
      <c r="AT1177" s="13">
        <f t="shared" si="1601"/>
        <v>4.1454420583633194E-3</v>
      </c>
      <c r="AU1177" s="13">
        <f t="shared" si="1602"/>
        <v>3.2706178630733588E-3</v>
      </c>
      <c r="AV1177" s="13">
        <f t="shared" si="1603"/>
        <v>1.9353076925789641E-3</v>
      </c>
      <c r="AW1177" s="13">
        <f t="shared" si="1604"/>
        <v>9.3290393269147251E-5</v>
      </c>
      <c r="AX1177" s="13">
        <f t="shared" si="1605"/>
        <v>4.8660380599727182E-3</v>
      </c>
      <c r="AY1177" s="13">
        <f t="shared" si="1606"/>
        <v>7.5365830271375651E-3</v>
      </c>
      <c r="AZ1177" s="13">
        <f t="shared" si="1607"/>
        <v>5.8363789005440384E-3</v>
      </c>
      <c r="BA1177" s="13">
        <f t="shared" si="1608"/>
        <v>3.013153179901393E-3</v>
      </c>
      <c r="BB1177" s="13">
        <f t="shared" si="1609"/>
        <v>1.1667027073118366E-3</v>
      </c>
      <c r="BC1177" s="13">
        <f t="shared" si="1610"/>
        <v>3.6140086506808498E-4</v>
      </c>
      <c r="BD1177" s="13">
        <f t="shared" si="1611"/>
        <v>3.8202181309827937E-4</v>
      </c>
      <c r="BE1177" s="13">
        <f t="shared" si="1612"/>
        <v>9.0420805434888009E-4</v>
      </c>
      <c r="BF1177" s="13">
        <f t="shared" si="1613"/>
        <v>1.0700857614890341E-3</v>
      </c>
      <c r="BG1177" s="13">
        <f t="shared" si="1614"/>
        <v>8.4426257978582875E-4</v>
      </c>
      <c r="BH1177" s="13">
        <f t="shared" si="1615"/>
        <v>4.995716202933941E-4</v>
      </c>
      <c r="BI1177" s="13">
        <f t="shared" si="1616"/>
        <v>2.3648737705833482E-4</v>
      </c>
      <c r="BJ1177" s="14">
        <f t="shared" si="1617"/>
        <v>0.54790435063400234</v>
      </c>
      <c r="BK1177" s="14">
        <f t="shared" si="1618"/>
        <v>0.20188894733750237</v>
      </c>
      <c r="BL1177" s="14">
        <f t="shared" si="1619"/>
        <v>0.23339514329116934</v>
      </c>
      <c r="BM1177" s="14">
        <f t="shared" si="1620"/>
        <v>0.73736869046404063</v>
      </c>
      <c r="BN1177" s="14">
        <f t="shared" si="1621"/>
        <v>0.25071524462059869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1.6352</v>
      </c>
      <c r="F1178" s="10">
        <f>VLOOKUP(B1178,home!$B$2:$E$405,3,FALSE)</f>
        <v>0.82740000000000002</v>
      </c>
      <c r="G1178" s="10">
        <f>VLOOKUP(C1178,away!$B$2:$E$405,4,FALSE)</f>
        <v>0.53959999999999997</v>
      </c>
      <c r="H1178" s="10">
        <f>VLOOKUP(A1178,away!$A$2:$E$405,3,FALSE)</f>
        <v>1.1458999999999999</v>
      </c>
      <c r="I1178" s="10">
        <f>VLOOKUP(C1178,away!$B$2:$E$405,3,FALSE)</f>
        <v>1.0266999999999999</v>
      </c>
      <c r="J1178" s="10">
        <f>VLOOKUP(B1178,home!$B$2:$E$405,4,FALSE)</f>
        <v>0.92400000000000004</v>
      </c>
      <c r="K1178" s="12">
        <f t="shared" si="1566"/>
        <v>0.73005963340799995</v>
      </c>
      <c r="L1178" s="12">
        <f t="shared" si="1567"/>
        <v>1.08708186972</v>
      </c>
      <c r="M1178" s="13">
        <f t="shared" si="1568"/>
        <v>0.16248956362385253</v>
      </c>
      <c r="N1178" s="13">
        <f t="shared" si="1569"/>
        <v>0.11862707125185568</v>
      </c>
      <c r="O1178" s="13">
        <f t="shared" si="1570"/>
        <v>0.17663945863420452</v>
      </c>
      <c r="P1178" s="13">
        <f t="shared" si="1571"/>
        <v>0.12895733841587492</v>
      </c>
      <c r="Q1178" s="13">
        <f t="shared" si="1572"/>
        <v>4.3302418075197219E-2</v>
      </c>
      <c r="R1178" s="13">
        <f t="shared" si="1573"/>
        <v>9.6010776479199811E-2</v>
      </c>
      <c r="S1178" s="13">
        <f t="shared" si="1574"/>
        <v>2.5586251141955337E-2</v>
      </c>
      <c r="T1178" s="13">
        <f t="shared" si="1575"/>
        <v>4.7073273604582515E-2</v>
      </c>
      <c r="U1178" s="13">
        <f t="shared" si="1576"/>
        <v>7.009359227962203E-2</v>
      </c>
      <c r="V1178" s="13">
        <f t="shared" si="1577"/>
        <v>2.2562371075274456E-3</v>
      </c>
      <c r="W1178" s="13">
        <f t="shared" si="1578"/>
        <v>1.0537782488552812E-2</v>
      </c>
      <c r="X1178" s="13">
        <f t="shared" si="1579"/>
        <v>1.1455432290358666E-2</v>
      </c>
      <c r="Y1178" s="13">
        <f t="shared" si="1580"/>
        <v>6.226496376326978E-3</v>
      </c>
      <c r="Z1178" s="13">
        <f t="shared" si="1581"/>
        <v>3.4790524802759175E-2</v>
      </c>
      <c r="AA1178" s="13">
        <f t="shared" si="1582"/>
        <v>2.5399157783574294E-2</v>
      </c>
      <c r="AB1178" s="13">
        <f t="shared" si="1583"/>
        <v>9.2714499101740986E-3</v>
      </c>
      <c r="AC1178" s="13">
        <f t="shared" si="1584"/>
        <v>1.1191423841818683E-4</v>
      </c>
      <c r="AD1178" s="13">
        <f t="shared" si="1585"/>
        <v>1.9233024051315264E-3</v>
      </c>
      <c r="AE1178" s="13">
        <f t="shared" si="1586"/>
        <v>2.0907871746073526E-3</v>
      </c>
      <c r="AF1178" s="13">
        <f t="shared" si="1587"/>
        <v>1.1364284154793784E-3</v>
      </c>
      <c r="AG1178" s="13">
        <f t="shared" si="1588"/>
        <v>4.1179690890075324E-4</v>
      </c>
      <c r="AH1178" s="13">
        <f t="shared" si="1589"/>
        <v>9.4550371877808702E-3</v>
      </c>
      <c r="AI1178" s="13">
        <f t="shared" si="1590"/>
        <v>6.9027409831703091E-3</v>
      </c>
      <c r="AJ1178" s="13">
        <f t="shared" si="1591"/>
        <v>2.5197062758418464E-3</v>
      </c>
      <c r="AK1178" s="13">
        <f t="shared" si="1592"/>
        <v>6.1317861334564514E-4</v>
      </c>
      <c r="AL1178" s="13">
        <f t="shared" si="1593"/>
        <v>3.5527604346721206E-6</v>
      </c>
      <c r="AM1178" s="13">
        <f t="shared" si="1594"/>
        <v>2.8082508976460944E-4</v>
      </c>
      <c r="AN1178" s="13">
        <f t="shared" si="1595"/>
        <v>3.0527986364559849E-4</v>
      </c>
      <c r="AO1178" s="13">
        <f t="shared" si="1596"/>
        <v>1.659321024798619E-4</v>
      </c>
      <c r="AP1178" s="13">
        <f t="shared" si="1597"/>
        <v>6.0127260070126312E-5</v>
      </c>
      <c r="AQ1178" s="13">
        <f t="shared" si="1598"/>
        <v>1.6340813574543404E-5</v>
      </c>
      <c r="AR1178" s="13">
        <f t="shared" si="1599"/>
        <v>2.0556799008729925E-3</v>
      </c>
      <c r="AS1178" s="13">
        <f t="shared" si="1600"/>
        <v>1.5007689148355304E-3</v>
      </c>
      <c r="AT1178" s="13">
        <f t="shared" si="1601"/>
        <v>5.4782540189747466E-4</v>
      </c>
      <c r="AU1178" s="13">
        <f t="shared" si="1602"/>
        <v>1.3331507069362021E-4</v>
      </c>
      <c r="AV1178" s="13">
        <f t="shared" si="1603"/>
        <v>2.4331987909586488E-5</v>
      </c>
      <c r="AW1178" s="13">
        <f t="shared" si="1604"/>
        <v>7.8322043764731694E-8</v>
      </c>
      <c r="AX1178" s="13">
        <f t="shared" si="1605"/>
        <v>3.4169843680886571E-5</v>
      </c>
      <c r="AY1178" s="13">
        <f t="shared" si="1606"/>
        <v>3.7145417556658301E-5</v>
      </c>
      <c r="AZ1178" s="13">
        <f t="shared" si="1607"/>
        <v>2.0190054984511103E-5</v>
      </c>
      <c r="BA1178" s="13">
        <f t="shared" si="1608"/>
        <v>7.3160809074373125E-6</v>
      </c>
      <c r="BB1178" s="13">
        <f t="shared" si="1609"/>
        <v>1.9882947279699371E-6</v>
      </c>
      <c r="BC1178" s="13">
        <f t="shared" si="1610"/>
        <v>4.3228783008719572E-7</v>
      </c>
      <c r="BD1178" s="13">
        <f t="shared" si="1611"/>
        <v>3.7244872503113929E-4</v>
      </c>
      <c r="BE1178" s="13">
        <f t="shared" si="1612"/>
        <v>2.7190977965951054E-4</v>
      </c>
      <c r="BF1178" s="13">
        <f t="shared" si="1613"/>
        <v>9.9255177029136139E-5</v>
      </c>
      <c r="BG1178" s="13">
        <f t="shared" si="1614"/>
        <v>2.4154066051912423E-5</v>
      </c>
      <c r="BH1178" s="13">
        <f t="shared" si="1615"/>
        <v>4.4084771517929499E-6</v>
      </c>
      <c r="BI1178" s="13">
        <f t="shared" si="1616"/>
        <v>6.4369024266510112E-7</v>
      </c>
      <c r="BJ1178" s="14">
        <f t="shared" si="1617"/>
        <v>0.24371453610021512</v>
      </c>
      <c r="BK1178" s="14">
        <f t="shared" si="1618"/>
        <v>0.31944200270561973</v>
      </c>
      <c r="BL1178" s="14">
        <f t="shared" si="1619"/>
        <v>0.40193983933828881</v>
      </c>
      <c r="BM1178" s="14">
        <f t="shared" si="1620"/>
        <v>0.27382320937118526</v>
      </c>
      <c r="BN1178" s="14">
        <f t="shared" si="1621"/>
        <v>0.72602662648018468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1.3391999999999999</v>
      </c>
      <c r="F1179" s="10">
        <f>VLOOKUP(B1179,home!$B$2:$E$405,3,FALSE)</f>
        <v>0.82140000000000002</v>
      </c>
      <c r="G1179" s="10">
        <f>VLOOKUP(C1179,away!$B$2:$E$405,4,FALSE)</f>
        <v>1.0861000000000001</v>
      </c>
      <c r="H1179" s="10">
        <f>VLOOKUP(A1179,away!$A$2:$E$405,3,FALSE)</f>
        <v>1.014</v>
      </c>
      <c r="I1179" s="10">
        <f>VLOOKUP(C1179,away!$B$2:$E$405,3,FALSE)</f>
        <v>0.80689999999999995</v>
      </c>
      <c r="J1179" s="10">
        <f>VLOOKUP(B1179,home!$B$2:$E$405,4,FALSE)</f>
        <v>0.69030000000000002</v>
      </c>
      <c r="K1179" s="12">
        <f t="shared" si="1566"/>
        <v>1.194730505568</v>
      </c>
      <c r="L1179" s="12">
        <f t="shared" si="1567"/>
        <v>0.56480111298000002</v>
      </c>
      <c r="M1179" s="13">
        <f t="shared" si="1568"/>
        <v>0.17212546532082681</v>
      </c>
      <c r="N1179" s="13">
        <f t="shared" si="1569"/>
        <v>0.2056435442038787</v>
      </c>
      <c r="O1179" s="13">
        <f t="shared" si="1570"/>
        <v>9.7216654385403375E-2</v>
      </c>
      <c r="P1179" s="13">
        <f t="shared" si="1571"/>
        <v>0.11614770264350252</v>
      </c>
      <c r="Q1179" s="13">
        <f t="shared" si="1572"/>
        <v>0.12284430776674769</v>
      </c>
      <c r="R1179" s="13">
        <f t="shared" si="1573"/>
        <v>2.7454037298533913E-2</v>
      </c>
      <c r="S1179" s="13">
        <f t="shared" si="1574"/>
        <v>1.9593685344900538E-2</v>
      </c>
      <c r="T1179" s="13">
        <f t="shared" si="1575"/>
        <v>6.9382601749916756E-2</v>
      </c>
      <c r="U1179" s="13">
        <f t="shared" si="1576"/>
        <v>3.2800175861560157E-2</v>
      </c>
      <c r="V1179" s="13">
        <f t="shared" si="1577"/>
        <v>1.4690585891247287E-3</v>
      </c>
      <c r="W1179" s="13">
        <f t="shared" si="1578"/>
        <v>4.8921947308105833E-2</v>
      </c>
      <c r="X1179" s="13">
        <f t="shared" si="1579"/>
        <v>2.7631170288767087E-2</v>
      </c>
      <c r="Y1179" s="13">
        <f t="shared" si="1580"/>
        <v>7.8030578660177796E-3</v>
      </c>
      <c r="Z1179" s="13">
        <f t="shared" si="1581"/>
        <v>5.1686902740021301E-3</v>
      </c>
      <c r="AA1179" s="13">
        <f t="shared" si="1582"/>
        <v>6.1751919441829697E-3</v>
      </c>
      <c r="AB1179" s="13">
        <f t="shared" si="1583"/>
        <v>3.6888450967265804E-3</v>
      </c>
      <c r="AC1179" s="13">
        <f t="shared" si="1584"/>
        <v>6.195617970353302E-5</v>
      </c>
      <c r="AD1179" s="13">
        <f t="shared" si="1585"/>
        <v>1.4612135710196076E-2</v>
      </c>
      <c r="AE1179" s="13">
        <f t="shared" si="1586"/>
        <v>8.2529505121335459E-3</v>
      </c>
      <c r="AF1179" s="13">
        <f t="shared" si="1587"/>
        <v>2.3306378173109437E-3</v>
      </c>
      <c r="AG1179" s="13">
        <f t="shared" si="1588"/>
        <v>4.3878227772349972E-4</v>
      </c>
      <c r="AH1179" s="13">
        <f t="shared" si="1589"/>
        <v>7.2982050485132595E-4</v>
      </c>
      <c r="AI1179" s="13">
        <f t="shared" si="1590"/>
        <v>8.7193882073491769E-4</v>
      </c>
      <c r="AJ1179" s="13">
        <f t="shared" si="1591"/>
        <v>5.2086595406049697E-4</v>
      </c>
      <c r="AK1179" s="13">
        <f t="shared" si="1592"/>
        <v>2.074314815426188E-4</v>
      </c>
      <c r="AL1179" s="13">
        <f t="shared" si="1593"/>
        <v>1.6722843243957007E-6</v>
      </c>
      <c r="AM1179" s="13">
        <f t="shared" si="1594"/>
        <v>3.4915128568941568E-3</v>
      </c>
      <c r="AN1179" s="13">
        <f t="shared" si="1595"/>
        <v>1.9720103475577991E-3</v>
      </c>
      <c r="AO1179" s="13">
        <f t="shared" si="1596"/>
        <v>5.5689681955436077E-4</v>
      </c>
      <c r="AP1179" s="13">
        <f t="shared" si="1597"/>
        <v>1.0484531449977509E-4</v>
      </c>
      <c r="AQ1179" s="13">
        <f t="shared" si="1598"/>
        <v>1.4804187580052773E-5</v>
      </c>
      <c r="AR1179" s="13">
        <f t="shared" si="1599"/>
        <v>8.244068668313092E-5</v>
      </c>
      <c r="AS1179" s="13">
        <f t="shared" si="1600"/>
        <v>9.8494403280310089E-5</v>
      </c>
      <c r="AT1179" s="13">
        <f t="shared" si="1601"/>
        <v>5.8837134113351683E-5</v>
      </c>
      <c r="AU1179" s="13">
        <f t="shared" si="1602"/>
        <v>2.3431506328472296E-5</v>
      </c>
      <c r="AV1179" s="13">
        <f t="shared" si="1603"/>
        <v>6.9985838505088702E-6</v>
      </c>
      <c r="AW1179" s="13">
        <f t="shared" si="1604"/>
        <v>3.1345349368534257E-8</v>
      </c>
      <c r="AX1179" s="13">
        <f t="shared" si="1605"/>
        <v>6.9523615345238872E-4</v>
      </c>
      <c r="AY1179" s="13">
        <f t="shared" si="1606"/>
        <v>3.9267015325384318E-4</v>
      </c>
      <c r="AZ1179" s="13">
        <f t="shared" si="1607"/>
        <v>1.108902697958989E-4</v>
      </c>
      <c r="BA1179" s="13">
        <f t="shared" si="1608"/>
        <v>2.0876982599792061E-5</v>
      </c>
      <c r="BB1179" s="13">
        <f t="shared" si="1609"/>
        <v>2.947835752006662E-6</v>
      </c>
      <c r="BC1179" s="13">
        <f t="shared" si="1610"/>
        <v>3.329881827231198E-7</v>
      </c>
      <c r="BD1179" s="13">
        <f t="shared" si="1611"/>
        <v>7.7604319322446304E-6</v>
      </c>
      <c r="BE1179" s="13">
        <f t="shared" si="1612"/>
        <v>9.2716247658366791E-6</v>
      </c>
      <c r="BF1179" s="13">
        <f t="shared" si="1613"/>
        <v>5.5385464719624227E-6</v>
      </c>
      <c r="BG1179" s="13">
        <f t="shared" si="1614"/>
        <v>2.2056901421865098E-6</v>
      </c>
      <c r="BH1179" s="13">
        <f t="shared" si="1615"/>
        <v>6.5880132467521028E-7</v>
      </c>
      <c r="BI1179" s="13">
        <f t="shared" si="1616"/>
        <v>1.5741800793961641E-7</v>
      </c>
      <c r="BJ1179" s="14">
        <f t="shared" si="1617"/>
        <v>0.51522415940992083</v>
      </c>
      <c r="BK1179" s="14">
        <f t="shared" si="1618"/>
        <v>0.30979221051563638</v>
      </c>
      <c r="BL1179" s="14">
        <f t="shared" si="1619"/>
        <v>0.16996075617449696</v>
      </c>
      <c r="BM1179" s="14">
        <f t="shared" si="1620"/>
        <v>0.25832146594725863</v>
      </c>
      <c r="BN1179" s="14">
        <f t="shared" si="1621"/>
        <v>0.74143171161889299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1.3391999999999999</v>
      </c>
      <c r="F1180" s="10">
        <f>VLOOKUP(B1180,home!$B$2:$E$405,3,FALSE)</f>
        <v>0.82140000000000002</v>
      </c>
      <c r="G1180" s="10">
        <f>VLOOKUP(C1180,away!$B$2:$E$405,4,FALSE)</f>
        <v>0.74670000000000003</v>
      </c>
      <c r="H1180" s="10">
        <f>VLOOKUP(A1180,away!$A$2:$E$405,3,FALSE)</f>
        <v>1.014</v>
      </c>
      <c r="I1180" s="10">
        <f>VLOOKUP(C1180,away!$B$2:$E$405,3,FALSE)</f>
        <v>0.98619999999999997</v>
      </c>
      <c r="J1180" s="10">
        <f>VLOOKUP(B1180,home!$B$2:$E$405,4,FALSE)</f>
        <v>0.78900000000000003</v>
      </c>
      <c r="K1180" s="12">
        <f t="shared" si="1566"/>
        <v>0.82138409769599996</v>
      </c>
      <c r="L1180" s="12">
        <f t="shared" si="1567"/>
        <v>0.78900536519999998</v>
      </c>
      <c r="M1180" s="13">
        <f t="shared" si="1568"/>
        <v>0.19980978042373576</v>
      </c>
      <c r="N1180" s="13">
        <f t="shared" si="1569"/>
        <v>0.16412057620418607</v>
      </c>
      <c r="O1180" s="13">
        <f t="shared" si="1570"/>
        <v>0.15765098877376144</v>
      </c>
      <c r="P1180" s="13">
        <f t="shared" si="1571"/>
        <v>0.12949201516481826</v>
      </c>
      <c r="Q1180" s="13">
        <f t="shared" si="1572"/>
        <v>6.7403015699411484E-2</v>
      </c>
      <c r="R1180" s="13">
        <f t="shared" si="1573"/>
        <v>6.2193737985791364E-2</v>
      </c>
      <c r="S1180" s="13">
        <f t="shared" si="1574"/>
        <v>2.0980181695667382E-2</v>
      </c>
      <c r="T1180" s="13">
        <f t="shared" si="1575"/>
        <v>5.3181341017495484E-2</v>
      </c>
      <c r="U1180" s="13">
        <f t="shared" si="1576"/>
        <v>5.1084947357800677E-2</v>
      </c>
      <c r="V1180" s="13">
        <f t="shared" si="1577"/>
        <v>1.5107513203221857E-3</v>
      </c>
      <c r="W1180" s="13">
        <f t="shared" si="1578"/>
        <v>1.845458841075014E-2</v>
      </c>
      <c r="X1180" s="13">
        <f t="shared" si="1579"/>
        <v>1.45607692686396E-2</v>
      </c>
      <c r="Y1180" s="13">
        <f t="shared" si="1580"/>
        <v>5.7442625371979623E-3</v>
      </c>
      <c r="Z1180" s="13">
        <f t="shared" si="1581"/>
        <v>1.6357064317544145E-2</v>
      </c>
      <c r="AA1180" s="13">
        <f t="shared" si="1582"/>
        <v>1.3435432515421434E-2</v>
      </c>
      <c r="AB1180" s="13">
        <f t="shared" si="1583"/>
        <v>5.5178253069174668E-3</v>
      </c>
      <c r="AC1180" s="13">
        <f t="shared" si="1584"/>
        <v>6.1192647973286579E-5</v>
      </c>
      <c r="AD1180" s="13">
        <f t="shared" si="1585"/>
        <v>3.7895763625287646E-3</v>
      </c>
      <c r="AE1180" s="13">
        <f t="shared" si="1586"/>
        <v>2.9899960818702952E-3</v>
      </c>
      <c r="AF1180" s="13">
        <f t="shared" si="1587"/>
        <v>1.1795614752613207E-3</v>
      </c>
      <c r="AG1180" s="13">
        <f t="shared" si="1588"/>
        <v>3.1022677752146971E-4</v>
      </c>
      <c r="AH1180" s="13">
        <f t="shared" si="1589"/>
        <v>3.226452876365951E-3</v>
      </c>
      <c r="AI1180" s="13">
        <f t="shared" si="1590"/>
        <v>2.6501570846125103E-3</v>
      </c>
      <c r="AJ1180" s="13">
        <f t="shared" si="1591"/>
        <v>1.0883984428485542E-3</v>
      </c>
      <c r="AK1180" s="13">
        <f t="shared" si="1592"/>
        <v>2.9799772430429703E-4</v>
      </c>
      <c r="AL1180" s="13">
        <f t="shared" si="1593"/>
        <v>1.5863005869938716E-6</v>
      </c>
      <c r="AM1180" s="13">
        <f t="shared" si="1594"/>
        <v>6.2253955223715593E-4</v>
      </c>
      <c r="AN1180" s="13">
        <f t="shared" si="1595"/>
        <v>4.9118704676432172E-4</v>
      </c>
      <c r="AO1180" s="13">
        <f t="shared" si="1596"/>
        <v>1.9377460760689656E-4</v>
      </c>
      <c r="AP1180" s="13">
        <f t="shared" si="1597"/>
        <v>5.0963068347122043E-5</v>
      </c>
      <c r="AQ1180" s="13">
        <f t="shared" si="1598"/>
        <v>1.0052533588233395E-5</v>
      </c>
      <c r="AR1180" s="13">
        <f t="shared" si="1599"/>
        <v>5.0913772600354168E-4</v>
      </c>
      <c r="AS1180" s="13">
        <f t="shared" si="1600"/>
        <v>4.1819763167641233E-4</v>
      </c>
      <c r="AT1180" s="13">
        <f t="shared" si="1601"/>
        <v>1.7175044217656701E-4</v>
      </c>
      <c r="AU1180" s="13">
        <f t="shared" si="1602"/>
        <v>4.7024360658696168E-5</v>
      </c>
      <c r="AV1180" s="13">
        <f t="shared" si="1603"/>
        <v>9.6562655123436061E-6</v>
      </c>
      <c r="AW1180" s="13">
        <f t="shared" si="1604"/>
        <v>2.8556779690851657E-8</v>
      </c>
      <c r="AX1180" s="13">
        <f t="shared" si="1605"/>
        <v>8.5224014732397996E-5</v>
      </c>
      <c r="AY1180" s="13">
        <f t="shared" si="1606"/>
        <v>6.724220486774586E-5</v>
      </c>
      <c r="AZ1180" s="13">
        <f t="shared" si="1607"/>
        <v>2.6527230204264517E-5</v>
      </c>
      <c r="BA1180" s="13">
        <f t="shared" si="1608"/>
        <v>6.9767089850200657E-6</v>
      </c>
      <c r="BB1180" s="13">
        <f t="shared" si="1609"/>
        <v>1.3761652051549693E-6</v>
      </c>
      <c r="BC1180" s="13">
        <f t="shared" si="1610"/>
        <v>2.1716034605376595E-7</v>
      </c>
      <c r="BD1180" s="13">
        <f t="shared" si="1611"/>
        <v>6.69520662404203E-5</v>
      </c>
      <c r="BE1180" s="13">
        <f t="shared" si="1612"/>
        <v>5.4993362517770448E-5</v>
      </c>
      <c r="BF1180" s="13">
        <f t="shared" si="1613"/>
        <v>2.258533672546395E-5</v>
      </c>
      <c r="BG1180" s="13">
        <f t="shared" si="1614"/>
        <v>6.1837454758018459E-6</v>
      </c>
      <c r="BH1180" s="13">
        <f t="shared" si="1615"/>
        <v>1.2698075495058052E-6</v>
      </c>
      <c r="BI1180" s="13">
        <f t="shared" si="1616"/>
        <v>2.0859994565967896E-7</v>
      </c>
      <c r="BJ1180" s="14">
        <f t="shared" si="1617"/>
        <v>0.3332899941277469</v>
      </c>
      <c r="BK1180" s="14">
        <f t="shared" si="1618"/>
        <v>0.35192274975797161</v>
      </c>
      <c r="BL1180" s="14">
        <f t="shared" si="1619"/>
        <v>0.29845389741230582</v>
      </c>
      <c r="BM1180" s="14">
        <f t="shared" si="1620"/>
        <v>0.21928637771577614</v>
      </c>
      <c r="BN1180" s="14">
        <f t="shared" si="1621"/>
        <v>0.78067011425170429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1.242</v>
      </c>
      <c r="F1181" s="10">
        <f>VLOOKUP(B1181,home!$B$2:$E$405,3,FALSE)</f>
        <v>0.61570000000000003</v>
      </c>
      <c r="G1181" s="10">
        <f>VLOOKUP(C1181,away!$B$2:$E$405,4,FALSE)</f>
        <v>0.71040000000000003</v>
      </c>
      <c r="H1181" s="10">
        <f>VLOOKUP(A1181,away!$A$2:$E$405,3,FALSE)</f>
        <v>0.96209999999999996</v>
      </c>
      <c r="I1181" s="10">
        <f>VLOOKUP(C1181,away!$B$2:$E$405,3,FALSE)</f>
        <v>0.91710000000000003</v>
      </c>
      <c r="J1181" s="10">
        <f>VLOOKUP(B1181,home!$B$2:$E$405,4,FALSE)</f>
        <v>0.79479999999999995</v>
      </c>
      <c r="K1181" s="12">
        <f t="shared" si="1566"/>
        <v>0.54324245376000002</v>
      </c>
      <c r="L1181" s="12">
        <f t="shared" si="1567"/>
        <v>0.70128535006799997</v>
      </c>
      <c r="M1181" s="13">
        <f t="shared" si="1568"/>
        <v>0.28807690483138559</v>
      </c>
      <c r="N1181" s="13">
        <f t="shared" si="1569"/>
        <v>0.1564956046521879</v>
      </c>
      <c r="O1181" s="13">
        <f t="shared" si="1570"/>
        <v>0.20202411305118417</v>
      </c>
      <c r="P1181" s="13">
        <f t="shared" si="1571"/>
        <v>0.10974807489261293</v>
      </c>
      <c r="Q1181" s="13">
        <f t="shared" si="1572"/>
        <v>4.2507528136954714E-2</v>
      </c>
      <c r="R1181" s="13">
        <f t="shared" si="1573"/>
        <v>7.0838275421638439E-2</v>
      </c>
      <c r="S1181" s="13">
        <f t="shared" si="1574"/>
        <v>1.0452625445351499E-2</v>
      </c>
      <c r="T1181" s="13">
        <f t="shared" si="1575"/>
        <v>2.9809906750049648E-2</v>
      </c>
      <c r="U1181" s="13">
        <f t="shared" si="1576"/>
        <v>3.8482358560177558E-2</v>
      </c>
      <c r="V1181" s="13">
        <f t="shared" si="1577"/>
        <v>4.4245728251408357E-4</v>
      </c>
      <c r="W1181" s="13">
        <f t="shared" si="1578"/>
        <v>7.697297962797175E-3</v>
      </c>
      <c r="X1181" s="13">
        <f t="shared" si="1579"/>
        <v>5.3980022964179204E-3</v>
      </c>
      <c r="Y1181" s="13">
        <f t="shared" si="1580"/>
        <v>1.892769965055654E-3</v>
      </c>
      <c r="Z1181" s="13">
        <f t="shared" si="1581"/>
        <v>1.6559281592425704E-2</v>
      </c>
      <c r="AA1181" s="13">
        <f t="shared" si="1582"/>
        <v>8.9957047647721399E-3</v>
      </c>
      <c r="AB1181" s="13">
        <f t="shared" si="1583"/>
        <v>2.4434243648576706E-3</v>
      </c>
      <c r="AC1181" s="13">
        <f t="shared" si="1584"/>
        <v>1.0535128416177536E-5</v>
      </c>
      <c r="AD1181" s="13">
        <f t="shared" si="1585"/>
        <v>1.0453747581579468E-3</v>
      </c>
      <c r="AE1181" s="13">
        <f t="shared" si="1586"/>
        <v>7.3310600322704642E-4</v>
      </c>
      <c r="AF1181" s="13">
        <f t="shared" si="1587"/>
        <v>2.5705825005501576E-4</v>
      </c>
      <c r="AG1181" s="13">
        <f t="shared" si="1588"/>
        <v>6.0090394959233073E-5</v>
      </c>
      <c r="AH1181" s="13">
        <f t="shared" si="1589"/>
        <v>2.9031953971047119E-3</v>
      </c>
      <c r="AI1181" s="13">
        <f t="shared" si="1590"/>
        <v>1.5771389912679014E-3</v>
      </c>
      <c r="AJ1181" s="13">
        <f t="shared" si="1591"/>
        <v>4.2838442776847296E-4</v>
      </c>
      <c r="AK1181" s="13">
        <f t="shared" si="1592"/>
        <v>7.7572202564506261E-5</v>
      </c>
      <c r="AL1181" s="13">
        <f t="shared" si="1593"/>
        <v>1.6054186129203097E-7</v>
      </c>
      <c r="AM1181" s="13">
        <f t="shared" si="1594"/>
        <v>1.1357838974409795E-4</v>
      </c>
      <c r="AN1181" s="13">
        <f t="shared" si="1595"/>
        <v>7.9650860811849479E-5</v>
      </c>
      <c r="AO1181" s="13">
        <f t="shared" si="1596"/>
        <v>2.7928990903827691E-5</v>
      </c>
      <c r="AP1181" s="13">
        <f t="shared" si="1597"/>
        <v>6.5287307210122648E-6</v>
      </c>
      <c r="AQ1181" s="13">
        <f t="shared" si="1598"/>
        <v>1.1446258022961979E-6</v>
      </c>
      <c r="AR1181" s="13">
        <f t="shared" si="1599"/>
        <v>4.0719368007487703E-4</v>
      </c>
      <c r="AS1181" s="13">
        <f t="shared" si="1600"/>
        <v>2.212048939194406E-4</v>
      </c>
      <c r="AT1181" s="13">
        <f t="shared" si="1601"/>
        <v>6.0083944678258708E-5</v>
      </c>
      <c r="AU1181" s="13">
        <f t="shared" si="1602"/>
        <v>1.0880049846199119E-5</v>
      </c>
      <c r="AV1181" s="13">
        <f t="shared" si="1603"/>
        <v>1.4776262438700801E-6</v>
      </c>
      <c r="AW1181" s="13">
        <f t="shared" si="1604"/>
        <v>1.6989252137752304E-9</v>
      </c>
      <c r="AX1181" s="13">
        <f t="shared" si="1605"/>
        <v>1.0283433856448892E-5</v>
      </c>
      <c r="AY1181" s="13">
        <f t="shared" si="1606"/>
        <v>7.2116215119208844E-6</v>
      </c>
      <c r="AZ1181" s="13">
        <f t="shared" si="1607"/>
        <v>2.5287022582726777E-6</v>
      </c>
      <c r="BA1181" s="13">
        <f t="shared" si="1608"/>
        <v>5.9111394947016579E-7</v>
      </c>
      <c r="BB1181" s="13">
        <f t="shared" si="1609"/>
        <v>1.036348882460658E-7</v>
      </c>
      <c r="BC1181" s="13">
        <f t="shared" si="1610"/>
        <v>1.4535525776580068E-8</v>
      </c>
      <c r="BD1181" s="13">
        <f t="shared" si="1611"/>
        <v>4.7593160412797849E-5</v>
      </c>
      <c r="BE1181" s="13">
        <f t="shared" si="1612"/>
        <v>2.5854625244841595E-5</v>
      </c>
      <c r="BF1181" s="13">
        <f t="shared" si="1613"/>
        <v>7.0226650295264951E-6</v>
      </c>
      <c r="BG1181" s="13">
        <f t="shared" si="1614"/>
        <v>1.2716699275248389E-6</v>
      </c>
      <c r="BH1181" s="13">
        <f t="shared" si="1615"/>
        <v>1.727062729503487E-7</v>
      </c>
      <c r="BI1181" s="13">
        <f t="shared" si="1616"/>
        <v>1.8764275899458358E-8</v>
      </c>
      <c r="BJ1181" s="14">
        <f t="shared" si="1617"/>
        <v>0.24614630380983554</v>
      </c>
      <c r="BK1181" s="14">
        <f t="shared" si="1618"/>
        <v>0.40873796974365356</v>
      </c>
      <c r="BL1181" s="14">
        <f t="shared" si="1619"/>
        <v>0.32855294096726168</v>
      </c>
      <c r="BM1181" s="14">
        <f t="shared" si="1620"/>
        <v>0.13029878520462607</v>
      </c>
      <c r="BN1181" s="14">
        <f t="shared" si="1621"/>
        <v>0.86969050098596379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1.4896</v>
      </c>
      <c r="F1182" s="10">
        <f>VLOOKUP(B1182,home!$B$2:$E$405,3,FALSE)</f>
        <v>0.92310000000000003</v>
      </c>
      <c r="G1182" s="10">
        <f>VLOOKUP(C1182,away!$B$2:$E$405,4,FALSE)</f>
        <v>1.3426</v>
      </c>
      <c r="H1182" s="10">
        <f>VLOOKUP(A1182,away!$A$2:$E$405,3,FALSE)</f>
        <v>1.2811999999999999</v>
      </c>
      <c r="I1182" s="10">
        <f>VLOOKUP(C1182,away!$B$2:$E$405,3,FALSE)</f>
        <v>0.39029999999999998</v>
      </c>
      <c r="J1182" s="10">
        <f>VLOOKUP(B1182,home!$B$2:$E$405,4,FALSE)</f>
        <v>0.78049999999999997</v>
      </c>
      <c r="K1182" s="12">
        <f t="shared" si="1566"/>
        <v>1.8461418077760001</v>
      </c>
      <c r="L1182" s="12">
        <f t="shared" si="1567"/>
        <v>0.39029086697999998</v>
      </c>
      <c r="M1182" s="13">
        <f t="shared" si="1568"/>
        <v>0.10683895468088454</v>
      </c>
      <c r="N1182" s="13">
        <f t="shared" si="1569"/>
        <v>0.19723986093546628</v>
      </c>
      <c r="O1182" s="13">
        <f t="shared" si="1570"/>
        <v>4.1698268249639361E-2</v>
      </c>
      <c r="P1182" s="13">
        <f t="shared" si="1571"/>
        <v>7.6980916327517773E-2</v>
      </c>
      <c r="Q1182" s="13">
        <f t="shared" si="1572"/>
        <v>0.18206637671644435</v>
      </c>
      <c r="R1182" s="13">
        <f t="shared" si="1573"/>
        <v>8.1372266333581741E-3</v>
      </c>
      <c r="S1182" s="13">
        <f t="shared" si="1574"/>
        <v>1.3866808918911523E-2</v>
      </c>
      <c r="T1182" s="13">
        <f t="shared" si="1575"/>
        <v>7.1058844016568368E-2</v>
      </c>
      <c r="U1182" s="13">
        <f t="shared" si="1576"/>
        <v>1.5022474287190873E-2</v>
      </c>
      <c r="V1182" s="13">
        <f t="shared" si="1577"/>
        <v>1.1101648377689814E-3</v>
      </c>
      <c r="W1182" s="13">
        <f t="shared" si="1578"/>
        <v>0.11204011661550763</v>
      </c>
      <c r="X1182" s="13">
        <f t="shared" si="1579"/>
        <v>4.3728234250406776E-2</v>
      </c>
      <c r="Y1182" s="13">
        <f t="shared" si="1580"/>
        <v>8.5333652285478935E-3</v>
      </c>
      <c r="Z1182" s="13">
        <f t="shared" si="1581"/>
        <v>1.0586284125153698E-3</v>
      </c>
      <c r="AA1182" s="13">
        <f t="shared" si="1582"/>
        <v>1.9543781712441618E-3</v>
      </c>
      <c r="AB1182" s="13">
        <f t="shared" si="1583"/>
        <v>1.8040296250693255E-3</v>
      </c>
      <c r="AC1182" s="13">
        <f t="shared" si="1584"/>
        <v>4.9994350574955224E-5</v>
      </c>
      <c r="AD1182" s="13">
        <f t="shared" si="1585"/>
        <v>5.1710485857996792E-2</v>
      </c>
      <c r="AE1182" s="13">
        <f t="shared" si="1586"/>
        <v>2.0182130357474602E-2</v>
      </c>
      <c r="AF1182" s="13">
        <f t="shared" si="1587"/>
        <v>3.9384505773610683E-3</v>
      </c>
      <c r="AG1182" s="13">
        <f t="shared" si="1588"/>
        <v>5.1238043013204456E-4</v>
      </c>
      <c r="AH1182" s="13">
        <f t="shared" si="1589"/>
        <v>1.0329325023257116E-4</v>
      </c>
      <c r="AI1182" s="13">
        <f t="shared" si="1590"/>
        <v>1.9069398771541762E-4</v>
      </c>
      <c r="AJ1182" s="13">
        <f t="shared" si="1591"/>
        <v>1.7602407160647779E-4</v>
      </c>
      <c r="AK1182" s="13">
        <f t="shared" si="1592"/>
        <v>1.0832179925589166E-4</v>
      </c>
      <c r="AL1182" s="13">
        <f t="shared" si="1593"/>
        <v>1.4409017497239908E-6</v>
      </c>
      <c r="AM1182" s="13">
        <f t="shared" si="1594"/>
        <v>1.9092977968571487E-2</v>
      </c>
      <c r="AN1182" s="13">
        <f t="shared" si="1595"/>
        <v>7.4518149245838064E-3</v>
      </c>
      <c r="AO1182" s="13">
        <f t="shared" si="1596"/>
        <v>1.4541876537451581E-3</v>
      </c>
      <c r="AP1182" s="13">
        <f t="shared" si="1597"/>
        <v>1.8918538671060334E-4</v>
      </c>
      <c r="AQ1182" s="13">
        <f t="shared" si="1598"/>
        <v>1.8459332149806981E-5</v>
      </c>
      <c r="AR1182" s="13">
        <f t="shared" si="1599"/>
        <v>8.062882437290457E-6</v>
      </c>
      <c r="AS1182" s="13">
        <f t="shared" si="1600"/>
        <v>1.4885224358664763E-5</v>
      </c>
      <c r="AT1182" s="13">
        <f t="shared" si="1601"/>
        <v>1.3740117503328364E-5</v>
      </c>
      <c r="AU1182" s="13">
        <f t="shared" si="1602"/>
        <v>8.4554017888830967E-6</v>
      </c>
      <c r="AV1182" s="13">
        <f t="shared" si="1603"/>
        <v>3.9024676860002679E-6</v>
      </c>
      <c r="AW1182" s="13">
        <f t="shared" si="1604"/>
        <v>2.8839339796515694E-8</v>
      </c>
      <c r="AX1182" s="13">
        <f t="shared" si="1605"/>
        <v>5.8747241437876506E-3</v>
      </c>
      <c r="AY1182" s="13">
        <f t="shared" si="1606"/>
        <v>2.2928511793472205E-3</v>
      </c>
      <c r="AZ1182" s="13">
        <f t="shared" si="1607"/>
        <v>4.4743943732177102E-4</v>
      </c>
      <c r="BA1182" s="13">
        <f t="shared" si="1608"/>
        <v>5.8210508637785814E-5</v>
      </c>
      <c r="BB1182" s="13">
        <f t="shared" si="1609"/>
        <v>5.6797574708970489E-6</v>
      </c>
      <c r="BC1182" s="13">
        <f t="shared" si="1610"/>
        <v>4.4335149351050832E-7</v>
      </c>
      <c r="BD1182" s="13">
        <f t="shared" si="1611"/>
        <v>5.2447822946798478E-7</v>
      </c>
      <c r="BE1182" s="13">
        <f t="shared" si="1612"/>
        <v>9.6826118668918108E-7</v>
      </c>
      <c r="BF1182" s="13">
        <f t="shared" si="1613"/>
        <v>8.9377372879685028E-7</v>
      </c>
      <c r="BG1182" s="13">
        <f t="shared" si="1614"/>
        <v>5.5001101580790454E-7</v>
      </c>
      <c r="BH1182" s="13">
        <f t="shared" si="1615"/>
        <v>2.5384958275507988E-7</v>
      </c>
      <c r="BI1182" s="13">
        <f t="shared" si="1616"/>
        <v>9.372846552212925E-8</v>
      </c>
      <c r="BJ1182" s="14">
        <f t="shared" si="1617"/>
        <v>0.72789621862972531</v>
      </c>
      <c r="BK1182" s="14">
        <f t="shared" si="1618"/>
        <v>0.2011411311967547</v>
      </c>
      <c r="BL1182" s="14">
        <f t="shared" si="1619"/>
        <v>6.9247040271295454E-2</v>
      </c>
      <c r="BM1182" s="14">
        <f t="shared" si="1620"/>
        <v>0.38408859262697331</v>
      </c>
      <c r="BN1182" s="14">
        <f t="shared" si="1621"/>
        <v>0.61296160354331042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1.3568</v>
      </c>
      <c r="F1183" s="10">
        <f>VLOOKUP(B1183,home!$B$2:$E$405,3,FALSE)</f>
        <v>0.98270000000000002</v>
      </c>
      <c r="G1183" s="10">
        <f>VLOOKUP(C1183,away!$B$2:$E$405,4,FALSE)</f>
        <v>0.98270000000000002</v>
      </c>
      <c r="H1183" s="10">
        <f>VLOOKUP(A1183,away!$A$2:$E$405,3,FALSE)</f>
        <v>1.1676</v>
      </c>
      <c r="I1183" s="10">
        <f>VLOOKUP(C1183,away!$B$2:$E$405,3,FALSE)</f>
        <v>1.0468</v>
      </c>
      <c r="J1183" s="10">
        <f>VLOOKUP(B1183,home!$B$2:$E$405,4,FALSE)</f>
        <v>1.0468</v>
      </c>
      <c r="K1183" s="12">
        <f t="shared" si="1566"/>
        <v>1.3102607966719999</v>
      </c>
      <c r="L1183" s="12">
        <f t="shared" si="1567"/>
        <v>1.2794446842239997</v>
      </c>
      <c r="M1183" s="13">
        <f t="shared" si="1568"/>
        <v>7.5042138174309922E-2</v>
      </c>
      <c r="N1183" s="13">
        <f t="shared" si="1569"/>
        <v>9.8324771748241613E-2</v>
      </c>
      <c r="O1183" s="13">
        <f t="shared" si="1570"/>
        <v>9.6012264779923709E-2</v>
      </c>
      <c r="P1183" s="13">
        <f t="shared" si="1571"/>
        <v>0.12580110654082582</v>
      </c>
      <c r="Q1183" s="13">
        <f t="shared" si="1572"/>
        <v>6.4415546881721811E-2</v>
      </c>
      <c r="R1183" s="13">
        <f t="shared" si="1573"/>
        <v>6.1421190896490278E-2</v>
      </c>
      <c r="S1183" s="13">
        <f t="shared" si="1574"/>
        <v>5.2723439096762352E-2</v>
      </c>
      <c r="T1183" s="13">
        <f t="shared" si="1575"/>
        <v>8.2416129039200814E-2</v>
      </c>
      <c r="U1183" s="13">
        <f t="shared" si="1576"/>
        <v>8.0477778516578335E-2</v>
      </c>
      <c r="V1183" s="13">
        <f t="shared" si="1577"/>
        <v>9.8206556422472946E-3</v>
      </c>
      <c r="W1183" s="13">
        <f t="shared" si="1578"/>
        <v>2.8133721925102453E-2</v>
      </c>
      <c r="X1183" s="13">
        <f t="shared" si="1579"/>
        <v>3.5995540964508521E-2</v>
      </c>
      <c r="Y1183" s="13">
        <f t="shared" si="1580"/>
        <v>2.3027151771403832E-2</v>
      </c>
      <c r="Z1183" s="13">
        <f t="shared" si="1581"/>
        <v>2.6195005397073996E-2</v>
      </c>
      <c r="AA1183" s="13">
        <f t="shared" si="1582"/>
        <v>3.4322288640397512E-2</v>
      </c>
      <c r="AB1183" s="13">
        <f t="shared" si="1583"/>
        <v>2.2485574628786791E-2</v>
      </c>
      <c r="AC1183" s="13">
        <f t="shared" si="1584"/>
        <v>1.0289630073251144E-3</v>
      </c>
      <c r="AD1183" s="13">
        <f t="shared" si="1585"/>
        <v>9.2156282257333157E-3</v>
      </c>
      <c r="AE1183" s="13">
        <f t="shared" si="1586"/>
        <v>1.1790886545199141E-2</v>
      </c>
      <c r="AF1183" s="13">
        <f t="shared" si="1587"/>
        <v>7.5428935562716617E-3</v>
      </c>
      <c r="AG1183" s="13">
        <f t="shared" si="1588"/>
        <v>3.2169050214130787E-3</v>
      </c>
      <c r="AH1183" s="13">
        <f t="shared" si="1589"/>
        <v>8.3787651021263315E-3</v>
      </c>
      <c r="AI1183" s="13">
        <f t="shared" si="1590"/>
        <v>1.0978367437839595E-2</v>
      </c>
      <c r="AJ1183" s="13">
        <f t="shared" si="1591"/>
        <v>7.1922622326308274E-3</v>
      </c>
      <c r="AK1183" s="13">
        <f t="shared" si="1592"/>
        <v>3.141246414266934E-3</v>
      </c>
      <c r="AL1183" s="13">
        <f t="shared" si="1593"/>
        <v>6.8998399065014601E-5</v>
      </c>
      <c r="AM1183" s="13">
        <f t="shared" si="1594"/>
        <v>2.4149752761764599E-3</v>
      </c>
      <c r="AN1183" s="13">
        <f t="shared" si="1595"/>
        <v>3.0898272796363573E-3</v>
      </c>
      <c r="AO1183" s="13">
        <f t="shared" si="1596"/>
        <v>1.9766315440505199E-3</v>
      </c>
      <c r="AP1183" s="13">
        <f t="shared" si="1597"/>
        <v>8.4299690723497133E-4</v>
      </c>
      <c r="AQ1183" s="13">
        <f t="shared" si="1598"/>
        <v>2.6964197794476417E-4</v>
      </c>
      <c r="AR1183" s="13">
        <f t="shared" si="1599"/>
        <v>2.1440332940554155E-3</v>
      </c>
      <c r="AS1183" s="13">
        <f t="shared" si="1600"/>
        <v>2.8092427719603407E-3</v>
      </c>
      <c r="AT1183" s="13">
        <f t="shared" si="1601"/>
        <v>1.8404203362169069E-3</v>
      </c>
      <c r="AU1183" s="13">
        <f t="shared" si="1602"/>
        <v>8.0381020531430458E-4</v>
      </c>
      <c r="AV1183" s="13">
        <f t="shared" si="1603"/>
        <v>2.6330024999705122E-4</v>
      </c>
      <c r="AW1183" s="13">
        <f t="shared" si="1604"/>
        <v>3.2130373544120563E-6</v>
      </c>
      <c r="AX1183" s="13">
        <f t="shared" si="1605"/>
        <v>5.2737457155102455E-4</v>
      </c>
      <c r="AY1183" s="13">
        <f t="shared" si="1606"/>
        <v>6.7474659216586782E-4</v>
      </c>
      <c r="AZ1183" s="13">
        <f t="shared" si="1607"/>
        <v>4.3165047027243937E-4</v>
      </c>
      <c r="BA1183" s="13">
        <f t="shared" si="1608"/>
        <v>1.8409096654428735E-4</v>
      </c>
      <c r="BB1183" s="13">
        <f t="shared" si="1609"/>
        <v>5.8883552139686679E-5</v>
      </c>
      <c r="BC1183" s="13">
        <f t="shared" si="1610"/>
        <v>1.5067649554669749E-5</v>
      </c>
      <c r="BD1183" s="13">
        <f t="shared" si="1611"/>
        <v>4.5719533347974575E-4</v>
      </c>
      <c r="BE1183" s="13">
        <f t="shared" si="1612"/>
        <v>5.9904512187989223E-4</v>
      </c>
      <c r="BF1183" s="13">
        <f t="shared" si="1613"/>
        <v>3.9245266931841152E-4</v>
      </c>
      <c r="BG1183" s="13">
        <f t="shared" si="1614"/>
        <v>1.7140511571906491E-4</v>
      </c>
      <c r="BH1183" s="13">
        <f t="shared" si="1615"/>
        <v>5.6146350868929601E-5</v>
      </c>
      <c r="BI1183" s="13">
        <f t="shared" si="1616"/>
        <v>1.4713272483949862E-5</v>
      </c>
      <c r="BJ1183" s="14">
        <f t="shared" si="1617"/>
        <v>0.3745650624660673</v>
      </c>
      <c r="BK1183" s="14">
        <f t="shared" si="1618"/>
        <v>0.26516004745270139</v>
      </c>
      <c r="BL1183" s="14">
        <f t="shared" si="1619"/>
        <v>0.33396150337033426</v>
      </c>
      <c r="BM1183" s="14">
        <f t="shared" si="1620"/>
        <v>0.47819306610985235</v>
      </c>
      <c r="BN1183" s="14">
        <f t="shared" si="1621"/>
        <v>0.52101701902151309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1.5455000000000001</v>
      </c>
      <c r="F1185" s="10">
        <f>VLOOKUP(B1185,home!$B$2:$E$405,3,FALSE)</f>
        <v>1.1323000000000001</v>
      </c>
      <c r="G1185" s="10">
        <f>VLOOKUP(C1185,away!$B$2:$E$405,4,FALSE)</f>
        <v>0.97060000000000002</v>
      </c>
      <c r="H1185" s="10">
        <f>VLOOKUP(A1185,away!$A$2:$E$405,3,FALSE)</f>
        <v>1.1894</v>
      </c>
      <c r="I1185" s="10">
        <f>VLOOKUP(C1185,away!$B$2:$E$405,3,FALSE)</f>
        <v>0.94589999999999996</v>
      </c>
      <c r="J1185" s="10">
        <f>VLOOKUP(B1185,home!$B$2:$E$405,4,FALSE)</f>
        <v>1.4713000000000001</v>
      </c>
      <c r="K1185" s="12">
        <f t="shared" si="1566"/>
        <v>1.6985205422900003</v>
      </c>
      <c r="L1185" s="12">
        <f t="shared" si="1567"/>
        <v>1.6552911556979999</v>
      </c>
      <c r="M1185" s="13">
        <f t="shared" si="1568"/>
        <v>3.4950877686405715E-2</v>
      </c>
      <c r="N1185" s="13">
        <f t="shared" si="1569"/>
        <v>5.9364783721425313E-2</v>
      </c>
      <c r="O1185" s="13">
        <f t="shared" si="1570"/>
        <v>5.7853878718189956E-2</v>
      </c>
      <c r="P1185" s="13">
        <f t="shared" si="1571"/>
        <v>9.8266001453999913E-2</v>
      </c>
      <c r="Q1185" s="13">
        <f t="shared" si="1572"/>
        <v>5.0416152319721956E-2</v>
      </c>
      <c r="R1185" s="13">
        <f t="shared" si="1573"/>
        <v>4.7882506882522304E-2</v>
      </c>
      <c r="S1185" s="13">
        <f t="shared" si="1574"/>
        <v>6.9069846602974841E-2</v>
      </c>
      <c r="T1185" s="13">
        <f t="shared" si="1575"/>
        <v>8.3453411039158945E-2</v>
      </c>
      <c r="U1185" s="13">
        <f t="shared" si="1576"/>
        <v>8.1329421556306444E-2</v>
      </c>
      <c r="V1185" s="13">
        <f t="shared" si="1577"/>
        <v>2.1577005900850991E-2</v>
      </c>
      <c r="W1185" s="13">
        <f t="shared" si="1578"/>
        <v>2.8544290126089802E-2</v>
      </c>
      <c r="X1185" s="13">
        <f t="shared" si="1579"/>
        <v>4.7249110991394193E-2</v>
      </c>
      <c r="Y1185" s="13">
        <f t="shared" si="1580"/>
        <v>3.9105517769323993E-2</v>
      </c>
      <c r="Z1185" s="13">
        <f t="shared" si="1581"/>
        <v>2.6419830051762589E-2</v>
      </c>
      <c r="AA1185" s="13">
        <f t="shared" si="1582"/>
        <v>4.4874624066729436E-2</v>
      </c>
      <c r="AB1185" s="13">
        <f t="shared" si="1583"/>
        <v>3.8110235402440594E-2</v>
      </c>
      <c r="AC1185" s="13">
        <f t="shared" si="1584"/>
        <v>3.7915465819093773E-3</v>
      </c>
      <c r="AD1185" s="13">
        <f t="shared" si="1585"/>
        <v>1.212076578606229E-2</v>
      </c>
      <c r="AE1185" s="13">
        <f t="shared" si="1586"/>
        <v>2.0063396405955825E-2</v>
      </c>
      <c r="AF1185" s="13">
        <f t="shared" si="1587"/>
        <v>1.6605381312020863E-2</v>
      </c>
      <c r="AG1185" s="13">
        <f t="shared" si="1588"/>
        <v>9.1622469409269932E-3</v>
      </c>
      <c r="AH1185" s="13">
        <f t="shared" si="1589"/>
        <v>1.0933127754931713E-2</v>
      </c>
      <c r="AI1185" s="13">
        <f t="shared" si="1590"/>
        <v>1.8570142083232467E-2</v>
      </c>
      <c r="AJ1185" s="13">
        <f t="shared" si="1591"/>
        <v>1.5770883900807185E-2</v>
      </c>
      <c r="AK1185" s="13">
        <f t="shared" si="1592"/>
        <v>8.9290567585305521E-3</v>
      </c>
      <c r="AL1185" s="13">
        <f t="shared" si="1593"/>
        <v>4.2640430981306232E-4</v>
      </c>
      <c r="AM1185" s="13">
        <f t="shared" si="1594"/>
        <v>4.1174739351825165E-3</v>
      </c>
      <c r="AN1185" s="13">
        <f t="shared" si="1595"/>
        <v>6.815618188724659E-3</v>
      </c>
      <c r="AO1185" s="13">
        <f t="shared" si="1596"/>
        <v>5.640916254205177E-3</v>
      </c>
      <c r="AP1185" s="13">
        <f t="shared" si="1597"/>
        <v>3.1124529285396396E-3</v>
      </c>
      <c r="AQ1185" s="13">
        <f t="shared" si="1598"/>
        <v>1.2880039512845013E-3</v>
      </c>
      <c r="AR1185" s="13">
        <f t="shared" si="1599"/>
        <v>3.6195019353709576E-3</v>
      </c>
      <c r="AS1185" s="13">
        <f t="shared" si="1600"/>
        <v>6.1477983900859838E-3</v>
      </c>
      <c r="AT1185" s="13">
        <f t="shared" si="1601"/>
        <v>5.2210809277092188E-3</v>
      </c>
      <c r="AU1185" s="13">
        <f t="shared" si="1602"/>
        <v>2.9560377362242139E-3</v>
      </c>
      <c r="AV1185" s="13">
        <f t="shared" si="1603"/>
        <v>1.2552227046903144E-3</v>
      </c>
      <c r="AW1185" s="13">
        <f t="shared" si="1604"/>
        <v>3.3301537362139112E-5</v>
      </c>
      <c r="AX1185" s="13">
        <f t="shared" si="1605"/>
        <v>1.1656023435418585E-3</v>
      </c>
      <c r="AY1185" s="13">
        <f t="shared" si="1606"/>
        <v>1.9294112503257003E-3</v>
      </c>
      <c r="AZ1185" s="13">
        <f t="shared" si="1607"/>
        <v>1.5968686891841761E-3</v>
      </c>
      <c r="BA1185" s="13">
        <f t="shared" si="1608"/>
        <v>8.8109420600587492E-4</v>
      </c>
      <c r="BB1185" s="13">
        <f t="shared" si="1609"/>
        <v>3.6461686163456915E-4</v>
      </c>
      <c r="BC1185" s="13">
        <f t="shared" si="1610"/>
        <v>1.2070941325641269E-4</v>
      </c>
      <c r="BD1185" s="13">
        <f t="shared" si="1611"/>
        <v>9.9855492360855576E-4</v>
      </c>
      <c r="BE1185" s="13">
        <f t="shared" si="1612"/>
        <v>1.6960660503539538E-3</v>
      </c>
      <c r="BF1185" s="13">
        <f t="shared" si="1613"/>
        <v>1.4404015138034284E-3</v>
      </c>
      <c r="BG1185" s="13">
        <f t="shared" si="1614"/>
        <v>8.1551718678024565E-4</v>
      </c>
      <c r="BH1185" s="13">
        <f t="shared" si="1615"/>
        <v>3.4629317358419965E-4</v>
      </c>
      <c r="BI1185" s="13">
        <f t="shared" si="1616"/>
        <v>1.1763721379751189E-4</v>
      </c>
      <c r="BJ1185" s="14">
        <f t="shared" si="1617"/>
        <v>0.39311782443396526</v>
      </c>
      <c r="BK1185" s="14">
        <f t="shared" si="1618"/>
        <v>0.2300110937862796</v>
      </c>
      <c r="BL1185" s="14">
        <f t="shared" si="1619"/>
        <v>0.34886798887969928</v>
      </c>
      <c r="BM1185" s="14">
        <f t="shared" si="1620"/>
        <v>0.6477864266564779</v>
      </c>
      <c r="BN1185" s="14">
        <f t="shared" si="1621"/>
        <v>0.34873420078226519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1.25</v>
      </c>
      <c r="F1186" s="10">
        <f>VLOOKUP(B1186,home!$B$2:$E$405,3,FALSE)</f>
        <v>0.7</v>
      </c>
      <c r="G1186" s="10">
        <f>VLOOKUP(C1186,away!$B$2:$E$405,4,FALSE)</f>
        <v>0.7</v>
      </c>
      <c r="H1186" s="10">
        <f>VLOOKUP(A1186,away!$A$2:$E$405,3,FALSE)</f>
        <v>0.89839999999999998</v>
      </c>
      <c r="I1186" s="10">
        <f>VLOOKUP(C1186,away!$B$2:$E$405,3,FALSE)</f>
        <v>0.83479999999999999</v>
      </c>
      <c r="J1186" s="10">
        <f>VLOOKUP(B1186,home!$B$2:$E$405,4,FALSE)</f>
        <v>1.1131</v>
      </c>
      <c r="K1186" s="12">
        <f t="shared" si="1566"/>
        <v>0.61249999999999993</v>
      </c>
      <c r="L1186" s="12">
        <f t="shared" si="1567"/>
        <v>0.83480754659199985</v>
      </c>
      <c r="M1186" s="13">
        <f t="shared" si="1568"/>
        <v>0.23520270866480145</v>
      </c>
      <c r="N1186" s="13">
        <f t="shared" si="1569"/>
        <v>0.14406165905719087</v>
      </c>
      <c r="O1186" s="13">
        <f t="shared" si="1570"/>
        <v>0.19634899617225579</v>
      </c>
      <c r="P1186" s="13">
        <f t="shared" si="1571"/>
        <v>0.12026376015550667</v>
      </c>
      <c r="Q1186" s="13">
        <f t="shared" si="1572"/>
        <v>4.4118883086264694E-2</v>
      </c>
      <c r="R1186" s="13">
        <f t="shared" si="1573"/>
        <v>8.1956811885181419E-2</v>
      </c>
      <c r="S1186" s="13">
        <f t="shared" si="1574"/>
        <v>1.5373305104400039E-2</v>
      </c>
      <c r="T1186" s="13">
        <f t="shared" si="1575"/>
        <v>3.6830776547623907E-2</v>
      </c>
      <c r="U1186" s="13">
        <f t="shared" si="1576"/>
        <v>5.0198547279673614E-2</v>
      </c>
      <c r="V1186" s="13">
        <f t="shared" si="1577"/>
        <v>8.7340806214376214E-4</v>
      </c>
      <c r="W1186" s="13">
        <f t="shared" si="1578"/>
        <v>9.0076052967790407E-3</v>
      </c>
      <c r="X1186" s="13">
        <f t="shared" si="1579"/>
        <v>7.5196168784732132E-3</v>
      </c>
      <c r="Y1186" s="13">
        <f t="shared" si="1580"/>
        <v>3.1387164588150079E-3</v>
      </c>
      <c r="Z1186" s="13">
        <f t="shared" si="1581"/>
        <v>2.2806055018790117E-2</v>
      </c>
      <c r="AA1186" s="13">
        <f t="shared" si="1582"/>
        <v>1.3968708699008946E-2</v>
      </c>
      <c r="AB1186" s="13">
        <f t="shared" si="1583"/>
        <v>4.2779170390714882E-3</v>
      </c>
      <c r="AC1186" s="13">
        <f t="shared" si="1584"/>
        <v>2.7911917527393304E-5</v>
      </c>
      <c r="AD1186" s="13">
        <f t="shared" si="1585"/>
        <v>1.3792895610692901E-3</v>
      </c>
      <c r="AE1186" s="13">
        <f t="shared" si="1586"/>
        <v>1.1514413345162103E-3</v>
      </c>
      <c r="AF1186" s="13">
        <f t="shared" si="1587"/>
        <v>4.8061595775604791E-4</v>
      </c>
      <c r="AG1186" s="13">
        <f t="shared" si="1588"/>
        <v>1.3374060951576352E-4</v>
      </c>
      <c r="AH1186" s="13">
        <f t="shared" si="1589"/>
        <v>4.7596667094195856E-3</v>
      </c>
      <c r="AI1186" s="13">
        <f t="shared" si="1590"/>
        <v>2.915295859519496E-3</v>
      </c>
      <c r="AJ1186" s="13">
        <f t="shared" si="1591"/>
        <v>8.9280935697784534E-4</v>
      </c>
      <c r="AK1186" s="13">
        <f t="shared" si="1592"/>
        <v>1.8228191038297673E-4</v>
      </c>
      <c r="AL1186" s="13">
        <f t="shared" si="1593"/>
        <v>5.7087644509717576E-7</v>
      </c>
      <c r="AM1186" s="13">
        <f t="shared" si="1594"/>
        <v>1.6896297123098814E-4</v>
      </c>
      <c r="AN1186" s="13">
        <f t="shared" si="1595"/>
        <v>1.4105156347823586E-4</v>
      </c>
      <c r="AO1186" s="13">
        <f t="shared" si="1596"/>
        <v>5.8875454825115905E-5</v>
      </c>
      <c r="AP1186" s="13">
        <f t="shared" si="1597"/>
        <v>1.6383224665681043E-5</v>
      </c>
      <c r="AQ1186" s="13">
        <f t="shared" si="1598"/>
        <v>3.4192098971056818E-6</v>
      </c>
      <c r="AR1186" s="13">
        <f t="shared" si="1599"/>
        <v>7.946811376572364E-4</v>
      </c>
      <c r="AS1186" s="13">
        <f t="shared" si="1600"/>
        <v>4.8674219681505728E-4</v>
      </c>
      <c r="AT1186" s="13">
        <f t="shared" si="1601"/>
        <v>1.4906479777461123E-4</v>
      </c>
      <c r="AU1186" s="13">
        <f t="shared" si="1602"/>
        <v>3.0434062878983125E-5</v>
      </c>
      <c r="AV1186" s="13">
        <f t="shared" si="1603"/>
        <v>4.6602158783442893E-6</v>
      </c>
      <c r="AW1186" s="13">
        <f t="shared" si="1604"/>
        <v>8.1083424522215388E-9</v>
      </c>
      <c r="AX1186" s="13">
        <f t="shared" si="1605"/>
        <v>1.7248303313163358E-5</v>
      </c>
      <c r="AY1186" s="13">
        <f t="shared" si="1606"/>
        <v>1.4399013771736564E-5</v>
      </c>
      <c r="AZ1186" s="13">
        <f t="shared" si="1607"/>
        <v>6.0102026800639104E-6</v>
      </c>
      <c r="BA1186" s="13">
        <f t="shared" si="1608"/>
        <v>1.672454184621605E-6</v>
      </c>
      <c r="BB1186" s="13">
        <f t="shared" si="1609"/>
        <v>3.4904434366287135E-7</v>
      </c>
      <c r="BC1186" s="13">
        <f t="shared" si="1610"/>
        <v>5.8276970437003313E-8</v>
      </c>
      <c r="BD1186" s="13">
        <f t="shared" si="1611"/>
        <v>1.1056763514176278E-4</v>
      </c>
      <c r="BE1186" s="13">
        <f t="shared" si="1612"/>
        <v>6.7722676524329694E-5</v>
      </c>
      <c r="BF1186" s="13">
        <f t="shared" si="1613"/>
        <v>2.0740069685575962E-5</v>
      </c>
      <c r="BG1186" s="13">
        <f t="shared" si="1614"/>
        <v>4.2344308941384256E-6</v>
      </c>
      <c r="BH1186" s="13">
        <f t="shared" si="1615"/>
        <v>6.4839723066494619E-7</v>
      </c>
      <c r="BI1186" s="13">
        <f t="shared" si="1616"/>
        <v>7.9428660756455956E-8</v>
      </c>
      <c r="BJ1186" s="14">
        <f t="shared" si="1617"/>
        <v>0.24825077450736482</v>
      </c>
      <c r="BK1186" s="14">
        <f t="shared" si="1618"/>
        <v>0.37175606379459619</v>
      </c>
      <c r="BL1186" s="14">
        <f t="shared" si="1619"/>
        <v>0.35717060996063266</v>
      </c>
      <c r="BM1186" s="14">
        <f t="shared" si="1620"/>
        <v>0.17801629335475352</v>
      </c>
      <c r="BN1186" s="14">
        <f t="shared" si="1621"/>
        <v>0.82195281902120088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1.25</v>
      </c>
      <c r="F1187" s="10">
        <f>VLOOKUP(B1187,home!$B$2:$E$405,3,FALSE)</f>
        <v>2.2000000000000002</v>
      </c>
      <c r="G1187" s="10">
        <f>VLOOKUP(C1187,away!$B$2:$E$405,4,FALSE)</f>
        <v>2.4</v>
      </c>
      <c r="H1187" s="10">
        <f>VLOOKUP(A1187,away!$A$2:$E$405,3,FALSE)</f>
        <v>0.89839999999999998</v>
      </c>
      <c r="I1187" s="10">
        <f>VLOOKUP(C1187,away!$B$2:$E$405,3,FALSE)</f>
        <v>0.41739999999999999</v>
      </c>
      <c r="J1187" s="10">
        <f>VLOOKUP(B1187,home!$B$2:$E$405,4,FALSE)</f>
        <v>0.69569999999999999</v>
      </c>
      <c r="K1187" s="12">
        <f t="shared" si="1566"/>
        <v>6.6</v>
      </c>
      <c r="L1187" s="12">
        <f t="shared" si="1567"/>
        <v>0.26088204571199997</v>
      </c>
      <c r="M1187" s="13">
        <f t="shared" si="1568"/>
        <v>1.0479891505012693E-3</v>
      </c>
      <c r="N1187" s="13">
        <f t="shared" si="1569"/>
        <v>6.9167283933083776E-3</v>
      </c>
      <c r="O1187" s="13">
        <f t="shared" si="1570"/>
        <v>2.7340155346675213E-4</v>
      </c>
      <c r="P1187" s="13">
        <f t="shared" si="1571"/>
        <v>1.8044502528805639E-3</v>
      </c>
      <c r="Q1187" s="13">
        <f t="shared" si="1572"/>
        <v>2.282520369791765E-2</v>
      </c>
      <c r="R1187" s="13">
        <f t="shared" si="1573"/>
        <v>3.5662778284622511E-5</v>
      </c>
      <c r="S1187" s="13">
        <f t="shared" si="1574"/>
        <v>7.7673531103907847E-4</v>
      </c>
      <c r="T1187" s="13">
        <f t="shared" si="1575"/>
        <v>5.9546858345058623E-3</v>
      </c>
      <c r="U1187" s="13">
        <f t="shared" si="1576"/>
        <v>2.3537433667850859E-4</v>
      </c>
      <c r="V1187" s="13">
        <f t="shared" si="1577"/>
        <v>1.4859995107512229E-4</v>
      </c>
      <c r="W1187" s="13">
        <f t="shared" si="1578"/>
        <v>5.0215448135418804E-2</v>
      </c>
      <c r="X1187" s="13">
        <f t="shared" si="1579"/>
        <v>1.3100308835912891E-2</v>
      </c>
      <c r="Y1187" s="13">
        <f t="shared" si="1580"/>
        <v>1.7088176842859719E-3</v>
      </c>
      <c r="Z1187" s="13">
        <f t="shared" si="1581"/>
        <v>3.1012595182219368E-6</v>
      </c>
      <c r="AA1187" s="13">
        <f t="shared" si="1582"/>
        <v>2.0468312820264783E-5</v>
      </c>
      <c r="AB1187" s="13">
        <f t="shared" si="1583"/>
        <v>6.7545432306873802E-5</v>
      </c>
      <c r="AC1187" s="13">
        <f t="shared" si="1584"/>
        <v>1.5991411932037173E-5</v>
      </c>
      <c r="AD1187" s="13">
        <f t="shared" si="1585"/>
        <v>8.2855489423441092E-2</v>
      </c>
      <c r="AE1187" s="13">
        <f t="shared" si="1586"/>
        <v>2.1615509579256283E-2</v>
      </c>
      <c r="AF1187" s="13">
        <f t="shared" si="1587"/>
        <v>2.8195491790718556E-3</v>
      </c>
      <c r="AG1187" s="13">
        <f t="shared" si="1588"/>
        <v>2.4518991927395192E-4</v>
      </c>
      <c r="AH1187" s="13">
        <f t="shared" si="1589"/>
        <v>2.0226573184938754E-7</v>
      </c>
      <c r="AI1187" s="13">
        <f t="shared" si="1590"/>
        <v>1.3349538302059577E-6</v>
      </c>
      <c r="AJ1187" s="13">
        <f t="shared" si="1591"/>
        <v>4.4053476396796615E-6</v>
      </c>
      <c r="AK1187" s="13">
        <f t="shared" si="1592"/>
        <v>9.6917648072952512E-6</v>
      </c>
      <c r="AL1187" s="13">
        <f t="shared" si="1593"/>
        <v>1.1013742762844303E-6</v>
      </c>
      <c r="AM1187" s="13">
        <f t="shared" si="1594"/>
        <v>0.10936924603894219</v>
      </c>
      <c r="AN1187" s="13">
        <f t="shared" si="1595"/>
        <v>2.8532472644618282E-2</v>
      </c>
      <c r="AO1187" s="13">
        <f t="shared" si="1596"/>
        <v>3.7218049163748475E-3</v>
      </c>
      <c r="AP1187" s="13">
        <f t="shared" si="1597"/>
        <v>3.2365069344161639E-4</v>
      </c>
      <c r="AQ1187" s="13">
        <f t="shared" si="1598"/>
        <v>2.1108663750289061E-5</v>
      </c>
      <c r="AR1187" s="13">
        <f t="shared" si="1599"/>
        <v>1.0553499580460618E-8</v>
      </c>
      <c r="AS1187" s="13">
        <f t="shared" si="1600"/>
        <v>6.9653097231040071E-8</v>
      </c>
      <c r="AT1187" s="13">
        <f t="shared" si="1601"/>
        <v>2.2985522086243229E-7</v>
      </c>
      <c r="AU1187" s="13">
        <f t="shared" si="1602"/>
        <v>5.0568148589735078E-7</v>
      </c>
      <c r="AV1187" s="13">
        <f t="shared" si="1603"/>
        <v>8.3437445173062942E-7</v>
      </c>
      <c r="AW1187" s="13">
        <f t="shared" si="1604"/>
        <v>5.2676941953470128E-8</v>
      </c>
      <c r="AX1187" s="13">
        <f t="shared" si="1605"/>
        <v>0.12030617064283639</v>
      </c>
      <c r="AY1187" s="13">
        <f t="shared" si="1606"/>
        <v>3.1385719909080109E-2</v>
      </c>
      <c r="AZ1187" s="13">
        <f t="shared" si="1607"/>
        <v>4.0939854080123319E-3</v>
      </c>
      <c r="BA1187" s="13">
        <f t="shared" si="1608"/>
        <v>3.5601576278577801E-4</v>
      </c>
      <c r="BB1187" s="13">
        <f t="shared" si="1609"/>
        <v>2.3219530125317964E-5</v>
      </c>
      <c r="BC1187" s="13">
        <f t="shared" si="1610"/>
        <v>1.2115117039128732E-6</v>
      </c>
      <c r="BD1187" s="13">
        <f t="shared" si="1611"/>
        <v>4.5886975999521601E-10</v>
      </c>
      <c r="BE1187" s="13">
        <f t="shared" si="1612"/>
        <v>3.0285404159684257E-9</v>
      </c>
      <c r="BF1187" s="13">
        <f t="shared" si="1613"/>
        <v>9.9941833726958075E-9</v>
      </c>
      <c r="BG1187" s="13">
        <f t="shared" si="1614"/>
        <v>2.1987203419930764E-8</v>
      </c>
      <c r="BH1187" s="13">
        <f t="shared" si="1615"/>
        <v>3.6278885642885788E-8</v>
      </c>
      <c r="BI1187" s="13">
        <f t="shared" si="1616"/>
        <v>4.7888129048609212E-8</v>
      </c>
      <c r="BJ1187" s="14">
        <f t="shared" si="1617"/>
        <v>0.50639153640406376</v>
      </c>
      <c r="BK1187" s="14">
        <f t="shared" si="1618"/>
        <v>3.5180587360784464E-2</v>
      </c>
      <c r="BL1187" s="14">
        <f t="shared" si="1619"/>
        <v>6.4985649913301409E-4</v>
      </c>
      <c r="BM1187" s="14">
        <f t="shared" si="1620"/>
        <v>0.47793597846500208</v>
      </c>
      <c r="BN1187" s="14">
        <f t="shared" si="1621"/>
        <v>3.290343582635924E-2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0.32429999999999998</v>
      </c>
      <c r="G1188" s="10">
        <f>VLOOKUP(C1188,away!$B$2:$E$405,4,FALSE)</f>
        <v>1.9459</v>
      </c>
      <c r="H1188" s="10">
        <f>VLOOKUP(A1188,away!$A$2:$E$405,3,FALSE)</f>
        <v>1.125</v>
      </c>
      <c r="I1188" s="10">
        <f>VLOOKUP(C1188,away!$B$2:$E$405,3,FALSE)</f>
        <v>1.0159</v>
      </c>
      <c r="J1188" s="10">
        <f>VLOOKUP(B1188,home!$B$2:$E$405,4,FALSE)</f>
        <v>0.77780000000000005</v>
      </c>
      <c r="K1188" s="12">
        <f t="shared" si="1566"/>
        <v>0.97289806392900002</v>
      </c>
      <c r="L1188" s="12">
        <f t="shared" si="1567"/>
        <v>0.88893789750000007</v>
      </c>
      <c r="M1188" s="13">
        <f t="shared" si="1568"/>
        <v>0.1553870836296985</v>
      </c>
      <c r="N1188" s="13">
        <f t="shared" si="1569"/>
        <v>0.1511757928229073</v>
      </c>
      <c r="O1188" s="13">
        <f t="shared" si="1570"/>
        <v>0.13812946742044088</v>
      </c>
      <c r="P1188" s="13">
        <f t="shared" si="1571"/>
        <v>0.13438589142489082</v>
      </c>
      <c r="Q1188" s="13">
        <f t="shared" si="1572"/>
        <v>7.3539318075169058E-2</v>
      </c>
      <c r="R1188" s="13">
        <f t="shared" si="1573"/>
        <v>6.1394259175760739E-2</v>
      </c>
      <c r="S1188" s="13">
        <f t="shared" si="1574"/>
        <v>2.9055773800832966E-2</v>
      </c>
      <c r="T1188" s="13">
        <f t="shared" si="1575"/>
        <v>6.5371886793324535E-2</v>
      </c>
      <c r="U1188" s="13">
        <f t="shared" si="1576"/>
        <v>5.9730355888452866E-2</v>
      </c>
      <c r="V1188" s="13">
        <f t="shared" si="1577"/>
        <v>2.7920853966430679E-3</v>
      </c>
      <c r="W1188" s="13">
        <f t="shared" si="1578"/>
        <v>2.3848753392663635E-2</v>
      </c>
      <c r="X1188" s="13">
        <f t="shared" si="1579"/>
        <v>2.1200060698870406E-2</v>
      </c>
      <c r="Y1188" s="13">
        <f t="shared" si="1580"/>
        <v>9.4227686922631199E-3</v>
      </c>
      <c r="Z1188" s="13">
        <f t="shared" si="1581"/>
        <v>1.8191894556756946E-2</v>
      </c>
      <c r="AA1188" s="13">
        <f t="shared" si="1582"/>
        <v>1.7698858993469346E-2</v>
      </c>
      <c r="AB1188" s="13">
        <f t="shared" si="1583"/>
        <v>8.6095928242493486E-3</v>
      </c>
      <c r="AC1188" s="13">
        <f t="shared" si="1584"/>
        <v>1.5092023585454268E-4</v>
      </c>
      <c r="AD1188" s="13">
        <f t="shared" si="1585"/>
        <v>5.8006015007106542E-3</v>
      </c>
      <c r="AE1188" s="13">
        <f t="shared" si="1586"/>
        <v>5.1563745022770741E-3</v>
      </c>
      <c r="AF1188" s="13">
        <f t="shared" si="1587"/>
        <v>2.2918483543883958E-3</v>
      </c>
      <c r="AG1188" s="13">
        <f t="shared" si="1588"/>
        <v>6.7910361917961862E-4</v>
      </c>
      <c r="AH1188" s="13">
        <f t="shared" si="1589"/>
        <v>4.0428661247063026E-3</v>
      </c>
      <c r="AI1188" s="13">
        <f t="shared" si="1590"/>
        <v>3.9332966254509013E-3</v>
      </c>
      <c r="AJ1188" s="13">
        <f t="shared" si="1591"/>
        <v>1.9133483358798253E-3</v>
      </c>
      <c r="AK1188" s="13">
        <f t="shared" si="1592"/>
        <v>6.204976305330854E-4</v>
      </c>
      <c r="AL1188" s="13">
        <f t="shared" si="1593"/>
        <v>5.2209102470061849E-6</v>
      </c>
      <c r="AM1188" s="13">
        <f t="shared" si="1594"/>
        <v>1.1286787939330095E-3</v>
      </c>
      <c r="AN1188" s="13">
        <f t="shared" si="1595"/>
        <v>1.0033253540316456E-3</v>
      </c>
      <c r="AO1188" s="13">
        <f t="shared" si="1596"/>
        <v>4.4594696536066707E-4</v>
      </c>
      <c r="AP1188" s="13">
        <f t="shared" si="1597"/>
        <v>1.3213971926140559E-4</v>
      </c>
      <c r="AQ1188" s="13">
        <f t="shared" si="1598"/>
        <v>2.936600105411853E-5</v>
      </c>
      <c r="AR1188" s="13">
        <f t="shared" si="1599"/>
        <v>7.1877138255407912E-4</v>
      </c>
      <c r="AS1188" s="13">
        <f t="shared" si="1600"/>
        <v>6.9929128649443418E-4</v>
      </c>
      <c r="AT1188" s="13">
        <f t="shared" si="1601"/>
        <v>3.4016956937642733E-4</v>
      </c>
      <c r="AU1188" s="13">
        <f t="shared" si="1602"/>
        <v>1.1031677181796262E-4</v>
      </c>
      <c r="AV1188" s="13">
        <f t="shared" si="1603"/>
        <v>2.6831743430148271E-5</v>
      </c>
      <c r="AW1188" s="13">
        <f t="shared" si="1604"/>
        <v>1.2542453143540275E-7</v>
      </c>
      <c r="AX1188" s="13">
        <f t="shared" si="1605"/>
        <v>1.8301490223585724E-4</v>
      </c>
      <c r="AY1188" s="13">
        <f t="shared" si="1606"/>
        <v>1.6268888240471101E-4</v>
      </c>
      <c r="AZ1188" s="13">
        <f t="shared" si="1607"/>
        <v>7.2310156535734276E-5</v>
      </c>
      <c r="BA1188" s="13">
        <f t="shared" si="1608"/>
        <v>2.1426412839590507E-5</v>
      </c>
      <c r="BB1188" s="13">
        <f t="shared" si="1609"/>
        <v>4.7616875951481466E-6</v>
      </c>
      <c r="BC1188" s="13">
        <f t="shared" si="1610"/>
        <v>8.4656891187656534E-7</v>
      </c>
      <c r="BD1188" s="13">
        <f t="shared" si="1611"/>
        <v>1.0649052026513183E-4</v>
      </c>
      <c r="BE1188" s="13">
        <f t="shared" si="1612"/>
        <v>1.036044209927387E-4</v>
      </c>
      <c r="BF1188" s="13">
        <f t="shared" si="1613"/>
        <v>5.0398270299160259E-5</v>
      </c>
      <c r="BG1188" s="13">
        <f t="shared" si="1614"/>
        <v>1.6344126533141151E-5</v>
      </c>
      <c r="BH1188" s="13">
        <f t="shared" si="1615"/>
        <v>3.9752922651759051E-6</v>
      </c>
      <c r="BI1188" s="13">
        <f t="shared" si="1616"/>
        <v>7.7351082966831353E-7</v>
      </c>
      <c r="BJ1188" s="14">
        <f t="shared" si="1617"/>
        <v>0.3616710138959176</v>
      </c>
      <c r="BK1188" s="14">
        <f t="shared" si="1618"/>
        <v>0.32193966428057164</v>
      </c>
      <c r="BL1188" s="14">
        <f t="shared" si="1619"/>
        <v>0.29824950991380128</v>
      </c>
      <c r="BM1188" s="14">
        <f t="shared" si="1620"/>
        <v>0.28587770664030687</v>
      </c>
      <c r="BN1188" s="14">
        <f t="shared" si="1621"/>
        <v>0.71401181254886736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0.89190000000000003</v>
      </c>
      <c r="H1189" s="10">
        <f>VLOOKUP(A1189,away!$A$2:$E$405,3,FALSE)</f>
        <v>1.125</v>
      </c>
      <c r="I1189" s="10">
        <f>VLOOKUP(C1189,away!$B$2:$E$405,3,FALSE)</f>
        <v>1.1111</v>
      </c>
      <c r="J1189" s="10">
        <f>VLOOKUP(B1189,home!$B$2:$E$405,4,FALSE)</f>
        <v>1.9048</v>
      </c>
      <c r="K1189" s="12">
        <f t="shared" si="1566"/>
        <v>0.89185239037800002</v>
      </c>
      <c r="L1189" s="12">
        <f t="shared" si="1567"/>
        <v>2.3809761900000002</v>
      </c>
      <c r="M1189" s="13">
        <f t="shared" si="1568"/>
        <v>3.7899074740241616E-2</v>
      </c>
      <c r="N1189" s="13">
        <f t="shared" si="1569"/>
        <v>3.3800380400198962E-2</v>
      </c>
      <c r="O1189" s="13">
        <f t="shared" si="1570"/>
        <v>9.0236794579545712E-2</v>
      </c>
      <c r="P1189" s="13">
        <f t="shared" si="1571"/>
        <v>8.0477900945816402E-2</v>
      </c>
      <c r="Q1189" s="13">
        <f t="shared" si="1572"/>
        <v>1.5072475027801572E-2</v>
      </c>
      <c r="R1189" s="13">
        <f t="shared" si="1573"/>
        <v>0.10742582967790973</v>
      </c>
      <c r="S1189" s="13">
        <f t="shared" si="1574"/>
        <v>4.2723289321939709E-2</v>
      </c>
      <c r="T1189" s="13">
        <f t="shared" si="1575"/>
        <v>3.588720416556513E-2</v>
      </c>
      <c r="U1189" s="13">
        <f t="shared" si="1576"/>
        <v>9.580798298658369E-2</v>
      </c>
      <c r="V1189" s="13">
        <f t="shared" si="1577"/>
        <v>1.008022453112151E-2</v>
      </c>
      <c r="W1189" s="13">
        <f t="shared" si="1578"/>
        <v>4.4808076274858478E-3</v>
      </c>
      <c r="X1189" s="13">
        <f t="shared" si="1579"/>
        <v>1.0668696273014195E-2</v>
      </c>
      <c r="Y1189" s="13">
        <f t="shared" si="1580"/>
        <v>1.2700955902194271E-2</v>
      </c>
      <c r="Z1189" s="13">
        <f t="shared" si="1581"/>
        <v>8.5259447551366149E-2</v>
      </c>
      <c r="AA1189" s="13">
        <f t="shared" si="1582"/>
        <v>7.6038842100993626E-2</v>
      </c>
      <c r="AB1189" s="13">
        <f t="shared" si="1583"/>
        <v>3.390771154467323E-2</v>
      </c>
      <c r="AC1189" s="13">
        <f t="shared" si="1584"/>
        <v>1.3378217622846871E-3</v>
      </c>
      <c r="AD1189" s="13">
        <f t="shared" si="1585"/>
        <v>9.9905474834930731E-4</v>
      </c>
      <c r="AE1189" s="13">
        <f t="shared" si="1586"/>
        <v>2.3787255683261422E-3</v>
      </c>
      <c r="AF1189" s="13">
        <f t="shared" si="1587"/>
        <v>2.8318444703643825E-3</v>
      </c>
      <c r="AG1189" s="13">
        <f t="shared" si="1588"/>
        <v>2.2475180859069183E-3</v>
      </c>
      <c r="AH1189" s="13">
        <f t="shared" si="1589"/>
        <v>5.0750178648089159E-2</v>
      </c>
      <c r="AI1189" s="13">
        <f t="shared" si="1590"/>
        <v>4.5261668139408857E-2</v>
      </c>
      <c r="AJ1189" s="13">
        <f t="shared" si="1591"/>
        <v>2.0183363461313775E-2</v>
      </c>
      <c r="AK1189" s="13">
        <f t="shared" si="1592"/>
        <v>6.0001936496135583E-3</v>
      </c>
      <c r="AL1189" s="13">
        <f t="shared" si="1593"/>
        <v>1.1363347311905191E-4</v>
      </c>
      <c r="AM1189" s="13">
        <f t="shared" si="1594"/>
        <v>1.7820187308676422E-4</v>
      </c>
      <c r="AN1189" s="13">
        <f t="shared" si="1595"/>
        <v>4.2429441683298742E-4</v>
      </c>
      <c r="AO1189" s="13">
        <f t="shared" si="1596"/>
        <v>5.0511745201463928E-4</v>
      </c>
      <c r="AP1189" s="13">
        <f t="shared" si="1597"/>
        <v>4.0089087546677459E-4</v>
      </c>
      <c r="AQ1189" s="13">
        <f t="shared" si="1598"/>
        <v>2.3862790731866138E-4</v>
      </c>
      <c r="AR1189" s="13">
        <f t="shared" si="1599"/>
        <v>2.416699339986934E-2</v>
      </c>
      <c r="AS1189" s="13">
        <f t="shared" si="1600"/>
        <v>2.1553390831922821E-2</v>
      </c>
      <c r="AT1189" s="13">
        <f t="shared" si="1601"/>
        <v>9.6112215671008173E-3</v>
      </c>
      <c r="AU1189" s="13">
        <f t="shared" si="1602"/>
        <v>2.8572636430238174E-3</v>
      </c>
      <c r="AV1189" s="13">
        <f t="shared" si="1603"/>
        <v>6.3706435249273607E-4</v>
      </c>
      <c r="AW1189" s="13">
        <f t="shared" si="1604"/>
        <v>6.7027313525633587E-6</v>
      </c>
      <c r="AX1189" s="13">
        <f t="shared" si="1605"/>
        <v>2.6488294413711266E-5</v>
      </c>
      <c r="AY1189" s="13">
        <f t="shared" si="1606"/>
        <v>6.3067998312756529E-5</v>
      </c>
      <c r="AZ1189" s="13">
        <f t="shared" si="1607"/>
        <v>7.5081701166816755E-5</v>
      </c>
      <c r="BA1189" s="13">
        <f t="shared" si="1608"/>
        <v>5.9589247594295308E-5</v>
      </c>
      <c r="BB1189" s="13">
        <f t="shared" si="1609"/>
        <v>3.5470144925507986E-5</v>
      </c>
      <c r="BC1189" s="13">
        <f t="shared" si="1610"/>
        <v>1.6890714104696768E-5</v>
      </c>
      <c r="BD1189" s="13">
        <f t="shared" si="1611"/>
        <v>9.590172644829335E-3</v>
      </c>
      <c r="BE1189" s="13">
        <f t="shared" si="1612"/>
        <v>8.5530183974287487E-3</v>
      </c>
      <c r="BF1189" s="13">
        <f t="shared" si="1613"/>
        <v>3.8140149513469202E-3</v>
      </c>
      <c r="BG1189" s="13">
        <f t="shared" si="1614"/>
        <v>1.1338461170987274E-3</v>
      </c>
      <c r="BH1189" s="13">
        <f t="shared" si="1615"/>
        <v>2.5280584246382845E-4</v>
      </c>
      <c r="BI1189" s="13">
        <f t="shared" si="1616"/>
        <v>4.5093098980577915E-5</v>
      </c>
      <c r="BJ1189" s="14">
        <f t="shared" si="1617"/>
        <v>0.12309138289444435</v>
      </c>
      <c r="BK1189" s="14">
        <f t="shared" si="1618"/>
        <v>0.17269501277283575</v>
      </c>
      <c r="BL1189" s="14">
        <f t="shared" si="1619"/>
        <v>0.60782744963468927</v>
      </c>
      <c r="BM1189" s="14">
        <f t="shared" si="1620"/>
        <v>0.62390447221486156</v>
      </c>
      <c r="BN1189" s="14">
        <f t="shared" si="1621"/>
        <v>0.36491245537151396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1.5088999999999999</v>
      </c>
      <c r="F1190" s="10">
        <f>VLOOKUP(B1190,home!$B$2:$E$405,3,FALSE)</f>
        <v>0.89939999999999998</v>
      </c>
      <c r="G1190" s="10">
        <f>VLOOKUP(C1190,away!$B$2:$E$405,4,FALSE)</f>
        <v>0.71009999999999995</v>
      </c>
      <c r="H1190" s="10">
        <f>VLOOKUP(A1190,away!$A$2:$E$405,3,FALSE)</f>
        <v>1.1115999999999999</v>
      </c>
      <c r="I1190" s="10">
        <f>VLOOKUP(C1190,away!$B$2:$E$405,3,FALSE)</f>
        <v>0.77110000000000001</v>
      </c>
      <c r="J1190" s="10">
        <f>VLOOKUP(B1190,home!$B$2:$E$405,4,FALSE)</f>
        <v>1.3493999999999999</v>
      </c>
      <c r="K1190" s="12">
        <f t="shared" si="1566"/>
        <v>0.96368001906599987</v>
      </c>
      <c r="L1190" s="12">
        <f t="shared" si="1567"/>
        <v>1.1566446331439999</v>
      </c>
      <c r="M1190" s="13">
        <f t="shared" si="1568"/>
        <v>0.1199926663029164</v>
      </c>
      <c r="N1190" s="13">
        <f t="shared" si="1569"/>
        <v>0.11563453495057463</v>
      </c>
      <c r="O1190" s="13">
        <f t="shared" si="1570"/>
        <v>0.13878887349590713</v>
      </c>
      <c r="P1190" s="13">
        <f t="shared" si="1571"/>
        <v>0.13374806425668442</v>
      </c>
      <c r="Q1190" s="13">
        <f t="shared" si="1572"/>
        <v>5.5717345422928881E-2</v>
      </c>
      <c r="R1190" s="13">
        <f t="shared" si="1573"/>
        <v>8.0264702834571253E-2</v>
      </c>
      <c r="S1190" s="13">
        <f t="shared" si="1574"/>
        <v>3.7270079171445591E-2</v>
      </c>
      <c r="T1190" s="13">
        <f t="shared" si="1575"/>
        <v>6.4445168556461097E-2</v>
      </c>
      <c r="U1190" s="13">
        <f t="shared" si="1576"/>
        <v>7.7349490357946443E-2</v>
      </c>
      <c r="V1190" s="13">
        <f t="shared" si="1577"/>
        <v>4.6158385225257628E-3</v>
      </c>
      <c r="W1190" s="13">
        <f t="shared" si="1578"/>
        <v>1.7897897499825004E-2</v>
      </c>
      <c r="X1190" s="13">
        <f t="shared" si="1579"/>
        <v>2.0701507087734005E-2</v>
      </c>
      <c r="Y1190" s="13">
        <f t="shared" si="1580"/>
        <v>1.1972143535510005E-2</v>
      </c>
      <c r="Z1190" s="13">
        <f t="shared" si="1581"/>
        <v>3.0945912588168298E-2</v>
      </c>
      <c r="AA1190" s="13">
        <f t="shared" si="1582"/>
        <v>2.9821957632980792E-2</v>
      </c>
      <c r="AB1190" s="13">
        <f t="shared" si="1583"/>
        <v>1.4369412350168182E-2</v>
      </c>
      <c r="AC1190" s="13">
        <f t="shared" si="1584"/>
        <v>3.2156104115081756E-4</v>
      </c>
      <c r="AD1190" s="13">
        <f t="shared" si="1585"/>
        <v>4.3119615509681674E-3</v>
      </c>
      <c r="AE1190" s="13">
        <f t="shared" si="1586"/>
        <v>4.9874071862506088E-3</v>
      </c>
      <c r="AF1190" s="13">
        <f t="shared" si="1587"/>
        <v>2.8843288776402923E-3</v>
      </c>
      <c r="AG1190" s="13">
        <f t="shared" si="1588"/>
        <v>1.1120478388483011E-3</v>
      </c>
      <c r="AH1190" s="13">
        <f t="shared" si="1589"/>
        <v>8.9483559282120487E-3</v>
      </c>
      <c r="AI1190" s="13">
        <f t="shared" si="1590"/>
        <v>8.62335181150874E-3</v>
      </c>
      <c r="AJ1190" s="13">
        <f t="shared" si="1591"/>
        <v>4.1550759190637828E-3</v>
      </c>
      <c r="AK1190" s="13">
        <f t="shared" si="1592"/>
        <v>1.3347212136346877E-3</v>
      </c>
      <c r="AL1190" s="13">
        <f t="shared" si="1593"/>
        <v>1.4336931787385612E-5</v>
      </c>
      <c r="AM1190" s="13">
        <f t="shared" si="1594"/>
        <v>8.3107023792977272E-4</v>
      </c>
      <c r="AN1190" s="13">
        <f t="shared" si="1595"/>
        <v>9.6125293046717857E-4</v>
      </c>
      <c r="AO1190" s="13">
        <f t="shared" si="1596"/>
        <v>5.5591402155940228E-4</v>
      </c>
      <c r="AP1190" s="13">
        <f t="shared" si="1597"/>
        <v>2.14331656508727E-4</v>
      </c>
      <c r="AQ1190" s="13">
        <f t="shared" si="1598"/>
        <v>6.1976390053420543E-5</v>
      </c>
      <c r="AR1190" s="13">
        <f t="shared" si="1599"/>
        <v>2.0700135719657524E-3</v>
      </c>
      <c r="AS1190" s="13">
        <f t="shared" si="1600"/>
        <v>1.9948307184988346E-3</v>
      </c>
      <c r="AT1190" s="13">
        <f t="shared" si="1601"/>
        <v>9.611892524181994E-4</v>
      </c>
      <c r="AU1190" s="13">
        <f t="shared" si="1602"/>
        <v>3.0875962569880156E-4</v>
      </c>
      <c r="AV1190" s="13">
        <f t="shared" si="1603"/>
        <v>7.4386370495058016E-5</v>
      </c>
      <c r="AW1190" s="13">
        <f t="shared" si="1604"/>
        <v>4.439014050293461E-7</v>
      </c>
      <c r="AX1190" s="13">
        <f t="shared" si="1605"/>
        <v>1.3348096378889134E-4</v>
      </c>
      <c r="AY1190" s="13">
        <f t="shared" si="1606"/>
        <v>1.5439004039330975E-4</v>
      </c>
      <c r="AZ1190" s="13">
        <f t="shared" si="1607"/>
        <v>8.9287205815903546E-5</v>
      </c>
      <c r="BA1190" s="13">
        <f t="shared" si="1608"/>
        <v>3.4424522471796209E-5</v>
      </c>
      <c r="BB1190" s="13">
        <f t="shared" si="1609"/>
        <v>9.9542347913870212E-6</v>
      </c>
      <c r="BC1190" s="13">
        <f t="shared" si="1610"/>
        <v>2.3027024497026167E-6</v>
      </c>
      <c r="BD1190" s="13">
        <f t="shared" si="1611"/>
        <v>3.9904501475823863E-4</v>
      </c>
      <c r="BE1190" s="13">
        <f t="shared" si="1612"/>
        <v>3.8455170743041163E-4</v>
      </c>
      <c r="BF1190" s="13">
        <f t="shared" si="1613"/>
        <v>1.8529239837420088E-4</v>
      </c>
      <c r="BG1190" s="13">
        <f t="shared" si="1614"/>
        <v>5.952086066601159E-5</v>
      </c>
      <c r="BH1190" s="13">
        <f t="shared" si="1615"/>
        <v>1.4339766035361692E-5</v>
      </c>
      <c r="BI1190" s="13">
        <f t="shared" si="1616"/>
        <v>2.7637892012718673E-6</v>
      </c>
      <c r="BJ1190" s="14">
        <f t="shared" si="1617"/>
        <v>0.30271272741297056</v>
      </c>
      <c r="BK1190" s="14">
        <f t="shared" si="1618"/>
        <v>0.29611693626690372</v>
      </c>
      <c r="BL1190" s="14">
        <f t="shared" si="1619"/>
        <v>0.37011063461953531</v>
      </c>
      <c r="BM1190" s="14">
        <f t="shared" si="1620"/>
        <v>0.35558607748500681</v>
      </c>
      <c r="BN1190" s="14">
        <f t="shared" si="1621"/>
        <v>0.64414618726358264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1.5088999999999999</v>
      </c>
      <c r="F1191" s="10">
        <f>VLOOKUP(B1191,home!$B$2:$E$405,3,FALSE)</f>
        <v>0.89939999999999998</v>
      </c>
      <c r="G1191" s="10">
        <f>VLOOKUP(C1191,away!$B$2:$E$405,4,FALSE)</f>
        <v>0.89939999999999998</v>
      </c>
      <c r="H1191" s="10">
        <f>VLOOKUP(A1191,away!$A$2:$E$405,3,FALSE)</f>
        <v>1.1115999999999999</v>
      </c>
      <c r="I1191" s="10">
        <f>VLOOKUP(C1191,away!$B$2:$E$405,3,FALSE)</f>
        <v>1.2850999999999999</v>
      </c>
      <c r="J1191" s="10">
        <f>VLOOKUP(B1191,home!$B$2:$E$405,4,FALSE)</f>
        <v>1.0924</v>
      </c>
      <c r="K1191" s="12">
        <f t="shared" si="1566"/>
        <v>1.2205799312039998</v>
      </c>
      <c r="L1191" s="12">
        <f t="shared" si="1567"/>
        <v>1.5605121455839999</v>
      </c>
      <c r="M1191" s="13">
        <f t="shared" si="1568"/>
        <v>6.1970793544571662E-2</v>
      </c>
      <c r="N1191" s="13">
        <f t="shared" si="1569"/>
        <v>7.5640306921290548E-2</v>
      </c>
      <c r="O1191" s="13">
        <f t="shared" si="1570"/>
        <v>9.6706175997782626E-2</v>
      </c>
      <c r="P1191" s="13">
        <f t="shared" si="1571"/>
        <v>0.1180376176463754</v>
      </c>
      <c r="Q1191" s="13">
        <f t="shared" si="1572"/>
        <v>4.6162520309119118E-2</v>
      </c>
      <c r="R1191" s="13">
        <f t="shared" si="1573"/>
        <v>7.5455581098761854E-2</v>
      </c>
      <c r="S1191" s="13">
        <f t="shared" si="1574"/>
        <v>5.6207442178430711E-2</v>
      </c>
      <c r="T1191" s="13">
        <f t="shared" si="1575"/>
        <v>7.2037173613148445E-2</v>
      </c>
      <c r="U1191" s="13">
        <f t="shared" si="1576"/>
        <v>9.2099567986484554E-2</v>
      </c>
      <c r="V1191" s="13">
        <f t="shared" si="1577"/>
        <v>1.1895554501038226E-2</v>
      </c>
      <c r="W1191" s="13">
        <f t="shared" si="1578"/>
        <v>1.87816819543693E-2</v>
      </c>
      <c r="X1191" s="13">
        <f t="shared" si="1579"/>
        <v>2.9309042804289129E-2</v>
      </c>
      <c r="Y1191" s="13">
        <f t="shared" si="1580"/>
        <v>2.2868558635767266E-2</v>
      </c>
      <c r="Z1191" s="13">
        <f t="shared" si="1581"/>
        <v>3.9249783585572115E-2</v>
      </c>
      <c r="AA1191" s="13">
        <f t="shared" si="1582"/>
        <v>4.7907498148649488E-2</v>
      </c>
      <c r="AB1191" s="13">
        <f t="shared" si="1583"/>
        <v>2.9237465397217166E-2</v>
      </c>
      <c r="AC1191" s="13">
        <f t="shared" si="1584"/>
        <v>1.4161135770305172E-3</v>
      </c>
      <c r="AD1191" s="13">
        <f t="shared" si="1585"/>
        <v>5.7311360169398674E-3</v>
      </c>
      <c r="AE1191" s="13">
        <f t="shared" si="1586"/>
        <v>8.9435073624285731E-3</v>
      </c>
      <c r="AF1191" s="13">
        <f t="shared" si="1587"/>
        <v>6.978225931594857E-3</v>
      </c>
      <c r="AG1191" s="13">
        <f t="shared" si="1588"/>
        <v>3.629868773627665E-3</v>
      </c>
      <c r="AH1191" s="13">
        <f t="shared" si="1589"/>
        <v>1.5312440999207198E-2</v>
      </c>
      <c r="AI1191" s="13">
        <f t="shared" si="1590"/>
        <v>1.8690058181377627E-2</v>
      </c>
      <c r="AJ1191" s="13">
        <f t="shared" si="1591"/>
        <v>1.1406354964612328E-2</v>
      </c>
      <c r="AK1191" s="13">
        <f t="shared" si="1592"/>
        <v>4.6407893193316421E-3</v>
      </c>
      <c r="AL1191" s="13">
        <f t="shared" si="1593"/>
        <v>1.0789254962768567E-4</v>
      </c>
      <c r="AM1191" s="13">
        <f t="shared" si="1594"/>
        <v>1.3990619210554455E-3</v>
      </c>
      <c r="AN1191" s="13">
        <f t="shared" si="1595"/>
        <v>2.1832531202311059E-3</v>
      </c>
      <c r="AO1191" s="13">
        <f t="shared" si="1596"/>
        <v>1.7034965055024033E-3</v>
      </c>
      <c r="AP1191" s="13">
        <f t="shared" si="1597"/>
        <v>8.8610899559880027E-4</v>
      </c>
      <c r="AQ1191" s="13">
        <f t="shared" si="1598"/>
        <v>3.4569596248579167E-4</v>
      </c>
      <c r="AR1191" s="13">
        <f t="shared" si="1599"/>
        <v>4.7790500315602431E-3</v>
      </c>
      <c r="AS1191" s="13">
        <f t="shared" si="1600"/>
        <v>5.8332125587422737E-3</v>
      </c>
      <c r="AT1191" s="13">
        <f t="shared" si="1601"/>
        <v>3.5599510918239759E-3</v>
      </c>
      <c r="AU1191" s="13">
        <f t="shared" si="1602"/>
        <v>1.4484016195827052E-3</v>
      </c>
      <c r="AV1191" s="13">
        <f t="shared" si="1603"/>
        <v>4.4197248729650475E-4</v>
      </c>
      <c r="AW1191" s="13">
        <f t="shared" si="1604"/>
        <v>5.7085043128177527E-6</v>
      </c>
      <c r="AX1191" s="13">
        <f t="shared" si="1605"/>
        <v>2.8461115055866524E-4</v>
      </c>
      <c r="AY1191" s="13">
        <f t="shared" si="1606"/>
        <v>4.4413915721543357E-4</v>
      </c>
      <c r="AZ1191" s="13">
        <f t="shared" si="1607"/>
        <v>3.465422745820629E-4</v>
      </c>
      <c r="BA1191" s="13">
        <f t="shared" si="1608"/>
        <v>1.8026114281453816E-4</v>
      </c>
      <c r="BB1191" s="13">
        <f t="shared" si="1609"/>
        <v>7.0324925684734689E-5</v>
      </c>
      <c r="BC1191" s="13">
        <f t="shared" si="1610"/>
        <v>2.1948580133664117E-5</v>
      </c>
      <c r="BD1191" s="13">
        <f t="shared" si="1611"/>
        <v>1.2429609364338918E-3</v>
      </c>
      <c r="BE1191" s="13">
        <f t="shared" si="1612"/>
        <v>1.5171331742817385E-3</v>
      </c>
      <c r="BF1191" s="13">
        <f t="shared" si="1613"/>
        <v>9.2589115274605504E-4</v>
      </c>
      <c r="BG1191" s="13">
        <f t="shared" si="1614"/>
        <v>3.7670805317372423E-4</v>
      </c>
      <c r="BH1191" s="13">
        <f t="shared" si="1615"/>
        <v>1.1495057240669419E-4</v>
      </c>
      <c r="BI1191" s="13">
        <f t="shared" si="1616"/>
        <v>2.8061272352004631E-5</v>
      </c>
      <c r="BJ1191" s="14">
        <f t="shared" si="1617"/>
        <v>0.29794746605843742</v>
      </c>
      <c r="BK1191" s="14">
        <f t="shared" si="1618"/>
        <v>0.25007955315428959</v>
      </c>
      <c r="BL1191" s="14">
        <f t="shared" si="1619"/>
        <v>0.41172422504382433</v>
      </c>
      <c r="BM1191" s="14">
        <f t="shared" si="1620"/>
        <v>0.52458960167131963</v>
      </c>
      <c r="BN1191" s="14">
        <f t="shared" si="1621"/>
        <v>0.47397299551790117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1.5088999999999999</v>
      </c>
      <c r="F1192" s="10">
        <f>VLOOKUP(B1192,home!$B$2:$E$405,3,FALSE)</f>
        <v>0.47339999999999999</v>
      </c>
      <c r="G1192" s="10">
        <f>VLOOKUP(C1192,away!$B$2:$E$405,4,FALSE)</f>
        <v>1.4200999999999999</v>
      </c>
      <c r="H1192" s="10">
        <f>VLOOKUP(A1192,away!$A$2:$E$405,3,FALSE)</f>
        <v>1.1115999999999999</v>
      </c>
      <c r="I1192" s="10">
        <f>VLOOKUP(C1192,away!$B$2:$E$405,3,FALSE)</f>
        <v>1.0281</v>
      </c>
      <c r="J1192" s="10">
        <f>VLOOKUP(B1192,home!$B$2:$E$405,4,FALSE)</f>
        <v>0.57830000000000004</v>
      </c>
      <c r="K1192" s="12">
        <f t="shared" si="1566"/>
        <v>1.014396260526</v>
      </c>
      <c r="L1192" s="12">
        <f t="shared" si="1567"/>
        <v>0.66090203566799999</v>
      </c>
      <c r="M1192" s="13">
        <f t="shared" si="1568"/>
        <v>0.18725231449748289</v>
      </c>
      <c r="N1192" s="13">
        <f t="shared" si="1569"/>
        <v>0.18994804760108513</v>
      </c>
      <c r="O1192" s="13">
        <f t="shared" si="1570"/>
        <v>0.12375543583493097</v>
      </c>
      <c r="P1192" s="13">
        <f t="shared" si="1571"/>
        <v>0.12553705133071932</v>
      </c>
      <c r="Q1192" s="13">
        <f t="shared" si="1572"/>
        <v>9.6341294590377685E-2</v>
      </c>
      <c r="R1192" s="13">
        <f t="shared" si="1573"/>
        <v>4.089510973414321E-2</v>
      </c>
      <c r="S1192" s="13">
        <f t="shared" si="1574"/>
        <v>2.1040529324169582E-2</v>
      </c>
      <c r="T1192" s="13">
        <f t="shared" si="1575"/>
        <v>6.3672157713671074E-2</v>
      </c>
      <c r="U1192" s="13">
        <f t="shared" si="1576"/>
        <v>4.1483846388115295E-2</v>
      </c>
      <c r="V1192" s="13">
        <f t="shared" si="1577"/>
        <v>1.5673243504995731E-3</v>
      </c>
      <c r="W1192" s="13">
        <f t="shared" si="1578"/>
        <v>3.2576082988904298E-2</v>
      </c>
      <c r="X1192" s="13">
        <f t="shared" si="1579"/>
        <v>2.1529599561456551E-2</v>
      </c>
      <c r="Y1192" s="13">
        <f t="shared" si="1580"/>
        <v>7.1144780886417576E-3</v>
      </c>
      <c r="Z1192" s="13">
        <f t="shared" si="1581"/>
        <v>9.0092204240538303E-3</v>
      </c>
      <c r="AA1192" s="13">
        <f t="shared" si="1582"/>
        <v>9.1389195084146703E-3</v>
      </c>
      <c r="AB1192" s="13">
        <f t="shared" si="1583"/>
        <v>4.6352428872919746E-3</v>
      </c>
      <c r="AC1192" s="13">
        <f t="shared" si="1584"/>
        <v>6.5672511835359744E-5</v>
      </c>
      <c r="AD1192" s="13">
        <f t="shared" si="1585"/>
        <v>8.261264191632289E-3</v>
      </c>
      <c r="AE1192" s="13">
        <f t="shared" si="1586"/>
        <v>5.4598863214409335E-3</v>
      </c>
      <c r="AF1192" s="13">
        <f t="shared" si="1587"/>
        <v>1.8042249921780904E-3</v>
      </c>
      <c r="AG1192" s="13">
        <f t="shared" si="1588"/>
        <v>3.9747199004452709E-4</v>
      </c>
      <c r="AH1192" s="13">
        <f t="shared" si="1589"/>
        <v>1.4885530295097246E-3</v>
      </c>
      <c r="AI1192" s="13">
        <f t="shared" si="1590"/>
        <v>1.5099826267293132E-3</v>
      </c>
      <c r="AJ1192" s="13">
        <f t="shared" si="1591"/>
        <v>7.6586036500672096E-4</v>
      </c>
      <c r="AK1192" s="13">
        <f t="shared" si="1592"/>
        <v>2.5896196344929841E-4</v>
      </c>
      <c r="AL1192" s="13">
        <f t="shared" si="1593"/>
        <v>1.7611175619201556E-6</v>
      </c>
      <c r="AM1192" s="13">
        <f t="shared" si="1594"/>
        <v>1.6760391006418289E-3</v>
      </c>
      <c r="AN1192" s="13">
        <f t="shared" si="1595"/>
        <v>1.1076976534733485E-3</v>
      </c>
      <c r="AO1192" s="13">
        <f t="shared" si="1596"/>
        <v>3.6603981704260141E-4</v>
      </c>
      <c r="AP1192" s="13">
        <f t="shared" si="1597"/>
        <v>8.0638820072999182E-5</v>
      </c>
      <c r="AQ1192" s="13">
        <f t="shared" si="1598"/>
        <v>1.3323590085027683E-5</v>
      </c>
      <c r="AR1192" s="13">
        <f t="shared" si="1599"/>
        <v>1.9675754548054912E-4</v>
      </c>
      <c r="AS1192" s="13">
        <f t="shared" si="1600"/>
        <v>1.995901183657434E-4</v>
      </c>
      <c r="AT1192" s="13">
        <f t="shared" si="1601"/>
        <v>1.0123173485407589E-4</v>
      </c>
      <c r="AU1192" s="13">
        <f t="shared" si="1602"/>
        <v>3.4229697760844709E-5</v>
      </c>
      <c r="AV1192" s="13">
        <f t="shared" si="1603"/>
        <v>8.6806193518840169E-6</v>
      </c>
      <c r="AW1192" s="13">
        <f t="shared" si="1604"/>
        <v>3.2796732396356163E-8</v>
      </c>
      <c r="AX1192" s="13">
        <f t="shared" si="1605"/>
        <v>2.833612993644051E-4</v>
      </c>
      <c r="AY1192" s="13">
        <f t="shared" si="1606"/>
        <v>1.8727405957946487E-4</v>
      </c>
      <c r="AZ1192" s="13">
        <f t="shared" si="1607"/>
        <v>6.1884903601939318E-5</v>
      </c>
      <c r="BA1192" s="13">
        <f t="shared" si="1608"/>
        <v>1.363328625587988E-5</v>
      </c>
      <c r="BB1192" s="13">
        <f t="shared" si="1609"/>
        <v>2.2525666598388943E-6</v>
      </c>
      <c r="BC1192" s="13">
        <f t="shared" si="1610"/>
        <v>2.9774517819307857E-7</v>
      </c>
      <c r="BD1192" s="13">
        <f t="shared" si="1611"/>
        <v>2.1672910390188998E-5</v>
      </c>
      <c r="BE1192" s="13">
        <f t="shared" si="1612"/>
        <v>2.1984919254522812E-5</v>
      </c>
      <c r="BF1192" s="13">
        <f t="shared" si="1613"/>
        <v>1.1150709939876995E-5</v>
      </c>
      <c r="BG1192" s="13">
        <f t="shared" si="1614"/>
        <v>3.7704128217404412E-6</v>
      </c>
      <c r="BH1192" s="13">
        <f t="shared" si="1615"/>
        <v>9.5617316675319664E-7</v>
      </c>
      <c r="BI1192" s="13">
        <f t="shared" si="1616"/>
        <v>1.939876969539493E-7</v>
      </c>
      <c r="BJ1192" s="14">
        <f t="shared" si="1617"/>
        <v>0.43089695088138791</v>
      </c>
      <c r="BK1192" s="14">
        <f t="shared" si="1618"/>
        <v>0.33565192719184811</v>
      </c>
      <c r="BL1192" s="14">
        <f t="shared" si="1619"/>
        <v>0.22453213116667428</v>
      </c>
      <c r="BM1192" s="14">
        <f t="shared" si="1620"/>
        <v>0.2361737348123778</v>
      </c>
      <c r="BN1192" s="14">
        <f t="shared" si="1621"/>
        <v>0.76372925358873922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1.6352</v>
      </c>
      <c r="F1193" s="10">
        <f>VLOOKUP(B1193,home!$B$2:$E$405,3,FALSE)</f>
        <v>1.1891</v>
      </c>
      <c r="G1193" s="10">
        <f>VLOOKUP(C1193,away!$B$2:$E$405,4,FALSE)</f>
        <v>0.64749999999999996</v>
      </c>
      <c r="H1193" s="10">
        <f>VLOOKUP(A1193,away!$A$2:$E$405,3,FALSE)</f>
        <v>1.1458999999999999</v>
      </c>
      <c r="I1193" s="10">
        <f>VLOOKUP(C1193,away!$B$2:$E$405,3,FALSE)</f>
        <v>1.2833000000000001</v>
      </c>
      <c r="J1193" s="10">
        <f>VLOOKUP(B1193,home!$B$2:$E$405,4,FALSE)</f>
        <v>0.87270000000000003</v>
      </c>
      <c r="K1193" s="12">
        <f t="shared" si="1566"/>
        <v>1.2590095671999999</v>
      </c>
      <c r="L1193" s="12">
        <f t="shared" si="1567"/>
        <v>1.2833345592690002</v>
      </c>
      <c r="M1193" s="13">
        <f t="shared" si="1568"/>
        <v>7.8681743488829406E-2</v>
      </c>
      <c r="N1193" s="13">
        <f t="shared" si="1569"/>
        <v>9.9061067816412496E-2</v>
      </c>
      <c r="O1193" s="13">
        <f t="shared" si="1570"/>
        <v>0.10097500060275338</v>
      </c>
      <c r="P1193" s="13">
        <f t="shared" si="1571"/>
        <v>0.12712849180689226</v>
      </c>
      <c r="Q1193" s="13">
        <f t="shared" si="1572"/>
        <v>6.2359416058955688E-2</v>
      </c>
      <c r="R1193" s="13">
        <f t="shared" si="1573"/>
        <v>6.4792353947860773E-2</v>
      </c>
      <c r="S1193" s="13">
        <f t="shared" si="1574"/>
        <v>5.1351345027673356E-2</v>
      </c>
      <c r="T1193" s="13">
        <f t="shared" si="1575"/>
        <v>8.002799372429209E-2</v>
      </c>
      <c r="U1193" s="13">
        <f t="shared" si="1576"/>
        <v>8.1574193501765396E-2</v>
      </c>
      <c r="V1193" s="13">
        <f t="shared" si="1577"/>
        <v>9.2188815292193142E-3</v>
      </c>
      <c r="W1193" s="13">
        <f t="shared" si="1578"/>
        <v>2.6170367141076834E-2</v>
      </c>
      <c r="X1193" s="13">
        <f t="shared" si="1579"/>
        <v>3.3585336580901758E-2</v>
      </c>
      <c r="Y1193" s="13">
        <f t="shared" si="1580"/>
        <v>2.1550611559476296E-2</v>
      </c>
      <c r="Z1193" s="13">
        <f t="shared" si="1581"/>
        <v>2.7716755665893003E-2</v>
      </c>
      <c r="AA1193" s="13">
        <f t="shared" si="1582"/>
        <v>3.489566055510409E-2</v>
      </c>
      <c r="AB1193" s="13">
        <f t="shared" si="1583"/>
        <v>2.1966985246319858E-2</v>
      </c>
      <c r="AC1193" s="13">
        <f t="shared" si="1584"/>
        <v>9.3095174702316551E-4</v>
      </c>
      <c r="AD1193" s="13">
        <f t="shared" si="1585"/>
        <v>8.2371856519380653E-3</v>
      </c>
      <c r="AE1193" s="13">
        <f t="shared" si="1586"/>
        <v>1.0571065018246867E-2</v>
      </c>
      <c r="AF1193" s="13">
        <f t="shared" si="1587"/>
        <v>6.7831065330978945E-3</v>
      </c>
      <c r="AG1193" s="13">
        <f t="shared" si="1588"/>
        <v>2.9016650110426216E-3</v>
      </c>
      <c r="AH1193" s="13">
        <f t="shared" si="1589"/>
        <v>8.8924676042138415E-3</v>
      </c>
      <c r="AI1193" s="13">
        <f t="shared" si="1590"/>
        <v>1.1195701789721286E-2</v>
      </c>
      <c r="AJ1193" s="13">
        <f t="shared" si="1591"/>
        <v>7.047747832388632E-3</v>
      </c>
      <c r="AK1193" s="13">
        <f t="shared" si="1592"/>
        <v>2.9577273160634491E-3</v>
      </c>
      <c r="AL1193" s="13">
        <f t="shared" si="1593"/>
        <v>6.0166684822305207E-5</v>
      </c>
      <c r="AM1193" s="13">
        <f t="shared" si="1594"/>
        <v>2.0741391085185184E-3</v>
      </c>
      <c r="AN1193" s="13">
        <f t="shared" si="1595"/>
        <v>2.6618143986932097E-3</v>
      </c>
      <c r="AO1193" s="13">
        <f t="shared" si="1596"/>
        <v>1.7079992041014146E-3</v>
      </c>
      <c r="AP1193" s="13">
        <f t="shared" si="1597"/>
        <v>7.3064480194243088E-4</v>
      </c>
      <c r="AQ1193" s="13">
        <f t="shared" si="1598"/>
        <v>2.344154312207439E-4</v>
      </c>
      <c r="AR1193" s="13">
        <f t="shared" si="1599"/>
        <v>2.2824021987335264E-3</v>
      </c>
      <c r="AS1193" s="13">
        <f t="shared" si="1600"/>
        <v>2.8735662044038252E-3</v>
      </c>
      <c r="AT1193" s="13">
        <f t="shared" si="1601"/>
        <v>1.8089236716635035E-3</v>
      </c>
      <c r="AU1193" s="13">
        <f t="shared" si="1602"/>
        <v>7.5915073631963384E-4</v>
      </c>
      <c r="AV1193" s="13">
        <f t="shared" si="1603"/>
        <v>2.38944509993336E-4</v>
      </c>
      <c r="AW1193" s="13">
        <f t="shared" si="1604"/>
        <v>2.7003651953215486E-6</v>
      </c>
      <c r="AX1193" s="13">
        <f t="shared" si="1605"/>
        <v>4.3522683022141531E-4</v>
      </c>
      <c r="AY1193" s="13">
        <f t="shared" si="1606"/>
        <v>5.5854163234424388E-4</v>
      </c>
      <c r="AZ1193" s="13">
        <f t="shared" si="1607"/>
        <v>3.5839788978894407E-4</v>
      </c>
      <c r="BA1193" s="13">
        <f t="shared" si="1608"/>
        <v>1.5331479931174482E-4</v>
      </c>
      <c r="BB1193" s="13">
        <f t="shared" si="1609"/>
        <v>4.9188545101038313E-5</v>
      </c>
      <c r="BC1193" s="13">
        <f t="shared" si="1610"/>
        <v>1.2625071969664871E-5</v>
      </c>
      <c r="BD1193" s="13">
        <f t="shared" si="1611"/>
        <v>4.8818093663104839E-4</v>
      </c>
      <c r="BE1193" s="13">
        <f t="shared" si="1612"/>
        <v>6.1462446974314675E-4</v>
      </c>
      <c r="BF1193" s="13">
        <f t="shared" si="1613"/>
        <v>3.8690904382092438E-4</v>
      </c>
      <c r="BG1193" s="13">
        <f t="shared" si="1614"/>
        <v>1.6237406260224922E-4</v>
      </c>
      <c r="BH1193" s="13">
        <f t="shared" si="1615"/>
        <v>5.1107624570340898E-5</v>
      </c>
      <c r="BI1193" s="13">
        <f t="shared" si="1616"/>
        <v>1.2868997658184997E-5</v>
      </c>
      <c r="BJ1193" s="14">
        <f t="shared" si="1617"/>
        <v>0.3602241228086539</v>
      </c>
      <c r="BK1193" s="14">
        <f t="shared" si="1618"/>
        <v>0.26793012191680404</v>
      </c>
      <c r="BL1193" s="14">
        <f t="shared" si="1619"/>
        <v>0.34397689085233052</v>
      </c>
      <c r="BM1193" s="14">
        <f t="shared" si="1620"/>
        <v>0.46629397625482855</v>
      </c>
      <c r="BN1193" s="14">
        <f t="shared" si="1621"/>
        <v>0.53299807372170394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1.6352</v>
      </c>
      <c r="F1194" s="10">
        <f>VLOOKUP(B1194,home!$B$2:$E$405,3,FALSE)</f>
        <v>0.97130000000000005</v>
      </c>
      <c r="G1194" s="10">
        <f>VLOOKUP(C1194,away!$B$2:$E$405,4,FALSE)</f>
        <v>1.1511</v>
      </c>
      <c r="H1194" s="10">
        <f>VLOOKUP(A1194,away!$A$2:$E$405,3,FALSE)</f>
        <v>1.1458999999999999</v>
      </c>
      <c r="I1194" s="10">
        <f>VLOOKUP(C1194,away!$B$2:$E$405,3,FALSE)</f>
        <v>1.0780000000000001</v>
      </c>
      <c r="J1194" s="10">
        <f>VLOOKUP(B1194,home!$B$2:$E$405,4,FALSE)</f>
        <v>1.2833000000000001</v>
      </c>
      <c r="K1194" s="12">
        <f t="shared" si="1566"/>
        <v>1.828257320736</v>
      </c>
      <c r="L1194" s="12">
        <f t="shared" si="1567"/>
        <v>1.5852350806600002</v>
      </c>
      <c r="M1194" s="13">
        <f t="shared" si="1568"/>
        <v>3.2926008506772561E-2</v>
      </c>
      <c r="N1194" s="13">
        <f t="shared" si="1569"/>
        <v>6.0197216095122741E-2</v>
      </c>
      <c r="O1194" s="13">
        <f t="shared" si="1570"/>
        <v>5.2195463751045459E-2</v>
      </c>
      <c r="P1194" s="13">
        <f t="shared" si="1571"/>
        <v>9.5426738712059353E-2</v>
      </c>
      <c r="Q1194" s="13">
        <f t="shared" si="1572"/>
        <v>5.5028000506917571E-2</v>
      </c>
      <c r="R1194" s="13">
        <f t="shared" si="1573"/>
        <v>4.1371040094737341E-2</v>
      </c>
      <c r="S1194" s="13">
        <f t="shared" si="1574"/>
        <v>6.9141864396853506E-2</v>
      </c>
      <c r="T1194" s="13">
        <f t="shared" si="1575"/>
        <v>8.7232316822142011E-2</v>
      </c>
      <c r="U1194" s="13">
        <f t="shared" si="1576"/>
        <v>7.5636906919666111E-2</v>
      </c>
      <c r="V1194" s="13">
        <f t="shared" si="1577"/>
        <v>2.2265352349735722E-2</v>
      </c>
      <c r="W1194" s="13">
        <f t="shared" si="1578"/>
        <v>3.353511492407879E-2</v>
      </c>
      <c r="X1194" s="13">
        <f t="shared" si="1579"/>
        <v>5.3161040611614419E-2</v>
      </c>
      <c r="Y1194" s="13">
        <f t="shared" si="1580"/>
        <v>4.2136373250961076E-2</v>
      </c>
      <c r="Z1194" s="13">
        <f t="shared" si="1581"/>
        <v>2.1860941360523019E-2</v>
      </c>
      <c r="AA1194" s="13">
        <f t="shared" si="1582"/>
        <v>3.9967426080556617E-2</v>
      </c>
      <c r="AB1194" s="13">
        <f t="shared" si="1583"/>
        <v>3.6535369661376292E-2</v>
      </c>
      <c r="AC1194" s="13">
        <f t="shared" si="1584"/>
        <v>4.0331148106160803E-3</v>
      </c>
      <c r="AD1194" s="13">
        <f t="shared" si="1585"/>
        <v>1.5327704840417533E-2</v>
      </c>
      <c r="AE1194" s="13">
        <f t="shared" si="1586"/>
        <v>2.4298015419031965E-2</v>
      </c>
      <c r="AF1194" s="13">
        <f t="shared" si="1587"/>
        <v>1.9259033216333536E-2</v>
      </c>
      <c r="AG1194" s="13">
        <f t="shared" si="1588"/>
        <v>1.0176698358042708E-2</v>
      </c>
      <c r="AH1194" s="13">
        <f t="shared" si="1589"/>
        <v>8.663682785238061E-3</v>
      </c>
      <c r="AI1194" s="13">
        <f t="shared" si="1590"/>
        <v>1.5839441476645941E-2</v>
      </c>
      <c r="AJ1194" s="13">
        <f t="shared" si="1591"/>
        <v>1.4479287418023692E-2</v>
      </c>
      <c r="AK1194" s="13">
        <f t="shared" si="1592"/>
        <v>8.8239544070141569E-3</v>
      </c>
      <c r="AL1194" s="13">
        <f t="shared" si="1593"/>
        <v>4.6755377974130592E-4</v>
      </c>
      <c r="AM1194" s="13">
        <f t="shared" si="1594"/>
        <v>5.6045977169147951E-3</v>
      </c>
      <c r="AN1194" s="13">
        <f t="shared" si="1595"/>
        <v>8.8846049138402786E-3</v>
      </c>
      <c r="AO1194" s="13">
        <f t="shared" si="1596"/>
        <v>7.0420936936119154E-3</v>
      </c>
      <c r="AP1194" s="13">
        <f t="shared" si="1597"/>
        <v>3.7211246548027217E-3</v>
      </c>
      <c r="AQ1194" s="13">
        <f t="shared" si="1598"/>
        <v>1.4747143355755268E-3</v>
      </c>
      <c r="AR1194" s="13">
        <f t="shared" si="1599"/>
        <v>2.7467947757739033E-3</v>
      </c>
      <c r="AS1194" s="13">
        <f t="shared" si="1600"/>
        <v>5.021847657368037E-3</v>
      </c>
      <c r="AT1194" s="13">
        <f t="shared" si="1601"/>
        <v>4.5906148716020239E-3</v>
      </c>
      <c r="AU1194" s="13">
        <f t="shared" si="1602"/>
        <v>2.797608415228651E-3</v>
      </c>
      <c r="AV1194" s="13">
        <f t="shared" si="1603"/>
        <v>1.278687016423605E-3</v>
      </c>
      <c r="AW1194" s="13">
        <f t="shared" si="1604"/>
        <v>3.7640905908463728E-5</v>
      </c>
      <c r="AX1194" s="13">
        <f t="shared" si="1605"/>
        <v>1.7077744676216229E-3</v>
      </c>
      <c r="AY1194" s="13">
        <f t="shared" si="1606"/>
        <v>2.7072239959292522E-3</v>
      </c>
      <c r="AZ1194" s="13">
        <f t="shared" si="1607"/>
        <v>2.1457932247757987E-3</v>
      </c>
      <c r="BA1194" s="13">
        <f t="shared" si="1608"/>
        <v>1.1338622319190487E-3</v>
      </c>
      <c r="BB1194" s="13">
        <f t="shared" si="1609"/>
        <v>4.4935954666838019E-4</v>
      </c>
      <c r="BC1194" s="13">
        <f t="shared" si="1610"/>
        <v>1.4246810344163818E-4</v>
      </c>
      <c r="BD1194" s="13">
        <f t="shared" si="1611"/>
        <v>7.257192396550677E-4</v>
      </c>
      <c r="BE1194" s="13">
        <f t="shared" si="1612"/>
        <v>1.3268015126983409E-3</v>
      </c>
      <c r="BF1194" s="13">
        <f t="shared" si="1613"/>
        <v>1.2128672893771707E-3</v>
      </c>
      <c r="BG1194" s="13">
        <f t="shared" si="1614"/>
        <v>7.391445002950136E-4</v>
      </c>
      <c r="BH1194" s="13">
        <f t="shared" si="1615"/>
        <v>3.3783658593652775E-4</v>
      </c>
      <c r="BI1194" s="13">
        <f t="shared" si="1616"/>
        <v>1.2353044229018273E-4</v>
      </c>
      <c r="BJ1194" s="14">
        <f t="shared" si="1617"/>
        <v>0.43536513092976331</v>
      </c>
      <c r="BK1194" s="14">
        <f t="shared" si="1618"/>
        <v>0.22696785655170781</v>
      </c>
      <c r="BL1194" s="14">
        <f t="shared" si="1619"/>
        <v>0.3144140249009521</v>
      </c>
      <c r="BM1194" s="14">
        <f t="shared" si="1620"/>
        <v>0.65879390298627039</v>
      </c>
      <c r="BN1194" s="14">
        <f t="shared" si="1621"/>
        <v>0.33714446766665507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1.3391999999999999</v>
      </c>
      <c r="F1195" s="15">
        <f>VLOOKUP(B1195,home!$B$2:$E$405,3,FALSE)</f>
        <v>0.93340000000000001</v>
      </c>
      <c r="G1195" s="15">
        <f>VLOOKUP(C1195,away!$B$2:$E$405,4,FALSE)</f>
        <v>0.74670000000000003</v>
      </c>
      <c r="H1195" s="15">
        <f>VLOOKUP(A1195,away!$A$2:$E$405,3,FALSE)</f>
        <v>1.014</v>
      </c>
      <c r="I1195" s="15">
        <f>VLOOKUP(C1195,away!$B$2:$E$405,3,FALSE)</f>
        <v>0.98619999999999997</v>
      </c>
      <c r="J1195" s="15">
        <f>VLOOKUP(B1195,home!$B$2:$E$405,4,FALSE)</f>
        <v>1.1506000000000001</v>
      </c>
      <c r="K1195" s="16">
        <f t="shared" si="1566"/>
        <v>0.93338192937600006</v>
      </c>
      <c r="L1195" s="16">
        <f t="shared" si="1567"/>
        <v>1.15060782408</v>
      </c>
      <c r="M1195" s="17">
        <f t="shared" si="1568"/>
        <v>0.12443276445949217</v>
      </c>
      <c r="N1195" s="17">
        <f t="shared" si="1569"/>
        <v>0.11614329376879018</v>
      </c>
      <c r="O1195" s="17">
        <f t="shared" si="1570"/>
        <v>0.14317331235899544</v>
      </c>
      <c r="P1195" s="17">
        <f t="shared" si="1571"/>
        <v>0.1336353825247919</v>
      </c>
      <c r="Q1195" s="17">
        <f t="shared" si="1572"/>
        <v>5.4203025810998465E-2</v>
      </c>
      <c r="R1195" s="17">
        <f t="shared" si="1573"/>
        <v>8.2368166699854972E-2</v>
      </c>
      <c r="S1195" s="17">
        <f t="shared" si="1574"/>
        <v>3.5879648620121031E-2</v>
      </c>
      <c r="T1195" s="17">
        <f t="shared" si="1575"/>
        <v>6.2366425586945023E-2</v>
      </c>
      <c r="U1195" s="17">
        <f t="shared" si="1576"/>
        <v>7.6880958353474638E-2</v>
      </c>
      <c r="V1195" s="17">
        <f t="shared" si="1577"/>
        <v>4.2814648528665114E-3</v>
      </c>
      <c r="W1195" s="17">
        <f t="shared" si="1578"/>
        <v>1.6864041603162298E-2</v>
      </c>
      <c r="X1195" s="17">
        <f t="shared" si="1579"/>
        <v>1.9403898214209167E-2</v>
      </c>
      <c r="Y1195" s="17">
        <f t="shared" si="1580"/>
        <v>1.1163138551460504E-2</v>
      </c>
      <c r="Z1195" s="17">
        <f t="shared" si="1581"/>
        <v>3.1591152353326282E-2</v>
      </c>
      <c r="AA1195" s="17">
        <f t="shared" si="1582"/>
        <v>2.9486610734758854E-2</v>
      </c>
      <c r="AB1195" s="17">
        <f t="shared" si="1583"/>
        <v>1.3761134809184145E-2</v>
      </c>
      <c r="AC1195" s="17">
        <f t="shared" si="1584"/>
        <v>2.8738170160838523E-4</v>
      </c>
      <c r="AD1195" s="17">
        <f t="shared" si="1585"/>
        <v>3.9351479221591884E-3</v>
      </c>
      <c r="AE1195" s="17">
        <f t="shared" si="1586"/>
        <v>4.5278119881485175E-3</v>
      </c>
      <c r="AF1195" s="17">
        <f t="shared" si="1587"/>
        <v>2.6048679497634526E-3</v>
      </c>
      <c r="AG1195" s="17">
        <f t="shared" si="1588"/>
        <v>9.9906048123101898E-4</v>
      </c>
      <c r="AH1195" s="17">
        <f t="shared" si="1589"/>
        <v>9.0872567673601357E-3</v>
      </c>
      <c r="AI1195" s="17">
        <f t="shared" si="1590"/>
        <v>8.4818812542537172E-3</v>
      </c>
      <c r="AJ1195" s="17">
        <f t="shared" si="1591"/>
        <v>3.9584173449167303E-3</v>
      </c>
      <c r="AK1195" s="17">
        <f t="shared" si="1592"/>
        <v>1.2315717395579341E-3</v>
      </c>
      <c r="AL1195" s="17">
        <f t="shared" si="1593"/>
        <v>1.2345418440836544E-5</v>
      </c>
      <c r="AM1195" s="17">
        <f t="shared" si="1594"/>
        <v>7.3459919199298049E-4</v>
      </c>
      <c r="AN1195" s="17">
        <f t="shared" si="1595"/>
        <v>8.4523557786996939E-4</v>
      </c>
      <c r="AO1195" s="17">
        <f t="shared" si="1596"/>
        <v>4.8626733454398352E-4</v>
      </c>
      <c r="AP1195" s="17">
        <f t="shared" si="1597"/>
        <v>1.8650099990694477E-4</v>
      </c>
      <c r="AQ1195" s="17">
        <f t="shared" si="1598"/>
        <v>5.3647377422918524E-5</v>
      </c>
      <c r="AR1195" s="17">
        <f t="shared" si="1599"/>
        <v>2.0911737471896973E-3</v>
      </c>
      <c r="AS1195" s="17">
        <f t="shared" si="1600"/>
        <v>1.9518637868123595E-3</v>
      </c>
      <c r="AT1195" s="17">
        <f t="shared" si="1601"/>
        <v>9.1091719360703277E-4</v>
      </c>
      <c r="AU1195" s="17">
        <f t="shared" si="1602"/>
        <v>2.8341121589023463E-4</v>
      </c>
      <c r="AV1195" s="17">
        <f t="shared" si="1603"/>
        <v>6.6132726873606304E-5</v>
      </c>
      <c r="AW1195" s="17">
        <f t="shared" si="1604"/>
        <v>3.6829008352335308E-7</v>
      </c>
      <c r="AX1195" s="17">
        <f t="shared" si="1605"/>
        <v>1.1427693519007642E-4</v>
      </c>
      <c r="AY1195" s="17">
        <f t="shared" si="1606"/>
        <v>1.3148793574158503E-4</v>
      </c>
      <c r="AZ1195" s="17">
        <f t="shared" si="1607"/>
        <v>7.5645523818198017E-5</v>
      </c>
      <c r="BA1195" s="17">
        <f t="shared" si="1608"/>
        <v>2.9012777187282876E-5</v>
      </c>
      <c r="BB1195" s="17">
        <f t="shared" si="1609"/>
        <v>8.345582107494357E-6</v>
      </c>
      <c r="BC1195" s="17">
        <f t="shared" si="1610"/>
        <v>1.92049841387701E-6</v>
      </c>
      <c r="BD1195" s="17">
        <f t="shared" si="1611"/>
        <v>4.0102014583785973E-4</v>
      </c>
      <c r="BE1195" s="17">
        <f t="shared" si="1612"/>
        <v>3.7430495744078648E-4</v>
      </c>
      <c r="BF1195" s="17">
        <f t="shared" si="1613"/>
        <v>1.7468474167554141E-4</v>
      </c>
      <c r="BG1195" s="17">
        <f t="shared" si="1614"/>
        <v>5.4349193739221685E-5</v>
      </c>
      <c r="BH1195" s="17">
        <f t="shared" si="1615"/>
        <v>1.2682138828086186E-5</v>
      </c>
      <c r="BI1195" s="17">
        <f t="shared" si="1616"/>
        <v>2.3674558415946747E-6</v>
      </c>
      <c r="BJ1195" s="18">
        <f t="shared" si="1617"/>
        <v>0.29487765161106311</v>
      </c>
      <c r="BK1195" s="18">
        <f t="shared" si="1618"/>
        <v>0.29866047551306241</v>
      </c>
      <c r="BL1195" s="18">
        <f t="shared" si="1619"/>
        <v>0.3747522173660926</v>
      </c>
      <c r="BM1195" s="18">
        <f t="shared" si="1620"/>
        <v>0.34579443157496326</v>
      </c>
      <c r="BN1195" s="18">
        <f t="shared" si="1621"/>
        <v>0.65395594562292314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1.3391999999999999</v>
      </c>
      <c r="F1196" s="10">
        <f>VLOOKUP(B1196,home!$B$2:$E$405,3,FALSE)</f>
        <v>0.87119999999999997</v>
      </c>
      <c r="G1196" s="10">
        <f>VLOOKUP(C1196,away!$B$2:$E$405,4,FALSE)</f>
        <v>1.1539999999999999</v>
      </c>
      <c r="H1196" s="10">
        <f>VLOOKUP(A1196,away!$A$2:$E$405,3,FALSE)</f>
        <v>1.014</v>
      </c>
      <c r="I1196" s="10">
        <f>VLOOKUP(C1196,away!$B$2:$E$405,3,FALSE)</f>
        <v>0.89649999999999996</v>
      </c>
      <c r="J1196" s="10">
        <f>VLOOKUP(B1196,home!$B$2:$E$405,4,FALSE)</f>
        <v>1.6436999999999999</v>
      </c>
      <c r="K1196" s="12">
        <f t="shared" ref="K1196:K1259" si="1622">E1196*F1196*G1196</f>
        <v>1.3463845401599996</v>
      </c>
      <c r="L1196" s="12">
        <f t="shared" ref="L1196:L1259" si="1623">H1196*I1196*J1196</f>
        <v>1.4942071286999998</v>
      </c>
      <c r="M1196" s="13">
        <f t="shared" ref="M1196:M1259" si="1624">_xlfn.POISSON.DIST(0,K1196,FALSE) * _xlfn.POISSON.DIST(0,L1196,FALSE)</f>
        <v>5.8391107541904304E-2</v>
      </c>
      <c r="N1196" s="13">
        <f t="shared" ref="N1196:N1259" si="1625">_xlfn.POISSON.DIST(1,K1196,FALSE) * _xlfn.POISSON.DIST(0,L1196,FALSE)</f>
        <v>7.8616884477239912E-2</v>
      </c>
      <c r="O1196" s="13">
        <f t="shared" ref="O1196:O1259" si="1626">_xlfn.POISSON.DIST(0,K1196,FALSE) * _xlfn.POISSON.DIST(1,L1196,FALSE)</f>
        <v>8.724840914180175E-2</v>
      </c>
      <c r="P1196" s="13">
        <f t="shared" ref="P1196:P1259" si="1627">_xlfn.POISSON.DIST(1,K1196,FALSE) * _xlfn.POISSON.DIST(1,L1196,FALSE)</f>
        <v>0.11746990922207624</v>
      </c>
      <c r="Q1196" s="13">
        <f t="shared" ref="Q1196:Q1259" si="1628">_xlfn.POISSON.DIST(2,K1196,FALSE) * _xlfn.POISSON.DIST(0,L1196,FALSE)</f>
        <v>5.2924278927850253E-2</v>
      </c>
      <c r="R1196" s="13">
        <f t="shared" ref="R1196:R1259" si="1629">_xlfn.POISSON.DIST(0,K1196,FALSE) * _xlfn.POISSON.DIST(2,L1196,FALSE)</f>
        <v>6.5183597453707193E-2</v>
      </c>
      <c r="S1196" s="13">
        <f t="shared" ref="S1196:S1259" si="1630">_xlfn.POISSON.DIST(2,K1196,FALSE) * _xlfn.POISSON.DIST(2,L1196,FALSE)</f>
        <v>5.9080826488604764E-2</v>
      </c>
      <c r="T1196" s="13">
        <f t="shared" ref="T1196:T1259" si="1631">_xlfn.POISSON.DIST(2,K1196,FALSE) * _xlfn.POISSON.DIST(1,L1196,FALSE)</f>
        <v>7.907983485530104E-2</v>
      </c>
      <c r="U1196" s="13">
        <f t="shared" ref="U1196:U1259" si="1632">_xlfn.POISSON.DIST(1,K1196,FALSE) * _xlfn.POISSON.DIST(2,L1196,FALSE)</f>
        <v>8.776218788368409E-2</v>
      </c>
      <c r="V1196" s="13">
        <f t="shared" ref="V1196:V1259" si="1633">_xlfn.POISSON.DIST(3,K1196,FALSE) * _xlfn.POISSON.DIST(3,L1196,FALSE)</f>
        <v>1.3206385577349152E-2</v>
      </c>
      <c r="W1196" s="13">
        <f t="shared" ref="W1196:W1259" si="1634">_xlfn.POISSON.DIST(3,K1196,FALSE) * _xlfn.POISSON.DIST(0,L1196,FALSE)</f>
        <v>2.3752143649191065E-2</v>
      </c>
      <c r="X1196" s="13">
        <f t="shared" ref="X1196:X1259" si="1635">_xlfn.POISSON.DIST(3,K1196,FALSE) * _xlfn.POISSON.DIST(1,L1196,FALSE)</f>
        <v>3.5490622362527723E-2</v>
      </c>
      <c r="Y1196" s="13">
        <f t="shared" ref="Y1196:Y1259" si="1636">_xlfn.POISSON.DIST(3,K1196,FALSE) * _xlfn.POISSON.DIST(2,L1196,FALSE)</f>
        <v>2.6515170468044275E-2</v>
      </c>
      <c r="Z1196" s="13">
        <f t="shared" ref="Z1196:Z1259" si="1637">_xlfn.POISSON.DIST(0,K1196,FALSE) * _xlfn.POISSON.DIST(3,L1196,FALSE)</f>
        <v>3.2465931996546807E-2</v>
      </c>
      <c r="AA1196" s="13">
        <f t="shared" ref="AA1196:AA1259" si="1638">_xlfn.POISSON.DIST(1,K1196,FALSE) * _xlfn.POISSON.DIST(3,L1196,FALSE)</f>
        <v>4.3711628922036491E-2</v>
      </c>
      <c r="AB1196" s="13">
        <f t="shared" ref="AB1196:AB1259" si="1639">_xlfn.POISSON.DIST(2,K1196,FALSE) * _xlfn.POISSON.DIST(3,L1196,FALSE)</f>
        <v>2.9426330702920334E-2</v>
      </c>
      <c r="AC1196" s="13">
        <f t="shared" ref="AC1196:AC1259" si="1640">_xlfn.POISSON.DIST(4,K1196,FALSE) * _xlfn.POISSON.DIST(4,L1196,FALSE)</f>
        <v>1.6605192342532815E-3</v>
      </c>
      <c r="AD1196" s="13">
        <f t="shared" ref="AD1196:AD1259" si="1641">_xlfn.POISSON.DIST(4,K1196,FALSE) * _xlfn.POISSON.DIST(0,L1196,FALSE)</f>
        <v>7.9948797512325934E-3</v>
      </c>
      <c r="AE1196" s="13">
        <f t="shared" ref="AE1196:AE1259" si="1642">_xlfn.POISSON.DIST(4,K1196,FALSE) * _xlfn.POISSON.DIST(1,L1196,FALSE)</f>
        <v>1.1946006317391025E-2</v>
      </c>
      <c r="AF1196" s="13">
        <f t="shared" ref="AF1196:AF1259" si="1643">_xlfn.POISSON.DIST(4,K1196,FALSE) * _xlfn.POISSON.DIST(2,L1196,FALSE)</f>
        <v>8.9249038994704509E-3</v>
      </c>
      <c r="AG1196" s="13">
        <f t="shared" ref="AG1196:AG1259" si="1644">_xlfn.POISSON.DIST(4,K1196,FALSE) * _xlfn.POISSON.DIST(3,L1196,FALSE)</f>
        <v>4.4452183431837235E-3</v>
      </c>
      <c r="AH1196" s="13">
        <f t="shared" ref="AH1196:AH1259" si="1645">_xlfn.POISSON.DIST(0,K1196,FALSE) * _xlfn.POISSON.DIST(4,L1196,FALSE)</f>
        <v>1.2127706757282425E-2</v>
      </c>
      <c r="AI1196" s="13">
        <f t="shared" ref="AI1196:AI1259" si="1646">_xlfn.POISSON.DIST(1,K1196,FALSE) * _xlfn.POISSON.DIST(4,L1196,FALSE)</f>
        <v>1.6328556885599015E-2</v>
      </c>
      <c r="AJ1196" s="13">
        <f t="shared" ref="AJ1196:AJ1259" si="1647">_xlfn.POISSON.DIST(2,K1196,FALSE) * _xlfn.POISSON.DIST(4,L1196,FALSE)</f>
        <v>1.0992258276946817E-2</v>
      </c>
      <c r="AK1196" s="13">
        <f t="shared" ref="AK1196:AK1259" si="1648">_xlfn.POISSON.DIST(3,K1196,FALSE) * _xlfn.POISSON.DIST(4,L1196,FALSE)</f>
        <v>4.933268868508995E-3</v>
      </c>
      <c r="AL1196" s="13">
        <f t="shared" ref="AL1196:AL1259" si="1649">_xlfn.POISSON.DIST(5,K1196,FALSE) * _xlfn.POISSON.DIST(5,L1196,FALSE)</f>
        <v>1.3362380124011782E-4</v>
      </c>
      <c r="AM1196" s="13">
        <f t="shared" ref="AM1196:AM1259" si="1650">_xlfn.POISSON.DIST(5,K1196,FALSE) * _xlfn.POISSON.DIST(0,L1196,FALSE)</f>
        <v>2.1528364994995567E-3</v>
      </c>
      <c r="AN1196" s="13">
        <f t="shared" ref="AN1196:AN1259" si="1651">_xlfn.POISSON.DIST(5,K1196,FALSE) * _xlfn.POISSON.DIST(1,L1196,FALSE)</f>
        <v>3.2167836444777914E-3</v>
      </c>
      <c r="AO1196" s="13">
        <f t="shared" ref="AO1196:AO1259" si="1652">_xlfn.POISSON.DIST(5,K1196,FALSE) * _xlfn.POISSON.DIST(2,L1196,FALSE)</f>
        <v>2.4032705265321407E-3</v>
      </c>
      <c r="AP1196" s="13">
        <f t="shared" ref="AP1196:AP1259" si="1653">_xlfn.POISSON.DIST(5,K1196,FALSE) * _xlfn.POISSON.DIST(3,L1196,FALSE)</f>
        <v>1.196994650979642E-3</v>
      </c>
      <c r="AQ1196" s="13">
        <f t="shared" ref="AQ1196:AQ1259" si="1654">_xlfn.POISSON.DIST(5,K1196,FALSE) * _xlfn.POISSON.DIST(4,L1196,FALSE)</f>
        <v>4.4713948512738763E-4</v>
      </c>
      <c r="AR1196" s="13">
        <f t="shared" ref="AR1196:AR1259" si="1655">_xlfn.POISSON.DIST(0,K1196,FALSE) * _xlfn.POISSON.DIST(5,L1196,FALSE)</f>
        <v>3.6242611783029056E-3</v>
      </c>
      <c r="AS1196" s="13">
        <f t="shared" ref="AS1196:AS1259" si="1656">_xlfn.POISSON.DIST(1,K1196,FALSE) * _xlfn.POISSON.DIST(5,L1196,FALSE)</f>
        <v>4.8796492199690957E-3</v>
      </c>
      <c r="AT1196" s="13">
        <f t="shared" ref="AT1196:AT1259" si="1657">_xlfn.POISSON.DIST(2,K1196,FALSE) * _xlfn.POISSON.DIST(5,L1196,FALSE)</f>
        <v>3.2849421355850969E-3</v>
      </c>
      <c r="AU1196" s="13">
        <f t="shared" ref="AU1196:AU1259" si="1658">_xlfn.POISSON.DIST(3,K1196,FALSE) * _xlfn.POISSON.DIST(5,L1196,FALSE)</f>
        <v>1.4742651022239821E-3</v>
      </c>
      <c r="AV1196" s="13">
        <f t="shared" ref="AV1196:AV1259" si="1659">_xlfn.POISSON.DIST(4,K1196,FALSE) * _xlfn.POISSON.DIST(5,L1196,FALSE)</f>
        <v>4.9623193543294288E-4</v>
      </c>
      <c r="AW1196" s="13">
        <f t="shared" ref="AW1196:AW1259" si="1660">_xlfn.POISSON.DIST(6,K1196,FALSE) * _xlfn.POISSON.DIST(6,L1196,FALSE)</f>
        <v>7.4672594578057692E-6</v>
      </c>
      <c r="AX1196" s="13">
        <f t="shared" ref="AX1196:AX1259" si="1661">_xlfn.POISSON.DIST(6,K1196,FALSE) * _xlfn.POISSON.DIST(0,L1196,FALSE)</f>
        <v>4.8309096340306201E-4</v>
      </c>
      <c r="AY1196" s="13">
        <f t="shared" ref="AY1196:AY1259" si="1662">_xlfn.POISSON.DIST(6,K1196,FALSE) * _xlfn.POISSON.DIST(1,L1196,FALSE)</f>
        <v>7.2183796132740616E-4</v>
      </c>
      <c r="AZ1196" s="13">
        <f t="shared" ref="AZ1196:AZ1259" si="1663">_xlfn.POISSON.DIST(6,K1196,FALSE) * _xlfn.POISSON.DIST(2,L1196,FALSE)</f>
        <v>5.3928771379084246E-4</v>
      </c>
      <c r="BA1196" s="13">
        <f t="shared" ref="BA1196:BA1259" si="1664">_xlfn.POISSON.DIST(6,K1196,FALSE) * _xlfn.POISSON.DIST(3,L1196,FALSE)</f>
        <v>2.6860251545553394E-4</v>
      </c>
      <c r="BB1196" s="13">
        <f t="shared" ref="BB1196:BB1259" si="1665">_xlfn.POISSON.DIST(6,K1196,FALSE) * _xlfn.POISSON.DIST(4,L1196,FALSE)</f>
        <v>1.0033694834510275E-4</v>
      </c>
      <c r="BC1196" s="13">
        <f t="shared" ref="BC1196:BC1259" si="1666">_xlfn.POISSON.DIST(6,K1196,FALSE) * _xlfn.POISSON.DIST(5,L1196,FALSE)</f>
        <v>2.998483669785119E-5</v>
      </c>
      <c r="BD1196" s="13">
        <f t="shared" ref="BD1196:BD1259" si="1667">_xlfn.POISSON.DIST(0,K1196,FALSE) * _xlfn.POISSON.DIST(6,L1196,FALSE)</f>
        <v>9.0256614814847726E-4</v>
      </c>
      <c r="BE1196" s="13">
        <f t="shared" ref="BE1196:BE1259" si="1668">_xlfn.POISSON.DIST(1,K1196,FALSE) * _xlfn.POISSON.DIST(6,L1196,FALSE)</f>
        <v>1.2152011083388695E-3</v>
      </c>
      <c r="BF1196" s="13">
        <f t="shared" ref="BF1196:BF1259" si="1669">_xlfn.POISSON.DIST(2,K1196,FALSE) * _xlfn.POISSON.DIST(6,L1196,FALSE)</f>
        <v>8.1806399272637566E-4</v>
      </c>
      <c r="BG1196" s="13">
        <f t="shared" ref="BG1196:BG1259" si="1670">_xlfn.POISSON.DIST(3,K1196,FALSE) * _xlfn.POISSON.DIST(6,L1196,FALSE)</f>
        <v>3.6714290422278474E-4</v>
      </c>
      <c r="BH1196" s="13">
        <f t="shared" ref="BH1196:BH1259" si="1671">_xlfn.POISSON.DIST(4,K1196,FALSE) * _xlfn.POISSON.DIST(6,L1196,FALSE)</f>
        <v>1.2357888256875023E-4</v>
      </c>
      <c r="BI1196" s="13">
        <f t="shared" ref="BI1196:BI1259" si="1672">_xlfn.POISSON.DIST(5,K1196,FALSE) * _xlfn.POISSON.DIST(6,L1196,FALSE)</f>
        <v>3.3276939396162663E-5</v>
      </c>
      <c r="BJ1196" s="14">
        <f t="shared" ref="BJ1196:BJ1259" si="1673">SUM(N1196,Q1196,T1196,W1196,X1196,Y1196,AD1196,AE1196,AF1196,AG1196,AM1196,AN1196,AO1196,AP1196,AQ1196,AX1196,AY1196,AZ1196,BA1196,BB1196,BC1196)</f>
        <v>0.34125010879706841</v>
      </c>
      <c r="BK1196" s="14">
        <f t="shared" ref="BK1196:BK1259" si="1674">SUM(M1196,P1196,S1196,V1196,AC1196,AL1196,AY1196)</f>
        <v>0.2506642098267553</v>
      </c>
      <c r="BL1196" s="14">
        <f t="shared" ref="BL1196:BL1259" si="1675">SUM(O1196,R1196,U1196,AA1196,AB1196,AH1196,AI1196,AJ1196,AK1196,AR1196,AS1196,AT1196,AU1196,AV1196,BD1196,BE1196,BF1196,BG1196,BH1196,BI1196)</f>
        <v>0.37493312443940258</v>
      </c>
      <c r="BM1196" s="14">
        <f t="shared" ref="BM1196:BM1259" si="1676">SUM(S1196:BI1196)</f>
        <v>0.53876481759332362</v>
      </c>
      <c r="BN1196" s="14">
        <f t="shared" ref="BN1196:BN1259" si="1677">SUM(M1196:R1196)</f>
        <v>0.45983418676457966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1.4896</v>
      </c>
      <c r="F1197" s="10">
        <f>VLOOKUP(B1197,home!$B$2:$E$405,3,FALSE)</f>
        <v>1.1748000000000001</v>
      </c>
      <c r="G1197" s="10">
        <f>VLOOKUP(C1197,away!$B$2:$E$405,4,FALSE)</f>
        <v>2.0979000000000001</v>
      </c>
      <c r="H1197" s="10">
        <f>VLOOKUP(A1197,away!$A$2:$E$405,3,FALSE)</f>
        <v>1.2811999999999999</v>
      </c>
      <c r="I1197" s="10">
        <f>VLOOKUP(C1197,away!$B$2:$E$405,3,FALSE)</f>
        <v>0.48780000000000001</v>
      </c>
      <c r="J1197" s="10">
        <f>VLOOKUP(B1197,home!$B$2:$E$405,4,FALSE)</f>
        <v>1.0731999999999999</v>
      </c>
      <c r="K1197" s="12">
        <f t="shared" si="1622"/>
        <v>3.6712874056320004</v>
      </c>
      <c r="L1197" s="12">
        <f t="shared" si="1623"/>
        <v>0.67071711715199989</v>
      </c>
      <c r="M1197" s="13">
        <f t="shared" si="1624"/>
        <v>1.3010422359250763E-2</v>
      </c>
      <c r="N1197" s="13">
        <f t="shared" si="1625"/>
        <v>4.7764999749470301E-2</v>
      </c>
      <c r="O1197" s="13">
        <f t="shared" si="1626"/>
        <v>8.7263129777265924E-3</v>
      </c>
      <c r="P1197" s="13">
        <f t="shared" si="1627"/>
        <v>3.2036802932730715E-2</v>
      </c>
      <c r="Q1197" s="13">
        <f t="shared" si="1628"/>
        <v>8.767952100512301E-2</v>
      </c>
      <c r="R1197" s="13">
        <f t="shared" si="1629"/>
        <v>2.926443741893432E-3</v>
      </c>
      <c r="S1197" s="13">
        <f t="shared" si="1630"/>
        <v>1.9721818281726578E-2</v>
      </c>
      <c r="T1197" s="13">
        <f t="shared" si="1631"/>
        <v>5.8808155561824324E-2</v>
      </c>
      <c r="U1197" s="13">
        <f t="shared" si="1632"/>
        <v>1.0743816052903941E-2</v>
      </c>
      <c r="V1197" s="13">
        <f t="shared" si="1633"/>
        <v>5.3958791935379601E-3</v>
      </c>
      <c r="W1197" s="13">
        <f t="shared" si="1634"/>
        <v>0.10729890706598483</v>
      </c>
      <c r="X1197" s="13">
        <f t="shared" si="1635"/>
        <v>7.1967213620857687E-2</v>
      </c>
      <c r="Y1197" s="13">
        <f t="shared" si="1636"/>
        <v>2.4134821024621906E-2</v>
      </c>
      <c r="Z1197" s="13">
        <f t="shared" si="1637"/>
        <v>6.5427197002342475E-4</v>
      </c>
      <c r="AA1197" s="13">
        <f t="shared" si="1638"/>
        <v>2.4020204434050366E-3</v>
      </c>
      <c r="AB1197" s="13">
        <f t="shared" si="1639"/>
        <v>4.4092537009717539E-3</v>
      </c>
      <c r="AC1197" s="13">
        <f t="shared" si="1640"/>
        <v>8.3042422451261116E-4</v>
      </c>
      <c r="AD1197" s="13">
        <f t="shared" si="1641"/>
        <v>9.8481281537357163E-2</v>
      </c>
      <c r="AE1197" s="13">
        <f t="shared" si="1642"/>
        <v>6.6053081246170667E-2</v>
      </c>
      <c r="AF1197" s="13">
        <f t="shared" si="1643"/>
        <v>2.2151466116219209E-2</v>
      </c>
      <c r="AG1197" s="13">
        <f t="shared" si="1644"/>
        <v>4.9524558313869191E-3</v>
      </c>
      <c r="AH1197" s="13">
        <f t="shared" si="1645"/>
        <v>1.0970785239186777E-4</v>
      </c>
      <c r="AI1197" s="13">
        <f t="shared" si="1646"/>
        <v>4.0276905678519865E-4</v>
      </c>
      <c r="AJ1197" s="13">
        <f t="shared" si="1647"/>
        <v>7.3934048277689009E-4</v>
      </c>
      <c r="AK1197" s="13">
        <f t="shared" si="1648"/>
        <v>9.0477713429755956E-4</v>
      </c>
      <c r="AL1197" s="13">
        <f t="shared" si="1649"/>
        <v>8.1793308461996215E-5</v>
      </c>
      <c r="AM1197" s="13">
        <f t="shared" si="1650"/>
        <v>7.2310617719719722E-2</v>
      </c>
      <c r="AN1197" s="13">
        <f t="shared" si="1651"/>
        <v>4.849996905645073E-2</v>
      </c>
      <c r="AO1197" s="13">
        <f t="shared" si="1652"/>
        <v>1.6264879713751918E-2</v>
      </c>
      <c r="AP1197" s="13">
        <f t="shared" si="1653"/>
        <v>3.6363777441439107E-3</v>
      </c>
      <c r="AQ1197" s="13">
        <f t="shared" si="1654"/>
        <v>6.0974519935697404E-4</v>
      </c>
      <c r="AR1197" s="13">
        <f t="shared" si="1655"/>
        <v>1.4716586897042139E-5</v>
      </c>
      <c r="AS1197" s="13">
        <f t="shared" si="1656"/>
        <v>5.4028820128999718E-5</v>
      </c>
      <c r="AT1197" s="13">
        <f t="shared" si="1657"/>
        <v>9.9177663440376722E-5</v>
      </c>
      <c r="AU1197" s="13">
        <f t="shared" si="1658"/>
        <v>1.2136990223622143E-4</v>
      </c>
      <c r="AV1197" s="13">
        <f t="shared" si="1659"/>
        <v>1.1139594837565675E-4</v>
      </c>
      <c r="AW1197" s="13">
        <f t="shared" si="1660"/>
        <v>5.5946516314579818E-6</v>
      </c>
      <c r="AX1197" s="13">
        <f t="shared" si="1661"/>
        <v>4.4245510021312877E-2</v>
      </c>
      <c r="AY1197" s="13">
        <f t="shared" si="1662"/>
        <v>2.967622092841489E-2</v>
      </c>
      <c r="AZ1197" s="13">
        <f t="shared" si="1663"/>
        <v>9.9521746745361399E-3</v>
      </c>
      <c r="BA1197" s="13">
        <f t="shared" si="1664"/>
        <v>2.2250313023660078E-3</v>
      </c>
      <c r="BB1197" s="13">
        <f t="shared" si="1665"/>
        <v>3.7309164517397206E-4</v>
      </c>
      <c r="BC1197" s="13">
        <f t="shared" si="1666"/>
        <v>5.0047790536916687E-5</v>
      </c>
      <c r="BD1197" s="13">
        <f t="shared" si="1667"/>
        <v>1.6451111229834993E-6</v>
      </c>
      <c r="BE1197" s="13">
        <f t="shared" si="1668"/>
        <v>6.0396757466744371E-6</v>
      </c>
      <c r="BF1197" s="13">
        <f t="shared" si="1669"/>
        <v>1.1086692751433458E-5</v>
      </c>
      <c r="BG1197" s="13">
        <f t="shared" si="1670"/>
        <v>1.3567478489483078E-5</v>
      </c>
      <c r="BH1197" s="13">
        <f t="shared" si="1671"/>
        <v>1.2452528226155579E-5</v>
      </c>
      <c r="BI1197" s="13">
        <f t="shared" si="1672"/>
        <v>9.1433620089923938E-6</v>
      </c>
      <c r="BJ1197" s="14">
        <f t="shared" si="1673"/>
        <v>0.81713556855477998</v>
      </c>
      <c r="BK1197" s="14">
        <f t="shared" si="1674"/>
        <v>0.10075336122863551</v>
      </c>
      <c r="BL1197" s="14">
        <f t="shared" si="1675"/>
        <v>3.1819065212576284E-2</v>
      </c>
      <c r="BM1197" s="14">
        <f t="shared" si="1676"/>
        <v>0.72854713792303671</v>
      </c>
      <c r="BN1197" s="14">
        <f t="shared" si="1677"/>
        <v>0.19214450276619482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1.3568</v>
      </c>
      <c r="F1198" s="10">
        <f>VLOOKUP(B1198,home!$B$2:$E$405,3,FALSE)</f>
        <v>0.90080000000000005</v>
      </c>
      <c r="G1198" s="10">
        <f>VLOOKUP(C1198,away!$B$2:$E$405,4,FALSE)</f>
        <v>0.98270000000000002</v>
      </c>
      <c r="H1198" s="10">
        <f>VLOOKUP(A1198,away!$A$2:$E$405,3,FALSE)</f>
        <v>1.1676</v>
      </c>
      <c r="I1198" s="10">
        <f>VLOOKUP(C1198,away!$B$2:$E$405,3,FALSE)</f>
        <v>1.2371000000000001</v>
      </c>
      <c r="J1198" s="10">
        <f>VLOOKUP(B1198,home!$B$2:$E$405,4,FALSE)</f>
        <v>0.80889999999999995</v>
      </c>
      <c r="K1198" s="12">
        <f t="shared" si="1622"/>
        <v>1.2010612858880001</v>
      </c>
      <c r="L1198" s="12">
        <f t="shared" si="1623"/>
        <v>1.168405865844</v>
      </c>
      <c r="M1198" s="13">
        <f t="shared" si="1624"/>
        <v>9.3530550594368558E-2</v>
      </c>
      <c r="N1198" s="13">
        <f t="shared" si="1625"/>
        <v>0.11233592336668495</v>
      </c>
      <c r="O1198" s="13">
        <f t="shared" si="1626"/>
        <v>0.10928164395007924</v>
      </c>
      <c r="P1198" s="13">
        <f t="shared" si="1627"/>
        <v>0.13125395180663676</v>
      </c>
      <c r="Q1198" s="13">
        <f t="shared" si="1628"/>
        <v>6.7461164285103237E-2</v>
      </c>
      <c r="R1198" s="13">
        <f t="shared" si="1629"/>
        <v>6.3842656910174031E-2</v>
      </c>
      <c r="S1198" s="13">
        <f t="shared" si="1630"/>
        <v>4.6048055302200359E-2</v>
      </c>
      <c r="T1198" s="13">
        <f t="shared" si="1631"/>
        <v>7.8822020067380372E-2</v>
      </c>
      <c r="U1198" s="13">
        <f t="shared" si="1632"/>
        <v>7.6678943603040048E-2</v>
      </c>
      <c r="V1198" s="13">
        <f t="shared" si="1633"/>
        <v>7.1800535202621203E-3</v>
      </c>
      <c r="W1198" s="13">
        <f t="shared" si="1634"/>
        <v>2.7008330907922578E-2</v>
      </c>
      <c r="X1198" s="13">
        <f t="shared" si="1635"/>
        <v>3.1556692259472545E-2</v>
      </c>
      <c r="Y1198" s="13">
        <f t="shared" si="1636"/>
        <v>1.8435512171300839E-2</v>
      </c>
      <c r="Z1198" s="13">
        <f t="shared" si="1637"/>
        <v>2.4864711608304446E-2</v>
      </c>
      <c r="AA1198" s="13">
        <f t="shared" si="1638"/>
        <v>2.9864042497504423E-2</v>
      </c>
      <c r="AB1198" s="13">
        <f t="shared" si="1639"/>
        <v>1.7934272641933272E-2</v>
      </c>
      <c r="AC1198" s="13">
        <f t="shared" si="1640"/>
        <v>6.2974770858874535E-4</v>
      </c>
      <c r="AD1198" s="13">
        <f t="shared" si="1641"/>
        <v>8.1096651624895291E-3</v>
      </c>
      <c r="AE1198" s="13">
        <f t="shared" si="1642"/>
        <v>9.4753803458835009E-3</v>
      </c>
      <c r="AF1198" s="13">
        <f t="shared" si="1643"/>
        <v>5.5355449886166164E-3</v>
      </c>
      <c r="AG1198" s="13">
        <f t="shared" si="1644"/>
        <v>2.1559210784476714E-3</v>
      </c>
      <c r="AH1198" s="13">
        <f t="shared" si="1645"/>
        <v>7.2630187239155772E-3</v>
      </c>
      <c r="AI1198" s="13">
        <f t="shared" si="1646"/>
        <v>8.723330607974665E-3</v>
      </c>
      <c r="AJ1198" s="13">
        <f t="shared" si="1647"/>
        <v>5.2386273386201007E-3</v>
      </c>
      <c r="AK1198" s="13">
        <f t="shared" si="1648"/>
        <v>2.0973041625370302E-3</v>
      </c>
      <c r="AL1198" s="13">
        <f t="shared" si="1649"/>
        <v>3.5349679807583147E-5</v>
      </c>
      <c r="AM1198" s="13">
        <f t="shared" si="1650"/>
        <v>1.9480409736361587E-3</v>
      </c>
      <c r="AN1198" s="13">
        <f t="shared" si="1651"/>
        <v>2.2761025005009448E-3</v>
      </c>
      <c r="AO1198" s="13">
        <f t="shared" si="1652"/>
        <v>1.3297057564237501E-3</v>
      </c>
      <c r="AP1198" s="13">
        <f t="shared" si="1653"/>
        <v>5.1787866855068101E-4</v>
      </c>
      <c r="AQ1198" s="13">
        <f t="shared" si="1654"/>
        <v>1.5127311853252405E-4</v>
      </c>
      <c r="AR1198" s="13">
        <f t="shared" si="1655"/>
        <v>1.6972307361515521E-3</v>
      </c>
      <c r="AS1198" s="13">
        <f t="shared" si="1656"/>
        <v>2.0384781304108204E-3</v>
      </c>
      <c r="AT1198" s="13">
        <f t="shared" si="1657"/>
        <v>1.224168582282893E-3</v>
      </c>
      <c r="AU1198" s="13">
        <f t="shared" si="1658"/>
        <v>4.901004971934606E-4</v>
      </c>
      <c r="AV1198" s="13">
        <f t="shared" si="1659"/>
        <v>1.4716018334338154E-4</v>
      </c>
      <c r="AW1198" s="13">
        <f t="shared" si="1660"/>
        <v>1.3779767206067395E-6</v>
      </c>
      <c r="AX1198" s="13">
        <f t="shared" si="1661"/>
        <v>3.8995276612632535E-4</v>
      </c>
      <c r="AY1198" s="13">
        <f t="shared" si="1662"/>
        <v>4.5562309934409203E-4</v>
      </c>
      <c r="AZ1198" s="13">
        <f t="shared" si="1663"/>
        <v>2.6617635094383039E-4</v>
      </c>
      <c r="BA1198" s="13">
        <f t="shared" si="1664"/>
        <v>1.0366733659724085E-4</v>
      </c>
      <c r="BB1198" s="13">
        <f t="shared" si="1665"/>
        <v>3.0281381044160143E-5</v>
      </c>
      <c r="BC1198" s="13">
        <f t="shared" si="1666"/>
        <v>7.0761886475708012E-6</v>
      </c>
      <c r="BD1198" s="13">
        <f t="shared" si="1667"/>
        <v>3.3050905796836691E-4</v>
      </c>
      <c r="BE1198" s="13">
        <f t="shared" si="1668"/>
        <v>3.9696163416111835E-4</v>
      </c>
      <c r="BF1198" s="13">
        <f t="shared" si="1669"/>
        <v>2.3838762538687733E-4</v>
      </c>
      <c r="BG1198" s="13">
        <f t="shared" si="1670"/>
        <v>9.5439382628983272E-5</v>
      </c>
      <c r="BH1198" s="13">
        <f t="shared" si="1671"/>
        <v>2.8657136906180881E-5</v>
      </c>
      <c r="BI1198" s="13">
        <f t="shared" si="1672"/>
        <v>6.8837955404812176E-6</v>
      </c>
      <c r="BJ1198" s="14">
        <f t="shared" si="1673"/>
        <v>0.36837193277364921</v>
      </c>
      <c r="BK1198" s="14">
        <f t="shared" si="1674"/>
        <v>0.27913333171120824</v>
      </c>
      <c r="BL1198" s="14">
        <f t="shared" si="1675"/>
        <v>0.32761781719775251</v>
      </c>
      <c r="BM1198" s="14">
        <f t="shared" si="1676"/>
        <v>0.42182765725524407</v>
      </c>
      <c r="BN1198" s="14">
        <f t="shared" si="1677"/>
        <v>0.5777058909130468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1.3568</v>
      </c>
      <c r="F1199" s="10">
        <f>VLOOKUP(B1199,home!$B$2:$E$405,3,FALSE)</f>
        <v>0.94179999999999997</v>
      </c>
      <c r="G1199" s="10">
        <f>VLOOKUP(C1199,away!$B$2:$E$405,4,FALSE)</f>
        <v>0.98270000000000002</v>
      </c>
      <c r="H1199" s="10">
        <f>VLOOKUP(A1199,away!$A$2:$E$405,3,FALSE)</f>
        <v>1.1676</v>
      </c>
      <c r="I1199" s="10">
        <f>VLOOKUP(C1199,away!$B$2:$E$405,3,FALSE)</f>
        <v>0.9516</v>
      </c>
      <c r="J1199" s="10">
        <f>VLOOKUP(B1199,home!$B$2:$E$405,4,FALSE)</f>
        <v>1.0468</v>
      </c>
      <c r="K1199" s="12">
        <f t="shared" si="1622"/>
        <v>1.255727707648</v>
      </c>
      <c r="L1199" s="12">
        <f t="shared" si="1623"/>
        <v>1.163087085888</v>
      </c>
      <c r="M1199" s="13">
        <f t="shared" si="1624"/>
        <v>8.9027070414606363E-2</v>
      </c>
      <c r="N1199" s="13">
        <f t="shared" si="1625"/>
        <v>0.11179375905035069</v>
      </c>
      <c r="O1199" s="13">
        <f t="shared" si="1626"/>
        <v>0.10354623589367028</v>
      </c>
      <c r="P1199" s="13">
        <f t="shared" si="1627"/>
        <v>0.13002587743433761</v>
      </c>
      <c r="Q1199" s="13">
        <f t="shared" si="1628"/>
        <v>7.0191260390824892E-2</v>
      </c>
      <c r="R1199" s="13">
        <f t="shared" si="1629"/>
        <v>6.0216644880120219E-2</v>
      </c>
      <c r="S1199" s="13">
        <f t="shared" si="1630"/>
        <v>4.747637073710665E-2</v>
      </c>
      <c r="T1199" s="13">
        <f t="shared" si="1631"/>
        <v>8.1638548502770317E-2</v>
      </c>
      <c r="U1199" s="13">
        <f t="shared" si="1632"/>
        <v>7.5615709437567014E-2</v>
      </c>
      <c r="V1199" s="13">
        <f t="shared" si="1633"/>
        <v>7.7044690311501218E-3</v>
      </c>
      <c r="W1199" s="13">
        <f t="shared" si="1634"/>
        <v>2.9380370169164807E-2</v>
      </c>
      <c r="X1199" s="13">
        <f t="shared" si="1635"/>
        <v>3.4171929122364615E-2</v>
      </c>
      <c r="Y1199" s="13">
        <f t="shared" si="1636"/>
        <v>1.9872464731051177E-2</v>
      </c>
      <c r="Z1199" s="13">
        <f t="shared" si="1637"/>
        <v>2.3345734005190518E-2</v>
      </c>
      <c r="AA1199" s="13">
        <f t="shared" si="1638"/>
        <v>2.9315885045697845E-2</v>
      </c>
      <c r="AB1199" s="13">
        <f t="shared" si="1639"/>
        <v>1.8406384563053227E-2</v>
      </c>
      <c r="AC1199" s="13">
        <f t="shared" si="1640"/>
        <v>7.0328352185155803E-4</v>
      </c>
      <c r="AD1199" s="13">
        <f t="shared" si="1641"/>
        <v>9.2234362205937497E-3</v>
      </c>
      <c r="AE1199" s="13">
        <f t="shared" si="1642"/>
        <v>1.0727659555684211E-2</v>
      </c>
      <c r="AF1199" s="13">
        <f t="shared" si="1643"/>
        <v>6.2386011455096554E-3</v>
      </c>
      <c r="AG1199" s="13">
        <f t="shared" si="1644"/>
        <v>2.4186788087827873E-3</v>
      </c>
      <c r="AH1199" s="13">
        <f t="shared" si="1645"/>
        <v>6.7882804330033596E-3</v>
      </c>
      <c r="AI1199" s="13">
        <f t="shared" si="1646"/>
        <v>8.5242318270070793E-3</v>
      </c>
      <c r="AJ1199" s="13">
        <f t="shared" si="1647"/>
        <v>5.3520570457938638E-3</v>
      </c>
      <c r="AK1199" s="13">
        <f t="shared" si="1648"/>
        <v>2.2402421084386855E-3</v>
      </c>
      <c r="AL1199" s="13">
        <f t="shared" si="1649"/>
        <v>4.108640510711761E-5</v>
      </c>
      <c r="AM1199" s="13">
        <f t="shared" si="1650"/>
        <v>2.3164248843847443E-3</v>
      </c>
      <c r="AN1199" s="13">
        <f t="shared" si="1651"/>
        <v>2.6942038684574995E-3</v>
      </c>
      <c r="AO1199" s="13">
        <f t="shared" si="1652"/>
        <v>1.5667968630762054E-3</v>
      </c>
      <c r="AP1199" s="13">
        <f t="shared" si="1653"/>
        <v>6.0744039921792098E-4</v>
      </c>
      <c r="AQ1199" s="13">
        <f t="shared" si="1654"/>
        <v>1.7662652094425384E-4</v>
      </c>
      <c r="AR1199" s="13">
        <f t="shared" si="1655"/>
        <v>1.5790722614024821E-3</v>
      </c>
      <c r="AS1199" s="13">
        <f t="shared" si="1656"/>
        <v>1.9828847910214817E-3</v>
      </c>
      <c r="AT1199" s="13">
        <f t="shared" si="1657"/>
        <v>1.2449816865797449E-3</v>
      </c>
      <c r="AU1199" s="13">
        <f t="shared" si="1658"/>
        <v>5.2111933311750809E-4</v>
      </c>
      <c r="AV1199" s="13">
        <f t="shared" si="1659"/>
        <v>1.6359599639667569E-4</v>
      </c>
      <c r="AW1199" s="13">
        <f t="shared" si="1660"/>
        <v>1.6668762314516305E-6</v>
      </c>
      <c r="AX1199" s="13">
        <f t="shared" si="1661"/>
        <v>4.8479981833453941E-4</v>
      </c>
      <c r="AY1199" s="13">
        <f t="shared" si="1662"/>
        <v>5.6386440794575115E-4</v>
      </c>
      <c r="AZ1199" s="13">
        <f t="shared" si="1663"/>
        <v>3.2791170553679317E-4</v>
      </c>
      <c r="BA1199" s="13">
        <f t="shared" si="1664"/>
        <v>1.2712995667378421E-4</v>
      </c>
      <c r="BB1199" s="13">
        <f t="shared" si="1665"/>
        <v>3.6965802709194859E-5</v>
      </c>
      <c r="BC1199" s="13">
        <f t="shared" si="1666"/>
        <v>8.5988895501096386E-6</v>
      </c>
      <c r="BD1199" s="13">
        <f t="shared" si="1667"/>
        <v>3.0609975915353078E-4</v>
      </c>
      <c r="BE1199" s="13">
        <f t="shared" si="1668"/>
        <v>3.8437794887346801E-4</v>
      </c>
      <c r="BF1199" s="13">
        <f t="shared" si="1669"/>
        <v>2.4133702030466016E-4</v>
      </c>
      <c r="BG1199" s="13">
        <f t="shared" si="1670"/>
        <v>1.0101786109258993E-4</v>
      </c>
      <c r="BH1199" s="13">
        <f t="shared" si="1671"/>
        <v>3.1712731785325503E-5</v>
      </c>
      <c r="BI1199" s="13">
        <f t="shared" si="1672"/>
        <v>7.9645111976085326E-6</v>
      </c>
      <c r="BJ1199" s="14">
        <f t="shared" si="1673"/>
        <v>0.38456747081392767</v>
      </c>
      <c r="BK1199" s="14">
        <f t="shared" si="1674"/>
        <v>0.2755420219521052</v>
      </c>
      <c r="BL1199" s="14">
        <f t="shared" si="1675"/>
        <v>0.31656983513527659</v>
      </c>
      <c r="BM1199" s="14">
        <f t="shared" si="1676"/>
        <v>0.43466201631087564</v>
      </c>
      <c r="BN1199" s="14">
        <f t="shared" si="1677"/>
        <v>0.56480084806391007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1.3568</v>
      </c>
      <c r="F1200" s="10">
        <f>VLOOKUP(B1200,home!$B$2:$E$405,3,FALSE)</f>
        <v>1.3103</v>
      </c>
      <c r="G1200" s="10">
        <f>VLOOKUP(C1200,away!$B$2:$E$405,4,FALSE)</f>
        <v>0.90080000000000005</v>
      </c>
      <c r="H1200" s="10">
        <f>VLOOKUP(A1200,away!$A$2:$E$405,3,FALSE)</f>
        <v>1.1676</v>
      </c>
      <c r="I1200" s="10">
        <f>VLOOKUP(C1200,away!$B$2:$E$405,3,FALSE)</f>
        <v>1.0944</v>
      </c>
      <c r="J1200" s="10">
        <f>VLOOKUP(B1200,home!$B$2:$E$405,4,FALSE)</f>
        <v>0.61860000000000004</v>
      </c>
      <c r="K1200" s="12">
        <f t="shared" si="1622"/>
        <v>1.6014557880320002</v>
      </c>
      <c r="L1200" s="12">
        <f t="shared" si="1623"/>
        <v>0.79046034278400013</v>
      </c>
      <c r="M1200" s="13">
        <f t="shared" si="1624"/>
        <v>9.1454277520997176E-2</v>
      </c>
      <c r="N1200" s="13">
        <f t="shared" si="1625"/>
        <v>0.14645998207628577</v>
      </c>
      <c r="O1200" s="13">
        <f t="shared" si="1626"/>
        <v>7.2290979558310514E-2</v>
      </c>
      <c r="P1200" s="13">
        <f t="shared" si="1627"/>
        <v>0.11577080763615936</v>
      </c>
      <c r="Q1200" s="13">
        <f t="shared" si="1628"/>
        <v>0.11727459300556546</v>
      </c>
      <c r="R1200" s="13">
        <f t="shared" si="1629"/>
        <v>2.8571576240926631E-2</v>
      </c>
      <c r="S1200" s="13">
        <f t="shared" si="1630"/>
        <v>3.6638198518520425E-2</v>
      </c>
      <c r="T1200" s="13">
        <f t="shared" si="1631"/>
        <v>9.2700914987033381E-2</v>
      </c>
      <c r="U1200" s="13">
        <f t="shared" si="1632"/>
        <v>4.5756116144229531E-2</v>
      </c>
      <c r="V1200" s="13">
        <f t="shared" si="1633"/>
        <v>5.1533144306262196E-3</v>
      </c>
      <c r="W1200" s="13">
        <f t="shared" si="1634"/>
        <v>6.2603358585953311E-2</v>
      </c>
      <c r="X1200" s="13">
        <f t="shared" si="1635"/>
        <v>4.9485472287282332E-2</v>
      </c>
      <c r="Y1200" s="13">
        <f t="shared" si="1636"/>
        <v>1.9558151693516664E-2</v>
      </c>
      <c r="Z1200" s="13">
        <f t="shared" si="1637"/>
        <v>7.5282326497606881E-3</v>
      </c>
      <c r="AA1200" s="13">
        <f t="shared" si="1638"/>
        <v>1.2056131750610734E-2</v>
      </c>
      <c r="AB1200" s="13">
        <f t="shared" si="1639"/>
        <v>9.6536809866459693E-3</v>
      </c>
      <c r="AC1200" s="13">
        <f t="shared" si="1640"/>
        <v>4.0771970281795739E-4</v>
      </c>
      <c r="AD1200" s="13">
        <f t="shared" si="1641"/>
        <v>2.5064127739429419E-2</v>
      </c>
      <c r="AE1200" s="13">
        <f t="shared" si="1642"/>
        <v>1.9812199004491344E-2</v>
      </c>
      <c r="AF1200" s="13">
        <f t="shared" si="1643"/>
        <v>7.8303788081975269E-3</v>
      </c>
      <c r="AG1200" s="13">
        <f t="shared" si="1644"/>
        <v>2.0632013056187961E-3</v>
      </c>
      <c r="AH1200" s="13">
        <f t="shared" si="1645"/>
        <v>1.4876923402218833E-3</v>
      </c>
      <c r="AI1200" s="13">
        <f t="shared" si="1646"/>
        <v>2.3824735090592062E-3</v>
      </c>
      <c r="AJ1200" s="13">
        <f t="shared" si="1647"/>
        <v>1.9077129954578886E-3</v>
      </c>
      <c r="AK1200" s="13">
        <f t="shared" si="1648"/>
        <v>1.0183726728266336E-3</v>
      </c>
      <c r="AL1200" s="13">
        <f t="shared" si="1649"/>
        <v>2.06450876061309E-5</v>
      </c>
      <c r="AM1200" s="13">
        <f t="shared" si="1650"/>
        <v>8.027818488056537E-3</v>
      </c>
      <c r="AN1200" s="13">
        <f t="shared" si="1651"/>
        <v>6.3456721538769035E-3</v>
      </c>
      <c r="AO1200" s="13">
        <f t="shared" si="1652"/>
        <v>2.5080010929742105E-3</v>
      </c>
      <c r="AP1200" s="13">
        <f t="shared" si="1653"/>
        <v>6.6082513455168054E-4</v>
      </c>
      <c r="AQ1200" s="13">
        <f t="shared" si="1654"/>
        <v>1.3058901559450108E-4</v>
      </c>
      <c r="AR1200" s="13">
        <f t="shared" si="1655"/>
        <v>2.3519235944178434E-4</v>
      </c>
      <c r="AS1200" s="13">
        <f t="shared" si="1656"/>
        <v>3.7665016532894814E-4</v>
      </c>
      <c r="AT1200" s="13">
        <f t="shared" si="1657"/>
        <v>3.0159429366462698E-4</v>
      </c>
      <c r="AU1200" s="13">
        <f t="shared" si="1658"/>
        <v>1.6099664240887992E-4</v>
      </c>
      <c r="AV1200" s="13">
        <f t="shared" si="1659"/>
        <v>6.4457251209854686E-5</v>
      </c>
      <c r="AW1200" s="13">
        <f t="shared" si="1660"/>
        <v>7.2595427848640557E-7</v>
      </c>
      <c r="AX1200" s="13">
        <f t="shared" si="1661"/>
        <v>2.1426993971614058E-3</v>
      </c>
      <c r="AY1200" s="13">
        <f t="shared" si="1662"/>
        <v>1.6937188999632754E-3</v>
      </c>
      <c r="AZ1200" s="13">
        <f t="shared" si="1663"/>
        <v>6.6940881112235507E-4</v>
      </c>
      <c r="BA1200" s="13">
        <f t="shared" si="1664"/>
        <v>1.7638037276746895E-4</v>
      </c>
      <c r="BB1200" s="13">
        <f t="shared" si="1665"/>
        <v>3.4855422479535796E-5</v>
      </c>
      <c r="BC1200" s="13">
        <f t="shared" si="1666"/>
        <v>5.5103658402110039E-6</v>
      </c>
      <c r="BD1200" s="13">
        <f t="shared" si="1667"/>
        <v>3.0985038844088423E-5</v>
      </c>
      <c r="BE1200" s="13">
        <f t="shared" si="1668"/>
        <v>4.962116979926176E-5</v>
      </c>
      <c r="BF1200" s="13">
        <f t="shared" si="1669"/>
        <v>3.9733054791973226E-5</v>
      </c>
      <c r="BG1200" s="13">
        <f t="shared" si="1670"/>
        <v>2.1210243524266042E-5</v>
      </c>
      <c r="BH1200" s="13">
        <f t="shared" si="1671"/>
        <v>8.4918168143760199E-6</v>
      </c>
      <c r="BI1200" s="13">
        <f t="shared" si="1672"/>
        <v>2.7198538376579893E-6</v>
      </c>
      <c r="BJ1200" s="14">
        <f t="shared" si="1673"/>
        <v>0.56524785864776195</v>
      </c>
      <c r="BK1200" s="14">
        <f t="shared" si="1674"/>
        <v>0.25113868179669052</v>
      </c>
      <c r="BL1200" s="14">
        <f t="shared" si="1675"/>
        <v>0.17641638808795468</v>
      </c>
      <c r="BM1200" s="14">
        <f t="shared" si="1676"/>
        <v>0.42681595219823831</v>
      </c>
      <c r="BN1200" s="14">
        <f t="shared" si="1677"/>
        <v>0.57182221603824501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1.3167</v>
      </c>
      <c r="F1201" s="10">
        <f>VLOOKUP(B1201,home!$B$2:$E$405,3,FALSE)</f>
        <v>0.54849999999999999</v>
      </c>
      <c r="G1201" s="10">
        <f>VLOOKUP(C1201,away!$B$2:$E$405,4,FALSE)</f>
        <v>0.97040000000000004</v>
      </c>
      <c r="H1201" s="10">
        <f>VLOOKUP(A1201,away!$A$2:$E$405,3,FALSE)</f>
        <v>1.1167</v>
      </c>
      <c r="I1201" s="10">
        <f>VLOOKUP(C1201,away!$B$2:$E$405,3,FALSE)</f>
        <v>1.6915</v>
      </c>
      <c r="J1201" s="10">
        <f>VLOOKUP(B1201,home!$B$2:$E$405,4,FALSE)</f>
        <v>0.69650000000000001</v>
      </c>
      <c r="K1201" s="12">
        <f t="shared" si="1622"/>
        <v>0.70083253548000002</v>
      </c>
      <c r="L1201" s="12">
        <f t="shared" si="1623"/>
        <v>1.3156174918250001</v>
      </c>
      <c r="M1201" s="13">
        <f t="shared" si="1624"/>
        <v>0.13312722523138776</v>
      </c>
      <c r="N1201" s="13">
        <f t="shared" si="1625"/>
        <v>9.3299890800330507E-2</v>
      </c>
      <c r="O1201" s="13">
        <f t="shared" si="1626"/>
        <v>0.17514450615254021</v>
      </c>
      <c r="P1201" s="13">
        <f t="shared" si="1627"/>
        <v>0.12274696832227722</v>
      </c>
      <c r="Q1201" s="13">
        <f t="shared" si="1628"/>
        <v>3.2693799514801378E-2</v>
      </c>
      <c r="R1201" s="13">
        <f t="shared" si="1629"/>
        <v>0.11521158794566666</v>
      </c>
      <c r="S1201" s="13">
        <f t="shared" si="1630"/>
        <v>2.8294021388417304E-2</v>
      </c>
      <c r="T1201" s="13">
        <f t="shared" si="1631"/>
        <v>4.3012534515892389E-2</v>
      </c>
      <c r="U1201" s="13">
        <f t="shared" si="1632"/>
        <v>8.074402929663857E-2</v>
      </c>
      <c r="V1201" s="13">
        <f t="shared" si="1633"/>
        <v>2.8986518898557198E-3</v>
      </c>
      <c r="W1201" s="13">
        <f t="shared" si="1634"/>
        <v>7.6376261361443482E-3</v>
      </c>
      <c r="X1201" s="13">
        <f t="shared" si="1635"/>
        <v>1.0048194540731293E-2</v>
      </c>
      <c r="Y1201" s="13">
        <f t="shared" si="1636"/>
        <v>6.6097902495232839E-3</v>
      </c>
      <c r="Z1201" s="13">
        <f t="shared" si="1637"/>
        <v>5.0524793454084442E-2</v>
      </c>
      <c r="AA1201" s="13">
        <f t="shared" si="1638"/>
        <v>3.5409419101029307E-2</v>
      </c>
      <c r="AB1201" s="13">
        <f t="shared" si="1639"/>
        <v>1.2408036484224155E-2</v>
      </c>
      <c r="AC1201" s="13">
        <f t="shared" si="1640"/>
        <v>1.6703980491359577E-4</v>
      </c>
      <c r="AD1201" s="13">
        <f t="shared" si="1641"/>
        <v>1.3381742225105897E-3</v>
      </c>
      <c r="AE1201" s="13">
        <f t="shared" si="1642"/>
        <v>1.7605254142442515E-3</v>
      </c>
      <c r="AF1201" s="13">
        <f t="shared" si="1643"/>
        <v>1.1580890148910961E-3</v>
      </c>
      <c r="AG1201" s="13">
        <f t="shared" si="1644"/>
        <v>5.0786738836036953E-4</v>
      </c>
      <c r="AH1201" s="13">
        <f t="shared" si="1645"/>
        <v>1.6617825509759702E-2</v>
      </c>
      <c r="AI1201" s="13">
        <f t="shared" si="1646"/>
        <v>1.1646312786169115E-2</v>
      </c>
      <c r="AJ1201" s="13">
        <f t="shared" si="1647"/>
        <v>4.0810574594620213E-3</v>
      </c>
      <c r="AK1201" s="13">
        <f t="shared" si="1648"/>
        <v>9.5337928225144538E-4</v>
      </c>
      <c r="AL1201" s="13">
        <f t="shared" si="1649"/>
        <v>6.1606120330837697E-6</v>
      </c>
      <c r="AM1201" s="13">
        <f t="shared" si="1650"/>
        <v>1.8756720665521494E-4</v>
      </c>
      <c r="AN1201" s="13">
        <f t="shared" si="1651"/>
        <v>2.4676669796835536E-4</v>
      </c>
      <c r="AO1201" s="13">
        <f t="shared" si="1652"/>
        <v>1.6232529212353256E-4</v>
      </c>
      <c r="AP1201" s="13">
        <f t="shared" si="1653"/>
        <v>7.1185997894440749E-5</v>
      </c>
      <c r="AQ1201" s="13">
        <f t="shared" si="1654"/>
        <v>2.3413386000735987E-5</v>
      </c>
      <c r="AR1201" s="13">
        <f t="shared" si="1655"/>
        <v>4.3725403833471121E-3</v>
      </c>
      <c r="AS1201" s="13">
        <f t="shared" si="1656"/>
        <v>3.0644185633498479E-3</v>
      </c>
      <c r="AT1201" s="13">
        <f t="shared" si="1657"/>
        <v>1.0738221157622263E-3</v>
      </c>
      <c r="AU1201" s="13">
        <f t="shared" si="1658"/>
        <v>2.5085649201471308E-4</v>
      </c>
      <c r="AV1201" s="13">
        <f t="shared" si="1659"/>
        <v>4.3952097835072436E-5</v>
      </c>
      <c r="AW1201" s="13">
        <f t="shared" si="1660"/>
        <v>1.5778483259078582E-7</v>
      </c>
      <c r="AX1201" s="13">
        <f t="shared" si="1661"/>
        <v>2.1908866835512554E-5</v>
      </c>
      <c r="AY1201" s="13">
        <f t="shared" si="1662"/>
        <v>2.882368843486495E-5</v>
      </c>
      <c r="AZ1201" s="13">
        <f t="shared" si="1663"/>
        <v>1.8960474341911152E-5</v>
      </c>
      <c r="BA1201" s="13">
        <f t="shared" si="1664"/>
        <v>8.3149105658391351E-6</v>
      </c>
      <c r="BB1201" s="13">
        <f t="shared" si="1665"/>
        <v>2.7348104458446212E-6</v>
      </c>
      <c r="BC1201" s="13">
        <f t="shared" si="1666"/>
        <v>7.195928918757821E-7</v>
      </c>
      <c r="BD1201" s="13">
        <f t="shared" si="1667"/>
        <v>9.5876510200710869E-4</v>
      </c>
      <c r="BE1201" s="13">
        <f t="shared" si="1668"/>
        <v>6.7193377736938283E-4</v>
      </c>
      <c r="BF1201" s="13">
        <f t="shared" si="1669"/>
        <v>2.3545652643421918E-4</v>
      </c>
      <c r="BG1201" s="13">
        <f t="shared" si="1670"/>
        <v>5.5005198138735826E-5</v>
      </c>
      <c r="BH1201" s="13">
        <f t="shared" si="1671"/>
        <v>9.6373581190375029E-6</v>
      </c>
      <c r="BI1201" s="13">
        <f t="shared" si="1672"/>
        <v>1.3508348251787638E-6</v>
      </c>
      <c r="BJ1201" s="14">
        <f t="shared" si="1673"/>
        <v>0.19883921272158769</v>
      </c>
      <c r="BK1201" s="14">
        <f t="shared" si="1674"/>
        <v>0.28726889093731955</v>
      </c>
      <c r="BL1201" s="14">
        <f t="shared" si="1675"/>
        <v>0.46295389246694379</v>
      </c>
      <c r="BM1201" s="14">
        <f t="shared" si="1676"/>
        <v>0.32733414570932956</v>
      </c>
      <c r="BN1201" s="14">
        <f t="shared" si="1677"/>
        <v>0.67222397796700373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1.5455000000000001</v>
      </c>
      <c r="F1202" s="10">
        <f>VLOOKUP(B1202,home!$B$2:$E$405,3,FALSE)</f>
        <v>0.83189999999999997</v>
      </c>
      <c r="G1202" s="10">
        <f>VLOOKUP(C1202,away!$B$2:$E$405,4,FALSE)</f>
        <v>1.2941</v>
      </c>
      <c r="H1202" s="10">
        <f>VLOOKUP(A1202,away!$A$2:$E$405,3,FALSE)</f>
        <v>1.1894</v>
      </c>
      <c r="I1202" s="10">
        <f>VLOOKUP(C1202,away!$B$2:$E$405,3,FALSE)</f>
        <v>0.84079999999999999</v>
      </c>
      <c r="J1202" s="10">
        <f>VLOOKUP(B1202,home!$B$2:$E$405,4,FALSE)</f>
        <v>1.081</v>
      </c>
      <c r="K1202" s="12">
        <f t="shared" si="1622"/>
        <v>1.6638262464450002</v>
      </c>
      <c r="L1202" s="12">
        <f t="shared" si="1623"/>
        <v>1.0810513691200001</v>
      </c>
      <c r="M1202" s="13">
        <f t="shared" si="1624"/>
        <v>6.4256164417687417E-2</v>
      </c>
      <c r="N1202" s="13">
        <f t="shared" si="1625"/>
        <v>0.10691109285403365</v>
      </c>
      <c r="O1202" s="13">
        <f t="shared" si="1626"/>
        <v>6.9464214518140804E-2</v>
      </c>
      <c r="P1202" s="13">
        <f t="shared" si="1627"/>
        <v>0.11557638330396852</v>
      </c>
      <c r="Q1202" s="13">
        <f t="shared" si="1628"/>
        <v>8.8940741163329853E-2</v>
      </c>
      <c r="R1202" s="13">
        <f t="shared" si="1629"/>
        <v>3.7547192104840754E-2</v>
      </c>
      <c r="S1202" s="13">
        <f t="shared" si="1630"/>
        <v>5.1971279715650541E-2</v>
      </c>
      <c r="T1202" s="13">
        <f t="shared" si="1631"/>
        <v>9.6149510005165278E-2</v>
      </c>
      <c r="U1202" s="13">
        <f t="shared" si="1632"/>
        <v>6.2472003704346545E-2</v>
      </c>
      <c r="V1202" s="13">
        <f t="shared" si="1633"/>
        <v>1.0386642968894281E-2</v>
      </c>
      <c r="W1202" s="13">
        <f t="shared" si="1634"/>
        <v>4.9327313175273134E-2</v>
      </c>
      <c r="X1202" s="13">
        <f t="shared" si="1635"/>
        <v>5.3325359443140041E-2</v>
      </c>
      <c r="Y1202" s="13">
        <f t="shared" si="1636"/>
        <v>2.8823726417411332E-2</v>
      </c>
      <c r="Z1202" s="13">
        <f t="shared" si="1637"/>
        <v>1.3530147810516589E-2</v>
      </c>
      <c r="AA1202" s="13">
        <f t="shared" si="1638"/>
        <v>2.2511815045417854E-2</v>
      </c>
      <c r="AB1202" s="13">
        <f t="shared" si="1639"/>
        <v>1.8727874363840838E-2</v>
      </c>
      <c r="AC1202" s="13">
        <f t="shared" si="1640"/>
        <v>1.1676415016883134E-3</v>
      </c>
      <c r="AD1202" s="13">
        <f t="shared" si="1641"/>
        <v>2.0518019581907933E-2</v>
      </c>
      <c r="AE1202" s="13">
        <f t="shared" si="1642"/>
        <v>2.2181033160652543E-2</v>
      </c>
      <c r="AF1202" s="13">
        <f t="shared" si="1643"/>
        <v>1.1989418133409778E-2</v>
      </c>
      <c r="AG1202" s="13">
        <f t="shared" si="1644"/>
        <v>4.320392296024933E-3</v>
      </c>
      <c r="AH1202" s="13">
        <f t="shared" si="1645"/>
        <v>3.6566962037387317E-3</v>
      </c>
      <c r="AI1202" s="13">
        <f t="shared" si="1646"/>
        <v>6.0841071190562961E-3</v>
      </c>
      <c r="AJ1202" s="13">
        <f t="shared" si="1647"/>
        <v>5.0614485554343709E-3</v>
      </c>
      <c r="AK1202" s="13">
        <f t="shared" si="1648"/>
        <v>2.8071236505209456E-3</v>
      </c>
      <c r="AL1202" s="13">
        <f t="shared" si="1649"/>
        <v>8.4008613326818829E-5</v>
      </c>
      <c r="AM1202" s="13">
        <f t="shared" si="1650"/>
        <v>6.8276839010901766E-3</v>
      </c>
      <c r="AN1202" s="13">
        <f t="shared" si="1651"/>
        <v>7.3810770291921181E-3</v>
      </c>
      <c r="AO1202" s="13">
        <f t="shared" si="1652"/>
        <v>3.9896617139941609E-3</v>
      </c>
      <c r="AP1202" s="13">
        <f t="shared" si="1653"/>
        <v>1.4376764194130116E-3</v>
      </c>
      <c r="AQ1202" s="13">
        <f t="shared" si="1654"/>
        <v>3.8855051538949387E-4</v>
      </c>
      <c r="AR1202" s="13">
        <f t="shared" si="1655"/>
        <v>7.9061528750153283E-4</v>
      </c>
      <c r="AS1202" s="13">
        <f t="shared" si="1656"/>
        <v>1.3154464661857101E-3</v>
      </c>
      <c r="AT1202" s="13">
        <f t="shared" si="1657"/>
        <v>1.0943371781165551E-3</v>
      </c>
      <c r="AU1202" s="13">
        <f t="shared" si="1658"/>
        <v>6.069289731369604E-4</v>
      </c>
      <c r="AV1202" s="13">
        <f t="shared" si="1659"/>
        <v>2.5245608880829689E-4</v>
      </c>
      <c r="AW1202" s="13">
        <f t="shared" si="1660"/>
        <v>4.1973541815384524E-6</v>
      </c>
      <c r="AX1202" s="13">
        <f t="shared" si="1661"/>
        <v>1.8933466128439717E-3</v>
      </c>
      <c r="AY1202" s="13">
        <f t="shared" si="1662"/>
        <v>2.0468049480336903E-3</v>
      </c>
      <c r="AZ1202" s="13">
        <f t="shared" si="1663"/>
        <v>1.1063506456967058E-3</v>
      </c>
      <c r="BA1202" s="13">
        <f t="shared" si="1664"/>
        <v>3.9867396008574002E-4</v>
      </c>
      <c r="BB1202" s="13">
        <f t="shared" si="1665"/>
        <v>1.0774675759579536E-4</v>
      </c>
      <c r="BC1202" s="13">
        <f t="shared" si="1666"/>
        <v>2.329595596343508E-5</v>
      </c>
      <c r="BD1202" s="13">
        <f t="shared" si="1667"/>
        <v>1.4244928983345572E-4</v>
      </c>
      <c r="BE1202" s="13">
        <f t="shared" si="1668"/>
        <v>2.3701086721235454E-4</v>
      </c>
      <c r="BF1202" s="13">
        <f t="shared" si="1669"/>
        <v>1.9717245078030316E-4</v>
      </c>
      <c r="BG1202" s="13">
        <f t="shared" si="1670"/>
        <v>1.0935356622805109E-4</v>
      </c>
      <c r="BH1202" s="13">
        <f t="shared" si="1671"/>
        <v>4.5486333408148262E-5</v>
      </c>
      <c r="BI1202" s="13">
        <f t="shared" si="1672"/>
        <v>1.5136271075805024E-5</v>
      </c>
      <c r="BJ1202" s="14">
        <f t="shared" si="1673"/>
        <v>0.50808747468964677</v>
      </c>
      <c r="BK1202" s="14">
        <f t="shared" si="1674"/>
        <v>0.24548892546924961</v>
      </c>
      <c r="BL1202" s="14">
        <f t="shared" si="1675"/>
        <v>0.23313886803762432</v>
      </c>
      <c r="BM1202" s="14">
        <f t="shared" si="1676"/>
        <v>0.51550702005118432</v>
      </c>
      <c r="BN1202" s="14">
        <f t="shared" si="1677"/>
        <v>0.48269578836200094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1.5455000000000001</v>
      </c>
      <c r="F1203" s="10">
        <f>VLOOKUP(B1203,home!$B$2:$E$405,3,FALSE)</f>
        <v>1.1323000000000001</v>
      </c>
      <c r="G1203" s="10">
        <f>VLOOKUP(C1203,away!$B$2:$E$405,4,FALSE)</f>
        <v>1.2941</v>
      </c>
      <c r="H1203" s="10">
        <f>VLOOKUP(A1203,away!$A$2:$E$405,3,FALSE)</f>
        <v>1.1894</v>
      </c>
      <c r="I1203" s="10">
        <f>VLOOKUP(C1203,away!$B$2:$E$405,3,FALSE)</f>
        <v>0.84079999999999999</v>
      </c>
      <c r="J1203" s="10">
        <f>VLOOKUP(B1203,home!$B$2:$E$405,4,FALSE)</f>
        <v>1.4713000000000001</v>
      </c>
      <c r="K1203" s="12">
        <f t="shared" si="1622"/>
        <v>2.2646357240650001</v>
      </c>
      <c r="L1203" s="12">
        <f t="shared" si="1623"/>
        <v>1.4713699161760001</v>
      </c>
      <c r="M1203" s="13">
        <f t="shared" si="1624"/>
        <v>2.3849175314810168E-2</v>
      </c>
      <c r="N1203" s="13">
        <f t="shared" si="1625"/>
        <v>5.4009694407408257E-2</v>
      </c>
      <c r="O1203" s="13">
        <f t="shared" si="1626"/>
        <v>3.5090959083818971E-2</v>
      </c>
      <c r="P1203" s="13">
        <f t="shared" si="1627"/>
        <v>7.9468239532919677E-2</v>
      </c>
      <c r="Q1203" s="13">
        <f t="shared" si="1628"/>
        <v>6.1156141700425208E-2</v>
      </c>
      <c r="R1203" s="13">
        <f t="shared" si="1629"/>
        <v>2.5815890762847085E-2</v>
      </c>
      <c r="S1203" s="13">
        <f t="shared" si="1630"/>
        <v>6.6199365503215146E-2</v>
      </c>
      <c r="T1203" s="13">
        <f t="shared" si="1631"/>
        <v>8.9983307087402223E-2</v>
      </c>
      <c r="U1203" s="13">
        <f t="shared" si="1632"/>
        <v>5.8463588470103162E-2</v>
      </c>
      <c r="V1203" s="13">
        <f t="shared" si="1633"/>
        <v>2.4509335882197218E-2</v>
      </c>
      <c r="W1203" s="13">
        <f t="shared" si="1634"/>
        <v>4.6165461080254731E-2</v>
      </c>
      <c r="X1203" s="13">
        <f t="shared" si="1635"/>
        <v>6.79264705998808E-2</v>
      </c>
      <c r="Y1203" s="13">
        <f t="shared" si="1636"/>
        <v>4.9972482676339081E-2</v>
      </c>
      <c r="Z1203" s="13">
        <f t="shared" si="1637"/>
        <v>1.2661575009246365E-2</v>
      </c>
      <c r="AA1203" s="13">
        <f t="shared" si="1638"/>
        <v>2.8673855088867956E-2</v>
      </c>
      <c r="AB1203" s="13">
        <f t="shared" si="1639"/>
        <v>3.2467918290456692E-2</v>
      </c>
      <c r="AC1203" s="13">
        <f t="shared" si="1640"/>
        <v>5.1042482312525549E-3</v>
      </c>
      <c r="AD1203" s="13">
        <f t="shared" si="1641"/>
        <v>2.6136988095069317E-2</v>
      </c>
      <c r="AE1203" s="13">
        <f t="shared" si="1642"/>
        <v>3.8457177982535257E-2</v>
      </c>
      <c r="AF1203" s="13">
        <f t="shared" si="1643"/>
        <v>2.8292367372264208E-2</v>
      </c>
      <c r="AG1203" s="13">
        <f t="shared" si="1644"/>
        <v>1.3876179402982998E-2</v>
      </c>
      <c r="AH1203" s="13">
        <f t="shared" si="1645"/>
        <v>4.6574651400027381E-3</v>
      </c>
      <c r="AI1203" s="13">
        <f t="shared" si="1646"/>
        <v>1.0547461939637598E-2</v>
      </c>
      <c r="AJ1203" s="13">
        <f t="shared" si="1647"/>
        <v>1.1943079553359614E-2</v>
      </c>
      <c r="AK1203" s="13">
        <f t="shared" si="1648"/>
        <v>9.0155748706294836E-3</v>
      </c>
      <c r="AL1203" s="13">
        <f t="shared" si="1649"/>
        <v>6.803180667211906E-4</v>
      </c>
      <c r="AM1203" s="13">
        <f t="shared" si="1650"/>
        <v>1.1838151391911113E-2</v>
      </c>
      <c r="AN1203" s="13">
        <f t="shared" si="1651"/>
        <v>1.7418299821195051E-2</v>
      </c>
      <c r="AO1203" s="13">
        <f t="shared" si="1652"/>
        <v>1.2814381173920102E-2</v>
      </c>
      <c r="AP1203" s="13">
        <f t="shared" si="1653"/>
        <v>6.2848983179060458E-3</v>
      </c>
      <c r="AQ1203" s="13">
        <f t="shared" si="1654"/>
        <v>2.3118525777980244E-3</v>
      </c>
      <c r="AR1203" s="13">
        <f t="shared" si="1655"/>
        <v>1.3705708185276959E-3</v>
      </c>
      <c r="AS1203" s="13">
        <f t="shared" si="1656"/>
        <v>3.1038436379988285E-3</v>
      </c>
      <c r="AT1203" s="13">
        <f t="shared" si="1657"/>
        <v>3.5145375922620114E-3</v>
      </c>
      <c r="AU1203" s="13">
        <f t="shared" si="1658"/>
        <v>2.6530491283353144E-3</v>
      </c>
      <c r="AV1203" s="13">
        <f t="shared" si="1659"/>
        <v>1.5020474584319155E-3</v>
      </c>
      <c r="AW1203" s="13">
        <f t="shared" si="1660"/>
        <v>6.2969425300560055E-5</v>
      </c>
      <c r="AX1203" s="13">
        <f t="shared" si="1661"/>
        <v>4.4681834248352882E-3</v>
      </c>
      <c r="AY1203" s="13">
        <f t="shared" si="1662"/>
        <v>6.5743506712588919E-3</v>
      </c>
      <c r="AZ1203" s="13">
        <f t="shared" si="1663"/>
        <v>4.836650898040913E-3</v>
      </c>
      <c r="BA1203" s="13">
        <f t="shared" si="1664"/>
        <v>2.3721675421410114E-3</v>
      </c>
      <c r="BB1203" s="13">
        <f t="shared" si="1665"/>
        <v>8.7258398940886161E-4</v>
      </c>
      <c r="BC1203" s="13">
        <f t="shared" si="1666"/>
        <v>2.5677876627060761E-4</v>
      </c>
      <c r="BD1203" s="13">
        <f t="shared" si="1667"/>
        <v>3.3610277839506104E-4</v>
      </c>
      <c r="BE1203" s="13">
        <f t="shared" si="1668"/>
        <v>7.6115035891095742E-4</v>
      </c>
      <c r="BF1203" s="13">
        <f t="shared" si="1669"/>
        <v>8.6186414708732545E-4</v>
      </c>
      <c r="BG1203" s="13">
        <f t="shared" si="1670"/>
        <v>6.5060277892825644E-4</v>
      </c>
      <c r="BH1203" s="13">
        <f t="shared" si="1671"/>
        <v>3.6834457383422335E-4</v>
      </c>
      <c r="BI1203" s="13">
        <f t="shared" si="1672"/>
        <v>1.6683325613409597E-4</v>
      </c>
      <c r="BJ1203" s="14">
        <f t="shared" si="1673"/>
        <v>0.54602456897924778</v>
      </c>
      <c r="BK1203" s="14">
        <f t="shared" si="1674"/>
        <v>0.20638503320237483</v>
      </c>
      <c r="BL1203" s="14">
        <f t="shared" si="1675"/>
        <v>0.23196473972856893</v>
      </c>
      <c r="BM1203" s="14">
        <f t="shared" si="1676"/>
        <v>0.71113443487125061</v>
      </c>
      <c r="BN1203" s="14">
        <f t="shared" si="1677"/>
        <v>0.27939010080222937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1.25</v>
      </c>
      <c r="F1204" s="10">
        <f>VLOOKUP(B1204,home!$B$2:$E$405,3,FALSE)</f>
        <v>0.3</v>
      </c>
      <c r="G1204" s="10">
        <f>VLOOKUP(C1204,away!$B$2:$E$405,4,FALSE)</f>
        <v>0.5</v>
      </c>
      <c r="H1204" s="10">
        <f>VLOOKUP(A1204,away!$A$2:$E$405,3,FALSE)</f>
        <v>0.89839999999999998</v>
      </c>
      <c r="I1204" s="10">
        <f>VLOOKUP(C1204,away!$B$2:$E$405,3,FALSE)</f>
        <v>1.3914</v>
      </c>
      <c r="J1204" s="10">
        <f>VLOOKUP(B1204,home!$B$2:$E$405,4,FALSE)</f>
        <v>0.69569999999999999</v>
      </c>
      <c r="K1204" s="12">
        <f t="shared" si="1622"/>
        <v>0.1875</v>
      </c>
      <c r="L1204" s="12">
        <f t="shared" si="1623"/>
        <v>0.86964848683200002</v>
      </c>
      <c r="M1204" s="13">
        <f t="shared" si="1624"/>
        <v>0.34744514351327738</v>
      </c>
      <c r="N1204" s="13">
        <f t="shared" si="1625"/>
        <v>6.5145964408739501E-2</v>
      </c>
      <c r="O1204" s="13">
        <f t="shared" si="1626"/>
        <v>0.30215514331344878</v>
      </c>
      <c r="P1204" s="13">
        <f t="shared" si="1627"/>
        <v>5.6654089371271643E-2</v>
      </c>
      <c r="Q1204" s="13">
        <f t="shared" si="1628"/>
        <v>6.1074341633193278E-3</v>
      </c>
      <c r="R1204" s="13">
        <f t="shared" si="1629"/>
        <v>0.13138438158552337</v>
      </c>
      <c r="S1204" s="13">
        <f t="shared" si="1630"/>
        <v>2.3094910825580276E-3</v>
      </c>
      <c r="T1204" s="13">
        <f t="shared" si="1631"/>
        <v>5.3113208785567157E-3</v>
      </c>
      <c r="U1204" s="13">
        <f t="shared" si="1632"/>
        <v>2.4634571547285634E-2</v>
      </c>
      <c r="V1204" s="13">
        <f t="shared" si="1633"/>
        <v>4.1842613027053907E-5</v>
      </c>
      <c r="W1204" s="13">
        <f t="shared" si="1634"/>
        <v>3.8171463520745804E-4</v>
      </c>
      <c r="X1204" s="13">
        <f t="shared" si="1635"/>
        <v>3.3195755490979478E-4</v>
      </c>
      <c r="Y1204" s="13">
        <f t="shared" si="1636"/>
        <v>1.4434319265987675E-4</v>
      </c>
      <c r="Z1204" s="13">
        <f t="shared" si="1637"/>
        <v>3.8086076213069517E-2</v>
      </c>
      <c r="AA1204" s="13">
        <f t="shared" si="1638"/>
        <v>7.1411392899505335E-3</v>
      </c>
      <c r="AB1204" s="13">
        <f t="shared" si="1639"/>
        <v>6.6948180843286241E-4</v>
      </c>
      <c r="AC1204" s="13">
        <f t="shared" si="1640"/>
        <v>4.2642615356337115E-7</v>
      </c>
      <c r="AD1204" s="13">
        <f t="shared" si="1641"/>
        <v>1.7892873525349589E-5</v>
      </c>
      <c r="AE1204" s="13">
        <f t="shared" si="1642"/>
        <v>1.5560510386396622E-5</v>
      </c>
      <c r="AF1204" s="13">
        <f t="shared" si="1643"/>
        <v>6.7660871559317206E-6</v>
      </c>
      <c r="AG1204" s="13">
        <f t="shared" si="1644"/>
        <v>1.9613724856431513E-6</v>
      </c>
      <c r="AH1204" s="13">
        <f t="shared" si="1645"/>
        <v>8.2803746370160303E-3</v>
      </c>
      <c r="AI1204" s="13">
        <f t="shared" si="1646"/>
        <v>1.5525702444405057E-3</v>
      </c>
      <c r="AJ1204" s="13">
        <f t="shared" si="1647"/>
        <v>1.4555346041629738E-4</v>
      </c>
      <c r="AK1204" s="13">
        <f t="shared" si="1648"/>
        <v>9.0970912760185879E-6</v>
      </c>
      <c r="AL1204" s="13">
        <f t="shared" si="1649"/>
        <v>2.7813064439398228E-9</v>
      </c>
      <c r="AM1204" s="13">
        <f t="shared" si="1650"/>
        <v>6.7098275720061047E-7</v>
      </c>
      <c r="AN1204" s="13">
        <f t="shared" si="1651"/>
        <v>5.8351913948987417E-7</v>
      </c>
      <c r="AO1204" s="13">
        <f t="shared" si="1652"/>
        <v>2.5372826834743984E-7</v>
      </c>
      <c r="AP1204" s="13">
        <f t="shared" si="1653"/>
        <v>7.3551468211618263E-8</v>
      </c>
      <c r="AQ1204" s="13">
        <f t="shared" si="1654"/>
        <v>1.5990980758626439E-8</v>
      </c>
      <c r="AR1204" s="13">
        <f t="shared" si="1655"/>
        <v>1.4402030546966128E-3</v>
      </c>
      <c r="AS1204" s="13">
        <f t="shared" si="1656"/>
        <v>2.7003807275561491E-4</v>
      </c>
      <c r="AT1204" s="13">
        <f t="shared" si="1657"/>
        <v>2.5316069320838894E-5</v>
      </c>
      <c r="AU1204" s="13">
        <f t="shared" si="1658"/>
        <v>1.5822543325524311E-6</v>
      </c>
      <c r="AV1204" s="13">
        <f t="shared" si="1659"/>
        <v>7.4168171838395174E-8</v>
      </c>
      <c r="AW1204" s="13">
        <f t="shared" si="1660"/>
        <v>1.2597702814522675E-11</v>
      </c>
      <c r="AX1204" s="13">
        <f t="shared" si="1661"/>
        <v>2.0968211162519048E-8</v>
      </c>
      <c r="AY1204" s="13">
        <f t="shared" si="1662"/>
        <v>1.8234973109058541E-8</v>
      </c>
      <c r="AZ1204" s="13">
        <f t="shared" si="1663"/>
        <v>7.929008385857485E-9</v>
      </c>
      <c r="BA1204" s="13">
        <f t="shared" si="1664"/>
        <v>2.2984833816130678E-9</v>
      </c>
      <c r="BB1204" s="13">
        <f t="shared" si="1665"/>
        <v>4.9971814870707548E-10</v>
      </c>
      <c r="BC1204" s="13">
        <f t="shared" si="1666"/>
        <v>8.6915826373119347E-11</v>
      </c>
      <c r="BD1204" s="13">
        <f t="shared" si="1667"/>
        <v>2.0874506787462216E-4</v>
      </c>
      <c r="BE1204" s="13">
        <f t="shared" si="1668"/>
        <v>3.9139700226491657E-5</v>
      </c>
      <c r="BF1204" s="13">
        <f t="shared" si="1669"/>
        <v>3.6693468962335922E-6</v>
      </c>
      <c r="BG1204" s="13">
        <f t="shared" si="1670"/>
        <v>2.2933418101459954E-7</v>
      </c>
      <c r="BH1204" s="13">
        <f t="shared" si="1671"/>
        <v>1.0750039735059349E-8</v>
      </c>
      <c r="BI1204" s="13">
        <f t="shared" si="1672"/>
        <v>4.0312649006472612E-10</v>
      </c>
      <c r="BJ1204" s="14">
        <f t="shared" si="1673"/>
        <v>7.7466563466870031E-2</v>
      </c>
      <c r="BK1204" s="14">
        <f t="shared" si="1674"/>
        <v>0.40645101402256717</v>
      </c>
      <c r="BL1204" s="14">
        <f t="shared" si="1675"/>
        <v>0.47796132119941204</v>
      </c>
      <c r="BM1204" s="14">
        <f t="shared" si="1676"/>
        <v>9.1072800323963435E-2</v>
      </c>
      <c r="BN1204" s="14">
        <f t="shared" si="1677"/>
        <v>0.90889215635558007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1.25</v>
      </c>
      <c r="F1205" s="10">
        <f>VLOOKUP(B1205,home!$B$2:$E$405,3,FALSE)</f>
        <v>0.8</v>
      </c>
      <c r="G1205" s="10">
        <f>VLOOKUP(C1205,away!$B$2:$E$405,4,FALSE)</f>
        <v>0.6</v>
      </c>
      <c r="H1205" s="10">
        <f>VLOOKUP(A1205,away!$A$2:$E$405,3,FALSE)</f>
        <v>0.89839999999999998</v>
      </c>
      <c r="I1205" s="10">
        <f>VLOOKUP(C1205,away!$B$2:$E$405,3,FALSE)</f>
        <v>0.69569999999999999</v>
      </c>
      <c r="J1205" s="10">
        <f>VLOOKUP(B1205,home!$B$2:$E$405,4,FALSE)</f>
        <v>1.1131</v>
      </c>
      <c r="K1205" s="12">
        <f t="shared" si="1622"/>
        <v>0.6</v>
      </c>
      <c r="L1205" s="12">
        <f t="shared" si="1623"/>
        <v>0.69570628912800003</v>
      </c>
      <c r="M1205" s="13">
        <f t="shared" si="1624"/>
        <v>0.27370448154780364</v>
      </c>
      <c r="N1205" s="13">
        <f t="shared" si="1625"/>
        <v>0.16422268892868219</v>
      </c>
      <c r="O1205" s="13">
        <f t="shared" si="1626"/>
        <v>0.19041792917532563</v>
      </c>
      <c r="P1205" s="13">
        <f t="shared" si="1627"/>
        <v>0.11425075750519538</v>
      </c>
      <c r="Q1205" s="13">
        <f t="shared" si="1628"/>
        <v>4.9266806678604641E-2</v>
      </c>
      <c r="R1205" s="13">
        <f t="shared" si="1629"/>
        <v>6.6237475445002039E-2</v>
      </c>
      <c r="S1205" s="13">
        <f t="shared" si="1630"/>
        <v>1.1922745580100366E-2</v>
      </c>
      <c r="T1205" s="13">
        <f t="shared" si="1631"/>
        <v>3.4275227251558606E-2</v>
      </c>
      <c r="U1205" s="13">
        <f t="shared" si="1632"/>
        <v>3.9742485267001228E-2</v>
      </c>
      <c r="V1205" s="13">
        <f t="shared" si="1633"/>
        <v>5.5298193891659283E-4</v>
      </c>
      <c r="W1205" s="13">
        <f t="shared" si="1634"/>
        <v>9.8533613357209299E-3</v>
      </c>
      <c r="X1205" s="13">
        <f t="shared" si="1635"/>
        <v>6.8550454503117217E-3</v>
      </c>
      <c r="Y1205" s="13">
        <f t="shared" si="1636"/>
        <v>2.3845491160200735E-3</v>
      </c>
      <c r="Z1205" s="13">
        <f t="shared" si="1637"/>
        <v>1.53606094143498E-2</v>
      </c>
      <c r="AA1205" s="13">
        <f t="shared" si="1638"/>
        <v>9.21636564860988E-3</v>
      </c>
      <c r="AB1205" s="13">
        <f t="shared" si="1639"/>
        <v>2.7649096945829635E-3</v>
      </c>
      <c r="AC1205" s="13">
        <f t="shared" si="1640"/>
        <v>1.4426737975442586E-5</v>
      </c>
      <c r="AD1205" s="13">
        <f t="shared" si="1641"/>
        <v>1.4780042003581391E-3</v>
      </c>
      <c r="AE1205" s="13">
        <f t="shared" si="1642"/>
        <v>1.0282568175467581E-3</v>
      </c>
      <c r="AF1205" s="13">
        <f t="shared" si="1643"/>
        <v>3.5768236740301096E-4</v>
      </c>
      <c r="AG1205" s="13">
        <f t="shared" si="1644"/>
        <v>8.2947290837488902E-5</v>
      </c>
      <c r="AH1205" s="13">
        <f t="shared" si="1645"/>
        <v>2.6716181436004798E-3</v>
      </c>
      <c r="AI1205" s="13">
        <f t="shared" si="1646"/>
        <v>1.6029708861602877E-3</v>
      </c>
      <c r="AJ1205" s="13">
        <f t="shared" si="1647"/>
        <v>4.8089126584808622E-4</v>
      </c>
      <c r="AK1205" s="13">
        <f t="shared" si="1648"/>
        <v>9.6178253169617255E-5</v>
      </c>
      <c r="AL1205" s="13">
        <f t="shared" si="1649"/>
        <v>2.4088253618681196E-7</v>
      </c>
      <c r="AM1205" s="13">
        <f t="shared" si="1650"/>
        <v>1.7736050404297679E-4</v>
      </c>
      <c r="AN1205" s="13">
        <f t="shared" si="1651"/>
        <v>1.23390818105611E-4</v>
      </c>
      <c r="AO1205" s="13">
        <f t="shared" si="1652"/>
        <v>4.2921884088361328E-5</v>
      </c>
      <c r="AP1205" s="13">
        <f t="shared" si="1653"/>
        <v>9.953674900498673E-6</v>
      </c>
      <c r="AQ1205" s="13">
        <f t="shared" si="1654"/>
        <v>1.7312085570531109E-6</v>
      </c>
      <c r="AR1205" s="13">
        <f t="shared" si="1655"/>
        <v>3.7173230893026526E-4</v>
      </c>
      <c r="AS1205" s="13">
        <f t="shared" si="1656"/>
        <v>2.2303938535815919E-4</v>
      </c>
      <c r="AT1205" s="13">
        <f t="shared" si="1657"/>
        <v>6.6911815607447733E-5</v>
      </c>
      <c r="AU1205" s="13">
        <f t="shared" si="1658"/>
        <v>1.3382363121489549E-5</v>
      </c>
      <c r="AV1205" s="13">
        <f t="shared" si="1659"/>
        <v>2.0073544682234321E-6</v>
      </c>
      <c r="AW1205" s="13">
        <f t="shared" si="1660"/>
        <v>2.7930582561044661E-9</v>
      </c>
      <c r="AX1205" s="13">
        <f t="shared" si="1661"/>
        <v>1.7736050404297666E-5</v>
      </c>
      <c r="AY1205" s="13">
        <f t="shared" si="1662"/>
        <v>1.2339081810561094E-5</v>
      </c>
      <c r="AZ1205" s="13">
        <f t="shared" si="1663"/>
        <v>4.2921884088361304E-6</v>
      </c>
      <c r="BA1205" s="13">
        <f t="shared" si="1664"/>
        <v>9.9536749004986679E-7</v>
      </c>
      <c r="BB1205" s="13">
        <f t="shared" si="1665"/>
        <v>1.73120855705311E-7</v>
      </c>
      <c r="BC1205" s="13">
        <f t="shared" si="1666"/>
        <v>2.4088253618681181E-8</v>
      </c>
      <c r="BD1205" s="13">
        <f t="shared" si="1667"/>
        <v>4.3102750865809682E-5</v>
      </c>
      <c r="BE1205" s="13">
        <f t="shared" si="1668"/>
        <v>2.5861650519485811E-5</v>
      </c>
      <c r="BF1205" s="13">
        <f t="shared" si="1669"/>
        <v>7.758495155845741E-6</v>
      </c>
      <c r="BG1205" s="13">
        <f t="shared" si="1670"/>
        <v>1.5516990311691483E-6</v>
      </c>
      <c r="BH1205" s="13">
        <f t="shared" si="1671"/>
        <v>2.3275485467537221E-7</v>
      </c>
      <c r="BI1205" s="13">
        <f t="shared" si="1672"/>
        <v>2.7930582561044677E-8</v>
      </c>
      <c r="BJ1205" s="14">
        <f t="shared" si="1673"/>
        <v>0.27019548742396121</v>
      </c>
      <c r="BK1205" s="14">
        <f t="shared" si="1674"/>
        <v>0.40045797327433819</v>
      </c>
      <c r="BL1205" s="14">
        <f t="shared" si="1675"/>
        <v>0.31398643228779544</v>
      </c>
      <c r="BM1205" s="14">
        <f t="shared" si="1676"/>
        <v>0.14188802683107868</v>
      </c>
      <c r="BN1205" s="14">
        <f t="shared" si="1677"/>
        <v>0.85810013928061346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1.5088999999999999</v>
      </c>
      <c r="F1206" s="10">
        <f>VLOOKUP(B1206,home!$B$2:$E$405,3,FALSE)</f>
        <v>1.1361000000000001</v>
      </c>
      <c r="G1206" s="10">
        <f>VLOOKUP(C1206,away!$B$2:$E$405,4,FALSE)</f>
        <v>0.99409999999999998</v>
      </c>
      <c r="H1206" s="10">
        <f>VLOOKUP(A1206,away!$A$2:$E$405,3,FALSE)</f>
        <v>1.1115999999999999</v>
      </c>
      <c r="I1206" s="10">
        <f>VLOOKUP(C1206,away!$B$2:$E$405,3,FALSE)</f>
        <v>1.0924</v>
      </c>
      <c r="J1206" s="10">
        <f>VLOOKUP(B1206,home!$B$2:$E$405,4,FALSE)</f>
        <v>0.83530000000000004</v>
      </c>
      <c r="K1206" s="12">
        <f t="shared" si="1622"/>
        <v>1.7041471483890001</v>
      </c>
      <c r="L1206" s="12">
        <f t="shared" si="1623"/>
        <v>1.014314679952</v>
      </c>
      <c r="M1206" s="13">
        <f t="shared" si="1624"/>
        <v>6.5976159075590596E-2</v>
      </c>
      <c r="N1206" s="13">
        <f t="shared" si="1625"/>
        <v>0.11243308335032676</v>
      </c>
      <c r="O1206" s="13">
        <f t="shared" si="1626"/>
        <v>6.6920586677219895E-2</v>
      </c>
      <c r="P1206" s="13">
        <f t="shared" si="1627"/>
        <v>0.1140425269545032</v>
      </c>
      <c r="Q1206" s="13">
        <f t="shared" si="1628"/>
        <v>9.5801259188021071E-2</v>
      </c>
      <c r="R1206" s="13">
        <f t="shared" si="1629"/>
        <v>3.3939266728852183E-2</v>
      </c>
      <c r="S1206" s="13">
        <f t="shared" si="1630"/>
        <v>4.9281809279271727E-2</v>
      </c>
      <c r="T1206" s="13">
        <f t="shared" si="1631"/>
        <v>9.7172623552296167E-2</v>
      </c>
      <c r="U1206" s="13">
        <f t="shared" si="1632"/>
        <v>5.7837504614387122E-2</v>
      </c>
      <c r="V1206" s="13">
        <f t="shared" si="1633"/>
        <v>9.4650723363045967E-3</v>
      </c>
      <c r="W1206" s="13">
        <f t="shared" si="1634"/>
        <v>5.441981421911387E-2</v>
      </c>
      <c r="X1206" s="13">
        <f t="shared" si="1635"/>
        <v>5.5198816442707778E-2</v>
      </c>
      <c r="Y1206" s="13">
        <f t="shared" si="1636"/>
        <v>2.7994484916907165E-2</v>
      </c>
      <c r="Z1206" s="13">
        <f t="shared" si="1637"/>
        <v>1.1475032156627091E-2</v>
      </c>
      <c r="AA1206" s="13">
        <f t="shared" si="1638"/>
        <v>1.9555143327388138E-2</v>
      </c>
      <c r="AB1206" s="13">
        <f t="shared" si="1639"/>
        <v>1.6662420868853341E-2</v>
      </c>
      <c r="AC1206" s="13">
        <f t="shared" si="1640"/>
        <v>1.0225481277663304E-3</v>
      </c>
      <c r="AD1206" s="13">
        <f t="shared" si="1641"/>
        <v>2.3184842804340525E-2</v>
      </c>
      <c r="AE1206" s="13">
        <f t="shared" si="1642"/>
        <v>2.3516726408822086E-2</v>
      </c>
      <c r="AF1206" s="13">
        <f t="shared" si="1643"/>
        <v>1.1926680410441559E-2</v>
      </c>
      <c r="AG1206" s="13">
        <f t="shared" si="1644"/>
        <v>4.0324690078022739E-3</v>
      </c>
      <c r="AH1206" s="13">
        <f t="shared" si="1645"/>
        <v>2.9098233923470287E-3</v>
      </c>
      <c r="AI1206" s="13">
        <f t="shared" si="1646"/>
        <v>4.9587672363837956E-3</v>
      </c>
      <c r="AJ1206" s="13">
        <f t="shared" si="1647"/>
        <v>4.2252345227041244E-3</v>
      </c>
      <c r="AK1206" s="13">
        <f t="shared" si="1648"/>
        <v>2.4001404543803309E-3</v>
      </c>
      <c r="AL1206" s="13">
        <f t="shared" si="1649"/>
        <v>7.0700673732437689E-5</v>
      </c>
      <c r="AM1206" s="13">
        <f t="shared" si="1650"/>
        <v>7.9020767501728189E-3</v>
      </c>
      <c r="AN1206" s="13">
        <f t="shared" si="1651"/>
        <v>8.0151924498076815E-3</v>
      </c>
      <c r="AO1206" s="13">
        <f t="shared" si="1652"/>
        <v>4.0649636822401814E-3</v>
      </c>
      <c r="AP1206" s="13">
        <f t="shared" si="1653"/>
        <v>1.3743841121226514E-3</v>
      </c>
      <c r="AQ1206" s="13">
        <f t="shared" si="1654"/>
        <v>3.4851449520470018E-4</v>
      </c>
      <c r="AR1206" s="13">
        <f t="shared" si="1655"/>
        <v>5.9029531658506406E-4</v>
      </c>
      <c r="AS1206" s="13">
        <f t="shared" si="1656"/>
        <v>1.0059500804658189E-3</v>
      </c>
      <c r="AT1206" s="13">
        <f t="shared" si="1657"/>
        <v>8.5714348052375543E-4</v>
      </c>
      <c r="AU1206" s="13">
        <f t="shared" si="1658"/>
        <v>4.868995393649268E-4</v>
      </c>
      <c r="AV1206" s="13">
        <f t="shared" si="1659"/>
        <v>2.074371153901645E-4</v>
      </c>
      <c r="AW1206" s="13">
        <f t="shared" si="1660"/>
        <v>3.3946957350470969E-6</v>
      </c>
      <c r="AX1206" s="13">
        <f t="shared" si="1661"/>
        <v>2.2443835933596721E-3</v>
      </c>
      <c r="AY1206" s="13">
        <f t="shared" si="1662"/>
        <v>2.2765112261881348E-3</v>
      </c>
      <c r="AZ1206" s="13">
        <f t="shared" si="1663"/>
        <v>1.1545493778990766E-3</v>
      </c>
      <c r="BA1206" s="13">
        <f t="shared" si="1664"/>
        <v>3.9035879424416088E-4</v>
      </c>
      <c r="BB1206" s="13">
        <f t="shared" si="1665"/>
        <v>9.8986663862553651E-5</v>
      </c>
      <c r="BC1206" s="13">
        <f t="shared" si="1666"/>
        <v>2.008072525505247E-5</v>
      </c>
      <c r="BD1206" s="13">
        <f t="shared" si="1667"/>
        <v>9.9790867519857252E-5</v>
      </c>
      <c r="BE1206" s="13">
        <f t="shared" si="1668"/>
        <v>1.7005832231922923E-4</v>
      </c>
      <c r="BF1206" s="13">
        <f t="shared" si="1669"/>
        <v>1.4490220252006599E-4</v>
      </c>
      <c r="BG1206" s="13">
        <f t="shared" si="1670"/>
        <v>8.2311558406618625E-5</v>
      </c>
      <c r="BH1206" s="13">
        <f t="shared" si="1671"/>
        <v>3.5067751884523455E-5</v>
      </c>
      <c r="BI1206" s="13">
        <f t="shared" si="1672"/>
        <v>1.1952121874884711E-5</v>
      </c>
      <c r="BJ1206" s="14">
        <f t="shared" si="1673"/>
        <v>0.53357080217113584</v>
      </c>
      <c r="BK1206" s="14">
        <f t="shared" si="1674"/>
        <v>0.24213532767335702</v>
      </c>
      <c r="BL1206" s="14">
        <f t="shared" si="1675"/>
        <v>0.21310069617937086</v>
      </c>
      <c r="BM1206" s="14">
        <f t="shared" si="1676"/>
        <v>0.50889585967552409</v>
      </c>
      <c r="BN1206" s="14">
        <f t="shared" si="1677"/>
        <v>0.48911288197451369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1.3391999999999999</v>
      </c>
      <c r="F1207" s="10">
        <f>VLOOKUP(B1207,home!$B$2:$E$405,3,FALSE)</f>
        <v>1.369</v>
      </c>
      <c r="G1207" s="10">
        <f>VLOOKUP(C1207,away!$B$2:$E$405,4,FALSE)</f>
        <v>0.74670000000000003</v>
      </c>
      <c r="H1207" s="10">
        <f>VLOOKUP(A1207,away!$A$2:$E$405,3,FALSE)</f>
        <v>1.014</v>
      </c>
      <c r="I1207" s="10">
        <f>VLOOKUP(C1207,away!$B$2:$E$405,3,FALSE)</f>
        <v>0.71719999999999995</v>
      </c>
      <c r="J1207" s="10">
        <f>VLOOKUP(B1207,home!$B$2:$E$405,4,FALSE)</f>
        <v>1.5615000000000001</v>
      </c>
      <c r="K1207" s="12">
        <f t="shared" si="1622"/>
        <v>1.36897349616</v>
      </c>
      <c r="L1207" s="12">
        <f t="shared" si="1623"/>
        <v>1.1355865091999999</v>
      </c>
      <c r="M1207" s="13">
        <f t="shared" si="1624"/>
        <v>8.1711542717790714E-2</v>
      </c>
      <c r="N1207" s="13">
        <f t="shared" si="1625"/>
        <v>0.11186093631100114</v>
      </c>
      <c r="O1207" s="13">
        <f t="shared" si="1626"/>
        <v>9.2790525556242634E-2</v>
      </c>
      <c r="P1207" s="13">
        <f t="shared" si="1627"/>
        <v>0.1270277701812533</v>
      </c>
      <c r="Q1207" s="13">
        <f t="shared" si="1628"/>
        <v>7.6567328532701179E-2</v>
      </c>
      <c r="R1207" s="13">
        <f t="shared" si="1629"/>
        <v>5.2685834501623494E-2</v>
      </c>
      <c r="S1207" s="13">
        <f t="shared" si="1630"/>
        <v>4.9368956516188986E-2</v>
      </c>
      <c r="T1207" s="13">
        <f t="shared" si="1631"/>
        <v>8.6948825327219675E-2</v>
      </c>
      <c r="U1207" s="13">
        <f t="shared" si="1632"/>
        <v>7.2125511055794664E-2</v>
      </c>
      <c r="V1207" s="13">
        <f t="shared" si="1633"/>
        <v>8.5275976846799686E-3</v>
      </c>
      <c r="W1207" s="13">
        <f t="shared" si="1634"/>
        <v>3.4939547811014431E-2</v>
      </c>
      <c r="X1207" s="13">
        <f t="shared" si="1635"/>
        <v>3.967687913173637E-2</v>
      </c>
      <c r="Y1207" s="13">
        <f t="shared" si="1636"/>
        <v>2.2528264334579422E-2</v>
      </c>
      <c r="Z1207" s="13">
        <f t="shared" si="1637"/>
        <v>1.9943107628662516E-2</v>
      </c>
      <c r="AA1207" s="13">
        <f t="shared" si="1638"/>
        <v>2.7301585774705289E-2</v>
      </c>
      <c r="AB1207" s="13">
        <f t="shared" si="1639"/>
        <v>1.8687573664355216E-2</v>
      </c>
      <c r="AC1207" s="13">
        <f t="shared" si="1640"/>
        <v>8.2855622570128669E-4</v>
      </c>
      <c r="AD1207" s="13">
        <f t="shared" si="1641"/>
        <v>1.1957828730273469E-2</v>
      </c>
      <c r="AE1207" s="13">
        <f t="shared" si="1642"/>
        <v>1.3579148985422715E-2</v>
      </c>
      <c r="AF1207" s="13">
        <f t="shared" si="1643"/>
        <v>7.7101491971314539E-3</v>
      </c>
      <c r="AG1207" s="13">
        <f t="shared" si="1644"/>
        <v>2.9185138040605635E-3</v>
      </c>
      <c r="AH1207" s="13">
        <f t="shared" si="1645"/>
        <v>5.6617809936581869E-3</v>
      </c>
      <c r="AI1207" s="13">
        <f t="shared" si="1646"/>
        <v>7.7508281213804859E-3</v>
      </c>
      <c r="AJ1207" s="13">
        <f t="shared" si="1647"/>
        <v>5.3053391357307453E-3</v>
      </c>
      <c r="AK1207" s="13">
        <f t="shared" si="1648"/>
        <v>2.4209562216519313E-3</v>
      </c>
      <c r="AL1207" s="13">
        <f t="shared" si="1649"/>
        <v>5.1522537120187824E-5</v>
      </c>
      <c r="AM1207" s="13">
        <f t="shared" si="1650"/>
        <v>3.2739901206729921E-3</v>
      </c>
      <c r="AN1207" s="13">
        <f t="shared" si="1651"/>
        <v>3.7178990122903295E-3</v>
      </c>
      <c r="AO1207" s="13">
        <f t="shared" si="1652"/>
        <v>2.110997980462452E-3</v>
      </c>
      <c r="AP1207" s="13">
        <f t="shared" si="1653"/>
        <v>7.9907360918720196E-4</v>
      </c>
      <c r="AQ1207" s="13">
        <f t="shared" si="1654"/>
        <v>2.2685430261268485E-4</v>
      </c>
      <c r="AR1207" s="13">
        <f t="shared" si="1655"/>
        <v>1.285888422888641E-3</v>
      </c>
      <c r="AS1207" s="13">
        <f t="shared" si="1656"/>
        <v>1.7603471699535313E-3</v>
      </c>
      <c r="AT1207" s="13">
        <f t="shared" si="1657"/>
        <v>1.2049343098533242E-3</v>
      </c>
      <c r="AU1207" s="13">
        <f t="shared" si="1658"/>
        <v>5.4984104493434739E-4</v>
      </c>
      <c r="AV1207" s="13">
        <f t="shared" si="1659"/>
        <v>1.8817945440401023E-4</v>
      </c>
      <c r="AW1207" s="13">
        <f t="shared" si="1660"/>
        <v>2.2248974824436314E-6</v>
      </c>
      <c r="AX1207" s="13">
        <f t="shared" si="1661"/>
        <v>7.4700095031516851E-4</v>
      </c>
      <c r="AY1207" s="13">
        <f t="shared" si="1662"/>
        <v>8.4828420153748476E-4</v>
      </c>
      <c r="AZ1207" s="13">
        <f t="shared" si="1663"/>
        <v>4.8165004761673095E-4</v>
      </c>
      <c r="BA1207" s="13">
        <f t="shared" si="1664"/>
        <v>1.8231843207636576E-4</v>
      </c>
      <c r="BB1207" s="13">
        <f t="shared" si="1665"/>
        <v>5.1759587961104354E-5</v>
      </c>
      <c r="BC1207" s="13">
        <f t="shared" si="1666"/>
        <v>1.1755497962076164E-5</v>
      </c>
      <c r="BD1207" s="13">
        <f t="shared" si="1667"/>
        <v>2.4337292422813426E-4</v>
      </c>
      <c r="BE1207" s="13">
        <f t="shared" si="1668"/>
        <v>3.3317108295127172E-4</v>
      </c>
      <c r="BF1207" s="13">
        <f t="shared" si="1669"/>
        <v>2.2805119112360796E-4</v>
      </c>
      <c r="BG1207" s="13">
        <f t="shared" si="1670"/>
        <v>1.0406534547197934E-4</v>
      </c>
      <c r="BH1207" s="13">
        <f t="shared" si="1671"/>
        <v>3.5615674954968432E-5</v>
      </c>
      <c r="BI1207" s="13">
        <f t="shared" si="1672"/>
        <v>9.7513830122402543E-6</v>
      </c>
      <c r="BJ1207" s="14">
        <f t="shared" si="1673"/>
        <v>0.42113900590783498</v>
      </c>
      <c r="BK1207" s="14">
        <f t="shared" si="1674"/>
        <v>0.26836423006427196</v>
      </c>
      <c r="BL1207" s="14">
        <f t="shared" si="1675"/>
        <v>0.29067315302891872</v>
      </c>
      <c r="BM1207" s="14">
        <f t="shared" si="1676"/>
        <v>0.45662949952502063</v>
      </c>
      <c r="BN1207" s="14">
        <f t="shared" si="1677"/>
        <v>0.54264393780061249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1.3391999999999999</v>
      </c>
      <c r="F1208" s="10">
        <f>VLOOKUP(B1208,home!$B$2:$E$405,3,FALSE)</f>
        <v>1.0578000000000001</v>
      </c>
      <c r="G1208" s="10">
        <f>VLOOKUP(C1208,away!$B$2:$E$405,4,FALSE)</f>
        <v>1.1201000000000001</v>
      </c>
      <c r="H1208" s="10">
        <f>VLOOKUP(A1208,away!$A$2:$E$405,3,FALSE)</f>
        <v>1.014</v>
      </c>
      <c r="I1208" s="10">
        <f>VLOOKUP(C1208,away!$B$2:$E$405,3,FALSE)</f>
        <v>0.69030000000000002</v>
      </c>
      <c r="J1208" s="10">
        <f>VLOOKUP(B1208,home!$B$2:$E$405,4,FALSE)</f>
        <v>1.3149</v>
      </c>
      <c r="K1208" s="12">
        <f t="shared" si="1622"/>
        <v>1.5867401117760001</v>
      </c>
      <c r="L1208" s="12">
        <f t="shared" si="1623"/>
        <v>0.92038292657999998</v>
      </c>
      <c r="M1208" s="13">
        <f t="shared" si="1624"/>
        <v>8.1502381495708515E-2</v>
      </c>
      <c r="N1208" s="13">
        <f t="shared" si="1625"/>
        <v>0.12932309792451072</v>
      </c>
      <c r="O1208" s="13">
        <f t="shared" si="1626"/>
        <v>7.5013400404259842E-2</v>
      </c>
      <c r="P1208" s="13">
        <f t="shared" si="1627"/>
        <v>0.11902677134215309</v>
      </c>
      <c r="Q1208" s="13">
        <f t="shared" si="1628"/>
        <v>0.10260107342797838</v>
      </c>
      <c r="R1208" s="13">
        <f t="shared" si="1629"/>
        <v>3.4520526498395009E-2</v>
      </c>
      <c r="S1208" s="13">
        <f t="shared" si="1630"/>
        <v>4.3456927380959964E-2</v>
      </c>
      <c r="T1208" s="13">
        <f t="shared" si="1631"/>
        <v>9.4432276231892209E-2</v>
      </c>
      <c r="U1208" s="13">
        <f t="shared" si="1632"/>
        <v>5.4775104074629669E-2</v>
      </c>
      <c r="V1208" s="13">
        <f t="shared" si="1633"/>
        <v>7.0516518299917341E-3</v>
      </c>
      <c r="W1208" s="13">
        <f t="shared" si="1634"/>
        <v>5.4267079573149357E-2</v>
      </c>
      <c r="X1208" s="13">
        <f t="shared" si="1635"/>
        <v>4.9946493514484935E-2</v>
      </c>
      <c r="Y1208" s="13">
        <f t="shared" si="1636"/>
        <v>2.2984949936635315E-2</v>
      </c>
      <c r="Z1208" s="13">
        <f t="shared" si="1637"/>
        <v>1.0590701068558413E-2</v>
      </c>
      <c r="AA1208" s="13">
        <f t="shared" si="1638"/>
        <v>1.6804690197310582E-2</v>
      </c>
      <c r="AB1208" s="13">
        <f t="shared" si="1639"/>
        <v>1.3332338001020823E-2</v>
      </c>
      <c r="AC1208" s="13">
        <f t="shared" si="1640"/>
        <v>6.4364327040944858E-4</v>
      </c>
      <c r="AD1208" s="13">
        <f t="shared" si="1641"/>
        <v>2.1526937976914032E-2</v>
      </c>
      <c r="AE1208" s="13">
        <f t="shared" si="1642"/>
        <v>1.981302617549828E-2</v>
      </c>
      <c r="AF1208" s="13">
        <f t="shared" si="1643"/>
        <v>9.1177855079056253E-3</v>
      </c>
      <c r="AG1208" s="13">
        <f t="shared" si="1644"/>
        <v>2.7972847032316306E-3</v>
      </c>
      <c r="AH1208" s="13">
        <f t="shared" si="1645"/>
        <v>2.4368751110034306E-3</v>
      </c>
      <c r="AI1208" s="13">
        <f t="shared" si="1646"/>
        <v>3.8666874860177362E-3</v>
      </c>
      <c r="AJ1208" s="13">
        <f t="shared" si="1647"/>
        <v>3.0677140668833223E-3</v>
      </c>
      <c r="AK1208" s="13">
        <f t="shared" si="1648"/>
        <v>1.6225549871277506E-3</v>
      </c>
      <c r="AL1208" s="13">
        <f t="shared" si="1649"/>
        <v>3.7599284323722481E-5</v>
      </c>
      <c r="AM1208" s="13">
        <f t="shared" si="1650"/>
        <v>6.8315311943367169E-3</v>
      </c>
      <c r="AN1208" s="13">
        <f t="shared" si="1651"/>
        <v>6.28762467366619E-3</v>
      </c>
      <c r="AO1208" s="13">
        <f t="shared" si="1652"/>
        <v>2.8935111991927527E-3</v>
      </c>
      <c r="AP1208" s="13">
        <f t="shared" si="1653"/>
        <v>8.877127685350104E-4</v>
      </c>
      <c r="AQ1208" s="13">
        <f t="shared" si="1654"/>
        <v>2.0425891896667169E-4</v>
      </c>
      <c r="AR1208" s="13">
        <f t="shared" si="1655"/>
        <v>4.4857164927506013E-4</v>
      </c>
      <c r="AS1208" s="13">
        <f t="shared" si="1656"/>
        <v>7.1176662891025359E-4</v>
      </c>
      <c r="AT1208" s="13">
        <f t="shared" si="1657"/>
        <v>5.6469433015774134E-4</v>
      </c>
      <c r="AU1208" s="13">
        <f t="shared" si="1658"/>
        <v>2.9867438151792274E-4</v>
      </c>
      <c r="AV1208" s="13">
        <f t="shared" si="1659"/>
        <v>1.1847965537859414E-4</v>
      </c>
      <c r="AW1208" s="13">
        <f t="shared" si="1660"/>
        <v>1.5252865198191786E-6</v>
      </c>
      <c r="AX1208" s="13">
        <f t="shared" si="1661"/>
        <v>1.8066440951505114E-3</v>
      </c>
      <c r="AY1208" s="13">
        <f t="shared" si="1662"/>
        <v>1.6628043795831036E-3</v>
      </c>
      <c r="AZ1208" s="13">
        <f t="shared" si="1663"/>
        <v>7.6520838060536902E-4</v>
      </c>
      <c r="BA1208" s="13">
        <f t="shared" si="1664"/>
        <v>2.3476157626170404E-4</v>
      </c>
      <c r="BB1208" s="13">
        <f t="shared" si="1665"/>
        <v>5.4017636652070237E-5</v>
      </c>
      <c r="BC1208" s="13">
        <f t="shared" si="1666"/>
        <v>9.9433821017534982E-6</v>
      </c>
      <c r="BD1208" s="13">
        <f t="shared" si="1667"/>
        <v>6.8809614556766165E-5</v>
      </c>
      <c r="BE1208" s="13">
        <f t="shared" si="1668"/>
        <v>1.0918297549306663E-4</v>
      </c>
      <c r="BF1208" s="13">
        <f t="shared" si="1669"/>
        <v>8.6622503368952408E-5</v>
      </c>
      <c r="BG1208" s="13">
        <f t="shared" si="1670"/>
        <v>4.5815800225989511E-5</v>
      </c>
      <c r="BH1208" s="13">
        <f t="shared" si="1671"/>
        <v>1.8174441992923377E-5</v>
      </c>
      <c r="BI1208" s="13">
        <f t="shared" si="1672"/>
        <v>5.7676232238635328E-6</v>
      </c>
      <c r="BJ1208" s="14">
        <f t="shared" si="1673"/>
        <v>0.52844802317725237</v>
      </c>
      <c r="BK1208" s="14">
        <f t="shared" si="1674"/>
        <v>0.25338177898312958</v>
      </c>
      <c r="BL1208" s="14">
        <f t="shared" si="1675"/>
        <v>0.20791645043074927</v>
      </c>
      <c r="BM1208" s="14">
        <f t="shared" si="1676"/>
        <v>0.45668842347362082</v>
      </c>
      <c r="BN1208" s="14">
        <f t="shared" si="1677"/>
        <v>0.54198725109300561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1.3391999999999999</v>
      </c>
      <c r="F1209" s="10">
        <f>VLOOKUP(B1209,home!$B$2:$E$405,3,FALSE)</f>
        <v>0.74670000000000003</v>
      </c>
      <c r="G1209" s="10">
        <f>VLOOKUP(C1209,away!$B$2:$E$405,4,FALSE)</f>
        <v>1.369</v>
      </c>
      <c r="H1209" s="10">
        <f>VLOOKUP(A1209,away!$A$2:$E$405,3,FALSE)</f>
        <v>1.014</v>
      </c>
      <c r="I1209" s="10">
        <f>VLOOKUP(C1209,away!$B$2:$E$405,3,FALSE)</f>
        <v>0.73960000000000004</v>
      </c>
      <c r="J1209" s="10">
        <f>VLOOKUP(B1209,home!$B$2:$E$405,4,FALSE)</f>
        <v>0.98619999999999997</v>
      </c>
      <c r="K1209" s="12">
        <f t="shared" si="1622"/>
        <v>1.36897349616</v>
      </c>
      <c r="L1209" s="12">
        <f t="shared" si="1623"/>
        <v>0.73960502928000005</v>
      </c>
      <c r="M1209" s="13">
        <f t="shared" si="1624"/>
        <v>0.12141042566253718</v>
      </c>
      <c r="N1209" s="13">
        <f t="shared" si="1625"/>
        <v>0.1662076548895173</v>
      </c>
      <c r="O1209" s="13">
        <f t="shared" si="1626"/>
        <v>8.9795761427038087E-2</v>
      </c>
      <c r="P1209" s="13">
        <f t="shared" si="1627"/>
        <v>0.12292801746112159</v>
      </c>
      <c r="Q1209" s="13">
        <f t="shared" si="1628"/>
        <v>0.11376693720132863</v>
      </c>
      <c r="R1209" s="13">
        <f t="shared" si="1629"/>
        <v>3.3206698379732197E-2</v>
      </c>
      <c r="S1209" s="13">
        <f t="shared" si="1630"/>
        <v>3.1116144668918266E-2</v>
      </c>
      <c r="T1209" s="13">
        <f t="shared" si="1631"/>
        <v>8.4142598919884598E-2</v>
      </c>
      <c r="U1209" s="13">
        <f t="shared" si="1632"/>
        <v>4.5459089976832588E-2</v>
      </c>
      <c r="V1209" s="13">
        <f t="shared" si="1633"/>
        <v>3.5005651782742358E-3</v>
      </c>
      <c r="W1209" s="13">
        <f t="shared" si="1634"/>
        <v>5.1914640589306019E-2</v>
      </c>
      <c r="X1209" s="13">
        <f t="shared" si="1635"/>
        <v>3.8396329273114357E-2</v>
      </c>
      <c r="Y1209" s="13">
        <f t="shared" si="1636"/>
        <v>1.4199059118143132E-2</v>
      </c>
      <c r="Z1209" s="13">
        <f t="shared" si="1637"/>
        <v>8.1866137091446568E-3</v>
      </c>
      <c r="AA1209" s="13">
        <f t="shared" si="1638"/>
        <v>1.1207257191119145E-2</v>
      </c>
      <c r="AB1209" s="13">
        <f t="shared" si="1639"/>
        <v>7.6712190296453408E-3</v>
      </c>
      <c r="AC1209" s="13">
        <f t="shared" si="1640"/>
        <v>2.2152007076948121E-4</v>
      </c>
      <c r="AD1209" s="13">
        <f t="shared" si="1641"/>
        <v>1.7767441757358018E-2</v>
      </c>
      <c r="AE1209" s="13">
        <f t="shared" si="1642"/>
        <v>1.3140889281181473E-2</v>
      </c>
      <c r="AF1209" s="13">
        <f t="shared" si="1643"/>
        <v>4.85953390078673E-3</v>
      </c>
      <c r="AG1209" s="13">
        <f t="shared" si="1644"/>
        <v>1.198045237659508E-3</v>
      </c>
      <c r="AH1209" s="13">
        <f t="shared" si="1645"/>
        <v>1.5137151680139956E-3</v>
      </c>
      <c r="AI1209" s="13">
        <f t="shared" si="1646"/>
        <v>2.0722359457465409E-3</v>
      </c>
      <c r="AJ1209" s="13">
        <f t="shared" si="1647"/>
        <v>1.4184180437585335E-3</v>
      </c>
      <c r="AK1209" s="13">
        <f t="shared" si="1648"/>
        <v>6.47258902793516E-4</v>
      </c>
      <c r="AL1209" s="13">
        <f t="shared" si="1649"/>
        <v>8.9715600547283737E-6</v>
      </c>
      <c r="AM1209" s="13">
        <f t="shared" si="1650"/>
        <v>4.8646313720779157E-3</v>
      </c>
      <c r="AN1209" s="13">
        <f t="shared" si="1651"/>
        <v>3.5979058283820932E-3</v>
      </c>
      <c r="AO1209" s="13">
        <f t="shared" si="1652"/>
        <v>1.3305146227736103E-3</v>
      </c>
      <c r="AP1209" s="13">
        <f t="shared" si="1653"/>
        <v>3.2801843551131491E-4</v>
      </c>
      <c r="AQ1209" s="13">
        <f t="shared" si="1654"/>
        <v>6.0651021150181445E-5</v>
      </c>
      <c r="AR1209" s="13">
        <f t="shared" si="1655"/>
        <v>2.2391027023211434E-4</v>
      </c>
      <c r="AS1209" s="13">
        <f t="shared" si="1656"/>
        <v>3.0652722546578793E-4</v>
      </c>
      <c r="AT1209" s="13">
        <f t="shared" si="1657"/>
        <v>2.0981382375706217E-4</v>
      </c>
      <c r="AU1209" s="13">
        <f t="shared" si="1658"/>
        <v>9.5743187950467847E-5</v>
      </c>
      <c r="AV1209" s="13">
        <f t="shared" si="1659"/>
        <v>3.2767471685513978E-5</v>
      </c>
      <c r="AW1209" s="13">
        <f t="shared" si="1660"/>
        <v>2.5232504746763378E-7</v>
      </c>
      <c r="AX1209" s="13">
        <f t="shared" si="1661"/>
        <v>1.1099252361605214E-3</v>
      </c>
      <c r="AY1209" s="13">
        <f t="shared" si="1662"/>
        <v>8.2090628678911344E-4</v>
      </c>
      <c r="AZ1209" s="13">
        <f t="shared" si="1663"/>
        <v>3.0357320913839916E-4</v>
      </c>
      <c r="BA1209" s="13">
        <f t="shared" si="1664"/>
        <v>7.4841424077809785E-5</v>
      </c>
      <c r="BB1209" s="13">
        <f t="shared" si="1665"/>
        <v>1.3838273411606349E-5</v>
      </c>
      <c r="BC1209" s="13">
        <f t="shared" si="1666"/>
        <v>2.0469713223551524E-6</v>
      </c>
      <c r="BD1209" s="13">
        <f t="shared" si="1667"/>
        <v>2.7600860328519265E-5</v>
      </c>
      <c r="BE1209" s="13">
        <f t="shared" si="1668"/>
        <v>3.7784846260956862E-5</v>
      </c>
      <c r="BF1209" s="13">
        <f t="shared" si="1669"/>
        <v>2.5863226543865115E-5</v>
      </c>
      <c r="BG1209" s="13">
        <f t="shared" si="1670"/>
        <v>1.180202388791105E-5</v>
      </c>
      <c r="BH1209" s="13">
        <f t="shared" si="1671"/>
        <v>4.0391644758993552E-6</v>
      </c>
      <c r="BI1209" s="13">
        <f t="shared" si="1672"/>
        <v>1.1059018228274425E-6</v>
      </c>
      <c r="BJ1209" s="14">
        <f t="shared" si="1673"/>
        <v>0.51809998284907455</v>
      </c>
      <c r="BK1209" s="14">
        <f t="shared" si="1674"/>
        <v>0.2800065508884646</v>
      </c>
      <c r="BL1209" s="14">
        <f t="shared" si="1675"/>
        <v>0.19396861206709087</v>
      </c>
      <c r="BM1209" s="14">
        <f t="shared" si="1676"/>
        <v>0.35212561053075808</v>
      </c>
      <c r="BN1209" s="14">
        <f t="shared" si="1677"/>
        <v>0.64731549502127506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1.3391999999999999</v>
      </c>
      <c r="F1210" s="10">
        <f>VLOOKUP(B1210,home!$B$2:$E$405,3,FALSE)</f>
        <v>0.6845</v>
      </c>
      <c r="G1210" s="10">
        <f>VLOOKUP(C1210,away!$B$2:$E$405,4,FALSE)</f>
        <v>1.4188000000000001</v>
      </c>
      <c r="H1210" s="10">
        <f>VLOOKUP(A1210,away!$A$2:$E$405,3,FALSE)</f>
        <v>1.014</v>
      </c>
      <c r="I1210" s="10">
        <f>VLOOKUP(C1210,away!$B$2:$E$405,3,FALSE)</f>
        <v>0.19719999999999999</v>
      </c>
      <c r="J1210" s="10">
        <f>VLOOKUP(B1210,home!$B$2:$E$405,4,FALSE)</f>
        <v>0.82179999999999997</v>
      </c>
      <c r="K1210" s="12">
        <f t="shared" si="1622"/>
        <v>1.30058898912</v>
      </c>
      <c r="L1210" s="12">
        <f t="shared" si="1623"/>
        <v>0.16432778543999998</v>
      </c>
      <c r="M1210" s="13">
        <f t="shared" si="1624"/>
        <v>0.23109722384514531</v>
      </c>
      <c r="N1210" s="13">
        <f t="shared" si="1625"/>
        <v>0.30056250474919582</v>
      </c>
      <c r="O1210" s="13">
        <f t="shared" si="1626"/>
        <v>3.7975695015804681E-2</v>
      </c>
      <c r="P1210" s="13">
        <f t="shared" si="1627"/>
        <v>4.9390770791734817E-2</v>
      </c>
      <c r="Q1210" s="13">
        <f t="shared" si="1628"/>
        <v>0.19545414210956591</v>
      </c>
      <c r="R1210" s="13">
        <f t="shared" si="1629"/>
        <v>3.1202309312460133E-3</v>
      </c>
      <c r="S1210" s="13">
        <f t="shared" si="1630"/>
        <v>2.6389847948112121E-3</v>
      </c>
      <c r="T1210" s="13">
        <f t="shared" si="1631"/>
        <v>3.2118546327940013E-2</v>
      </c>
      <c r="U1210" s="13">
        <f t="shared" si="1632"/>
        <v>4.0581379926902085E-3</v>
      </c>
      <c r="V1210" s="13">
        <f t="shared" si="1633"/>
        <v>6.2667945048643198E-5</v>
      </c>
      <c r="W1210" s="13">
        <f t="shared" si="1634"/>
        <v>8.4735168368532399E-2</v>
      </c>
      <c r="X1210" s="13">
        <f t="shared" si="1635"/>
        <v>1.3924342566886462E-2</v>
      </c>
      <c r="Y1210" s="13">
        <f t="shared" si="1636"/>
        <v>1.1440781888621885E-3</v>
      </c>
      <c r="Z1210" s="13">
        <f t="shared" si="1637"/>
        <v>1.709135463310155E-4</v>
      </c>
      <c r="AA1210" s="13">
        <f t="shared" si="1638"/>
        <v>2.2228827644956971E-4</v>
      </c>
      <c r="AB1210" s="13">
        <f t="shared" si="1639"/>
        <v>1.445528423803865E-4</v>
      </c>
      <c r="AC1210" s="13">
        <f t="shared" si="1640"/>
        <v>8.3709846725609792E-7</v>
      </c>
      <c r="AD1210" s="13">
        <f t="shared" si="1641"/>
        <v>2.7551406742835637E-2</v>
      </c>
      <c r="AE1210" s="13">
        <f t="shared" si="1642"/>
        <v>4.5274616558068628E-3</v>
      </c>
      <c r="AF1210" s="13">
        <f t="shared" si="1643"/>
        <v>3.7199387378162853E-4</v>
      </c>
      <c r="AG1210" s="13">
        <f t="shared" si="1644"/>
        <v>2.0376309825260641E-5</v>
      </c>
      <c r="AH1210" s="13">
        <f t="shared" si="1645"/>
        <v>7.0214611425681485E-6</v>
      </c>
      <c r="AI1210" s="13">
        <f t="shared" si="1646"/>
        <v>9.1320350495580672E-6</v>
      </c>
      <c r="AJ1210" s="13">
        <f t="shared" si="1647"/>
        <v>5.9385121168565683E-6</v>
      </c>
      <c r="AK1210" s="13">
        <f t="shared" si="1648"/>
        <v>2.5745211569797852E-6</v>
      </c>
      <c r="AL1210" s="13">
        <f t="shared" si="1649"/>
        <v>7.1562847598832386E-9</v>
      </c>
      <c r="AM1210" s="13">
        <f t="shared" si="1650"/>
        <v>7.1666112488997088E-3</v>
      </c>
      <c r="AN1210" s="13">
        <f t="shared" si="1651"/>
        <v>1.1776733556410814E-3</v>
      </c>
      <c r="AO1210" s="13">
        <f t="shared" si="1652"/>
        <v>9.6762227252096203E-5</v>
      </c>
      <c r="AP1210" s="13">
        <f t="shared" si="1653"/>
        <v>5.3002408395263311E-6</v>
      </c>
      <c r="AQ1210" s="13">
        <f t="shared" si="1654"/>
        <v>2.1774420986450193E-7</v>
      </c>
      <c r="AR1210" s="13">
        <f t="shared" si="1655"/>
        <v>2.3076423202224712E-7</v>
      </c>
      <c r="AS1210" s="13">
        <f t="shared" si="1656"/>
        <v>3.0012941925086743E-7</v>
      </c>
      <c r="AT1210" s="13">
        <f t="shared" si="1657"/>
        <v>1.9517250899432921E-7</v>
      </c>
      <c r="AU1210" s="13">
        <f t="shared" si="1658"/>
        <v>8.4613072058982915E-8</v>
      </c>
      <c r="AV1210" s="13">
        <f t="shared" si="1659"/>
        <v>2.7511707463882578E-8</v>
      </c>
      <c r="AW1210" s="13">
        <f t="shared" si="1660"/>
        <v>4.2485055329476464E-11</v>
      </c>
      <c r="AX1210" s="13">
        <f t="shared" si="1661"/>
        <v>1.5534692799370829E-3</v>
      </c>
      <c r="AY1210" s="13">
        <f t="shared" si="1662"/>
        <v>2.5527816652113217E-4</v>
      </c>
      <c r="AZ1210" s="13">
        <f t="shared" si="1663"/>
        <v>2.0974647887800595E-5</v>
      </c>
      <c r="BA1210" s="13">
        <f t="shared" si="1664"/>
        <v>1.148905812595349E-6</v>
      </c>
      <c r="BB1210" s="13">
        <f t="shared" si="1665"/>
        <v>4.7199286965734301E-8</v>
      </c>
      <c r="BC1210" s="13">
        <f t="shared" si="1666"/>
        <v>1.5512308602852346E-9</v>
      </c>
      <c r="BD1210" s="13">
        <f t="shared" si="1667"/>
        <v>6.3201625344963715E-9</v>
      </c>
      <c r="BE1210" s="13">
        <f t="shared" si="1668"/>
        <v>8.2199338018147306E-9</v>
      </c>
      <c r="BF1210" s="13">
        <f t="shared" si="1669"/>
        <v>5.3453776969677706E-9</v>
      </c>
      <c r="BG1210" s="13">
        <f t="shared" si="1670"/>
        <v>2.3173797917879689E-9</v>
      </c>
      <c r="BH1210" s="13">
        <f t="shared" si="1671"/>
        <v>7.5348966020215765E-10</v>
      </c>
      <c r="BI1210" s="13">
        <f t="shared" si="1672"/>
        <v>1.9599607109493925E-10</v>
      </c>
      <c r="BJ1210" s="14">
        <f t="shared" si="1673"/>
        <v>0.67068750546075084</v>
      </c>
      <c r="BK1210" s="14">
        <f t="shared" si="1674"/>
        <v>0.28344576979801323</v>
      </c>
      <c r="BL1210" s="14">
        <f t="shared" si="1675"/>
        <v>4.5546432931316168E-2</v>
      </c>
      <c r="BM1210" s="14">
        <f t="shared" si="1676"/>
        <v>0.1819947761696826</v>
      </c>
      <c r="BN1210" s="14">
        <f t="shared" si="1677"/>
        <v>0.81760056744269261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1.3391999999999999</v>
      </c>
      <c r="F1211" s="10">
        <f>VLOOKUP(B1211,home!$B$2:$E$405,3,FALSE)</f>
        <v>0.81459999999999999</v>
      </c>
      <c r="G1211" s="10">
        <f>VLOOKUP(C1211,away!$B$2:$E$405,4,FALSE)</f>
        <v>1.2444999999999999</v>
      </c>
      <c r="H1211" s="10">
        <f>VLOOKUP(A1211,away!$A$2:$E$405,3,FALSE)</f>
        <v>1.014</v>
      </c>
      <c r="I1211" s="10">
        <f>VLOOKUP(C1211,away!$B$2:$E$405,3,FALSE)</f>
        <v>0.57530000000000003</v>
      </c>
      <c r="J1211" s="10">
        <f>VLOOKUP(B1211,home!$B$2:$E$405,4,FALSE)</f>
        <v>1.3448</v>
      </c>
      <c r="K1211" s="12">
        <f t="shared" si="1622"/>
        <v>1.3576403822399998</v>
      </c>
      <c r="L1211" s="12">
        <f t="shared" si="1623"/>
        <v>0.7844947281600001</v>
      </c>
      <c r="M1211" s="13">
        <f t="shared" si="1624"/>
        <v>0.11740390492842866</v>
      </c>
      <c r="N1211" s="13">
        <f t="shared" si="1625"/>
        <v>0.15939228236350048</v>
      </c>
      <c r="O1211" s="13">
        <f t="shared" si="1626"/>
        <v>9.2102744481750154E-2</v>
      </c>
      <c r="P1211" s="13">
        <f t="shared" si="1627"/>
        <v>0.12504240522355631</v>
      </c>
      <c r="Q1211" s="13">
        <f t="shared" si="1628"/>
        <v>0.10819869957704442</v>
      </c>
      <c r="R1211" s="13">
        <f t="shared" si="1629"/>
        <v>3.612705874750026E-2</v>
      </c>
      <c r="S1211" s="13">
        <f t="shared" si="1630"/>
        <v>3.329446987649981E-2</v>
      </c>
      <c r="T1211" s="13">
        <f t="shared" si="1631"/>
        <v>8.4881309411958997E-2</v>
      </c>
      <c r="U1211" s="13">
        <f t="shared" si="1632"/>
        <v>4.9047553847163181E-2</v>
      </c>
      <c r="V1211" s="13">
        <f t="shared" si="1633"/>
        <v>3.9400739377628263E-3</v>
      </c>
      <c r="W1211" s="13">
        <f t="shared" si="1634"/>
        <v>4.8964974617216502E-2</v>
      </c>
      <c r="X1211" s="13">
        <f t="shared" si="1635"/>
        <v>3.8412764451694566E-2</v>
      </c>
      <c r="Y1211" s="13">
        <f t="shared" si="1636"/>
        <v>1.5067305603203119E-2</v>
      </c>
      <c r="Z1211" s="13">
        <f t="shared" si="1637"/>
        <v>9.4471623771135247E-3</v>
      </c>
      <c r="AA1211" s="13">
        <f t="shared" si="1638"/>
        <v>1.2825849140747752E-2</v>
      </c>
      <c r="AB1211" s="13">
        <f t="shared" si="1639"/>
        <v>8.706445364998679E-3</v>
      </c>
      <c r="AC1211" s="13">
        <f t="shared" si="1640"/>
        <v>2.6227637095890041E-4</v>
      </c>
      <c r="AD1211" s="13">
        <f t="shared" si="1641"/>
        <v>1.6619206713922429E-2</v>
      </c>
      <c r="AE1211" s="13">
        <f t="shared" si="1642"/>
        <v>1.3037680053273425E-2</v>
      </c>
      <c r="AF1211" s="13">
        <f t="shared" si="1643"/>
        <v>5.1139956346148941E-3</v>
      </c>
      <c r="AG1211" s="13">
        <f t="shared" si="1644"/>
        <v>1.3373008717295467E-3</v>
      </c>
      <c r="AH1211" s="13">
        <f t="shared" si="1645"/>
        <v>1.8528122702292634E-3</v>
      </c>
      <c r="AI1211" s="13">
        <f t="shared" si="1646"/>
        <v>2.5154527587730189E-3</v>
      </c>
      <c r="AJ1211" s="13">
        <f t="shared" si="1647"/>
        <v>1.7075401224636323E-3</v>
      </c>
      <c r="AK1211" s="13">
        <f t="shared" si="1648"/>
        <v>7.7274180818388729E-4</v>
      </c>
      <c r="AL1211" s="13">
        <f t="shared" si="1649"/>
        <v>1.1173620938076762E-5</v>
      </c>
      <c r="AM1211" s="13">
        <f t="shared" si="1650"/>
        <v>4.5125812311230425E-3</v>
      </c>
      <c r="AN1211" s="13">
        <f t="shared" si="1651"/>
        <v>3.5400961862097902E-3</v>
      </c>
      <c r="AO1211" s="13">
        <f t="shared" si="1652"/>
        <v>1.3885933976304507E-3</v>
      </c>
      <c r="AP1211" s="13">
        <f t="shared" si="1653"/>
        <v>3.6311473333295723E-4</v>
      </c>
      <c r="AQ1211" s="13">
        <f t="shared" si="1654"/>
        <v>7.1215398504232287E-5</v>
      </c>
      <c r="AR1211" s="13">
        <f t="shared" si="1655"/>
        <v>2.9070429165300386E-4</v>
      </c>
      <c r="AS1211" s="13">
        <f t="shared" si="1656"/>
        <v>3.9467188563859249E-4</v>
      </c>
      <c r="AT1211" s="13">
        <f t="shared" si="1657"/>
        <v>2.679112448388802E-4</v>
      </c>
      <c r="AU1211" s="13">
        <f t="shared" si="1658"/>
        <v>1.2124237494981716E-4</v>
      </c>
      <c r="AV1211" s="13">
        <f t="shared" si="1659"/>
        <v>4.1150886067638794E-5</v>
      </c>
      <c r="AW1211" s="13">
        <f t="shared" si="1660"/>
        <v>3.3057211011213065E-7</v>
      </c>
      <c r="AX1211" s="13">
        <f t="shared" si="1661"/>
        <v>1.0210770845851559E-3</v>
      </c>
      <c r="AY1211" s="13">
        <f t="shared" si="1662"/>
        <v>8.0102958990203735E-4</v>
      </c>
      <c r="AZ1211" s="13">
        <f t="shared" si="1663"/>
        <v>3.1420174518915751E-4</v>
      </c>
      <c r="BA1211" s="13">
        <f t="shared" si="1664"/>
        <v>8.216320422652193E-5</v>
      </c>
      <c r="BB1211" s="13">
        <f t="shared" si="1665"/>
        <v>1.6114150141109972E-5</v>
      </c>
      <c r="BC1211" s="13">
        <f t="shared" si="1666"/>
        <v>2.5282931668958995E-6</v>
      </c>
      <c r="BD1211" s="13">
        <f t="shared" si="1667"/>
        <v>3.8009330709211421E-5</v>
      </c>
      <c r="BE1211" s="13">
        <f t="shared" si="1668"/>
        <v>5.160300227274036E-5</v>
      </c>
      <c r="BF1211" s="13">
        <f t="shared" si="1669"/>
        <v>3.5029159865147412E-5</v>
      </c>
      <c r="BG1211" s="13">
        <f t="shared" si="1670"/>
        <v>1.5852333996288265E-5</v>
      </c>
      <c r="BH1211" s="13">
        <f t="shared" si="1671"/>
        <v>5.3804421965292367E-6</v>
      </c>
      <c r="BI1211" s="13">
        <f t="shared" si="1672"/>
        <v>1.4609411200632352E-6</v>
      </c>
      <c r="BJ1211" s="14">
        <f t="shared" si="1673"/>
        <v>0.50313823431216964</v>
      </c>
      <c r="BK1211" s="14">
        <f t="shared" si="1674"/>
        <v>0.28075533354804655</v>
      </c>
      <c r="BL1211" s="14">
        <f t="shared" si="1675"/>
        <v>0.20692121443511774</v>
      </c>
      <c r="BM1211" s="14">
        <f t="shared" si="1676"/>
        <v>0.3611941503328755</v>
      </c>
      <c r="BN1211" s="14">
        <f t="shared" si="1677"/>
        <v>0.63826709532178016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1.6516999999999999</v>
      </c>
      <c r="F1212" s="10">
        <f>VLOOKUP(B1212,home!$B$2:$E$405,3,FALSE)</f>
        <v>0.77839999999999998</v>
      </c>
      <c r="G1212" s="10">
        <f>VLOOKUP(C1212,away!$B$2:$E$405,4,FALSE)</f>
        <v>0.60540000000000005</v>
      </c>
      <c r="H1212" s="10">
        <f>VLOOKUP(A1212,away!$A$2:$E$405,3,FALSE)</f>
        <v>1.3258000000000001</v>
      </c>
      <c r="I1212" s="10">
        <f>VLOOKUP(C1212,away!$B$2:$E$405,3,FALSE)</f>
        <v>0.43099999999999999</v>
      </c>
      <c r="J1212" s="10">
        <f>VLOOKUP(B1212,home!$B$2:$E$405,4,FALSE)</f>
        <v>0.64649999999999996</v>
      </c>
      <c r="K1212" s="12">
        <f t="shared" si="1622"/>
        <v>0.77835265771200002</v>
      </c>
      <c r="L1212" s="12">
        <f t="shared" si="1623"/>
        <v>0.3694229007</v>
      </c>
      <c r="M1212" s="13">
        <f t="shared" si="1624"/>
        <v>0.31734189333992724</v>
      </c>
      <c r="N1212" s="13">
        <f t="shared" si="1625"/>
        <v>0.24700390608449041</v>
      </c>
      <c r="O1212" s="13">
        <f t="shared" si="1626"/>
        <v>0.11723336275126595</v>
      </c>
      <c r="P1212" s="13">
        <f t="shared" si="1627"/>
        <v>9.1248899469962841E-2</v>
      </c>
      <c r="Q1212" s="13">
        <f t="shared" si="1628"/>
        <v>9.6128073383054166E-2</v>
      </c>
      <c r="R1212" s="13">
        <f t="shared" si="1629"/>
        <v>2.1654344463193993E-2</v>
      </c>
      <c r="S1212" s="13">
        <f t="shared" si="1630"/>
        <v>6.5594567162618736E-3</v>
      </c>
      <c r="T1212" s="13">
        <f t="shared" si="1631"/>
        <v>3.5511911707870332E-2</v>
      </c>
      <c r="U1212" s="13">
        <f t="shared" si="1632"/>
        <v>1.6854716563938176E-2</v>
      </c>
      <c r="V1212" s="13">
        <f t="shared" si="1633"/>
        <v>2.0956829878346543E-4</v>
      </c>
      <c r="W1212" s="13">
        <f t="shared" si="1634"/>
        <v>2.4940513799478134E-2</v>
      </c>
      <c r="X1212" s="13">
        <f t="shared" si="1635"/>
        <v>9.2135969527515921E-3</v>
      </c>
      <c r="Y1212" s="13">
        <f t="shared" si="1636"/>
        <v>1.7018568560830864E-3</v>
      </c>
      <c r="Z1212" s="13">
        <f t="shared" si="1637"/>
        <v>2.6665369147833699E-3</v>
      </c>
      <c r="AA1212" s="13">
        <f t="shared" si="1638"/>
        <v>2.0755060945087931E-3</v>
      </c>
      <c r="AB1212" s="13">
        <f t="shared" si="1639"/>
        <v>8.0773784237918615E-4</v>
      </c>
      <c r="AC1212" s="13">
        <f t="shared" si="1640"/>
        <v>3.7662212721351349E-6</v>
      </c>
      <c r="AD1212" s="13">
        <f t="shared" si="1641"/>
        <v>4.8531288001316536E-3</v>
      </c>
      <c r="AE1212" s="13">
        <f t="shared" si="1642"/>
        <v>1.7928569188153463E-3</v>
      </c>
      <c r="AF1212" s="13">
        <f t="shared" si="1643"/>
        <v>3.3116120174441475E-4</v>
      </c>
      <c r="AG1212" s="13">
        <f t="shared" si="1644"/>
        <v>4.07795105825732E-5</v>
      </c>
      <c r="AH1212" s="13">
        <f t="shared" si="1645"/>
        <v>2.4626995047072537E-4</v>
      </c>
      <c r="AI1212" s="13">
        <f t="shared" si="1646"/>
        <v>1.9168487046349167E-4</v>
      </c>
      <c r="AJ1212" s="13">
        <f t="shared" si="1647"/>
        <v>7.459921418421959E-5</v>
      </c>
      <c r="AK1212" s="13">
        <f t="shared" si="1648"/>
        <v>1.935483220783802E-5</v>
      </c>
      <c r="AL1212" s="13">
        <f t="shared" si="1649"/>
        <v>4.3317765911804431E-8</v>
      </c>
      <c r="AM1212" s="13">
        <f t="shared" si="1650"/>
        <v>7.5548913996022454E-4</v>
      </c>
      <c r="AN1212" s="13">
        <f t="shared" si="1651"/>
        <v>2.7909498953145446E-4</v>
      </c>
      <c r="AO1212" s="13">
        <f t="shared" si="1652"/>
        <v>5.1552040301773011E-5</v>
      </c>
      <c r="AP1212" s="13">
        <f t="shared" si="1653"/>
        <v>6.3481680884280963E-6</v>
      </c>
      <c r="AQ1212" s="13">
        <f t="shared" si="1654"/>
        <v>5.8628966733957043E-7</v>
      </c>
      <c r="AR1212" s="13">
        <f t="shared" si="1655"/>
        <v>1.8195551891628136E-5</v>
      </c>
      <c r="AS1212" s="13">
        <f t="shared" si="1656"/>
        <v>1.4162556173385368E-5</v>
      </c>
      <c r="AT1212" s="13">
        <f t="shared" si="1657"/>
        <v>5.5117316187749964E-6</v>
      </c>
      <c r="AU1212" s="13">
        <f t="shared" si="1658"/>
        <v>1.4300236513562612E-6</v>
      </c>
      <c r="AV1212" s="13">
        <f t="shared" si="1659"/>
        <v>2.7826567740604108E-7</v>
      </c>
      <c r="AW1212" s="13">
        <f t="shared" si="1660"/>
        <v>3.4599018264467854E-10</v>
      </c>
      <c r="AX1212" s="13">
        <f t="shared" si="1661"/>
        <v>9.8006163326765628E-5</v>
      </c>
      <c r="AY1212" s="13">
        <f t="shared" si="1662"/>
        <v>3.6205721142651721E-5</v>
      </c>
      <c r="AZ1212" s="13">
        <f t="shared" si="1663"/>
        <v>6.6876112632268575E-6</v>
      </c>
      <c r="BA1212" s="13">
        <f t="shared" si="1664"/>
        <v>8.2351891720508568E-7</v>
      </c>
      <c r="BB1212" s="13">
        <f t="shared" si="1665"/>
        <v>7.6056686793806472E-8</v>
      </c>
      <c r="BC1212" s="13">
        <f t="shared" si="1666"/>
        <v>5.6194163705998736E-9</v>
      </c>
      <c r="BD1212" s="13">
        <f t="shared" si="1667"/>
        <v>1.1203089266071061E-6</v>
      </c>
      <c r="BE1212" s="13">
        <f t="shared" si="1668"/>
        <v>8.7199543048311902E-7</v>
      </c>
      <c r="BF1212" s="13">
        <f t="shared" si="1669"/>
        <v>3.3935998041462757E-7</v>
      </c>
      <c r="BG1212" s="13">
        <f t="shared" si="1670"/>
        <v>8.8047247558939231E-8</v>
      </c>
      <c r="BH1212" s="13">
        <f t="shared" si="1671"/>
        <v>1.713295228543169E-8</v>
      </c>
      <c r="BI1212" s="13">
        <f t="shared" si="1672"/>
        <v>2.6670957891637283E-9</v>
      </c>
      <c r="BJ1212" s="14">
        <f t="shared" si="1673"/>
        <v>0.42275266053330396</v>
      </c>
      <c r="BK1212" s="14">
        <f t="shared" si="1674"/>
        <v>0.41539983308511613</v>
      </c>
      <c r="BL1212" s="14">
        <f t="shared" si="1675"/>
        <v>0.15919959422325805</v>
      </c>
      <c r="BM1212" s="14">
        <f t="shared" si="1676"/>
        <v>0.10937193988941443</v>
      </c>
      <c r="BN1212" s="14">
        <f t="shared" si="1677"/>
        <v>0.89061047949189465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1.6516999999999999</v>
      </c>
      <c r="F1213" s="10">
        <f>VLOOKUP(B1213,home!$B$2:$E$405,3,FALSE)</f>
        <v>1.0379</v>
      </c>
      <c r="G1213" s="10">
        <f>VLOOKUP(C1213,away!$B$2:$E$405,4,FALSE)</f>
        <v>0.98380000000000001</v>
      </c>
      <c r="H1213" s="10">
        <f>VLOOKUP(A1213,away!$A$2:$E$405,3,FALSE)</f>
        <v>1.3258000000000001</v>
      </c>
      <c r="I1213" s="10">
        <f>VLOOKUP(C1213,away!$B$2:$E$405,3,FALSE)</f>
        <v>1.0370999999999999</v>
      </c>
      <c r="J1213" s="10">
        <f>VLOOKUP(B1213,home!$B$2:$E$405,4,FALSE)</f>
        <v>0.86199999999999999</v>
      </c>
      <c r="K1213" s="12">
        <f t="shared" si="1622"/>
        <v>1.6865277792340001</v>
      </c>
      <c r="L1213" s="12">
        <f t="shared" si="1623"/>
        <v>1.1852389491599999</v>
      </c>
      <c r="M1213" s="13">
        <f t="shared" si="1624"/>
        <v>5.6598843412268646E-2</v>
      </c>
      <c r="N1213" s="13">
        <f t="shared" si="1625"/>
        <v>9.5455521687306352E-2</v>
      </c>
      <c r="O1213" s="13">
        <f t="shared" si="1626"/>
        <v>6.7083153689628666E-2</v>
      </c>
      <c r="P1213" s="13">
        <f t="shared" si="1627"/>
        <v>0.11313760221618255</v>
      </c>
      <c r="Q1213" s="13">
        <f t="shared" si="1628"/>
        <v>8.0494194503457878E-2</v>
      </c>
      <c r="R1213" s="13">
        <f t="shared" si="1629"/>
        <v>3.975478329271713E-2</v>
      </c>
      <c r="S1213" s="13">
        <f t="shared" si="1630"/>
        <v>5.65387747501769E-2</v>
      </c>
      <c r="T1213" s="13">
        <f t="shared" si="1631"/>
        <v>9.5404854506759049E-2</v>
      </c>
      <c r="U1213" s="13">
        <f t="shared" si="1632"/>
        <v>6.7047546380595152E-2</v>
      </c>
      <c r="V1213" s="13">
        <f t="shared" si="1633"/>
        <v>1.2557503184458068E-2</v>
      </c>
      <c r="W1213" s="13">
        <f t="shared" si="1634"/>
        <v>4.5251898365715498E-2</v>
      </c>
      <c r="X1213" s="13">
        <f t="shared" si="1635"/>
        <v>5.3634312466475757E-2</v>
      </c>
      <c r="Y1213" s="13">
        <f t="shared" si="1636"/>
        <v>3.1784738073342408E-2</v>
      </c>
      <c r="Z1213" s="13">
        <f t="shared" si="1637"/>
        <v>1.5706305857981193E-2</v>
      </c>
      <c r="AA1213" s="13">
        <f t="shared" si="1638"/>
        <v>2.648912113863099E-2</v>
      </c>
      <c r="AB1213" s="13">
        <f t="shared" si="1639"/>
        <v>2.2337319323897872E-2</v>
      </c>
      <c r="AC1213" s="13">
        <f t="shared" si="1640"/>
        <v>1.568854717757911E-3</v>
      </c>
      <c r="AD1213" s="13">
        <f t="shared" si="1641"/>
        <v>1.9079645914213208E-2</v>
      </c>
      <c r="AE1213" s="13">
        <f t="shared" si="1642"/>
        <v>2.2613939473706948E-2</v>
      </c>
      <c r="AF1213" s="13">
        <f t="shared" si="1643"/>
        <v>1.3401460929092134E-2</v>
      </c>
      <c r="AG1213" s="13">
        <f t="shared" si="1644"/>
        <v>5.2946444896019868E-3</v>
      </c>
      <c r="AH1213" s="13">
        <f t="shared" si="1645"/>
        <v>4.6539313625747966E-3</v>
      </c>
      <c r="AI1213" s="13">
        <f t="shared" si="1646"/>
        <v>7.8489845256307349E-3</v>
      </c>
      <c r="AJ1213" s="13">
        <f t="shared" si="1647"/>
        <v>6.6187652206270197E-3</v>
      </c>
      <c r="AK1213" s="13">
        <f t="shared" si="1648"/>
        <v>3.7209104696051087E-3</v>
      </c>
      <c r="AL1213" s="13">
        <f t="shared" si="1649"/>
        <v>1.2544175837642712E-4</v>
      </c>
      <c r="AM1213" s="13">
        <f t="shared" si="1650"/>
        <v>6.4356705704538119E-3</v>
      </c>
      <c r="AN1213" s="13">
        <f t="shared" si="1651"/>
        <v>7.6278074240646128E-3</v>
      </c>
      <c r="AO1213" s="13">
        <f t="shared" si="1652"/>
        <v>4.5203872278465947E-3</v>
      </c>
      <c r="AP1213" s="13">
        <f t="shared" si="1653"/>
        <v>1.7859130025763945E-3</v>
      </c>
      <c r="AQ1213" s="13">
        <f t="shared" si="1654"/>
        <v>5.2918341261620663E-4</v>
      </c>
      <c r="AR1213" s="13">
        <f t="shared" si="1655"/>
        <v>1.1032041435281839E-3</v>
      </c>
      <c r="AS1213" s="13">
        <f t="shared" si="1656"/>
        <v>1.860584434226335E-3</v>
      </c>
      <c r="AT1213" s="13">
        <f t="shared" si="1657"/>
        <v>1.5689636669665452E-3</v>
      </c>
      <c r="AU1213" s="13">
        <f t="shared" si="1658"/>
        <v>8.8203360298264044E-4</v>
      </c>
      <c r="AV1213" s="13">
        <f t="shared" si="1659"/>
        <v>3.7189354341201904E-4</v>
      </c>
      <c r="AW1213" s="13">
        <f t="shared" si="1660"/>
        <v>6.965287482954663E-6</v>
      </c>
      <c r="AX1213" s="13">
        <f t="shared" si="1661"/>
        <v>1.8089895325115149E-3</v>
      </c>
      <c r="AY1213" s="13">
        <f t="shared" si="1662"/>
        <v>2.1440848525553875E-3</v>
      </c>
      <c r="AZ1213" s="13">
        <f t="shared" si="1663"/>
        <v>1.2706264387763106E-3</v>
      </c>
      <c r="BA1213" s="13">
        <f t="shared" si="1664"/>
        <v>5.0199864835671589E-4</v>
      </c>
      <c r="BB1213" s="13">
        <f t="shared" si="1665"/>
        <v>1.4874708761451359E-4</v>
      </c>
      <c r="BC1213" s="13">
        <f t="shared" si="1666"/>
        <v>3.526016836296731E-5</v>
      </c>
      <c r="BD1213" s="13">
        <f t="shared" si="1667"/>
        <v>2.1792675329738336E-4</v>
      </c>
      <c r="BE1213" s="13">
        <f t="shared" si="1668"/>
        <v>3.6753952327431175E-4</v>
      </c>
      <c r="BF1213" s="13">
        <f t="shared" si="1669"/>
        <v>3.0993280798427417E-4</v>
      </c>
      <c r="BG1213" s="13">
        <f t="shared" si="1670"/>
        <v>1.7423676345382525E-4</v>
      </c>
      <c r="BH1213" s="13">
        <f t="shared" si="1671"/>
        <v>7.3463785432174917E-5</v>
      </c>
      <c r="BI1213" s="13">
        <f t="shared" si="1672"/>
        <v>2.4779742979809804E-5</v>
      </c>
      <c r="BJ1213" s="14">
        <f t="shared" si="1673"/>
        <v>0.48922387877540618</v>
      </c>
      <c r="BK1213" s="14">
        <f t="shared" si="1674"/>
        <v>0.24267110489177587</v>
      </c>
      <c r="BL1213" s="14">
        <f t="shared" si="1675"/>
        <v>0.25250907417144502</v>
      </c>
      <c r="BM1213" s="14">
        <f t="shared" si="1676"/>
        <v>0.54544914532997468</v>
      </c>
      <c r="BN1213" s="14">
        <f t="shared" si="1677"/>
        <v>0.45252409880156125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1.6516999999999999</v>
      </c>
      <c r="F1214" s="10">
        <f>VLOOKUP(B1214,home!$B$2:$E$405,3,FALSE)</f>
        <v>0.8649</v>
      </c>
      <c r="G1214" s="10">
        <f>VLOOKUP(C1214,away!$B$2:$E$405,4,FALSE)</f>
        <v>0.75680000000000003</v>
      </c>
      <c r="H1214" s="10">
        <f>VLOOKUP(A1214,away!$A$2:$E$405,3,FALSE)</f>
        <v>1.3258000000000001</v>
      </c>
      <c r="I1214" s="10">
        <f>VLOOKUP(C1214,away!$B$2:$E$405,3,FALSE)</f>
        <v>0.94279999999999997</v>
      </c>
      <c r="J1214" s="10">
        <f>VLOOKUP(B1214,home!$B$2:$E$405,4,FALSE)</f>
        <v>1.2929999999999999</v>
      </c>
      <c r="K1214" s="12">
        <f t="shared" si="1622"/>
        <v>1.0811306737440001</v>
      </c>
      <c r="L1214" s="12">
        <f t="shared" si="1623"/>
        <v>1.6162037623199998</v>
      </c>
      <c r="M1214" s="13">
        <f t="shared" si="1624"/>
        <v>6.73848922984394E-2</v>
      </c>
      <c r="N1214" s="13">
        <f t="shared" si="1625"/>
        <v>7.2851874010778667E-2</v>
      </c>
      <c r="O1214" s="13">
        <f t="shared" si="1626"/>
        <v>0.10890771645626572</v>
      </c>
      <c r="P1214" s="13">
        <f t="shared" si="1627"/>
        <v>0.11774347286828307</v>
      </c>
      <c r="Q1214" s="13">
        <f t="shared" si="1628"/>
        <v>3.9381197816393071E-2</v>
      </c>
      <c r="R1214" s="13">
        <f t="shared" si="1629"/>
        <v>8.8008530541148239E-2</v>
      </c>
      <c r="S1214" s="13">
        <f t="shared" si="1630"/>
        <v>5.1434100917176921E-2</v>
      </c>
      <c r="T1214" s="13">
        <f t="shared" si="1631"/>
        <v>6.3648040075522633E-2</v>
      </c>
      <c r="U1214" s="13">
        <f t="shared" si="1632"/>
        <v>9.5148721919170995E-2</v>
      </c>
      <c r="V1214" s="13">
        <f t="shared" si="1633"/>
        <v>9.9858018933065978E-3</v>
      </c>
      <c r="W1214" s="13">
        <f t="shared" si="1634"/>
        <v>1.4192073642694262E-2</v>
      </c>
      <c r="X1214" s="13">
        <f t="shared" si="1635"/>
        <v>2.293728281644497E-2</v>
      </c>
      <c r="Y1214" s="13">
        <f t="shared" si="1636"/>
        <v>1.8535661392668126E-2</v>
      </c>
      <c r="Z1214" s="13">
        <f t="shared" si="1637"/>
        <v>4.741323939228613E-2</v>
      </c>
      <c r="AA1214" s="13">
        <f t="shared" si="1638"/>
        <v>5.1259907448567864E-2</v>
      </c>
      <c r="AB1214" s="13">
        <f t="shared" si="1639"/>
        <v>2.7709329137962632E-2</v>
      </c>
      <c r="AC1214" s="13">
        <f t="shared" si="1640"/>
        <v>1.0905291176816067E-3</v>
      </c>
      <c r="AD1214" s="13">
        <f t="shared" si="1641"/>
        <v>3.8358715347876281E-3</v>
      </c>
      <c r="AE1214" s="13">
        <f t="shared" si="1642"/>
        <v>6.1995500062999552E-3</v>
      </c>
      <c r="AF1214" s="13">
        <f t="shared" si="1643"/>
        <v>5.0098680224364856E-3</v>
      </c>
      <c r="AG1214" s="13">
        <f t="shared" si="1644"/>
        <v>2.698989182196168E-3</v>
      </c>
      <c r="AH1214" s="13">
        <f t="shared" si="1645"/>
        <v>1.9157363972397919E-2</v>
      </c>
      <c r="AI1214" s="13">
        <f t="shared" si="1646"/>
        <v>2.0711613818637595E-2</v>
      </c>
      <c r="AJ1214" s="13">
        <f t="shared" si="1647"/>
        <v>1.1195980501034602E-2</v>
      </c>
      <c r="AK1214" s="13">
        <f t="shared" si="1648"/>
        <v>4.0347726474360759E-3</v>
      </c>
      <c r="AL1214" s="13">
        <f t="shared" si="1649"/>
        <v>7.6220459037694858E-5</v>
      </c>
      <c r="AM1214" s="13">
        <f t="shared" si="1650"/>
        <v>8.2941567536007614E-4</v>
      </c>
      <c r="AN1214" s="13">
        <f t="shared" si="1651"/>
        <v>1.3405047350441386E-3</v>
      </c>
      <c r="AO1214" s="13">
        <f t="shared" si="1652"/>
        <v>1.0832643980930559E-3</v>
      </c>
      <c r="AP1214" s="13">
        <f t="shared" si="1653"/>
        <v>5.8359199859510239E-4</v>
      </c>
      <c r="AQ1214" s="13">
        <f t="shared" si="1654"/>
        <v>2.3580089594731315E-4</v>
      </c>
      <c r="AR1214" s="13">
        <f t="shared" si="1655"/>
        <v>6.1924407456646268E-3</v>
      </c>
      <c r="AS1214" s="13">
        <f t="shared" si="1656"/>
        <v>6.6948376354801949E-3</v>
      </c>
      <c r="AT1214" s="13">
        <f t="shared" si="1657"/>
        <v>3.6189971617266959E-3</v>
      </c>
      <c r="AU1214" s="13">
        <f t="shared" si="1658"/>
        <v>1.3042029465784022E-3</v>
      </c>
      <c r="AV1214" s="13">
        <f t="shared" si="1659"/>
        <v>3.5250345258330454E-4</v>
      </c>
      <c r="AW1214" s="13">
        <f t="shared" si="1660"/>
        <v>3.6995028132839731E-6</v>
      </c>
      <c r="AX1214" s="13">
        <f t="shared" si="1661"/>
        <v>1.4945112131931225E-4</v>
      </c>
      <c r="AY1214" s="13">
        <f t="shared" si="1662"/>
        <v>2.4154346455921517E-4</v>
      </c>
      <c r="AZ1214" s="13">
        <f t="shared" si="1663"/>
        <v>1.9519172809220563E-4</v>
      </c>
      <c r="BA1214" s="13">
        <f t="shared" si="1664"/>
        <v>1.0515653510545504E-4</v>
      </c>
      <c r="BB1214" s="13">
        <f t="shared" si="1665"/>
        <v>4.2488596917492903E-5</v>
      </c>
      <c r="BC1214" s="13">
        <f t="shared" si="1666"/>
        <v>1.3734046038749994E-5</v>
      </c>
      <c r="BD1214" s="13">
        <f t="shared" si="1667"/>
        <v>1.6680410051811397E-3</v>
      </c>
      <c r="BE1214" s="13">
        <f t="shared" si="1668"/>
        <v>1.8033702957641045E-3</v>
      </c>
      <c r="BF1214" s="13">
        <f t="shared" si="1669"/>
        <v>9.7483947143468157E-4</v>
      </c>
      <c r="BG1214" s="13">
        <f t="shared" si="1670"/>
        <v>3.5130961818147406E-4</v>
      </c>
      <c r="BH1214" s="13">
        <f t="shared" si="1671"/>
        <v>9.4952901049321102E-5</v>
      </c>
      <c r="BI1214" s="13">
        <f t="shared" si="1672"/>
        <v>2.0531298777079985E-5</v>
      </c>
      <c r="BJ1214" s="14">
        <f t="shared" si="1673"/>
        <v>0.25411055169529406</v>
      </c>
      <c r="BK1214" s="14">
        <f t="shared" si="1674"/>
        <v>0.24795656101848451</v>
      </c>
      <c r="BL1214" s="14">
        <f t="shared" si="1675"/>
        <v>0.44920996297504268</v>
      </c>
      <c r="BM1214" s="14">
        <f t="shared" si="1676"/>
        <v>0.5041747871280533</v>
      </c>
      <c r="BN1214" s="14">
        <f t="shared" si="1677"/>
        <v>0.49427768399130811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1.242</v>
      </c>
      <c r="F1215" s="10">
        <f>VLOOKUP(B1215,home!$B$2:$E$405,3,FALSE)</f>
        <v>0.75780000000000003</v>
      </c>
      <c r="G1215" s="10">
        <f>VLOOKUP(C1215,away!$B$2:$E$405,4,FALSE)</f>
        <v>1.1839999999999999</v>
      </c>
      <c r="H1215" s="10">
        <f>VLOOKUP(A1215,away!$A$2:$E$405,3,FALSE)</f>
        <v>0.96209999999999996</v>
      </c>
      <c r="I1215" s="10">
        <f>VLOOKUP(C1215,away!$B$2:$E$405,3,FALSE)</f>
        <v>1.1005</v>
      </c>
      <c r="J1215" s="10">
        <f>VLOOKUP(B1215,home!$B$2:$E$405,4,FALSE)</f>
        <v>1.0394000000000001</v>
      </c>
      <c r="K1215" s="12">
        <f t="shared" si="1622"/>
        <v>1.1143661184</v>
      </c>
      <c r="L1215" s="12">
        <f t="shared" si="1623"/>
        <v>1.10050741737</v>
      </c>
      <c r="M1215" s="13">
        <f t="shared" si="1624"/>
        <v>0.10916731913648914</v>
      </c>
      <c r="N1215" s="13">
        <f t="shared" si="1625"/>
        <v>0.12165236168226345</v>
      </c>
      <c r="O1215" s="13">
        <f t="shared" si="1626"/>
        <v>0.12013944444410425</v>
      </c>
      <c r="P1215" s="13">
        <f t="shared" si="1627"/>
        <v>0.13387932637190891</v>
      </c>
      <c r="Q1215" s="13">
        <f t="shared" si="1628"/>
        <v>6.7782635041028425E-2</v>
      </c>
      <c r="R1215" s="13">
        <f t="shared" si="1629"/>
        <v>6.6107174864723894E-2</v>
      </c>
      <c r="S1215" s="13">
        <f t="shared" si="1630"/>
        <v>4.1046336420945247E-2</v>
      </c>
      <c r="T1215" s="13">
        <f t="shared" si="1631"/>
        <v>7.4595292631535456E-2</v>
      </c>
      <c r="U1215" s="13">
        <f t="shared" si="1632"/>
        <v>7.3667595852392409E-2</v>
      </c>
      <c r="V1215" s="13">
        <f t="shared" si="1633"/>
        <v>5.5931023166377741E-3</v>
      </c>
      <c r="W1215" s="13">
        <f t="shared" si="1634"/>
        <v>2.5178223968531553E-2</v>
      </c>
      <c r="X1215" s="13">
        <f t="shared" si="1635"/>
        <v>2.7708822233572093E-2</v>
      </c>
      <c r="Y1215" s="13">
        <f t="shared" si="1636"/>
        <v>1.5246882197316432E-2</v>
      </c>
      <c r="Z1215" s="13">
        <f t="shared" si="1637"/>
        <v>2.4250478760001401E-2</v>
      </c>
      <c r="AA1215" s="13">
        <f t="shared" si="1638"/>
        <v>2.7023911885124409E-2</v>
      </c>
      <c r="AB1215" s="13">
        <f t="shared" si="1639"/>
        <v>1.5057265895704859E-2</v>
      </c>
      <c r="AC1215" s="13">
        <f t="shared" si="1640"/>
        <v>4.2870016892625532E-4</v>
      </c>
      <c r="AD1215" s="13">
        <f t="shared" si="1641"/>
        <v>7.0144399280045915E-3</v>
      </c>
      <c r="AE1215" s="13">
        <f t="shared" si="1642"/>
        <v>7.7194431694653414E-3</v>
      </c>
      <c r="AF1215" s="13">
        <f t="shared" si="1643"/>
        <v>4.2476522329813965E-3</v>
      </c>
      <c r="AG1215" s="13">
        <f t="shared" si="1644"/>
        <v>1.5581909296014218E-3</v>
      </c>
      <c r="AH1215" s="13">
        <f t="shared" si="1645"/>
        <v>6.6719579375388001E-3</v>
      </c>
      <c r="AI1215" s="13">
        <f t="shared" si="1646"/>
        <v>7.4350038689831822E-3</v>
      </c>
      <c r="AJ1215" s="13">
        <f t="shared" si="1647"/>
        <v>4.1426582008838864E-3</v>
      </c>
      <c r="AK1215" s="13">
        <f t="shared" si="1648"/>
        <v>1.5388126463923011E-3</v>
      </c>
      <c r="AL1215" s="13">
        <f t="shared" si="1649"/>
        <v>2.1029769819523433E-5</v>
      </c>
      <c r="AM1215" s="13">
        <f t="shared" si="1650"/>
        <v>1.5633308390640885E-3</v>
      </c>
      <c r="AN1215" s="13">
        <f t="shared" si="1651"/>
        <v>1.7204571841932953E-3</v>
      </c>
      <c r="AO1215" s="13">
        <f t="shared" si="1652"/>
        <v>9.466879462361131E-4</v>
      </c>
      <c r="AP1215" s="13">
        <f t="shared" si="1653"/>
        <v>3.4727903558920441E-4</v>
      </c>
      <c r="AQ1215" s="13">
        <f t="shared" si="1654"/>
        <v>9.5545788640754976E-5</v>
      </c>
      <c r="AR1215" s="13">
        <f t="shared" si="1655"/>
        <v>1.4685078397284198E-3</v>
      </c>
      <c r="AS1215" s="13">
        <f t="shared" si="1656"/>
        <v>1.6364553811981284E-3</v>
      </c>
      <c r="AT1215" s="13">
        <f t="shared" si="1657"/>
        <v>9.1180521554027553E-4</v>
      </c>
      <c r="AU1215" s="13">
        <f t="shared" si="1658"/>
        <v>3.3869494625949736E-4</v>
      </c>
      <c r="AV1215" s="13">
        <f t="shared" si="1659"/>
        <v>9.435754314622322E-5</v>
      </c>
      <c r="AW1215" s="13">
        <f t="shared" si="1660"/>
        <v>7.1639556993395521E-7</v>
      </c>
      <c r="AX1215" s="13">
        <f t="shared" si="1661"/>
        <v>2.90353819817144E-4</v>
      </c>
      <c r="AY1215" s="13">
        <f t="shared" si="1662"/>
        <v>3.1953653237047944E-4</v>
      </c>
      <c r="AZ1215" s="13">
        <f t="shared" si="1663"/>
        <v>1.7582616199720091E-4</v>
      </c>
      <c r="BA1215" s="13">
        <f t="shared" si="1664"/>
        <v>6.4499331815206219E-5</v>
      </c>
      <c r="BB1215" s="13">
        <f t="shared" si="1665"/>
        <v>1.774549826951083E-5</v>
      </c>
      <c r="BC1215" s="13">
        <f t="shared" si="1666"/>
        <v>3.9058104941046341E-6</v>
      </c>
      <c r="BD1215" s="13">
        <f t="shared" si="1667"/>
        <v>2.6935062834785331E-4</v>
      </c>
      <c r="BE1215" s="13">
        <f t="shared" si="1668"/>
        <v>3.0015521420059831E-4</v>
      </c>
      <c r="BF1215" s="13">
        <f t="shared" si="1669"/>
        <v>1.6724140048312067E-4</v>
      </c>
      <c r="BG1215" s="13">
        <f t="shared" si="1670"/>
        <v>6.2122716764051689E-5</v>
      </c>
      <c r="BH1215" s="13">
        <f t="shared" si="1671"/>
        <v>1.7306862686204729E-5</v>
      </c>
      <c r="BI1215" s="13">
        <f t="shared" si="1672"/>
        <v>3.8572362786615478E-6</v>
      </c>
      <c r="BJ1215" s="14">
        <f t="shared" si="1673"/>
        <v>0.35824911196278714</v>
      </c>
      <c r="BK1215" s="14">
        <f t="shared" si="1674"/>
        <v>0.29045535071709738</v>
      </c>
      <c r="BL1215" s="14">
        <f t="shared" si="1675"/>
        <v>0.32705368058048101</v>
      </c>
      <c r="BM1215" s="14">
        <f t="shared" si="1676"/>
        <v>0.38096154034304835</v>
      </c>
      <c r="BN1215" s="14">
        <f t="shared" si="1677"/>
        <v>0.61872826154051808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1.242</v>
      </c>
      <c r="F1216" s="10">
        <f>VLOOKUP(B1216,home!$B$2:$E$405,3,FALSE)</f>
        <v>1.0892999999999999</v>
      </c>
      <c r="G1216" s="10">
        <f>VLOOKUP(C1216,away!$B$2:$E$405,4,FALSE)</f>
        <v>0.99460000000000004</v>
      </c>
      <c r="H1216" s="10">
        <f>VLOOKUP(A1216,away!$A$2:$E$405,3,FALSE)</f>
        <v>0.96209999999999996</v>
      </c>
      <c r="I1216" s="10">
        <f>VLOOKUP(C1216,away!$B$2:$E$405,3,FALSE)</f>
        <v>0.79479999999999995</v>
      </c>
      <c r="J1216" s="10">
        <f>VLOOKUP(B1216,home!$B$2:$E$405,4,FALSE)</f>
        <v>1.1005</v>
      </c>
      <c r="K1216" s="12">
        <f t="shared" si="1622"/>
        <v>1.34560488276</v>
      </c>
      <c r="L1216" s="12">
        <f t="shared" si="1623"/>
        <v>0.84152712653999995</v>
      </c>
      <c r="M1216" s="13">
        <f t="shared" si="1624"/>
        <v>0.11223818553024793</v>
      </c>
      <c r="N1216" s="13">
        <f t="shared" si="1625"/>
        <v>0.15102825048162441</v>
      </c>
      <c r="O1216" s="13">
        <f t="shared" si="1626"/>
        <v>9.4451477757332938E-2</v>
      </c>
      <c r="P1216" s="13">
        <f t="shared" si="1627"/>
        <v>0.12709436965416473</v>
      </c>
      <c r="Q1216" s="13">
        <f t="shared" si="1628"/>
        <v>0.1016121756413871</v>
      </c>
      <c r="R1216" s="13">
        <f t="shared" si="1629"/>
        <v>3.9741740337292553E-2</v>
      </c>
      <c r="S1216" s="13">
        <f t="shared" si="1630"/>
        <v>3.597924075812034E-2</v>
      </c>
      <c r="T1216" s="13">
        <f t="shared" si="1631"/>
        <v>8.5509402188974251E-2</v>
      </c>
      <c r="U1216" s="13">
        <f t="shared" si="1632"/>
        <v>5.3476679847240909E-2</v>
      </c>
      <c r="V1216" s="13">
        <f t="shared" si="1633"/>
        <v>4.5268401531633699E-3</v>
      </c>
      <c r="W1216" s="13">
        <f t="shared" si="1634"/>
        <v>4.5576613230305728E-2</v>
      </c>
      <c r="X1216" s="13">
        <f t="shared" si="1635"/>
        <v>3.8353956369124115E-2</v>
      </c>
      <c r="Y1216" s="13">
        <f t="shared" si="1636"/>
        <v>1.6137947347374774E-2</v>
      </c>
      <c r="Z1216" s="13">
        <f t="shared" si="1637"/>
        <v>1.1147917516580204E-2</v>
      </c>
      <c r="AA1216" s="13">
        <f t="shared" si="1638"/>
        <v>1.5000692242916057E-2</v>
      </c>
      <c r="AB1216" s="13">
        <f t="shared" si="1639"/>
        <v>1.0092502363423954E-2</v>
      </c>
      <c r="AC1216" s="13">
        <f t="shared" si="1640"/>
        <v>3.2037664647808828E-4</v>
      </c>
      <c r="AD1216" s="13">
        <f t="shared" si="1641"/>
        <v>1.5332028325590859E-2</v>
      </c>
      <c r="AE1216" s="13">
        <f t="shared" si="1642"/>
        <v>1.2902317740864361E-2</v>
      </c>
      <c r="AF1216" s="13">
        <f t="shared" si="1643"/>
        <v>5.4288251870878252E-3</v>
      </c>
      <c r="AG1216" s="13">
        <f t="shared" si="1644"/>
        <v>1.5228345533926651E-3</v>
      </c>
      <c r="AH1216" s="13">
        <f t="shared" si="1645"/>
        <v>2.345318748658167E-3</v>
      </c>
      <c r="AI1216" s="13">
        <f t="shared" si="1646"/>
        <v>3.1558723598230027E-3</v>
      </c>
      <c r="AJ1216" s="13">
        <f t="shared" si="1647"/>
        <v>2.1232786283725785E-3</v>
      </c>
      <c r="AK1216" s="13">
        <f t="shared" si="1648"/>
        <v>9.5236469659936557E-4</v>
      </c>
      <c r="AL1216" s="13">
        <f t="shared" si="1649"/>
        <v>1.4511306555316463E-5</v>
      </c>
      <c r="AM1216" s="13">
        <f t="shared" si="1650"/>
        <v>4.1261704355059353E-3</v>
      </c>
      <c r="AN1216" s="13">
        <f t="shared" si="1651"/>
        <v>3.4722843502056097E-3</v>
      </c>
      <c r="AO1216" s="13">
        <f t="shared" si="1652"/>
        <v>1.4610107358791688E-3</v>
      </c>
      <c r="AP1216" s="13">
        <f t="shared" si="1653"/>
        <v>4.0982672213616262E-4</v>
      </c>
      <c r="AQ1216" s="13">
        <f t="shared" si="1654"/>
        <v>8.6220075964637952E-5</v>
      </c>
      <c r="AR1216" s="13">
        <f t="shared" si="1655"/>
        <v>3.9472986947573926E-4</v>
      </c>
      <c r="AS1216" s="13">
        <f t="shared" si="1656"/>
        <v>5.3115043973777233E-4</v>
      </c>
      <c r="AT1216" s="13">
        <f t="shared" si="1657"/>
        <v>3.5735931259563386E-4</v>
      </c>
      <c r="AU1216" s="13">
        <f t="shared" si="1658"/>
        <v>1.6028814530948067E-4</v>
      </c>
      <c r="AV1216" s="13">
        <f t="shared" si="1659"/>
        <v>5.3921127744245426E-5</v>
      </c>
      <c r="AW1216" s="13">
        <f t="shared" si="1660"/>
        <v>4.5644629934723794E-7</v>
      </c>
      <c r="AX1216" s="13">
        <f t="shared" si="1661"/>
        <v>9.2536584751945678E-4</v>
      </c>
      <c r="AY1216" s="13">
        <f t="shared" si="1662"/>
        <v>7.7872046266130011E-4</v>
      </c>
      <c r="AZ1216" s="13">
        <f t="shared" si="1663"/>
        <v>3.276571966606316E-4</v>
      </c>
      <c r="BA1216" s="13">
        <f t="shared" si="1664"/>
        <v>9.1910806398657667E-5</v>
      </c>
      <c r="BB1216" s="13">
        <f t="shared" si="1665"/>
        <v>1.9336359201659149E-5</v>
      </c>
      <c r="BC1216" s="13">
        <f t="shared" si="1666"/>
        <v>3.2544141593435036E-6</v>
      </c>
      <c r="BD1216" s="13">
        <f t="shared" si="1667"/>
        <v>5.5362648803238012E-5</v>
      </c>
      <c r="BE1216" s="13">
        <f t="shared" si="1668"/>
        <v>7.4496250552164139E-5</v>
      </c>
      <c r="BF1216" s="13">
        <f t="shared" si="1669"/>
        <v>5.0121259245152225E-5</v>
      </c>
      <c r="BG1216" s="13">
        <f t="shared" si="1670"/>
        <v>2.2481137056785534E-5</v>
      </c>
      <c r="BH1216" s="13">
        <f t="shared" si="1671"/>
        <v>7.5626819484018525E-6</v>
      </c>
      <c r="BI1216" s="13">
        <f t="shared" si="1672"/>
        <v>2.0352763513060877E-6</v>
      </c>
      <c r="BJ1216" s="14">
        <f t="shared" si="1673"/>
        <v>0.48510610847201868</v>
      </c>
      <c r="BK1216" s="14">
        <f t="shared" si="1674"/>
        <v>0.28095224451139106</v>
      </c>
      <c r="BL1216" s="14">
        <f t="shared" si="1675"/>
        <v>0.22304943513047948</v>
      </c>
      <c r="BM1216" s="14">
        <f t="shared" si="1676"/>
        <v>0.37331124221205791</v>
      </c>
      <c r="BN1216" s="14">
        <f t="shared" si="1677"/>
        <v>0.62616619940204976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1.242</v>
      </c>
      <c r="F1217" s="10">
        <f>VLOOKUP(B1217,home!$B$2:$E$405,3,FALSE)</f>
        <v>1.2314000000000001</v>
      </c>
      <c r="G1217" s="10">
        <f>VLOOKUP(C1217,away!$B$2:$E$405,4,FALSE)</f>
        <v>0.76039999999999996</v>
      </c>
      <c r="H1217" s="10">
        <f>VLOOKUP(A1217,away!$A$2:$E$405,3,FALSE)</f>
        <v>0.96209999999999996</v>
      </c>
      <c r="I1217" s="10">
        <f>VLOOKUP(C1217,away!$B$2:$E$405,3,FALSE)</f>
        <v>0.80840000000000001</v>
      </c>
      <c r="J1217" s="10">
        <f>VLOOKUP(B1217,home!$B$2:$E$405,4,FALSE)</f>
        <v>1.1617</v>
      </c>
      <c r="K1217" s="12">
        <f t="shared" si="1622"/>
        <v>1.16295484752</v>
      </c>
      <c r="L1217" s="12">
        <f t="shared" si="1623"/>
        <v>0.90352569718799991</v>
      </c>
      <c r="M1217" s="13">
        <f t="shared" si="1624"/>
        <v>0.12663066934409445</v>
      </c>
      <c r="N1217" s="13">
        <f t="shared" si="1625"/>
        <v>0.14726575075841691</v>
      </c>
      <c r="O1217" s="13">
        <f t="shared" si="1626"/>
        <v>0.11441406380450603</v>
      </c>
      <c r="P1217" s="13">
        <f t="shared" si="1627"/>
        <v>0.13305839012591286</v>
      </c>
      <c r="Q1217" s="13">
        <f t="shared" si="1628"/>
        <v>8.5631709359086539E-2</v>
      </c>
      <c r="R1217" s="13">
        <f t="shared" si="1629"/>
        <v>5.1688023383539304E-2</v>
      </c>
      <c r="S1217" s="13">
        <f t="shared" si="1630"/>
        <v>3.4953094843854463E-2</v>
      </c>
      <c r="T1217" s="13">
        <f t="shared" si="1631"/>
        <v>7.7370449900068847E-2</v>
      </c>
      <c r="U1217" s="13">
        <f t="shared" si="1632"/>
        <v>6.0110837352614153E-2</v>
      </c>
      <c r="V1217" s="13">
        <f t="shared" si="1633"/>
        <v>4.0808110651684576E-3</v>
      </c>
      <c r="W1217" s="13">
        <f t="shared" si="1634"/>
        <v>3.3195270500191151E-2</v>
      </c>
      <c r="X1217" s="13">
        <f t="shared" si="1635"/>
        <v>2.9992779922029453E-2</v>
      </c>
      <c r="Y1217" s="13">
        <f t="shared" si="1636"/>
        <v>1.3549623694828953E-2</v>
      </c>
      <c r="Z1217" s="13">
        <f t="shared" si="1637"/>
        <v>1.556715245462733E-2</v>
      </c>
      <c r="AA1217" s="13">
        <f t="shared" si="1638"/>
        <v>1.810389540919172E-2</v>
      </c>
      <c r="AB1217" s="13">
        <f t="shared" si="1639"/>
        <v>1.0527006462557295E-2</v>
      </c>
      <c r="AC1217" s="13">
        <f t="shared" si="1640"/>
        <v>2.6799695995439814E-4</v>
      </c>
      <c r="AD1217" s="13">
        <f t="shared" si="1641"/>
        <v>9.6511501857337399E-3</v>
      </c>
      <c r="AE1217" s="13">
        <f t="shared" si="1642"/>
        <v>8.7200622002311708E-3</v>
      </c>
      <c r="AF1217" s="13">
        <f t="shared" si="1643"/>
        <v>3.9394001394932971E-3</v>
      </c>
      <c r="AG1217" s="13">
        <f t="shared" si="1644"/>
        <v>1.1864497525127284E-3</v>
      </c>
      <c r="AH1217" s="13">
        <f t="shared" si="1645"/>
        <v>3.5163305686997603E-3</v>
      </c>
      <c r="AI1217" s="13">
        <f t="shared" si="1646"/>
        <v>4.089333680352145E-3</v>
      </c>
      <c r="AJ1217" s="13">
        <f t="shared" si="1647"/>
        <v>2.3778552133461649E-3</v>
      </c>
      <c r="AK1217" s="13">
        <f t="shared" si="1648"/>
        <v>9.2177941568720868E-4</v>
      </c>
      <c r="AL1217" s="13">
        <f t="shared" si="1649"/>
        <v>1.1264015024124618E-5</v>
      </c>
      <c r="AM1217" s="13">
        <f t="shared" si="1650"/>
        <v>2.2447703785285172E-3</v>
      </c>
      <c r="AN1217" s="13">
        <f t="shared" si="1651"/>
        <v>2.0282077212869488E-3</v>
      </c>
      <c r="AO1217" s="13">
        <f t="shared" si="1652"/>
        <v>9.1626889770893749E-4</v>
      </c>
      <c r="AP1217" s="13">
        <f t="shared" si="1653"/>
        <v>2.7595749820471594E-4</v>
      </c>
      <c r="AQ1217" s="13">
        <f t="shared" si="1654"/>
        <v>6.2333672739918054E-5</v>
      </c>
      <c r="AR1217" s="13">
        <f t="shared" si="1655"/>
        <v>6.3541900572558561E-4</v>
      </c>
      <c r="AS1217" s="13">
        <f t="shared" si="1656"/>
        <v>7.3896361291490853E-4</v>
      </c>
      <c r="AT1217" s="13">
        <f t="shared" si="1657"/>
        <v>4.296906578901429E-4</v>
      </c>
      <c r="AU1217" s="13">
        <f t="shared" si="1658"/>
        <v>1.6657027784246654E-4</v>
      </c>
      <c r="AV1217" s="13">
        <f t="shared" si="1659"/>
        <v>4.8428428017412431E-5</v>
      </c>
      <c r="AW1217" s="13">
        <f t="shared" si="1660"/>
        <v>3.2877143893849935E-7</v>
      </c>
      <c r="AX1217" s="13">
        <f t="shared" si="1661"/>
        <v>4.3509443221317412E-4</v>
      </c>
      <c r="AY1217" s="13">
        <f t="shared" si="1662"/>
        <v>3.931190002080251E-4</v>
      </c>
      <c r="AZ1217" s="13">
        <f t="shared" si="1663"/>
        <v>1.775965593704027E-4</v>
      </c>
      <c r="BA1217" s="13">
        <f t="shared" si="1664"/>
        <v>5.3487685041111034E-5</v>
      </c>
      <c r="BB1217" s="13">
        <f t="shared" si="1665"/>
        <v>1.2081874479435499E-5</v>
      </c>
      <c r="BC1217" s="13">
        <f t="shared" si="1666"/>
        <v>2.1832568124739729E-6</v>
      </c>
      <c r="BD1217" s="13">
        <f t="shared" si="1667"/>
        <v>9.5686233359119197E-5</v>
      </c>
      <c r="BE1217" s="13">
        <f t="shared" si="1668"/>
        <v>1.1127876892591762E-4</v>
      </c>
      <c r="BF1217" s="13">
        <f t="shared" si="1669"/>
        <v>6.4706091874226922E-5</v>
      </c>
      <c r="BG1217" s="13">
        <f t="shared" si="1670"/>
        <v>2.508342106973556E-5</v>
      </c>
      <c r="BH1217" s="13">
        <f t="shared" si="1671"/>
        <v>7.2927215313585702E-6</v>
      </c>
      <c r="BI1217" s="13">
        <f t="shared" si="1672"/>
        <v>1.696221171301383E-6</v>
      </c>
      <c r="BJ1217" s="14">
        <f t="shared" si="1673"/>
        <v>0.41710374738918643</v>
      </c>
      <c r="BK1217" s="14">
        <f t="shared" si="1674"/>
        <v>0.29939534535421669</v>
      </c>
      <c r="BL1217" s="14">
        <f t="shared" si="1675"/>
        <v>0.26807394073081592</v>
      </c>
      <c r="BM1217" s="14">
        <f t="shared" si="1676"/>
        <v>0.34105878892452124</v>
      </c>
      <c r="BN1217" s="14">
        <f t="shared" si="1677"/>
        <v>0.65868860677555618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1.3568</v>
      </c>
      <c r="F1220" s="10">
        <f>VLOOKUP(B1220,home!$B$2:$E$405,3,FALSE)</f>
        <v>0.45040000000000002</v>
      </c>
      <c r="G1220" s="10">
        <f>VLOOKUP(C1220,away!$B$2:$E$405,4,FALSE)</f>
        <v>0.98270000000000002</v>
      </c>
      <c r="H1220" s="10">
        <f>VLOOKUP(A1220,away!$A$2:$E$405,3,FALSE)</f>
        <v>1.1676</v>
      </c>
      <c r="I1220" s="10">
        <f>VLOOKUP(C1220,away!$B$2:$E$405,3,FALSE)</f>
        <v>1.0468</v>
      </c>
      <c r="J1220" s="10">
        <f>VLOOKUP(B1220,home!$B$2:$E$405,4,FALSE)</f>
        <v>1.5226</v>
      </c>
      <c r="K1220" s="12">
        <f t="shared" si="1622"/>
        <v>0.60053064294400005</v>
      </c>
      <c r="L1220" s="12">
        <f t="shared" si="1623"/>
        <v>1.8609882271679996</v>
      </c>
      <c r="M1220" s="13">
        <f t="shared" si="1624"/>
        <v>8.5305284871683346E-2</v>
      </c>
      <c r="N1220" s="13">
        <f t="shared" si="1625"/>
        <v>5.1228437570513076E-2</v>
      </c>
      <c r="O1220" s="13">
        <f t="shared" si="1626"/>
        <v>0.15875213086141518</v>
      </c>
      <c r="P1220" s="13">
        <f t="shared" si="1627"/>
        <v>9.5335519214935674E-2</v>
      </c>
      <c r="Q1220" s="13">
        <f t="shared" si="1628"/>
        <v>1.5382123275618392E-2</v>
      </c>
      <c r="R1220" s="13">
        <f t="shared" si="1629"/>
        <v>0.14771792328546371</v>
      </c>
      <c r="S1220" s="13">
        <f t="shared" si="1630"/>
        <v>2.6636278272948989E-2</v>
      </c>
      <c r="T1220" s="13">
        <f t="shared" si="1631"/>
        <v>2.8625950324772696E-2</v>
      </c>
      <c r="U1220" s="13">
        <f t="shared" si="1632"/>
        <v>8.8709139444971982E-2</v>
      </c>
      <c r="V1220" s="13">
        <f t="shared" si="1633"/>
        <v>3.3075760037413545E-3</v>
      </c>
      <c r="W1220" s="13">
        <f t="shared" si="1634"/>
        <v>3.0791454601836604E-3</v>
      </c>
      <c r="X1220" s="13">
        <f t="shared" si="1635"/>
        <v>5.7302534511395843E-3</v>
      </c>
      <c r="Y1220" s="13">
        <f t="shared" si="1636"/>
        <v>5.3319671056297853E-3</v>
      </c>
      <c r="Z1220" s="13">
        <f t="shared" si="1637"/>
        <v>9.1633772058651225E-2</v>
      </c>
      <c r="AA1220" s="13">
        <f t="shared" si="1638"/>
        <v>5.5028888049765752E-2</v>
      </c>
      <c r="AB1220" s="13">
        <f t="shared" si="1639"/>
        <v>1.6523266760509615E-2</v>
      </c>
      <c r="AC1220" s="13">
        <f t="shared" si="1640"/>
        <v>2.3103014377557629E-4</v>
      </c>
      <c r="AD1220" s="13">
        <f t="shared" si="1641"/>
        <v>4.6228030073054802E-4</v>
      </c>
      <c r="AE1220" s="13">
        <f t="shared" si="1642"/>
        <v>8.6029819731123236E-4</v>
      </c>
      <c r="AF1220" s="13">
        <f t="shared" si="1643"/>
        <v>8.0050240852502829E-4</v>
      </c>
      <c r="AG1220" s="13">
        <f t="shared" si="1644"/>
        <v>4.9657518602823543E-4</v>
      </c>
      <c r="AH1220" s="13">
        <f t="shared" si="1645"/>
        <v>4.263234275303647E-2</v>
      </c>
      <c r="AI1220" s="13">
        <f t="shared" si="1646"/>
        <v>2.5602028203689967E-2</v>
      </c>
      <c r="AJ1220" s="13">
        <f t="shared" si="1647"/>
        <v>7.6874012289161794E-3</v>
      </c>
      <c r="AK1220" s="13">
        <f t="shared" si="1648"/>
        <v>1.5388400008565096E-3</v>
      </c>
      <c r="AL1220" s="13">
        <f t="shared" si="1649"/>
        <v>1.0327790942507962E-5</v>
      </c>
      <c r="AM1220" s="13">
        <f t="shared" si="1650"/>
        <v>5.5522697243612369E-5</v>
      </c>
      <c r="AN1220" s="13">
        <f t="shared" si="1651"/>
        <v>1.0332708591097576E-4</v>
      </c>
      <c r="AO1220" s="13">
        <f t="shared" si="1652"/>
        <v>9.6145245213951217E-5</v>
      </c>
      <c r="AP1220" s="13">
        <f t="shared" si="1653"/>
        <v>5.9641723147114551E-5</v>
      </c>
      <c r="AQ1220" s="13">
        <f t="shared" si="1654"/>
        <v>2.7748136156198332E-5</v>
      </c>
      <c r="AR1220" s="13">
        <f t="shared" si="1655"/>
        <v>1.5867657591998371E-2</v>
      </c>
      <c r="AS1220" s="13">
        <f t="shared" si="1656"/>
        <v>9.5290146157380236E-3</v>
      </c>
      <c r="AT1220" s="13">
        <f t="shared" si="1657"/>
        <v>2.8612326369059646E-3</v>
      </c>
      <c r="AU1220" s="13">
        <f t="shared" si="1658"/>
        <v>5.7275262501783181E-4</v>
      </c>
      <c r="AV1220" s="13">
        <f t="shared" si="1659"/>
        <v>8.5988875537455569E-5</v>
      </c>
      <c r="AW1220" s="13">
        <f t="shared" si="1660"/>
        <v>3.2061492546979103E-7</v>
      </c>
      <c r="AX1220" s="13">
        <f t="shared" si="1661"/>
        <v>5.5571801789485954E-6</v>
      </c>
      <c r="AY1220" s="13">
        <f t="shared" si="1662"/>
        <v>1.0341846889274693E-5</v>
      </c>
      <c r="AZ1220" s="13">
        <f t="shared" si="1663"/>
        <v>9.623027654057105E-6</v>
      </c>
      <c r="BA1220" s="13">
        <f t="shared" si="1664"/>
        <v>5.9694470579707886E-6</v>
      </c>
      <c r="BB1220" s="13">
        <f t="shared" si="1665"/>
        <v>2.7772676743965714E-6</v>
      </c>
      <c r="BC1220" s="13">
        <f t="shared" si="1666"/>
        <v>1.0336924891492537E-6</v>
      </c>
      <c r="BD1220" s="13">
        <f t="shared" si="1667"/>
        <v>4.921587328573649E-3</v>
      </c>
      <c r="BE1220" s="13">
        <f t="shared" si="1668"/>
        <v>2.9555640027333768E-3</v>
      </c>
      <c r="BF1220" s="13">
        <f t="shared" si="1669"/>
        <v>8.8745337541180859E-4</v>
      </c>
      <c r="BG1220" s="13">
        <f t="shared" si="1670"/>
        <v>1.7764764870629215E-4</v>
      </c>
      <c r="BH1220" s="13">
        <f t="shared" si="1671"/>
        <v>2.6670714173769863E-5</v>
      </c>
      <c r="BI1220" s="13">
        <f t="shared" si="1672"/>
        <v>3.2033162261099357E-6</v>
      </c>
      <c r="BJ1220" s="14">
        <f t="shared" si="1673"/>
        <v>0.11237522063006787</v>
      </c>
      <c r="BK1220" s="14">
        <f t="shared" si="1674"/>
        <v>0.21083635814491672</v>
      </c>
      <c r="BL1220" s="14">
        <f t="shared" si="1675"/>
        <v>0.58208073331964816</v>
      </c>
      <c r="BM1220" s="14">
        <f t="shared" si="1676"/>
        <v>0.44319464384169083</v>
      </c>
      <c r="BN1220" s="14">
        <f t="shared" si="1677"/>
        <v>0.55372141907962935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1.3568</v>
      </c>
      <c r="F1221" s="10">
        <f>VLOOKUP(B1221,home!$B$2:$E$405,3,FALSE)</f>
        <v>0.98270000000000002</v>
      </c>
      <c r="G1221" s="10">
        <f>VLOOKUP(C1221,away!$B$2:$E$405,4,FALSE)</f>
        <v>1.1054999999999999</v>
      </c>
      <c r="H1221" s="10">
        <f>VLOOKUP(A1221,away!$A$2:$E$405,3,FALSE)</f>
        <v>1.1676</v>
      </c>
      <c r="I1221" s="10">
        <f>VLOOKUP(C1221,away!$B$2:$E$405,3,FALSE)</f>
        <v>0.76129999999999998</v>
      </c>
      <c r="J1221" s="10">
        <f>VLOOKUP(B1221,home!$B$2:$E$405,4,FALSE)</f>
        <v>0.61860000000000004</v>
      </c>
      <c r="K1221" s="12">
        <f t="shared" si="1622"/>
        <v>1.4739933964799998</v>
      </c>
      <c r="L1221" s="12">
        <f t="shared" si="1623"/>
        <v>0.54986975416799999</v>
      </c>
      <c r="M1221" s="13">
        <f t="shared" si="1624"/>
        <v>0.13214398563142549</v>
      </c>
      <c r="N1221" s="13">
        <f t="shared" si="1625"/>
        <v>0.19477936220526917</v>
      </c>
      <c r="O1221" s="13">
        <f t="shared" si="1626"/>
        <v>7.2661980893931652E-2</v>
      </c>
      <c r="P1221" s="13">
        <f t="shared" si="1627"/>
        <v>0.10710328001281118</v>
      </c>
      <c r="Q1221" s="13">
        <f t="shared" si="1628"/>
        <v>0.14355174683057642</v>
      </c>
      <c r="R1221" s="13">
        <f t="shared" si="1629"/>
        <v>1.9977312785753053E-2</v>
      </c>
      <c r="S1221" s="13">
        <f t="shared" si="1630"/>
        <v>2.1701919566543378E-2</v>
      </c>
      <c r="T1221" s="13">
        <f t="shared" si="1631"/>
        <v>7.8934763740116015E-2</v>
      </c>
      <c r="U1221" s="13">
        <f t="shared" si="1632"/>
        <v>2.9446427125615474E-2</v>
      </c>
      <c r="V1221" s="13">
        <f t="shared" si="1633"/>
        <v>1.9543890006247866E-3</v>
      </c>
      <c r="W1221" s="13">
        <f t="shared" si="1634"/>
        <v>7.0531442293812779E-2</v>
      </c>
      <c r="X1221" s="13">
        <f t="shared" si="1635"/>
        <v>3.8783106835213306E-2</v>
      </c>
      <c r="Y1221" s="13">
        <f t="shared" si="1636"/>
        <v>1.0662828710675009E-2</v>
      </c>
      <c r="Z1221" s="13">
        <f t="shared" si="1637"/>
        <v>3.6616400234797579E-3</v>
      </c>
      <c r="AA1221" s="13">
        <f t="shared" si="1638"/>
        <v>5.3972332148960354E-3</v>
      </c>
      <c r="AB1221" s="13">
        <f t="shared" si="1639"/>
        <v>3.9777430590096381E-3</v>
      </c>
      <c r="AC1221" s="13">
        <f t="shared" si="1640"/>
        <v>9.900255362912987E-5</v>
      </c>
      <c r="AD1221" s="13">
        <f t="shared" si="1641"/>
        <v>2.5990720046322555E-2</v>
      </c>
      <c r="AE1221" s="13">
        <f t="shared" si="1642"/>
        <v>1.4291510842520692E-2</v>
      </c>
      <c r="AF1221" s="13">
        <f t="shared" si="1643"/>
        <v>3.9292347768330798E-3</v>
      </c>
      <c r="AG1221" s="13">
        <f t="shared" si="1644"/>
        <v>7.201891202685205E-4</v>
      </c>
      <c r="AH1221" s="13">
        <f t="shared" si="1645"/>
        <v>5.0335627489063093E-4</v>
      </c>
      <c r="AI1221" s="13">
        <f t="shared" si="1646"/>
        <v>7.4194382526556163E-4</v>
      </c>
      <c r="AJ1221" s="13">
        <f t="shared" si="1647"/>
        <v>5.4681014950027436E-4</v>
      </c>
      <c r="AK1221" s="13">
        <f t="shared" si="1648"/>
        <v>2.686648498305486E-4</v>
      </c>
      <c r="AL1221" s="13">
        <f t="shared" si="1649"/>
        <v>3.209680159912598E-6</v>
      </c>
      <c r="AM1221" s="13">
        <f t="shared" si="1650"/>
        <v>7.6620299436079521E-3</v>
      </c>
      <c r="AN1221" s="13">
        <f t="shared" si="1651"/>
        <v>4.2131185215195594E-3</v>
      </c>
      <c r="AO1221" s="13">
        <f t="shared" si="1652"/>
        <v>1.1583332228543037E-3</v>
      </c>
      <c r="AP1221" s="13">
        <f t="shared" si="1653"/>
        <v>2.1231080149850771E-4</v>
      </c>
      <c r="AQ1221" s="13">
        <f t="shared" si="1654"/>
        <v>2.9185822056798863E-5</v>
      </c>
      <c r="AR1221" s="13">
        <f t="shared" si="1655"/>
        <v>5.5356078226606321E-5</v>
      </c>
      <c r="AS1221" s="13">
        <f t="shared" si="1656"/>
        <v>8.1594493761048031E-5</v>
      </c>
      <c r="AT1221" s="13">
        <f t="shared" si="1657"/>
        <v>6.0134872496456672E-5</v>
      </c>
      <c r="AU1221" s="13">
        <f t="shared" si="1658"/>
        <v>2.9546134985981294E-5</v>
      </c>
      <c r="AV1221" s="13">
        <f t="shared" si="1659"/>
        <v>1.0887701965210781E-5</v>
      </c>
      <c r="AW1221" s="13">
        <f t="shared" si="1660"/>
        <v>7.2262773585792145E-8</v>
      </c>
      <c r="AX1221" s="13">
        <f t="shared" si="1661"/>
        <v>1.8822969234183575E-3</v>
      </c>
      <c r="AY1221" s="13">
        <f t="shared" si="1662"/>
        <v>1.0350181465512349E-3</v>
      </c>
      <c r="AZ1221" s="13">
        <f t="shared" si="1663"/>
        <v>2.8456258690177325E-4</v>
      </c>
      <c r="BA1221" s="13">
        <f t="shared" si="1664"/>
        <v>5.2157453235029391E-5</v>
      </c>
      <c r="BB1221" s="13">
        <f t="shared" si="1665"/>
        <v>7.16995149709364E-6</v>
      </c>
      <c r="BC1221" s="13">
        <f t="shared" si="1666"/>
        <v>7.8850789342067308E-7</v>
      </c>
      <c r="BD1221" s="13">
        <f t="shared" si="1667"/>
        <v>5.0731055210280967E-6</v>
      </c>
      <c r="BE1221" s="13">
        <f t="shared" si="1668"/>
        <v>7.4777240376416438E-6</v>
      </c>
      <c r="BF1221" s="13">
        <f t="shared" si="1669"/>
        <v>5.5110579260917732E-6</v>
      </c>
      <c r="BG1221" s="13">
        <f t="shared" si="1670"/>
        <v>2.7077543302260115E-6</v>
      </c>
      <c r="BH1221" s="13">
        <f t="shared" si="1671"/>
        <v>9.9780300051081664E-7</v>
      </c>
      <c r="BI1221" s="13">
        <f t="shared" si="1672"/>
        <v>2.9415100674817438E-7</v>
      </c>
      <c r="BJ1221" s="14">
        <f t="shared" si="1673"/>
        <v>0.59871187728264164</v>
      </c>
      <c r="BK1221" s="14">
        <f t="shared" si="1674"/>
        <v>0.26404080459174512</v>
      </c>
      <c r="BL1221" s="14">
        <f t="shared" si="1675"/>
        <v>0.13378105305595042</v>
      </c>
      <c r="BM1221" s="14">
        <f t="shared" si="1676"/>
        <v>0.32894276071027218</v>
      </c>
      <c r="BN1221" s="14">
        <f t="shared" si="1677"/>
        <v>0.67021766835976704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1.3167</v>
      </c>
      <c r="F1222" s="10">
        <f>VLOOKUP(B1222,home!$B$2:$E$405,3,FALSE)</f>
        <v>1.0125999999999999</v>
      </c>
      <c r="G1222" s="10">
        <f>VLOOKUP(C1222,away!$B$2:$E$405,4,FALSE)</f>
        <v>1.097</v>
      </c>
      <c r="H1222" s="10">
        <f>VLOOKUP(A1222,away!$A$2:$E$405,3,FALSE)</f>
        <v>1.1167</v>
      </c>
      <c r="I1222" s="10">
        <f>VLOOKUP(C1222,away!$B$2:$E$405,3,FALSE)</f>
        <v>0.94520000000000004</v>
      </c>
      <c r="J1222" s="10">
        <f>VLOOKUP(B1222,home!$B$2:$E$405,4,FALSE)</f>
        <v>0.79600000000000004</v>
      </c>
      <c r="K1222" s="12">
        <f t="shared" si="1622"/>
        <v>1.4626195907399999</v>
      </c>
      <c r="L1222" s="12">
        <f t="shared" si="1623"/>
        <v>0.84018185264</v>
      </c>
      <c r="M1222" s="13">
        <f t="shared" si="1624"/>
        <v>9.9978367301610291E-2</v>
      </c>
      <c r="N1222" s="13">
        <f t="shared" si="1625"/>
        <v>0.1462303186655346</v>
      </c>
      <c r="O1222" s="13">
        <f t="shared" si="1626"/>
        <v>8.4000009863389319E-2</v>
      </c>
      <c r="P1222" s="13">
        <f t="shared" si="1627"/>
        <v>0.12286006004854642</v>
      </c>
      <c r="Q1222" s="13">
        <f t="shared" si="1628"/>
        <v>0.10693966442018203</v>
      </c>
      <c r="R1222" s="13">
        <f t="shared" si="1629"/>
        <v>3.5287641954400359E-2</v>
      </c>
      <c r="S1222" s="13">
        <f t="shared" si="1630"/>
        <v>3.7744651074356268E-2</v>
      </c>
      <c r="T1222" s="13">
        <f t="shared" si="1631"/>
        <v>8.9848765373248415E-2</v>
      </c>
      <c r="U1222" s="13">
        <f t="shared" si="1632"/>
        <v>5.1612396433524693E-2</v>
      </c>
      <c r="V1222" s="13">
        <f t="shared" si="1633"/>
        <v>5.1536816554160871E-3</v>
      </c>
      <c r="W1222" s="13">
        <f t="shared" si="1634"/>
        <v>5.2137349402706513E-2</v>
      </c>
      <c r="X1222" s="13">
        <f t="shared" si="1635"/>
        <v>4.3804854812904949E-2</v>
      </c>
      <c r="Y1222" s="13">
        <f t="shared" si="1636"/>
        <v>1.8402022035666352E-2</v>
      </c>
      <c r="Z1222" s="13">
        <f t="shared" si="1637"/>
        <v>9.8826787975150269E-3</v>
      </c>
      <c r="AA1222" s="13">
        <f t="shared" si="1638"/>
        <v>1.4454599618236303E-2</v>
      </c>
      <c r="AB1222" s="13">
        <f t="shared" si="1639"/>
        <v>1.0570790288967673E-2</v>
      </c>
      <c r="AC1222" s="13">
        <f t="shared" si="1640"/>
        <v>3.9582415097943048E-4</v>
      </c>
      <c r="AD1222" s="13">
        <f t="shared" si="1641"/>
        <v>1.9064277161413748E-2</v>
      </c>
      <c r="AE1222" s="13">
        <f t="shared" si="1642"/>
        <v>1.6017459704719041E-2</v>
      </c>
      <c r="AF1222" s="13">
        <f t="shared" si="1643"/>
        <v>6.728789484648696E-3</v>
      </c>
      <c r="AG1222" s="13">
        <f t="shared" si="1644"/>
        <v>1.8844689384122308E-3</v>
      </c>
      <c r="AH1222" s="13">
        <f t="shared" si="1645"/>
        <v>2.0758118452855558E-3</v>
      </c>
      <c r="AI1222" s="13">
        <f t="shared" si="1646"/>
        <v>3.0361230716048032E-3</v>
      </c>
      <c r="AJ1222" s="13">
        <f t="shared" si="1647"/>
        <v>2.2203465422134449E-3</v>
      </c>
      <c r="AK1222" s="13">
        <f t="shared" si="1648"/>
        <v>1.0825074502910674E-3</v>
      </c>
      <c r="AL1222" s="13">
        <f t="shared" si="1649"/>
        <v>1.9456600570917502E-5</v>
      </c>
      <c r="AM1222" s="13">
        <f t="shared" si="1650"/>
        <v>5.5767570519161813E-3</v>
      </c>
      <c r="AN1222" s="13">
        <f t="shared" si="1651"/>
        <v>4.6854900716021214E-3</v>
      </c>
      <c r="AO1222" s="13">
        <f t="shared" si="1652"/>
        <v>1.9683318644424983E-3</v>
      </c>
      <c r="AP1222" s="13">
        <f t="shared" si="1653"/>
        <v>5.5125223749254789E-4</v>
      </c>
      <c r="AQ1222" s="13">
        <f t="shared" si="1654"/>
        <v>1.1578803154210853E-4</v>
      </c>
      <c r="AR1222" s="13">
        <f t="shared" si="1655"/>
        <v>3.4881188838081507E-4</v>
      </c>
      <c r="AS1222" s="13">
        <f t="shared" si="1656"/>
        <v>5.1017910142879422E-4</v>
      </c>
      <c r="AT1222" s="13">
        <f t="shared" si="1657"/>
        <v>3.7309897426794208E-4</v>
      </c>
      <c r="AU1222" s="13">
        <f t="shared" si="1658"/>
        <v>1.8190062301643036E-4</v>
      </c>
      <c r="AV1222" s="13">
        <f t="shared" si="1659"/>
        <v>6.6512853697910611E-5</v>
      </c>
      <c r="AW1222" s="13">
        <f t="shared" si="1660"/>
        <v>6.6415453968271838E-7</v>
      </c>
      <c r="AX1222" s="13">
        <f t="shared" si="1661"/>
        <v>1.3594456861550086E-3</v>
      </c>
      <c r="AY1222" s="13">
        <f t="shared" si="1662"/>
        <v>1.1421815951571711E-3</v>
      </c>
      <c r="AZ1222" s="13">
        <f t="shared" si="1663"/>
        <v>4.7982012433523124E-4</v>
      </c>
      <c r="BA1222" s="13">
        <f t="shared" si="1664"/>
        <v>1.3437872033264324E-4</v>
      </c>
      <c r="BB1222" s="13">
        <f t="shared" si="1665"/>
        <v>2.8225640551118158E-5</v>
      </c>
      <c r="BC1222" s="13">
        <f t="shared" si="1666"/>
        <v>4.7429341940378337E-6</v>
      </c>
      <c r="BD1222" s="13">
        <f t="shared" si="1667"/>
        <v>4.8844236433774999E-5</v>
      </c>
      <c r="BE1222" s="13">
        <f t="shared" si="1668"/>
        <v>7.1440537102775782E-5</v>
      </c>
      <c r="BF1222" s="13">
        <f t="shared" si="1669"/>
        <v>5.2245164569753853E-5</v>
      </c>
      <c r="BG1222" s="13">
        <f t="shared" si="1670"/>
        <v>2.5471600407052439E-5</v>
      </c>
      <c r="BH1222" s="13">
        <f t="shared" si="1671"/>
        <v>9.3138154407139647E-6</v>
      </c>
      <c r="BI1222" s="13">
        <f t="shared" si="1672"/>
        <v>2.7245137856249907E-6</v>
      </c>
      <c r="BJ1222" s="14">
        <f t="shared" si="1673"/>
        <v>0.5171043839571573</v>
      </c>
      <c r="BK1222" s="14">
        <f t="shared" si="1674"/>
        <v>0.26729422242663659</v>
      </c>
      <c r="BL1222" s="14">
        <f t="shared" si="1675"/>
        <v>0.20603077037644485</v>
      </c>
      <c r="BM1222" s="14">
        <f t="shared" si="1676"/>
        <v>0.40387447586347314</v>
      </c>
      <c r="BN1222" s="14">
        <f t="shared" si="1677"/>
        <v>0.59529606225366305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1.3167</v>
      </c>
      <c r="F1223" s="10">
        <f>VLOOKUP(B1223,home!$B$2:$E$405,3,FALSE)</f>
        <v>1.3080000000000001</v>
      </c>
      <c r="G1223" s="10">
        <f>VLOOKUP(C1223,away!$B$2:$E$405,4,FALSE)</f>
        <v>0.8861</v>
      </c>
      <c r="H1223" s="10">
        <f>VLOOKUP(A1223,away!$A$2:$E$405,3,FALSE)</f>
        <v>1.1167</v>
      </c>
      <c r="I1223" s="10">
        <f>VLOOKUP(C1223,away!$B$2:$E$405,3,FALSE)</f>
        <v>0.84570000000000001</v>
      </c>
      <c r="J1223" s="10">
        <f>VLOOKUP(B1223,home!$B$2:$E$405,4,FALSE)</f>
        <v>0.59699999999999998</v>
      </c>
      <c r="K1223" s="12">
        <f t="shared" si="1622"/>
        <v>1.5260800539600001</v>
      </c>
      <c r="L1223" s="12">
        <f t="shared" si="1623"/>
        <v>0.56380273442999995</v>
      </c>
      <c r="M1223" s="13">
        <f t="shared" si="1624"/>
        <v>0.12370163423545512</v>
      </c>
      <c r="N1223" s="13">
        <f t="shared" si="1625"/>
        <v>0.18877859664898355</v>
      </c>
      <c r="O1223" s="13">
        <f t="shared" si="1626"/>
        <v>6.9743319635409293E-2</v>
      </c>
      <c r="P1223" s="13">
        <f t="shared" si="1627"/>
        <v>0.10643388899255496</v>
      </c>
      <c r="Q1223" s="13">
        <f t="shared" si="1628"/>
        <v>0.14404562548028699</v>
      </c>
      <c r="R1223" s="13">
        <f t="shared" si="1629"/>
        <v>1.966073715933463E-2</v>
      </c>
      <c r="S1223" s="13">
        <f t="shared" si="1630"/>
        <v>2.2894145247340337E-2</v>
      </c>
      <c r="T1223" s="13">
        <f t="shared" si="1631"/>
        <v>8.1213317528465473E-2</v>
      </c>
      <c r="U1223" s="13">
        <f t="shared" si="1632"/>
        <v>3.0003858825010776E-2</v>
      </c>
      <c r="V1223" s="13">
        <f t="shared" si="1633"/>
        <v>2.1887009091540593E-3</v>
      </c>
      <c r="W1223" s="13">
        <f t="shared" si="1634"/>
        <v>7.3275051968552773E-2</v>
      </c>
      <c r="X1223" s="13">
        <f t="shared" si="1635"/>
        <v>4.1312674665370405E-2</v>
      </c>
      <c r="Y1223" s="13">
        <f t="shared" si="1636"/>
        <v>1.1646099471476408E-2</v>
      </c>
      <c r="Z1223" s="13">
        <f t="shared" si="1637"/>
        <v>3.6949257904474596E-3</v>
      </c>
      <c r="AA1223" s="13">
        <f t="shared" si="1638"/>
        <v>5.6387525496642554E-3</v>
      </c>
      <c r="AB1223" s="13">
        <f t="shared" si="1639"/>
        <v>4.3025938976293584E-3</v>
      </c>
      <c r="AC1223" s="13">
        <f t="shared" si="1640"/>
        <v>1.1769850042936968E-4</v>
      </c>
      <c r="AD1223" s="13">
        <f t="shared" si="1641"/>
        <v>2.7955898815522705E-2</v>
      </c>
      <c r="AE1223" s="13">
        <f t="shared" si="1642"/>
        <v>1.5761612195640099E-2</v>
      </c>
      <c r="AF1223" s="13">
        <f t="shared" si="1643"/>
        <v>4.4432200274635604E-3</v>
      </c>
      <c r="AG1223" s="13">
        <f t="shared" si="1644"/>
        <v>8.3503320038603199E-4</v>
      </c>
      <c r="AH1223" s="13">
        <f t="shared" si="1645"/>
        <v>5.2080231604255151E-4</v>
      </c>
      <c r="AI1223" s="13">
        <f t="shared" si="1646"/>
        <v>7.9478602656871003E-4</v>
      </c>
      <c r="AJ1223" s="13">
        <f t="shared" si="1647"/>
        <v>6.0645355115631564E-4</v>
      </c>
      <c r="AK1223" s="13">
        <f t="shared" si="1648"/>
        <v>3.0849888935762128E-4</v>
      </c>
      <c r="AL1223" s="13">
        <f t="shared" si="1649"/>
        <v>4.0507497598440673E-6</v>
      </c>
      <c r="AM1223" s="13">
        <f t="shared" si="1650"/>
        <v>8.5325879145786345E-3</v>
      </c>
      <c r="AN1223" s="13">
        <f t="shared" si="1651"/>
        <v>4.810696398003805E-3</v>
      </c>
      <c r="AO1223" s="13">
        <f t="shared" si="1652"/>
        <v>1.3561418918535482E-3</v>
      </c>
      <c r="AP1223" s="13">
        <f t="shared" si="1653"/>
        <v>2.5486550230070137E-4</v>
      </c>
      <c r="AQ1223" s="13">
        <f t="shared" si="1654"/>
        <v>3.5923466777252702E-5</v>
      </c>
      <c r="AR1223" s="13">
        <f t="shared" si="1655"/>
        <v>5.8725953976453528E-5</v>
      </c>
      <c r="AS1223" s="13">
        <f t="shared" si="1656"/>
        <v>8.9620507013238697E-5</v>
      </c>
      <c r="AT1223" s="13">
        <f t="shared" si="1657"/>
        <v>6.8384034089342949E-5</v>
      </c>
      <c r="AU1223" s="13">
        <f t="shared" si="1658"/>
        <v>3.4786503477688992E-5</v>
      </c>
      <c r="AV1223" s="13">
        <f t="shared" si="1659"/>
        <v>1.3271747276077835E-5</v>
      </c>
      <c r="AW1223" s="13">
        <f t="shared" si="1660"/>
        <v>9.6813831509567667E-8</v>
      </c>
      <c r="AX1223" s="13">
        <f t="shared" si="1661"/>
        <v>2.170235370849771E-3</v>
      </c>
      <c r="AY1223" s="13">
        <f t="shared" si="1662"/>
        <v>1.2235846364418059E-3</v>
      </c>
      <c r="AZ1223" s="13">
        <f t="shared" si="1663"/>
        <v>3.4493018191621377E-4</v>
      </c>
      <c r="BA1223" s="13">
        <f t="shared" si="1664"/>
        <v>6.4824193250599566E-5</v>
      </c>
      <c r="BB1223" s="13">
        <f t="shared" si="1665"/>
        <v>9.137014352976692E-6</v>
      </c>
      <c r="BC1223" s="13">
        <f t="shared" si="1666"/>
        <v>1.0302947353468835E-6</v>
      </c>
      <c r="BD1223" s="13">
        <f t="shared" si="1667"/>
        <v>5.5183089056558049E-6</v>
      </c>
      <c r="BE1223" s="13">
        <f t="shared" si="1668"/>
        <v>8.4213811525111604E-6</v>
      </c>
      <c r="BF1223" s="13">
        <f t="shared" si="1669"/>
        <v>6.4258509018209802E-6</v>
      </c>
      <c r="BG1223" s="13">
        <f t="shared" si="1670"/>
        <v>3.2687876303299593E-6</v>
      </c>
      <c r="BH1223" s="13">
        <f t="shared" si="1671"/>
        <v>1.2471079008194311E-6</v>
      </c>
      <c r="BI1223" s="13">
        <f t="shared" si="1672"/>
        <v>3.806372985152918E-7</v>
      </c>
      <c r="BJ1223" s="14">
        <f t="shared" si="1673"/>
        <v>0.60807108686720868</v>
      </c>
      <c r="BK1223" s="14">
        <f t="shared" si="1674"/>
        <v>0.25656370327113548</v>
      </c>
      <c r="BL1223" s="14">
        <f t="shared" si="1675"/>
        <v>0.13186985366979598</v>
      </c>
      <c r="BM1223" s="14">
        <f t="shared" si="1676"/>
        <v>0.34661227962395275</v>
      </c>
      <c r="BN1223" s="14">
        <f t="shared" si="1677"/>
        <v>0.6523638021520245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1.3167</v>
      </c>
      <c r="F1224" s="10">
        <f>VLOOKUP(B1224,home!$B$2:$E$405,3,FALSE)</f>
        <v>1.3080000000000001</v>
      </c>
      <c r="G1224" s="10">
        <f>VLOOKUP(C1224,away!$B$2:$E$405,4,FALSE)</f>
        <v>1.8565</v>
      </c>
      <c r="H1224" s="10">
        <f>VLOOKUP(A1224,away!$A$2:$E$405,3,FALSE)</f>
        <v>1.1167</v>
      </c>
      <c r="I1224" s="10">
        <f>VLOOKUP(C1224,away!$B$2:$E$405,3,FALSE)</f>
        <v>0.54720000000000002</v>
      </c>
      <c r="J1224" s="10">
        <f>VLOOKUP(B1224,home!$B$2:$E$405,4,FALSE)</f>
        <v>0.995</v>
      </c>
      <c r="K1224" s="12">
        <f t="shared" si="1622"/>
        <v>3.1973452434</v>
      </c>
      <c r="L1224" s="12">
        <f t="shared" si="1623"/>
        <v>0.60800294880000005</v>
      </c>
      <c r="M1224" s="13">
        <f t="shared" si="1624"/>
        <v>2.2251448036397271E-2</v>
      </c>
      <c r="N1224" s="13">
        <f t="shared" si="1625"/>
        <v>7.1145561537937094E-2</v>
      </c>
      <c r="O1224" s="13">
        <f t="shared" si="1626"/>
        <v>1.3528946021199511E-2</v>
      </c>
      <c r="P1224" s="13">
        <f t="shared" si="1627"/>
        <v>4.3256711209097617E-2</v>
      </c>
      <c r="Q1224" s="13">
        <f t="shared" si="1628"/>
        <v>0.11373846138617262</v>
      </c>
      <c r="R1224" s="13">
        <f t="shared" si="1629"/>
        <v>4.1128195375226655E-3</v>
      </c>
      <c r="S1224" s="13">
        <f t="shared" si="1630"/>
        <v>2.1022711213744324E-2</v>
      </c>
      <c r="T1224" s="13">
        <f t="shared" si="1631"/>
        <v>6.9153319914767891E-2</v>
      </c>
      <c r="U1224" s="13">
        <f t="shared" si="1632"/>
        <v>1.3150103985260684E-2</v>
      </c>
      <c r="V1224" s="13">
        <f t="shared" si="1633"/>
        <v>4.5408947284774478E-3</v>
      </c>
      <c r="W1224" s="13">
        <f t="shared" si="1634"/>
        <v>0.12122037616823782</v>
      </c>
      <c r="X1224" s="13">
        <f t="shared" si="1635"/>
        <v>7.3702346164933846E-2</v>
      </c>
      <c r="Y1224" s="13">
        <f t="shared" si="1636"/>
        <v>2.2405621900879073E-2</v>
      </c>
      <c r="Z1224" s="13">
        <f t="shared" si="1637"/>
        <v>8.3353546889867786E-4</v>
      </c>
      <c r="AA1224" s="13">
        <f t="shared" si="1638"/>
        <v>2.6651006666883765E-3</v>
      </c>
      <c r="AB1224" s="13">
        <f t="shared" si="1639"/>
        <v>4.2606234699091262E-3</v>
      </c>
      <c r="AC1224" s="13">
        <f t="shared" si="1640"/>
        <v>5.5171738592968899E-4</v>
      </c>
      <c r="AD1224" s="13">
        <f t="shared" si="1641"/>
        <v>9.6895848286168471E-2</v>
      </c>
      <c r="AE1224" s="13">
        <f t="shared" si="1642"/>
        <v>5.8912961484467861E-2</v>
      </c>
      <c r="AF1224" s="13">
        <f t="shared" si="1643"/>
        <v>1.7909627152548645E-2</v>
      </c>
      <c r="AG1224" s="13">
        <f t="shared" si="1644"/>
        <v>3.6297020402193758E-3</v>
      </c>
      <c r="AH1224" s="13">
        <f t="shared" si="1645"/>
        <v>1.2669800575494669E-4</v>
      </c>
      <c r="AI1224" s="13">
        <f t="shared" si="1646"/>
        <v>4.0509726604884462E-4</v>
      </c>
      <c r="AJ1224" s="13">
        <f t="shared" si="1647"/>
        <v>6.4761790835780907E-4</v>
      </c>
      <c r="AK1224" s="13">
        <f t="shared" si="1648"/>
        <v>6.9021934627616578E-4</v>
      </c>
      <c r="AL1224" s="13">
        <f t="shared" si="1649"/>
        <v>4.2901441008533824E-5</v>
      </c>
      <c r="AM1224" s="13">
        <f t="shared" si="1650"/>
        <v>6.196189592459779E-2</v>
      </c>
      <c r="AN1224" s="13">
        <f t="shared" si="1651"/>
        <v>3.7673015435394162E-2</v>
      </c>
      <c r="AO1224" s="13">
        <f t="shared" si="1652"/>
        <v>1.1452652237453783E-2</v>
      </c>
      <c r="AP1224" s="13">
        <f t="shared" si="1653"/>
        <v>2.3210821106509402E-3</v>
      </c>
      <c r="AQ1224" s="13">
        <f t="shared" si="1654"/>
        <v>3.5280619192067482E-4</v>
      </c>
      <c r="AR1224" s="13">
        <f t="shared" si="1655"/>
        <v>1.5406552221217397E-5</v>
      </c>
      <c r="AS1224" s="13">
        <f t="shared" si="1656"/>
        <v>4.9260066461703158E-5</v>
      </c>
      <c r="AT1224" s="13">
        <f t="shared" si="1657"/>
        <v>7.8750719595447252E-5</v>
      </c>
      <c r="AU1224" s="13">
        <f t="shared" si="1658"/>
        <v>8.3931079570943455E-5</v>
      </c>
      <c r="AV1224" s="13">
        <f t="shared" si="1659"/>
        <v>6.7089159509895737E-5</v>
      </c>
      <c r="AW1224" s="13">
        <f t="shared" si="1660"/>
        <v>2.3166722567207818E-6</v>
      </c>
      <c r="AX1224" s="13">
        <f t="shared" si="1661"/>
        <v>3.3018928867759756E-2</v>
      </c>
      <c r="AY1224" s="13">
        <f t="shared" si="1662"/>
        <v>2.0075606117815378E-2</v>
      </c>
      <c r="AZ1224" s="13">
        <f t="shared" si="1663"/>
        <v>6.1030138592895354E-3</v>
      </c>
      <c r="BA1224" s="13">
        <f t="shared" si="1664"/>
        <v>1.2368834743384358E-3</v>
      </c>
      <c r="BB1224" s="13">
        <f t="shared" si="1665"/>
        <v>1.8800719992993948E-4</v>
      </c>
      <c r="BC1224" s="13">
        <f t="shared" si="1666"/>
        <v>2.2861786390606882E-5</v>
      </c>
      <c r="BD1224" s="13">
        <f t="shared" si="1667"/>
        <v>1.5612048635568942E-6</v>
      </c>
      <c r="BE1224" s="13">
        <f t="shared" si="1668"/>
        <v>4.9917109444665829E-6</v>
      </c>
      <c r="BF1224" s="13">
        <f t="shared" si="1669"/>
        <v>7.9801116223589777E-6</v>
      </c>
      <c r="BG1224" s="13">
        <f t="shared" si="1670"/>
        <v>8.5050573125168411E-6</v>
      </c>
      <c r="BH1224" s="13">
        <f t="shared" si="1671"/>
        <v>6.7984011357550278E-6</v>
      </c>
      <c r="BI1224" s="13">
        <f t="shared" si="1672"/>
        <v>4.347367106826301E-6</v>
      </c>
      <c r="BJ1224" s="14">
        <f t="shared" si="1673"/>
        <v>0.82312057924187376</v>
      </c>
      <c r="BK1224" s="14">
        <f t="shared" si="1674"/>
        <v>0.11174199013247026</v>
      </c>
      <c r="BL1224" s="14">
        <f t="shared" si="1675"/>
        <v>3.9915847637362806E-2</v>
      </c>
      <c r="BM1224" s="14">
        <f t="shared" si="1676"/>
        <v>0.68750471530672008</v>
      </c>
      <c r="BN1224" s="14">
        <f t="shared" si="1677"/>
        <v>0.26803394772832678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1.3167</v>
      </c>
      <c r="F1225" s="10">
        <f>VLOOKUP(B1225,home!$B$2:$E$405,3,FALSE)</f>
        <v>0.80169999999999997</v>
      </c>
      <c r="G1225" s="10">
        <f>VLOOKUP(C1225,away!$B$2:$E$405,4,FALSE)</f>
        <v>1.5610999999999999</v>
      </c>
      <c r="H1225" s="10">
        <f>VLOOKUP(A1225,away!$A$2:$E$405,3,FALSE)</f>
        <v>1.1167</v>
      </c>
      <c r="I1225" s="10">
        <f>VLOOKUP(C1225,away!$B$2:$E$405,3,FALSE)</f>
        <v>0.84570000000000001</v>
      </c>
      <c r="J1225" s="10">
        <f>VLOOKUP(B1225,home!$B$2:$E$405,4,FALSE)</f>
        <v>1.2935000000000001</v>
      </c>
      <c r="K1225" s="12">
        <f t="shared" si="1622"/>
        <v>1.6478946466289996</v>
      </c>
      <c r="L1225" s="12">
        <f t="shared" si="1623"/>
        <v>1.2215725912650002</v>
      </c>
      <c r="M1225" s="13">
        <f t="shared" si="1624"/>
        <v>5.6729141667391708E-2</v>
      </c>
      <c r="N1225" s="13">
        <f t="shared" si="1625"/>
        <v>9.3483648861552915E-2</v>
      </c>
      <c r="O1225" s="13">
        <f t="shared" si="1626"/>
        <v>6.9298764586874978E-2</v>
      </c>
      <c r="P1225" s="13">
        <f t="shared" si="1627"/>
        <v>0.11419706318071457</v>
      </c>
      <c r="Q1225" s="13">
        <f t="shared" si="1628"/>
        <v>7.7025602253149125E-2</v>
      </c>
      <c r="R1225" s="13">
        <f t="shared" si="1629"/>
        <v>4.2326735713926054E-2</v>
      </c>
      <c r="S1225" s="13">
        <f t="shared" si="1630"/>
        <v>5.7470326783545175E-2</v>
      </c>
      <c r="T1225" s="13">
        <f t="shared" si="1631"/>
        <v>9.409236453812661E-2</v>
      </c>
      <c r="U1225" s="13">
        <f t="shared" si="1632"/>
        <v>6.9750001192259242E-2</v>
      </c>
      <c r="V1225" s="13">
        <f t="shared" si="1633"/>
        <v>1.2854342868620567E-2</v>
      </c>
      <c r="W1225" s="13">
        <f t="shared" si="1634"/>
        <v>4.2310025868779681E-2</v>
      </c>
      <c r="X1225" s="13">
        <f t="shared" si="1635"/>
        <v>5.1684767937014382E-2</v>
      </c>
      <c r="Y1225" s="13">
        <f t="shared" si="1636"/>
        <v>3.1568347948874434E-2</v>
      </c>
      <c r="Z1225" s="13">
        <f t="shared" si="1637"/>
        <v>1.7235060075283162E-2</v>
      </c>
      <c r="AA1225" s="13">
        <f t="shared" si="1638"/>
        <v>2.8401563232388325E-2</v>
      </c>
      <c r="AB1225" s="13">
        <f t="shared" si="1639"/>
        <v>2.3401392003273878E-2</v>
      </c>
      <c r="AC1225" s="13">
        <f t="shared" si="1640"/>
        <v>1.6172554369421718E-3</v>
      </c>
      <c r="AD1225" s="13">
        <f t="shared" si="1641"/>
        <v>1.7430616281974138E-2</v>
      </c>
      <c r="AE1225" s="13">
        <f t="shared" si="1642"/>
        <v>2.1292763098917047E-2</v>
      </c>
      <c r="AF1225" s="13">
        <f t="shared" si="1643"/>
        <v>1.300532789696794E-2</v>
      </c>
      <c r="AG1225" s="13">
        <f t="shared" si="1644"/>
        <v>5.2956506997833743E-3</v>
      </c>
      <c r="AH1225" s="13">
        <f t="shared" si="1645"/>
        <v>5.2634692491928996E-3</v>
      </c>
      <c r="AI1225" s="13">
        <f t="shared" si="1646"/>
        <v>8.6736427984413396E-3</v>
      </c>
      <c r="AJ1225" s="13">
        <f t="shared" si="1647"/>
        <v>7.1466247671618304E-3</v>
      </c>
      <c r="AK1225" s="13">
        <f t="shared" si="1648"/>
        <v>3.9256282317574002E-3</v>
      </c>
      <c r="AL1225" s="13">
        <f t="shared" si="1649"/>
        <v>1.3022289136308066E-4</v>
      </c>
      <c r="AM1225" s="13">
        <f t="shared" si="1650"/>
        <v>5.7447638517018861E-3</v>
      </c>
      <c r="AN1225" s="13">
        <f t="shared" si="1651"/>
        <v>7.0176460645289757E-3</v>
      </c>
      <c r="AO1225" s="13">
        <f t="shared" si="1652"/>
        <v>4.2862820438136469E-3</v>
      </c>
      <c r="AP1225" s="13">
        <f t="shared" si="1653"/>
        <v>1.7453348877180259E-3</v>
      </c>
      <c r="AQ1225" s="13">
        <f t="shared" si="1654"/>
        <v>5.3301331535372917E-4</v>
      </c>
      <c r="AR1225" s="13">
        <f t="shared" si="1655"/>
        <v>1.2859419539560423E-3</v>
      </c>
      <c r="AS1225" s="13">
        <f t="shared" si="1656"/>
        <v>2.1190968617997978E-3</v>
      </c>
      <c r="AT1225" s="13">
        <f t="shared" si="1657"/>
        <v>1.7460241871241002E-3</v>
      </c>
      <c r="AU1225" s="13">
        <f t="shared" si="1658"/>
        <v>9.5908797028218507E-4</v>
      </c>
      <c r="AV1225" s="13">
        <f t="shared" si="1659"/>
        <v>3.9511898296857158E-4</v>
      </c>
      <c r="AW1225" s="13">
        <f t="shared" si="1660"/>
        <v>7.2817129665401731E-6</v>
      </c>
      <c r="AX1225" s="13">
        <f t="shared" si="1661"/>
        <v>1.5777942662278891E-3</v>
      </c>
      <c r="AY1225" s="13">
        <f t="shared" si="1662"/>
        <v>1.9273902302790618E-3</v>
      </c>
      <c r="AZ1225" s="13">
        <f t="shared" si="1663"/>
        <v>1.1772235389904198E-3</v>
      </c>
      <c r="BA1225" s="13">
        <f t="shared" si="1664"/>
        <v>4.7935466967422707E-4</v>
      </c>
      <c r="BB1225" s="13">
        <f t="shared" si="1665"/>
        <v>1.4639163149223093E-4</v>
      </c>
      <c r="BC1225" s="13">
        <f t="shared" si="1666"/>
        <v>3.5765600924295087E-5</v>
      </c>
      <c r="BD1225" s="13">
        <f t="shared" si="1667"/>
        <v>2.618119074850767E-4</v>
      </c>
      <c r="BE1225" s="13">
        <f t="shared" si="1668"/>
        <v>4.3143844076838482E-4</v>
      </c>
      <c r="BF1225" s="13">
        <f t="shared" si="1669"/>
        <v>3.554825484460921E-4</v>
      </c>
      <c r="BG1225" s="13">
        <f t="shared" si="1670"/>
        <v>1.9526592951811639E-4</v>
      </c>
      <c r="BH1225" s="13">
        <f t="shared" si="1671"/>
        <v>8.0444419980484923E-5</v>
      </c>
      <c r="BI1225" s="13">
        <f t="shared" si="1672"/>
        <v>2.651278580740318E-5</v>
      </c>
      <c r="BJ1225" s="14">
        <f t="shared" si="1673"/>
        <v>0.47186007548584402</v>
      </c>
      <c r="BK1225" s="14">
        <f t="shared" si="1674"/>
        <v>0.24492574305885634</v>
      </c>
      <c r="BL1225" s="14">
        <f t="shared" si="1675"/>
        <v>0.26604404776341223</v>
      </c>
      <c r="BM1225" s="14">
        <f t="shared" si="1676"/>
        <v>0.5450838616024738</v>
      </c>
      <c r="BN1225" s="14">
        <f t="shared" si="1677"/>
        <v>0.45306095626360937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1.3167</v>
      </c>
      <c r="F1226" s="10">
        <f>VLOOKUP(B1226,home!$B$2:$E$405,3,FALSE)</f>
        <v>1.4767999999999999</v>
      </c>
      <c r="G1226" s="10">
        <f>VLOOKUP(C1226,away!$B$2:$E$405,4,FALSE)</f>
        <v>1.097</v>
      </c>
      <c r="H1226" s="10">
        <f>VLOOKUP(A1226,away!$A$2:$E$405,3,FALSE)</f>
        <v>1.1167</v>
      </c>
      <c r="I1226" s="10">
        <f>VLOOKUP(C1226,away!$B$2:$E$405,3,FALSE)</f>
        <v>0.84570000000000001</v>
      </c>
      <c r="J1226" s="10">
        <f>VLOOKUP(B1226,home!$B$2:$E$405,4,FALSE)</f>
        <v>0.64670000000000005</v>
      </c>
      <c r="K1226" s="12">
        <f t="shared" si="1622"/>
        <v>2.13311930832</v>
      </c>
      <c r="L1226" s="12">
        <f t="shared" si="1623"/>
        <v>0.61073907597300003</v>
      </c>
      <c r="M1226" s="13">
        <f t="shared" si="1624"/>
        <v>6.4321689696915096E-2</v>
      </c>
      <c r="N1226" s="13">
        <f t="shared" si="1625"/>
        <v>0.13720583823625718</v>
      </c>
      <c r="O1226" s="13">
        <f t="shared" si="1626"/>
        <v>3.9283769330515958E-2</v>
      </c>
      <c r="P1226" s="13">
        <f t="shared" si="1627"/>
        <v>8.3796966862512617E-2</v>
      </c>
      <c r="Q1226" s="13">
        <f t="shared" si="1628"/>
        <v>0.14633821137799541</v>
      </c>
      <c r="R1226" s="13">
        <f t="shared" si="1629"/>
        <v>1.1996066490827895E-2</v>
      </c>
      <c r="S1226" s="13">
        <f t="shared" si="1630"/>
        <v>2.7292238778414028E-2</v>
      </c>
      <c r="T1226" s="13">
        <f t="shared" si="1631"/>
        <v>8.9374463996538464E-2</v>
      </c>
      <c r="U1226" s="13">
        <f t="shared" si="1632"/>
        <v>2.5589041055475527E-2</v>
      </c>
      <c r="V1226" s="13">
        <f t="shared" si="1633"/>
        <v>3.9506404609824944E-3</v>
      </c>
      <c r="W1226" s="13">
        <f t="shared" si="1634"/>
        <v>0.10405228807847182</v>
      </c>
      <c r="X1226" s="13">
        <f t="shared" si="1635"/>
        <v>6.3548798273922277E-2</v>
      </c>
      <c r="Y1226" s="13">
        <f t="shared" si="1636"/>
        <v>1.9405867168504932E-2</v>
      </c>
      <c r="Z1226" s="13">
        <f t="shared" si="1637"/>
        <v>2.4421555213062995E-3</v>
      </c>
      <c r="AA1226" s="13">
        <f t="shared" si="1638"/>
        <v>5.2094090964187618E-3</v>
      </c>
      <c r="AB1226" s="13">
        <f t="shared" si="1639"/>
        <v>5.5561455642543544E-3</v>
      </c>
      <c r="AC1226" s="13">
        <f t="shared" si="1640"/>
        <v>3.216757921730728E-4</v>
      </c>
      <c r="AD1226" s="13">
        <f t="shared" si="1641"/>
        <v>5.548898619376582E-2</v>
      </c>
      <c r="AE1226" s="13">
        <f t="shared" si="1642"/>
        <v>3.3889292154659093E-2</v>
      </c>
      <c r="AF1226" s="13">
        <f t="shared" si="1643"/>
        <v>1.0348757487957765E-2</v>
      </c>
      <c r="AG1226" s="13">
        <f t="shared" si="1644"/>
        <v>2.1067968618879969E-3</v>
      </c>
      <c r="AH1226" s="13">
        <f t="shared" si="1645"/>
        <v>3.728799516162423E-4</v>
      </c>
      <c r="AI1226" s="13">
        <f t="shared" si="1646"/>
        <v>7.9539742447803376E-4</v>
      </c>
      <c r="AJ1226" s="13">
        <f t="shared" si="1647"/>
        <v>8.4833880197104667E-4</v>
      </c>
      <c r="AK1226" s="13">
        <f t="shared" si="1648"/>
        <v>6.0320262616049872E-4</v>
      </c>
      <c r="AL1226" s="13">
        <f t="shared" si="1649"/>
        <v>1.6762902731078145E-5</v>
      </c>
      <c r="AM1226" s="13">
        <f t="shared" si="1650"/>
        <v>2.3672925569804746E-2</v>
      </c>
      <c r="AN1226" s="13">
        <f t="shared" si="1651"/>
        <v>1.4457980688080156E-2</v>
      </c>
      <c r="AO1226" s="13">
        <f t="shared" si="1652"/>
        <v>4.4150268829367765E-3</v>
      </c>
      <c r="AP1226" s="13">
        <f t="shared" si="1653"/>
        <v>8.9880981296025378E-4</v>
      </c>
      <c r="AQ1226" s="13">
        <f t="shared" si="1654"/>
        <v>1.3723456866070256E-4</v>
      </c>
      <c r="AR1226" s="13">
        <f t="shared" si="1655"/>
        <v>4.5546471419792167E-5</v>
      </c>
      <c r="AS1226" s="13">
        <f t="shared" si="1656"/>
        <v>9.7156057611403701E-5</v>
      </c>
      <c r="AT1226" s="13">
        <f t="shared" si="1657"/>
        <v>1.0362273120556779E-4</v>
      </c>
      <c r="AU1226" s="13">
        <f t="shared" si="1658"/>
        <v>7.3679882905150002E-5</v>
      </c>
      <c r="AV1226" s="13">
        <f t="shared" si="1659"/>
        <v>3.9291995214933061E-5</v>
      </c>
      <c r="AW1226" s="13">
        <f t="shared" si="1660"/>
        <v>6.06621192847042E-7</v>
      </c>
      <c r="AX1226" s="13">
        <f t="shared" si="1661"/>
        <v>8.4161957695621237E-3</v>
      </c>
      <c r="AY1226" s="13">
        <f t="shared" si="1662"/>
        <v>5.140099627510243E-3</v>
      </c>
      <c r="AZ1226" s="13">
        <f t="shared" si="1663"/>
        <v>1.5696298484573835E-3</v>
      </c>
      <c r="BA1226" s="13">
        <f t="shared" si="1664"/>
        <v>3.1954476108883416E-4</v>
      </c>
      <c r="BB1226" s="13">
        <f t="shared" si="1665"/>
        <v>4.8789618029851895E-5</v>
      </c>
      <c r="BC1226" s="13">
        <f t="shared" si="1666"/>
        <v>5.959545246525475E-6</v>
      </c>
      <c r="BD1226" s="13">
        <f t="shared" si="1667"/>
        <v>4.6361683114590856E-6</v>
      </c>
      <c r="BE1226" s="13">
        <f t="shared" si="1668"/>
        <v>9.889500141794707E-6</v>
      </c>
      <c r="BF1226" s="13">
        <f t="shared" si="1669"/>
        <v>1.0547741851047835E-5</v>
      </c>
      <c r="BG1226" s="13">
        <f t="shared" si="1670"/>
        <v>7.4998639338816905E-6</v>
      </c>
      <c r="BH1226" s="13">
        <f t="shared" si="1671"/>
        <v>3.9995261417839581E-6</v>
      </c>
      <c r="BI1226" s="13">
        <f t="shared" si="1672"/>
        <v>1.7062932874339904E-6</v>
      </c>
      <c r="BJ1226" s="14">
        <f t="shared" si="1673"/>
        <v>0.72084149652229834</v>
      </c>
      <c r="BK1226" s="14">
        <f t="shared" si="1674"/>
        <v>0.18484007412123865</v>
      </c>
      <c r="BL1226" s="14">
        <f t="shared" si="1675"/>
        <v>9.0651826573742544E-2</v>
      </c>
      <c r="BM1226" s="14">
        <f t="shared" si="1676"/>
        <v>0.51069351773724447</v>
      </c>
      <c r="BN1226" s="14">
        <f t="shared" si="1677"/>
        <v>0.48294254199502412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1.3167</v>
      </c>
      <c r="F1227" s="10">
        <f>VLOOKUP(B1227,home!$B$2:$E$405,3,FALSE)</f>
        <v>0.71730000000000005</v>
      </c>
      <c r="G1227" s="10">
        <f>VLOOKUP(C1227,away!$B$2:$E$405,4,FALSE)</f>
        <v>0.97040000000000004</v>
      </c>
      <c r="H1227" s="10">
        <f>VLOOKUP(A1227,away!$A$2:$E$405,3,FALSE)</f>
        <v>1.1167</v>
      </c>
      <c r="I1227" s="10">
        <f>VLOOKUP(C1227,away!$B$2:$E$405,3,FALSE)</f>
        <v>0.995</v>
      </c>
      <c r="J1227" s="10">
        <f>VLOOKUP(B1227,home!$B$2:$E$405,4,FALSE)</f>
        <v>1.393</v>
      </c>
      <c r="K1227" s="12">
        <f t="shared" si="1622"/>
        <v>0.91651263026400009</v>
      </c>
      <c r="L1227" s="12">
        <f t="shared" si="1623"/>
        <v>1.5477852845000002</v>
      </c>
      <c r="M1227" s="13">
        <f t="shared" si="1624"/>
        <v>8.5068546781197879E-2</v>
      </c>
      <c r="N1227" s="13">
        <f t="shared" si="1625"/>
        <v>7.7966397563171794E-2</v>
      </c>
      <c r="O1227" s="13">
        <f t="shared" si="1626"/>
        <v>0.13166784488173791</v>
      </c>
      <c r="P1227" s="13">
        <f t="shared" si="1627"/>
        <v>0.12067524283375398</v>
      </c>
      <c r="Q1227" s="13">
        <f t="shared" si="1628"/>
        <v>3.5728594051415652E-2</v>
      </c>
      <c r="R1227" s="13">
        <f t="shared" si="1629"/>
        <v>0.10189677637489133</v>
      </c>
      <c r="S1227" s="13">
        <f t="shared" si="1630"/>
        <v>4.2796411787899932E-2</v>
      </c>
      <c r="T1227" s="13">
        <f t="shared" si="1631"/>
        <v>5.5300192108655388E-2</v>
      </c>
      <c r="U1227" s="13">
        <f t="shared" si="1632"/>
        <v>9.3389682530774273E-2</v>
      </c>
      <c r="V1227" s="13">
        <f t="shared" si="1633"/>
        <v>6.7454979677891999E-3</v>
      </c>
      <c r="W1227" s="13">
        <f t="shared" si="1634"/>
        <v>1.091523590323256E-2</v>
      </c>
      <c r="X1227" s="13">
        <f t="shared" si="1635"/>
        <v>1.6894441507869423E-2</v>
      </c>
      <c r="Y1227" s="13">
        <f t="shared" si="1636"/>
        <v>1.3074483977863148E-2</v>
      </c>
      <c r="Z1227" s="13">
        <f t="shared" si="1637"/>
        <v>5.2571443670348016E-2</v>
      </c>
      <c r="AA1227" s="13">
        <f t="shared" si="1638"/>
        <v>4.8182392115086375E-2</v>
      </c>
      <c r="AB1227" s="13">
        <f t="shared" si="1639"/>
        <v>2.2079885464904615E-2</v>
      </c>
      <c r="AC1227" s="13">
        <f t="shared" si="1640"/>
        <v>5.9805785752933534E-4</v>
      </c>
      <c r="AD1227" s="13">
        <f t="shared" si="1641"/>
        <v>2.5009878919059298E-3</v>
      </c>
      <c r="AE1227" s="13">
        <f t="shared" si="1642"/>
        <v>3.8709922558046749E-3</v>
      </c>
      <c r="AF1227" s="13">
        <f t="shared" si="1643"/>
        <v>2.9957324249739689E-3</v>
      </c>
      <c r="AG1227" s="13">
        <f t="shared" si="1644"/>
        <v>1.5455835212247362E-3</v>
      </c>
      <c r="AH1227" s="13">
        <f t="shared" si="1645"/>
        <v>2.0342326724471345E-2</v>
      </c>
      <c r="AI1227" s="13">
        <f t="shared" si="1646"/>
        <v>1.8643999371934891E-2</v>
      </c>
      <c r="AJ1227" s="13">
        <f t="shared" si="1647"/>
        <v>8.5437304515062051E-3</v>
      </c>
      <c r="AK1227" s="13">
        <f t="shared" si="1648"/>
        <v>2.6101456227921962E-3</v>
      </c>
      <c r="AL1227" s="13">
        <f t="shared" si="1649"/>
        <v>3.3935352097463422E-5</v>
      </c>
      <c r="AM1227" s="13">
        <f t="shared" si="1650"/>
        <v>4.5843739821382418E-4</v>
      </c>
      <c r="AN1227" s="13">
        <f t="shared" si="1651"/>
        <v>7.0956265881982374E-4</v>
      </c>
      <c r="AO1227" s="13">
        <f t="shared" si="1652"/>
        <v>5.4912532087600884E-4</v>
      </c>
      <c r="AP1227" s="13">
        <f t="shared" si="1653"/>
        <v>2.833093636660757E-4</v>
      </c>
      <c r="AQ1227" s="13">
        <f t="shared" si="1654"/>
        <v>1.0962551601085279E-4</v>
      </c>
      <c r="AR1227" s="13">
        <f t="shared" si="1655"/>
        <v>6.2971107913255674E-3</v>
      </c>
      <c r="AS1227" s="13">
        <f t="shared" si="1656"/>
        <v>5.7713815744216143E-3</v>
      </c>
      <c r="AT1227" s="13">
        <f t="shared" si="1657"/>
        <v>2.6447720535151698E-3</v>
      </c>
      <c r="AU1227" s="13">
        <f t="shared" si="1658"/>
        <v>8.0798899707196995E-4</v>
      </c>
      <c r="AV1227" s="13">
        <f t="shared" si="1659"/>
        <v>1.851330302327006E-4</v>
      </c>
      <c r="AW1227" s="13">
        <f t="shared" si="1660"/>
        <v>1.3372081854907497E-6</v>
      </c>
      <c r="AX1227" s="13">
        <f t="shared" si="1661"/>
        <v>7.0027277608056116E-5</v>
      </c>
      <c r="AY1227" s="13">
        <f t="shared" si="1662"/>
        <v>1.0838718979534561E-4</v>
      </c>
      <c r="AZ1227" s="13">
        <f t="shared" si="1663"/>
        <v>8.3880048696772285E-5</v>
      </c>
      <c r="BA1227" s="13">
        <f t="shared" si="1664"/>
        <v>4.3276101678669177E-5</v>
      </c>
      <c r="BB1227" s="13">
        <f t="shared" si="1665"/>
        <v>1.6745528337192484E-5</v>
      </c>
      <c r="BC1227" s="13">
        <f t="shared" si="1666"/>
        <v>5.1836964682968574E-6</v>
      </c>
      <c r="BD1227" s="13">
        <f t="shared" si="1667"/>
        <v>1.6244292362799779E-3</v>
      </c>
      <c r="BE1227" s="13">
        <f t="shared" si="1668"/>
        <v>1.4888099120207033E-3</v>
      </c>
      <c r="BF1227" s="13">
        <f t="shared" si="1669"/>
        <v>6.822565442146046E-4</v>
      </c>
      <c r="BG1227" s="13">
        <f t="shared" si="1670"/>
        <v>2.0843224661765152E-4</v>
      </c>
      <c r="BH1227" s="13">
        <f t="shared" si="1671"/>
        <v>4.7757696644844618E-5</v>
      </c>
      <c r="BI1227" s="13">
        <f t="shared" si="1672"/>
        <v>8.7541064334633521E-6</v>
      </c>
      <c r="BJ1227" s="14">
        <f t="shared" si="1673"/>
        <v>0.22323020130628821</v>
      </c>
      <c r="BK1227" s="14">
        <f t="shared" si="1674"/>
        <v>0.25602607977006314</v>
      </c>
      <c r="BL1227" s="14">
        <f t="shared" si="1675"/>
        <v>0.46712360972687744</v>
      </c>
      <c r="BM1227" s="14">
        <f t="shared" si="1676"/>
        <v>0.44584088200579836</v>
      </c>
      <c r="BN1227" s="14">
        <f t="shared" si="1677"/>
        <v>0.55300340248616853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1.8426</v>
      </c>
      <c r="F1231" s="10">
        <f>VLOOKUP(B1231,home!$B$2:$E$405,3,FALSE)</f>
        <v>0.81410000000000005</v>
      </c>
      <c r="G1231" s="10">
        <f>VLOOKUP(C1231,away!$B$2:$E$405,4,FALSE)</f>
        <v>0.9304</v>
      </c>
      <c r="H1231" s="10">
        <f>VLOOKUP(A1231,away!$A$2:$E$405,3,FALSE)</f>
        <v>1.2176</v>
      </c>
      <c r="I1231" s="10">
        <f>VLOOKUP(C1231,away!$B$2:$E$405,3,FALSE)</f>
        <v>1.3492999999999999</v>
      </c>
      <c r="J1231" s="10">
        <f>VLOOKUP(B1231,home!$B$2:$E$405,4,FALSE)</f>
        <v>0.76259999999999994</v>
      </c>
      <c r="K1231" s="12">
        <f t="shared" si="1622"/>
        <v>1.3956564380640002</v>
      </c>
      <c r="L1231" s="12">
        <f t="shared" si="1623"/>
        <v>1.2528813967679999</v>
      </c>
      <c r="M1231" s="13">
        <f t="shared" si="1624"/>
        <v>7.0754592363633489E-2</v>
      </c>
      <c r="N1231" s="13">
        <f t="shared" si="1625"/>
        <v>9.8749102354899004E-2</v>
      </c>
      <c r="O1231" s="13">
        <f t="shared" si="1626"/>
        <v>8.8647112508299583E-2</v>
      </c>
      <c r="P1231" s="13">
        <f t="shared" si="1627"/>
        <v>0.12372091328799206</v>
      </c>
      <c r="Q1231" s="13">
        <f t="shared" si="1628"/>
        <v>6.8909910227327884E-2</v>
      </c>
      <c r="R1231" s="13">
        <f t="shared" si="1629"/>
        <v>5.5532159069424235E-2</v>
      </c>
      <c r="S1231" s="13">
        <f t="shared" si="1630"/>
        <v>5.4084349416315416E-2</v>
      </c>
      <c r="T1231" s="13">
        <f t="shared" si="1631"/>
        <v>8.6335944576772031E-2</v>
      </c>
      <c r="U1231" s="13">
        <f t="shared" si="1632"/>
        <v>7.7503815324836078E-2</v>
      </c>
      <c r="V1231" s="13">
        <f t="shared" si="1633"/>
        <v>1.0507940004459473E-2</v>
      </c>
      <c r="W1231" s="13">
        <f t="shared" si="1634"/>
        <v>3.2058186618394144E-2</v>
      </c>
      <c r="X1231" s="13">
        <f t="shared" si="1635"/>
        <v>4.0165105628302861E-2</v>
      </c>
      <c r="Y1231" s="13">
        <f t="shared" si="1636"/>
        <v>2.5161056820461183E-2</v>
      </c>
      <c r="Z1231" s="13">
        <f t="shared" si="1637"/>
        <v>2.3191736340147661E-2</v>
      </c>
      <c r="AA1231" s="13">
        <f t="shared" si="1638"/>
        <v>3.2367696133009917E-2</v>
      </c>
      <c r="AB1231" s="13">
        <f t="shared" si="1639"/>
        <v>2.2587091746667273E-2</v>
      </c>
      <c r="AC1231" s="13">
        <f t="shared" si="1640"/>
        <v>1.1483812310776561E-3</v>
      </c>
      <c r="AD1231" s="13">
        <f t="shared" si="1641"/>
        <v>1.1185553636654745E-2</v>
      </c>
      <c r="AE1231" s="13">
        <f t="shared" si="1642"/>
        <v>1.4014172063915378E-2</v>
      </c>
      <c r="AF1231" s="13">
        <f t="shared" si="1643"/>
        <v>8.7790477349926968E-3</v>
      </c>
      <c r="AG1231" s="13">
        <f t="shared" si="1644"/>
        <v>3.6663685295035319E-3</v>
      </c>
      <c r="AH1231" s="13">
        <f t="shared" si="1645"/>
        <v>7.2641237548298487E-3</v>
      </c>
      <c r="AI1231" s="13">
        <f t="shared" si="1646"/>
        <v>1.0138221085321916E-2</v>
      </c>
      <c r="AJ1231" s="13">
        <f t="shared" si="1647"/>
        <v>7.0747367641228655E-3</v>
      </c>
      <c r="AK1231" s="13">
        <f t="shared" si="1648"/>
        <v>3.2913006374853827E-3</v>
      </c>
      <c r="AL1231" s="13">
        <f t="shared" si="1649"/>
        <v>8.0322008771683244E-5</v>
      </c>
      <c r="AM1231" s="13">
        <f t="shared" si="1650"/>
        <v>3.1222379892614752E-3</v>
      </c>
      <c r="AN1231" s="13">
        <f t="shared" si="1651"/>
        <v>3.9117938930280285E-3</v>
      </c>
      <c r="AO1231" s="13">
        <f t="shared" si="1652"/>
        <v>2.4505068982827454E-3</v>
      </c>
      <c r="AP1231" s="13">
        <f t="shared" si="1653"/>
        <v>1.0233981685033684E-3</v>
      </c>
      <c r="AQ1231" s="13">
        <f t="shared" si="1654"/>
        <v>3.2054913170107837E-4</v>
      </c>
      <c r="AR1231" s="13">
        <f t="shared" si="1655"/>
        <v>1.8202171032493635E-3</v>
      </c>
      <c r="AS1231" s="13">
        <f t="shared" si="1656"/>
        <v>2.5403977188241792E-3</v>
      </c>
      <c r="AT1231" s="13">
        <f t="shared" si="1657"/>
        <v>1.7727612157600332E-3</v>
      </c>
      <c r="AU1231" s="13">
        <f t="shared" si="1658"/>
        <v>8.2472186797521801E-4</v>
      </c>
      <c r="AV1231" s="13">
        <f t="shared" si="1659"/>
        <v>2.8775709616294548E-4</v>
      </c>
      <c r="AW1231" s="13">
        <f t="shared" si="1660"/>
        <v>3.9014005822352747E-6</v>
      </c>
      <c r="AX1231" s="13">
        <f t="shared" si="1661"/>
        <v>7.2626192514679572E-4</v>
      </c>
      <c r="AY1231" s="13">
        <f t="shared" si="1662"/>
        <v>9.0992005519733405E-4</v>
      </c>
      <c r="AZ1231" s="13">
        <f t="shared" si="1663"/>
        <v>5.7001095485142603E-4</v>
      </c>
      <c r="BA1231" s="13">
        <f t="shared" si="1664"/>
        <v>2.3805204042910531E-4</v>
      </c>
      <c r="BB1231" s="13">
        <f t="shared" si="1665"/>
        <v>7.4562743229072479E-5</v>
      </c>
      <c r="BC1231" s="13">
        <f t="shared" si="1666"/>
        <v>1.868365477673879E-5</v>
      </c>
      <c r="BD1231" s="13">
        <f t="shared" si="1667"/>
        <v>3.8008602445667824E-4</v>
      </c>
      <c r="BE1231" s="13">
        <f t="shared" si="1668"/>
        <v>5.3046950705111398E-4</v>
      </c>
      <c r="BF1231" s="13">
        <f t="shared" si="1669"/>
        <v>3.7017659135626197E-4</v>
      </c>
      <c r="BG1231" s="13">
        <f t="shared" si="1670"/>
        <v>1.7221311431565116E-4</v>
      </c>
      <c r="BH1231" s="13">
        <f t="shared" si="1671"/>
        <v>6.0087585428422566E-5</v>
      </c>
      <c r="BI1231" s="13">
        <f t="shared" si="1672"/>
        <v>1.6772325090179702E-5</v>
      </c>
      <c r="BJ1231" s="14">
        <f t="shared" si="1673"/>
        <v>0.40239042564563066</v>
      </c>
      <c r="BK1231" s="14">
        <f t="shared" si="1674"/>
        <v>0.26120641836744712</v>
      </c>
      <c r="BL1231" s="14">
        <f t="shared" si="1675"/>
        <v>0.31318191717366717</v>
      </c>
      <c r="BM1231" s="14">
        <f t="shared" si="1676"/>
        <v>0.49275068906070124</v>
      </c>
      <c r="BN1231" s="14">
        <f t="shared" si="1677"/>
        <v>0.50631378981157626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1.8426</v>
      </c>
      <c r="F1232" s="10">
        <f>VLOOKUP(B1232,home!$B$2:$E$405,3,FALSE)</f>
        <v>1.2017</v>
      </c>
      <c r="G1232" s="10">
        <f>VLOOKUP(C1232,away!$B$2:$E$405,4,FALSE)</f>
        <v>1.2942</v>
      </c>
      <c r="H1232" s="10">
        <f>VLOOKUP(A1232,away!$A$2:$E$405,3,FALSE)</f>
        <v>1.2176</v>
      </c>
      <c r="I1232" s="10">
        <f>VLOOKUP(C1232,away!$B$2:$E$405,3,FALSE)</f>
        <v>0.9476</v>
      </c>
      <c r="J1232" s="10">
        <f>VLOOKUP(B1232,home!$B$2:$E$405,4,FALSE)</f>
        <v>1.2319</v>
      </c>
      <c r="K1232" s="12">
        <f t="shared" si="1622"/>
        <v>2.8656854819640003</v>
      </c>
      <c r="L1232" s="12">
        <f t="shared" si="1623"/>
        <v>1.421363460544</v>
      </c>
      <c r="M1232" s="13">
        <f t="shared" si="1624"/>
        <v>1.3745429054904879E-2</v>
      </c>
      <c r="N1232" s="13">
        <f t="shared" si="1625"/>
        <v>3.9390076486007057E-2</v>
      </c>
      <c r="O1232" s="13">
        <f t="shared" si="1626"/>
        <v>1.9537250608141644E-2</v>
      </c>
      <c r="P1232" s="13">
        <f t="shared" si="1627"/>
        <v>5.5987615425243838E-2</v>
      </c>
      <c r="Q1232" s="13">
        <f t="shared" si="1628"/>
        <v>5.6439785159701002E-2</v>
      </c>
      <c r="R1232" s="13">
        <f t="shared" si="1629"/>
        <v>1.3884767066951791E-2</v>
      </c>
      <c r="S1232" s="13">
        <f t="shared" si="1630"/>
        <v>5.7011917716138096E-2</v>
      </c>
      <c r="T1232" s="13">
        <f t="shared" si="1631"/>
        <v>8.0221448346952509E-2</v>
      </c>
      <c r="U1232" s="13">
        <f t="shared" si="1632"/>
        <v>3.9789375404215614E-2</v>
      </c>
      <c r="V1232" s="13">
        <f t="shared" si="1633"/>
        <v>2.5802204346516314E-2</v>
      </c>
      <c r="W1232" s="13">
        <f t="shared" si="1634"/>
        <v>5.3912890979107467E-2</v>
      </c>
      <c r="X1232" s="13">
        <f t="shared" si="1635"/>
        <v>7.6629813289995588E-2</v>
      </c>
      <c r="Y1232" s="13">
        <f t="shared" si="1636"/>
        <v>5.4459408299354375E-2</v>
      </c>
      <c r="Z1232" s="13">
        <f t="shared" si="1637"/>
        <v>6.5784335223766522E-3</v>
      </c>
      <c r="AA1232" s="13">
        <f t="shared" si="1638"/>
        <v>1.885172143914007E-2</v>
      </c>
      <c r="AB1232" s="13">
        <f t="shared" si="1639"/>
        <v>2.7011552219086601E-2</v>
      </c>
      <c r="AC1232" s="13">
        <f t="shared" si="1640"/>
        <v>6.5685649403247563E-3</v>
      </c>
      <c r="AD1232" s="13">
        <f t="shared" si="1641"/>
        <v>3.862434724238404E-2</v>
      </c>
      <c r="AE1232" s="13">
        <f t="shared" si="1642"/>
        <v>5.4899235857688085E-2</v>
      </c>
      <c r="AF1232" s="13">
        <f t="shared" si="1643"/>
        <v>3.9015883929952401E-2</v>
      </c>
      <c r="AG1232" s="13">
        <f t="shared" si="1644"/>
        <v>1.8485250599620057E-2</v>
      </c>
      <c r="AH1232" s="13">
        <f t="shared" si="1645"/>
        <v>2.3375862590809841E-3</v>
      </c>
      <c r="AI1232" s="13">
        <f t="shared" si="1646"/>
        <v>6.6987870054869142E-3</v>
      </c>
      <c r="AJ1232" s="13">
        <f t="shared" si="1647"/>
        <v>9.5983083341964776E-3</v>
      </c>
      <c r="AK1232" s="13">
        <f t="shared" si="1648"/>
        <v>9.1685776149069715E-3</v>
      </c>
      <c r="AL1232" s="13">
        <f t="shared" si="1649"/>
        <v>1.0701980601861602E-3</v>
      </c>
      <c r="AM1232" s="13">
        <f t="shared" si="1650"/>
        <v>2.2137046228567249E-2</v>
      </c>
      <c r="AN1232" s="13">
        <f t="shared" si="1651"/>
        <v>3.1464788633658848E-2</v>
      </c>
      <c r="AO1232" s="13">
        <f t="shared" si="1652"/>
        <v>2.2361450428811436E-2</v>
      </c>
      <c r="AP1232" s="13">
        <f t="shared" si="1653"/>
        <v>1.0594582854759508E-2</v>
      </c>
      <c r="AQ1232" s="13">
        <f t="shared" si="1654"/>
        <v>3.764688237365278E-3</v>
      </c>
      <c r="AR1232" s="13">
        <f t="shared" si="1655"/>
        <v>6.6451193890548993E-4</v>
      </c>
      <c r="AS1232" s="13">
        <f t="shared" si="1656"/>
        <v>1.9042822159132109E-3</v>
      </c>
      <c r="AT1232" s="13">
        <f t="shared" si="1657"/>
        <v>2.7285369498523627E-3</v>
      </c>
      <c r="AU1232" s="13">
        <f t="shared" si="1658"/>
        <v>2.6063762413980839E-3</v>
      </c>
      <c r="AV1232" s="13">
        <f t="shared" si="1659"/>
        <v>1.8672636388775967E-3</v>
      </c>
      <c r="AW1232" s="13">
        <f t="shared" si="1660"/>
        <v>1.2108638924257856E-4</v>
      </c>
      <c r="AX1232" s="13">
        <f t="shared" si="1661"/>
        <v>1.0572968665128508E-2</v>
      </c>
      <c r="AY1232" s="13">
        <f t="shared" si="1662"/>
        <v>1.5028031330090334E-2</v>
      </c>
      <c r="AZ1232" s="13">
        <f t="shared" si="1663"/>
        <v>1.0680147308250426E-2</v>
      </c>
      <c r="BA1232" s="13">
        <f t="shared" si="1664"/>
        <v>5.0601237123915023E-3</v>
      </c>
      <c r="BB1232" s="13">
        <f t="shared" si="1665"/>
        <v>1.7980687376563853E-3</v>
      </c>
      <c r="BC1232" s="13">
        <f t="shared" si="1666"/>
        <v>5.111418406502521E-4</v>
      </c>
      <c r="BD1232" s="13">
        <f t="shared" si="1667"/>
        <v>1.5741883150925155E-4</v>
      </c>
      <c r="BE1232" s="13">
        <f t="shared" si="1668"/>
        <v>4.5111286004379919E-4</v>
      </c>
      <c r="BF1232" s="13">
        <f t="shared" si="1669"/>
        <v>6.4637378687738682E-4</v>
      </c>
      <c r="BG1232" s="13">
        <f t="shared" si="1670"/>
        <v>6.1743465899220676E-4</v>
      </c>
      <c r="BH1232" s="13">
        <f t="shared" si="1671"/>
        <v>4.4234338458383997E-4</v>
      </c>
      <c r="BI1232" s="13">
        <f t="shared" si="1672"/>
        <v>2.535234030489458E-4</v>
      </c>
      <c r="BJ1232" s="14">
        <f t="shared" si="1673"/>
        <v>0.64605117816809243</v>
      </c>
      <c r="BK1232" s="14">
        <f t="shared" si="1674"/>
        <v>0.17521396087340438</v>
      </c>
      <c r="BL1232" s="14">
        <f t="shared" si="1675"/>
        <v>0.15921710386120919</v>
      </c>
      <c r="BM1232" s="14">
        <f t="shared" si="1676"/>
        <v>0.77316880768328444</v>
      </c>
      <c r="BN1232" s="14">
        <f t="shared" si="1677"/>
        <v>0.1989849238009502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1.5455000000000001</v>
      </c>
      <c r="F1233" s="10">
        <f>VLOOKUP(B1233,home!$B$2:$E$405,3,FALSE)</f>
        <v>1.0167999999999999</v>
      </c>
      <c r="G1233" s="10">
        <f>VLOOKUP(C1233,away!$B$2:$E$405,4,FALSE)</f>
        <v>0.86270000000000002</v>
      </c>
      <c r="H1233" s="10">
        <f>VLOOKUP(A1233,away!$A$2:$E$405,3,FALSE)</f>
        <v>1.1894</v>
      </c>
      <c r="I1233" s="10">
        <f>VLOOKUP(C1233,away!$B$2:$E$405,3,FALSE)</f>
        <v>0.7006</v>
      </c>
      <c r="J1233" s="10">
        <f>VLOOKUP(B1233,home!$B$2:$E$405,4,FALSE)</f>
        <v>0.60050000000000003</v>
      </c>
      <c r="K1233" s="12">
        <f t="shared" si="1622"/>
        <v>1.3557023378799999</v>
      </c>
      <c r="L1233" s="12">
        <f t="shared" si="1623"/>
        <v>0.50039283082000008</v>
      </c>
      <c r="M1233" s="13">
        <f t="shared" si="1624"/>
        <v>0.15628169409927042</v>
      </c>
      <c r="N1233" s="13">
        <f t="shared" si="1625"/>
        <v>0.21187145805822793</v>
      </c>
      <c r="O1233" s="13">
        <f t="shared" si="1626"/>
        <v>7.8202239315679239E-2</v>
      </c>
      <c r="P1233" s="13">
        <f t="shared" si="1627"/>
        <v>0.10601895866771759</v>
      </c>
      <c r="Q1233" s="13">
        <f t="shared" si="1628"/>
        <v>0.14361731550979198</v>
      </c>
      <c r="R1233" s="13">
        <f t="shared" si="1629"/>
        <v>1.9565919953817918E-2</v>
      </c>
      <c r="S1233" s="13">
        <f t="shared" si="1630"/>
        <v>1.7980384173861604E-2</v>
      </c>
      <c r="T1233" s="13">
        <f t="shared" si="1631"/>
        <v>7.1865075062713918E-2</v>
      </c>
      <c r="U1233" s="13">
        <f t="shared" si="1632"/>
        <v>2.6525563424163894E-2</v>
      </c>
      <c r="V1233" s="13">
        <f t="shared" si="1633"/>
        <v>1.355288899278288E-3</v>
      </c>
      <c r="W1233" s="13">
        <f t="shared" si="1634"/>
        <v>6.4900776798891516E-2</v>
      </c>
      <c r="X1233" s="13">
        <f t="shared" si="1635"/>
        <v>3.2475883424814306E-2</v>
      </c>
      <c r="Y1233" s="13">
        <f t="shared" si="1636"/>
        <v>8.1253496201615753E-3</v>
      </c>
      <c r="Z1233" s="13">
        <f t="shared" si="1637"/>
        <v>3.2635486910961584E-3</v>
      </c>
      <c r="AA1233" s="13">
        <f t="shared" si="1638"/>
        <v>4.4244005903042762E-3</v>
      </c>
      <c r="AB1233" s="13">
        <f t="shared" si="1639"/>
        <v>2.9990851119965794E-3</v>
      </c>
      <c r="AC1233" s="13">
        <f t="shared" si="1640"/>
        <v>5.7462871220913561E-5</v>
      </c>
      <c r="AD1233" s="13">
        <f t="shared" si="1641"/>
        <v>2.1996533709121337E-2</v>
      </c>
      <c r="AE1233" s="13">
        <f t="shared" si="1642"/>
        <v>1.1006907770934783E-2</v>
      </c>
      <c r="AF1233" s="13">
        <f t="shared" si="1643"/>
        <v>2.7538888690363567E-3</v>
      </c>
      <c r="AG1233" s="13">
        <f t="shared" si="1644"/>
        <v>4.5934208231359703E-4</v>
      </c>
      <c r="AH1233" s="13">
        <f t="shared" si="1645"/>
        <v>4.0826409201412807E-4</v>
      </c>
      <c r="AI1233" s="13">
        <f t="shared" si="1646"/>
        <v>5.5348458401600887E-4</v>
      </c>
      <c r="AJ1233" s="13">
        <f t="shared" si="1647"/>
        <v>3.7518017226552126E-4</v>
      </c>
      <c r="AK1233" s="13">
        <f t="shared" si="1648"/>
        <v>1.6954421222219605E-4</v>
      </c>
      <c r="AL1233" s="13">
        <f t="shared" si="1649"/>
        <v>1.5592750779956774E-6</v>
      </c>
      <c r="AM1233" s="13">
        <f t="shared" si="1650"/>
        <v>5.9641504349424012E-3</v>
      </c>
      <c r="AN1233" s="13">
        <f t="shared" si="1651"/>
        <v>2.9844181195771632E-3</v>
      </c>
      <c r="AO1233" s="13">
        <f t="shared" si="1652"/>
        <v>7.4669071560285903E-4</v>
      </c>
      <c r="AP1233" s="13">
        <f t="shared" si="1653"/>
        <v>1.245462269758421E-4</v>
      </c>
      <c r="AQ1233" s="13">
        <f t="shared" si="1654"/>
        <v>1.5580509771097967E-5</v>
      </c>
      <c r="AR1233" s="13">
        <f t="shared" si="1655"/>
        <v>4.0858484945021322E-5</v>
      </c>
      <c r="AS1233" s="13">
        <f t="shared" si="1656"/>
        <v>5.5391943562200187E-5</v>
      </c>
      <c r="AT1233" s="13">
        <f t="shared" si="1657"/>
        <v>3.7547493693495906E-5</v>
      </c>
      <c r="AU1233" s="13">
        <f t="shared" si="1658"/>
        <v>1.6967741660602316E-5</v>
      </c>
      <c r="AV1233" s="13">
        <f t="shared" si="1659"/>
        <v>5.7508017594556124E-6</v>
      </c>
      <c r="AW1233" s="13">
        <f t="shared" si="1660"/>
        <v>2.9382967901221448E-8</v>
      </c>
      <c r="AX1233" s="13">
        <f t="shared" si="1661"/>
        <v>1.3476021146865693E-3</v>
      </c>
      <c r="AY1233" s="13">
        <f t="shared" si="1662"/>
        <v>6.7433043698703077E-4</v>
      </c>
      <c r="AZ1233" s="13">
        <f t="shared" si="1663"/>
        <v>1.6871505813601401E-4</v>
      </c>
      <c r="BA1233" s="13">
        <f t="shared" si="1664"/>
        <v>2.8141268514213652E-5</v>
      </c>
      <c r="BB1233" s="13">
        <f t="shared" si="1665"/>
        <v>3.5204222536732755E-6</v>
      </c>
      <c r="BC1233" s="13">
        <f t="shared" si="1666"/>
        <v>3.5231881143945911E-7</v>
      </c>
      <c r="BD1233" s="13">
        <f t="shared" si="1667"/>
        <v>3.407548824109261E-6</v>
      </c>
      <c r="BE1233" s="13">
        <f t="shared" si="1668"/>
        <v>4.6196219072851703E-6</v>
      </c>
      <c r="BF1233" s="13">
        <f t="shared" si="1669"/>
        <v>3.131416109914085E-6</v>
      </c>
      <c r="BG1233" s="13">
        <f t="shared" si="1670"/>
        <v>1.415089380361873E-6</v>
      </c>
      <c r="BH1233" s="13">
        <f t="shared" si="1671"/>
        <v>4.7960999531643835E-7</v>
      </c>
      <c r="BI1233" s="13">
        <f t="shared" si="1672"/>
        <v>1.3004167838422218E-7</v>
      </c>
      <c r="BJ1233" s="14">
        <f t="shared" si="1673"/>
        <v>0.58113057853226568</v>
      </c>
      <c r="BK1233" s="14">
        <f t="shared" si="1674"/>
        <v>0.28236967842341387</v>
      </c>
      <c r="BL1233" s="14">
        <f t="shared" si="1675"/>
        <v>0.13339338124999595</v>
      </c>
      <c r="BM1233" s="14">
        <f t="shared" si="1676"/>
        <v>0.28392530023824725</v>
      </c>
      <c r="BN1233" s="14">
        <f t="shared" si="1677"/>
        <v>0.71555758560450511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1.5455000000000001</v>
      </c>
      <c r="F1234" s="10">
        <f>VLOOKUP(B1234,home!$B$2:$E$405,3,FALSE)</f>
        <v>1.1092</v>
      </c>
      <c r="G1234" s="10">
        <f>VLOOKUP(C1234,away!$B$2:$E$405,4,FALSE)</f>
        <v>1.0167999999999999</v>
      </c>
      <c r="H1234" s="10">
        <f>VLOOKUP(A1234,away!$A$2:$E$405,3,FALSE)</f>
        <v>1.1894</v>
      </c>
      <c r="I1234" s="10">
        <f>VLOOKUP(C1234,away!$B$2:$E$405,3,FALSE)</f>
        <v>1.081</v>
      </c>
      <c r="J1234" s="10">
        <f>VLOOKUP(B1234,home!$B$2:$E$405,4,FALSE)</f>
        <v>1.2011000000000001</v>
      </c>
      <c r="K1234" s="12">
        <f t="shared" si="1622"/>
        <v>1.7430683124799999</v>
      </c>
      <c r="L1234" s="12">
        <f t="shared" si="1623"/>
        <v>1.5443039955400002</v>
      </c>
      <c r="M1234" s="13">
        <f t="shared" si="1624"/>
        <v>3.7351869764765899E-2</v>
      </c>
      <c r="N1234" s="13">
        <f t="shared" si="1625"/>
        <v>6.5106860598843228E-2</v>
      </c>
      <c r="O1234" s="13">
        <f t="shared" si="1626"/>
        <v>5.7682641718617707E-2</v>
      </c>
      <c r="P1234" s="13">
        <f t="shared" si="1627"/>
        <v>0.10054478495985941</v>
      </c>
      <c r="Q1234" s="13">
        <f t="shared" si="1628"/>
        <v>5.674285281744814E-2</v>
      </c>
      <c r="R1234" s="13">
        <f t="shared" si="1629"/>
        <v>4.4539767039681821E-2</v>
      </c>
      <c r="S1234" s="13">
        <f t="shared" si="1630"/>
        <v>6.7662300751544002E-2</v>
      </c>
      <c r="T1234" s="13">
        <f t="shared" si="1631"/>
        <v>8.7628214324323328E-2</v>
      </c>
      <c r="U1234" s="13">
        <f t="shared" si="1632"/>
        <v>7.7635856572110515E-2</v>
      </c>
      <c r="V1234" s="13">
        <f t="shared" si="1633"/>
        <v>2.0237248040794922E-2</v>
      </c>
      <c r="W1234" s="13">
        <f t="shared" si="1634"/>
        <v>3.2968889568603443E-2</v>
      </c>
      <c r="X1234" s="13">
        <f t="shared" si="1635"/>
        <v>5.0913987889311327E-2</v>
      </c>
      <c r="Y1234" s="13">
        <f t="shared" si="1636"/>
        <v>3.931333746316934E-2</v>
      </c>
      <c r="Z1234" s="13">
        <f t="shared" si="1637"/>
        <v>2.2927646733267141E-2</v>
      </c>
      <c r="AA1234" s="13">
        <f t="shared" si="1638"/>
        <v>3.9964454500493539E-2</v>
      </c>
      <c r="AB1234" s="13">
        <f t="shared" si="1639"/>
        <v>3.4830387132679511E-2</v>
      </c>
      <c r="AC1234" s="13">
        <f t="shared" si="1640"/>
        <v>3.4046986222769455E-3</v>
      </c>
      <c r="AD1234" s="13">
        <f t="shared" si="1641"/>
        <v>1.4366756676171259E-2</v>
      </c>
      <c r="AE1234" s="13">
        <f t="shared" si="1642"/>
        <v>2.2186639737962248E-2</v>
      </c>
      <c r="AF1234" s="13">
        <f t="shared" si="1643"/>
        <v>1.7131458197470827E-2</v>
      </c>
      <c r="AG1234" s="13">
        <f t="shared" si="1644"/>
        <v>8.8187264479268924E-3</v>
      </c>
      <c r="AH1234" s="13">
        <f t="shared" si="1645"/>
        <v>8.8518141146285249E-3</v>
      </c>
      <c r="AI1234" s="13">
        <f t="shared" si="1646"/>
        <v>1.5429316691172191E-2</v>
      </c>
      <c r="AJ1234" s="13">
        <f t="shared" si="1647"/>
        <v>1.3447176503800505E-2</v>
      </c>
      <c r="AK1234" s="13">
        <f t="shared" si="1648"/>
        <v>7.8131157520334154E-3</v>
      </c>
      <c r="AL1234" s="13">
        <f t="shared" si="1649"/>
        <v>3.6659443608671051E-4</v>
      </c>
      <c r="AM1234" s="13">
        <f t="shared" si="1650"/>
        <v>5.0084476630689245E-3</v>
      </c>
      <c r="AN1234" s="13">
        <f t="shared" si="1651"/>
        <v>7.7345657375303169E-3</v>
      </c>
      <c r="AO1234" s="13">
        <f t="shared" si="1652"/>
        <v>5.9722603861174298E-3</v>
      </c>
      <c r="AP1234" s="13">
        <f t="shared" si="1653"/>
        <v>3.0743285255621362E-3</v>
      </c>
      <c r="AQ1234" s="13">
        <f t="shared" si="1654"/>
        <v>1.1869244564070519E-3</v>
      </c>
      <c r="AR1234" s="13">
        <f t="shared" si="1655"/>
        <v>2.7339783809996396E-3</v>
      </c>
      <c r="AS1234" s="13">
        <f t="shared" si="1656"/>
        <v>4.7655110829258442E-3</v>
      </c>
      <c r="AT1234" s="13">
        <f t="shared" si="1657"/>
        <v>4.1533056807101449E-3</v>
      </c>
      <c r="AU1234" s="13">
        <f t="shared" si="1658"/>
        <v>2.413165174696343E-3</v>
      </c>
      <c r="AV1234" s="13">
        <f t="shared" si="1659"/>
        <v>1.051577937198364E-3</v>
      </c>
      <c r="AW1234" s="13">
        <f t="shared" si="1660"/>
        <v>2.7411359246798961E-5</v>
      </c>
      <c r="AX1234" s="13">
        <f t="shared" si="1661"/>
        <v>1.4550110693683249E-3</v>
      </c>
      <c r="AY1234" s="13">
        <f t="shared" si="1662"/>
        <v>2.2469794079804325E-3</v>
      </c>
      <c r="AZ1234" s="13">
        <f t="shared" si="1663"/>
        <v>1.7350096388201435E-3</v>
      </c>
      <c r="BA1234" s="13">
        <f t="shared" si="1664"/>
        <v>8.9312743917678648E-4</v>
      </c>
      <c r="BB1234" s="13">
        <f t="shared" si="1665"/>
        <v>3.4481506821178019E-4</v>
      </c>
      <c r="BC1234" s="13">
        <f t="shared" si="1666"/>
        <v>1.0649985751236995E-4</v>
      </c>
      <c r="BD1234" s="13">
        <f t="shared" si="1667"/>
        <v>7.0368228958295469E-4</v>
      </c>
      <c r="BE1234" s="13">
        <f t="shared" si="1668"/>
        <v>1.2265663010254237E-3</v>
      </c>
      <c r="BF1234" s="13">
        <f t="shared" si="1669"/>
        <v>1.0689944262366104E-3</v>
      </c>
      <c r="BG1234" s="13">
        <f t="shared" si="1670"/>
        <v>6.2111010353025806E-4</v>
      </c>
      <c r="BH1234" s="13">
        <f t="shared" si="1671"/>
        <v>2.7065933500619105E-4</v>
      </c>
      <c r="BI1234" s="13">
        <f t="shared" si="1672"/>
        <v>9.4355542065240134E-5</v>
      </c>
      <c r="BJ1234" s="14">
        <f t="shared" si="1673"/>
        <v>0.42493569297098571</v>
      </c>
      <c r="BK1234" s="14">
        <f t="shared" si="1674"/>
        <v>0.23181447598330832</v>
      </c>
      <c r="BL1234" s="14">
        <f t="shared" si="1675"/>
        <v>0.31929743627919477</v>
      </c>
      <c r="BM1234" s="14">
        <f t="shared" si="1676"/>
        <v>0.63478690701880602</v>
      </c>
      <c r="BN1234" s="14">
        <f t="shared" si="1677"/>
        <v>0.36196877689921619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1.5455000000000001</v>
      </c>
      <c r="F1235" s="10">
        <f>VLOOKUP(B1235,home!$B$2:$E$405,3,FALSE)</f>
        <v>1.5367</v>
      </c>
      <c r="G1235" s="10">
        <f>VLOOKUP(C1235,away!$B$2:$E$405,4,FALSE)</f>
        <v>1.1323000000000001</v>
      </c>
      <c r="H1235" s="10">
        <f>VLOOKUP(A1235,away!$A$2:$E$405,3,FALSE)</f>
        <v>1.1894</v>
      </c>
      <c r="I1235" s="10">
        <f>VLOOKUP(C1235,away!$B$2:$E$405,3,FALSE)</f>
        <v>1.6815</v>
      </c>
      <c r="J1235" s="10">
        <f>VLOOKUP(B1235,home!$B$2:$E$405,4,FALSE)</f>
        <v>0.2102</v>
      </c>
      <c r="K1235" s="12">
        <f t="shared" si="1622"/>
        <v>2.6891783611550006</v>
      </c>
      <c r="L1235" s="12">
        <f t="shared" si="1623"/>
        <v>0.42039497621999999</v>
      </c>
      <c r="M1235" s="13">
        <f t="shared" si="1624"/>
        <v>4.4619988961136066E-2</v>
      </c>
      <c r="N1235" s="13">
        <f t="shared" si="1625"/>
        <v>0.1199911087892621</v>
      </c>
      <c r="O1235" s="13">
        <f t="shared" si="1626"/>
        <v>1.8758019198253463E-2</v>
      </c>
      <c r="P1235" s="13">
        <f t="shared" si="1627"/>
        <v>5.0443659326073281E-2</v>
      </c>
      <c r="Q1235" s="13">
        <f t="shared" si="1628"/>
        <v>0.16133874664353967</v>
      </c>
      <c r="R1235" s="13">
        <f t="shared" si="1629"/>
        <v>3.9428885173920323E-3</v>
      </c>
      <c r="S1235" s="13">
        <f t="shared" si="1630"/>
        <v>1.4256854525565041E-2</v>
      </c>
      <c r="T1235" s="13">
        <f t="shared" si="1631"/>
        <v>6.7825998558575462E-2</v>
      </c>
      <c r="U1235" s="13">
        <f t="shared" si="1632"/>
        <v>1.0603130481417176E-2</v>
      </c>
      <c r="V1235" s="13">
        <f t="shared" si="1633"/>
        <v>1.7908463834582769E-3</v>
      </c>
      <c r="W1235" s="13">
        <f t="shared" si="1634"/>
        <v>0.14462288876322529</v>
      </c>
      <c r="X1235" s="13">
        <f t="shared" si="1635"/>
        <v>6.0798735882483801E-2</v>
      </c>
      <c r="Y1235" s="13">
        <f t="shared" si="1636"/>
        <v>1.2779741562761416E-2</v>
      </c>
      <c r="Z1235" s="13">
        <f t="shared" si="1637"/>
        <v>5.5252350816904479E-4</v>
      </c>
      <c r="AA1235" s="13">
        <f t="shared" si="1638"/>
        <v>1.4858342621976435E-3</v>
      </c>
      <c r="AB1235" s="13">
        <f t="shared" si="1639"/>
        <v>1.9978366730823045E-3</v>
      </c>
      <c r="AC1235" s="13">
        <f t="shared" si="1640"/>
        <v>1.2653640074740795E-4</v>
      </c>
      <c r="AD1235" s="13">
        <f t="shared" si="1641"/>
        <v>9.7229185747448044E-2</v>
      </c>
      <c r="AE1235" s="13">
        <f t="shared" si="1642"/>
        <v>4.0874661230188382E-2</v>
      </c>
      <c r="AF1235" s="13">
        <f t="shared" si="1643"/>
        <v>8.5917511179327988E-3</v>
      </c>
      <c r="AG1235" s="13">
        <f t="shared" si="1644"/>
        <v>1.2039763356371724E-3</v>
      </c>
      <c r="AH1235" s="13">
        <f t="shared" si="1645"/>
        <v>5.8069526769429145E-5</v>
      </c>
      <c r="AI1235" s="13">
        <f t="shared" si="1646"/>
        <v>1.561593148308599E-4</v>
      </c>
      <c r="AJ1235" s="13">
        <f t="shared" si="1647"/>
        <v>2.0997012516796984E-4</v>
      </c>
      <c r="AK1235" s="13">
        <f t="shared" si="1648"/>
        <v>1.8821570569690384E-4</v>
      </c>
      <c r="AL1235" s="13">
        <f t="shared" si="1649"/>
        <v>5.7220624569936823E-6</v>
      </c>
      <c r="AM1235" s="13">
        <f t="shared" si="1650"/>
        <v>5.2293324476951467E-2</v>
      </c>
      <c r="AN1235" s="13">
        <f t="shared" si="1651"/>
        <v>2.1983850899952757E-2</v>
      </c>
      <c r="AO1235" s="13">
        <f t="shared" si="1652"/>
        <v>4.6209502381548313E-3</v>
      </c>
      <c r="AP1235" s="13">
        <f t="shared" si="1653"/>
        <v>6.4754142182763452E-4</v>
      </c>
      <c r="AQ1235" s="13">
        <f t="shared" si="1654"/>
        <v>6.8055790157673353E-5</v>
      </c>
      <c r="AR1235" s="13">
        <f t="shared" si="1655"/>
        <v>4.8824274650681659E-6</v>
      </c>
      <c r="AS1235" s="13">
        <f t="shared" si="1656"/>
        <v>1.3129718288970174E-5</v>
      </c>
      <c r="AT1235" s="13">
        <f t="shared" si="1657"/>
        <v>1.765407715537983E-5</v>
      </c>
      <c r="AU1235" s="13">
        <f t="shared" si="1658"/>
        <v>1.5824987424136088E-5</v>
      </c>
      <c r="AV1235" s="13">
        <f t="shared" si="1659"/>
        <v>1.0639053436634196E-5</v>
      </c>
      <c r="AW1235" s="13">
        <f t="shared" si="1660"/>
        <v>1.7969136948571369E-7</v>
      </c>
      <c r="AX1235" s="13">
        <f t="shared" si="1661"/>
        <v>2.3437679436045831E-2</v>
      </c>
      <c r="AY1235" s="13">
        <f t="shared" si="1662"/>
        <v>9.8530826891684714E-3</v>
      </c>
      <c r="AZ1235" s="13">
        <f t="shared" si="1663"/>
        <v>2.0710932314033361E-3</v>
      </c>
      <c r="BA1235" s="13">
        <f t="shared" si="1664"/>
        <v>2.9022572992173608E-4</v>
      </c>
      <c r="BB1235" s="13">
        <f t="shared" si="1665"/>
        <v>3.0502359707220099E-5</v>
      </c>
      <c r="BC1235" s="13">
        <f t="shared" si="1666"/>
        <v>2.5646077567541373E-6</v>
      </c>
      <c r="BD1235" s="13">
        <f t="shared" si="1667"/>
        <v>3.4209132967886744E-7</v>
      </c>
      <c r="BE1235" s="13">
        <f t="shared" si="1668"/>
        <v>9.1994460131115181E-7</v>
      </c>
      <c r="BF1235" s="13">
        <f t="shared" si="1669"/>
        <v>1.236947557653657E-6</v>
      </c>
      <c r="BG1235" s="13">
        <f t="shared" si="1670"/>
        <v>1.108790868641914E-6</v>
      </c>
      <c r="BH1235" s="13">
        <f t="shared" si="1671"/>
        <v>7.4543410274952307E-7</v>
      </c>
      <c r="BI1235" s="13">
        <f t="shared" si="1672"/>
        <v>4.0092105175620197E-7</v>
      </c>
      <c r="BJ1235" s="14">
        <f t="shared" si="1673"/>
        <v>0.83055566551210169</v>
      </c>
      <c r="BK1235" s="14">
        <f t="shared" si="1674"/>
        <v>0.12109669034860553</v>
      </c>
      <c r="BL1235" s="14">
        <f t="shared" si="1675"/>
        <v>3.7467008198089742E-2</v>
      </c>
      <c r="BM1235" s="14">
        <f t="shared" si="1676"/>
        <v>0.58072457313351067</v>
      </c>
      <c r="BN1235" s="14">
        <f t="shared" si="1677"/>
        <v>0.39909441143565666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1.5455000000000001</v>
      </c>
      <c r="F1236" s="10">
        <f>VLOOKUP(B1236,home!$B$2:$E$405,3,FALSE)</f>
        <v>0.80879999999999996</v>
      </c>
      <c r="G1236" s="10">
        <f>VLOOKUP(C1236,away!$B$2:$E$405,4,FALSE)</f>
        <v>1.6984999999999999</v>
      </c>
      <c r="H1236" s="10">
        <f>VLOOKUP(A1236,away!$A$2:$E$405,3,FALSE)</f>
        <v>1.1894</v>
      </c>
      <c r="I1236" s="10">
        <f>VLOOKUP(C1236,away!$B$2:$E$405,3,FALSE)</f>
        <v>1.1559999999999999</v>
      </c>
      <c r="J1236" s="10">
        <f>VLOOKUP(B1236,home!$B$2:$E$405,4,FALSE)</f>
        <v>0.94589999999999996</v>
      </c>
      <c r="K1236" s="12">
        <f t="shared" si="1622"/>
        <v>2.1231256793999997</v>
      </c>
      <c r="L1236" s="12">
        <f t="shared" si="1623"/>
        <v>1.3005617997599999</v>
      </c>
      <c r="M1236" s="13">
        <f t="shared" si="1624"/>
        <v>3.2592030647500318E-2</v>
      </c>
      <c r="N1236" s="13">
        <f t="shared" si="1625"/>
        <v>6.9196977211499727E-2</v>
      </c>
      <c r="O1236" s="13">
        <f t="shared" si="1626"/>
        <v>4.2387950036746086E-2</v>
      </c>
      <c r="P1236" s="13">
        <f t="shared" si="1627"/>
        <v>8.999494522013976E-2</v>
      </c>
      <c r="Q1236" s="13">
        <f t="shared" si="1628"/>
        <v>7.3456939627295853E-2</v>
      </c>
      <c r="R1236" s="13">
        <f t="shared" si="1629"/>
        <v>2.7564074293963722E-2</v>
      </c>
      <c r="S1236" s="13">
        <f t="shared" si="1630"/>
        <v>6.2124774095635639E-2</v>
      </c>
      <c r="T1236" s="13">
        <f t="shared" si="1631"/>
        <v>9.5535289606537538E-2</v>
      </c>
      <c r="U1236" s="13">
        <f t="shared" si="1632"/>
        <v>5.852199396240379E-2</v>
      </c>
      <c r="V1236" s="13">
        <f t="shared" si="1633"/>
        <v>1.9060268314665074E-2</v>
      </c>
      <c r="W1236" s="13">
        <f t="shared" si="1634"/>
        <v>5.1986104950949082E-2</v>
      </c>
      <c r="X1236" s="13">
        <f t="shared" si="1635"/>
        <v>6.7611142217518572E-2</v>
      </c>
      <c r="Y1236" s="13">
        <f t="shared" si="1636"/>
        <v>4.3966234403122639E-2</v>
      </c>
      <c r="Z1236" s="13">
        <f t="shared" si="1637"/>
        <v>1.1949594024158607E-2</v>
      </c>
      <c r="AA1236" s="13">
        <f t="shared" si="1638"/>
        <v>2.5370489931095919E-2</v>
      </c>
      <c r="AB1236" s="13">
        <f t="shared" si="1639"/>
        <v>2.6932369335834445E-2</v>
      </c>
      <c r="AC1236" s="13">
        <f t="shared" si="1640"/>
        <v>3.2893926996518095E-3</v>
      </c>
      <c r="AD1236" s="13">
        <f t="shared" si="1641"/>
        <v>2.7593258598335866E-2</v>
      </c>
      <c r="AE1236" s="13">
        <f t="shared" si="1642"/>
        <v>3.588673806389478E-2</v>
      </c>
      <c r="AF1236" s="13">
        <f t="shared" si="1643"/>
        <v>2.3336460321947347E-2</v>
      </c>
      <c r="AG1236" s="13">
        <f t="shared" si="1644"/>
        <v>1.0116836278779894E-2</v>
      </c>
      <c r="AH1236" s="13">
        <f t="shared" si="1645"/>
        <v>3.885296377615264E-3</v>
      </c>
      <c r="AI1236" s="13">
        <f t="shared" si="1646"/>
        <v>8.2489725113947653E-3</v>
      </c>
      <c r="AJ1236" s="13">
        <f t="shared" si="1647"/>
        <v>8.7568026838034697E-3</v>
      </c>
      <c r="AK1236" s="13">
        <f t="shared" si="1648"/>
        <v>6.1972642158073269E-3</v>
      </c>
      <c r="AL1236" s="13">
        <f t="shared" si="1649"/>
        <v>3.6331423348780699E-4</v>
      </c>
      <c r="AM1236" s="13">
        <f t="shared" si="1650"/>
        <v>1.1716791181690346E-2</v>
      </c>
      <c r="AN1236" s="13">
        <f t="shared" si="1651"/>
        <v>1.5238411026671289E-2</v>
      </c>
      <c r="AO1236" s="13">
        <f t="shared" si="1652"/>
        <v>9.9092476351651214E-3</v>
      </c>
      <c r="AP1236" s="13">
        <f t="shared" si="1653"/>
        <v>4.2958629795526258E-3</v>
      </c>
      <c r="AQ1236" s="13">
        <f t="shared" si="1654"/>
        <v>1.3967588220523295E-3</v>
      </c>
      <c r="AR1236" s="13">
        <f t="shared" si="1655"/>
        <v>1.0106136098944631E-3</v>
      </c>
      <c r="AS1236" s="13">
        <f t="shared" si="1656"/>
        <v>2.1456597071180684E-3</v>
      </c>
      <c r="AT1236" s="13">
        <f t="shared" si="1657"/>
        <v>2.2777526117181276E-3</v>
      </c>
      <c r="AU1236" s="13">
        <f t="shared" si="1658"/>
        <v>1.6119850204197241E-3</v>
      </c>
      <c r="AV1236" s="13">
        <f t="shared" si="1659"/>
        <v>8.5561169791531239E-4</v>
      </c>
      <c r="AW1236" s="13">
        <f t="shared" si="1660"/>
        <v>2.786676842540403E-5</v>
      </c>
      <c r="AX1236" s="13">
        <f t="shared" si="1661"/>
        <v>4.1460367063357066E-3</v>
      </c>
      <c r="AY1236" s="13">
        <f t="shared" si="1662"/>
        <v>5.3921769606629887E-3</v>
      </c>
      <c r="AZ1236" s="13">
        <f t="shared" si="1663"/>
        <v>3.5064296862921313E-3</v>
      </c>
      <c r="BA1236" s="13">
        <f t="shared" si="1664"/>
        <v>1.5201095011786625E-3</v>
      </c>
      <c r="BB1236" s="13">
        <f t="shared" si="1665"/>
        <v>4.9424908717129925E-4</v>
      </c>
      <c r="BC1236" s="13">
        <f t="shared" si="1666"/>
        <v>1.2856029646824842E-4</v>
      </c>
      <c r="BD1236" s="13">
        <f t="shared" si="1667"/>
        <v>2.1906090922438207E-4</v>
      </c>
      <c r="BE1236" s="13">
        <f t="shared" si="1668"/>
        <v>4.6509384172699786E-4</v>
      </c>
      <c r="BF1236" s="13">
        <f t="shared" si="1669"/>
        <v>4.9372633935069435E-4</v>
      </c>
      <c r="BG1236" s="13">
        <f t="shared" si="1670"/>
        <v>3.4941435655720584E-4</v>
      </c>
      <c r="BH1236" s="13">
        <f t="shared" si="1671"/>
        <v>1.8546264828940784E-4</v>
      </c>
      <c r="BI1236" s="13">
        <f t="shared" si="1672"/>
        <v>7.875210223055446E-5</v>
      </c>
      <c r="BJ1236" s="14">
        <f t="shared" si="1673"/>
        <v>0.5564306151631222</v>
      </c>
      <c r="BK1236" s="14">
        <f t="shared" si="1674"/>
        <v>0.2128169021717434</v>
      </c>
      <c r="BL1236" s="14">
        <f t="shared" si="1675"/>
        <v>0.21755834619310971</v>
      </c>
      <c r="BM1236" s="14">
        <f t="shared" si="1676"/>
        <v>0.65819823032275093</v>
      </c>
      <c r="BN1236" s="14">
        <f t="shared" si="1677"/>
        <v>0.33519291703714549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1.25</v>
      </c>
      <c r="F1237" s="10">
        <f>VLOOKUP(B1237,home!$B$2:$E$405,3,FALSE)</f>
        <v>1</v>
      </c>
      <c r="G1237" s="10">
        <f>VLOOKUP(C1237,away!$B$2:$E$405,4,FALSE)</f>
        <v>0.4</v>
      </c>
      <c r="H1237" s="10">
        <f>VLOOKUP(A1237,away!$A$2:$E$405,3,FALSE)</f>
        <v>0.89839999999999998</v>
      </c>
      <c r="I1237" s="10">
        <f>VLOOKUP(C1237,away!$B$2:$E$405,3,FALSE)</f>
        <v>1.1131</v>
      </c>
      <c r="J1237" s="10">
        <f>VLOOKUP(B1237,home!$B$2:$E$405,4,FALSE)</f>
        <v>1.9479</v>
      </c>
      <c r="K1237" s="12">
        <f t="shared" si="1622"/>
        <v>0.5</v>
      </c>
      <c r="L1237" s="12">
        <f t="shared" si="1623"/>
        <v>1.9479176090159998</v>
      </c>
      <c r="M1237" s="13">
        <f t="shared" si="1624"/>
        <v>8.6473470715505332E-2</v>
      </c>
      <c r="N1237" s="13">
        <f t="shared" si="1625"/>
        <v>4.3236735357752666E-2</v>
      </c>
      <c r="O1237" s="13">
        <f t="shared" si="1626"/>
        <v>0.16844319631946222</v>
      </c>
      <c r="P1237" s="13">
        <f t="shared" si="1627"/>
        <v>8.4221598159731112E-2</v>
      </c>
      <c r="Q1237" s="13">
        <f t="shared" si="1628"/>
        <v>1.0809183839438167E-2</v>
      </c>
      <c r="R1237" s="13">
        <f t="shared" si="1629"/>
        <v>0.16405673411480978</v>
      </c>
      <c r="S1237" s="13">
        <f t="shared" si="1630"/>
        <v>2.0507091764351223E-2</v>
      </c>
      <c r="T1237" s="13">
        <f t="shared" si="1631"/>
        <v>2.1055399539932778E-2</v>
      </c>
      <c r="U1237" s="13">
        <f t="shared" si="1632"/>
        <v>8.2028367057404891E-2</v>
      </c>
      <c r="V1237" s="13">
        <f t="shared" si="1633"/>
        <v>2.2192291754159297E-3</v>
      </c>
      <c r="W1237" s="13">
        <f t="shared" si="1634"/>
        <v>1.8015306399063614E-3</v>
      </c>
      <c r="X1237" s="13">
        <f t="shared" si="1635"/>
        <v>3.5092332566554634E-3</v>
      </c>
      <c r="Y1237" s="13">
        <f t="shared" si="1636"/>
        <v>3.4178486273918709E-3</v>
      </c>
      <c r="Z1237" s="13">
        <f t="shared" si="1637"/>
        <v>0.1065230004199646</v>
      </c>
      <c r="AA1237" s="13">
        <f t="shared" si="1638"/>
        <v>5.3261500209982299E-2</v>
      </c>
      <c r="AB1237" s="13">
        <f t="shared" si="1639"/>
        <v>1.3315375052495575E-2</v>
      </c>
      <c r="AC1237" s="13">
        <f t="shared" si="1640"/>
        <v>1.3508986216358582E-4</v>
      </c>
      <c r="AD1237" s="13">
        <f t="shared" si="1641"/>
        <v>2.2519132998829512E-4</v>
      </c>
      <c r="AE1237" s="13">
        <f t="shared" si="1642"/>
        <v>4.3865415708193282E-4</v>
      </c>
      <c r="AF1237" s="13">
        <f t="shared" si="1643"/>
        <v>4.2723107842398375E-4</v>
      </c>
      <c r="AG1237" s="13">
        <f t="shared" si="1644"/>
        <v>2.774036469269911E-4</v>
      </c>
      <c r="AH1237" s="13">
        <f t="shared" si="1645"/>
        <v>5.1874507070816964E-2</v>
      </c>
      <c r="AI1237" s="13">
        <f t="shared" si="1646"/>
        <v>2.5937253535408482E-2</v>
      </c>
      <c r="AJ1237" s="13">
        <f t="shared" si="1647"/>
        <v>6.4843133838521205E-3</v>
      </c>
      <c r="AK1237" s="13">
        <f t="shared" si="1648"/>
        <v>1.0807188973086868E-3</v>
      </c>
      <c r="AL1237" s="13">
        <f t="shared" si="1649"/>
        <v>5.2628784261598609E-6</v>
      </c>
      <c r="AM1237" s="13">
        <f t="shared" si="1650"/>
        <v>2.2519132998829519E-5</v>
      </c>
      <c r="AN1237" s="13">
        <f t="shared" si="1651"/>
        <v>4.3865415708193293E-5</v>
      </c>
      <c r="AO1237" s="13">
        <f t="shared" si="1652"/>
        <v>4.2723107842398386E-5</v>
      </c>
      <c r="AP1237" s="13">
        <f t="shared" si="1653"/>
        <v>2.774036469269912E-5</v>
      </c>
      <c r="AQ1237" s="13">
        <f t="shared" si="1654"/>
        <v>1.3508986216358585E-5</v>
      </c>
      <c r="AR1237" s="13">
        <f t="shared" si="1655"/>
        <v>2.0209453156453863E-2</v>
      </c>
      <c r="AS1237" s="13">
        <f t="shared" si="1656"/>
        <v>1.0104726578226931E-2</v>
      </c>
      <c r="AT1237" s="13">
        <f t="shared" si="1657"/>
        <v>2.5261816445567328E-3</v>
      </c>
      <c r="AU1237" s="13">
        <f t="shared" si="1658"/>
        <v>4.2103027409278891E-4</v>
      </c>
      <c r="AV1237" s="13">
        <f t="shared" si="1659"/>
        <v>5.26287842615986E-5</v>
      </c>
      <c r="AW1237" s="13">
        <f t="shared" si="1660"/>
        <v>1.423840772281556E-7</v>
      </c>
      <c r="AX1237" s="13">
        <f t="shared" si="1661"/>
        <v>1.8765944165691263E-6</v>
      </c>
      <c r="AY1237" s="13">
        <f t="shared" si="1662"/>
        <v>3.6554513090161075E-6</v>
      </c>
      <c r="AZ1237" s="13">
        <f t="shared" si="1663"/>
        <v>3.5602589868665318E-6</v>
      </c>
      <c r="BA1237" s="13">
        <f t="shared" si="1664"/>
        <v>2.3116970577249264E-6</v>
      </c>
      <c r="BB1237" s="13">
        <f t="shared" si="1665"/>
        <v>1.1257488513632153E-6</v>
      </c>
      <c r="BC1237" s="13">
        <f t="shared" si="1666"/>
        <v>4.3857320217998842E-7</v>
      </c>
      <c r="BD1237" s="13">
        <f t="shared" si="1667"/>
        <v>6.5610582786734097E-3</v>
      </c>
      <c r="BE1237" s="13">
        <f t="shared" si="1668"/>
        <v>3.2805291393367048E-3</v>
      </c>
      <c r="BF1237" s="13">
        <f t="shared" si="1669"/>
        <v>8.2013228483417621E-4</v>
      </c>
      <c r="BG1237" s="13">
        <f t="shared" si="1670"/>
        <v>1.366887141390294E-4</v>
      </c>
      <c r="BH1237" s="13">
        <f t="shared" si="1671"/>
        <v>1.7086089267378671E-5</v>
      </c>
      <c r="BI1237" s="13">
        <f t="shared" si="1672"/>
        <v>1.7086089267378676E-6</v>
      </c>
      <c r="BJ1237" s="14">
        <f t="shared" si="1673"/>
        <v>8.5361736804780722E-2</v>
      </c>
      <c r="BK1237" s="14">
        <f t="shared" si="1674"/>
        <v>0.19356539800690237</v>
      </c>
      <c r="BL1237" s="14">
        <f t="shared" si="1675"/>
        <v>0.6106131891943104</v>
      </c>
      <c r="BM1237" s="14">
        <f t="shared" si="1676"/>
        <v>0.43881889285202708</v>
      </c>
      <c r="BN1237" s="14">
        <f t="shared" si="1677"/>
        <v>0.55724091850669932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1.25</v>
      </c>
      <c r="F1238" s="10">
        <f>VLOOKUP(B1238,home!$B$2:$E$405,3,FALSE)</f>
        <v>1.1000000000000001</v>
      </c>
      <c r="G1238" s="10">
        <f>VLOOKUP(C1238,away!$B$2:$E$405,4,FALSE)</f>
        <v>0.9</v>
      </c>
      <c r="H1238" s="10">
        <f>VLOOKUP(A1238,away!$A$2:$E$405,3,FALSE)</f>
        <v>0.89839999999999998</v>
      </c>
      <c r="I1238" s="10">
        <f>VLOOKUP(C1238,away!$B$2:$E$405,3,FALSE)</f>
        <v>2.0870000000000002</v>
      </c>
      <c r="J1238" s="10">
        <f>VLOOKUP(B1238,home!$B$2:$E$405,4,FALSE)</f>
        <v>1.3914</v>
      </c>
      <c r="K1238" s="12">
        <f t="shared" si="1622"/>
        <v>1.2375</v>
      </c>
      <c r="L1238" s="12">
        <f t="shared" si="1623"/>
        <v>2.6088204571200002</v>
      </c>
      <c r="M1238" s="13">
        <f t="shared" si="1624"/>
        <v>2.1358180371480455E-2</v>
      </c>
      <c r="N1238" s="13">
        <f t="shared" si="1625"/>
        <v>2.6430748209707065E-2</v>
      </c>
      <c r="O1238" s="13">
        <f t="shared" si="1626"/>
        <v>5.5719657879977048E-2</v>
      </c>
      <c r="P1238" s="13">
        <f t="shared" si="1627"/>
        <v>6.8953076626471599E-2</v>
      </c>
      <c r="Q1238" s="13">
        <f t="shared" si="1628"/>
        <v>1.6354025454756248E-2</v>
      </c>
      <c r="R1238" s="13">
        <f t="shared" si="1629"/>
        <v>7.2681291670505896E-2</v>
      </c>
      <c r="S1238" s="13">
        <f t="shared" si="1630"/>
        <v>5.5652292161142848E-2</v>
      </c>
      <c r="T1238" s="13">
        <f t="shared" si="1631"/>
        <v>4.2664716162629311E-2</v>
      </c>
      <c r="U1238" s="13">
        <f t="shared" si="1632"/>
        <v>8.9943098442251054E-2</v>
      </c>
      <c r="V1238" s="13">
        <f t="shared" si="1633"/>
        <v>1.9963190262896158E-2</v>
      </c>
      <c r="W1238" s="13">
        <f t="shared" si="1634"/>
        <v>6.7460355000869511E-3</v>
      </c>
      <c r="X1238" s="13">
        <f t="shared" si="1635"/>
        <v>1.7599195417084587E-2</v>
      </c>
      <c r="Y1238" s="13">
        <f t="shared" si="1636"/>
        <v>2.295657051647142E-2</v>
      </c>
      <c r="Z1238" s="13">
        <f t="shared" si="1637"/>
        <v>6.320414685330708E-2</v>
      </c>
      <c r="AA1238" s="13">
        <f t="shared" si="1638"/>
        <v>7.8215131730967516E-2</v>
      </c>
      <c r="AB1238" s="13">
        <f t="shared" si="1639"/>
        <v>4.8395612758536155E-2</v>
      </c>
      <c r="AC1238" s="13">
        <f t="shared" si="1640"/>
        <v>4.0280918246679781E-3</v>
      </c>
      <c r="AD1238" s="13">
        <f t="shared" si="1641"/>
        <v>2.0870547328394025E-3</v>
      </c>
      <c r="AE1238" s="13">
        <f t="shared" si="1642"/>
        <v>5.4447510821605495E-3</v>
      </c>
      <c r="AF1238" s="13">
        <f t="shared" si="1643"/>
        <v>7.1021890035333525E-3</v>
      </c>
      <c r="AG1238" s="13">
        <f t="shared" si="1644"/>
        <v>6.1761119875835052E-3</v>
      </c>
      <c r="AH1238" s="13">
        <f t="shared" si="1645"/>
        <v>4.1222067821431042E-2</v>
      </c>
      <c r="AI1238" s="13">
        <f t="shared" si="1646"/>
        <v>5.1012308929020922E-2</v>
      </c>
      <c r="AJ1238" s="13">
        <f t="shared" si="1647"/>
        <v>3.1563866149831699E-2</v>
      </c>
      <c r="AK1238" s="13">
        <f t="shared" si="1648"/>
        <v>1.3020094786805572E-2</v>
      </c>
      <c r="AL1238" s="13">
        <f t="shared" si="1649"/>
        <v>5.2017413358990616E-4</v>
      </c>
      <c r="AM1238" s="13">
        <f t="shared" si="1650"/>
        <v>5.1654604637775157E-4</v>
      </c>
      <c r="AN1238" s="13">
        <f t="shared" si="1651"/>
        <v>1.3475758928347345E-3</v>
      </c>
      <c r="AO1238" s="13">
        <f t="shared" si="1652"/>
        <v>1.757791778374503E-3</v>
      </c>
      <c r="AP1238" s="13">
        <f t="shared" si="1653"/>
        <v>1.5285877169269159E-3</v>
      </c>
      <c r="AQ1238" s="13">
        <f t="shared" si="1654"/>
        <v>9.9695272660532339E-4</v>
      </c>
      <c r="AR1238" s="13">
        <f t="shared" si="1655"/>
        <v>2.1508194763467478E-2</v>
      </c>
      <c r="AS1238" s="13">
        <f t="shared" si="1656"/>
        <v>2.6616391019791009E-2</v>
      </c>
      <c r="AT1238" s="13">
        <f t="shared" si="1657"/>
        <v>1.6468891943495687E-2</v>
      </c>
      <c r="AU1238" s="13">
        <f t="shared" si="1658"/>
        <v>6.7934179266919701E-3</v>
      </c>
      <c r="AV1238" s="13">
        <f t="shared" si="1659"/>
        <v>2.1017136710703302E-3</v>
      </c>
      <c r="AW1238" s="13">
        <f t="shared" si="1660"/>
        <v>4.6648281658481861E-5</v>
      </c>
      <c r="AX1238" s="13">
        <f t="shared" si="1661"/>
        <v>1.0653762206541117E-4</v>
      </c>
      <c r="AY1238" s="13">
        <f t="shared" si="1662"/>
        <v>2.7793752789716377E-4</v>
      </c>
      <c r="AZ1238" s="13">
        <f t="shared" si="1663"/>
        <v>3.6254455428974091E-4</v>
      </c>
      <c r="BA1238" s="13">
        <f t="shared" si="1664"/>
        <v>3.1527121661617617E-4</v>
      </c>
      <c r="BB1238" s="13">
        <f t="shared" si="1665"/>
        <v>2.0562149986234779E-4</v>
      </c>
      <c r="BC1238" s="13">
        <f t="shared" si="1666"/>
        <v>1.0728591505291807E-4</v>
      </c>
      <c r="BD1238" s="13">
        <f t="shared" si="1667"/>
        <v>9.3518364157758691E-3</v>
      </c>
      <c r="BE1238" s="13">
        <f t="shared" si="1668"/>
        <v>1.1572897564522639E-2</v>
      </c>
      <c r="BF1238" s="13">
        <f t="shared" si="1669"/>
        <v>7.160730368048384E-3</v>
      </c>
      <c r="BG1238" s="13">
        <f t="shared" si="1670"/>
        <v>2.9538012768199578E-3</v>
      </c>
      <c r="BH1238" s="13">
        <f t="shared" si="1671"/>
        <v>9.1383227001617527E-4</v>
      </c>
      <c r="BI1238" s="13">
        <f t="shared" si="1672"/>
        <v>2.2617348682900314E-4</v>
      </c>
      <c r="BJ1238" s="14">
        <f t="shared" si="1673"/>
        <v>0.16108405056375538</v>
      </c>
      <c r="BK1238" s="14">
        <f t="shared" si="1674"/>
        <v>0.17075294290814613</v>
      </c>
      <c r="BL1238" s="14">
        <f t="shared" si="1675"/>
        <v>0.58744101087585532</v>
      </c>
      <c r="BM1238" s="14">
        <f t="shared" si="1676"/>
        <v>0.72075388174192689</v>
      </c>
      <c r="BN1238" s="14">
        <f t="shared" si="1677"/>
        <v>0.2614969802128983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0.97299999999999998</v>
      </c>
      <c r="G1239" s="10">
        <f>VLOOKUP(C1239,away!$B$2:$E$405,4,FALSE)</f>
        <v>1.1351</v>
      </c>
      <c r="H1239" s="10">
        <f>VLOOKUP(A1239,away!$A$2:$E$405,3,FALSE)</f>
        <v>1.125</v>
      </c>
      <c r="I1239" s="10">
        <f>VLOOKUP(C1239,away!$B$2:$E$405,3,FALSE)</f>
        <v>1</v>
      </c>
      <c r="J1239" s="10">
        <f>VLOOKUP(B1239,home!$B$2:$E$405,4,FALSE)</f>
        <v>0.88890000000000002</v>
      </c>
      <c r="K1239" s="12">
        <f t="shared" si="1622"/>
        <v>1.70273411091</v>
      </c>
      <c r="L1239" s="12">
        <f t="shared" si="1623"/>
        <v>1.0000125</v>
      </c>
      <c r="M1239" s="13">
        <f t="shared" si="1624"/>
        <v>6.7021178608197757E-2</v>
      </c>
      <c r="N1239" s="13">
        <f t="shared" si="1625"/>
        <v>0.11411924696956992</v>
      </c>
      <c r="O1239" s="13">
        <f t="shared" si="1626"/>
        <v>6.7022016372930357E-2</v>
      </c>
      <c r="P1239" s="13">
        <f t="shared" si="1627"/>
        <v>0.11412067346015703</v>
      </c>
      <c r="Q1239" s="13">
        <f t="shared" si="1628"/>
        <v>9.71573672632247E-2</v>
      </c>
      <c r="R1239" s="13">
        <f t="shared" si="1629"/>
        <v>3.3511427074067505E-2</v>
      </c>
      <c r="S1239" s="13">
        <f t="shared" si="1630"/>
        <v>4.8579898106293554E-2</v>
      </c>
      <c r="T1239" s="13">
        <f t="shared" si="1631"/>
        <v>9.7158581730315483E-2</v>
      </c>
      <c r="U1239" s="13">
        <f t="shared" si="1632"/>
        <v>5.7061049984287633E-2</v>
      </c>
      <c r="V1239" s="13">
        <f t="shared" si="1633"/>
        <v>9.191075954804253E-3</v>
      </c>
      <c r="W1239" s="13">
        <f t="shared" si="1634"/>
        <v>5.5144387788434418E-2</v>
      </c>
      <c r="X1239" s="13">
        <f t="shared" si="1635"/>
        <v>5.5145077093281765E-2</v>
      </c>
      <c r="Y1239" s="13">
        <f t="shared" si="1636"/>
        <v>2.7572883203372714E-2</v>
      </c>
      <c r="Z1239" s="13">
        <f t="shared" si="1637"/>
        <v>1.1170615322301979E-2</v>
      </c>
      <c r="AA1239" s="13">
        <f t="shared" si="1638"/>
        <v>1.9020587749137483E-2</v>
      </c>
      <c r="AB1239" s="13">
        <f t="shared" si="1639"/>
        <v>1.6193501785006628E-2</v>
      </c>
      <c r="AC1239" s="13">
        <f t="shared" si="1640"/>
        <v>9.7813463554323184E-4</v>
      </c>
      <c r="AD1239" s="13">
        <f t="shared" si="1641"/>
        <v>2.3474057528154048E-2</v>
      </c>
      <c r="AE1239" s="13">
        <f t="shared" si="1642"/>
        <v>2.3474350953873145E-2</v>
      </c>
      <c r="AF1239" s="13">
        <f t="shared" si="1643"/>
        <v>1.1737322191630034E-2</v>
      </c>
      <c r="AG1239" s="13">
        <f t="shared" si="1644"/>
        <v>3.9124896360524771E-3</v>
      </c>
      <c r="AH1239" s="13">
        <f t="shared" si="1645"/>
        <v>2.7926887387483765E-3</v>
      </c>
      <c r="AI1239" s="13">
        <f t="shared" si="1646"/>
        <v>4.7552063766210864E-3</v>
      </c>
      <c r="AJ1239" s="13">
        <f t="shared" si="1647"/>
        <v>4.0484260509447353E-3</v>
      </c>
      <c r="AK1239" s="13">
        <f t="shared" si="1648"/>
        <v>2.2977977108134219E-3</v>
      </c>
      <c r="AL1239" s="13">
        <f t="shared" si="1649"/>
        <v>6.6620961111683711E-5</v>
      </c>
      <c r="AM1239" s="13">
        <f t="shared" si="1650"/>
        <v>7.9940156949303062E-3</v>
      </c>
      <c r="AN1239" s="13">
        <f t="shared" si="1651"/>
        <v>7.9941156201264931E-3</v>
      </c>
      <c r="AO1239" s="13">
        <f t="shared" si="1652"/>
        <v>3.9971077732858717E-3</v>
      </c>
      <c r="AP1239" s="13">
        <f t="shared" si="1653"/>
        <v>1.3323859123776794E-3</v>
      </c>
      <c r="AQ1239" s="13">
        <f t="shared" si="1654"/>
        <v>3.33100641800396E-4</v>
      </c>
      <c r="AR1239" s="13">
        <f t="shared" si="1655"/>
        <v>5.5854472947152226E-4</v>
      </c>
      <c r="AS1239" s="13">
        <f t="shared" si="1656"/>
        <v>9.5105316334015888E-4</v>
      </c>
      <c r="AT1239" s="13">
        <f t="shared" si="1657"/>
        <v>8.0969533125407444E-4</v>
      </c>
      <c r="AU1239" s="13">
        <f t="shared" si="1658"/>
        <v>4.5956528665696146E-4</v>
      </c>
      <c r="AV1239" s="13">
        <f t="shared" si="1659"/>
        <v>1.9562937244523525E-4</v>
      </c>
      <c r="AW1239" s="13">
        <f t="shared" si="1660"/>
        <v>3.1510889155211052E-6</v>
      </c>
      <c r="AX1239" s="13">
        <f t="shared" si="1661"/>
        <v>2.2686138678179573E-3</v>
      </c>
      <c r="AY1239" s="13">
        <f t="shared" si="1662"/>
        <v>2.2686422254913048E-3</v>
      </c>
      <c r="AZ1239" s="13">
        <f t="shared" si="1663"/>
        <v>1.1343352917595618E-3</v>
      </c>
      <c r="BA1239" s="13">
        <f t="shared" si="1664"/>
        <v>3.7811649031690292E-4</v>
      </c>
      <c r="BB1239" s="13">
        <f t="shared" si="1665"/>
        <v>9.4530304193257963E-5</v>
      </c>
      <c r="BC1239" s="13">
        <f t="shared" si="1666"/>
        <v>1.8906297164412081E-5</v>
      </c>
      <c r="BD1239" s="13">
        <f t="shared" si="1667"/>
        <v>9.3091951880106753E-5</v>
      </c>
      <c r="BE1239" s="13">
        <f t="shared" si="1668"/>
        <v>1.5851084191745009E-4</v>
      </c>
      <c r="BF1239" s="13">
        <f t="shared" si="1669"/>
        <v>1.349509087409525E-4</v>
      </c>
      <c r="BG1239" s="13">
        <f t="shared" si="1670"/>
        <v>7.6595171870507431E-5</v>
      </c>
      <c r="BH1239" s="13">
        <f t="shared" si="1671"/>
        <v>3.2605302968731798E-5</v>
      </c>
      <c r="BI1239" s="13">
        <f t="shared" si="1672"/>
        <v>1.1103632312282934E-5</v>
      </c>
      <c r="BJ1239" s="14">
        <f t="shared" si="1673"/>
        <v>0.5367096344771729</v>
      </c>
      <c r="BK1239" s="14">
        <f t="shared" si="1674"/>
        <v>0.24222622395159882</v>
      </c>
      <c r="BL1239" s="14">
        <f t="shared" si="1675"/>
        <v>0.21018404753541522</v>
      </c>
      <c r="BM1239" s="14">
        <f t="shared" si="1676"/>
        <v>0.50507312040176577</v>
      </c>
      <c r="BN1239" s="14">
        <f t="shared" si="1677"/>
        <v>0.49295190974814729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1.2972999999999999</v>
      </c>
      <c r="G1240" s="10">
        <f>VLOOKUP(C1240,away!$B$2:$E$405,4,FALSE)</f>
        <v>0.89190000000000003</v>
      </c>
      <c r="H1240" s="10">
        <f>VLOOKUP(A1240,away!$A$2:$E$405,3,FALSE)</f>
        <v>1.125</v>
      </c>
      <c r="I1240" s="10">
        <f>VLOOKUP(C1240,away!$B$2:$E$405,3,FALSE)</f>
        <v>0.88890000000000002</v>
      </c>
      <c r="J1240" s="10">
        <f>VLOOKUP(B1240,home!$B$2:$E$405,4,FALSE)</f>
        <v>0.77780000000000005</v>
      </c>
      <c r="K1240" s="12">
        <f t="shared" si="1622"/>
        <v>1.7838422849790001</v>
      </c>
      <c r="L1240" s="12">
        <f t="shared" si="1623"/>
        <v>0.77780972250000002</v>
      </c>
      <c r="M1240" s="13">
        <f t="shared" si="1624"/>
        <v>7.7177137863153944E-2</v>
      </c>
      <c r="N1240" s="13">
        <f t="shared" si="1625"/>
        <v>0.1376718419539478</v>
      </c>
      <c r="O1240" s="13">
        <f t="shared" si="1626"/>
        <v>6.0029128184684005E-2</v>
      </c>
      <c r="P1240" s="13">
        <f t="shared" si="1627"/>
        <v>0.107082497186264</v>
      </c>
      <c r="Q1240" s="13">
        <f t="shared" si="1628"/>
        <v>0.12279242656419904</v>
      </c>
      <c r="R1240" s="13">
        <f t="shared" si="1629"/>
        <v>2.3345619767623001E-2</v>
      </c>
      <c r="S1240" s="13">
        <f t="shared" si="1630"/>
        <v>3.7143970096358933E-2</v>
      </c>
      <c r="T1240" s="13">
        <f t="shared" si="1631"/>
        <v>9.5509143231001292E-2</v>
      </c>
      <c r="U1240" s="13">
        <f t="shared" si="1632"/>
        <v>4.1644903710527523E-2</v>
      </c>
      <c r="V1240" s="13">
        <f t="shared" si="1633"/>
        <v>5.7263202599117571E-3</v>
      </c>
      <c r="W1240" s="13">
        <f t="shared" si="1634"/>
        <v>7.3014107593465633E-2</v>
      </c>
      <c r="X1240" s="13">
        <f t="shared" si="1635"/>
        <v>5.679108276585864E-2</v>
      </c>
      <c r="Y1240" s="13">
        <f t="shared" si="1636"/>
        <v>2.2086328163293523E-2</v>
      </c>
      <c r="Z1240" s="13">
        <f t="shared" si="1637"/>
        <v>6.0528166776817873E-3</v>
      </c>
      <c r="AA1240" s="13">
        <f t="shared" si="1638"/>
        <v>1.0797270332874878E-2</v>
      </c>
      <c r="AB1240" s="13">
        <f t="shared" si="1639"/>
        <v>9.6303136910657477E-3</v>
      </c>
      <c r="AC1240" s="13">
        <f t="shared" si="1640"/>
        <v>4.9657571051588351E-4</v>
      </c>
      <c r="AD1240" s="13">
        <f t="shared" si="1641"/>
        <v>3.256141313130758E-2</v>
      </c>
      <c r="AE1240" s="13">
        <f t="shared" si="1642"/>
        <v>2.5326583711870201E-2</v>
      </c>
      <c r="AF1240" s="13">
        <f t="shared" si="1643"/>
        <v>9.8496315244013914E-3</v>
      </c>
      <c r="AG1240" s="13">
        <f t="shared" si="1644"/>
        <v>2.5537130542406328E-3</v>
      </c>
      <c r="AH1240" s="13">
        <f t="shared" si="1645"/>
        <v>1.1769849151027606E-3</v>
      </c>
      <c r="AI1240" s="13">
        <f t="shared" si="1646"/>
        <v>2.0995554603427226E-3</v>
      </c>
      <c r="AJ1240" s="13">
        <f t="shared" si="1647"/>
        <v>1.87263790490895E-3</v>
      </c>
      <c r="AK1240" s="13">
        <f t="shared" si="1648"/>
        <v>1.1134968930770228E-3</v>
      </c>
      <c r="AL1240" s="13">
        <f t="shared" si="1649"/>
        <v>2.7559750774054486E-5</v>
      </c>
      <c r="AM1240" s="13">
        <f t="shared" si="1650"/>
        <v>1.1616885120459384E-2</v>
      </c>
      <c r="AN1240" s="13">
        <f t="shared" si="1651"/>
        <v>9.0357261918588925E-3</v>
      </c>
      <c r="AO1240" s="13">
        <f t="shared" si="1652"/>
        <v>3.5140378409378734E-3</v>
      </c>
      <c r="AP1240" s="13">
        <f t="shared" si="1653"/>
        <v>9.1108426597146224E-4</v>
      </c>
      <c r="AQ1240" s="13">
        <f t="shared" si="1654"/>
        <v>1.771625500223448E-4</v>
      </c>
      <c r="AR1240" s="13">
        <f t="shared" si="1655"/>
        <v>1.8309406204055292E-4</v>
      </c>
      <c r="AS1240" s="13">
        <f t="shared" si="1656"/>
        <v>3.2661092999650669E-4</v>
      </c>
      <c r="AT1240" s="13">
        <f t="shared" si="1657"/>
        <v>2.9131119383204242E-4</v>
      </c>
      <c r="AU1240" s="13">
        <f t="shared" si="1658"/>
        <v>1.7321774188177032E-4</v>
      </c>
      <c r="AV1240" s="13">
        <f t="shared" si="1659"/>
        <v>7.7248283119319956E-5</v>
      </c>
      <c r="AW1240" s="13">
        <f t="shared" si="1660"/>
        <v>1.0621909747812399E-6</v>
      </c>
      <c r="AX1240" s="13">
        <f t="shared" si="1661"/>
        <v>3.4537818162698026E-3</v>
      </c>
      <c r="AY1240" s="13">
        <f t="shared" si="1662"/>
        <v>2.6863850760883612E-3</v>
      </c>
      <c r="AZ1240" s="13">
        <f t="shared" si="1663"/>
        <v>1.044748215280215E-3</v>
      </c>
      <c r="BA1240" s="13">
        <f t="shared" si="1664"/>
        <v>2.7087177313649141E-4</v>
      </c>
      <c r="BB1240" s="13">
        <f t="shared" si="1665"/>
        <v>5.2671674674094333E-5</v>
      </c>
      <c r="BC1240" s="13">
        <f t="shared" si="1666"/>
        <v>8.1937081323735206E-6</v>
      </c>
      <c r="BD1240" s="13">
        <f t="shared" si="1667"/>
        <v>2.3735390264526701E-5</v>
      </c>
      <c r="BE1240" s="13">
        <f t="shared" si="1668"/>
        <v>4.2340192804341622E-5</v>
      </c>
      <c r="BF1240" s="13">
        <f t="shared" si="1669"/>
        <v>3.7764113139274099E-5</v>
      </c>
      <c r="BG1240" s="13">
        <f t="shared" si="1670"/>
        <v>2.2455073957522728E-5</v>
      </c>
      <c r="BH1240" s="13">
        <f t="shared" si="1671"/>
        <v>1.0014077609439946E-5</v>
      </c>
      <c r="BI1240" s="13">
        <f t="shared" si="1672"/>
        <v>3.5727070169560789E-6</v>
      </c>
      <c r="BJ1240" s="14">
        <f t="shared" si="1673"/>
        <v>0.61092781992641676</v>
      </c>
      <c r="BK1240" s="14">
        <f t="shared" si="1674"/>
        <v>0.23034044594306699</v>
      </c>
      <c r="BL1240" s="14">
        <f t="shared" si="1675"/>
        <v>0.15290127462586886</v>
      </c>
      <c r="BM1240" s="14">
        <f t="shared" si="1676"/>
        <v>0.46943838276804933</v>
      </c>
      <c r="BN1240" s="14">
        <f t="shared" si="1677"/>
        <v>0.52809865151987179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0.64859999999999995</v>
      </c>
      <c r="G1241" s="10">
        <f>VLOOKUP(C1241,away!$B$2:$E$405,4,FALSE)</f>
        <v>1.2972999999999999</v>
      </c>
      <c r="H1241" s="10">
        <f>VLOOKUP(A1241,away!$A$2:$E$405,3,FALSE)</f>
        <v>1.125</v>
      </c>
      <c r="I1241" s="10">
        <f>VLOOKUP(C1241,away!$B$2:$E$405,3,FALSE)</f>
        <v>0.55559999999999998</v>
      </c>
      <c r="J1241" s="10">
        <f>VLOOKUP(B1241,home!$B$2:$E$405,4,FALSE)</f>
        <v>1.1111</v>
      </c>
      <c r="K1241" s="12">
        <f t="shared" si="1622"/>
        <v>1.2972307501259999</v>
      </c>
      <c r="L1241" s="12">
        <f t="shared" si="1623"/>
        <v>0.69449305500000003</v>
      </c>
      <c r="M1241" s="13">
        <f t="shared" si="1624"/>
        <v>0.1364599921493008</v>
      </c>
      <c r="N1241" s="13">
        <f t="shared" si="1625"/>
        <v>0.17702009797802556</v>
      </c>
      <c r="O1241" s="13">
        <f t="shared" si="1626"/>
        <v>9.4770516833043925E-2</v>
      </c>
      <c r="P1241" s="13">
        <f t="shared" si="1627"/>
        <v>0.12293922864115829</v>
      </c>
      <c r="Q1241" s="13">
        <f t="shared" si="1628"/>
        <v>0.11481795724370604</v>
      </c>
      <c r="R1241" s="13">
        <f t="shared" si="1629"/>
        <v>3.2908732879654803E-2</v>
      </c>
      <c r="S1241" s="13">
        <f t="shared" si="1630"/>
        <v>2.7689533211951809E-2</v>
      </c>
      <c r="T1241" s="13">
        <f t="shared" si="1631"/>
        <v>7.9740273895040778E-2</v>
      </c>
      <c r="U1241" s="13">
        <f t="shared" si="1632"/>
        <v>4.2690220239170761E-2</v>
      </c>
      <c r="V1241" s="13">
        <f t="shared" si="1633"/>
        <v>2.7717768742607251E-3</v>
      </c>
      <c r="W1241" s="13">
        <f t="shared" si="1634"/>
        <v>4.964846160106258E-2</v>
      </c>
      <c r="X1241" s="13">
        <f t="shared" si="1635"/>
        <v>3.4480511773372143E-2</v>
      </c>
      <c r="Y1241" s="13">
        <f t="shared" si="1636"/>
        <v>1.1973237979726343E-2</v>
      </c>
      <c r="Z1241" s="13">
        <f t="shared" si="1637"/>
        <v>7.6182954779234697E-3</v>
      </c>
      <c r="AA1241" s="13">
        <f t="shared" si="1638"/>
        <v>9.882687157508176E-3</v>
      </c>
      <c r="AB1241" s="13">
        <f t="shared" si="1639"/>
        <v>6.4100628372974582E-3</v>
      </c>
      <c r="AC1241" s="13">
        <f t="shared" si="1640"/>
        <v>1.5607143599375854E-4</v>
      </c>
      <c r="AD1241" s="13">
        <f t="shared" si="1641"/>
        <v>1.6101377771337078E-2</v>
      </c>
      <c r="AE1241" s="13">
        <f t="shared" si="1642"/>
        <v>1.1182295038124977E-2</v>
      </c>
      <c r="AF1241" s="13">
        <f t="shared" si="1643"/>
        <v>3.8830131214693787E-3</v>
      </c>
      <c r="AG1241" s="13">
        <f t="shared" si="1644"/>
        <v>8.9890854844478494E-4</v>
      </c>
      <c r="AH1241" s="13">
        <f t="shared" si="1645"/>
        <v>1.3227133250889389E-3</v>
      </c>
      <c r="AI1241" s="13">
        <f t="shared" si="1646"/>
        <v>1.7158643989067801E-3</v>
      </c>
      <c r="AJ1241" s="13">
        <f t="shared" si="1647"/>
        <v>1.1129360306541699E-3</v>
      </c>
      <c r="AK1241" s="13">
        <f t="shared" si="1648"/>
        <v>4.812449472959205E-4</v>
      </c>
      <c r="AL1241" s="13">
        <f t="shared" si="1649"/>
        <v>5.6243010575576683E-6</v>
      </c>
      <c r="AM1241" s="13">
        <f t="shared" si="1650"/>
        <v>4.1774404728747404E-3</v>
      </c>
      <c r="AN1241" s="13">
        <f t="shared" si="1651"/>
        <v>2.901203396087423E-3</v>
      </c>
      <c r="AO1241" s="13">
        <f t="shared" si="1652"/>
        <v>1.0074328048625648E-3</v>
      </c>
      <c r="AP1241" s="13">
        <f t="shared" si="1653"/>
        <v>2.3321836211874045E-4</v>
      </c>
      <c r="AQ1241" s="13">
        <f t="shared" si="1654"/>
        <v>4.0492133197485083E-5</v>
      </c>
      <c r="AR1241" s="13">
        <f t="shared" si="1655"/>
        <v>1.8372304360604513E-4</v>
      </c>
      <c r="AS1241" s="13">
        <f t="shared" si="1656"/>
        <v>2.3833118167250171E-4</v>
      </c>
      <c r="AT1241" s="13">
        <f t="shared" si="1657"/>
        <v>1.5458526878971767E-4</v>
      </c>
      <c r="AU1241" s="13">
        <f t="shared" si="1658"/>
        <v>6.684425473017158E-5</v>
      </c>
      <c r="AV1241" s="13">
        <f t="shared" si="1659"/>
        <v>2.1678105676308471E-5</v>
      </c>
      <c r="AW1241" s="13">
        <f t="shared" si="1660"/>
        <v>1.4075090654191267E-7</v>
      </c>
      <c r="AX1241" s="13">
        <f t="shared" si="1661"/>
        <v>9.0318403970566759E-4</v>
      </c>
      <c r="AY1241" s="13">
        <f t="shared" si="1662"/>
        <v>6.2725504296243034E-4</v>
      </c>
      <c r="AZ1241" s="13">
        <f t="shared" si="1663"/>
        <v>2.1781213552556726E-4</v>
      </c>
      <c r="BA1241" s="13">
        <f t="shared" si="1664"/>
        <v>5.0423005139075073E-5</v>
      </c>
      <c r="BB1241" s="13">
        <f t="shared" si="1665"/>
        <v>8.7546067203292381E-6</v>
      </c>
      <c r="BC1241" s="13">
        <f t="shared" si="1666"/>
        <v>1.216002713304997E-6</v>
      </c>
      <c r="BD1241" s="13">
        <f t="shared" si="1667"/>
        <v>2.126572963797674E-5</v>
      </c>
      <c r="BE1241" s="13">
        <f t="shared" si="1668"/>
        <v>2.7586558410249278E-5</v>
      </c>
      <c r="BF1241" s="13">
        <f t="shared" si="1669"/>
        <v>1.7893065929961187E-5</v>
      </c>
      <c r="BG1241" s="13">
        <f t="shared" si="1670"/>
        <v>7.7371451127925071E-6</v>
      </c>
      <c r="BH1241" s="13">
        <f t="shared" si="1671"/>
        <v>2.5092156396253845E-6</v>
      </c>
      <c r="BI1241" s="13">
        <f t="shared" si="1672"/>
        <v>6.5100633728382571E-7</v>
      </c>
      <c r="BJ1241" s="14">
        <f t="shared" si="1673"/>
        <v>0.50991456695221693</v>
      </c>
      <c r="BK1241" s="14">
        <f t="shared" si="1674"/>
        <v>0.29064948165668536</v>
      </c>
      <c r="BL1241" s="14">
        <f t="shared" si="1675"/>
        <v>0.19203778322416357</v>
      </c>
      <c r="BM1241" s="14">
        <f t="shared" si="1676"/>
        <v>0.32067648729404397</v>
      </c>
      <c r="BN1241" s="14">
        <f t="shared" si="1677"/>
        <v>0.67891652572488936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0.74129999999999996</v>
      </c>
      <c r="G1242" s="10">
        <f>VLOOKUP(C1242,away!$B$2:$E$405,4,FALSE)</f>
        <v>0.64859999999999995</v>
      </c>
      <c r="H1242" s="10">
        <f>VLOOKUP(A1242,away!$A$2:$E$405,3,FALSE)</f>
        <v>1.125</v>
      </c>
      <c r="I1242" s="10">
        <f>VLOOKUP(C1242,away!$B$2:$E$405,3,FALSE)</f>
        <v>1.4443999999999999</v>
      </c>
      <c r="J1242" s="10">
        <f>VLOOKUP(B1242,home!$B$2:$E$405,4,FALSE)</f>
        <v>0.38100000000000001</v>
      </c>
      <c r="K1242" s="12">
        <f t="shared" si="1622"/>
        <v>0.7412604294059999</v>
      </c>
      <c r="L1242" s="12">
        <f t="shared" si="1623"/>
        <v>0.61910595000000002</v>
      </c>
      <c r="M1242" s="13">
        <f t="shared" si="1624"/>
        <v>0.25656675895473313</v>
      </c>
      <c r="N1242" s="13">
        <f t="shared" si="1625"/>
        <v>0.1901827859140911</v>
      </c>
      <c r="O1242" s="13">
        <f t="shared" si="1626"/>
        <v>0.15884200704109108</v>
      </c>
      <c r="P1242" s="13">
        <f t="shared" si="1627"/>
        <v>0.11774329434699</v>
      </c>
      <c r="Q1242" s="13">
        <f t="shared" si="1628"/>
        <v>7.0487486776154268E-2</v>
      </c>
      <c r="R1242" s="13">
        <f t="shared" si="1629"/>
        <v>4.9170015834540691E-2</v>
      </c>
      <c r="S1242" s="13">
        <f t="shared" si="1630"/>
        <v>1.3508651140313846E-2</v>
      </c>
      <c r="T1242" s="13">
        <f t="shared" si="1631"/>
        <v>4.3639222463663432E-2</v>
      </c>
      <c r="U1242" s="13">
        <f t="shared" si="1632"/>
        <v>3.644778705141144E-2</v>
      </c>
      <c r="V1242" s="13">
        <f t="shared" si="1633"/>
        <v>6.8881924356528981E-4</v>
      </c>
      <c r="W1242" s="13">
        <f t="shared" si="1634"/>
        <v>1.7416528238480618E-2</v>
      </c>
      <c r="X1242" s="13">
        <f t="shared" si="1635"/>
        <v>1.0782676260786371E-2</v>
      </c>
      <c r="Y1242" s="13">
        <f t="shared" si="1636"/>
        <v>3.337809514988297E-3</v>
      </c>
      <c r="Z1242" s="13">
        <f t="shared" si="1637"/>
        <v>1.0147149788252789E-2</v>
      </c>
      <c r="AA1242" s="13">
        <f t="shared" si="1638"/>
        <v>7.5216806092872615E-3</v>
      </c>
      <c r="AB1242" s="13">
        <f t="shared" si="1639"/>
        <v>2.7877620991475296E-3</v>
      </c>
      <c r="AC1242" s="13">
        <f t="shared" si="1640"/>
        <v>1.9757003809992859E-5</v>
      </c>
      <c r="AD1242" s="13">
        <f t="shared" si="1641"/>
        <v>3.2275458002044666E-3</v>
      </c>
      <c r="AE1242" s="13">
        <f t="shared" si="1642"/>
        <v>1.9981928088040968E-3</v>
      </c>
      <c r="AF1242" s="13">
        <f t="shared" si="1643"/>
        <v>6.1854652858891427E-4</v>
      </c>
      <c r="AG1242" s="13">
        <f t="shared" si="1644"/>
        <v>1.276486120670807E-4</v>
      </c>
      <c r="AH1242" s="13">
        <f t="shared" si="1645"/>
        <v>1.5705402023621349E-3</v>
      </c>
      <c r="AI1242" s="13">
        <f t="shared" si="1646"/>
        <v>1.1641793048023418E-3</v>
      </c>
      <c r="AJ1242" s="13">
        <f t="shared" si="1647"/>
        <v>4.3148002569168124E-4</v>
      </c>
      <c r="AK1242" s="13">
        <f t="shared" si="1648"/>
        <v>1.0661302304144251E-4</v>
      </c>
      <c r="AL1242" s="13">
        <f t="shared" si="1649"/>
        <v>3.6267437363934151E-7</v>
      </c>
      <c r="AM1242" s="13">
        <f t="shared" si="1650"/>
        <v>4.7849039715741902E-4</v>
      </c>
      <c r="AN1242" s="13">
        <f t="shared" si="1651"/>
        <v>2.9623625189802123E-4</v>
      </c>
      <c r="AO1242" s="13">
        <f t="shared" si="1652"/>
        <v>9.1700813077881871E-5</v>
      </c>
      <c r="AP1242" s="13">
        <f t="shared" si="1653"/>
        <v>1.8924172998784833E-5</v>
      </c>
      <c r="AQ1242" s="13">
        <f t="shared" si="1654"/>
        <v>2.9290170255942572E-6</v>
      </c>
      <c r="AR1242" s="13">
        <f t="shared" si="1655"/>
        <v>1.9446615679932043E-4</v>
      </c>
      <c r="AS1242" s="13">
        <f t="shared" si="1656"/>
        <v>1.4415006689399876E-4</v>
      </c>
      <c r="AT1242" s="13">
        <f t="shared" si="1657"/>
        <v>5.3426370242374566E-5</v>
      </c>
      <c r="AU1242" s="13">
        <f t="shared" si="1658"/>
        <v>1.3200951382488836E-5</v>
      </c>
      <c r="AV1242" s="13">
        <f t="shared" si="1659"/>
        <v>2.4463357225878506E-6</v>
      </c>
      <c r="AW1242" s="13">
        <f t="shared" si="1660"/>
        <v>4.6232796508682792E-9</v>
      </c>
      <c r="AX1242" s="13">
        <f t="shared" si="1661"/>
        <v>5.9114332877259282E-5</v>
      </c>
      <c r="AY1242" s="13">
        <f t="shared" si="1662"/>
        <v>3.6598035214591847E-5</v>
      </c>
      <c r="AZ1242" s="13">
        <f t="shared" si="1663"/>
        <v>1.1329030679831669E-5</v>
      </c>
      <c r="BA1242" s="13">
        <f t="shared" si="1664"/>
        <v>2.3379567672054447E-6</v>
      </c>
      <c r="BB1242" s="13">
        <f t="shared" si="1665"/>
        <v>3.618607363549138E-7</v>
      </c>
      <c r="BC1242" s="13">
        <f t="shared" si="1666"/>
        <v>4.4806026989741706E-8</v>
      </c>
      <c r="BD1242" s="13">
        <f t="shared" si="1667"/>
        <v>2.0065859124682035E-5</v>
      </c>
      <c r="BE1242" s="13">
        <f t="shared" si="1668"/>
        <v>1.4874027351162103E-5</v>
      </c>
      <c r="BF1242" s="13">
        <f t="shared" si="1669"/>
        <v>5.5127639506595048E-6</v>
      </c>
      <c r="BG1242" s="13">
        <f t="shared" si="1670"/>
        <v>1.3621312577599271E-6</v>
      </c>
      <c r="BH1242" s="13">
        <f t="shared" si="1671"/>
        <v>2.5242350025861453E-7</v>
      </c>
      <c r="BI1242" s="13">
        <f t="shared" si="1672"/>
        <v>3.742231043877324E-8</v>
      </c>
      <c r="BJ1242" s="14">
        <f t="shared" si="1673"/>
        <v>0.34281650959228849</v>
      </c>
      <c r="BK1242" s="14">
        <f t="shared" si="1674"/>
        <v>0.38856424139900053</v>
      </c>
      <c r="BL1242" s="14">
        <f t="shared" si="1675"/>
        <v>0.25849185969991129</v>
      </c>
      <c r="BM1242" s="14">
        <f t="shared" si="1676"/>
        <v>0.15699081819991792</v>
      </c>
      <c r="BN1242" s="14">
        <f t="shared" si="1677"/>
        <v>0.84299234886760033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1.5088999999999999</v>
      </c>
      <c r="F1243" s="10">
        <f>VLOOKUP(B1243,home!$B$2:$E$405,3,FALSE)</f>
        <v>0.71009999999999995</v>
      </c>
      <c r="G1243" s="10">
        <f>VLOOKUP(C1243,away!$B$2:$E$405,4,FALSE)</f>
        <v>1.3728</v>
      </c>
      <c r="H1243" s="10">
        <f>VLOOKUP(A1243,away!$A$2:$E$405,3,FALSE)</f>
        <v>1.1115999999999999</v>
      </c>
      <c r="I1243" s="10">
        <f>VLOOKUP(C1243,away!$B$2:$E$405,3,FALSE)</f>
        <v>0.64259999999999995</v>
      </c>
      <c r="J1243" s="10">
        <f>VLOOKUP(B1243,home!$B$2:$E$405,4,FALSE)</f>
        <v>0.89959999999999996</v>
      </c>
      <c r="K1243" s="12">
        <f t="shared" si="1622"/>
        <v>1.4709138649919999</v>
      </c>
      <c r="L1243" s="12">
        <f t="shared" si="1623"/>
        <v>0.64259701833599991</v>
      </c>
      <c r="M1243" s="13">
        <f t="shared" si="1624"/>
        <v>0.12081306041250232</v>
      </c>
      <c r="N1243" s="13">
        <f t="shared" si="1625"/>
        <v>0.17770560563286575</v>
      </c>
      <c r="O1243" s="13">
        <f t="shared" si="1626"/>
        <v>7.7634112397121022E-2</v>
      </c>
      <c r="P1243" s="13">
        <f t="shared" si="1627"/>
        <v>0.1141930923212726</v>
      </c>
      <c r="Q1243" s="13">
        <f t="shared" si="1628"/>
        <v>0.13069481960609139</v>
      </c>
      <c r="R1243" s="13">
        <f t="shared" si="1629"/>
        <v>2.4943724573775927E-2</v>
      </c>
      <c r="S1243" s="13">
        <f t="shared" si="1630"/>
        <v>2.6983966570689664E-2</v>
      </c>
      <c r="T1243" s="13">
        <f t="shared" si="1631"/>
        <v>8.3984101390835703E-2</v>
      </c>
      <c r="U1243" s="13">
        <f t="shared" si="1632"/>
        <v>3.6690070320108667E-2</v>
      </c>
      <c r="V1243" s="13">
        <f t="shared" si="1633"/>
        <v>2.8339307165778566E-3</v>
      </c>
      <c r="W1243" s="13">
        <f t="shared" si="1634"/>
        <v>6.4080274080409352E-2</v>
      </c>
      <c r="X1243" s="13">
        <f t="shared" si="1635"/>
        <v>4.1177793058224707E-2</v>
      </c>
      <c r="Y1243" s="13">
        <f t="shared" si="1636"/>
        <v>1.3230363520436017E-2</v>
      </c>
      <c r="Z1243" s="13">
        <f t="shared" si="1637"/>
        <v>5.3429210124342754E-3</v>
      </c>
      <c r="AA1243" s="13">
        <f t="shared" si="1638"/>
        <v>7.8589765967466679E-3</v>
      </c>
      <c r="AB1243" s="13">
        <f t="shared" si="1639"/>
        <v>5.7799388204011603E-3</v>
      </c>
      <c r="AC1243" s="13">
        <f t="shared" si="1640"/>
        <v>1.674153185742698E-4</v>
      </c>
      <c r="AD1243" s="13">
        <f t="shared" si="1641"/>
        <v>2.3564140904340392E-2</v>
      </c>
      <c r="AE1243" s="13">
        <f t="shared" si="1642"/>
        <v>1.5142246684778508E-2</v>
      </c>
      <c r="AF1243" s="13">
        <f t="shared" si="1643"/>
        <v>4.8651812852734243E-3</v>
      </c>
      <c r="AG1243" s="13">
        <f t="shared" si="1644"/>
        <v>1.0421169958602704E-3</v>
      </c>
      <c r="AH1243" s="13">
        <f t="shared" si="1645"/>
        <v>8.5833627794875658E-4</v>
      </c>
      <c r="AI1243" s="13">
        <f t="shared" si="1646"/>
        <v>1.262538732060453E-3</v>
      </c>
      <c r="AJ1243" s="13">
        <f t="shared" si="1647"/>
        <v>9.2854286303857027E-4</v>
      </c>
      <c r="AK1243" s="13">
        <f t="shared" si="1648"/>
        <v>4.5526885716093348E-4</v>
      </c>
      <c r="AL1243" s="13">
        <f t="shared" si="1649"/>
        <v>6.3296709361295081E-6</v>
      </c>
      <c r="AM1243" s="13">
        <f t="shared" si="1650"/>
        <v>6.9321643145638786E-3</v>
      </c>
      <c r="AN1243" s="13">
        <f t="shared" si="1651"/>
        <v>4.4545881191539686E-3</v>
      </c>
      <c r="AO1243" s="13">
        <f t="shared" si="1652"/>
        <v>1.4312525216416553E-3</v>
      </c>
      <c r="AP1243" s="13">
        <f t="shared" si="1653"/>
        <v>3.0657286763093635E-4</v>
      </c>
      <c r="AQ1243" s="13">
        <f t="shared" si="1654"/>
        <v>4.925070266058921E-5</v>
      </c>
      <c r="AR1243" s="13">
        <f t="shared" si="1655"/>
        <v>1.1031286658789828E-4</v>
      </c>
      <c r="AS1243" s="13">
        <f t="shared" si="1656"/>
        <v>1.6226072495115229E-4</v>
      </c>
      <c r="AT1243" s="13">
        <f t="shared" si="1657"/>
        <v>1.1933577503715167E-4</v>
      </c>
      <c r="AU1243" s="13">
        <f t="shared" si="1658"/>
        <v>5.8510882030570856E-5</v>
      </c>
      <c r="AV1243" s="13">
        <f t="shared" si="1659"/>
        <v>2.1516116907919474E-5</v>
      </c>
      <c r="AW1243" s="13">
        <f t="shared" si="1660"/>
        <v>1.6618988209846679E-7</v>
      </c>
      <c r="AX1243" s="13">
        <f t="shared" si="1661"/>
        <v>1.6994361007824637E-3</v>
      </c>
      <c r="AY1243" s="13">
        <f t="shared" si="1662"/>
        <v>1.0920525712153691E-3</v>
      </c>
      <c r="AZ1243" s="13">
        <f t="shared" si="1663"/>
        <v>3.5087486306457916E-4</v>
      </c>
      <c r="BA1243" s="13">
        <f t="shared" si="1664"/>
        <v>7.5157046938116966E-5</v>
      </c>
      <c r="BB1243" s="13">
        <f t="shared" si="1665"/>
        <v>1.2073923567343186E-5</v>
      </c>
      <c r="BC1243" s="13">
        <f t="shared" si="1666"/>
        <v>1.551733456798299E-6</v>
      </c>
      <c r="BD1243" s="13">
        <f t="shared" si="1667"/>
        <v>1.1814453192246726E-5</v>
      </c>
      <c r="BE1243" s="13">
        <f t="shared" si="1668"/>
        <v>1.7378043007774702E-5</v>
      </c>
      <c r="BF1243" s="13">
        <f t="shared" si="1669"/>
        <v>1.2780802203281546E-5</v>
      </c>
      <c r="BG1243" s="13">
        <f t="shared" si="1670"/>
        <v>6.2664863888423753E-6</v>
      </c>
      <c r="BH1243" s="13">
        <f t="shared" si="1671"/>
        <v>2.3043654285329737E-6</v>
      </c>
      <c r="BI1243" s="13">
        <f t="shared" si="1672"/>
        <v>6.7790461176747633E-7</v>
      </c>
      <c r="BJ1243" s="14">
        <f t="shared" si="1673"/>
        <v>0.57189161792379162</v>
      </c>
      <c r="BK1243" s="14">
        <f t="shared" si="1674"/>
        <v>0.26608984758176818</v>
      </c>
      <c r="BL1243" s="14">
        <f t="shared" si="1675"/>
        <v>0.15693466785870933</v>
      </c>
      <c r="BM1243" s="14">
        <f t="shared" si="1676"/>
        <v>0.35318275305174063</v>
      </c>
      <c r="BN1243" s="14">
        <f t="shared" si="1677"/>
        <v>0.64598441494362902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1.5088999999999999</v>
      </c>
      <c r="F1244" s="10">
        <f>VLOOKUP(B1244,home!$B$2:$E$405,3,FALSE)</f>
        <v>0.47339999999999999</v>
      </c>
      <c r="G1244" s="10">
        <f>VLOOKUP(C1244,away!$B$2:$E$405,4,FALSE)</f>
        <v>1.5147999999999999</v>
      </c>
      <c r="H1244" s="10">
        <f>VLOOKUP(A1244,away!$A$2:$E$405,3,FALSE)</f>
        <v>1.1115999999999999</v>
      </c>
      <c r="I1244" s="10">
        <f>VLOOKUP(C1244,away!$B$2:$E$405,3,FALSE)</f>
        <v>0.38550000000000001</v>
      </c>
      <c r="J1244" s="10">
        <f>VLOOKUP(B1244,home!$B$2:$E$405,4,FALSE)</f>
        <v>0.57830000000000004</v>
      </c>
      <c r="K1244" s="12">
        <f t="shared" si="1622"/>
        <v>1.0820417262479998</v>
      </c>
      <c r="L1244" s="12">
        <f t="shared" si="1623"/>
        <v>0.24781415693999997</v>
      </c>
      <c r="M1244" s="13">
        <f t="shared" si="1624"/>
        <v>0.26451537966625183</v>
      </c>
      <c r="N1244" s="13">
        <f t="shared" si="1625"/>
        <v>0.28621667803321615</v>
      </c>
      <c r="O1244" s="13">
        <f t="shared" si="1626"/>
        <v>6.5550655809656203E-2</v>
      </c>
      <c r="P1244" s="13">
        <f t="shared" si="1627"/>
        <v>7.0928544768968857E-2</v>
      </c>
      <c r="Q1244" s="13">
        <f t="shared" si="1628"/>
        <v>0.15484919419001456</v>
      </c>
      <c r="R1244" s="13">
        <f t="shared" si="1629"/>
        <v>8.1221902531670286E-3</v>
      </c>
      <c r="S1244" s="13">
        <f t="shared" si="1630"/>
        <v>4.7547882370688873E-3</v>
      </c>
      <c r="T1244" s="13">
        <f t="shared" si="1631"/>
        <v>3.8373822511036798E-2</v>
      </c>
      <c r="U1244" s="13">
        <f t="shared" si="1632"/>
        <v>8.7885487624515292E-3</v>
      </c>
      <c r="V1244" s="13">
        <f t="shared" si="1633"/>
        <v>1.4166376881602518E-4</v>
      </c>
      <c r="W1244" s="13">
        <f t="shared" si="1634"/>
        <v>5.5851096463158376E-2</v>
      </c>
      <c r="X1244" s="13">
        <f t="shared" si="1635"/>
        <v>1.3840692384192206E-2</v>
      </c>
      <c r="Y1244" s="13">
        <f t="shared" si="1636"/>
        <v>1.7149597573272344E-3</v>
      </c>
      <c r="Z1244" s="13">
        <f t="shared" si="1637"/>
        <v>6.7093124336495746E-4</v>
      </c>
      <c r="AA1244" s="13">
        <f t="shared" si="1638"/>
        <v>7.2597560076433521E-4</v>
      </c>
      <c r="AB1244" s="13">
        <f t="shared" si="1639"/>
        <v>3.92767946132485E-4</v>
      </c>
      <c r="AC1244" s="13">
        <f t="shared" si="1640"/>
        <v>2.3741542413540877E-6</v>
      </c>
      <c r="AD1244" s="13">
        <f t="shared" si="1641"/>
        <v>1.5108304207459858E-2</v>
      </c>
      <c r="AE1244" s="13">
        <f t="shared" si="1642"/>
        <v>3.7440516699647187E-3</v>
      </c>
      <c r="AF1244" s="13">
        <f t="shared" si="1643"/>
        <v>4.6391450406605279E-4</v>
      </c>
      <c r="AG1244" s="13">
        <f t="shared" si="1644"/>
        <v>3.8321527239122351E-5</v>
      </c>
      <c r="AH1244" s="13">
        <f t="shared" si="1645"/>
        <v>4.1566565109798225E-5</v>
      </c>
      <c r="AI1244" s="13">
        <f t="shared" si="1646"/>
        <v>4.4976757865605942E-5</v>
      </c>
      <c r="AJ1244" s="13">
        <f t="shared" si="1647"/>
        <v>2.4333364360969275E-5</v>
      </c>
      <c r="AK1244" s="13">
        <f t="shared" si="1648"/>
        <v>8.7765718595215847E-6</v>
      </c>
      <c r="AL1244" s="13">
        <f t="shared" si="1649"/>
        <v>2.5464728078766695E-8</v>
      </c>
      <c r="AM1244" s="13">
        <f t="shared" si="1650"/>
        <v>3.2695631130639571E-3</v>
      </c>
      <c r="AN1244" s="13">
        <f t="shared" si="1651"/>
        <v>8.1024402642606631E-4</v>
      </c>
      <c r="AO1244" s="13">
        <f t="shared" si="1652"/>
        <v>1.0039497016222332E-4</v>
      </c>
      <c r="AP1244" s="13">
        <f t="shared" si="1653"/>
        <v>8.2930982972559398E-6</v>
      </c>
      <c r="AQ1244" s="13">
        <f t="shared" si="1654"/>
        <v>5.1378679073875757E-7</v>
      </c>
      <c r="AR1244" s="13">
        <f t="shared" si="1655"/>
        <v>2.0601566579152538E-6</v>
      </c>
      <c r="AS1244" s="13">
        <f t="shared" si="1656"/>
        <v>2.2291754664719311E-6</v>
      </c>
      <c r="AT1244" s="13">
        <f t="shared" si="1657"/>
        <v>1.206030434925489E-6</v>
      </c>
      <c r="AU1244" s="13">
        <f t="shared" si="1658"/>
        <v>4.3499175123813416E-7</v>
      </c>
      <c r="AV1244" s="13">
        <f t="shared" si="1659"/>
        <v>1.1766980635333776E-7</v>
      </c>
      <c r="AW1244" s="13">
        <f t="shared" si="1660"/>
        <v>1.8967350235439514E-10</v>
      </c>
      <c r="AX1244" s="13">
        <f t="shared" si="1661"/>
        <v>5.8963395248941796E-4</v>
      </c>
      <c r="AY1244" s="13">
        <f t="shared" si="1662"/>
        <v>1.4611964083936508E-4</v>
      </c>
      <c r="AZ1244" s="13">
        <f t="shared" si="1663"/>
        <v>1.8105257803491418E-5</v>
      </c>
      <c r="BA1244" s="13">
        <f t="shared" si="1664"/>
        <v>1.4955797329178604E-6</v>
      </c>
      <c r="BB1244" s="13">
        <f t="shared" si="1665"/>
        <v>9.2656457662397496E-8</v>
      </c>
      <c r="BC1244" s="13">
        <f t="shared" si="1666"/>
        <v>4.5923163881307695E-9</v>
      </c>
      <c r="BD1244" s="13">
        <f t="shared" si="1667"/>
        <v>8.5089330890932648E-8</v>
      </c>
      <c r="BE1244" s="13">
        <f t="shared" si="1668"/>
        <v>9.2070206482511997E-8</v>
      </c>
      <c r="BF1244" s="13">
        <f t="shared" si="1669"/>
        <v>4.9811902579173526E-8</v>
      </c>
      <c r="BG1244" s="13">
        <f t="shared" si="1670"/>
        <v>1.7966185684822041E-8</v>
      </c>
      <c r="BH1244" s="13">
        <f t="shared" si="1671"/>
        <v>4.8600406431242356E-9</v>
      </c>
      <c r="BI1244" s="13">
        <f t="shared" si="1672"/>
        <v>1.0517533534243175E-9</v>
      </c>
      <c r="BJ1244" s="14">
        <f t="shared" si="1673"/>
        <v>0.57514549592205466</v>
      </c>
      <c r="BK1244" s="14">
        <f t="shared" si="1674"/>
        <v>0.34048889570091445</v>
      </c>
      <c r="BL1244" s="14">
        <f t="shared" si="1675"/>
        <v>8.3706090504904004E-2</v>
      </c>
      <c r="BM1244" s="14">
        <f t="shared" si="1676"/>
        <v>0.1496826511987974</v>
      </c>
      <c r="BN1244" s="14">
        <f t="shared" si="1677"/>
        <v>0.85018264272127464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1.8234999999999999</v>
      </c>
      <c r="F1245" s="10">
        <f>VLOOKUP(B1245,home!$B$2:$E$405,3,FALSE)</f>
        <v>1.2535000000000001</v>
      </c>
      <c r="G1245" s="10">
        <f>VLOOKUP(C1245,away!$B$2:$E$405,4,FALSE)</f>
        <v>1.3318000000000001</v>
      </c>
      <c r="H1245" s="10">
        <f>VLOOKUP(A1245,away!$A$2:$E$405,3,FALSE)</f>
        <v>1.5146999999999999</v>
      </c>
      <c r="I1245" s="10">
        <f>VLOOKUP(C1245,away!$B$2:$E$405,3,FALSE)</f>
        <v>0.75449999999999995</v>
      </c>
      <c r="J1245" s="10">
        <f>VLOOKUP(B1245,home!$B$2:$E$405,4,FALSE)</f>
        <v>1.0375000000000001</v>
      </c>
      <c r="K1245" s="12">
        <f t="shared" si="1622"/>
        <v>3.0441715055500005</v>
      </c>
      <c r="L1245" s="12">
        <f t="shared" si="1623"/>
        <v>1.1856976931250001</v>
      </c>
      <c r="M1245" s="13">
        <f t="shared" si="1624"/>
        <v>1.4554294144875527E-2</v>
      </c>
      <c r="N1245" s="13">
        <f t="shared" si="1625"/>
        <v>4.4305767519223292E-2</v>
      </c>
      <c r="O1245" s="13">
        <f t="shared" si="1626"/>
        <v>1.7256992992641607E-2</v>
      </c>
      <c r="P1245" s="13">
        <f t="shared" si="1627"/>
        <v>5.253324633967562E-2</v>
      </c>
      <c r="Q1245" s="13">
        <f t="shared" si="1628"/>
        <v>6.743717750677114E-2</v>
      </c>
      <c r="R1245" s="13">
        <f t="shared" si="1629"/>
        <v>1.0230788390824723E-2</v>
      </c>
      <c r="S1245" s="13">
        <f t="shared" si="1630"/>
        <v>4.7404256494924704E-2</v>
      </c>
      <c r="T1245" s="13">
        <f t="shared" si="1631"/>
        <v>7.9960105800639683E-2</v>
      </c>
      <c r="U1245" s="13">
        <f t="shared" si="1632"/>
        <v>3.114427449866037E-2</v>
      </c>
      <c r="V1245" s="13">
        <f t="shared" si="1633"/>
        <v>1.9011567301857983E-2</v>
      </c>
      <c r="W1245" s="13">
        <f t="shared" si="1634"/>
        <v>6.8430111393610049E-2</v>
      </c>
      <c r="X1245" s="13">
        <f t="shared" si="1635"/>
        <v>8.1137425219690223E-2</v>
      </c>
      <c r="Y1245" s="13">
        <f t="shared" si="1636"/>
        <v>4.8102228954544454E-2</v>
      </c>
      <c r="Z1245" s="13">
        <f t="shared" si="1637"/>
        <v>4.0435407312836361E-3</v>
      </c>
      <c r="AA1245" s="13">
        <f t="shared" si="1638"/>
        <v>1.2309231475704457E-2</v>
      </c>
      <c r="AB1245" s="13">
        <f t="shared" si="1639"/>
        <v>1.8735705856779344E-2</v>
      </c>
      <c r="AC1245" s="13">
        <f t="shared" si="1640"/>
        <v>4.2888517060250047E-3</v>
      </c>
      <c r="AD1245" s="13">
        <f t="shared" si="1641"/>
        <v>5.2078248806510033E-2</v>
      </c>
      <c r="AE1245" s="13">
        <f t="shared" si="1642"/>
        <v>6.1749059471868734E-2</v>
      </c>
      <c r="AF1245" s="13">
        <f t="shared" si="1643"/>
        <v>3.66078586842166E-2</v>
      </c>
      <c r="AG1245" s="13">
        <f t="shared" si="1644"/>
        <v>1.4468617864040542E-2</v>
      </c>
      <c r="AH1245" s="13">
        <f t="shared" si="1645"/>
        <v>1.1986042292849947E-3</v>
      </c>
      <c r="AI1245" s="13">
        <f t="shared" si="1646"/>
        <v>3.6487568412211006E-3</v>
      </c>
      <c r="AJ1245" s="13">
        <f t="shared" si="1647"/>
        <v>5.5537208033629498E-3</v>
      </c>
      <c r="AK1245" s="13">
        <f t="shared" si="1648"/>
        <v>5.6354928731259177E-3</v>
      </c>
      <c r="AL1245" s="13">
        <f t="shared" si="1649"/>
        <v>6.192187706094398E-4</v>
      </c>
      <c r="AM1245" s="13">
        <f t="shared" si="1650"/>
        <v>3.1707024215144236E-2</v>
      </c>
      <c r="AN1245" s="13">
        <f t="shared" si="1651"/>
        <v>3.7594945467755034E-2</v>
      </c>
      <c r="AO1245" s="13">
        <f t="shared" si="1652"/>
        <v>2.2288120057138663E-2</v>
      </c>
      <c r="AP1245" s="13">
        <f t="shared" si="1653"/>
        <v>8.8089908452807873E-3</v>
      </c>
      <c r="AQ1245" s="13">
        <f t="shared" si="1654"/>
        <v>2.6112000310021658E-3</v>
      </c>
      <c r="AR1245" s="13">
        <f t="shared" si="1655"/>
        <v>2.8423645392661753E-4</v>
      </c>
      <c r="AS1245" s="13">
        <f t="shared" si="1656"/>
        <v>8.6526451388198485E-4</v>
      </c>
      <c r="AT1245" s="13">
        <f t="shared" si="1657"/>
        <v>1.3170067889615555E-3</v>
      </c>
      <c r="AU1245" s="13">
        <f t="shared" si="1658"/>
        <v>1.3363981798575569E-3</v>
      </c>
      <c r="AV1245" s="13">
        <f t="shared" si="1659"/>
        <v>1.0170563147978147E-3</v>
      </c>
      <c r="AW1245" s="13">
        <f t="shared" si="1660"/>
        <v>6.2084716660810432E-5</v>
      </c>
      <c r="AX1245" s="13">
        <f t="shared" si="1661"/>
        <v>1.6086936606920996E-2</v>
      </c>
      <c r="AY1245" s="13">
        <f t="shared" si="1662"/>
        <v>1.9074243624274342E-2</v>
      </c>
      <c r="AZ1245" s="13">
        <f t="shared" si="1663"/>
        <v>1.1308143331703165E-2</v>
      </c>
      <c r="BA1245" s="13">
        <f t="shared" si="1664"/>
        <v>4.4693464873090992E-3</v>
      </c>
      <c r="BB1245" s="13">
        <f t="shared" si="1665"/>
        <v>1.3248234549446789E-3</v>
      </c>
      <c r="BC1245" s="13">
        <f t="shared" si="1666"/>
        <v>3.1416802286515988E-4</v>
      </c>
      <c r="BD1245" s="13">
        <f t="shared" si="1667"/>
        <v>5.6169751287136835E-5</v>
      </c>
      <c r="BE1245" s="13">
        <f t="shared" si="1668"/>
        <v>1.7099035634213244E-4</v>
      </c>
      <c r="BF1245" s="13">
        <f t="shared" si="1669"/>
        <v>2.6026198525028015E-4</v>
      </c>
      <c r="BG1245" s="13">
        <f t="shared" si="1670"/>
        <v>2.6409403982559251E-4</v>
      </c>
      <c r="BH1245" s="13">
        <f t="shared" si="1671"/>
        <v>2.0098688770566392E-4</v>
      </c>
      <c r="BI1245" s="13">
        <f t="shared" si="1672"/>
        <v>1.2236771130855198E-4</v>
      </c>
      <c r="BJ1245" s="14">
        <f t="shared" si="1673"/>
        <v>0.70986454336545302</v>
      </c>
      <c r="BK1245" s="14">
        <f t="shared" si="1674"/>
        <v>0.15748567838224262</v>
      </c>
      <c r="BL1245" s="14">
        <f t="shared" si="1675"/>
        <v>0.11160840094475036</v>
      </c>
      <c r="BM1245" s="14">
        <f t="shared" si="1676"/>
        <v>0.75767173762210405</v>
      </c>
      <c r="BN1245" s="14">
        <f t="shared" si="1677"/>
        <v>0.20631826689401192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1.8234999999999999</v>
      </c>
      <c r="F1246" s="10">
        <f>VLOOKUP(B1246,home!$B$2:$E$405,3,FALSE)</f>
        <v>0.86180000000000001</v>
      </c>
      <c r="G1246" s="10">
        <f>VLOOKUP(C1246,away!$B$2:$E$405,4,FALSE)</f>
        <v>1.0184</v>
      </c>
      <c r="H1246" s="10">
        <f>VLOOKUP(A1246,away!$A$2:$E$405,3,FALSE)</f>
        <v>1.5146999999999999</v>
      </c>
      <c r="I1246" s="10">
        <f>VLOOKUP(C1246,away!$B$2:$E$405,3,FALSE)</f>
        <v>0.66020000000000001</v>
      </c>
      <c r="J1246" s="10">
        <f>VLOOKUP(B1246,home!$B$2:$E$405,4,FALSE)</f>
        <v>0.66020000000000001</v>
      </c>
      <c r="K1246" s="12">
        <f t="shared" si="1622"/>
        <v>1.6004077583199998</v>
      </c>
      <c r="L1246" s="12">
        <f t="shared" si="1623"/>
        <v>0.66020326138800001</v>
      </c>
      <c r="M1246" s="13">
        <f t="shared" si="1624"/>
        <v>0.10428674402744394</v>
      </c>
      <c r="N1246" s="13">
        <f t="shared" si="1625"/>
        <v>0.16690131423145319</v>
      </c>
      <c r="O1246" s="13">
        <f t="shared" si="1626"/>
        <v>6.8850448526454E-2</v>
      </c>
      <c r="P1246" s="13">
        <f t="shared" si="1627"/>
        <v>0.1101887919855488</v>
      </c>
      <c r="Q1246" s="13">
        <f t="shared" si="1628"/>
        <v>0.13355507908491096</v>
      </c>
      <c r="R1246" s="13">
        <f t="shared" si="1629"/>
        <v>2.2727645332595778E-2</v>
      </c>
      <c r="S1246" s="13">
        <f t="shared" si="1630"/>
        <v>2.9106215733514965E-2</v>
      </c>
      <c r="T1246" s="13">
        <f t="shared" si="1631"/>
        <v>8.8173498786790469E-2</v>
      </c>
      <c r="U1246" s="13">
        <f t="shared" si="1632"/>
        <v>3.6373499918631619E-2</v>
      </c>
      <c r="V1246" s="13">
        <f t="shared" si="1633"/>
        <v>3.4170516864143897E-3</v>
      </c>
      <c r="W1246" s="13">
        <f t="shared" si="1634"/>
        <v>7.1247528243510869E-2</v>
      </c>
      <c r="X1246" s="13">
        <f t="shared" si="1635"/>
        <v>4.7037850512199511E-2</v>
      </c>
      <c r="Y1246" s="13">
        <f t="shared" si="1636"/>
        <v>1.5527271158417663E-2</v>
      </c>
      <c r="Z1246" s="13">
        <f t="shared" si="1637"/>
        <v>5.0016218574164949E-3</v>
      </c>
      <c r="AA1246" s="13">
        <f t="shared" si="1638"/>
        <v>8.0046344247922483E-3</v>
      </c>
      <c r="AB1246" s="13">
        <f t="shared" si="1639"/>
        <v>6.4053395179764321E-3</v>
      </c>
      <c r="AC1246" s="13">
        <f t="shared" si="1640"/>
        <v>2.2565235938513627E-4</v>
      </c>
      <c r="AD1246" s="13">
        <f t="shared" si="1641"/>
        <v>2.8506274240509524E-2</v>
      </c>
      <c r="AE1246" s="13">
        <f t="shared" si="1642"/>
        <v>1.8819935223605117E-2</v>
      </c>
      <c r="AF1246" s="13">
        <f t="shared" si="1643"/>
        <v>6.212491306867499E-3</v>
      </c>
      <c r="AG1246" s="13">
        <f t="shared" si="1644"/>
        <v>1.3671690073795068E-3</v>
      </c>
      <c r="AH1246" s="13">
        <f t="shared" si="1645"/>
        <v>8.2552176562396913E-4</v>
      </c>
      <c r="AI1246" s="13">
        <f t="shared" si="1646"/>
        <v>1.321171438366625E-3</v>
      </c>
      <c r="AJ1246" s="13">
        <f t="shared" si="1647"/>
        <v>1.0572065100163701E-3</v>
      </c>
      <c r="AK1246" s="13">
        <f t="shared" si="1648"/>
        <v>5.6398716692553639E-4</v>
      </c>
      <c r="AL1246" s="13">
        <f t="shared" si="1649"/>
        <v>9.5369209658300718E-6</v>
      </c>
      <c r="AM1246" s="13">
        <f t="shared" si="1650"/>
        <v>9.124332491061803E-3</v>
      </c>
      <c r="AN1246" s="13">
        <f t="shared" si="1651"/>
        <v>6.0239140685874959E-3</v>
      </c>
      <c r="AO1246" s="13">
        <f t="shared" si="1652"/>
        <v>1.9885038572012609E-3</v>
      </c>
      <c r="AP1246" s="13">
        <f t="shared" si="1653"/>
        <v>4.3760557726896335E-4</v>
      </c>
      <c r="AQ1246" s="13">
        <f t="shared" si="1654"/>
        <v>7.2227157328637014E-5</v>
      </c>
      <c r="AR1246" s="13">
        <f t="shared" si="1655"/>
        <v>1.0900243240234497E-4</v>
      </c>
      <c r="AS1246" s="13">
        <f t="shared" si="1656"/>
        <v>1.7444833849246424E-4</v>
      </c>
      <c r="AT1246" s="13">
        <f t="shared" si="1657"/>
        <v>1.3959423717468662E-4</v>
      </c>
      <c r="AU1246" s="13">
        <f t="shared" si="1658"/>
        <v>7.4469233397043521E-5</v>
      </c>
      <c r="AV1246" s="13">
        <f t="shared" si="1659"/>
        <v>2.9795284721192822E-5</v>
      </c>
      <c r="AW1246" s="13">
        <f t="shared" si="1660"/>
        <v>2.7990715254650996E-7</v>
      </c>
      <c r="AX1246" s="13">
        <f t="shared" si="1661"/>
        <v>2.433775418031095E-3</v>
      </c>
      <c r="AY1246" s="13">
        <f t="shared" si="1662"/>
        <v>1.6067864684700718E-3</v>
      </c>
      <c r="AZ1246" s="13">
        <f t="shared" si="1663"/>
        <v>5.3040283341902414E-4</v>
      </c>
      <c r="BA1246" s="13">
        <f t="shared" si="1664"/>
        <v>1.1672456015755859E-4</v>
      </c>
      <c r="BB1246" s="13">
        <f t="shared" si="1665"/>
        <v>1.9265483825024996E-5</v>
      </c>
      <c r="BC1246" s="13">
        <f t="shared" si="1666"/>
        <v>2.5438270506998535E-6</v>
      </c>
      <c r="BD1246" s="13">
        <f t="shared" si="1667"/>
        <v>1.1993960228542186E-5</v>
      </c>
      <c r="BE1246" s="13">
        <f t="shared" si="1668"/>
        <v>1.9195227002740435E-5</v>
      </c>
      <c r="BF1246" s="13">
        <f t="shared" si="1669"/>
        <v>1.5360095108949676E-5</v>
      </c>
      <c r="BG1246" s="13">
        <f t="shared" si="1670"/>
        <v>8.1941384602987123E-6</v>
      </c>
      <c r="BH1246" s="13">
        <f t="shared" si="1671"/>
        <v>3.2784906911525894E-6</v>
      </c>
      <c r="BI1246" s="13">
        <f t="shared" si="1672"/>
        <v>1.0493843875401009E-6</v>
      </c>
      <c r="BJ1246" s="14">
        <f t="shared" si="1673"/>
        <v>0.59970449353804622</v>
      </c>
      <c r="BK1246" s="14">
        <f t="shared" si="1674"/>
        <v>0.24884077918174313</v>
      </c>
      <c r="BL1246" s="14">
        <f t="shared" si="1675"/>
        <v>0.14671583542344954</v>
      </c>
      <c r="BM1246" s="14">
        <f t="shared" si="1676"/>
        <v>0.39214620025093094</v>
      </c>
      <c r="BN1246" s="14">
        <f t="shared" si="1677"/>
        <v>0.60651002318840663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1.6352</v>
      </c>
      <c r="F1247" s="10">
        <f>VLOOKUP(B1247,home!$B$2:$E$405,3,FALSE)</f>
        <v>0.97130000000000005</v>
      </c>
      <c r="G1247" s="10">
        <f>VLOOKUP(C1247,away!$B$2:$E$405,4,FALSE)</f>
        <v>1.1212</v>
      </c>
      <c r="H1247" s="10">
        <f>VLOOKUP(A1247,away!$A$2:$E$405,3,FALSE)</f>
        <v>1.1458999999999999</v>
      </c>
      <c r="I1247" s="10">
        <f>VLOOKUP(C1247,away!$B$2:$E$405,3,FALSE)</f>
        <v>1.2121</v>
      </c>
      <c r="J1247" s="10">
        <f>VLOOKUP(B1247,home!$B$2:$E$405,4,FALSE)</f>
        <v>1.2833000000000001</v>
      </c>
      <c r="K1247" s="12">
        <f t="shared" si="1622"/>
        <v>1.780768054912</v>
      </c>
      <c r="L1247" s="12">
        <f t="shared" si="1623"/>
        <v>1.782433618987</v>
      </c>
      <c r="M1247" s="13">
        <f t="shared" si="1624"/>
        <v>2.834791847509982E-2</v>
      </c>
      <c r="N1247" s="13">
        <f t="shared" si="1625"/>
        <v>5.048106764370746E-2</v>
      </c>
      <c r="O1247" s="13">
        <f t="shared" si="1626"/>
        <v>5.0528282918320608E-2</v>
      </c>
      <c r="P1247" s="13">
        <f t="shared" si="1627"/>
        <v>8.997915209050103E-2</v>
      </c>
      <c r="Q1247" s="13">
        <f t="shared" si="1628"/>
        <v>4.4947536318883027E-2</v>
      </c>
      <c r="R1247" s="13">
        <f t="shared" si="1629"/>
        <v>4.5031655091650614E-2</v>
      </c>
      <c r="S1247" s="13">
        <f t="shared" si="1630"/>
        <v>7.1400725753789321E-2</v>
      </c>
      <c r="T1247" s="13">
        <f t="shared" si="1631"/>
        <v>8.0115999825416284E-2</v>
      </c>
      <c r="U1247" s="13">
        <f t="shared" si="1632"/>
        <v>8.0190932847026733E-2</v>
      </c>
      <c r="V1247" s="13">
        <f t="shared" si="1633"/>
        <v>2.518145602360175E-2</v>
      </c>
      <c r="W1247" s="13">
        <f t="shared" si="1634"/>
        <v>2.6680378941221265E-2</v>
      </c>
      <c r="X1247" s="13">
        <f t="shared" si="1635"/>
        <v>4.7556004392145558E-2</v>
      </c>
      <c r="Y1247" s="13">
        <f t="shared" si="1636"/>
        <v>4.2382710506626842E-2</v>
      </c>
      <c r="Z1247" s="13">
        <f t="shared" si="1637"/>
        <v>2.6755311984661731E-2</v>
      </c>
      <c r="AA1247" s="13">
        <f t="shared" si="1638"/>
        <v>4.7645004881489796E-2</v>
      </c>
      <c r="AB1247" s="13">
        <f t="shared" si="1639"/>
        <v>4.2422351334541669E-2</v>
      </c>
      <c r="AC1247" s="13">
        <f t="shared" si="1640"/>
        <v>4.995530058490359E-3</v>
      </c>
      <c r="AD1247" s="13">
        <f t="shared" si="1641"/>
        <v>1.1877891627868424E-2</v>
      </c>
      <c r="AE1247" s="13">
        <f t="shared" si="1642"/>
        <v>2.1171553360196899E-2</v>
      </c>
      <c r="AF1247" s="13">
        <f t="shared" si="1643"/>
        <v>1.8868444237696073E-2</v>
      </c>
      <c r="AG1247" s="13">
        <f t="shared" si="1644"/>
        <v>1.1210583115750343E-2</v>
      </c>
      <c r="AH1247" s="13">
        <f t="shared" si="1645"/>
        <v>1.1922391891986713E-2</v>
      </c>
      <c r="AI1247" s="13">
        <f t="shared" si="1646"/>
        <v>2.123101461939178E-2</v>
      </c>
      <c r="AJ1247" s="13">
        <f t="shared" si="1647"/>
        <v>1.8903756303791271E-2</v>
      </c>
      <c r="AK1247" s="13">
        <f t="shared" si="1648"/>
        <v>1.1221068447877612E-2</v>
      </c>
      <c r="AL1247" s="13">
        <f t="shared" si="1649"/>
        <v>6.3425264793307262E-4</v>
      </c>
      <c r="AM1247" s="13">
        <f t="shared" si="1650"/>
        <v>4.2303539941229542E-3</v>
      </c>
      <c r="AN1247" s="13">
        <f t="shared" si="1651"/>
        <v>7.540325179340686E-3</v>
      </c>
      <c r="AO1247" s="13">
        <f t="shared" si="1652"/>
        <v>6.7200645488755106E-3</v>
      </c>
      <c r="AP1247" s="13">
        <f t="shared" si="1653"/>
        <v>3.9926896578928069E-3</v>
      </c>
      <c r="AQ1247" s="13">
        <f t="shared" si="1654"/>
        <v>1.7791760691024605E-3</v>
      </c>
      <c r="AR1247" s="13">
        <f t="shared" si="1655"/>
        <v>4.2501744254030286E-3</v>
      </c>
      <c r="AS1247" s="13">
        <f t="shared" si="1656"/>
        <v>7.5685748445616791E-3</v>
      </c>
      <c r="AT1247" s="13">
        <f t="shared" si="1657"/>
        <v>6.7389381522029983E-3</v>
      </c>
      <c r="AU1247" s="13">
        <f t="shared" si="1658"/>
        <v>4.0001619284902659E-3</v>
      </c>
      <c r="AV1247" s="13">
        <f t="shared" si="1659"/>
        <v>1.7808401441826622E-3</v>
      </c>
      <c r="AW1247" s="13">
        <f t="shared" si="1660"/>
        <v>5.5921718558063882E-5</v>
      </c>
      <c r="AX1247" s="13">
        <f t="shared" si="1661"/>
        <v>1.2555465422839237E-3</v>
      </c>
      <c r="AY1247" s="13">
        <f t="shared" si="1662"/>
        <v>2.2379283671697483E-3</v>
      </c>
      <c r="AZ1247" s="13">
        <f t="shared" si="1663"/>
        <v>1.9944793792640216E-3</v>
      </c>
      <c r="BA1247" s="13">
        <f t="shared" si="1664"/>
        <v>1.1850090326588386E-3</v>
      </c>
      <c r="BB1247" s="13">
        <f t="shared" si="1665"/>
        <v>5.2804998465359439E-4</v>
      </c>
      <c r="BC1247" s="13">
        <f t="shared" si="1666"/>
        <v>1.8824280903042721E-4</v>
      </c>
      <c r="BD1247" s="13">
        <f t="shared" si="1667"/>
        <v>1.262608963732853E-3</v>
      </c>
      <c r="BE1247" s="13">
        <f t="shared" si="1668"/>
        <v>2.2484137084610089E-3</v>
      </c>
      <c r="BF1247" s="13">
        <f t="shared" si="1669"/>
        <v>2.001951653126794E-3</v>
      </c>
      <c r="BG1247" s="13">
        <f t="shared" si="1670"/>
        <v>1.1883371837888212E-3</v>
      </c>
      <c r="BH1247" s="13">
        <f t="shared" si="1671"/>
        <v>5.290382238388059E-4</v>
      </c>
      <c r="BI1247" s="13">
        <f t="shared" si="1672"/>
        <v>1.8841887376790583E-4</v>
      </c>
      <c r="BJ1247" s="14">
        <f t="shared" si="1673"/>
        <v>0.38694403553390705</v>
      </c>
      <c r="BK1247" s="14">
        <f t="shared" si="1674"/>
        <v>0.22277696341658509</v>
      </c>
      <c r="BL1247" s="14">
        <f t="shared" si="1675"/>
        <v>0.3608539164376337</v>
      </c>
      <c r="BM1247" s="14">
        <f t="shared" si="1676"/>
        <v>0.6858326081860131</v>
      </c>
      <c r="BN1247" s="14">
        <f t="shared" si="1677"/>
        <v>0.30931561253816259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1.3391999999999999</v>
      </c>
      <c r="F1248" s="10">
        <f>VLOOKUP(B1248,home!$B$2:$E$405,3,FALSE)</f>
        <v>1.4934000000000001</v>
      </c>
      <c r="G1248" s="10">
        <f>VLOOKUP(C1248,away!$B$2:$E$405,4,FALSE)</f>
        <v>0.82140000000000002</v>
      </c>
      <c r="H1248" s="10">
        <f>VLOOKUP(A1248,away!$A$2:$E$405,3,FALSE)</f>
        <v>1.014</v>
      </c>
      <c r="I1248" s="10">
        <f>VLOOKUP(C1248,away!$B$2:$E$405,3,FALSE)</f>
        <v>0.88759999999999994</v>
      </c>
      <c r="J1248" s="10">
        <f>VLOOKUP(B1248,home!$B$2:$E$405,4,FALSE)</f>
        <v>0.65749999999999997</v>
      </c>
      <c r="K1248" s="12">
        <f t="shared" si="1622"/>
        <v>1.6427681953919999</v>
      </c>
      <c r="L1248" s="12">
        <f t="shared" si="1623"/>
        <v>0.59176735800000002</v>
      </c>
      <c r="M1248" s="13">
        <f t="shared" si="1624"/>
        <v>0.1070418335263652</v>
      </c>
      <c r="N1248" s="13">
        <f t="shared" si="1625"/>
        <v>0.17584491969355784</v>
      </c>
      <c r="O1248" s="13">
        <f t="shared" si="1626"/>
        <v>6.3343863021372959E-2</v>
      </c>
      <c r="P1248" s="13">
        <f t="shared" si="1627"/>
        <v>0.10405928354477889</v>
      </c>
      <c r="Q1248" s="13">
        <f t="shared" si="1628"/>
        <v>0.14443622069691861</v>
      </c>
      <c r="R1248" s="13">
        <f t="shared" si="1629"/>
        <v>1.8742415232835884E-2</v>
      </c>
      <c r="S1248" s="13">
        <f t="shared" si="1630"/>
        <v>2.5289959390469505E-2</v>
      </c>
      <c r="T1248" s="13">
        <f t="shared" si="1631"/>
        <v>8.5472640721320436E-2</v>
      </c>
      <c r="U1248" s="13">
        <f t="shared" si="1632"/>
        <v>3.0789443649333337E-2</v>
      </c>
      <c r="V1248" s="13">
        <f t="shared" si="1633"/>
        <v>2.7316994449242478E-3</v>
      </c>
      <c r="W1248" s="13">
        <f t="shared" si="1634"/>
        <v>7.9091743207839196E-2</v>
      </c>
      <c r="X1248" s="13">
        <f t="shared" si="1635"/>
        <v>4.6803911917717447E-2</v>
      </c>
      <c r="Y1248" s="13">
        <f t="shared" si="1636"/>
        <v>1.3848513649806183E-2</v>
      </c>
      <c r="Z1248" s="13">
        <f t="shared" si="1637"/>
        <v>3.6970498482914163E-3</v>
      </c>
      <c r="AA1248" s="13">
        <f t="shared" si="1638"/>
        <v>6.0733959075519569E-3</v>
      </c>
      <c r="AB1248" s="13">
        <f t="shared" si="1639"/>
        <v>4.9885908174751433E-3</v>
      </c>
      <c r="AC1248" s="13">
        <f t="shared" si="1640"/>
        <v>1.659740622742559E-4</v>
      </c>
      <c r="AD1248" s="13">
        <f t="shared" si="1641"/>
        <v>3.2482350064987384E-2</v>
      </c>
      <c r="AE1248" s="13">
        <f t="shared" si="1642"/>
        <v>1.9221994479588712E-2</v>
      </c>
      <c r="AF1248" s="13">
        <f t="shared" si="1643"/>
        <v>5.6874744443383982E-3</v>
      </c>
      <c r="AG1248" s="13">
        <f t="shared" si="1644"/>
        <v>1.1218872418728841E-3</v>
      </c>
      <c r="AH1248" s="13">
        <f t="shared" si="1645"/>
        <v>5.4694835527942796E-4</v>
      </c>
      <c r="AI1248" s="13">
        <f t="shared" si="1646"/>
        <v>8.9850936257500824E-4</v>
      </c>
      <c r="AJ1248" s="13">
        <f t="shared" si="1647"/>
        <v>7.380213020500814E-4</v>
      </c>
      <c r="AK1248" s="13">
        <f t="shared" si="1648"/>
        <v>4.041326408432221E-4</v>
      </c>
      <c r="AL1248" s="13">
        <f t="shared" si="1649"/>
        <v>6.4539783889339219E-6</v>
      </c>
      <c r="AM1248" s="13">
        <f t="shared" si="1650"/>
        <v>1.0672194319670106E-2</v>
      </c>
      <c r="AN1248" s="13">
        <f t="shared" si="1651"/>
        <v>6.3154562366137855E-3</v>
      </c>
      <c r="AO1248" s="13">
        <f t="shared" si="1652"/>
        <v>1.8686404258527812E-3</v>
      </c>
      <c r="AP1248" s="13">
        <f t="shared" si="1653"/>
        <v>3.686001359529651E-4</v>
      </c>
      <c r="AQ1248" s="13">
        <f t="shared" si="1654"/>
        <v>5.4531382152831742E-5</v>
      </c>
      <c r="AR1248" s="13">
        <f t="shared" si="1655"/>
        <v>6.4733236633230526E-5</v>
      </c>
      <c r="AS1248" s="13">
        <f t="shared" si="1656"/>
        <v>1.0634170232585541E-4</v>
      </c>
      <c r="AT1248" s="13">
        <f t="shared" si="1657"/>
        <v>8.734738321237938E-5</v>
      </c>
      <c r="AU1248" s="13">
        <f t="shared" si="1658"/>
        <v>4.7830501030671312E-5</v>
      </c>
      <c r="AV1248" s="13">
        <f t="shared" si="1659"/>
        <v>1.9643606465712788E-5</v>
      </c>
      <c r="AW1248" s="13">
        <f t="shared" si="1660"/>
        <v>1.7428190483026074E-7</v>
      </c>
      <c r="AX1248" s="13">
        <f t="shared" si="1661"/>
        <v>2.9219902338995327E-3</v>
      </c>
      <c r="AY1248" s="13">
        <f t="shared" si="1662"/>
        <v>1.7291384408165285E-3</v>
      </c>
      <c r="AZ1248" s="13">
        <f t="shared" si="1663"/>
        <v>5.1162384336911814E-4</v>
      </c>
      <c r="BA1248" s="13">
        <f t="shared" si="1664"/>
        <v>1.0092076336011632E-4</v>
      </c>
      <c r="BB1248" s="13">
        <f t="shared" si="1665"/>
        <v>1.4930403375239807E-5</v>
      </c>
      <c r="BC1248" s="13">
        <f t="shared" si="1666"/>
        <v>1.7670650718479895E-6</v>
      </c>
      <c r="BD1248" s="13">
        <f t="shared" si="1667"/>
        <v>6.3845027362059368E-6</v>
      </c>
      <c r="BE1248" s="13">
        <f t="shared" si="1668"/>
        <v>1.0488258038432312E-5</v>
      </c>
      <c r="BF1248" s="13">
        <f t="shared" si="1669"/>
        <v>8.6148883653005446E-6</v>
      </c>
      <c r="BG1248" s="13">
        <f t="shared" si="1670"/>
        <v>4.7174215377894377E-6</v>
      </c>
      <c r="BH1248" s="13">
        <f t="shared" si="1671"/>
        <v>1.9374075166344277E-6</v>
      </c>
      <c r="BI1248" s="13">
        <f t="shared" si="1672"/>
        <v>6.3654228996808682E-7</v>
      </c>
      <c r="BJ1248" s="14">
        <f t="shared" si="1673"/>
        <v>0.62857144936808185</v>
      </c>
      <c r="BK1248" s="14">
        <f t="shared" si="1674"/>
        <v>0.24102434238801759</v>
      </c>
      <c r="BL1248" s="14">
        <f t="shared" si="1675"/>
        <v>0.12688399573946915</v>
      </c>
      <c r="BM1248" s="14">
        <f t="shared" si="1676"/>
        <v>0.38497933746911911</v>
      </c>
      <c r="BN1248" s="14">
        <f t="shared" si="1677"/>
        <v>0.61346853571582949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1.3391999999999999</v>
      </c>
      <c r="F1249" s="10">
        <f>VLOOKUP(B1249,home!$B$2:$E$405,3,FALSE)</f>
        <v>0.87119999999999997</v>
      </c>
      <c r="G1249" s="10">
        <f>VLOOKUP(C1249,away!$B$2:$E$405,4,FALSE)</f>
        <v>1.0454000000000001</v>
      </c>
      <c r="H1249" s="10">
        <f>VLOOKUP(A1249,away!$A$2:$E$405,3,FALSE)</f>
        <v>1.014</v>
      </c>
      <c r="I1249" s="10">
        <f>VLOOKUP(C1249,away!$B$2:$E$405,3,FALSE)</f>
        <v>0.69030000000000002</v>
      </c>
      <c r="J1249" s="10">
        <f>VLOOKUP(B1249,home!$B$2:$E$405,4,FALSE)</f>
        <v>0.73960000000000004</v>
      </c>
      <c r="K1249" s="12">
        <f t="shared" si="1622"/>
        <v>1.219679721216</v>
      </c>
      <c r="L1249" s="12">
        <f t="shared" si="1623"/>
        <v>0.5176935223200001</v>
      </c>
      <c r="M1249" s="13">
        <f t="shared" si="1624"/>
        <v>0.17598205602660105</v>
      </c>
      <c r="N1249" s="13">
        <f t="shared" si="1625"/>
        <v>0.21464174503354322</v>
      </c>
      <c r="O1249" s="13">
        <f t="shared" si="1626"/>
        <v>9.1104770449526695E-2</v>
      </c>
      <c r="P1249" s="13">
        <f t="shared" si="1627"/>
        <v>0.11111864102332637</v>
      </c>
      <c r="Q1249" s="13">
        <f t="shared" si="1628"/>
        <v>0.13089709187191395</v>
      </c>
      <c r="R1249" s="13">
        <f t="shared" si="1629"/>
        <v>2.358217475708527E-2</v>
      </c>
      <c r="S1249" s="13">
        <f t="shared" si="1630"/>
        <v>1.7540641162023481E-2</v>
      </c>
      <c r="T1249" s="13">
        <f t="shared" si="1631"/>
        <v>6.776457655261578E-2</v>
      </c>
      <c r="U1249" s="13">
        <f t="shared" si="1632"/>
        <v>2.8762700333388749E-2</v>
      </c>
      <c r="V1249" s="13">
        <f t="shared" si="1633"/>
        <v>1.2306129718306484E-3</v>
      </c>
      <c r="W1249" s="13">
        <f t="shared" si="1634"/>
        <v>5.321750950744035E-2</v>
      </c>
      <c r="X1249" s="13">
        <f t="shared" si="1635"/>
        <v>2.7550359946004885E-2</v>
      </c>
      <c r="Y1249" s="13">
        <f t="shared" si="1636"/>
        <v>7.1313214408155589E-3</v>
      </c>
      <c r="Z1249" s="13">
        <f t="shared" si="1637"/>
        <v>4.0694463713204215E-3</v>
      </c>
      <c r="AA1249" s="13">
        <f t="shared" si="1638"/>
        <v>4.9634212156755538E-3</v>
      </c>
      <c r="AB1249" s="13">
        <f t="shared" si="1639"/>
        <v>3.0268921023063715E-3</v>
      </c>
      <c r="AC1249" s="13">
        <f t="shared" si="1640"/>
        <v>4.8564625047208257E-5</v>
      </c>
      <c r="AD1249" s="13">
        <f t="shared" si="1641"/>
        <v>1.6227079289961185E-2</v>
      </c>
      <c r="AE1249" s="13">
        <f t="shared" si="1642"/>
        <v>8.4006538345859309E-3</v>
      </c>
      <c r="AF1249" s="13">
        <f t="shared" si="1643"/>
        <v>2.1744820367089034E-3</v>
      </c>
      <c r="AG1249" s="13">
        <f t="shared" si="1644"/>
        <v>3.7523842160179998E-4</v>
      </c>
      <c r="AH1249" s="13">
        <f t="shared" si="1645"/>
        <v>5.2668150646530305E-4</v>
      </c>
      <c r="AI1249" s="13">
        <f t="shared" si="1646"/>
        <v>6.4238275297522356E-4</v>
      </c>
      <c r="AJ1249" s="13">
        <f t="shared" si="1647"/>
        <v>3.9175060853139385E-4</v>
      </c>
      <c r="AK1249" s="13">
        <f t="shared" si="1648"/>
        <v>1.5927009099992283E-4</v>
      </c>
      <c r="AL1249" s="13">
        <f t="shared" si="1649"/>
        <v>1.2265875871429671E-6</v>
      </c>
      <c r="AM1249" s="13">
        <f t="shared" si="1650"/>
        <v>3.9583679089059513E-3</v>
      </c>
      <c r="AN1249" s="13">
        <f t="shared" si="1651"/>
        <v>2.0492214253999752E-3</v>
      </c>
      <c r="AO1249" s="13">
        <f t="shared" si="1652"/>
        <v>5.3043432886446234E-4</v>
      </c>
      <c r="AP1249" s="13">
        <f t="shared" si="1653"/>
        <v>9.1534138689762929E-5</v>
      </c>
      <c r="AQ1249" s="13">
        <f t="shared" si="1654"/>
        <v>1.1846657667707692E-5</v>
      </c>
      <c r="AR1249" s="13">
        <f t="shared" si="1655"/>
        <v>5.4531920844565351E-5</v>
      </c>
      <c r="AS1249" s="13">
        <f t="shared" si="1656"/>
        <v>6.651147801307243E-5</v>
      </c>
      <c r="AT1249" s="13">
        <f t="shared" si="1657"/>
        <v>4.0561350480324172E-5</v>
      </c>
      <c r="AU1249" s="13">
        <f t="shared" si="1658"/>
        <v>1.6490618881995408E-5</v>
      </c>
      <c r="AV1249" s="13">
        <f t="shared" si="1659"/>
        <v>5.0283183601678712E-6</v>
      </c>
      <c r="AW1249" s="13">
        <f t="shared" si="1660"/>
        <v>2.1513674755125967E-8</v>
      </c>
      <c r="AX1249" s="13">
        <f t="shared" si="1661"/>
        <v>8.0465684460079572E-4</v>
      </c>
      <c r="AY1249" s="13">
        <f t="shared" si="1662"/>
        <v>4.165656361402829E-4</v>
      </c>
      <c r="AZ1249" s="13">
        <f t="shared" si="1663"/>
        <v>1.078266657254673E-4</v>
      </c>
      <c r="BA1249" s="13">
        <f t="shared" si="1664"/>
        <v>1.8607055459812798E-5</v>
      </c>
      <c r="BB1249" s="13">
        <f t="shared" si="1665"/>
        <v>2.4081880202485189E-6</v>
      </c>
      <c r="BC1249" s="13">
        <f t="shared" si="1666"/>
        <v>2.4934066772225681E-7</v>
      </c>
      <c r="BD1249" s="13">
        <f t="shared" si="1667"/>
        <v>4.7051370301497418E-6</v>
      </c>
      <c r="BE1249" s="13">
        <f t="shared" si="1668"/>
        <v>5.7387602212161141E-6</v>
      </c>
      <c r="BF1249" s="13">
        <f t="shared" si="1669"/>
        <v>3.4997247333691721E-6</v>
      </c>
      <c r="BG1249" s="13">
        <f t="shared" si="1670"/>
        <v>1.4228477623761497E-6</v>
      </c>
      <c r="BH1249" s="13">
        <f t="shared" si="1671"/>
        <v>4.3385464053693835E-7</v>
      </c>
      <c r="BI1249" s="13">
        <f t="shared" si="1672"/>
        <v>1.0583274140367203E-7</v>
      </c>
      <c r="BJ1249" s="14">
        <f t="shared" si="1673"/>
        <v>0.53637177612533371</v>
      </c>
      <c r="BK1249" s="14">
        <f t="shared" si="1674"/>
        <v>0.30633830803255618</v>
      </c>
      <c r="BL1249" s="14">
        <f t="shared" si="1675"/>
        <v>0.15335907366066373</v>
      </c>
      <c r="BM1249" s="14">
        <f t="shared" si="1676"/>
        <v>0.25239558090541192</v>
      </c>
      <c r="BN1249" s="14">
        <f t="shared" si="1677"/>
        <v>0.74732647916199646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1.3391999999999999</v>
      </c>
      <c r="F1250" s="10">
        <f>VLOOKUP(B1250,home!$B$2:$E$405,3,FALSE)</f>
        <v>1.2694000000000001</v>
      </c>
      <c r="G1250" s="10">
        <f>VLOOKUP(C1250,away!$B$2:$E$405,4,FALSE)</f>
        <v>0.87119999999999997</v>
      </c>
      <c r="H1250" s="10">
        <f>VLOOKUP(A1250,away!$A$2:$E$405,3,FALSE)</f>
        <v>1.014</v>
      </c>
      <c r="I1250" s="10">
        <f>VLOOKUP(C1250,away!$B$2:$E$405,3,FALSE)</f>
        <v>0.65749999999999997</v>
      </c>
      <c r="J1250" s="10">
        <f>VLOOKUP(B1250,home!$B$2:$E$405,4,FALSE)</f>
        <v>1.0848</v>
      </c>
      <c r="K1250" s="12">
        <f t="shared" si="1622"/>
        <v>1.481022994176</v>
      </c>
      <c r="L1250" s="12">
        <f t="shared" si="1623"/>
        <v>0.72324158399999994</v>
      </c>
      <c r="M1250" s="13">
        <f t="shared" si="1624"/>
        <v>0.11033163576844861</v>
      </c>
      <c r="N1250" s="13">
        <f t="shared" si="1625"/>
        <v>0.16340368955812362</v>
      </c>
      <c r="O1250" s="13">
        <f t="shared" si="1626"/>
        <v>7.9796427018483829E-2</v>
      </c>
      <c r="P1250" s="13">
        <f t="shared" si="1627"/>
        <v>0.11818034326746159</v>
      </c>
      <c r="Q1250" s="13">
        <f t="shared" si="1628"/>
        <v>0.12100231078438893</v>
      </c>
      <c r="R1250" s="13">
        <f t="shared" si="1629"/>
        <v>2.8856047137194311E-2</v>
      </c>
      <c r="S1250" s="13">
        <f t="shared" si="1630"/>
        <v>3.1646846884710693E-2</v>
      </c>
      <c r="T1250" s="13">
        <f t="shared" si="1631"/>
        <v>8.751390291936173E-2</v>
      </c>
      <c r="U1250" s="13">
        <f t="shared" si="1632"/>
        <v>4.2736469331211314E-2</v>
      </c>
      <c r="V1250" s="13">
        <f t="shared" si="1633"/>
        <v>3.7664579782770813E-3</v>
      </c>
      <c r="W1250" s="13">
        <f t="shared" si="1634"/>
        <v>5.9735734873370215E-2</v>
      </c>
      <c r="X1250" s="13">
        <f t="shared" si="1635"/>
        <v>4.3203367511220316E-2</v>
      </c>
      <c r="Y1250" s="13">
        <f t="shared" si="1636"/>
        <v>1.5623235976474553E-2</v>
      </c>
      <c r="Z1250" s="13">
        <f t="shared" si="1637"/>
        <v>6.9566310798276935E-3</v>
      </c>
      <c r="AA1250" s="13">
        <f t="shared" si="1638"/>
        <v>1.0302930591224231E-2</v>
      </c>
      <c r="AB1250" s="13">
        <f t="shared" si="1639"/>
        <v>7.6294385565012094E-3</v>
      </c>
      <c r="AC1250" s="13">
        <f t="shared" si="1640"/>
        <v>2.521496292037128E-4</v>
      </c>
      <c r="AD1250" s="13">
        <f t="shared" si="1641"/>
        <v>2.2117499230365611E-2</v>
      </c>
      <c r="AE1250" s="13">
        <f t="shared" si="1642"/>
        <v>1.5996295177488403E-2</v>
      </c>
      <c r="AF1250" s="13">
        <f t="shared" si="1643"/>
        <v>5.7845929311491351E-3</v>
      </c>
      <c r="AG1250" s="13">
        <f t="shared" si="1644"/>
        <v>1.3945527181065012E-3</v>
      </c>
      <c r="AH1250" s="13">
        <f t="shared" si="1645"/>
        <v>1.2578312203695525E-3</v>
      </c>
      <c r="AI1250" s="13">
        <f t="shared" si="1646"/>
        <v>1.8628769601597667E-3</v>
      </c>
      <c r="AJ1250" s="13">
        <f t="shared" si="1647"/>
        <v>1.3794818066586514E-3</v>
      </c>
      <c r="AK1250" s="13">
        <f t="shared" si="1648"/>
        <v>6.8101475856963828E-4</v>
      </c>
      <c r="AL1250" s="13">
        <f t="shared" si="1649"/>
        <v>1.0803476093328999E-5</v>
      </c>
      <c r="AM1250" s="13">
        <f t="shared" si="1650"/>
        <v>6.5513049867682877E-3</v>
      </c>
      <c r="AN1250" s="13">
        <f t="shared" si="1651"/>
        <v>4.7381761958973957E-3</v>
      </c>
      <c r="AO1250" s="13">
        <f t="shared" si="1652"/>
        <v>1.7134230285959628E-3</v>
      </c>
      <c r="AP1250" s="13">
        <f t="shared" si="1653"/>
        <v>4.1307292842127384E-4</v>
      </c>
      <c r="AQ1250" s="13">
        <f t="shared" si="1654"/>
        <v>7.4687879764730154E-5</v>
      </c>
      <c r="AR1250" s="13">
        <f t="shared" si="1655"/>
        <v>1.8194316884494568E-4</v>
      </c>
      <c r="AS1250" s="13">
        <f t="shared" si="1656"/>
        <v>2.6946201669261099E-4</v>
      </c>
      <c r="AT1250" s="13">
        <f t="shared" si="1657"/>
        <v>1.9953972138939702E-4</v>
      </c>
      <c r="AU1250" s="13">
        <f t="shared" si="1658"/>
        <v>9.8507638543056576E-5</v>
      </c>
      <c r="AV1250" s="13">
        <f t="shared" si="1659"/>
        <v>3.6473019446061191E-5</v>
      </c>
      <c r="AW1250" s="13">
        <f t="shared" si="1660"/>
        <v>3.214446519196785E-7</v>
      </c>
      <c r="AX1250" s="13">
        <f t="shared" si="1661"/>
        <v>1.6171055545439578E-3</v>
      </c>
      <c r="AY1250" s="13">
        <f t="shared" si="1662"/>
        <v>1.1695579827635703E-3</v>
      </c>
      <c r="AZ1250" s="13">
        <f t="shared" si="1663"/>
        <v>4.2293648401688452E-4</v>
      </c>
      <c r="BA1250" s="13">
        <f t="shared" si="1664"/>
        <v>1.019617508772541E-4</v>
      </c>
      <c r="BB1250" s="13">
        <f t="shared" si="1665"/>
        <v>1.8435744552969655E-5</v>
      </c>
      <c r="BC1250" s="13">
        <f t="shared" si="1666"/>
        <v>2.6666994185418296E-6</v>
      </c>
      <c r="BD1250" s="13">
        <f t="shared" si="1667"/>
        <v>2.1931477605566319E-5</v>
      </c>
      <c r="BE1250" s="13">
        <f t="shared" si="1668"/>
        <v>3.2481022630099722E-5</v>
      </c>
      <c r="BF1250" s="13">
        <f t="shared" si="1669"/>
        <v>2.4052570694764354E-5</v>
      </c>
      <c r="BG1250" s="13">
        <f t="shared" si="1670"/>
        <v>1.187413675599661E-5</v>
      </c>
      <c r="BH1250" s="13">
        <f t="shared" si="1671"/>
        <v>4.3964673929053474E-6</v>
      </c>
      <c r="BI1250" s="13">
        <f t="shared" si="1672"/>
        <v>1.3022538604075655E-6</v>
      </c>
      <c r="BJ1250" s="14">
        <f t="shared" si="1673"/>
        <v>0.55259851091567003</v>
      </c>
      <c r="BK1250" s="14">
        <f t="shared" si="1674"/>
        <v>0.26535779498695861</v>
      </c>
      <c r="BL1250" s="14">
        <f t="shared" si="1675"/>
        <v>0.17538448087422828</v>
      </c>
      <c r="BM1250" s="14">
        <f t="shared" si="1676"/>
        <v>0.37755772778447189</v>
      </c>
      <c r="BN1250" s="14">
        <f t="shared" si="1677"/>
        <v>0.6215704535341009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1.3391999999999999</v>
      </c>
      <c r="F1251" s="10">
        <f>VLOOKUP(B1251,home!$B$2:$E$405,3,FALSE)</f>
        <v>1.8046</v>
      </c>
      <c r="G1251" s="10">
        <f>VLOOKUP(C1251,away!$B$2:$E$405,4,FALSE)</f>
        <v>0.62229999999999996</v>
      </c>
      <c r="H1251" s="10">
        <f>VLOOKUP(A1251,away!$A$2:$E$405,3,FALSE)</f>
        <v>1.014</v>
      </c>
      <c r="I1251" s="10">
        <f>VLOOKUP(C1251,away!$B$2:$E$405,3,FALSE)</f>
        <v>1.2326999999999999</v>
      </c>
      <c r="J1251" s="10">
        <f>VLOOKUP(B1251,home!$B$2:$E$405,4,FALSE)</f>
        <v>0.49309999999999998</v>
      </c>
      <c r="K1251" s="12">
        <f t="shared" si="1622"/>
        <v>1.5039250551359999</v>
      </c>
      <c r="L1251" s="12">
        <f t="shared" si="1623"/>
        <v>0.61635419118000001</v>
      </c>
      <c r="M1251" s="13">
        <f t="shared" si="1624"/>
        <v>0.11999811480089932</v>
      </c>
      <c r="N1251" s="13">
        <f t="shared" si="1625"/>
        <v>0.18046817141815857</v>
      </c>
      <c r="O1251" s="13">
        <f t="shared" si="1626"/>
        <v>7.3961340991233096E-2</v>
      </c>
      <c r="P1251" s="13">
        <f t="shared" si="1627"/>
        <v>0.11123231382817272</v>
      </c>
      <c r="Q1251" s="13">
        <f t="shared" si="1628"/>
        <v>0.13570530232517364</v>
      </c>
      <c r="R1251" s="13">
        <f t="shared" si="1629"/>
        <v>2.2793191252619822E-2</v>
      </c>
      <c r="S1251" s="13">
        <f t="shared" si="1630"/>
        <v>2.5776712534396368E-2</v>
      </c>
      <c r="T1251" s="13">
        <f t="shared" si="1631"/>
        <v>8.3642531853469773E-2</v>
      </c>
      <c r="U1251" s="13">
        <f t="shared" si="1632"/>
        <v>3.4279251411321661E-2</v>
      </c>
      <c r="V1251" s="13">
        <f t="shared" si="1633"/>
        <v>2.6548596504961117E-3</v>
      </c>
      <c r="W1251" s="13">
        <f t="shared" si="1634"/>
        <v>6.8030201427211431E-2</v>
      </c>
      <c r="X1251" s="13">
        <f t="shared" si="1635"/>
        <v>4.1930699776481388E-2</v>
      </c>
      <c r="Y1251" s="13">
        <f t="shared" si="1636"/>
        <v>1.2922081273172294E-2</v>
      </c>
      <c r="Z1251" s="13">
        <f t="shared" si="1637"/>
        <v>4.6828929863065149E-3</v>
      </c>
      <c r="AA1251" s="13">
        <f t="shared" si="1638"/>
        <v>7.0427200926270134E-3</v>
      </c>
      <c r="AB1251" s="13">
        <f t="shared" si="1639"/>
        <v>5.2958616018057483E-3</v>
      </c>
      <c r="AC1251" s="13">
        <f t="shared" si="1640"/>
        <v>1.5380771934610596E-4</v>
      </c>
      <c r="AD1251" s="13">
        <f t="shared" si="1641"/>
        <v>2.5578081108083035E-2</v>
      </c>
      <c r="AE1251" s="13">
        <f t="shared" si="1642"/>
        <v>1.5765157493308958E-2</v>
      </c>
      <c r="AF1251" s="13">
        <f t="shared" si="1643"/>
        <v>4.8584604478068786E-3</v>
      </c>
      <c r="AG1251" s="13">
        <f t="shared" si="1644"/>
        <v>9.981774865626767E-4</v>
      </c>
      <c r="AH1251" s="13">
        <f t="shared" si="1645"/>
        <v>7.2158017973936151E-4</v>
      </c>
      <c r="AI1251" s="13">
        <f t="shared" si="1646"/>
        <v>1.0852025115995641E-3</v>
      </c>
      <c r="AJ1251" s="13">
        <f t="shared" si="1647"/>
        <v>8.1603162354555009E-4</v>
      </c>
      <c r="AK1251" s="13">
        <f t="shared" si="1648"/>
        <v>4.0908346814448702E-4</v>
      </c>
      <c r="AL1251" s="13">
        <f t="shared" si="1649"/>
        <v>5.7028857614597673E-6</v>
      </c>
      <c r="AM1251" s="13">
        <f t="shared" si="1650"/>
        <v>7.6935034081493745E-3</v>
      </c>
      <c r="AN1251" s="13">
        <f t="shared" si="1651"/>
        <v>4.7419230704704813E-3</v>
      </c>
      <c r="AO1251" s="13">
        <f t="shared" si="1652"/>
        <v>1.4613520793688077E-3</v>
      </c>
      <c r="AP1251" s="13">
        <f t="shared" si="1653"/>
        <v>3.0023682630285758E-4</v>
      </c>
      <c r="AQ1251" s="13">
        <f t="shared" si="1654"/>
        <v>4.6263056559586977E-5</v>
      </c>
      <c r="AR1251" s="13">
        <f t="shared" si="1655"/>
        <v>8.8949793610954681E-5</v>
      </c>
      <c r="AS1251" s="13">
        <f t="shared" si="1656"/>
        <v>1.3377382326069083E-4</v>
      </c>
      <c r="AT1251" s="13">
        <f t="shared" si="1657"/>
        <v>1.00592902261544E-4</v>
      </c>
      <c r="AU1251" s="13">
        <f t="shared" si="1658"/>
        <v>5.042806202666094E-5</v>
      </c>
      <c r="AV1251" s="13">
        <f t="shared" si="1659"/>
        <v>1.896000649096192E-5</v>
      </c>
      <c r="AW1251" s="13">
        <f t="shared" si="1660"/>
        <v>1.4684146862487856E-7</v>
      </c>
      <c r="AX1251" s="13">
        <f t="shared" si="1661"/>
        <v>1.9284087562150079E-3</v>
      </c>
      <c r="AY1251" s="13">
        <f t="shared" si="1662"/>
        <v>1.188582819201331E-3</v>
      </c>
      <c r="AZ1251" s="13">
        <f t="shared" si="1663"/>
        <v>3.6629400108964023E-4</v>
      </c>
      <c r="BA1251" s="13">
        <f t="shared" si="1664"/>
        <v>7.5255614258563756E-5</v>
      </c>
      <c r="BB1251" s="13">
        <f t="shared" si="1665"/>
        <v>1.1596028314522783E-5</v>
      </c>
      <c r="BC1251" s="13">
        <f t="shared" si="1666"/>
        <v>1.4294521305396142E-6</v>
      </c>
      <c r="BD1251" s="13">
        <f t="shared" si="1667"/>
        <v>9.1374296827846454E-6</v>
      </c>
      <c r="BE1251" s="13">
        <f t="shared" si="1668"/>
        <v>1.3742009439483222E-5</v>
      </c>
      <c r="BF1251" s="13">
        <f t="shared" si="1669"/>
        <v>1.0333476151977119E-5</v>
      </c>
      <c r="BG1251" s="13">
        <f t="shared" si="1670"/>
        <v>5.1802578972029104E-6</v>
      </c>
      <c r="BH1251" s="13">
        <f t="shared" si="1671"/>
        <v>1.9476799109173966E-6</v>
      </c>
      <c r="BI1251" s="13">
        <f t="shared" si="1672"/>
        <v>5.8583292348274521E-7</v>
      </c>
      <c r="BJ1251" s="14">
        <f t="shared" si="1673"/>
        <v>0.58771370972148962</v>
      </c>
      <c r="BK1251" s="14">
        <f t="shared" si="1674"/>
        <v>0.26101009423827343</v>
      </c>
      <c r="BL1251" s="14">
        <f t="shared" si="1675"/>
        <v>0.14683789440629297</v>
      </c>
      <c r="BM1251" s="14">
        <f t="shared" si="1676"/>
        <v>0.35489772075837245</v>
      </c>
      <c r="BN1251" s="14">
        <f t="shared" si="1677"/>
        <v>0.64415843461625721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1.6516999999999999</v>
      </c>
      <c r="F1252" s="10">
        <f>VLOOKUP(B1252,home!$B$2:$E$405,3,FALSE)</f>
        <v>0.77839999999999998</v>
      </c>
      <c r="G1252" s="10">
        <f>VLOOKUP(C1252,away!$B$2:$E$405,4,FALSE)</f>
        <v>1.0091000000000001</v>
      </c>
      <c r="H1252" s="10">
        <f>VLOOKUP(A1252,away!$A$2:$E$405,3,FALSE)</f>
        <v>1.3258000000000001</v>
      </c>
      <c r="I1252" s="10">
        <f>VLOOKUP(C1252,away!$B$2:$E$405,3,FALSE)</f>
        <v>1.7599</v>
      </c>
      <c r="J1252" s="10">
        <f>VLOOKUP(B1252,home!$B$2:$E$405,4,FALSE)</f>
        <v>1.4008</v>
      </c>
      <c r="K1252" s="12">
        <f t="shared" si="1622"/>
        <v>1.297382997848</v>
      </c>
      <c r="L1252" s="12">
        <f t="shared" si="1623"/>
        <v>3.2684522083360004</v>
      </c>
      <c r="M1252" s="13">
        <f t="shared" si="1624"/>
        <v>1.0401188441066717E-2</v>
      </c>
      <c r="N1252" s="13">
        <f t="shared" si="1625"/>
        <v>1.3494325040853104E-2</v>
      </c>
      <c r="O1252" s="13">
        <f t="shared" si="1626"/>
        <v>3.3995787329523394E-2</v>
      </c>
      <c r="P1252" s="13">
        <f t="shared" si="1627"/>
        <v>4.4105556479780109E-2</v>
      </c>
      <c r="Q1252" s="13">
        <f t="shared" si="1628"/>
        <v>8.7536539377186685E-3</v>
      </c>
      <c r="R1252" s="13">
        <f t="shared" si="1629"/>
        <v>5.5556803085650898E-2</v>
      </c>
      <c r="S1252" s="13">
        <f t="shared" si="1630"/>
        <v>4.6756678898117583E-2</v>
      </c>
      <c r="T1252" s="13">
        <f t="shared" si="1631"/>
        <v>2.8610899543745707E-2</v>
      </c>
      <c r="U1252" s="13">
        <f t="shared" si="1632"/>
        <v>7.2078451738112781E-2</v>
      </c>
      <c r="V1252" s="13">
        <f t="shared" si="1633"/>
        <v>2.2029847343700611E-2</v>
      </c>
      <c r="W1252" s="13">
        <f t="shared" si="1634"/>
        <v>3.7856139292804661E-3</v>
      </c>
      <c r="X1252" s="13">
        <f t="shared" si="1635"/>
        <v>1.2373098207064264E-2</v>
      </c>
      <c r="Y1252" s="13">
        <f t="shared" si="1636"/>
        <v>2.0220440079418707E-2</v>
      </c>
      <c r="Z1252" s="13">
        <f t="shared" si="1637"/>
        <v>6.0528251911127991E-2</v>
      </c>
      <c r="AA1252" s="13">
        <f t="shared" si="1638"/>
        <v>7.852832491895817E-2</v>
      </c>
      <c r="AB1252" s="13">
        <f t="shared" si="1639"/>
        <v>5.0940656799669887E-2</v>
      </c>
      <c r="AC1252" s="13">
        <f t="shared" si="1640"/>
        <v>5.8385075523090428E-3</v>
      </c>
      <c r="AD1252" s="13">
        <f t="shared" si="1641"/>
        <v>1.2278477870662587E-3</v>
      </c>
      <c r="AE1252" s="13">
        <f t="shared" si="1642"/>
        <v>4.0131618111371847E-3</v>
      </c>
      <c r="AF1252" s="13">
        <f t="shared" si="1643"/>
        <v>6.5584137920105196E-3</v>
      </c>
      <c r="AG1252" s="13">
        <f t="shared" si="1644"/>
        <v>7.1452873472260207E-3</v>
      </c>
      <c r="AH1252" s="13">
        <f t="shared" si="1645"/>
        <v>4.945842465641101E-2</v>
      </c>
      <c r="AI1252" s="13">
        <f t="shared" si="1646"/>
        <v>6.416651924957395E-2</v>
      </c>
      <c r="AJ1252" s="13">
        <f t="shared" si="1647"/>
        <v>4.1624275552741841E-2</v>
      </c>
      <c r="AK1252" s="13">
        <f t="shared" si="1648"/>
        <v>1.8000875799955813E-2</v>
      </c>
      <c r="AL1252" s="13">
        <f t="shared" si="1649"/>
        <v>9.9031231311709424E-4</v>
      </c>
      <c r="AM1252" s="13">
        <f t="shared" si="1650"/>
        <v>3.1859776857701095E-4</v>
      </c>
      <c r="AN1252" s="13">
        <f t="shared" si="1651"/>
        <v>1.0413215802764534E-3</v>
      </c>
      <c r="AO1252" s="13">
        <f t="shared" si="1652"/>
        <v>1.7017549093212546E-3</v>
      </c>
      <c r="AP1252" s="13">
        <f t="shared" si="1653"/>
        <v>1.8540348638058945E-3</v>
      </c>
      <c r="AQ1252" s="13">
        <f t="shared" si="1654"/>
        <v>1.5149560862345781E-3</v>
      </c>
      <c r="AR1252" s="13">
        <f t="shared" si="1655"/>
        <v>3.2330499457813251E-2</v>
      </c>
      <c r="AS1252" s="13">
        <f t="shared" si="1656"/>
        <v>4.1945040308500894E-2</v>
      </c>
      <c r="AT1252" s="13">
        <f t="shared" si="1657"/>
        <v>2.7209391070149053E-2</v>
      </c>
      <c r="AU1252" s="13">
        <f t="shared" si="1658"/>
        <v>1.1767000452069529E-2</v>
      </c>
      <c r="AV1252" s="13">
        <f t="shared" si="1659"/>
        <v>3.8165765805461818E-3</v>
      </c>
      <c r="AW1252" s="13">
        <f t="shared" si="1660"/>
        <v>1.1664873123310598E-4</v>
      </c>
      <c r="AX1252" s="13">
        <f t="shared" si="1661"/>
        <v>6.8890554684020977E-5</v>
      </c>
      <c r="AY1252" s="13">
        <f t="shared" si="1662"/>
        <v>2.2516548559048036E-4</v>
      </c>
      <c r="AZ1252" s="13">
        <f t="shared" si="1663"/>
        <v>3.6797131430962686E-4</v>
      </c>
      <c r="BA1252" s="13">
        <f t="shared" si="1664"/>
        <v>4.0089888495320008E-4</v>
      </c>
      <c r="BB1252" s="13">
        <f t="shared" si="1665"/>
        <v>3.2757971146118179E-4</v>
      </c>
      <c r="BC1252" s="13">
        <f t="shared" si="1666"/>
        <v>2.1413572626627388E-4</v>
      </c>
      <c r="BD1252" s="13">
        <f t="shared" si="1667"/>
        <v>1.7611782058249259E-2</v>
      </c>
      <c r="BE1252" s="13">
        <f t="shared" si="1668"/>
        <v>2.2849226604177042E-2</v>
      </c>
      <c r="BF1252" s="13">
        <f t="shared" si="1669"/>
        <v>1.4822099055117747E-2</v>
      </c>
      <c r="BG1252" s="13">
        <f t="shared" si="1670"/>
        <v>6.4099797688428918E-3</v>
      </c>
      <c r="BH1252" s="13">
        <f t="shared" si="1671"/>
        <v>2.079049692161604E-3</v>
      </c>
      <c r="BI1252" s="13">
        <f t="shared" si="1672"/>
        <v>5.3946474445831631E-4</v>
      </c>
      <c r="BJ1252" s="14">
        <f t="shared" si="1673"/>
        <v>0.1142180483610009</v>
      </c>
      <c r="BK1252" s="14">
        <f t="shared" si="1674"/>
        <v>0.13034725651368165</v>
      </c>
      <c r="BL1252" s="14">
        <f t="shared" si="1675"/>
        <v>0.64573022892268361</v>
      </c>
      <c r="BM1252" s="14">
        <f t="shared" si="1676"/>
        <v>0.78440795463954371</v>
      </c>
      <c r="BN1252" s="14">
        <f t="shared" si="1677"/>
        <v>0.16630731431459289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1.6516999999999999</v>
      </c>
      <c r="F1253" s="10">
        <f>VLOOKUP(B1253,home!$B$2:$E$405,3,FALSE)</f>
        <v>1.2109000000000001</v>
      </c>
      <c r="G1253" s="10">
        <f>VLOOKUP(C1253,away!$B$2:$E$405,4,FALSE)</f>
        <v>1.5568</v>
      </c>
      <c r="H1253" s="10">
        <f>VLOOKUP(A1253,away!$A$2:$E$405,3,FALSE)</f>
        <v>1.3258000000000001</v>
      </c>
      <c r="I1253" s="10">
        <f>VLOOKUP(C1253,away!$B$2:$E$405,3,FALSE)</f>
        <v>0.75429999999999997</v>
      </c>
      <c r="J1253" s="10">
        <f>VLOOKUP(B1253,home!$B$2:$E$405,4,FALSE)</f>
        <v>1.0370999999999999</v>
      </c>
      <c r="K1253" s="12">
        <f t="shared" si="1622"/>
        <v>3.1136677675040003</v>
      </c>
      <c r="L1253" s="12">
        <f t="shared" si="1623"/>
        <v>1.0371528298739998</v>
      </c>
      <c r="M1253" s="13">
        <f t="shared" si="1624"/>
        <v>1.5751485552291614E-2</v>
      </c>
      <c r="N1253" s="13">
        <f t="shared" si="1625"/>
        <v>4.9044892854475344E-2</v>
      </c>
      <c r="O1253" s="13">
        <f t="shared" si="1626"/>
        <v>1.6336697815278672E-2</v>
      </c>
      <c r="P1253" s="13">
        <f t="shared" si="1627"/>
        <v>5.0867049414886206E-2</v>
      </c>
      <c r="Q1253" s="13">
        <f t="shared" si="1628"/>
        <v>7.6354751020833583E-2</v>
      </c>
      <c r="R1253" s="13">
        <f t="shared" si="1629"/>
        <v>8.4718261849563315E-3</v>
      </c>
      <c r="S1253" s="13">
        <f t="shared" si="1630"/>
        <v>4.1066868067565196E-2</v>
      </c>
      <c r="T1253" s="13">
        <f t="shared" si="1631"/>
        <v>7.9191546095582224E-2</v>
      </c>
      <c r="U1253" s="13">
        <f t="shared" si="1632"/>
        <v>2.6378452123994908E-2</v>
      </c>
      <c r="V1253" s="13">
        <f t="shared" si="1633"/>
        <v>1.4735473682237614E-2</v>
      </c>
      <c r="W1253" s="13">
        <f t="shared" si="1634"/>
        <v>7.9247775716454222E-2</v>
      </c>
      <c r="X1253" s="13">
        <f t="shared" si="1635"/>
        <v>8.2192054845540541E-2</v>
      </c>
      <c r="Y1253" s="13">
        <f t="shared" si="1636"/>
        <v>4.2622861138105678E-2</v>
      </c>
      <c r="Z1253" s="13">
        <f t="shared" si="1637"/>
        <v>2.9288595006427037E-3</v>
      </c>
      <c r="AA1253" s="13">
        <f t="shared" si="1638"/>
        <v>9.1194954226990477E-3</v>
      </c>
      <c r="AB1253" s="13">
        <f t="shared" si="1639"/>
        <v>1.4197539476779148E-2</v>
      </c>
      <c r="AC1253" s="13">
        <f t="shared" si="1640"/>
        <v>2.9741245097874573E-3</v>
      </c>
      <c r="AD1253" s="13">
        <f t="shared" si="1641"/>
        <v>6.1687811223677454E-2</v>
      </c>
      <c r="AE1253" s="13">
        <f t="shared" si="1642"/>
        <v>6.3979687979370148E-2</v>
      </c>
      <c r="AF1253" s="13">
        <f t="shared" si="1643"/>
        <v>3.3178357221129641E-2</v>
      </c>
      <c r="AG1253" s="13">
        <f t="shared" si="1644"/>
        <v>1.1470342360821688E-2</v>
      </c>
      <c r="AH1253" s="13">
        <f t="shared" si="1645"/>
        <v>7.5941872984873265E-4</v>
      </c>
      <c r="AI1253" s="13">
        <f t="shared" si="1646"/>
        <v>2.3645776211688261E-3</v>
      </c>
      <c r="AJ1253" s="13">
        <f t="shared" si="1647"/>
        <v>3.6812545613973302E-3</v>
      </c>
      <c r="AK1253" s="13">
        <f t="shared" si="1648"/>
        <v>3.8207345572666474E-3</v>
      </c>
      <c r="AL1253" s="13">
        <f t="shared" si="1649"/>
        <v>3.8417948047667934E-4</v>
      </c>
      <c r="AM1253" s="13">
        <f t="shared" si="1650"/>
        <v>3.8415069891007188E-2</v>
      </c>
      <c r="AN1253" s="13">
        <f t="shared" si="1651"/>
        <v>3.9842298447265584E-2</v>
      </c>
      <c r="AO1253" s="13">
        <f t="shared" si="1652"/>
        <v>2.0661276291632984E-2</v>
      </c>
      <c r="AP1253" s="13">
        <f t="shared" si="1653"/>
        <v>7.1429670582252441E-3</v>
      </c>
      <c r="AQ1253" s="13">
        <f t="shared" si="1654"/>
        <v>1.8520871245337679E-3</v>
      </c>
      <c r="AR1253" s="13">
        <f t="shared" si="1655"/>
        <v>1.5752665694438632E-4</v>
      </c>
      <c r="AS1253" s="13">
        <f t="shared" si="1656"/>
        <v>4.9048567425039578E-4</v>
      </c>
      <c r="AT1253" s="13">
        <f t="shared" si="1657"/>
        <v>7.6360471716796236E-4</v>
      </c>
      <c r="AU1253" s="13">
        <f t="shared" si="1658"/>
        <v>7.9253713165329759E-4</v>
      </c>
      <c r="AV1253" s="13">
        <f t="shared" si="1659"/>
        <v>6.1692433034473684E-4</v>
      </c>
      <c r="AW1253" s="13">
        <f t="shared" si="1660"/>
        <v>3.4462493064396613E-5</v>
      </c>
      <c r="AX1253" s="13">
        <f t="shared" si="1661"/>
        <v>1.9935294151007081E-2</v>
      </c>
      <c r="AY1253" s="13">
        <f t="shared" si="1662"/>
        <v>2.0675946743087589E-2</v>
      </c>
      <c r="AZ1253" s="13">
        <f t="shared" si="1663"/>
        <v>1.0722058337458701E-2</v>
      </c>
      <c r="BA1253" s="13">
        <f t="shared" si="1664"/>
        <v>3.7068043822564684E-3</v>
      </c>
      <c r="BB1253" s="13">
        <f t="shared" si="1665"/>
        <v>9.611306637116601E-4</v>
      </c>
      <c r="BC1253" s="13">
        <f t="shared" si="1666"/>
        <v>1.993678775494448E-4</v>
      </c>
      <c r="BD1253" s="13">
        <f t="shared" si="1667"/>
        <v>2.7229869671743501E-5</v>
      </c>
      <c r="BE1253" s="13">
        <f t="shared" si="1668"/>
        <v>8.4784767510242447E-5</v>
      </c>
      <c r="BF1253" s="13">
        <f t="shared" si="1669"/>
        <v>1.3199579888598117E-4</v>
      </c>
      <c r="BG1253" s="13">
        <f t="shared" si="1670"/>
        <v>1.3699702147907335E-4</v>
      </c>
      <c r="BH1253" s="13">
        <f t="shared" si="1671"/>
        <v>1.0664080250586098E-4</v>
      </c>
      <c r="BI1253" s="13">
        <f t="shared" si="1672"/>
        <v>6.6408805892651825E-5</v>
      </c>
      <c r="BJ1253" s="14">
        <f t="shared" si="1673"/>
        <v>0.74308438142372613</v>
      </c>
      <c r="BK1253" s="14">
        <f t="shared" si="1674"/>
        <v>0.14645512745033235</v>
      </c>
      <c r="BL1253" s="14">
        <f t="shared" si="1675"/>
        <v>8.8505132069695971E-2</v>
      </c>
      <c r="BM1253" s="14">
        <f t="shared" si="1676"/>
        <v>0.74350531335165226</v>
      </c>
      <c r="BN1253" s="14">
        <f t="shared" si="1677"/>
        <v>0.21682670284272176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1.6516999999999999</v>
      </c>
      <c r="F1254" s="10">
        <f>VLOOKUP(B1254,home!$B$2:$E$405,3,FALSE)</f>
        <v>1.7298</v>
      </c>
      <c r="G1254" s="10">
        <f>VLOOKUP(C1254,away!$B$2:$E$405,4,FALSE)</f>
        <v>1.0379</v>
      </c>
      <c r="H1254" s="10">
        <f>VLOOKUP(A1254,away!$A$2:$E$405,3,FALSE)</f>
        <v>1.3258000000000001</v>
      </c>
      <c r="I1254" s="10">
        <f>VLOOKUP(C1254,away!$B$2:$E$405,3,FALSE)</f>
        <v>0.9698</v>
      </c>
      <c r="J1254" s="10">
        <f>VLOOKUP(B1254,home!$B$2:$E$405,4,FALSE)</f>
        <v>0.43099999999999999</v>
      </c>
      <c r="K1254" s="12">
        <f t="shared" si="1622"/>
        <v>2.9653951540140002</v>
      </c>
      <c r="L1254" s="12">
        <f t="shared" si="1623"/>
        <v>0.55416292203999995</v>
      </c>
      <c r="M1254" s="13">
        <f t="shared" si="1624"/>
        <v>2.9612518757843678E-2</v>
      </c>
      <c r="N1254" s="13">
        <f t="shared" si="1625"/>
        <v>8.7812819622658314E-2</v>
      </c>
      <c r="O1254" s="13">
        <f t="shared" si="1626"/>
        <v>1.6410159923810962E-2</v>
      </c>
      <c r="P1254" s="13">
        <f t="shared" si="1627"/>
        <v>4.8662608714663783E-2</v>
      </c>
      <c r="Q1254" s="13">
        <f t="shared" si="1628"/>
        <v>0.13019985488466829</v>
      </c>
      <c r="R1254" s="13">
        <f t="shared" si="1629"/>
        <v>4.5469510872613922E-3</v>
      </c>
      <c r="S1254" s="13">
        <f t="shared" si="1630"/>
        <v>1.999196274286217E-2</v>
      </c>
      <c r="T1254" s="13">
        <f t="shared" si="1631"/>
        <v>7.2151932032071736E-2</v>
      </c>
      <c r="U1254" s="13">
        <f t="shared" si="1632"/>
        <v>1.3483506719703622E-2</v>
      </c>
      <c r="V1254" s="13">
        <f t="shared" si="1633"/>
        <v>3.6503370166201515E-3</v>
      </c>
      <c r="W1254" s="13">
        <f t="shared" si="1634"/>
        <v>0.12869800624277378</v>
      </c>
      <c r="X1254" s="13">
        <f t="shared" si="1635"/>
        <v>7.1319663200217667E-2</v>
      </c>
      <c r="Y1254" s="13">
        <f t="shared" si="1636"/>
        <v>1.9761356478970638E-2</v>
      </c>
      <c r="Z1254" s="13">
        <f t="shared" si="1637"/>
        <v>8.399172336299095E-4</v>
      </c>
      <c r="AA1254" s="13">
        <f t="shared" si="1638"/>
        <v>2.4906864943789785E-3</v>
      </c>
      <c r="AB1254" s="13">
        <f t="shared" si="1639"/>
        <v>3.6929348302997718E-3</v>
      </c>
      <c r="AC1254" s="13">
        <f t="shared" si="1640"/>
        <v>3.7491517390214428E-4</v>
      </c>
      <c r="AD1254" s="13">
        <f t="shared" si="1641"/>
        <v>9.541011101089622E-2</v>
      </c>
      <c r="AE1254" s="13">
        <f t="shared" si="1642"/>
        <v>5.2872745909959031E-2</v>
      </c>
      <c r="AF1254" s="13">
        <f t="shared" si="1643"/>
        <v>1.4650057684870673E-2</v>
      </c>
      <c r="AG1254" s="13">
        <f t="shared" si="1644"/>
        <v>2.7061729249008301E-3</v>
      </c>
      <c r="AH1254" s="13">
        <f t="shared" si="1645"/>
        <v>1.1636274711502597E-4</v>
      </c>
      <c r="AI1254" s="13">
        <f t="shared" si="1646"/>
        <v>3.4506152640265456E-4</v>
      </c>
      <c r="AJ1254" s="13">
        <f t="shared" si="1647"/>
        <v>5.1162188911555307E-4</v>
      </c>
      <c r="AK1254" s="13">
        <f t="shared" si="1648"/>
        <v>5.0572035689024964E-4</v>
      </c>
      <c r="AL1254" s="13">
        <f t="shared" si="1649"/>
        <v>2.4644104823346272E-5</v>
      </c>
      <c r="AM1254" s="13">
        <f t="shared" si="1650"/>
        <v>5.6585736167129891E-2</v>
      </c>
      <c r="AN1254" s="13">
        <f t="shared" si="1651"/>
        <v>3.135771690016121E-2</v>
      </c>
      <c r="AO1254" s="13">
        <f t="shared" si="1652"/>
        <v>8.6886420129482118E-3</v>
      </c>
      <c r="AP1254" s="13">
        <f t="shared" si="1653"/>
        <v>1.604974415484963E-3</v>
      </c>
      <c r="AQ1254" s="13">
        <f t="shared" si="1654"/>
        <v>2.2235432797114695E-4</v>
      </c>
      <c r="AR1254" s="13">
        <f t="shared" si="1655"/>
        <v>1.2896783991572879E-5</v>
      </c>
      <c r="AS1254" s="13">
        <f t="shared" si="1656"/>
        <v>3.8244060750975548E-5</v>
      </c>
      <c r="AT1254" s="13">
        <f t="shared" si="1657"/>
        <v>5.6704376210379978E-5</v>
      </c>
      <c r="AU1254" s="13">
        <f t="shared" si="1658"/>
        <v>5.6050294141882502E-5</v>
      </c>
      <c r="AV1254" s="13">
        <f t="shared" si="1659"/>
        <v>4.1552817657349425E-5</v>
      </c>
      <c r="AW1254" s="13">
        <f t="shared" si="1660"/>
        <v>1.1249431738542865E-6</v>
      </c>
      <c r="AX1254" s="13">
        <f t="shared" si="1661"/>
        <v>2.7966511302720289E-2</v>
      </c>
      <c r="AY1254" s="13">
        <f t="shared" si="1662"/>
        <v>1.5498003622780162E-2</v>
      </c>
      <c r="AZ1254" s="13">
        <f t="shared" si="1663"/>
        <v>4.294209486693179E-3</v>
      </c>
      <c r="BA1254" s="13">
        <f t="shared" si="1664"/>
        <v>7.9323055899926031E-4</v>
      </c>
      <c r="BB1254" s="13">
        <f t="shared" si="1665"/>
        <v>1.0989474110661315E-4</v>
      </c>
      <c r="BC1254" s="13">
        <f t="shared" si="1666"/>
        <v>1.2179918169694014E-5</v>
      </c>
      <c r="BD1254" s="13">
        <f t="shared" si="1667"/>
        <v>1.1911532502814529E-6</v>
      </c>
      <c r="BE1254" s="13">
        <f t="shared" si="1668"/>
        <v>3.5322400760726457E-6</v>
      </c>
      <c r="BF1254" s="13">
        <f t="shared" si="1669"/>
        <v>5.2372438021999352E-6</v>
      </c>
      <c r="BG1254" s="13">
        <f t="shared" si="1670"/>
        <v>5.1768324638111813E-6</v>
      </c>
      <c r="BH1254" s="13">
        <f t="shared" si="1671"/>
        <v>3.8378384753320079E-6</v>
      </c>
      <c r="BI1254" s="13">
        <f t="shared" si="1672"/>
        <v>2.2761415233276032E-6</v>
      </c>
      <c r="BJ1254" s="14">
        <f t="shared" si="1673"/>
        <v>0.82271617344615189</v>
      </c>
      <c r="BK1254" s="14">
        <f t="shared" si="1674"/>
        <v>0.11781499013349545</v>
      </c>
      <c r="BL1254" s="14">
        <f t="shared" si="1675"/>
        <v>4.2329705357321383E-2</v>
      </c>
      <c r="BM1254" s="14">
        <f t="shared" si="1676"/>
        <v>0.6509589945000861</v>
      </c>
      <c r="BN1254" s="14">
        <f t="shared" si="1677"/>
        <v>0.3172449129909064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1.242</v>
      </c>
      <c r="F1255" s="10">
        <f>VLOOKUP(B1255,home!$B$2:$E$405,3,FALSE)</f>
        <v>1.7050000000000001</v>
      </c>
      <c r="G1255" s="10">
        <f>VLOOKUP(C1255,away!$B$2:$E$405,4,FALSE)</f>
        <v>0.84989999999999999</v>
      </c>
      <c r="H1255" s="10">
        <f>VLOOKUP(A1255,away!$A$2:$E$405,3,FALSE)</f>
        <v>0.96209999999999996</v>
      </c>
      <c r="I1255" s="10">
        <f>VLOOKUP(C1255,away!$B$2:$E$405,3,FALSE)</f>
        <v>0.86619999999999997</v>
      </c>
      <c r="J1255" s="10">
        <f>VLOOKUP(B1255,home!$B$2:$E$405,4,FALSE)</f>
        <v>0.55030000000000001</v>
      </c>
      <c r="K1255" s="12">
        <f t="shared" si="1622"/>
        <v>1.799756739</v>
      </c>
      <c r="L1255" s="12">
        <f t="shared" si="1623"/>
        <v>0.45860407230599998</v>
      </c>
      <c r="M1255" s="13">
        <f t="shared" si="1624"/>
        <v>0.10452167515794364</v>
      </c>
      <c r="N1255" s="13">
        <f t="shared" si="1625"/>
        <v>0.18811358923707794</v>
      </c>
      <c r="O1255" s="13">
        <f t="shared" si="1626"/>
        <v>4.7934065871677825E-2</v>
      </c>
      <c r="P1255" s="13">
        <f t="shared" si="1627"/>
        <v>8.6269658080222078E-2</v>
      </c>
      <c r="Q1255" s="13">
        <f t="shared" si="1628"/>
        <v>0.16927934996345448</v>
      </c>
      <c r="R1255" s="13">
        <f t="shared" si="1629"/>
        <v>1.0991378905467751E-2</v>
      </c>
      <c r="S1255" s="13">
        <f t="shared" si="1630"/>
        <v>1.7801221359187144E-2</v>
      </c>
      <c r="T1255" s="13">
        <f t="shared" si="1631"/>
        <v>7.7632199250552744E-2</v>
      </c>
      <c r="U1255" s="13">
        <f t="shared" si="1632"/>
        <v>1.9781808256018028E-2</v>
      </c>
      <c r="V1255" s="13">
        <f t="shared" si="1633"/>
        <v>1.6325218644806907E-3</v>
      </c>
      <c r="W1255" s="13">
        <f t="shared" si="1634"/>
        <v>0.1015538836234222</v>
      </c>
      <c r="X1255" s="13">
        <f t="shared" si="1635"/>
        <v>4.6573024588191021E-2</v>
      </c>
      <c r="Y1255" s="13">
        <f t="shared" si="1636"/>
        <v>1.0679289367875933E-2</v>
      </c>
      <c r="Z1255" s="13">
        <f t="shared" si="1637"/>
        <v>1.6802303754352586E-3</v>
      </c>
      <c r="AA1255" s="13">
        <f t="shared" si="1638"/>
        <v>3.0240059412621066E-3</v>
      </c>
      <c r="AB1255" s="13">
        <f t="shared" si="1639"/>
        <v>2.7212375357812575E-3</v>
      </c>
      <c r="AC1255" s="13">
        <f t="shared" si="1640"/>
        <v>8.4215249399475971E-5</v>
      </c>
      <c r="AD1255" s="13">
        <f t="shared" si="1641"/>
        <v>4.5693071605718942E-2</v>
      </c>
      <c r="AE1255" s="13">
        <f t="shared" si="1642"/>
        <v>2.0955028714552366E-2</v>
      </c>
      <c r="AF1255" s="13">
        <f t="shared" si="1643"/>
        <v>4.8050307518914389E-3</v>
      </c>
      <c r="AG1255" s="13">
        <f t="shared" si="1644"/>
        <v>7.345355567909917E-4</v>
      </c>
      <c r="AH1255" s="13">
        <f t="shared" si="1645"/>
        <v>1.926401231467122E-4</v>
      </c>
      <c r="AI1255" s="13">
        <f t="shared" si="1646"/>
        <v>3.4670535983508517E-4</v>
      </c>
      <c r="AJ1255" s="13">
        <f t="shared" si="1647"/>
        <v>3.1199265390530727E-4</v>
      </c>
      <c r="AK1255" s="13">
        <f t="shared" si="1648"/>
        <v>1.8717029379485713E-4</v>
      </c>
      <c r="AL1255" s="13">
        <f t="shared" si="1649"/>
        <v>2.7803690516268088E-6</v>
      </c>
      <c r="AM1255" s="13">
        <f t="shared" si="1650"/>
        <v>1.6447282709600455E-2</v>
      </c>
      <c r="AN1255" s="13">
        <f t="shared" si="1651"/>
        <v>7.5427908289908297E-3</v>
      </c>
      <c r="AO1255" s="13">
        <f t="shared" si="1652"/>
        <v>1.7295772953637718E-3</v>
      </c>
      <c r="AP1255" s="13">
        <f t="shared" si="1653"/>
        <v>2.6439706367394105E-4</v>
      </c>
      <c r="AQ1255" s="13">
        <f t="shared" si="1654"/>
        <v>3.0313392526654537E-5</v>
      </c>
      <c r="AR1255" s="13">
        <f t="shared" si="1655"/>
        <v>1.7669108992922316E-5</v>
      </c>
      <c r="AS1255" s="13">
        <f t="shared" si="1656"/>
        <v>3.1800097982137439E-5</v>
      </c>
      <c r="AT1255" s="13">
        <f t="shared" si="1657"/>
        <v>2.8616220322106084E-5</v>
      </c>
      <c r="AU1255" s="13">
        <f t="shared" si="1658"/>
        <v>1.7167411789806393E-5</v>
      </c>
      <c r="AV1255" s="13">
        <f t="shared" si="1659"/>
        <v>7.7242912649730227E-6</v>
      </c>
      <c r="AW1255" s="13">
        <f t="shared" si="1660"/>
        <v>6.3745812387244352E-8</v>
      </c>
      <c r="AX1255" s="13">
        <f t="shared" si="1661"/>
        <v>4.9335179824735982E-3</v>
      </c>
      <c r="AY1255" s="13">
        <f t="shared" si="1662"/>
        <v>2.2625314375572729E-3</v>
      </c>
      <c r="AZ1255" s="13">
        <f t="shared" si="1663"/>
        <v>5.1880306549205674E-4</v>
      </c>
      <c r="BA1255" s="13">
        <f t="shared" si="1664"/>
        <v>7.930839951983122E-5</v>
      </c>
      <c r="BB1255" s="13">
        <f t="shared" si="1665"/>
        <v>9.0927887469664528E-6</v>
      </c>
      <c r="BC1255" s="13">
        <f t="shared" si="1666"/>
        <v>8.3399798959539755E-7</v>
      </c>
      <c r="BD1255" s="13">
        <f t="shared" si="1667"/>
        <v>1.3505208896954559E-6</v>
      </c>
      <c r="BE1255" s="13">
        <f t="shared" si="1668"/>
        <v>2.4306090723896724E-6</v>
      </c>
      <c r="BF1255" s="13">
        <f t="shared" si="1669"/>
        <v>2.1872525289539259E-6</v>
      </c>
      <c r="BG1255" s="13">
        <f t="shared" si="1670"/>
        <v>1.3121741596265404E-6</v>
      </c>
      <c r="BH1255" s="13">
        <f t="shared" si="1671"/>
        <v>5.9039857163238167E-7</v>
      </c>
      <c r="BI1255" s="13">
        <f t="shared" si="1672"/>
        <v>2.1251476159827078E-7</v>
      </c>
      <c r="BJ1255" s="14">
        <f t="shared" si="1673"/>
        <v>0.69983745162146294</v>
      </c>
      <c r="BK1255" s="14">
        <f t="shared" si="1674"/>
        <v>0.21257460351784194</v>
      </c>
      <c r="BL1255" s="14">
        <f t="shared" si="1675"/>
        <v>8.5602065541224737E-2</v>
      </c>
      <c r="BM1255" s="14">
        <f t="shared" si="1676"/>
        <v>0.39032216614837645</v>
      </c>
      <c r="BN1255" s="14">
        <f t="shared" si="1677"/>
        <v>0.60710971721584372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1.242</v>
      </c>
      <c r="F1256" s="10">
        <f>VLOOKUP(B1256,home!$B$2:$E$405,3,FALSE)</f>
        <v>0.61570000000000003</v>
      </c>
      <c r="G1256" s="10">
        <f>VLOOKUP(C1256,away!$B$2:$E$405,4,FALSE)</f>
        <v>0.89990000000000003</v>
      </c>
      <c r="H1256" s="10">
        <f>VLOOKUP(A1256,away!$A$2:$E$405,3,FALSE)</f>
        <v>0.96209999999999996</v>
      </c>
      <c r="I1256" s="10">
        <f>VLOOKUP(C1256,away!$B$2:$E$405,3,FALSE)</f>
        <v>0.79479999999999995</v>
      </c>
      <c r="J1256" s="10">
        <f>VLOOKUP(B1256,home!$B$2:$E$405,4,FALSE)</f>
        <v>1.8342000000000001</v>
      </c>
      <c r="K1256" s="12">
        <f t="shared" si="1622"/>
        <v>0.68815299006000008</v>
      </c>
      <c r="L1256" s="12">
        <f t="shared" si="1623"/>
        <v>1.4025707001359999</v>
      </c>
      <c r="M1256" s="13">
        <f t="shared" si="1624"/>
        <v>0.12359765703125776</v>
      </c>
      <c r="N1256" s="13">
        <f t="shared" si="1625"/>
        <v>8.5054097250470417E-2</v>
      </c>
      <c r="O1256" s="13">
        <f t="shared" si="1626"/>
        <v>0.17335445235750038</v>
      </c>
      <c r="P1256" s="13">
        <f t="shared" si="1627"/>
        <v>0.11929438473002771</v>
      </c>
      <c r="Q1256" s="13">
        <f t="shared" si="1628"/>
        <v>2.9265115669882623E-2</v>
      </c>
      <c r="R1256" s="13">
        <f t="shared" si="1629"/>
        <v>0.1215709378073761</v>
      </c>
      <c r="S1256" s="13">
        <f t="shared" si="1630"/>
        <v>2.8785234627297235E-2</v>
      </c>
      <c r="T1256" s="13">
        <f t="shared" si="1631"/>
        <v>4.1046393774668295E-2</v>
      </c>
      <c r="U1256" s="13">
        <f t="shared" si="1632"/>
        <v>8.3659404356544176E-2</v>
      </c>
      <c r="V1256" s="13">
        <f t="shared" si="1633"/>
        <v>3.0870028307561775E-3</v>
      </c>
      <c r="W1256" s="13">
        <f t="shared" si="1634"/>
        <v>6.7129589508938305E-3</v>
      </c>
      <c r="X1256" s="13">
        <f t="shared" si="1635"/>
        <v>9.4153995357393865E-3</v>
      </c>
      <c r="Y1256" s="13">
        <f t="shared" si="1636"/>
        <v>6.6028817594510816E-3</v>
      </c>
      <c r="Z1256" s="13">
        <f t="shared" si="1637"/>
        <v>5.683727845222724E-2</v>
      </c>
      <c r="AA1256" s="13">
        <f t="shared" si="1638"/>
        <v>3.9112743113772989E-2</v>
      </c>
      <c r="AB1256" s="13">
        <f t="shared" si="1639"/>
        <v>1.3457775561595779E-2</v>
      </c>
      <c r="AC1256" s="13">
        <f t="shared" si="1640"/>
        <v>1.8622020847742425E-4</v>
      </c>
      <c r="AD1256" s="13">
        <f t="shared" si="1641"/>
        <v>1.1548856935519076E-3</v>
      </c>
      <c r="AE1256" s="13">
        <f t="shared" si="1642"/>
        <v>1.6198088357821487E-3</v>
      </c>
      <c r="AF1256" s="13">
        <f t="shared" si="1643"/>
        <v>1.1359482064447239E-3</v>
      </c>
      <c r="AG1256" s="13">
        <f t="shared" si="1644"/>
        <v>5.3108255707713702E-4</v>
      </c>
      <c r="AH1256" s="13">
        <f t="shared" si="1645"/>
        <v>1.9929575358141282E-2</v>
      </c>
      <c r="AI1256" s="13">
        <f t="shared" si="1646"/>
        <v>1.3714596873331019E-2</v>
      </c>
      <c r="AJ1256" s="13">
        <f t="shared" si="1647"/>
        <v>4.7188704229251342E-3</v>
      </c>
      <c r="AK1256" s="13">
        <f t="shared" si="1648"/>
        <v>1.0824349304138763E-3</v>
      </c>
      <c r="AL1256" s="13">
        <f t="shared" si="1649"/>
        <v>7.189464825856253E-6</v>
      </c>
      <c r="AM1256" s="13">
        <f t="shared" si="1650"/>
        <v>1.5894760863905251E-4</v>
      </c>
      <c r="AN1256" s="13">
        <f t="shared" si="1651"/>
        <v>2.229352587338188E-4</v>
      </c>
      <c r="AO1256" s="13">
        <f t="shared" si="1652"/>
        <v>1.5634123096364629E-4</v>
      </c>
      <c r="AP1256" s="13">
        <f t="shared" si="1653"/>
        <v>7.3093209924268533E-5</v>
      </c>
      <c r="AQ1256" s="13">
        <f t="shared" si="1654"/>
        <v>2.5629598654667229E-5</v>
      </c>
      <c r="AR1256" s="13">
        <f t="shared" si="1655"/>
        <v>5.5905276926962724E-3</v>
      </c>
      <c r="AS1256" s="13">
        <f t="shared" si="1656"/>
        <v>3.8471383477421731E-3</v>
      </c>
      <c r="AT1256" s="13">
        <f t="shared" si="1657"/>
        <v>1.3237098785866324E-3</v>
      </c>
      <c r="AU1256" s="13">
        <f t="shared" si="1658"/>
        <v>3.036383036404503E-4</v>
      </c>
      <c r="AV1256" s="13">
        <f t="shared" si="1659"/>
        <v>5.2237401636730514E-5</v>
      </c>
      <c r="AW1256" s="13">
        <f t="shared" si="1660"/>
        <v>1.9275418939953314E-7</v>
      </c>
      <c r="AX1256" s="13">
        <f t="shared" si="1661"/>
        <v>1.82300453579751E-5</v>
      </c>
      <c r="AY1256" s="13">
        <f t="shared" si="1662"/>
        <v>2.5568927481246169E-5</v>
      </c>
      <c r="AZ1256" s="13">
        <f t="shared" si="1663"/>
        <v>1.7931114259549028E-5</v>
      </c>
      <c r="BA1256" s="13">
        <f t="shared" si="1664"/>
        <v>8.3832184937447703E-6</v>
      </c>
      <c r="BB1256" s="13">
        <f t="shared" si="1665"/>
        <v>2.9395141580411657E-6</v>
      </c>
      <c r="BC1256" s="13">
        <f t="shared" si="1666"/>
        <v>8.2457528614069571E-7</v>
      </c>
      <c r="BD1256" s="13">
        <f t="shared" si="1667"/>
        <v>1.3068517233457855E-3</v>
      </c>
      <c r="BE1256" s="13">
        <f t="shared" si="1668"/>
        <v>8.9931392098546628E-4</v>
      </c>
      <c r="BF1256" s="13">
        <f t="shared" si="1669"/>
        <v>3.0943278186436562E-4</v>
      </c>
      <c r="BG1256" s="13">
        <f t="shared" si="1670"/>
        <v>7.0979031354182325E-5</v>
      </c>
      <c r="BH1256" s="13">
        <f t="shared" si="1671"/>
        <v>1.2211108164485766E-5</v>
      </c>
      <c r="BI1256" s="13">
        <f t="shared" si="1672"/>
        <v>1.6806221190673928E-6</v>
      </c>
      <c r="BJ1256" s="14">
        <f t="shared" si="1673"/>
        <v>0.18324939653591368</v>
      </c>
      <c r="BK1256" s="14">
        <f t="shared" si="1674"/>
        <v>0.27498325782012345</v>
      </c>
      <c r="BL1256" s="14">
        <f t="shared" si="1675"/>
        <v>0.48431851159373634</v>
      </c>
      <c r="BM1256" s="14">
        <f t="shared" si="1676"/>
        <v>0.34722642338219378</v>
      </c>
      <c r="BN1256" s="14">
        <f t="shared" si="1677"/>
        <v>0.65213664484651512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1.242</v>
      </c>
      <c r="F1257" s="10">
        <f>VLOOKUP(B1257,home!$B$2:$E$405,3,FALSE)</f>
        <v>1.3734999999999999</v>
      </c>
      <c r="G1257" s="10">
        <f>VLOOKUP(C1257,away!$B$2:$E$405,4,FALSE)</f>
        <v>1.042</v>
      </c>
      <c r="H1257" s="10">
        <f>VLOOKUP(A1257,away!$A$2:$E$405,3,FALSE)</f>
        <v>0.96209999999999996</v>
      </c>
      <c r="I1257" s="10">
        <f>VLOOKUP(C1257,away!$B$2:$E$405,3,FALSE)</f>
        <v>1.0394000000000001</v>
      </c>
      <c r="J1257" s="10">
        <f>VLOOKUP(B1257,home!$B$2:$E$405,4,FALSE)</f>
        <v>0.79479999999999995</v>
      </c>
      <c r="K1257" s="12">
        <f t="shared" si="1622"/>
        <v>1.7775342540000001</v>
      </c>
      <c r="L1257" s="12">
        <f t="shared" si="1623"/>
        <v>0.79480535695200005</v>
      </c>
      <c r="M1257" s="13">
        <f t="shared" si="1624"/>
        <v>7.63566913297032E-2</v>
      </c>
      <c r="N1257" s="13">
        <f t="shared" si="1625"/>
        <v>0.13572663436065224</v>
      </c>
      <c r="O1257" s="13">
        <f t="shared" si="1626"/>
        <v>6.0688707307978443E-2</v>
      </c>
      <c r="P1257" s="13">
        <f t="shared" si="1627"/>
        <v>0.10787625607091181</v>
      </c>
      <c r="Q1257" s="13">
        <f t="shared" si="1628"/>
        <v>0.12062937087809641</v>
      </c>
      <c r="R1257" s="13">
        <f t="shared" si="1629"/>
        <v>2.4117854837436628E-2</v>
      </c>
      <c r="S1257" s="13">
        <f t="shared" si="1630"/>
        <v>3.8101725013292863E-2</v>
      </c>
      <c r="T1257" s="13">
        <f t="shared" si="1631"/>
        <v>9.5876870179660623E-2</v>
      </c>
      <c r="U1257" s="13">
        <f t="shared" si="1632"/>
        <v>4.2870313106543205E-2</v>
      </c>
      <c r="V1257" s="13">
        <f t="shared" si="1633"/>
        <v>5.9810976508915432E-3</v>
      </c>
      <c r="W1257" s="13">
        <f t="shared" si="1634"/>
        <v>7.147427959142881E-2</v>
      </c>
      <c r="X1257" s="13">
        <f t="shared" si="1635"/>
        <v>5.6808140303552628E-2</v>
      </c>
      <c r="Y1257" s="13">
        <f t="shared" si="1636"/>
        <v>2.2575707115872222E-2</v>
      </c>
      <c r="Z1257" s="13">
        <f t="shared" si="1637"/>
        <v>6.3896667409951138E-3</v>
      </c>
      <c r="AA1257" s="13">
        <f t="shared" si="1638"/>
        <v>1.135785150376336E-2</v>
      </c>
      <c r="AB1257" s="13">
        <f t="shared" si="1639"/>
        <v>1.0094485049892394E-2</v>
      </c>
      <c r="AC1257" s="13">
        <f t="shared" si="1640"/>
        <v>5.2812858517753728E-4</v>
      </c>
      <c r="AD1257" s="13">
        <f t="shared" si="1641"/>
        <v>3.1761995063434467E-2</v>
      </c>
      <c r="AE1257" s="13">
        <f t="shared" si="1642"/>
        <v>2.5244603823900695E-2</v>
      </c>
      <c r="AF1257" s="13">
        <f t="shared" si="1643"/>
        <v>1.0032273176683608E-2</v>
      </c>
      <c r="AG1257" s="13">
        <f t="shared" si="1644"/>
        <v>2.6579014877446635E-3</v>
      </c>
      <c r="AH1257" s="13">
        <f t="shared" si="1645"/>
        <v>1.269635338720236E-3</v>
      </c>
      <c r="AI1257" s="13">
        <f t="shared" si="1646"/>
        <v>2.2568203046641117E-3</v>
      </c>
      <c r="AJ1257" s="13">
        <f t="shared" si="1647"/>
        <v>2.0057876983315881E-3</v>
      </c>
      <c r="AK1257" s="13">
        <f t="shared" si="1648"/>
        <v>1.1884521133454053E-3</v>
      </c>
      <c r="AL1257" s="13">
        <f t="shared" si="1649"/>
        <v>2.9845470515204347E-5</v>
      </c>
      <c r="AM1257" s="13">
        <f t="shared" si="1650"/>
        <v>1.129160684012674E-2</v>
      </c>
      <c r="AN1257" s="13">
        <f t="shared" si="1651"/>
        <v>8.9746296051285788E-3</v>
      </c>
      <c r="AO1257" s="13">
        <f t="shared" si="1652"/>
        <v>3.5665418434081037E-3</v>
      </c>
      <c r="AP1257" s="13">
        <f t="shared" si="1653"/>
        <v>9.4490218764474074E-4</v>
      </c>
      <c r="AQ1257" s="13">
        <f t="shared" si="1654"/>
        <v>1.8775333013392595E-4</v>
      </c>
      <c r="AR1257" s="13">
        <f t="shared" si="1655"/>
        <v>2.0182259371808215E-4</v>
      </c>
      <c r="AS1257" s="13">
        <f t="shared" si="1656"/>
        <v>3.5874657356501618E-4</v>
      </c>
      <c r="AT1257" s="13">
        <f t="shared" si="1657"/>
        <v>3.188421615084737E-4</v>
      </c>
      <c r="AU1257" s="13">
        <f t="shared" si="1658"/>
        <v>1.8891762123357075E-4</v>
      </c>
      <c r="AV1257" s="13">
        <f t="shared" si="1659"/>
        <v>8.3951885731717459E-5</v>
      </c>
      <c r="AW1257" s="13">
        <f t="shared" si="1660"/>
        <v>1.1712637257628331E-6</v>
      </c>
      <c r="AX1257" s="13">
        <f t="shared" si="1661"/>
        <v>3.3452029901709928E-3</v>
      </c>
      <c r="AY1257" s="13">
        <f t="shared" si="1662"/>
        <v>2.6587852566797542E-3</v>
      </c>
      <c r="AZ1257" s="13">
        <f t="shared" si="1663"/>
        <v>1.0566083824970333E-3</v>
      </c>
      <c r="BA1257" s="13">
        <f t="shared" si="1664"/>
        <v>2.7993266753634336E-4</v>
      </c>
      <c r="BB1257" s="13">
        <f t="shared" si="1665"/>
        <v>5.5622995935937226E-5</v>
      </c>
      <c r="BC1257" s="13">
        <f t="shared" si="1666"/>
        <v>8.8418910279204484E-6</v>
      </c>
      <c r="BD1257" s="13">
        <f t="shared" si="1667"/>
        <v>2.6734946440179793E-5</v>
      </c>
      <c r="BE1257" s="13">
        <f t="shared" si="1668"/>
        <v>4.7522283076274942E-5</v>
      </c>
      <c r="BF1257" s="13">
        <f t="shared" si="1669"/>
        <v>4.2236242998181615E-5</v>
      </c>
      <c r="BG1257" s="13">
        <f t="shared" si="1670"/>
        <v>2.5025456229845157E-5</v>
      </c>
      <c r="BH1257" s="13">
        <f t="shared" si="1671"/>
        <v>1.112090141763187E-5</v>
      </c>
      <c r="BI1257" s="13">
        <f t="shared" si="1672"/>
        <v>3.9535566410395644E-6</v>
      </c>
      <c r="BJ1257" s="14">
        <f t="shared" si="1673"/>
        <v>0.60515820397131659</v>
      </c>
      <c r="BK1257" s="14">
        <f t="shared" si="1674"/>
        <v>0.23153252937717195</v>
      </c>
      <c r="BL1257" s="14">
        <f t="shared" si="1675"/>
        <v>0.15715878148323542</v>
      </c>
      <c r="BM1257" s="14">
        <f t="shared" si="1676"/>
        <v>0.47218605279498604</v>
      </c>
      <c r="BN1257" s="14">
        <f t="shared" si="1677"/>
        <v>0.52539551478477875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1.242</v>
      </c>
      <c r="F1258" s="10">
        <f>VLOOKUP(B1258,home!$B$2:$E$405,3,FALSE)</f>
        <v>1.4314</v>
      </c>
      <c r="G1258" s="10">
        <f>VLOOKUP(C1258,away!$B$2:$E$405,4,FALSE)</f>
        <v>1.1839999999999999</v>
      </c>
      <c r="H1258" s="10">
        <f>VLOOKUP(A1258,away!$A$2:$E$405,3,FALSE)</f>
        <v>0.96209999999999996</v>
      </c>
      <c r="I1258" s="10">
        <f>VLOOKUP(C1258,away!$B$2:$E$405,3,FALSE)</f>
        <v>0.97829999999999995</v>
      </c>
      <c r="J1258" s="10">
        <f>VLOOKUP(B1258,home!$B$2:$E$405,4,FALSE)</f>
        <v>1.5013000000000001</v>
      </c>
      <c r="K1258" s="12">
        <f t="shared" si="1622"/>
        <v>2.1049137791999999</v>
      </c>
      <c r="L1258" s="12">
        <f t="shared" si="1623"/>
        <v>1.413057234159</v>
      </c>
      <c r="M1258" s="13">
        <f t="shared" si="1624"/>
        <v>2.9659552994938429E-2</v>
      </c>
      <c r="N1258" s="13">
        <f t="shared" si="1625"/>
        <v>6.2430801783958524E-2</v>
      </c>
      <c r="O1258" s="13">
        <f t="shared" si="1626"/>
        <v>4.1910645921419985E-2</v>
      </c>
      <c r="P1258" s="13">
        <f t="shared" si="1627"/>
        <v>8.8218296095169194E-2</v>
      </c>
      <c r="Q1258" s="13">
        <f t="shared" si="1628"/>
        <v>6.5705727460779129E-2</v>
      </c>
      <c r="R1258" s="13">
        <f t="shared" si="1629"/>
        <v>2.9611070703769452E-2</v>
      </c>
      <c r="S1258" s="13">
        <f t="shared" si="1630"/>
        <v>6.559832313776838E-2</v>
      </c>
      <c r="T1258" s="13">
        <f t="shared" si="1631"/>
        <v>9.2845953514133606E-2</v>
      </c>
      <c r="U1258" s="13">
        <f t="shared" si="1632"/>
        <v>6.232875074122976E-2</v>
      </c>
      <c r="V1258" s="13">
        <f t="shared" si="1633"/>
        <v>2.1679251931266713E-2</v>
      </c>
      <c r="W1258" s="13">
        <f t="shared" si="1634"/>
        <v>4.6101630368184598E-2</v>
      </c>
      <c r="X1258" s="13">
        <f t="shared" si="1635"/>
        <v>6.5144242298287497E-2</v>
      </c>
      <c r="Y1258" s="13">
        <f t="shared" si="1636"/>
        <v>4.6026271421700939E-2</v>
      </c>
      <c r="Z1258" s="13">
        <f t="shared" si="1637"/>
        <v>1.3947379223051681E-2</v>
      </c>
      <c r="AA1258" s="13">
        <f t="shared" si="1638"/>
        <v>2.9358030710329271E-2</v>
      </c>
      <c r="AB1258" s="13">
        <f t="shared" si="1639"/>
        <v>3.0898061686174427E-2</v>
      </c>
      <c r="AC1258" s="13">
        <f t="shared" si="1640"/>
        <v>4.0301236719595809E-3</v>
      </c>
      <c r="AD1258" s="13">
        <f t="shared" si="1641"/>
        <v>2.4259989251394231E-2</v>
      </c>
      <c r="AE1258" s="13">
        <f t="shared" si="1642"/>
        <v>3.4280753312302202E-2</v>
      </c>
      <c r="AF1258" s="13">
        <f t="shared" si="1643"/>
        <v>2.4220333230184368E-2</v>
      </c>
      <c r="AG1258" s="13">
        <f t="shared" si="1644"/>
        <v>1.1408239028217877E-2</v>
      </c>
      <c r="AH1258" s="13">
        <f t="shared" si="1645"/>
        <v>4.9271112771730316E-3</v>
      </c>
      <c r="AI1258" s="13">
        <f t="shared" si="1646"/>
        <v>1.0371144418973223E-2</v>
      </c>
      <c r="AJ1258" s="13">
        <f t="shared" si="1647"/>
        <v>1.091518239678496E-2</v>
      </c>
      <c r="AK1258" s="13">
        <f t="shared" si="1648"/>
        <v>7.65850594315798E-3</v>
      </c>
      <c r="AL1258" s="13">
        <f t="shared" si="1649"/>
        <v>4.7948213306350757E-4</v>
      </c>
      <c r="AM1258" s="13">
        <f t="shared" si="1650"/>
        <v>1.021303713170073E-2</v>
      </c>
      <c r="AN1258" s="13">
        <f t="shared" si="1651"/>
        <v>1.4431606001684199E-2</v>
      </c>
      <c r="AO1258" s="13">
        <f t="shared" si="1652"/>
        <v>1.0196342630606151E-2</v>
      </c>
      <c r="AP1258" s="13">
        <f t="shared" si="1653"/>
        <v>4.8026719053806087E-3</v>
      </c>
      <c r="AQ1258" s="13">
        <f t="shared" si="1654"/>
        <v>1.6966125697975656E-3</v>
      </c>
      <c r="AR1258" s="13">
        <f t="shared" si="1655"/>
        <v>1.3924580467431463E-3</v>
      </c>
      <c r="AS1258" s="13">
        <f t="shared" si="1656"/>
        <v>2.9310041295475663E-3</v>
      </c>
      <c r="AT1258" s="13">
        <f t="shared" si="1657"/>
        <v>3.0847554895883874E-3</v>
      </c>
      <c r="AU1258" s="13">
        <f t="shared" si="1658"/>
        <v>2.164381445165813E-3</v>
      </c>
      <c r="AV1258" s="13">
        <f t="shared" si="1659"/>
        <v>1.138959081843582E-3</v>
      </c>
      <c r="AW1258" s="13">
        <f t="shared" si="1660"/>
        <v>3.9615395112287885E-5</v>
      </c>
      <c r="AX1258" s="13">
        <f t="shared" si="1661"/>
        <v>3.5829270976663499E-3</v>
      </c>
      <c r="AY1258" s="13">
        <f t="shared" si="1662"/>
        <v>5.0628810548217461E-3</v>
      </c>
      <c r="AZ1258" s="13">
        <f t="shared" si="1663"/>
        <v>3.5770703501012092E-3</v>
      </c>
      <c r="BA1258" s="13">
        <f t="shared" si="1664"/>
        <v>1.6848683784353928E-3</v>
      </c>
      <c r="BB1258" s="13">
        <f t="shared" si="1665"/>
        <v>5.9520386268846937E-4</v>
      </c>
      <c r="BC1258" s="13">
        <f t="shared" si="1666"/>
        <v>1.6821142479426409E-4</v>
      </c>
      <c r="BD1258" s="13">
        <f t="shared" si="1667"/>
        <v>3.279371527022188E-4</v>
      </c>
      <c r="BE1258" s="13">
        <f t="shared" si="1668"/>
        <v>6.9027943143451476E-4</v>
      </c>
      <c r="BF1258" s="13">
        <f t="shared" si="1669"/>
        <v>7.2648934336242603E-4</v>
      </c>
      <c r="BG1258" s="13">
        <f t="shared" si="1670"/>
        <v>5.0973247642851019E-4</v>
      </c>
      <c r="BH1258" s="13">
        <f t="shared" si="1671"/>
        <v>2.6823572833502751E-4</v>
      </c>
      <c r="BI1258" s="13">
        <f t="shared" si="1672"/>
        <v>1.1292261612922953E-4</v>
      </c>
      <c r="BJ1258" s="14">
        <f t="shared" si="1673"/>
        <v>0.52843537407681984</v>
      </c>
      <c r="BK1258" s="14">
        <f t="shared" si="1674"/>
        <v>0.21472791101898753</v>
      </c>
      <c r="BL1258" s="14">
        <f t="shared" si="1675"/>
        <v>0.24132565874029249</v>
      </c>
      <c r="BM1258" s="14">
        <f t="shared" si="1676"/>
        <v>0.67587696243940754</v>
      </c>
      <c r="BN1258" s="14">
        <f t="shared" si="1677"/>
        <v>0.31753609496003471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1.4896</v>
      </c>
      <c r="F1259" s="10">
        <f>VLOOKUP(B1259,home!$B$2:$E$405,3,FALSE)</f>
        <v>1.2466999999999999</v>
      </c>
      <c r="G1259" s="10">
        <f>VLOOKUP(C1259,away!$B$2:$E$405,4,FALSE)</f>
        <v>1.3426</v>
      </c>
      <c r="H1259" s="10">
        <f>VLOOKUP(A1259,away!$A$2:$E$405,3,FALSE)</f>
        <v>1.2811999999999999</v>
      </c>
      <c r="I1259" s="10">
        <f>VLOOKUP(C1259,away!$B$2:$E$405,3,FALSE)</f>
        <v>0.39029999999999998</v>
      </c>
      <c r="J1259" s="10">
        <f>VLOOKUP(B1259,home!$B$2:$E$405,4,FALSE)</f>
        <v>0.89200000000000002</v>
      </c>
      <c r="K1259" s="12">
        <f t="shared" si="1622"/>
        <v>2.4933214080320001</v>
      </c>
      <c r="L1259" s="12">
        <f t="shared" si="1623"/>
        <v>0.44604670512</v>
      </c>
      <c r="M1259" s="13">
        <f t="shared" si="1624"/>
        <v>5.2899144453413642E-2</v>
      </c>
      <c r="N1259" s="13">
        <f t="shared" si="1625"/>
        <v>0.13189456933227345</v>
      </c>
      <c r="O1259" s="13">
        <f t="shared" si="1626"/>
        <v>2.3595489087112075E-2</v>
      </c>
      <c r="P1259" s="13">
        <f t="shared" si="1627"/>
        <v>5.8831138073881968E-2</v>
      </c>
      <c r="Q1259" s="13">
        <f t="shared" si="1628"/>
        <v>0.16442777665965921</v>
      </c>
      <c r="R1259" s="13">
        <f t="shared" si="1629"/>
        <v>5.2623450815006282E-3</v>
      </c>
      <c r="S1259" s="13">
        <f t="shared" si="1630"/>
        <v>1.6357083100447083E-2</v>
      </c>
      <c r="T1259" s="13">
        <f t="shared" si="1631"/>
        <v>7.3342468009248221E-2</v>
      </c>
      <c r="U1259" s="13">
        <f t="shared" si="1632"/>
        <v>1.3120717648157415E-2</v>
      </c>
      <c r="V1259" s="13">
        <f t="shared" si="1633"/>
        <v>2.0212589327850976E-3</v>
      </c>
      <c r="W1259" s="13">
        <f t="shared" si="1634"/>
        <v>0.13665709854021091</v>
      </c>
      <c r="X1259" s="13">
        <f t="shared" si="1635"/>
        <v>6.0955448535120228E-2</v>
      </c>
      <c r="Y1259" s="13">
        <f t="shared" si="1636"/>
        <v>1.3594488489101051E-2</v>
      </c>
      <c r="Z1259" s="13">
        <f t="shared" si="1637"/>
        <v>7.8241722826926459E-4</v>
      </c>
      <c r="AA1259" s="13">
        <f t="shared" si="1638"/>
        <v>1.9508176252568175E-3</v>
      </c>
      <c r="AB1259" s="13">
        <f t="shared" si="1639"/>
        <v>2.432007674109486E-3</v>
      </c>
      <c r="AC1259" s="13">
        <f t="shared" si="1640"/>
        <v>1.4049490377683434E-4</v>
      </c>
      <c r="AD1259" s="13">
        <f t="shared" si="1641"/>
        <v>8.51825173374616E-2</v>
      </c>
      <c r="AE1259" s="13">
        <f t="shared" si="1642"/>
        <v>3.799538119220202E-2</v>
      </c>
      <c r="AF1259" s="13">
        <f t="shared" si="1643"/>
        <v>8.4738572952800621E-3</v>
      </c>
      <c r="AG1259" s="13">
        <f t="shared" si="1644"/>
        <v>1.2599120420722495E-3</v>
      </c>
      <c r="AH1259" s="13">
        <f t="shared" si="1645"/>
        <v>8.724865667465705E-5</v>
      </c>
      <c r="AI1259" s="13">
        <f t="shared" si="1646"/>
        <v>2.1753894350895649E-4</v>
      </c>
      <c r="AJ1259" s="13">
        <f t="shared" si="1647"/>
        <v>2.7119725246577261E-4</v>
      </c>
      <c r="AK1259" s="13">
        <f t="shared" si="1648"/>
        <v>2.2539397179078998E-4</v>
      </c>
      <c r="AL1259" s="13">
        <f t="shared" si="1649"/>
        <v>6.2499877214844632E-6</v>
      </c>
      <c r="AM1259" s="13">
        <f t="shared" si="1650"/>
        <v>4.2477478813509967E-2</v>
      </c>
      <c r="AN1259" s="13">
        <f t="shared" si="1651"/>
        <v>1.8946939466570726E-2</v>
      </c>
      <c r="AO1259" s="13">
        <f t="shared" si="1652"/>
        <v>4.2256099605859805E-3</v>
      </c>
      <c r="AP1259" s="13">
        <f t="shared" si="1653"/>
        <v>6.2827313334721017E-4</v>
      </c>
      <c r="AQ1259" s="13">
        <f t="shared" si="1654"/>
        <v>7.0059790261235344E-5</v>
      </c>
      <c r="AR1259" s="13">
        <f t="shared" si="1655"/>
        <v>7.7833951671753814E-6</v>
      </c>
      <c r="AS1259" s="13">
        <f t="shared" si="1656"/>
        <v>1.9406505797491188E-5</v>
      </c>
      <c r="AT1259" s="13">
        <f t="shared" si="1657"/>
        <v>2.4193328179990955E-5</v>
      </c>
      <c r="AU1259" s="13">
        <f t="shared" si="1658"/>
        <v>2.0107247694238437E-5</v>
      </c>
      <c r="AV1259" s="13">
        <f t="shared" si="1659"/>
        <v>1.2533457783161691E-5</v>
      </c>
      <c r="AW1259" s="13">
        <f t="shared" si="1660"/>
        <v>1.9307909965167244E-7</v>
      </c>
      <c r="AX1259" s="13">
        <f t="shared" si="1661"/>
        <v>1.7651667880825023E-2</v>
      </c>
      <c r="AY1259" s="13">
        <f t="shared" si="1662"/>
        <v>7.8734682981145328E-3</v>
      </c>
      <c r="AZ1259" s="13">
        <f t="shared" si="1663"/>
        <v>1.7559672961203804E-3</v>
      </c>
      <c r="BA1259" s="13">
        <f t="shared" si="1664"/>
        <v>2.6108114224432377E-4</v>
      </c>
      <c r="BB1259" s="13">
        <f t="shared" si="1665"/>
        <v>2.9113595816761651E-5</v>
      </c>
      <c r="BC1259" s="13">
        <f t="shared" si="1666"/>
        <v>2.5972046976523923E-6</v>
      </c>
      <c r="BD1259" s="13">
        <f t="shared" si="1667"/>
        <v>5.786262948275848E-7</v>
      </c>
      <c r="BE1259" s="13">
        <f t="shared" si="1668"/>
        <v>1.4427013281438528E-6</v>
      </c>
      <c r="BF1259" s="13">
        <f t="shared" si="1669"/>
        <v>1.7985590534286343E-6</v>
      </c>
      <c r="BG1259" s="13">
        <f t="shared" si="1670"/>
        <v>1.4947952638411278E-6</v>
      </c>
      <c r="BH1259" s="13">
        <f t="shared" si="1671"/>
        <v>9.3175125798998143E-7</v>
      </c>
      <c r="BI1259" s="13">
        <f t="shared" si="1672"/>
        <v>4.6463107170143319E-7</v>
      </c>
      <c r="BJ1259" s="14">
        <f t="shared" si="1673"/>
        <v>0.80770577401472288</v>
      </c>
      <c r="BK1259" s="14">
        <f t="shared" si="1674"/>
        <v>0.13812883775014062</v>
      </c>
      <c r="BL1259" s="14">
        <f t="shared" si="1675"/>
        <v>4.7253490939468581E-2</v>
      </c>
      <c r="BM1259" s="14">
        <f t="shared" si="1676"/>
        <v>0.54908678202574557</v>
      </c>
      <c r="BN1259" s="14">
        <f t="shared" si="1677"/>
        <v>0.43691046268784101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1.4896</v>
      </c>
      <c r="F1260" s="10">
        <f>VLOOKUP(B1260,home!$B$2:$E$405,3,FALSE)</f>
        <v>0.92310000000000003</v>
      </c>
      <c r="G1260" s="10">
        <f>VLOOKUP(C1260,away!$B$2:$E$405,4,FALSE)</f>
        <v>1.2586999999999999</v>
      </c>
      <c r="H1260" s="10">
        <f>VLOOKUP(A1260,away!$A$2:$E$405,3,FALSE)</f>
        <v>1.2811999999999999</v>
      </c>
      <c r="I1260" s="10">
        <f>VLOOKUP(C1260,away!$B$2:$E$405,3,FALSE)</f>
        <v>0.87809999999999999</v>
      </c>
      <c r="J1260" s="10">
        <f>VLOOKUP(B1260,home!$B$2:$E$405,4,FALSE)</f>
        <v>0.58540000000000003</v>
      </c>
      <c r="K1260" s="12">
        <f t="shared" ref="K1260:K1317" si="1678">E1260*F1260*G1260</f>
        <v>1.730775132912</v>
      </c>
      <c r="L1260" s="12">
        <f t="shared" ref="L1260:L1317" si="1679">H1260*I1260*J1260</f>
        <v>0.65858771488799994</v>
      </c>
      <c r="M1260" s="13">
        <f t="shared" ref="M1260:M1317" si="1680">_xlfn.POISSON.DIST(0,K1260,FALSE) * _xlfn.POISSON.DIST(0,L1260,FALSE)</f>
        <v>9.1688084535250777E-2</v>
      </c>
      <c r="N1260" s="13">
        <f t="shared" ref="N1260:N1317" si="1681">_xlfn.POISSON.DIST(1,K1260,FALSE) * _xlfn.POISSON.DIST(0,L1260,FALSE)</f>
        <v>0.15869145669794538</v>
      </c>
      <c r="O1260" s="13">
        <f t="shared" ref="O1260:O1317" si="1682">_xlfn.POISSON.DIST(0,K1260,FALSE) * _xlfn.POISSON.DIST(1,L1260,FALSE)</f>
        <v>6.0384646076528575E-2</v>
      </c>
      <c r="P1260" s="13">
        <f t="shared" ref="P1260:P1317" si="1683">_xlfn.POISSON.DIST(1,K1260,FALSE) * _xlfn.POISSON.DIST(1,L1260,FALSE)</f>
        <v>0.10451224383894783</v>
      </c>
      <c r="Q1260" s="13">
        <f t="shared" ref="Q1260:Q1317" si="1684">_xlfn.POISSON.DIST(2,K1260,FALSE) * _xlfn.POISSON.DIST(0,L1260,FALSE)</f>
        <v>0.13732961352919265</v>
      </c>
      <c r="R1260" s="13">
        <f t="shared" ref="R1260:R1317" si="1685">_xlfn.POISSON.DIST(0,K1260,FALSE) * _xlfn.POISSON.DIST(2,L1260,FALSE)</f>
        <v>1.9884293036930793E-2</v>
      </c>
      <c r="S1260" s="13">
        <f t="shared" ref="S1260:S1317" si="1686">_xlfn.POISSON.DIST(2,K1260,FALSE) * _xlfn.POISSON.DIST(2,L1260,FALSE)</f>
        <v>2.9782520726704301E-2</v>
      </c>
      <c r="T1260" s="13">
        <f t="shared" ref="T1260:T1317" si="1687">_xlfn.POISSON.DIST(2,K1260,FALSE) * _xlfn.POISSON.DIST(1,L1260,FALSE)</f>
        <v>9.0443596360643155E-2</v>
      </c>
      <c r="U1260" s="13">
        <f t="shared" ref="U1260:U1317" si="1688">_xlfn.POISSON.DIST(1,K1260,FALSE) * _xlfn.POISSON.DIST(2,L1260,FALSE)</f>
        <v>3.4415239923855048E-2</v>
      </c>
      <c r="V1260" s="13">
        <f t="shared" ref="V1260:V1317" si="1689">_xlfn.POISSON.DIST(3,K1260,FALSE) * _xlfn.POISSON.DIST(3,L1260,FALSE)</f>
        <v>3.7720132993473358E-3</v>
      </c>
      <c r="W1260" s="13">
        <f t="shared" ref="W1260:W1317" si="1690">_xlfn.POISSON.DIST(3,K1260,FALSE) * _xlfn.POISSON.DIST(0,L1260,FALSE)</f>
        <v>7.9228893369580694E-2</v>
      </c>
      <c r="X1260" s="13">
        <f t="shared" ref="X1260:X1317" si="1691">_xlfn.POISSON.DIST(3,K1260,FALSE) * _xlfn.POISSON.DIST(1,L1260,FALSE)</f>
        <v>5.2179175837377155E-2</v>
      </c>
      <c r="Y1260" s="13">
        <f t="shared" ref="Y1260:Y1317" si="1692">_xlfn.POISSON.DIST(3,K1260,FALSE) * _xlfn.POISSON.DIST(2,L1260,FALSE)</f>
        <v>1.7182282089738678E-2</v>
      </c>
      <c r="Z1260" s="13">
        <f t="shared" ref="Z1260:Z1317" si="1693">_xlfn.POISSON.DIST(0,K1260,FALSE) * _xlfn.POISSON.DIST(3,L1260,FALSE)</f>
        <v>4.3651837044518735E-3</v>
      </c>
      <c r="AA1260" s="13">
        <f t="shared" ref="AA1260:AA1317" si="1694">_xlfn.POISSON.DIST(1,K1260,FALSE) * _xlfn.POISSON.DIST(3,L1260,FALSE)</f>
        <v>7.5551514062579886E-3</v>
      </c>
      <c r="AB1260" s="13">
        <f t="shared" ref="AB1260:AB1317" si="1695">_xlfn.POISSON.DIST(2,K1260,FALSE) * _xlfn.POISSON.DIST(3,L1260,FALSE)</f>
        <v>6.5381340896682278E-3</v>
      </c>
      <c r="AC1260" s="13">
        <f t="shared" ref="AC1260:AC1317" si="1696">_xlfn.POISSON.DIST(4,K1260,FALSE) * _xlfn.POISSON.DIST(4,L1260,FALSE)</f>
        <v>2.6872464924380295E-4</v>
      </c>
      <c r="AD1260" s="13">
        <f t="shared" ref="AD1260:AD1317" si="1697">_xlfn.POISSON.DIST(4,K1260,FALSE) * _xlfn.POISSON.DIST(0,L1260,FALSE)</f>
        <v>3.4281849613051668E-2</v>
      </c>
      <c r="AE1260" s="13">
        <f t="shared" ref="AE1260:AE1317" si="1698">_xlfn.POISSON.DIST(4,K1260,FALSE) * _xlfn.POISSON.DIST(1,L1260,FALSE)</f>
        <v>2.2577604998793764E-2</v>
      </c>
      <c r="AF1260" s="13">
        <f t="shared" ref="AF1260:AF1317" si="1699">_xlfn.POISSON.DIST(4,K1260,FALSE) * _xlfn.POISSON.DIST(2,L1260,FALSE)</f>
        <v>7.4346666418997343E-3</v>
      </c>
      <c r="AG1260" s="13">
        <f t="shared" ref="AG1260:AG1317" si="1700">_xlfn.POISSON.DIST(4,K1260,FALSE) * _xlfn.POISSON.DIST(3,L1260,FALSE)</f>
        <v>1.6321267048809288E-3</v>
      </c>
      <c r="AH1260" s="13">
        <f t="shared" ref="AH1260:AH1317" si="1701">_xlfn.POISSON.DIST(0,K1260,FALSE) * _xlfn.POISSON.DIST(4,L1260,FALSE)</f>
        <v>7.1871409024532333E-4</v>
      </c>
      <c r="AI1260" s="13">
        <f t="shared" ref="AI1260:AI1317" si="1702">_xlfn.POISSON.DIST(1,K1260,FALSE) * _xlfn.POISSON.DIST(4,L1260,FALSE)</f>
        <v>1.2439324750700767E-3</v>
      </c>
      <c r="AJ1260" s="13">
        <f t="shared" ref="AJ1260:AJ1317" si="1703">_xlfn.POISSON.DIST(2,K1260,FALSE) * _xlfn.POISSON.DIST(4,L1260,FALSE)</f>
        <v>1.0764836974364827E-3</v>
      </c>
      <c r="AK1260" s="13">
        <f t="shared" ref="AK1260:AK1317" si="1704">_xlfn.POISSON.DIST(3,K1260,FALSE) * _xlfn.POISSON.DIST(4,L1260,FALSE)</f>
        <v>6.2105040483607661E-4</v>
      </c>
      <c r="AL1260" s="13">
        <f t="shared" ref="AL1260:AL1317" si="1705">_xlfn.POISSON.DIST(5,K1260,FALSE) * _xlfn.POISSON.DIST(5,L1260,FALSE)</f>
        <v>1.2252416967662313E-5</v>
      </c>
      <c r="AM1260" s="13">
        <f t="shared" ref="AM1260:AM1317" si="1706">_xlfn.POISSON.DIST(5,K1260,FALSE) * _xlfn.POISSON.DIST(0,L1260,FALSE)</f>
        <v>1.1866834564099741E-2</v>
      </c>
      <c r="AN1260" s="13">
        <f t="shared" ref="AN1260:AN1317" si="1707">_xlfn.POISSON.DIST(5,K1260,FALSE) * _xlfn.POISSON.DIST(1,L1260,FALSE)</f>
        <v>7.8153514585243833E-3</v>
      </c>
      <c r="AO1260" s="13">
        <f t="shared" ref="AO1260:AO1317" si="1708">_xlfn.POISSON.DIST(5,K1260,FALSE) * _xlfn.POISSON.DIST(2,L1260,FALSE)</f>
        <v>2.5735472290580852E-3</v>
      </c>
      <c r="AP1260" s="13">
        <f t="shared" ref="AP1260:AP1317" si="1709">_xlfn.POISSON.DIST(5,K1260,FALSE) * _xlfn.POISSON.DIST(3,L1260,FALSE)</f>
        <v>5.6496886291390288E-4</v>
      </c>
      <c r="AQ1260" s="13">
        <f t="shared" ref="AQ1260:AQ1317" si="1710">_xlfn.POISSON.DIST(5,K1260,FALSE) * _xlfn.POISSON.DIST(4,L1260,FALSE)</f>
        <v>9.3020388102334735E-5</v>
      </c>
      <c r="AR1260" s="13">
        <f t="shared" ref="AR1260:AR1317" si="1711">_xlfn.POISSON.DIST(0,K1260,FALSE) * _xlfn.POISSON.DIST(5,L1260,FALSE)</f>
        <v>9.4667254070495105E-5</v>
      </c>
      <c r="AS1260" s="13">
        <f t="shared" ref="AS1260:AS1317" si="1712">_xlfn.POISSON.DIST(1,K1260,FALSE) * _xlfn.POISSON.DIST(5,L1260,FALSE)</f>
        <v>1.6384772924627524E-4</v>
      </c>
      <c r="AT1260" s="13">
        <f t="shared" ref="AT1260:AT1317" si="1713">_xlfn.POISSON.DIST(2,K1260,FALSE) * _xlfn.POISSON.DIST(5,L1260,FALSE)</f>
        <v>1.4179178768177573E-4</v>
      </c>
      <c r="AU1260" s="13">
        <f t="shared" ref="AU1260:AU1317" si="1714">_xlfn.POISSON.DIST(3,K1260,FALSE) * _xlfn.POISSON.DIST(5,L1260,FALSE)</f>
        <v>8.1803233390251843E-5</v>
      </c>
      <c r="AV1260" s="13">
        <f t="shared" ref="AV1260:AV1317" si="1715">_xlfn.POISSON.DIST(4,K1260,FALSE) * _xlfn.POISSON.DIST(5,L1260,FALSE)</f>
        <v>3.5395750535911112E-5</v>
      </c>
      <c r="AW1260" s="13">
        <f t="shared" ref="AW1260:AW1317" si="1716">_xlfn.POISSON.DIST(6,K1260,FALSE) * _xlfn.POISSON.DIST(6,L1260,FALSE)</f>
        <v>3.8794801970650228E-7</v>
      </c>
      <c r="AX1260" s="13">
        <f t="shared" ref="AX1260:AX1317" si="1717">_xlfn.POISSON.DIST(6,K1260,FALSE) * _xlfn.POISSON.DIST(0,L1260,FALSE)</f>
        <v>3.4231370283207417E-3</v>
      </c>
      <c r="AY1260" s="13">
        <f t="shared" ref="AY1260:AY1317" si="1718">_xlfn.POISSON.DIST(6,K1260,FALSE) * _xlfn.POISSON.DIST(1,L1260,FALSE)</f>
        <v>2.2544359932302558E-3</v>
      </c>
      <c r="AZ1260" s="13">
        <f t="shared" ref="AZ1260:AZ1317" si="1719">_xlfn.POISSON.DIST(6,K1260,FALSE) * _xlfn.POISSON.DIST(2,L1260,FALSE)</f>
        <v>7.4237192457138638E-4</v>
      </c>
      <c r="BA1260" s="13">
        <f t="shared" ref="BA1260:BA1317" si="1720">_xlfn.POISSON.DIST(6,K1260,FALSE) * _xlfn.POISSON.DIST(3,L1260,FALSE)</f>
        <v>1.6297234313349202E-4</v>
      </c>
      <c r="BB1260" s="13">
        <f t="shared" ref="BB1260:BB1317" si="1721">_xlfn.POISSON.DIST(6,K1260,FALSE) * _xlfn.POISSON.DIST(4,L1260,FALSE)</f>
        <v>2.6832895763557378E-5</v>
      </c>
      <c r="BC1260" s="13">
        <f t="shared" ref="BC1260:BC1317" si="1722">_xlfn.POISSON.DIST(6,K1260,FALSE) * _xlfn.POISSON.DIST(5,L1260,FALSE)</f>
        <v>3.5343631009498318E-6</v>
      </c>
      <c r="BD1260" s="13">
        <f t="shared" ref="BD1260:BD1317" si="1723">_xlfn.POISSON.DIST(0,K1260,FALSE) * _xlfn.POISSON.DIST(6,L1260,FALSE)</f>
        <v>1.0391115088834841E-5</v>
      </c>
      <c r="BE1260" s="13">
        <f t="shared" ref="BE1260:BE1317" si="1724">_xlfn.POISSON.DIST(1,K1260,FALSE) * _xlfn.POISSON.DIST(6,L1260,FALSE)</f>
        <v>1.7984683598982013E-5</v>
      </c>
      <c r="BF1260" s="13">
        <f t="shared" ref="BF1260:BF1317" si="1725">_xlfn.POISSON.DIST(2,K1260,FALSE) * _xlfn.POISSON.DIST(6,L1260,FALSE)</f>
        <v>1.5563721573204179E-5</v>
      </c>
      <c r="BG1260" s="13">
        <f t="shared" ref="BG1260:BG1317" si="1726">_xlfn.POISSON.DIST(3,K1260,FALSE) * _xlfn.POISSON.DIST(6,L1260,FALSE)</f>
        <v>8.9791007581559436E-6</v>
      </c>
      <c r="BH1260" s="13">
        <f t="shared" ref="BH1260:BH1317" si="1727">_xlfn.POISSON.DIST(4,K1260,FALSE) * _xlfn.POISSON.DIST(6,L1260,FALSE)</f>
        <v>3.8852010770318976E-6</v>
      </c>
      <c r="BI1260" s="13">
        <f t="shared" ref="BI1260:BI1317" si="1728">_xlfn.POISSON.DIST(5,K1260,FALSE) * _xlfn.POISSON.DIST(6,L1260,FALSE)</f>
        <v>1.3448818820979458E-6</v>
      </c>
      <c r="BJ1260" s="14">
        <f t="shared" ref="BJ1260:BJ1317" si="1729">SUM(N1260,Q1260,T1260,W1260,X1260,Y1260,AD1260,AE1260,AF1260,AG1260,AM1260,AN1260,AO1260,AP1260,AQ1260,AX1260,AY1260,AZ1260,BA1260,BB1260,BC1260)</f>
        <v>0.63050827289392275</v>
      </c>
      <c r="BK1260" s="14">
        <f t="shared" ref="BK1260:BK1317" si="1730">SUM(M1260,P1260,S1260,V1260,AC1260,AL1260,AY1260)</f>
        <v>0.23229027545969194</v>
      </c>
      <c r="BL1260" s="14">
        <f t="shared" ref="BL1260:BL1317" si="1731">SUM(O1260,R1260,U1260,AA1260,AB1260,AH1260,AI1260,AJ1260,AK1260,AR1260,AS1260,AT1260,AU1260,AV1260,BD1260,BE1260,BF1260,BG1260,BH1260,BI1260)</f>
        <v>0.13301329965973158</v>
      </c>
      <c r="BM1260" s="14">
        <f t="shared" ref="BM1260:BM1317" si="1732">SUM(S1260:BI1260)</f>
        <v>0.42543264595779146</v>
      </c>
      <c r="BN1260" s="14">
        <f t="shared" ref="BN1260:BN1317" si="1733">SUM(M1260:R1260)</f>
        <v>0.57249033771479618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1.4896</v>
      </c>
      <c r="F1261" s="10">
        <f>VLOOKUP(B1261,home!$B$2:$E$405,3,FALSE)</f>
        <v>1.5944</v>
      </c>
      <c r="G1261" s="10">
        <f>VLOOKUP(C1261,away!$B$2:$E$405,4,FALSE)</f>
        <v>0.83919999999999995</v>
      </c>
      <c r="H1261" s="10">
        <f>VLOOKUP(A1261,away!$A$2:$E$405,3,FALSE)</f>
        <v>1.2811999999999999</v>
      </c>
      <c r="I1261" s="10">
        <f>VLOOKUP(C1261,away!$B$2:$E$405,3,FALSE)</f>
        <v>0.29270000000000002</v>
      </c>
      <c r="J1261" s="10">
        <f>VLOOKUP(B1261,home!$B$2:$E$405,4,FALSE)</f>
        <v>0.68300000000000005</v>
      </c>
      <c r="K1261" s="12">
        <f t="shared" si="1678"/>
        <v>1.9931153070080001</v>
      </c>
      <c r="L1261" s="12">
        <f t="shared" si="1679"/>
        <v>0.25612994492000002</v>
      </c>
      <c r="M1261" s="13">
        <f t="shared" si="1680"/>
        <v>0.10547880445099894</v>
      </c>
      <c r="N1261" s="13">
        <f t="shared" si="1681"/>
        <v>0.21023141971618955</v>
      </c>
      <c r="O1261" s="13">
        <f t="shared" si="1682"/>
        <v>2.7016280374261813E-2</v>
      </c>
      <c r="P1261" s="13">
        <f t="shared" si="1683"/>
        <v>5.3846561952361031E-2</v>
      </c>
      <c r="Q1261" s="13">
        <f t="shared" si="1684"/>
        <v>0.20950773032518047</v>
      </c>
      <c r="R1261" s="13">
        <f t="shared" si="1685"/>
        <v>3.4598392021014776E-3</v>
      </c>
      <c r="S1261" s="13">
        <f t="shared" si="1686"/>
        <v>6.8721205392416546E-3</v>
      </c>
      <c r="T1261" s="13">
        <f t="shared" si="1687"/>
        <v>5.3661203428502689E-2</v>
      </c>
      <c r="U1261" s="13">
        <f t="shared" si="1688"/>
        <v>6.8958584734948002E-3</v>
      </c>
      <c r="V1261" s="13">
        <f t="shared" si="1689"/>
        <v>3.8979928641311244E-4</v>
      </c>
      <c r="W1261" s="13">
        <f t="shared" si="1690"/>
        <v>0.13919102141587381</v>
      </c>
      <c r="X1261" s="13">
        <f t="shared" si="1691"/>
        <v>3.5650988648606302E-2</v>
      </c>
      <c r="Y1261" s="13">
        <f t="shared" si="1692"/>
        <v>4.5656428794555387E-3</v>
      </c>
      <c r="Z1261" s="13">
        <f t="shared" si="1693"/>
        <v>2.9538947475543604E-4</v>
      </c>
      <c r="AA1261" s="13">
        <f t="shared" si="1694"/>
        <v>5.8874528366411282E-4</v>
      </c>
      <c r="AB1261" s="13">
        <f t="shared" si="1695"/>
        <v>5.8671861839985527E-4</v>
      </c>
      <c r="AC1261" s="13">
        <f t="shared" si="1696"/>
        <v>1.243694854980353E-5</v>
      </c>
      <c r="AD1261" s="13">
        <f t="shared" si="1697"/>
        <v>6.9355938845514109E-2</v>
      </c>
      <c r="AE1261" s="13">
        <f t="shared" si="1698"/>
        <v>1.7764132796376418E-2</v>
      </c>
      <c r="AF1261" s="13">
        <f t="shared" si="1699"/>
        <v>2.2749631773437287E-3</v>
      </c>
      <c r="AG1261" s="13">
        <f t="shared" si="1700"/>
        <v>1.9422873110269248E-4</v>
      </c>
      <c r="AH1261" s="13">
        <f t="shared" si="1701"/>
        <v>1.8914522474764393E-5</v>
      </c>
      <c r="AI1261" s="13">
        <f t="shared" si="1702"/>
        <v>3.7698824269199747E-5</v>
      </c>
      <c r="AJ1261" s="13">
        <f t="shared" si="1703"/>
        <v>3.7569051853573361E-5</v>
      </c>
      <c r="AK1261" s="13">
        <f t="shared" si="1704"/>
        <v>2.495981743971145E-5</v>
      </c>
      <c r="AL1261" s="13">
        <f t="shared" si="1705"/>
        <v>2.5396075508096303E-7</v>
      </c>
      <c r="AM1261" s="13">
        <f t="shared" si="1706"/>
        <v>2.7646876668981007E-2</v>
      </c>
      <c r="AN1261" s="13">
        <f t="shared" si="1707"/>
        <v>7.0811929984361385E-3</v>
      </c>
      <c r="AO1261" s="13">
        <f t="shared" si="1708"/>
        <v>9.0685278632866894E-4</v>
      </c>
      <c r="AP1261" s="13">
        <f t="shared" si="1709"/>
        <v>7.7424051404303499E-5</v>
      </c>
      <c r="AQ1261" s="13">
        <f t="shared" si="1710"/>
        <v>4.9576545054168762E-6</v>
      </c>
      <c r="AR1261" s="13">
        <f t="shared" si="1711"/>
        <v>9.6891511992990183E-7</v>
      </c>
      <c r="AS1261" s="13">
        <f t="shared" si="1712"/>
        <v>1.9311595567237796E-6</v>
      </c>
      <c r="AT1261" s="13">
        <f t="shared" si="1713"/>
        <v>1.9245118363904751E-6</v>
      </c>
      <c r="AU1261" s="13">
        <f t="shared" si="1714"/>
        <v>1.2785913332093107E-6</v>
      </c>
      <c r="AV1261" s="13">
        <f t="shared" si="1715"/>
        <v>6.370949894068108E-7</v>
      </c>
      <c r="AW1261" s="13">
        <f t="shared" si="1716"/>
        <v>3.6012800031014333E-9</v>
      </c>
      <c r="AX1261" s="13">
        <f t="shared" si="1717"/>
        <v>9.1839021799847258E-3</v>
      </c>
      <c r="AY1261" s="13">
        <f t="shared" si="1718"/>
        <v>2.3522723595101559E-3</v>
      </c>
      <c r="AZ1261" s="13">
        <f t="shared" si="1719"/>
        <v>3.0124369493908732E-4</v>
      </c>
      <c r="BA1261" s="13">
        <f t="shared" si="1720"/>
        <v>2.5719176997415241E-5</v>
      </c>
      <c r="BB1261" s="13">
        <f t="shared" si="1721"/>
        <v>1.6468628469339243E-6</v>
      </c>
      <c r="BC1261" s="13">
        <f t="shared" si="1722"/>
        <v>8.4362178055196143E-8</v>
      </c>
      <c r="BD1261" s="13">
        <f t="shared" si="1723"/>
        <v>4.1361362716633454E-8</v>
      </c>
      <c r="BE1261" s="13">
        <f t="shared" si="1724"/>
        <v>8.2437965149232123E-8</v>
      </c>
      <c r="BF1261" s="13">
        <f t="shared" si="1725"/>
        <v>8.2154185108763324E-8</v>
      </c>
      <c r="BG1261" s="13">
        <f t="shared" si="1726"/>
        <v>5.4580921291681627E-8</v>
      </c>
      <c r="BH1261" s="13">
        <f t="shared" si="1727"/>
        <v>2.7196517424262379E-8</v>
      </c>
      <c r="BI1261" s="13">
        <f t="shared" si="1728"/>
        <v>1.0841159035121436E-8</v>
      </c>
      <c r="BJ1261" s="14">
        <f t="shared" si="1729"/>
        <v>0.78997944276025733</v>
      </c>
      <c r="BK1261" s="14">
        <f t="shared" si="1730"/>
        <v>0.1689522494978298</v>
      </c>
      <c r="BL1261" s="14">
        <f t="shared" si="1731"/>
        <v>3.8673623012905695E-2</v>
      </c>
      <c r="BM1261" s="14">
        <f t="shared" si="1732"/>
        <v>0.38600779996642476</v>
      </c>
      <c r="BN1261" s="14">
        <f t="shared" si="1733"/>
        <v>0.60954063602109332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1.4896</v>
      </c>
      <c r="F1262" s="10">
        <f>VLOOKUP(B1262,home!$B$2:$E$405,3,FALSE)</f>
        <v>0.96970000000000001</v>
      </c>
      <c r="G1262" s="10">
        <f>VLOOKUP(C1262,away!$B$2:$E$405,4,FALSE)</f>
        <v>1.0069999999999999</v>
      </c>
      <c r="H1262" s="10">
        <f>VLOOKUP(A1262,away!$A$2:$E$405,3,FALSE)</f>
        <v>1.2811999999999999</v>
      </c>
      <c r="I1262" s="10">
        <f>VLOOKUP(C1262,away!$B$2:$E$405,3,FALSE)</f>
        <v>1.0731999999999999</v>
      </c>
      <c r="J1262" s="10">
        <f>VLOOKUP(B1262,home!$B$2:$E$405,4,FALSE)</f>
        <v>0.95399999999999996</v>
      </c>
      <c r="K1262" s="12">
        <f t="shared" si="1678"/>
        <v>1.4545763758399999</v>
      </c>
      <c r="L1262" s="12">
        <f t="shared" si="1679"/>
        <v>1.3117345833599998</v>
      </c>
      <c r="M1262" s="13">
        <f t="shared" si="1680"/>
        <v>6.2893594343358339E-2</v>
      </c>
      <c r="N1262" s="13">
        <f t="shared" si="1681"/>
        <v>9.1483536523513279E-2</v>
      </c>
      <c r="O1262" s="13">
        <f t="shared" si="1682"/>
        <v>8.2499702771997988E-2</v>
      </c>
      <c r="P1262" s="13">
        <f t="shared" si="1683"/>
        <v>0.12000211866597002</v>
      </c>
      <c r="Q1262" s="13">
        <f t="shared" si="1684"/>
        <v>6.6534895502699115E-2</v>
      </c>
      <c r="R1262" s="13">
        <f t="shared" si="1685"/>
        <v>5.4108856621475319E-2</v>
      </c>
      <c r="S1262" s="13">
        <f t="shared" si="1686"/>
        <v>5.7241554703107357E-2</v>
      </c>
      <c r="T1262" s="13">
        <f t="shared" si="1687"/>
        <v>8.7276123431134153E-2</v>
      </c>
      <c r="U1262" s="13">
        <f t="shared" si="1688"/>
        <v>7.8705464565311745E-2</v>
      </c>
      <c r="V1262" s="13">
        <f t="shared" si="1689"/>
        <v>1.2135324947236405E-2</v>
      </c>
      <c r="W1262" s="13">
        <f t="shared" si="1690"/>
        <v>3.226002905573639E-2</v>
      </c>
      <c r="X1262" s="13">
        <f t="shared" si="1691"/>
        <v>4.2316595772607865E-2</v>
      </c>
      <c r="Y1262" s="13">
        <f t="shared" si="1692"/>
        <v>2.7754071062497662E-2</v>
      </c>
      <c r="Z1262" s="13">
        <f t="shared" si="1693"/>
        <v>2.3658819498818977E-2</v>
      </c>
      <c r="AA1262" s="13">
        <f t="shared" si="1694"/>
        <v>3.4413559923244824E-2</v>
      </c>
      <c r="AB1262" s="13">
        <f t="shared" si="1695"/>
        <v>2.5028575636453068E-2</v>
      </c>
      <c r="AC1262" s="13">
        <f t="shared" si="1696"/>
        <v>1.4471512555973771E-3</v>
      </c>
      <c r="AD1262" s="13">
        <f t="shared" si="1697"/>
        <v>1.1731169037096539E-2</v>
      </c>
      <c r="AE1262" s="13">
        <f t="shared" si="1698"/>
        <v>1.5388180129201559E-2</v>
      </c>
      <c r="AF1262" s="13">
        <f t="shared" si="1699"/>
        <v>1.009260402522342E-2</v>
      </c>
      <c r="AG1262" s="13">
        <f t="shared" si="1700"/>
        <v>4.4129392453479688E-3</v>
      </c>
      <c r="AH1262" s="13">
        <f t="shared" si="1701"/>
        <v>7.7585229345181854E-3</v>
      </c>
      <c r="AI1262" s="13">
        <f t="shared" si="1702"/>
        <v>1.1285364171962981E-2</v>
      </c>
      <c r="AJ1262" s="13">
        <f t="shared" si="1703"/>
        <v>8.2077120586442499E-3</v>
      </c>
      <c r="AK1262" s="13">
        <f t="shared" si="1704"/>
        <v>3.9795813534003379E-3</v>
      </c>
      <c r="AL1262" s="13">
        <f t="shared" si="1705"/>
        <v>1.1044763366757252E-4</v>
      </c>
      <c r="AM1262" s="13">
        <f t="shared" si="1706"/>
        <v>3.4127762684692592E-3</v>
      </c>
      <c r="AN1262" s="13">
        <f t="shared" si="1707"/>
        <v>4.4766566566214186E-3</v>
      </c>
      <c r="AO1262" s="13">
        <f t="shared" si="1708"/>
        <v>2.9360926771595341E-3</v>
      </c>
      <c r="AP1262" s="13">
        <f t="shared" si="1709"/>
        <v>1.2837914348600699E-3</v>
      </c>
      <c r="AQ1262" s="13">
        <f t="shared" si="1710"/>
        <v>4.2099840573182743E-4</v>
      </c>
      <c r="AR1262" s="13">
        <f t="shared" si="1711"/>
        <v>2.0354245697998424E-3</v>
      </c>
      <c r="AS1262" s="13">
        <f t="shared" si="1712"/>
        <v>2.9606804940351455E-3</v>
      </c>
      <c r="AT1262" s="13">
        <f t="shared" si="1713"/>
        <v>2.1532679515169116E-3</v>
      </c>
      <c r="AU1262" s="13">
        <f t="shared" si="1714"/>
        <v>1.0440308977099631E-3</v>
      </c>
      <c r="AV1262" s="13">
        <f t="shared" si="1715"/>
        <v>3.7965566986398509E-4</v>
      </c>
      <c r="AW1262" s="13">
        <f t="shared" si="1716"/>
        <v>5.8537802264504164E-6</v>
      </c>
      <c r="AX1262" s="13">
        <f t="shared" si="1717"/>
        <v>8.2735728935712813E-4</v>
      </c>
      <c r="AY1262" s="13">
        <f t="shared" si="1718"/>
        <v>1.0852731692447312E-3</v>
      </c>
      <c r="AZ1262" s="13">
        <f t="shared" si="1719"/>
        <v>7.1179517424551221E-4</v>
      </c>
      <c r="BA1262" s="13">
        <f t="shared" si="1720"/>
        <v>3.1122878210886528E-4</v>
      </c>
      <c r="BB1262" s="13">
        <f t="shared" si="1721"/>
        <v>1.0206238920730312E-4</v>
      </c>
      <c r="BC1262" s="13">
        <f t="shared" si="1722"/>
        <v>2.6775753116713571E-5</v>
      </c>
      <c r="BD1262" s="13">
        <f t="shared" si="1723"/>
        <v>4.4498946667118387E-4</v>
      </c>
      <c r="BE1262" s="13">
        <f t="shared" si="1724"/>
        <v>6.4727116571754498E-4</v>
      </c>
      <c r="BF1262" s="13">
        <f t="shared" si="1725"/>
        <v>4.7075267320757943E-4</v>
      </c>
      <c r="BG1262" s="13">
        <f t="shared" si="1726"/>
        <v>2.2824857243709085E-4</v>
      </c>
      <c r="BH1262" s="13">
        <f t="shared" si="1727"/>
        <v>8.3001245321549357E-5</v>
      </c>
      <c r="BI1262" s="13">
        <f t="shared" si="1728"/>
        <v>2.4146330122005191E-5</v>
      </c>
      <c r="BJ1262" s="14">
        <f t="shared" si="1729"/>
        <v>0.40484495178518037</v>
      </c>
      <c r="BK1262" s="14">
        <f t="shared" si="1730"/>
        <v>0.25491546471818177</v>
      </c>
      <c r="BL1262" s="14">
        <f t="shared" si="1731"/>
        <v>0.3164588090734114</v>
      </c>
      <c r="BM1262" s="14">
        <f t="shared" si="1732"/>
        <v>0.52127592125756039</v>
      </c>
      <c r="BN1262" s="14">
        <f t="shared" si="1733"/>
        <v>0.47752270442901396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1.4896</v>
      </c>
      <c r="F1263" s="10">
        <f>VLOOKUP(B1263,home!$B$2:$E$405,3,FALSE)</f>
        <v>1.0909</v>
      </c>
      <c r="G1263" s="10">
        <f>VLOOKUP(C1263,away!$B$2:$E$405,4,FALSE)</f>
        <v>1.1748000000000001</v>
      </c>
      <c r="H1263" s="10">
        <f>VLOOKUP(A1263,away!$A$2:$E$405,3,FALSE)</f>
        <v>1.2811999999999999</v>
      </c>
      <c r="I1263" s="10">
        <f>VLOOKUP(C1263,away!$B$2:$E$405,3,FALSE)</f>
        <v>1.5609999999999999</v>
      </c>
      <c r="J1263" s="10">
        <f>VLOOKUP(B1263,home!$B$2:$E$405,4,FALSE)</f>
        <v>0.68300000000000005</v>
      </c>
      <c r="K1263" s="12">
        <f t="shared" si="1678"/>
        <v>1.9090554510720001</v>
      </c>
      <c r="L1263" s="12">
        <f t="shared" si="1679"/>
        <v>1.3659680355999999</v>
      </c>
      <c r="M1263" s="13">
        <f t="shared" si="1680"/>
        <v>3.7815981047351684E-2</v>
      </c>
      <c r="N1263" s="13">
        <f t="shared" si="1681"/>
        <v>7.2192804756082168E-2</v>
      </c>
      <c r="O1263" s="13">
        <f t="shared" si="1682"/>
        <v>5.1655421345537807E-2</v>
      </c>
      <c r="P1263" s="13">
        <f t="shared" si="1683"/>
        <v>9.8613063697119904E-2</v>
      </c>
      <c r="Q1263" s="13">
        <f t="shared" si="1684"/>
        <v>6.8910033723887654E-2</v>
      </c>
      <c r="R1263" s="13">
        <f t="shared" si="1685"/>
        <v>3.5279827211727302E-2</v>
      </c>
      <c r="S1263" s="13">
        <f t="shared" si="1686"/>
        <v>6.4288536634521984E-2</v>
      </c>
      <c r="T1263" s="13">
        <f t="shared" si="1687"/>
        <v>9.4128903398948569E-2</v>
      </c>
      <c r="U1263" s="13">
        <f t="shared" si="1688"/>
        <v>6.7351146451426272E-2</v>
      </c>
      <c r="V1263" s="13">
        <f t="shared" si="1689"/>
        <v>1.8627308650853883E-2</v>
      </c>
      <c r="W1263" s="13">
        <f t="shared" si="1690"/>
        <v>4.3851025171381036E-2</v>
      </c>
      <c r="X1263" s="13">
        <f t="shared" si="1691"/>
        <v>5.9899098712397507E-2</v>
      </c>
      <c r="Y1263" s="13">
        <f t="shared" si="1692"/>
        <v>4.0910127101192059E-2</v>
      </c>
      <c r="Z1263" s="13">
        <f t="shared" si="1693"/>
        <v>1.6063705424236858E-2</v>
      </c>
      <c r="AA1263" s="13">
        <f t="shared" si="1694"/>
        <v>3.0666504404554228E-2</v>
      </c>
      <c r="AB1263" s="13">
        <f t="shared" si="1695"/>
        <v>2.9272028699418882E-2</v>
      </c>
      <c r="AC1263" s="13">
        <f t="shared" si="1696"/>
        <v>3.0359122050021615E-3</v>
      </c>
      <c r="AD1263" s="13">
        <f t="shared" si="1697"/>
        <v>2.0928509659630109E-2</v>
      </c>
      <c r="AE1263" s="13">
        <f t="shared" si="1698"/>
        <v>2.8587675227800563E-2</v>
      </c>
      <c r="AF1263" s="13">
        <f t="shared" si="1699"/>
        <v>1.9524925286644762E-2</v>
      </c>
      <c r="AG1263" s="13">
        <f t="shared" si="1700"/>
        <v>8.8901412796783055E-3</v>
      </c>
      <c r="AH1263" s="13">
        <f t="shared" si="1701"/>
        <v>5.485627035700472E-3</v>
      </c>
      <c r="AI1263" s="13">
        <f t="shared" si="1702"/>
        <v>1.0472366195051921E-2</v>
      </c>
      <c r="AJ1263" s="13">
        <f t="shared" si="1703"/>
        <v>9.9961638851430081E-3</v>
      </c>
      <c r="AK1263" s="13">
        <f t="shared" si="1704"/>
        <v>6.3610770515804419E-3</v>
      </c>
      <c r="AL1263" s="13">
        <f t="shared" si="1705"/>
        <v>3.166709897340694E-4</v>
      </c>
      <c r="AM1263" s="13">
        <f t="shared" si="1706"/>
        <v>7.9907370897059765E-3</v>
      </c>
      <c r="AN1263" s="13">
        <f t="shared" si="1707"/>
        <v>1.0915091445421733E-2</v>
      </c>
      <c r="AO1263" s="13">
        <f t="shared" si="1708"/>
        <v>7.4548330100485454E-3</v>
      </c>
      <c r="AP1263" s="13">
        <f t="shared" si="1709"/>
        <v>3.3943545341540162E-3</v>
      </c>
      <c r="AQ1263" s="13">
        <f t="shared" si="1710"/>
        <v>1.1591449487870788E-3</v>
      </c>
      <c r="AR1263" s="13">
        <f t="shared" si="1711"/>
        <v>1.4986382371980035E-3</v>
      </c>
      <c r="AS1263" s="13">
        <f t="shared" si="1712"/>
        <v>2.8609834959077815E-3</v>
      </c>
      <c r="AT1263" s="13">
        <f t="shared" si="1713"/>
        <v>2.7308880691448894E-3</v>
      </c>
      <c r="AU1263" s="13">
        <f t="shared" si="1714"/>
        <v>1.7378055848895136E-3</v>
      </c>
      <c r="AV1263" s="13">
        <f t="shared" si="1715"/>
        <v>8.2939180618417266E-4</v>
      </c>
      <c r="AW1263" s="13">
        <f t="shared" si="1716"/>
        <v>2.2938491741078026E-5</v>
      </c>
      <c r="AX1263" s="13">
        <f t="shared" si="1717"/>
        <v>2.5424600331977352E-3</v>
      </c>
      <c r="AY1263" s="13">
        <f t="shared" si="1718"/>
        <v>3.4729191371386213E-3</v>
      </c>
      <c r="AZ1263" s="13">
        <f t="shared" si="1719"/>
        <v>2.3719482657774452E-3</v>
      </c>
      <c r="BA1263" s="13">
        <f t="shared" si="1720"/>
        <v>1.0800018377162815E-3</v>
      </c>
      <c r="BB1263" s="13">
        <f t="shared" si="1721"/>
        <v>3.688119971774247E-4</v>
      </c>
      <c r="BC1263" s="13">
        <f t="shared" si="1722"/>
        <v>1.0075707985803182E-4</v>
      </c>
      <c r="BD1263" s="13">
        <f t="shared" si="1723"/>
        <v>3.411819881567342E-4</v>
      </c>
      <c r="BE1263" s="13">
        <f t="shared" si="1724"/>
        <v>6.5133533429819596E-4</v>
      </c>
      <c r="BF1263" s="13">
        <f t="shared" si="1725"/>
        <v>6.2171763520888737E-4</v>
      </c>
      <c r="BG1263" s="13">
        <f t="shared" si="1726"/>
        <v>3.9563114684103995E-4</v>
      </c>
      <c r="BH1263" s="13">
        <f t="shared" si="1727"/>
        <v>1.8882044937268853E-4</v>
      </c>
      <c r="BI1263" s="13">
        <f t="shared" si="1728"/>
        <v>7.2093741629759153E-5</v>
      </c>
      <c r="BJ1263" s="14">
        <f t="shared" si="1729"/>
        <v>0.49867430369662569</v>
      </c>
      <c r="BK1263" s="14">
        <f t="shared" si="1730"/>
        <v>0.22617039236172232</v>
      </c>
      <c r="BL1263" s="14">
        <f t="shared" si="1731"/>
        <v>0.2584686497689721</v>
      </c>
      <c r="BM1263" s="14">
        <f t="shared" si="1732"/>
        <v>0.63145993882445262</v>
      </c>
      <c r="BN1263" s="14">
        <f t="shared" si="1733"/>
        <v>0.36446713178170648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1.3167</v>
      </c>
      <c r="F1268" s="10">
        <f>VLOOKUP(B1268,home!$B$2:$E$405,3,FALSE)</f>
        <v>0.67510000000000003</v>
      </c>
      <c r="G1268" s="10">
        <f>VLOOKUP(C1268,away!$B$2:$E$405,4,FALSE)</f>
        <v>0.80169999999999997</v>
      </c>
      <c r="H1268" s="10">
        <f>VLOOKUP(A1268,away!$A$2:$E$405,3,FALSE)</f>
        <v>1.1167</v>
      </c>
      <c r="I1268" s="10">
        <f>VLOOKUP(C1268,away!$B$2:$E$405,3,FALSE)</f>
        <v>0.64670000000000005</v>
      </c>
      <c r="J1268" s="10">
        <f>VLOOKUP(B1268,home!$B$2:$E$405,4,FALSE)</f>
        <v>0.995</v>
      </c>
      <c r="K1268" s="12">
        <f t="shared" si="1678"/>
        <v>0.71263447308899996</v>
      </c>
      <c r="L1268" s="12">
        <f t="shared" si="1679"/>
        <v>0.71855904055000008</v>
      </c>
      <c r="M1268" s="13">
        <f t="shared" si="1680"/>
        <v>0.23902347415809838</v>
      </c>
      <c r="N1268" s="13">
        <f t="shared" si="1681"/>
        <v>0.17033636756255865</v>
      </c>
      <c r="O1268" s="13">
        <f t="shared" si="1682"/>
        <v>0.17175247825997092</v>
      </c>
      <c r="P1268" s="13">
        <f t="shared" si="1683"/>
        <v>0.12239673684652431</v>
      </c>
      <c r="Q1268" s="13">
        <f t="shared" si="1684"/>
        <v>6.0693783772919098E-2</v>
      </c>
      <c r="R1268" s="13">
        <f t="shared" si="1685"/>
        <v>6.170714799528472E-2</v>
      </c>
      <c r="S1268" s="13">
        <f t="shared" si="1686"/>
        <v>1.5668922522614231E-2</v>
      </c>
      <c r="T1268" s="13">
        <f t="shared" si="1687"/>
        <v>4.3612067035217909E-2</v>
      </c>
      <c r="U1268" s="13">
        <f t="shared" si="1688"/>
        <v>4.397464089744467E-2</v>
      </c>
      <c r="V1268" s="13">
        <f t="shared" si="1689"/>
        <v>8.9150936298623695E-4</v>
      </c>
      <c r="W1268" s="13">
        <f t="shared" si="1690"/>
        <v>1.4417494206263965E-2</v>
      </c>
      <c r="X1268" s="13">
        <f t="shared" si="1691"/>
        <v>1.035982080398822E-2</v>
      </c>
      <c r="Y1268" s="13">
        <f t="shared" si="1692"/>
        <v>3.7220714485918524E-3</v>
      </c>
      <c r="Z1268" s="13">
        <f t="shared" si="1693"/>
        <v>1.4780076352856218E-2</v>
      </c>
      <c r="AA1268" s="13">
        <f t="shared" si="1694"/>
        <v>1.0532791923932881E-2</v>
      </c>
      <c r="AB1268" s="13">
        <f t="shared" si="1695"/>
        <v>3.7530153114339907E-3</v>
      </c>
      <c r="AC1268" s="13">
        <f t="shared" si="1696"/>
        <v>2.8532196806710025E-5</v>
      </c>
      <c r="AD1268" s="13">
        <f t="shared" si="1697"/>
        <v>2.5686008467361572E-3</v>
      </c>
      <c r="AE1268" s="13">
        <f t="shared" si="1698"/>
        <v>1.8456913599866507E-3</v>
      </c>
      <c r="AF1268" s="13">
        <f t="shared" si="1699"/>
        <v>6.6311910639171617E-4</v>
      </c>
      <c r="AG1268" s="13">
        <f t="shared" si="1700"/>
        <v>1.588300762864017E-4</v>
      </c>
      <c r="AH1268" s="13">
        <f t="shared" si="1701"/>
        <v>2.6550893708410265E-3</v>
      </c>
      <c r="AI1268" s="13">
        <f t="shared" si="1702"/>
        <v>1.8921082147934996E-3</v>
      </c>
      <c r="AJ1268" s="13">
        <f t="shared" si="1703"/>
        <v>6.7419077033836685E-4</v>
      </c>
      <c r="AK1268" s="13">
        <f t="shared" si="1704"/>
        <v>1.6015052812718301E-4</v>
      </c>
      <c r="AL1268" s="13">
        <f t="shared" si="1705"/>
        <v>5.8441921597947099E-7</v>
      </c>
      <c r="AM1268" s="13">
        <f t="shared" si="1706"/>
        <v>3.6609470219795622E-4</v>
      </c>
      <c r="AN1268" s="13">
        <f t="shared" si="1707"/>
        <v>2.6306065796180144E-4</v>
      </c>
      <c r="AO1268" s="13">
        <f t="shared" si="1708"/>
        <v>9.4512306995741876E-5</v>
      </c>
      <c r="AP1268" s="13">
        <f t="shared" si="1709"/>
        <v>2.2637557545009117E-5</v>
      </c>
      <c r="AQ1268" s="13">
        <f t="shared" si="1710"/>
        <v>4.0666054074842911E-6</v>
      </c>
      <c r="AR1268" s="13">
        <f t="shared" si="1711"/>
        <v>3.8156769417720641E-4</v>
      </c>
      <c r="AS1268" s="13">
        <f t="shared" si="1712"/>
        <v>2.7191829268775821E-4</v>
      </c>
      <c r="AT1268" s="13">
        <f t="shared" si="1713"/>
        <v>9.6889174616400495E-5</v>
      </c>
      <c r="AU1268" s="13">
        <f t="shared" si="1714"/>
        <v>2.3015521966928893E-5</v>
      </c>
      <c r="AV1268" s="13">
        <f t="shared" si="1715"/>
        <v>4.1004135924426678E-6</v>
      </c>
      <c r="AW1268" s="13">
        <f t="shared" si="1716"/>
        <v>8.3128754099526699E-9</v>
      </c>
      <c r="AX1268" s="13">
        <f t="shared" si="1717"/>
        <v>4.3481950866919124E-5</v>
      </c>
      <c r="AY1268" s="13">
        <f t="shared" si="1718"/>
        <v>3.124434889617565E-5</v>
      </c>
      <c r="AZ1268" s="13">
        <f t="shared" si="1719"/>
        <v>1.1225454682722713E-5</v>
      </c>
      <c r="BA1268" s="13">
        <f t="shared" si="1720"/>
        <v>2.6887173155182469E-6</v>
      </c>
      <c r="BB1268" s="13">
        <f t="shared" si="1721"/>
        <v>4.8300053363724067E-7</v>
      </c>
      <c r="BC1268" s="13">
        <f t="shared" si="1722"/>
        <v>6.9412880007102771E-8</v>
      </c>
      <c r="BD1268" s="13">
        <f t="shared" si="1723"/>
        <v>4.5696486038808197E-5</v>
      </c>
      <c r="BE1268" s="13">
        <f t="shared" si="1724"/>
        <v>3.2564891250284927E-5</v>
      </c>
      <c r="BF1268" s="13">
        <f t="shared" si="1725"/>
        <v>1.1603432058673688E-5</v>
      </c>
      <c r="BG1268" s="13">
        <f t="shared" si="1726"/>
        <v>2.7563352303856447E-6</v>
      </c>
      <c r="BH1268" s="13">
        <f t="shared" si="1727"/>
        <v>4.9106487614063014E-7</v>
      </c>
      <c r="BI1268" s="13">
        <f t="shared" si="1728"/>
        <v>6.9989951852198632E-8</v>
      </c>
      <c r="BJ1268" s="14">
        <f t="shared" si="1729"/>
        <v>0.30921741093422356</v>
      </c>
      <c r="BK1268" s="14">
        <f t="shared" si="1730"/>
        <v>0.378041003855142</v>
      </c>
      <c r="BL1268" s="14">
        <f t="shared" si="1731"/>
        <v>0.29797228656861419</v>
      </c>
      <c r="BM1268" s="14">
        <f t="shared" si="1732"/>
        <v>0.17406955307945909</v>
      </c>
      <c r="BN1268" s="14">
        <f t="shared" si="1733"/>
        <v>0.82590998859535614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1.3167</v>
      </c>
      <c r="F1269" s="10">
        <f>VLOOKUP(B1269,home!$B$2:$E$405,3,FALSE)</f>
        <v>0.75949999999999995</v>
      </c>
      <c r="G1269" s="10">
        <f>VLOOKUP(C1269,away!$B$2:$E$405,4,FALSE)</f>
        <v>0.63290000000000002</v>
      </c>
      <c r="H1269" s="10">
        <f>VLOOKUP(A1269,away!$A$2:$E$405,3,FALSE)</f>
        <v>1.1167</v>
      </c>
      <c r="I1269" s="10">
        <f>VLOOKUP(C1269,away!$B$2:$E$405,3,FALSE)</f>
        <v>1.0447</v>
      </c>
      <c r="J1269" s="10">
        <f>VLOOKUP(B1269,home!$B$2:$E$405,4,FALSE)</f>
        <v>1.0447</v>
      </c>
      <c r="K1269" s="12">
        <f t="shared" si="1678"/>
        <v>0.632921297085</v>
      </c>
      <c r="L1269" s="12">
        <f t="shared" si="1679"/>
        <v>1.218764247103</v>
      </c>
      <c r="M1269" s="13">
        <f t="shared" si="1680"/>
        <v>0.15697235935641826</v>
      </c>
      <c r="N1269" s="13">
        <f t="shared" si="1681"/>
        <v>9.9351149290356974E-2</v>
      </c>
      <c r="O1269" s="13">
        <f t="shared" si="1682"/>
        <v>0.19131229936700667</v>
      </c>
      <c r="P1269" s="13">
        <f t="shared" si="1683"/>
        <v>0.12108562866367967</v>
      </c>
      <c r="Q1269" s="13">
        <f t="shared" si="1684"/>
        <v>3.1440729137869106E-2</v>
      </c>
      <c r="R1269" s="13">
        <f t="shared" si="1685"/>
        <v>0.11658229524978683</v>
      </c>
      <c r="S1269" s="13">
        <f t="shared" si="1686"/>
        <v>2.3350814004757206E-2</v>
      </c>
      <c r="T1269" s="13">
        <f t="shared" si="1687"/>
        <v>3.8318836576084397E-2</v>
      </c>
      <c r="U1269" s="13">
        <f t="shared" si="1688"/>
        <v>7.3787417526641516E-2</v>
      </c>
      <c r="V1269" s="13">
        <f t="shared" si="1689"/>
        <v>2.0013771180035426E-3</v>
      </c>
      <c r="W1269" s="13">
        <f t="shared" si="1690"/>
        <v>6.6331690224127578E-3</v>
      </c>
      <c r="X1269" s="13">
        <f t="shared" si="1691"/>
        <v>8.0842692495078274E-3</v>
      </c>
      <c r="Y1269" s="13">
        <f t="shared" si="1692"/>
        <v>4.9264091626271727E-3</v>
      </c>
      <c r="Z1269" s="13">
        <f t="shared" si="1693"/>
        <v>4.7362111098548716E-2</v>
      </c>
      <c r="AA1269" s="13">
        <f t="shared" si="1694"/>
        <v>2.9976488789177327E-2</v>
      </c>
      <c r="AB1269" s="13">
        <f t="shared" si="1695"/>
        <v>9.4863790832500385E-3</v>
      </c>
      <c r="AC1269" s="13">
        <f t="shared" si="1696"/>
        <v>9.6489123754072274E-5</v>
      </c>
      <c r="AD1269" s="13">
        <f t="shared" si="1697"/>
        <v>1.0495684853623808E-3</v>
      </c>
      <c r="AE1269" s="13">
        <f t="shared" si="1698"/>
        <v>1.2791765448457179E-3</v>
      </c>
      <c r="AF1269" s="13">
        <f t="shared" si="1699"/>
        <v>7.795073192953544E-4</v>
      </c>
      <c r="AG1269" s="13">
        <f t="shared" si="1700"/>
        <v>3.1667855037076023E-4</v>
      </c>
      <c r="AH1269" s="13">
        <f t="shared" si="1701"/>
        <v>1.4430811918557843E-2</v>
      </c>
      <c r="AI1269" s="13">
        <f t="shared" si="1702"/>
        <v>9.1335681974833074E-3</v>
      </c>
      <c r="AJ1269" s="13">
        <f t="shared" si="1703"/>
        <v>2.8904149152827203E-3</v>
      </c>
      <c r="AK1269" s="13">
        <f t="shared" si="1704"/>
        <v>6.0980171909818994E-4</v>
      </c>
      <c r="AL1269" s="13">
        <f t="shared" si="1705"/>
        <v>2.9771983441852283E-6</v>
      </c>
      <c r="AM1269" s="13">
        <f t="shared" si="1706"/>
        <v>1.3285884942701941E-4</v>
      </c>
      <c r="AN1269" s="13">
        <f t="shared" si="1707"/>
        <v>1.6192361559289213E-4</v>
      </c>
      <c r="AO1269" s="13">
        <f t="shared" si="1708"/>
        <v>9.8673356723133422E-5</v>
      </c>
      <c r="AP1269" s="13">
        <f t="shared" si="1709"/>
        <v>4.008651977193183E-5</v>
      </c>
      <c r="AQ1269" s="13">
        <f t="shared" si="1710"/>
        <v>1.2214004272204505E-5</v>
      </c>
      <c r="AR1269" s="13">
        <f t="shared" si="1711"/>
        <v>3.5175515246012277E-3</v>
      </c>
      <c r="AS1269" s="13">
        <f t="shared" si="1712"/>
        <v>2.2263332735139281E-3</v>
      </c>
      <c r="AT1269" s="13">
        <f t="shared" si="1713"/>
        <v>7.0454687160796485E-4</v>
      </c>
      <c r="AU1269" s="13">
        <f t="shared" si="1714"/>
        <v>1.4864090661176403E-4</v>
      </c>
      <c r="AV1269" s="13">
        <f t="shared" si="1715"/>
        <v>2.3519498853152007E-5</v>
      </c>
      <c r="AW1269" s="13">
        <f t="shared" si="1716"/>
        <v>6.3793243359700828E-8</v>
      </c>
      <c r="AX1269" s="13">
        <f t="shared" si="1717"/>
        <v>1.4014865884761636E-5</v>
      </c>
      <c r="AY1269" s="13">
        <f t="shared" si="1718"/>
        <v>1.7080817468291036E-5</v>
      </c>
      <c r="AZ1269" s="13">
        <f t="shared" si="1719"/>
        <v>1.0408744820822749E-5</v>
      </c>
      <c r="BA1269" s="13">
        <f t="shared" si="1720"/>
        <v>4.2286020149457643E-6</v>
      </c>
      <c r="BB1269" s="13">
        <f t="shared" si="1721"/>
        <v>1.2884172377609009E-6</v>
      </c>
      <c r="BC1269" s="13">
        <f t="shared" si="1722"/>
        <v>3.1405537294683809E-7</v>
      </c>
      <c r="BD1269" s="13">
        <f t="shared" si="1723"/>
        <v>7.1451100592110413E-4</v>
      </c>
      <c r="BE1269" s="13">
        <f t="shared" si="1724"/>
        <v>4.5222923264909336E-4</v>
      </c>
      <c r="BF1269" s="13">
        <f t="shared" si="1725"/>
        <v>1.4311275625400921E-4</v>
      </c>
      <c r="BG1269" s="13">
        <f t="shared" si="1726"/>
        <v>3.0193037105898988E-5</v>
      </c>
      <c r="BH1269" s="13">
        <f t="shared" si="1727"/>
        <v>4.7774540520002789E-6</v>
      </c>
      <c r="BI1269" s="13">
        <f t="shared" si="1728"/>
        <v>6.0475048307120134E-7</v>
      </c>
      <c r="BJ1269" s="14">
        <f t="shared" si="1729"/>
        <v>0.19267258518731922</v>
      </c>
      <c r="BK1269" s="14">
        <f t="shared" si="1730"/>
        <v>0.30352672628242527</v>
      </c>
      <c r="BL1269" s="14">
        <f t="shared" si="1731"/>
        <v>0.45617549707793759</v>
      </c>
      <c r="BM1269" s="14">
        <f t="shared" si="1732"/>
        <v>0.28297544155688842</v>
      </c>
      <c r="BN1269" s="14">
        <f t="shared" si="1733"/>
        <v>0.71674446106511747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1.3167</v>
      </c>
      <c r="F1270" s="10">
        <f>VLOOKUP(B1270,home!$B$2:$E$405,3,FALSE)</f>
        <v>0.71730000000000005</v>
      </c>
      <c r="G1270" s="10">
        <f>VLOOKUP(C1270,away!$B$2:$E$405,4,FALSE)</f>
        <v>0.8861</v>
      </c>
      <c r="H1270" s="10">
        <f>VLOOKUP(A1270,away!$A$2:$E$405,3,FALSE)</f>
        <v>1.1167</v>
      </c>
      <c r="I1270" s="10">
        <f>VLOOKUP(C1270,away!$B$2:$E$405,3,FALSE)</f>
        <v>0.995</v>
      </c>
      <c r="J1270" s="10">
        <f>VLOOKUP(B1270,home!$B$2:$E$405,4,FALSE)</f>
        <v>1.0447</v>
      </c>
      <c r="K1270" s="12">
        <f t="shared" si="1678"/>
        <v>0.83689390115100004</v>
      </c>
      <c r="L1270" s="12">
        <f t="shared" si="1679"/>
        <v>1.1607834075500001</v>
      </c>
      <c r="M1270" s="13">
        <f t="shared" si="1680"/>
        <v>0.13564999066405134</v>
      </c>
      <c r="N1270" s="13">
        <f t="shared" si="1681"/>
        <v>0.11352464987793465</v>
      </c>
      <c r="O1270" s="13">
        <f t="shared" si="1682"/>
        <v>0.1574602583971432</v>
      </c>
      <c r="P1270" s="13">
        <f t="shared" si="1683"/>
        <v>0.13177752992622965</v>
      </c>
      <c r="Q1270" s="13">
        <f t="shared" si="1684"/>
        <v>4.7504043556573061E-2</v>
      </c>
      <c r="R1270" s="13">
        <f t="shared" si="1685"/>
        <v>9.1388627647969706E-2</v>
      </c>
      <c r="S1270" s="13">
        <f t="shared" si="1686"/>
        <v>3.2003904512726868E-2</v>
      </c>
      <c r="T1270" s="13">
        <f t="shared" si="1687"/>
        <v>5.5141905552002497E-2</v>
      </c>
      <c r="U1270" s="13">
        <f t="shared" si="1688"/>
        <v>7.6482585113145499E-2</v>
      </c>
      <c r="V1270" s="13">
        <f t="shared" si="1689"/>
        <v>3.4544749764010914E-3</v>
      </c>
      <c r="W1270" s="13">
        <f t="shared" si="1690"/>
        <v>1.3251948110835819E-2</v>
      </c>
      <c r="X1270" s="13">
        <f t="shared" si="1691"/>
        <v>1.5382641484771788E-2</v>
      </c>
      <c r="Y1270" s="13">
        <f t="shared" si="1692"/>
        <v>8.9279574999066962E-3</v>
      </c>
      <c r="Z1270" s="13">
        <f t="shared" si="1693"/>
        <v>3.5360800870842812E-2</v>
      </c>
      <c r="AA1270" s="13">
        <f t="shared" si="1694"/>
        <v>2.9593238588623321E-2</v>
      </c>
      <c r="AB1270" s="13">
        <f t="shared" si="1695"/>
        <v>1.2383200445062642E-2</v>
      </c>
      <c r="AC1270" s="13">
        <f t="shared" si="1696"/>
        <v>2.0974115873213659E-4</v>
      </c>
      <c r="AD1270" s="13">
        <f t="shared" si="1697"/>
        <v>2.7726186380820036E-3</v>
      </c>
      <c r="AE1270" s="13">
        <f t="shared" si="1698"/>
        <v>3.2184097105494684E-3</v>
      </c>
      <c r="AF1270" s="13">
        <f t="shared" si="1699"/>
        <v>1.8679382953518109E-3</v>
      </c>
      <c r="AG1270" s="13">
        <f t="shared" si="1700"/>
        <v>7.2275725985720463E-4</v>
      </c>
      <c r="AH1270" s="13">
        <f t="shared" si="1701"/>
        <v>1.0261557732138478E-2</v>
      </c>
      <c r="AI1270" s="13">
        <f t="shared" si="1702"/>
        <v>8.5878350823355779E-3</v>
      </c>
      <c r="AJ1270" s="13">
        <f t="shared" si="1703"/>
        <v>3.5935534022486205E-3</v>
      </c>
      <c r="AK1270" s="13">
        <f t="shared" si="1704"/>
        <v>1.0024743086007658E-3</v>
      </c>
      <c r="AL1270" s="13">
        <f t="shared" si="1705"/>
        <v>8.1501433759879771E-6</v>
      </c>
      <c r="AM1270" s="13">
        <f t="shared" si="1706"/>
        <v>4.6407752568568424E-4</v>
      </c>
      <c r="AN1270" s="13">
        <f t="shared" si="1707"/>
        <v>5.3869349163280112E-4</v>
      </c>
      <c r="AO1270" s="13">
        <f t="shared" si="1708"/>
        <v>3.1265323342126526E-4</v>
      </c>
      <c r="AP1270" s="13">
        <f t="shared" si="1709"/>
        <v>1.2097422855742063E-4</v>
      </c>
      <c r="AQ1270" s="13">
        <f t="shared" si="1710"/>
        <v>3.5106219312653791E-5</v>
      </c>
      <c r="AR1270" s="13">
        <f t="shared" si="1711"/>
        <v>2.3822891902165501E-3</v>
      </c>
      <c r="AS1270" s="13">
        <f t="shared" si="1712"/>
        <v>1.9937232940701855E-3</v>
      </c>
      <c r="AT1270" s="13">
        <f t="shared" si="1713"/>
        <v>8.3426743269500989E-4</v>
      </c>
      <c r="AU1270" s="13">
        <f t="shared" si="1714"/>
        <v>2.3273110878378541E-4</v>
      </c>
      <c r="AV1270" s="13">
        <f t="shared" si="1715"/>
        <v>4.8692811387314989E-5</v>
      </c>
      <c r="AW1270" s="13">
        <f t="shared" si="1716"/>
        <v>2.199299333557526E-7</v>
      </c>
      <c r="AX1270" s="13">
        <f t="shared" si="1717"/>
        <v>6.4730608484599267E-5</v>
      </c>
      <c r="AY1270" s="13">
        <f t="shared" si="1718"/>
        <v>7.5138216289538076E-5</v>
      </c>
      <c r="AZ1270" s="13">
        <f t="shared" si="1719"/>
        <v>4.3609597370899473E-5</v>
      </c>
      <c r="BA1270" s="13">
        <f t="shared" si="1720"/>
        <v>1.6873765679358739E-5</v>
      </c>
      <c r="BB1270" s="13">
        <f t="shared" si="1721"/>
        <v>4.8966968058715675E-6</v>
      </c>
      <c r="BC1270" s="13">
        <f t="shared" si="1722"/>
        <v>1.1368008808117596E-6</v>
      </c>
      <c r="BD1270" s="13">
        <f t="shared" si="1723"/>
        <v>4.6088696066484951E-4</v>
      </c>
      <c r="BE1270" s="13">
        <f t="shared" si="1724"/>
        <v>3.8571348650043335E-4</v>
      </c>
      <c r="BF1270" s="13">
        <f t="shared" si="1725"/>
        <v>1.6140063222195062E-4</v>
      </c>
      <c r="BG1270" s="13">
        <f t="shared" si="1726"/>
        <v>4.5025068249488692E-5</v>
      </c>
      <c r="BH1270" s="13">
        <f t="shared" si="1727"/>
        <v>9.4203012542261543E-6</v>
      </c>
      <c r="BI1270" s="13">
        <f t="shared" si="1728"/>
        <v>1.5767585333333974E-6</v>
      </c>
      <c r="BJ1270" s="14">
        <f t="shared" si="1729"/>
        <v>0.26399276036998592</v>
      </c>
      <c r="BK1270" s="14">
        <f t="shared" si="1730"/>
        <v>0.30317892959780657</v>
      </c>
      <c r="BL1270" s="14">
        <f t="shared" si="1731"/>
        <v>0.397309057761845</v>
      </c>
      <c r="BM1270" s="14">
        <f t="shared" si="1732"/>
        <v>0.32246153024422253</v>
      </c>
      <c r="BN1270" s="14">
        <f t="shared" si="1733"/>
        <v>0.67730510006990163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1.8426</v>
      </c>
      <c r="F1275" s="10">
        <f>VLOOKUP(B1275,home!$B$2:$E$405,3,FALSE)</f>
        <v>0.75139999999999996</v>
      </c>
      <c r="G1275" s="10">
        <f>VLOOKUP(C1275,away!$B$2:$E$405,4,FALSE)</f>
        <v>1.1242000000000001</v>
      </c>
      <c r="H1275" s="10">
        <f>VLOOKUP(A1275,away!$A$2:$E$405,3,FALSE)</f>
        <v>1.2176</v>
      </c>
      <c r="I1275" s="10">
        <f>VLOOKUP(C1275,away!$B$2:$E$405,3,FALSE)</f>
        <v>0.93859999999999999</v>
      </c>
      <c r="J1275" s="10">
        <f>VLOOKUP(B1275,home!$B$2:$E$405,4,FALSE)</f>
        <v>1.0107999999999999</v>
      </c>
      <c r="K1275" s="12">
        <f t="shared" si="1678"/>
        <v>1.556488221288</v>
      </c>
      <c r="L1275" s="12">
        <f t="shared" si="1679"/>
        <v>1.1551820250879998</v>
      </c>
      <c r="M1275" s="13">
        <f t="shared" si="1680"/>
        <v>6.6425766612708992E-2</v>
      </c>
      <c r="N1275" s="13">
        <f t="shared" si="1681"/>
        <v>0.10339092332270723</v>
      </c>
      <c r="O1275" s="13">
        <f t="shared" si="1682"/>
        <v>7.6733851593692018E-2</v>
      </c>
      <c r="P1275" s="13">
        <f t="shared" si="1683"/>
        <v>0.11943533617964305</v>
      </c>
      <c r="Q1275" s="13">
        <f t="shared" si="1684"/>
        <v>8.0463377169942299E-2</v>
      </c>
      <c r="R1275" s="13">
        <f t="shared" si="1685"/>
        <v>4.4320783038401604E-2</v>
      </c>
      <c r="S1275" s="13">
        <f t="shared" si="1686"/>
        <v>5.3686996235641209E-2</v>
      </c>
      <c r="T1275" s="13">
        <f t="shared" si="1687"/>
        <v>9.2949846984593465E-2</v>
      </c>
      <c r="U1275" s="13">
        <f t="shared" si="1688"/>
        <v>6.8984776757533076E-2</v>
      </c>
      <c r="V1275" s="13">
        <f t="shared" si="1689"/>
        <v>1.0725631149973111E-2</v>
      </c>
      <c r="W1275" s="13">
        <f t="shared" si="1690"/>
        <v>4.1746766270022995E-2</v>
      </c>
      <c r="X1275" s="13">
        <f t="shared" si="1691"/>
        <v>4.8225114000680566E-2</v>
      </c>
      <c r="Y1275" s="13">
        <f t="shared" si="1692"/>
        <v>2.7854392425702919E-2</v>
      </c>
      <c r="Z1275" s="13">
        <f t="shared" si="1693"/>
        <v>1.7066190634595541E-2</v>
      </c>
      <c r="AA1275" s="13">
        <f t="shared" si="1694"/>
        <v>2.6563324705003541E-2</v>
      </c>
      <c r="AB1275" s="13">
        <f t="shared" si="1695"/>
        <v>2.0672751010793272E-2</v>
      </c>
      <c r="AC1275" s="13">
        <f t="shared" si="1696"/>
        <v>1.2053110444370063E-3</v>
      </c>
      <c r="AD1275" s="13">
        <f t="shared" si="1697"/>
        <v>1.6244587494038485E-2</v>
      </c>
      <c r="AE1275" s="13">
        <f t="shared" si="1698"/>
        <v>1.876545547808257E-2</v>
      </c>
      <c r="AF1275" s="13">
        <f t="shared" si="1699"/>
        <v>1.0838758430435065E-2</v>
      </c>
      <c r="AG1275" s="13">
        <f t="shared" si="1700"/>
        <v>4.1735796377032021E-3</v>
      </c>
      <c r="AH1275" s="13">
        <f t="shared" si="1701"/>
        <v>4.928639164452484E-3</v>
      </c>
      <c r="AI1275" s="13">
        <f t="shared" si="1702"/>
        <v>7.6713688064490209E-3</v>
      </c>
      <c r="AJ1275" s="13">
        <f t="shared" si="1703"/>
        <v>5.9701975941970423E-3</v>
      </c>
      <c r="AK1275" s="13">
        <f t="shared" si="1704"/>
        <v>3.0975140780432182E-3</v>
      </c>
      <c r="AL1275" s="13">
        <f t="shared" si="1705"/>
        <v>8.6687282441285602E-5</v>
      </c>
      <c r="AM1275" s="13">
        <f t="shared" si="1706"/>
        <v>5.0569018188306517E-3</v>
      </c>
      <c r="AN1275" s="13">
        <f t="shared" si="1707"/>
        <v>5.8416420837479818E-3</v>
      </c>
      <c r="AO1275" s="13">
        <f t="shared" si="1708"/>
        <v>3.3740799660716388E-3</v>
      </c>
      <c r="AP1275" s="13">
        <f t="shared" si="1709"/>
        <v>1.299225509338495E-3</v>
      </c>
      <c r="AQ1275" s="13">
        <f t="shared" si="1710"/>
        <v>3.7521048873090769E-4</v>
      </c>
      <c r="AR1275" s="13">
        <f t="shared" si="1711"/>
        <v>1.1386950741840494E-3</v>
      </c>
      <c r="AS1275" s="13">
        <f t="shared" si="1712"/>
        <v>1.7723654706061382E-3</v>
      </c>
      <c r="AT1275" s="13">
        <f t="shared" si="1713"/>
        <v>1.3793329894080087E-3</v>
      </c>
      <c r="AU1275" s="13">
        <f t="shared" si="1714"/>
        <v>7.1563851708251059E-4</v>
      </c>
      <c r="AV1275" s="13">
        <f t="shared" si="1715"/>
        <v>2.7847073063473458E-4</v>
      </c>
      <c r="AW1275" s="13">
        <f t="shared" si="1716"/>
        <v>4.3296136962935542E-6</v>
      </c>
      <c r="AX1275" s="13">
        <f t="shared" si="1717"/>
        <v>1.311834686203296E-3</v>
      </c>
      <c r="AY1275" s="13">
        <f t="shared" si="1718"/>
        <v>1.5154078493890043E-3</v>
      </c>
      <c r="AZ1275" s="13">
        <f t="shared" si="1719"/>
        <v>8.752859541457205E-4</v>
      </c>
      <c r="BA1275" s="13">
        <f t="shared" si="1720"/>
        <v>3.3703820034704511E-4</v>
      </c>
      <c r="BB1275" s="13">
        <f t="shared" si="1721"/>
        <v>9.7335117702228649E-5</v>
      </c>
      <c r="BC1275" s="13">
        <f t="shared" si="1722"/>
        <v>2.2487955675887859E-5</v>
      </c>
      <c r="BD1275" s="13">
        <f t="shared" si="1723"/>
        <v>2.1923334695894348E-4</v>
      </c>
      <c r="BE1275" s="13">
        <f t="shared" si="1724"/>
        <v>3.412341222551409E-4</v>
      </c>
      <c r="BF1275" s="13">
        <f t="shared" si="1725"/>
        <v>2.655634459958381E-4</v>
      </c>
      <c r="BG1275" s="13">
        <f t="shared" si="1726"/>
        <v>1.3778212523239133E-4</v>
      </c>
      <c r="BH1275" s="13">
        <f t="shared" si="1727"/>
        <v>5.3614063757061288E-5</v>
      </c>
      <c r="BI1275" s="13">
        <f t="shared" si="1728"/>
        <v>1.6689931746649957E-5</v>
      </c>
      <c r="BJ1275" s="14">
        <f t="shared" si="1729"/>
        <v>0.4647592508440917</v>
      </c>
      <c r="BK1275" s="14">
        <f t="shared" si="1730"/>
        <v>0.25308113635423368</v>
      </c>
      <c r="BL1275" s="14">
        <f t="shared" si="1731"/>
        <v>0.26526182656642677</v>
      </c>
      <c r="BM1275" s="14">
        <f t="shared" si="1732"/>
        <v>0.50788728824655982</v>
      </c>
      <c r="BN1275" s="14">
        <f t="shared" si="1733"/>
        <v>0.49077003791709511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1.8426</v>
      </c>
      <c r="F1276" s="10">
        <f>VLOOKUP(B1276,home!$B$2:$E$405,3,FALSE)</f>
        <v>1.0853999999999999</v>
      </c>
      <c r="G1276" s="10">
        <f>VLOOKUP(C1276,away!$B$2:$E$405,4,FALSE)</f>
        <v>0.87670000000000003</v>
      </c>
      <c r="H1276" s="10">
        <f>VLOOKUP(A1276,away!$A$2:$E$405,3,FALSE)</f>
        <v>1.2176</v>
      </c>
      <c r="I1276" s="10">
        <f>VLOOKUP(C1276,away!$B$2:$E$405,3,FALSE)</f>
        <v>1.3267</v>
      </c>
      <c r="J1276" s="10">
        <f>VLOOKUP(B1276,home!$B$2:$E$405,4,FALSE)</f>
        <v>1.6426000000000001</v>
      </c>
      <c r="K1276" s="12">
        <f t="shared" si="1678"/>
        <v>1.753363213668</v>
      </c>
      <c r="L1276" s="12">
        <f t="shared" si="1679"/>
        <v>2.6534394825919998</v>
      </c>
      <c r="M1276" s="13">
        <f t="shared" si="1680"/>
        <v>1.2194104323000292E-2</v>
      </c>
      <c r="N1276" s="13">
        <f t="shared" si="1681"/>
        <v>2.1380693943578645E-2</v>
      </c>
      <c r="O1276" s="13">
        <f t="shared" si="1682"/>
        <v>3.2356317865494762E-2</v>
      </c>
      <c r="P1276" s="13">
        <f t="shared" si="1683"/>
        <v>5.6732377475107218E-2</v>
      </c>
      <c r="Q1276" s="13">
        <f t="shared" si="1684"/>
        <v>1.8744061121682504E-2</v>
      </c>
      <c r="R1276" s="13">
        <f t="shared" si="1685"/>
        <v>4.2927765667800356E-2</v>
      </c>
      <c r="S1276" s="13">
        <f t="shared" si="1686"/>
        <v>6.5986040645627034E-2</v>
      </c>
      <c r="T1276" s="13">
        <f t="shared" si="1687"/>
        <v>4.9736231844390036E-2</v>
      </c>
      <c r="U1276" s="13">
        <f t="shared" si="1688"/>
        <v>7.5267965166881279E-2</v>
      </c>
      <c r="V1276" s="13">
        <f t="shared" si="1689"/>
        <v>3.4110700519562429E-2</v>
      </c>
      <c r="W1276" s="13">
        <f t="shared" si="1690"/>
        <v>1.0955049081834218E-2</v>
      </c>
      <c r="X1276" s="13">
        <f t="shared" si="1691"/>
        <v>2.9068559767472149E-2</v>
      </c>
      <c r="Y1276" s="13">
        <f t="shared" si="1692"/>
        <v>3.8565832094547968E-2</v>
      </c>
      <c r="Z1276" s="13">
        <f t="shared" si="1693"/>
        <v>3.7968742774132924E-2</v>
      </c>
      <c r="AA1276" s="13">
        <f t="shared" si="1694"/>
        <v>6.6572996849387361E-2</v>
      </c>
      <c r="AB1276" s="13">
        <f t="shared" si="1695"/>
        <v>5.8363321849675749E-2</v>
      </c>
      <c r="AC1276" s="13">
        <f t="shared" si="1696"/>
        <v>9.9186309965692224E-3</v>
      </c>
      <c r="AD1276" s="13">
        <f t="shared" si="1697"/>
        <v>4.8020450160038775E-3</v>
      </c>
      <c r="AE1276" s="13">
        <f t="shared" si="1698"/>
        <v>1.2741935842648818E-2</v>
      </c>
      <c r="AF1276" s="13">
        <f t="shared" si="1699"/>
        <v>1.6904977824769272E-2</v>
      </c>
      <c r="AG1276" s="13">
        <f t="shared" si="1700"/>
        <v>1.4952111870861668E-2</v>
      </c>
      <c r="AH1276" s="13">
        <f t="shared" si="1701"/>
        <v>2.5186940295316006E-2</v>
      </c>
      <c r="AI1276" s="13">
        <f t="shared" si="1702"/>
        <v>4.4161854578659315E-2</v>
      </c>
      <c r="AJ1276" s="13">
        <f t="shared" si="1703"/>
        <v>3.8715885632788501E-2</v>
      </c>
      <c r="AK1276" s="13">
        <f t="shared" si="1704"/>
        <v>2.2627669884369601E-2</v>
      </c>
      <c r="AL1276" s="13">
        <f t="shared" si="1705"/>
        <v>1.8458346847904032E-3</v>
      </c>
      <c r="AM1276" s="13">
        <f t="shared" si="1706"/>
        <v>1.6839458162877909E-3</v>
      </c>
      <c r="AN1276" s="13">
        <f t="shared" si="1707"/>
        <v>4.4682483154836385E-3</v>
      </c>
      <c r="AO1276" s="13">
        <f t="shared" si="1708"/>
        <v>5.9281132491647405E-3</v>
      </c>
      <c r="AP1276" s="13">
        <f t="shared" si="1709"/>
        <v>5.2432965842034891E-3</v>
      </c>
      <c r="AQ1276" s="13">
        <f t="shared" si="1710"/>
        <v>3.4781925438663267E-3</v>
      </c>
      <c r="AR1276" s="13">
        <f t="shared" si="1711"/>
        <v>1.3366404365055774E-2</v>
      </c>
      <c r="AS1276" s="13">
        <f t="shared" si="1712"/>
        <v>2.3436161712700177E-2</v>
      </c>
      <c r="AT1276" s="13">
        <f t="shared" si="1713"/>
        <v>2.0546051908311463E-2</v>
      </c>
      <c r="AU1276" s="13">
        <f t="shared" si="1714"/>
        <v>1.2008230534048847E-2</v>
      </c>
      <c r="AV1276" s="13">
        <f t="shared" si="1715"/>
        <v>5.26369741991152E-3</v>
      </c>
      <c r="AW1276" s="13">
        <f t="shared" si="1716"/>
        <v>2.3854558299551122E-4</v>
      </c>
      <c r="AX1276" s="13">
        <f t="shared" si="1717"/>
        <v>4.9209477468152444E-4</v>
      </c>
      <c r="AY1276" s="13">
        <f t="shared" si="1718"/>
        <v>1.3057437043171708E-3</v>
      </c>
      <c r="AZ1276" s="13">
        <f t="shared" si="1719"/>
        <v>1.732355949590558E-3</v>
      </c>
      <c r="BA1276" s="13">
        <f t="shared" si="1720"/>
        <v>1.5322338915155808E-3</v>
      </c>
      <c r="BB1276" s="13">
        <f t="shared" si="1721"/>
        <v>1.0164224760782572E-3</v>
      </c>
      <c r="BC1276" s="13">
        <f t="shared" si="1722"/>
        <v>5.3940310580399397E-4</v>
      </c>
      <c r="BD1276" s="13">
        <f t="shared" si="1723"/>
        <v>5.9111575137548401E-3</v>
      </c>
      <c r="BE1276" s="13">
        <f t="shared" si="1724"/>
        <v>1.0364406134814931E-2</v>
      </c>
      <c r="BF1276" s="13">
        <f t="shared" si="1725"/>
        <v>9.0862842241497231E-3</v>
      </c>
      <c r="BG1276" s="13">
        <f t="shared" si="1726"/>
        <v>5.3105188358520041E-3</v>
      </c>
      <c r="BH1276" s="13">
        <f t="shared" si="1727"/>
        <v>2.3278170930684781E-3</v>
      </c>
      <c r="BI1276" s="13">
        <f t="shared" si="1728"/>
        <v>8.1630177182676902E-4</v>
      </c>
      <c r="BJ1276" s="14">
        <f t="shared" si="1729"/>
        <v>0.24527154881878221</v>
      </c>
      <c r="BK1276" s="14">
        <f t="shared" si="1730"/>
        <v>0.18209343234897377</v>
      </c>
      <c r="BL1276" s="14">
        <f t="shared" si="1731"/>
        <v>0.51461774930386739</v>
      </c>
      <c r="BM1276" s="14">
        <f t="shared" si="1732"/>
        <v>0.79454895472777076</v>
      </c>
      <c r="BN1276" s="14">
        <f t="shared" si="1733"/>
        <v>0.18433532039666375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1.8426</v>
      </c>
      <c r="F1277" s="10">
        <f>VLOOKUP(B1277,home!$B$2:$E$405,3,FALSE)</f>
        <v>0.62019999999999997</v>
      </c>
      <c r="G1277" s="10">
        <f>VLOOKUP(C1277,away!$B$2:$E$405,4,FALSE)</f>
        <v>0.501</v>
      </c>
      <c r="H1277" s="10">
        <f>VLOOKUP(A1277,away!$A$2:$E$405,3,FALSE)</f>
        <v>1.2176</v>
      </c>
      <c r="I1277" s="10">
        <f>VLOOKUP(C1277,away!$B$2:$E$405,3,FALSE)</f>
        <v>1.3898999999999999</v>
      </c>
      <c r="J1277" s="10">
        <f>VLOOKUP(B1277,home!$B$2:$E$405,4,FALSE)</f>
        <v>1.4078999999999999</v>
      </c>
      <c r="K1277" s="12">
        <f t="shared" si="1678"/>
        <v>0.57253304051999998</v>
      </c>
      <c r="L1277" s="12">
        <f t="shared" si="1679"/>
        <v>2.3826486396959998</v>
      </c>
      <c r="M1277" s="13">
        <f t="shared" si="1680"/>
        <v>5.2069199773109656E-2</v>
      </c>
      <c r="N1277" s="13">
        <f t="shared" si="1681"/>
        <v>2.9811337263541758E-2</v>
      </c>
      <c r="O1277" s="13">
        <f t="shared" si="1682"/>
        <v>0.12406260800945898</v>
      </c>
      <c r="P1277" s="13">
        <f t="shared" si="1683"/>
        <v>7.1029942178496439E-2</v>
      </c>
      <c r="Q1277" s="13">
        <f t="shared" si="1684"/>
        <v>8.5339877827313691E-3</v>
      </c>
      <c r="R1277" s="13">
        <f t="shared" si="1685"/>
        <v>0.14779880210543775</v>
      </c>
      <c r="S1277" s="13">
        <f t="shared" si="1686"/>
        <v>2.4223786364420432E-2</v>
      </c>
      <c r="T1277" s="13">
        <f t="shared" si="1687"/>
        <v>2.0333494381707177E-2</v>
      </c>
      <c r="U1277" s="13">
        <f t="shared" si="1688"/>
        <v>8.4619697554640036E-2</v>
      </c>
      <c r="V1277" s="13">
        <f t="shared" si="1689"/>
        <v>3.6716398611133971E-3</v>
      </c>
      <c r="W1277" s="13">
        <f t="shared" si="1690"/>
        <v>1.6286633243359082E-3</v>
      </c>
      <c r="X1277" s="13">
        <f t="shared" si="1691"/>
        <v>3.8805324542517164E-3</v>
      </c>
      <c r="Y1277" s="13">
        <f t="shared" si="1692"/>
        <v>4.6229726867095169E-3</v>
      </c>
      <c r="Z1277" s="13">
        <f t="shared" si="1693"/>
        <v>0.11738420492840652</v>
      </c>
      <c r="AA1277" s="13">
        <f t="shared" si="1694"/>
        <v>6.7206335756683347E-2</v>
      </c>
      <c r="AB1277" s="13">
        <f t="shared" si="1695"/>
        <v>1.9238923876490951E-2</v>
      </c>
      <c r="AC1277" s="13">
        <f t="shared" si="1696"/>
        <v>3.1304058849996924E-4</v>
      </c>
      <c r="AD1277" s="13">
        <f t="shared" si="1697"/>
        <v>2.3311589126636203E-4</v>
      </c>
      <c r="AE1277" s="13">
        <f t="shared" si="1698"/>
        <v>5.554332612173181E-4</v>
      </c>
      <c r="AF1277" s="13">
        <f t="shared" si="1699"/>
        <v>6.6170115214067809E-4</v>
      </c>
      <c r="AG1277" s="13">
        <f t="shared" si="1700"/>
        <v>5.2553378334442081E-4</v>
      </c>
      <c r="AH1277" s="13">
        <f t="shared" si="1701"/>
        <v>6.9921329048616088E-2</v>
      </c>
      <c r="AI1277" s="13">
        <f t="shared" si="1702"/>
        <v>4.003227111740356E-2</v>
      </c>
      <c r="AJ1277" s="13">
        <f t="shared" si="1703"/>
        <v>1.1459898950884019E-2</v>
      </c>
      <c r="AK1277" s="13">
        <f t="shared" si="1704"/>
        <v>2.187056930133862E-3</v>
      </c>
      <c r="AL1277" s="13">
        <f t="shared" si="1705"/>
        <v>1.7081311022688976E-5</v>
      </c>
      <c r="AM1277" s="13">
        <f t="shared" si="1706"/>
        <v>2.6693310004052004E-5</v>
      </c>
      <c r="AN1277" s="13">
        <f t="shared" si="1707"/>
        <v>6.3600778770138127E-5</v>
      </c>
      <c r="AO1277" s="13">
        <f t="shared" si="1708"/>
        <v>7.5769154510137932E-5</v>
      </c>
      <c r="AP1277" s="13">
        <f t="shared" si="1709"/>
        <v>6.0177090974832055E-5</v>
      </c>
      <c r="AQ1277" s="13">
        <f t="shared" si="1710"/>
        <v>3.584521598801152E-5</v>
      </c>
      <c r="AR1277" s="13">
        <f t="shared" si="1711"/>
        <v>3.3319591908684276E-2</v>
      </c>
      <c r="AS1277" s="13">
        <f t="shared" si="1712"/>
        <v>1.9076567264364595E-2</v>
      </c>
      <c r="AT1277" s="13">
        <f t="shared" si="1713"/>
        <v>5.4609825292754799E-3</v>
      </c>
      <c r="AU1277" s="13">
        <f t="shared" si="1714"/>
        <v>1.0421976439042302E-3</v>
      </c>
      <c r="AV1277" s="13">
        <f t="shared" si="1715"/>
        <v>1.4917314647181726E-4</v>
      </c>
      <c r="AW1277" s="13">
        <f t="shared" si="1716"/>
        <v>6.4726072843733304E-7</v>
      </c>
      <c r="AX1277" s="13">
        <f t="shared" si="1717"/>
        <v>2.5471336563604691E-6</v>
      </c>
      <c r="AY1277" s="13">
        <f t="shared" si="1718"/>
        <v>6.06892454145117E-6</v>
      </c>
      <c r="AZ1277" s="13">
        <f t="shared" si="1719"/>
        <v>7.230057401553151E-6</v>
      </c>
      <c r="BA1277" s="13">
        <f t="shared" si="1720"/>
        <v>5.742228810911537E-6</v>
      </c>
      <c r="BB1277" s="13">
        <f t="shared" si="1721"/>
        <v>3.4204284162853892E-6</v>
      </c>
      <c r="BC1277" s="13">
        <f t="shared" si="1722"/>
        <v>1.6299358226479838E-6</v>
      </c>
      <c r="BD1277" s="13">
        <f t="shared" si="1723"/>
        <v>1.3231480056075403E-2</v>
      </c>
      <c r="BE1277" s="13">
        <f t="shared" si="1724"/>
        <v>7.5754595070845893E-3</v>
      </c>
      <c r="BF1277" s="13">
        <f t="shared" si="1725"/>
        <v>2.1686004324636401E-3</v>
      </c>
      <c r="BG1277" s="13">
        <f t="shared" si="1726"/>
        <v>4.1386513309046494E-4</v>
      </c>
      <c r="BH1277" s="13">
        <f t="shared" si="1727"/>
        <v>5.9237865753374578E-5</v>
      </c>
      <c r="BI1277" s="13">
        <f t="shared" si="1728"/>
        <v>6.7831270787390274E-6</v>
      </c>
      <c r="BJ1277" s="14">
        <f t="shared" si="1729"/>
        <v>7.1075496240142602E-2</v>
      </c>
      <c r="BK1277" s="14">
        <f t="shared" si="1730"/>
        <v>0.15133075900120402</v>
      </c>
      <c r="BL1277" s="14">
        <f t="shared" si="1731"/>
        <v>0.64903086196399518</v>
      </c>
      <c r="BM1277" s="14">
        <f t="shared" si="1732"/>
        <v>0.55551002335715927</v>
      </c>
      <c r="BN1277" s="14">
        <f t="shared" si="1733"/>
        <v>0.43330587711277591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1.8426</v>
      </c>
      <c r="F1278" s="10">
        <f>VLOOKUP(B1278,home!$B$2:$E$405,3,FALSE)</f>
        <v>0.66800000000000004</v>
      </c>
      <c r="G1278" s="10">
        <f>VLOOKUP(C1278,away!$B$2:$E$405,4,FALSE)</f>
        <v>1.0853999999999999</v>
      </c>
      <c r="H1278" s="10">
        <f>VLOOKUP(A1278,away!$A$2:$E$405,3,FALSE)</f>
        <v>1.2176</v>
      </c>
      <c r="I1278" s="10">
        <f>VLOOKUP(C1278,away!$B$2:$E$405,3,FALSE)</f>
        <v>0.93859999999999999</v>
      </c>
      <c r="J1278" s="10">
        <f>VLOOKUP(B1278,home!$B$2:$E$405,4,FALSE)</f>
        <v>1.2002999999999999</v>
      </c>
      <c r="K1278" s="12">
        <f t="shared" si="1678"/>
        <v>1.33597197072</v>
      </c>
      <c r="L1278" s="12">
        <f t="shared" si="1679"/>
        <v>1.3717500838079999</v>
      </c>
      <c r="M1278" s="13">
        <f t="shared" si="1680"/>
        <v>6.6688546694679121E-2</v>
      </c>
      <c r="N1278" s="13">
        <f t="shared" si="1681"/>
        <v>8.9094029152143206E-2</v>
      </c>
      <c r="O1278" s="13">
        <f t="shared" si="1682"/>
        <v>9.1480019517459793E-2</v>
      </c>
      <c r="P1278" s="13">
        <f t="shared" si="1683"/>
        <v>0.12221474195624484</v>
      </c>
      <c r="Q1278" s="13">
        <f t="shared" si="1684"/>
        <v>5.9513562852886955E-2</v>
      </c>
      <c r="R1278" s="13">
        <f t="shared" si="1685"/>
        <v>6.2743862219916485E-2</v>
      </c>
      <c r="S1278" s="13">
        <f t="shared" si="1686"/>
        <v>5.5993284798269753E-2</v>
      </c>
      <c r="T1278" s="13">
        <f t="shared" si="1687"/>
        <v>8.1637734831160352E-2</v>
      </c>
      <c r="U1278" s="13">
        <f t="shared" si="1688"/>
        <v>8.3824041260525978E-2</v>
      </c>
      <c r="V1278" s="13">
        <f t="shared" si="1689"/>
        <v>1.1401599411787356E-2</v>
      </c>
      <c r="W1278" s="13">
        <f t="shared" si="1690"/>
        <v>2.650281728304665E-2</v>
      </c>
      <c r="X1278" s="13">
        <f t="shared" si="1691"/>
        <v>3.6355241829167349E-2</v>
      </c>
      <c r="Y1278" s="13">
        <f t="shared" si="1692"/>
        <v>2.4935153013010213E-2</v>
      </c>
      <c r="Z1278" s="13">
        <f t="shared" si="1693"/>
        <v>2.8689632752869346E-2</v>
      </c>
      <c r="AA1278" s="13">
        <f t="shared" si="1694"/>
        <v>3.8328545208083924E-2</v>
      </c>
      <c r="AB1278" s="13">
        <f t="shared" si="1695"/>
        <v>2.5602931038237249E-2</v>
      </c>
      <c r="AC1278" s="13">
        <f t="shared" si="1696"/>
        <v>1.3059247043383643E-3</v>
      </c>
      <c r="AD1278" s="13">
        <f t="shared" si="1697"/>
        <v>8.8517552588159801E-3</v>
      </c>
      <c r="AE1278" s="13">
        <f t="shared" si="1698"/>
        <v>1.2142396018128724E-2</v>
      </c>
      <c r="AF1278" s="13">
        <f t="shared" si="1699"/>
        <v>8.3281663777490019E-3</v>
      </c>
      <c r="AG1278" s="13">
        <f t="shared" si="1700"/>
        <v>3.8080543088813874E-3</v>
      </c>
      <c r="AH1278" s="13">
        <f t="shared" si="1701"/>
        <v>9.8387515332923146E-3</v>
      </c>
      <c r="AI1278" s="13">
        <f t="shared" si="1702"/>
        <v>1.3144296275356956E-2</v>
      </c>
      <c r="AJ1278" s="13">
        <f t="shared" si="1703"/>
        <v>8.780205699358095E-3</v>
      </c>
      <c r="AK1278" s="13">
        <f t="shared" si="1704"/>
        <v>3.9100362371661361E-3</v>
      </c>
      <c r="AL1278" s="13">
        <f t="shared" si="1705"/>
        <v>9.5730531652286072E-5</v>
      </c>
      <c r="AM1278" s="13">
        <f t="shared" si="1706"/>
        <v>2.3651393834903012E-3</v>
      </c>
      <c r="AN1278" s="13">
        <f t="shared" si="1707"/>
        <v>3.2443801475204219E-3</v>
      </c>
      <c r="AO1278" s="13">
        <f t="shared" si="1708"/>
        <v>2.2252393696330754E-3</v>
      </c>
      <c r="AP1278" s="13">
        <f t="shared" si="1709"/>
        <v>1.0174907639290108E-3</v>
      </c>
      <c r="AQ1278" s="13">
        <f t="shared" si="1710"/>
        <v>3.4893576017337149E-4</v>
      </c>
      <c r="AR1278" s="13">
        <f t="shared" si="1711"/>
        <v>2.699261648071963E-3</v>
      </c>
      <c r="AS1278" s="13">
        <f t="shared" si="1712"/>
        <v>3.6061379034636153E-3</v>
      </c>
      <c r="AT1278" s="13">
        <f t="shared" si="1713"/>
        <v>2.4088495807891882E-3</v>
      </c>
      <c r="AU1278" s="13">
        <f t="shared" si="1714"/>
        <v>1.0727185072049923E-3</v>
      </c>
      <c r="AV1278" s="13">
        <f t="shared" si="1715"/>
        <v>3.582804645246176E-4</v>
      </c>
      <c r="AW1278" s="13">
        <f t="shared" si="1716"/>
        <v>4.873268184341817E-6</v>
      </c>
      <c r="AX1278" s="13">
        <f t="shared" si="1717"/>
        <v>5.2662665386483628E-4</v>
      </c>
      <c r="AY1278" s="13">
        <f t="shared" si="1718"/>
        <v>7.2240015657461579E-4</v>
      </c>
      <c r="AZ1278" s="13">
        <f t="shared" si="1719"/>
        <v>4.9547623766207081E-4</v>
      </c>
      <c r="BA1278" s="13">
        <f t="shared" si="1720"/>
        <v>2.2655652351260606E-4</v>
      </c>
      <c r="BB1278" s="13">
        <f t="shared" si="1721"/>
        <v>7.7694732528916599E-5</v>
      </c>
      <c r="BC1278" s="13">
        <f t="shared" si="1722"/>
        <v>2.1315551171596287E-5</v>
      </c>
      <c r="BD1278" s="13">
        <f t="shared" si="1723"/>
        <v>6.1711873199373879E-4</v>
      </c>
      <c r="BE1278" s="13">
        <f t="shared" si="1724"/>
        <v>8.2445332854990284E-4</v>
      </c>
      <c r="BF1278" s="13">
        <f t="shared" si="1725"/>
        <v>5.507232690547387E-4</v>
      </c>
      <c r="BG1278" s="13">
        <f t="shared" si="1726"/>
        <v>2.4525028369347331E-4</v>
      </c>
      <c r="BH1278" s="13">
        <f t="shared" si="1727"/>
        <v>8.1911876206402175E-5</v>
      </c>
      <c r="BI1278" s="13">
        <f t="shared" si="1728"/>
        <v>2.1886394136167954E-5</v>
      </c>
      <c r="BJ1278" s="14">
        <f t="shared" si="1729"/>
        <v>0.36244016620505054</v>
      </c>
      <c r="BK1278" s="14">
        <f t="shared" si="1730"/>
        <v>0.25842222825354633</v>
      </c>
      <c r="BL1278" s="14">
        <f t="shared" si="1731"/>
        <v>0.35013928097708569</v>
      </c>
      <c r="BM1278" s="14">
        <f t="shared" si="1732"/>
        <v>0.50723901890683132</v>
      </c>
      <c r="BN1278" s="14">
        <f t="shared" si="1733"/>
        <v>0.49173476239333036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1.8426</v>
      </c>
      <c r="F1279" s="10">
        <f>VLOOKUP(B1279,home!$B$2:$E$405,3,FALSE)</f>
        <v>0.96909999999999996</v>
      </c>
      <c r="G1279" s="10">
        <f>VLOOKUP(C1279,away!$B$2:$E$405,4,FALSE)</f>
        <v>1.0437000000000001</v>
      </c>
      <c r="H1279" s="10">
        <f>VLOOKUP(A1279,away!$A$2:$E$405,3,FALSE)</f>
        <v>1.2176</v>
      </c>
      <c r="I1279" s="10">
        <f>VLOOKUP(C1279,away!$B$2:$E$405,3,FALSE)</f>
        <v>0.44219999999999998</v>
      </c>
      <c r="J1279" s="10">
        <f>VLOOKUP(B1279,home!$B$2:$E$405,4,FALSE)</f>
        <v>0.82130000000000003</v>
      </c>
      <c r="K1279" s="12">
        <f t="shared" si="1678"/>
        <v>1.8636971619420002</v>
      </c>
      <c r="L1279" s="12">
        <f t="shared" si="1679"/>
        <v>0.44220657993600004</v>
      </c>
      <c r="M1279" s="13">
        <f t="shared" si="1680"/>
        <v>9.9668685174468544E-2</v>
      </c>
      <c r="N1279" s="13">
        <f t="shared" si="1681"/>
        <v>0.18575224569414775</v>
      </c>
      <c r="O1279" s="13">
        <f t="shared" si="1682"/>
        <v>4.4074148397719649E-2</v>
      </c>
      <c r="P1279" s="13">
        <f t="shared" si="1683"/>
        <v>8.2140865283840681E-2</v>
      </c>
      <c r="Q1279" s="13">
        <f t="shared" si="1684"/>
        <v>0.17309296656226816</v>
      </c>
      <c r="R1279" s="13">
        <f t="shared" si="1685"/>
        <v>9.7449392132736706E-3</v>
      </c>
      <c r="S1279" s="13">
        <f t="shared" si="1686"/>
        <v>1.6923875683137902E-2</v>
      </c>
      <c r="T1279" s="13">
        <f t="shared" si="1687"/>
        <v>7.6542848754477019E-2</v>
      </c>
      <c r="U1279" s="13">
        <f t="shared" si="1688"/>
        <v>1.816161555507545E-2</v>
      </c>
      <c r="V1279" s="13">
        <f t="shared" si="1689"/>
        <v>1.5497364985197094E-3</v>
      </c>
      <c r="W1279" s="13">
        <f t="shared" si="1690"/>
        <v>0.10753095684474023</v>
      </c>
      <c r="X1279" s="13">
        <f t="shared" si="1691"/>
        <v>4.7550896663558204E-2</v>
      </c>
      <c r="Y1279" s="13">
        <f t="shared" si="1692"/>
        <v>1.0513659693241114E-2</v>
      </c>
      <c r="Z1279" s="13">
        <f t="shared" si="1693"/>
        <v>1.4364254137286549E-3</v>
      </c>
      <c r="AA1279" s="13">
        <f t="shared" si="1694"/>
        <v>2.6770619669074579E-3</v>
      </c>
      <c r="AB1279" s="13">
        <f t="shared" si="1695"/>
        <v>2.4946163950341493E-3</v>
      </c>
      <c r="AC1279" s="13">
        <f t="shared" si="1696"/>
        <v>7.9824907346479621E-5</v>
      </c>
      <c r="AD1279" s="13">
        <f t="shared" si="1697"/>
        <v>5.0101284773112521E-2</v>
      </c>
      <c r="AE1279" s="13">
        <f t="shared" si="1698"/>
        <v>2.2155117789917685E-2</v>
      </c>
      <c r="AF1279" s="13">
        <f t="shared" si="1699"/>
        <v>4.8985694329793661E-3</v>
      </c>
      <c r="AG1279" s="13">
        <f t="shared" si="1700"/>
        <v>7.220598785122787E-4</v>
      </c>
      <c r="AH1279" s="13">
        <f t="shared" si="1701"/>
        <v>1.587991923845256E-4</v>
      </c>
      <c r="AI1279" s="13">
        <f t="shared" si="1702"/>
        <v>2.9595360416572207E-4</v>
      </c>
      <c r="AJ1279" s="13">
        <f t="shared" si="1703"/>
        <v>2.7578394607508122E-4</v>
      </c>
      <c r="AK1279" s="13">
        <f t="shared" si="1704"/>
        <v>1.7132591920309816E-4</v>
      </c>
      <c r="AL1279" s="13">
        <f t="shared" si="1705"/>
        <v>2.6314732452483013E-6</v>
      </c>
      <c r="AM1279" s="13">
        <f t="shared" si="1706"/>
        <v>1.8674724448259555E-2</v>
      </c>
      <c r="AN1279" s="13">
        <f t="shared" si="1707"/>
        <v>8.2580860295120642E-3</v>
      </c>
      <c r="AO1279" s="13">
        <f t="shared" si="1708"/>
        <v>1.8258899899638958E-3</v>
      </c>
      <c r="AP1279" s="13">
        <f t="shared" si="1709"/>
        <v>2.6914018926710396E-4</v>
      </c>
      <c r="AQ1279" s="13">
        <f t="shared" si="1710"/>
        <v>2.9753890654783447E-5</v>
      </c>
      <c r="AR1279" s="13">
        <f t="shared" si="1711"/>
        <v>1.4044409552192002E-5</v>
      </c>
      <c r="AS1279" s="13">
        <f t="shared" si="1712"/>
        <v>2.6174526223571354E-5</v>
      </c>
      <c r="AT1279" s="13">
        <f t="shared" si="1713"/>
        <v>2.4390695119023199E-5</v>
      </c>
      <c r="AU1279" s="13">
        <f t="shared" si="1714"/>
        <v>1.5152289757038711E-5</v>
      </c>
      <c r="AV1279" s="13">
        <f t="shared" si="1715"/>
        <v>7.0598198542789711E-6</v>
      </c>
      <c r="AW1279" s="13">
        <f t="shared" si="1716"/>
        <v>6.0241669954811201E-8</v>
      </c>
      <c r="AX1279" s="13">
        <f t="shared" si="1717"/>
        <v>5.8006718257117007E-3</v>
      </c>
      <c r="AY1279" s="13">
        <f t="shared" si="1718"/>
        <v>2.565095249379085E-3</v>
      </c>
      <c r="AZ1279" s="13">
        <f t="shared" si="1719"/>
        <v>5.671509987190031E-4</v>
      </c>
      <c r="BA1279" s="13">
        <f t="shared" si="1720"/>
        <v>8.359930115027236E-5</v>
      </c>
      <c r="BB1279" s="13">
        <f t="shared" si="1721"/>
        <v>9.2420402616754148E-6</v>
      </c>
      <c r="BC1279" s="13">
        <f t="shared" si="1722"/>
        <v>8.1737820314926036E-7</v>
      </c>
      <c r="BD1279" s="13">
        <f t="shared" si="1723"/>
        <v>1.0350883858825515E-6</v>
      </c>
      <c r="BE1279" s="13">
        <f t="shared" si="1724"/>
        <v>1.9290912871284374E-6</v>
      </c>
      <c r="BF1279" s="13">
        <f t="shared" si="1725"/>
        <v>1.7976209784741547E-6</v>
      </c>
      <c r="BG1279" s="13">
        <f t="shared" si="1726"/>
        <v>1.116740371943228E-6</v>
      </c>
      <c r="BH1279" s="13">
        <f t="shared" si="1727"/>
        <v>5.2031646545416184E-7</v>
      </c>
      <c r="BI1279" s="13">
        <f t="shared" si="1728"/>
        <v>1.939424639957229E-7</v>
      </c>
      <c r="BJ1279" s="14">
        <f t="shared" si="1729"/>
        <v>0.71694477742803653</v>
      </c>
      <c r="BK1279" s="14">
        <f t="shared" si="1730"/>
        <v>0.20293071426993767</v>
      </c>
      <c r="BL1279" s="14">
        <f t="shared" si="1731"/>
        <v>7.8147658730297775E-2</v>
      </c>
      <c r="BM1279" s="14">
        <f t="shared" si="1732"/>
        <v>0.40242069050857326</v>
      </c>
      <c r="BN1279" s="14">
        <f t="shared" si="1733"/>
        <v>0.59447385032571853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1.8426</v>
      </c>
      <c r="F1280" s="10">
        <f>VLOOKUP(B1280,home!$B$2:$E$405,3,FALSE)</f>
        <v>0.96020000000000005</v>
      </c>
      <c r="G1280" s="10">
        <f>VLOOKUP(C1280,away!$B$2:$E$405,4,FALSE)</f>
        <v>0.8528</v>
      </c>
      <c r="H1280" s="10">
        <f>VLOOKUP(A1280,away!$A$2:$E$405,3,FALSE)</f>
        <v>1.2176</v>
      </c>
      <c r="I1280" s="10">
        <f>VLOOKUP(C1280,away!$B$2:$E$405,3,FALSE)</f>
        <v>1.1733</v>
      </c>
      <c r="J1280" s="10">
        <f>VLOOKUP(B1280,home!$B$2:$E$405,4,FALSE)</f>
        <v>0.7581</v>
      </c>
      <c r="K1280" s="12">
        <f t="shared" si="1678"/>
        <v>1.5088287826560001</v>
      </c>
      <c r="L1280" s="12">
        <f t="shared" si="1679"/>
        <v>1.0830293016480002</v>
      </c>
      <c r="M1280" s="13">
        <f t="shared" si="1680"/>
        <v>7.488077594867934E-2</v>
      </c>
      <c r="N1280" s="13">
        <f t="shared" si="1681"/>
        <v>0.11298227001898253</v>
      </c>
      <c r="O1280" s="13">
        <f t="shared" si="1682"/>
        <v>8.1098074482558555E-2</v>
      </c>
      <c r="P1280" s="13">
        <f t="shared" si="1683"/>
        <v>0.12236310899726444</v>
      </c>
      <c r="Q1280" s="13">
        <f t="shared" si="1684"/>
        <v>8.5235450467226484E-2</v>
      </c>
      <c r="R1280" s="13">
        <f t="shared" si="1685"/>
        <v>4.3915795485921436E-2</v>
      </c>
      <c r="S1280" s="13">
        <f t="shared" si="1686"/>
        <v>4.9988566003035959E-2</v>
      </c>
      <c r="T1280" s="13">
        <f t="shared" si="1687"/>
        <v>9.2312490395173002E-2</v>
      </c>
      <c r="U1280" s="13">
        <f t="shared" si="1688"/>
        <v>6.6261416242392707E-2</v>
      </c>
      <c r="V1280" s="13">
        <f t="shared" si="1689"/>
        <v>9.0762894198619104E-3</v>
      </c>
      <c r="W1280" s="13">
        <f t="shared" si="1690"/>
        <v>4.2868566989200357E-2</v>
      </c>
      <c r="X1280" s="13">
        <f t="shared" si="1691"/>
        <v>4.6427914168964177E-2</v>
      </c>
      <c r="Y1280" s="13">
        <f t="shared" si="1692"/>
        <v>2.5141395729693275E-2</v>
      </c>
      <c r="Z1280" s="13">
        <f t="shared" si="1693"/>
        <v>1.5854031105477971E-2</v>
      </c>
      <c r="AA1280" s="13">
        <f t="shared" si="1694"/>
        <v>2.3921018453068682E-2</v>
      </c>
      <c r="AB1280" s="13">
        <f t="shared" si="1695"/>
        <v>1.8046360576217672E-2</v>
      </c>
      <c r="AC1280" s="13">
        <f t="shared" si="1696"/>
        <v>9.269760642024213E-4</v>
      </c>
      <c r="AD1280" s="13">
        <f t="shared" si="1697"/>
        <v>1.6170331936130607E-2</v>
      </c>
      <c r="AE1280" s="13">
        <f t="shared" si="1698"/>
        <v>1.751294330420388E-2</v>
      </c>
      <c r="AF1280" s="13">
        <f t="shared" si="1699"/>
        <v>9.483515378276474E-3</v>
      </c>
      <c r="AG1280" s="13">
        <f t="shared" si="1700"/>
        <v>3.4236416791009476E-3</v>
      </c>
      <c r="AH1280" s="13">
        <f t="shared" si="1701"/>
        <v>4.2925950591178683E-3</v>
      </c>
      <c r="AI1280" s="13">
        <f t="shared" si="1702"/>
        <v>6.4767909774839736E-3</v>
      </c>
      <c r="AJ1280" s="13">
        <f t="shared" si="1703"/>
        <v>4.8861843230372558E-3</v>
      </c>
      <c r="AK1280" s="13">
        <f t="shared" si="1704"/>
        <v>2.457471847987044E-3</v>
      </c>
      <c r="AL1280" s="13">
        <f t="shared" si="1705"/>
        <v>6.0591077880707522E-5</v>
      </c>
      <c r="AM1280" s="13">
        <f t="shared" si="1706"/>
        <v>4.879652450067073E-3</v>
      </c>
      <c r="AN1280" s="13">
        <f t="shared" si="1707"/>
        <v>5.2848065852810948E-3</v>
      </c>
      <c r="AO1280" s="13">
        <f t="shared" si="1708"/>
        <v>2.8618001927008677E-3</v>
      </c>
      <c r="AP1280" s="13">
        <f t="shared" si="1709"/>
        <v>1.0331378213856448E-3</v>
      </c>
      <c r="AQ1280" s="13">
        <f t="shared" si="1710"/>
        <v>2.7972963330035773E-4</v>
      </c>
      <c r="AR1280" s="13">
        <f t="shared" si="1711"/>
        <v>9.2980124582681632E-4</v>
      </c>
      <c r="AS1280" s="13">
        <f t="shared" si="1712"/>
        <v>1.4029108818529074E-3</v>
      </c>
      <c r="AT1280" s="13">
        <f t="shared" si="1713"/>
        <v>1.0583761590204892E-3</v>
      </c>
      <c r="AU1280" s="13">
        <f t="shared" si="1714"/>
        <v>5.3230280386900577E-4</v>
      </c>
      <c r="AV1280" s="13">
        <f t="shared" si="1715"/>
        <v>2.0078844789151205E-4</v>
      </c>
      <c r="AW1280" s="13">
        <f t="shared" si="1716"/>
        <v>2.7503397430589184E-6</v>
      </c>
      <c r="AX1280" s="13">
        <f t="shared" si="1717"/>
        <v>1.2270933443365121E-3</v>
      </c>
      <c r="AY1280" s="13">
        <f t="shared" si="1718"/>
        <v>1.3289780477736815E-3</v>
      </c>
      <c r="AZ1280" s="13">
        <f t="shared" si="1719"/>
        <v>7.1966108349292635E-4</v>
      </c>
      <c r="BA1280" s="13">
        <f t="shared" si="1720"/>
        <v>2.5980468022619583E-4</v>
      </c>
      <c r="BB1280" s="13">
        <f t="shared" si="1721"/>
        <v>7.0344020347564687E-5</v>
      </c>
      <c r="BC1280" s="13">
        <f t="shared" si="1722"/>
        <v>1.5236927046427142E-5</v>
      </c>
      <c r="BD1280" s="13">
        <f t="shared" si="1723"/>
        <v>1.6783366565654287E-4</v>
      </c>
      <c r="BE1280" s="13">
        <f t="shared" si="1724"/>
        <v>2.5323226544125572E-4</v>
      </c>
      <c r="BF1280" s="13">
        <f t="shared" si="1725"/>
        <v>1.9104206539747551E-4</v>
      </c>
      <c r="BG1280" s="13">
        <f t="shared" si="1726"/>
        <v>9.6083255656586933E-5</v>
      </c>
      <c r="BH1280" s="13">
        <f t="shared" si="1727"/>
        <v>3.6243295416488355E-5</v>
      </c>
      <c r="BI1280" s="13">
        <f t="shared" si="1728"/>
        <v>1.0936985460540375E-5</v>
      </c>
      <c r="BJ1280" s="14">
        <f t="shared" si="1729"/>
        <v>0.46951876485291</v>
      </c>
      <c r="BK1280" s="14">
        <f t="shared" si="1730"/>
        <v>0.25862528555869846</v>
      </c>
      <c r="BL1280" s="14">
        <f t="shared" si="1731"/>
        <v>0.25623525851927487</v>
      </c>
      <c r="BM1280" s="14">
        <f t="shared" si="1732"/>
        <v>0.47843163692769797</v>
      </c>
      <c r="BN1280" s="14">
        <f t="shared" si="1733"/>
        <v>0.52047547540063277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1.5455000000000001</v>
      </c>
      <c r="F1281" s="10">
        <f>VLOOKUP(B1281,home!$B$2:$E$405,3,FALSE)</f>
        <v>1.2941</v>
      </c>
      <c r="G1281" s="10">
        <f>VLOOKUP(C1281,away!$B$2:$E$405,4,FALSE)</f>
        <v>0.83189999999999997</v>
      </c>
      <c r="H1281" s="10">
        <f>VLOOKUP(A1281,away!$A$2:$E$405,3,FALSE)</f>
        <v>1.1894</v>
      </c>
      <c r="I1281" s="10">
        <f>VLOOKUP(C1281,away!$B$2:$E$405,3,FALSE)</f>
        <v>0.84079999999999999</v>
      </c>
      <c r="J1281" s="10">
        <f>VLOOKUP(B1281,home!$B$2:$E$405,4,FALSE)</f>
        <v>1.0088999999999999</v>
      </c>
      <c r="K1281" s="12">
        <f t="shared" si="1678"/>
        <v>1.663826246445</v>
      </c>
      <c r="L1281" s="12">
        <f t="shared" si="1679"/>
        <v>1.0089479429279999</v>
      </c>
      <c r="M1281" s="13">
        <f t="shared" si="1680"/>
        <v>6.9060372762527925E-2</v>
      </c>
      <c r="N1281" s="13">
        <f t="shared" si="1681"/>
        <v>0.11490446079156934</v>
      </c>
      <c r="O1281" s="13">
        <f t="shared" si="1682"/>
        <v>6.9678321036593424E-2</v>
      </c>
      <c r="P1281" s="13">
        <f t="shared" si="1683"/>
        <v>0.11593261934890491</v>
      </c>
      <c r="Q1281" s="13">
        <f t="shared" si="1684"/>
        <v>9.5590528849311768E-2</v>
      </c>
      <c r="R1281" s="13">
        <f t="shared" si="1685"/>
        <v>3.515089933827386E-2</v>
      </c>
      <c r="S1281" s="13">
        <f t="shared" si="1686"/>
        <v>4.8654429781730103E-2</v>
      </c>
      <c r="T1281" s="13">
        <f t="shared" si="1687"/>
        <v>9.6445867445912742E-2</v>
      </c>
      <c r="U1281" s="13">
        <f t="shared" si="1688"/>
        <v>5.8484988905166221E-2</v>
      </c>
      <c r="V1281" s="13">
        <f t="shared" si="1689"/>
        <v>9.0752084201252536E-3</v>
      </c>
      <c r="W1281" s="13">
        <f t="shared" si="1690"/>
        <v>5.3015343603680952E-2</v>
      </c>
      <c r="X1281" s="13">
        <f t="shared" si="1691"/>
        <v>5.3489721872554991E-2</v>
      </c>
      <c r="Y1281" s="13">
        <f t="shared" si="1692"/>
        <v>2.6984172425552601E-2</v>
      </c>
      <c r="Z1281" s="13">
        <f t="shared" si="1693"/>
        <v>1.1821809193140203E-2</v>
      </c>
      <c r="AA1281" s="13">
        <f t="shared" si="1694"/>
        <v>1.9669436416011456E-2</v>
      </c>
      <c r="AB1281" s="13">
        <f t="shared" si="1695"/>
        <v>1.6363262280870473E-2</v>
      </c>
      <c r="AC1281" s="13">
        <f t="shared" si="1696"/>
        <v>9.5216750322591772E-4</v>
      </c>
      <c r="AD1281" s="13">
        <f t="shared" si="1697"/>
        <v>2.2052080038026119E-2</v>
      </c>
      <c r="AE1281" s="13">
        <f t="shared" si="1698"/>
        <v>2.2249400791650061E-2</v>
      </c>
      <c r="AF1281" s="13">
        <f t="shared" si="1699"/>
        <v>1.1224243580057972E-2</v>
      </c>
      <c r="AG1281" s="13">
        <f t="shared" si="1700"/>
        <v>3.7748924903407673E-3</v>
      </c>
      <c r="AH1281" s="13">
        <f t="shared" si="1701"/>
        <v>2.9818975167765307E-3</v>
      </c>
      <c r="AI1281" s="13">
        <f t="shared" si="1702"/>
        <v>4.9613593526219605E-3</v>
      </c>
      <c r="AJ1281" s="13">
        <f t="shared" si="1703"/>
        <v>4.1274199544688974E-3</v>
      </c>
      <c r="AK1281" s="13">
        <f t="shared" si="1704"/>
        <v>2.2891032167820587E-3</v>
      </c>
      <c r="AL1281" s="13">
        <f t="shared" si="1705"/>
        <v>6.3936679338506854E-5</v>
      </c>
      <c r="AM1281" s="13">
        <f t="shared" si="1706"/>
        <v>7.3381659111947375E-3</v>
      </c>
      <c r="AN1281" s="13">
        <f t="shared" si="1707"/>
        <v>7.4038274009643017E-3</v>
      </c>
      <c r="AO1281" s="13">
        <f t="shared" si="1708"/>
        <v>3.7350382129984461E-3</v>
      </c>
      <c r="AP1281" s="13">
        <f t="shared" si="1709"/>
        <v>1.2561530405874187E-3</v>
      </c>
      <c r="AQ1281" s="13">
        <f t="shared" si="1710"/>
        <v>3.1684825657585702E-4</v>
      </c>
      <c r="AR1281" s="13">
        <f t="shared" si="1711"/>
        <v>6.0171587311475872E-4</v>
      </c>
      <c r="AS1281" s="13">
        <f t="shared" si="1712"/>
        <v>1.0011506625909048E-3</v>
      </c>
      <c r="AT1281" s="13">
        <f t="shared" si="1713"/>
        <v>8.3287037453227508E-4</v>
      </c>
      <c r="AU1281" s="13">
        <f t="shared" si="1714"/>
        <v>4.6191719634442542E-4</v>
      </c>
      <c r="AV1281" s="13">
        <f t="shared" si="1715"/>
        <v>1.9213748874053599E-4</v>
      </c>
      <c r="AW1281" s="13">
        <f t="shared" si="1716"/>
        <v>2.9814278642802381E-6</v>
      </c>
      <c r="AX1281" s="13">
        <f t="shared" si="1717"/>
        <v>2.0349055073022996E-3</v>
      </c>
      <c r="AY1281" s="13">
        <f t="shared" si="1718"/>
        <v>2.0531137256455129E-3</v>
      </c>
      <c r="AZ1281" s="13">
        <f t="shared" si="1719"/>
        <v>1.0357424350436412E-3</v>
      </c>
      <c r="BA1281" s="13">
        <f t="shared" si="1720"/>
        <v>3.4833673308017315E-4</v>
      </c>
      <c r="BB1281" s="13">
        <f t="shared" si="1721"/>
        <v>8.7863407571875103E-5</v>
      </c>
      <c r="BC1281" s="13">
        <f t="shared" si="1722"/>
        <v>1.7729920865657578E-5</v>
      </c>
      <c r="BD1281" s="13">
        <f t="shared" si="1723"/>
        <v>1.0118333206771016E-4</v>
      </c>
      <c r="BE1281" s="13">
        <f t="shared" si="1724"/>
        <v>1.6835148359701618E-4</v>
      </c>
      <c r="BF1281" s="13">
        <f t="shared" si="1725"/>
        <v>1.4005380851833525E-4</v>
      </c>
      <c r="BG1281" s="13">
        <f t="shared" si="1726"/>
        <v>7.7675067509129476E-5</v>
      </c>
      <c r="BH1281" s="13">
        <f t="shared" si="1727"/>
        <v>3.230945400401924E-5</v>
      </c>
      <c r="BI1281" s="13">
        <f t="shared" si="1728"/>
        <v>1.0751463516038935E-5</v>
      </c>
      <c r="BJ1281" s="14">
        <f t="shared" si="1729"/>
        <v>0.52535843644048741</v>
      </c>
      <c r="BK1281" s="14">
        <f t="shared" si="1730"/>
        <v>0.2457918482214981</v>
      </c>
      <c r="BL1281" s="14">
        <f t="shared" si="1731"/>
        <v>0.21732680422209996</v>
      </c>
      <c r="BM1281" s="14">
        <f t="shared" si="1732"/>
        <v>0.49793156365226299</v>
      </c>
      <c r="BN1281" s="14">
        <f t="shared" si="1733"/>
        <v>0.50031720212718123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1.5455000000000001</v>
      </c>
      <c r="F1282" s="10">
        <f>VLOOKUP(B1282,home!$B$2:$E$405,3,FALSE)</f>
        <v>1.6637999999999999</v>
      </c>
      <c r="G1282" s="10">
        <f>VLOOKUP(C1282,away!$B$2:$E$405,4,FALSE)</f>
        <v>1.4789000000000001</v>
      </c>
      <c r="H1282" s="10">
        <f>VLOOKUP(A1282,away!$A$2:$E$405,3,FALSE)</f>
        <v>1.1894</v>
      </c>
      <c r="I1282" s="10">
        <f>VLOOKUP(C1282,away!$B$2:$E$405,3,FALSE)</f>
        <v>0.60050000000000003</v>
      </c>
      <c r="J1282" s="10">
        <f>VLOOKUP(B1282,home!$B$2:$E$405,4,FALSE)</f>
        <v>0.60050000000000003</v>
      </c>
      <c r="K1282" s="12">
        <f t="shared" si="1678"/>
        <v>3.8028477488100005</v>
      </c>
      <c r="L1282" s="12">
        <f t="shared" si="1679"/>
        <v>0.42889793735000004</v>
      </c>
      <c r="M1282" s="13">
        <f t="shared" si="1680"/>
        <v>1.4527008802367972E-2</v>
      </c>
      <c r="N1282" s="13">
        <f t="shared" si="1681"/>
        <v>5.5244002721028099E-2</v>
      </c>
      <c r="O1282" s="13">
        <f t="shared" si="1682"/>
        <v>6.2306041112009172E-3</v>
      </c>
      <c r="P1282" s="13">
        <f t="shared" si="1683"/>
        <v>2.3694038818006739E-2</v>
      </c>
      <c r="Q1282" s="13">
        <f t="shared" si="1684"/>
        <v>0.10504226569145764</v>
      </c>
      <c r="R1282" s="13">
        <f t="shared" si="1685"/>
        <v>1.3361466258692515E-3</v>
      </c>
      <c r="S1282" s="13">
        <f t="shared" si="1686"/>
        <v>9.6614430944947545E-3</v>
      </c>
      <c r="T1282" s="13">
        <f t="shared" si="1687"/>
        <v>4.5052411089636854E-2</v>
      </c>
      <c r="U1282" s="13">
        <f t="shared" si="1688"/>
        <v>5.0811621882669604E-3</v>
      </c>
      <c r="V1282" s="13">
        <f t="shared" si="1689"/>
        <v>1.750904209097189E-3</v>
      </c>
      <c r="W1282" s="13">
        <f t="shared" si="1690"/>
        <v>0.13315324787155386</v>
      </c>
      <c r="X1282" s="13">
        <f t="shared" si="1691"/>
        <v>5.7109153363562738E-2</v>
      </c>
      <c r="Y1282" s="13">
        <f t="shared" si="1692"/>
        <v>1.2246999040718434E-2</v>
      </c>
      <c r="Z1282" s="13">
        <f t="shared" si="1693"/>
        <v>1.9102351061082811E-4</v>
      </c>
      <c r="AA1282" s="13">
        <f t="shared" si="1694"/>
        <v>7.2643332729617081E-4</v>
      </c>
      <c r="AB1282" s="13">
        <f t="shared" si="1695"/>
        <v>1.3812576716844009E-3</v>
      </c>
      <c r="AC1282" s="13">
        <f t="shared" si="1696"/>
        <v>1.7848646984624668E-4</v>
      </c>
      <c r="AD1282" s="13">
        <f t="shared" si="1697"/>
        <v>0.12659038222876967</v>
      </c>
      <c r="AE1282" s="13">
        <f t="shared" si="1698"/>
        <v>5.4294353826267405E-2</v>
      </c>
      <c r="AF1282" s="13">
        <f t="shared" si="1699"/>
        <v>1.1643368182918582E-2</v>
      </c>
      <c r="AG1282" s="13">
        <f t="shared" si="1700"/>
        <v>1.6646055324867999E-3</v>
      </c>
      <c r="AH1282" s="13">
        <f t="shared" si="1701"/>
        <v>2.0482397421584999E-5</v>
      </c>
      <c r="AI1282" s="13">
        <f t="shared" si="1702"/>
        <v>7.7891438924906258E-5</v>
      </c>
      <c r="AJ1282" s="13">
        <f t="shared" si="1703"/>
        <v>1.4810464158357574E-4</v>
      </c>
      <c r="AK1282" s="13">
        <f t="shared" si="1704"/>
        <v>1.8773980094480432E-4</v>
      </c>
      <c r="AL1282" s="13">
        <f t="shared" si="1705"/>
        <v>1.1644696861026487E-5</v>
      </c>
      <c r="AM1282" s="13">
        <f t="shared" si="1706"/>
        <v>9.6280790015934828E-2</v>
      </c>
      <c r="AN1282" s="13">
        <f t="shared" si="1707"/>
        <v>4.129463224426292E-2</v>
      </c>
      <c r="AO1282" s="13">
        <f t="shared" si="1708"/>
        <v>8.8555912965955826E-3</v>
      </c>
      <c r="AP1282" s="13">
        <f t="shared" si="1709"/>
        <v>1.2660482803748196E-3</v>
      </c>
      <c r="AQ1282" s="13">
        <f t="shared" si="1710"/>
        <v>1.3575137400956863E-4</v>
      </c>
      <c r="AR1282" s="13">
        <f t="shared" si="1711"/>
        <v>1.7569716012201543E-6</v>
      </c>
      <c r="AS1282" s="13">
        <f t="shared" si="1712"/>
        <v>6.6814954984231657E-6</v>
      </c>
      <c r="AT1282" s="13">
        <f t="shared" si="1713"/>
        <v>1.2704355057431346E-5</v>
      </c>
      <c r="AU1282" s="13">
        <f t="shared" si="1714"/>
        <v>1.6104242676745246E-5</v>
      </c>
      <c r="AV1282" s="13">
        <f t="shared" si="1715"/>
        <v>1.5310495752387649E-5</v>
      </c>
      <c r="AW1282" s="13">
        <f t="shared" si="1716"/>
        <v>5.2758031456113232E-7</v>
      </c>
      <c r="AX1282" s="13">
        <f t="shared" si="1717"/>
        <v>6.1023530927624359E-2</v>
      </c>
      <c r="AY1282" s="13">
        <f t="shared" si="1718"/>
        <v>2.6172866544672022E-2</v>
      </c>
      <c r="AZ1282" s="13">
        <f t="shared" si="1719"/>
        <v>5.6127442377733247E-3</v>
      </c>
      <c r="BA1282" s="13">
        <f t="shared" si="1720"/>
        <v>8.0243147548469268E-4</v>
      </c>
      <c r="BB1282" s="13">
        <f t="shared" si="1721"/>
        <v>8.6040301175025426E-5</v>
      </c>
      <c r="BC1282" s="13">
        <f t="shared" si="1722"/>
        <v>7.380501540588244E-6</v>
      </c>
      <c r="BD1282" s="13">
        <f t="shared" si="1723"/>
        <v>1.2559358262430844E-7</v>
      </c>
      <c r="BE1282" s="13">
        <f t="shared" si="1724"/>
        <v>4.7761327294783406E-7</v>
      </c>
      <c r="BF1282" s="13">
        <f t="shared" si="1725"/>
        <v>9.0814527991572368E-7</v>
      </c>
      <c r="BG1282" s="13">
        <f t="shared" si="1726"/>
        <v>1.1511794111066459E-6</v>
      </c>
      <c r="BH1282" s="13">
        <f t="shared" si="1727"/>
        <v>1.0944400080008328E-6</v>
      </c>
      <c r="BI1282" s="13">
        <f t="shared" si="1728"/>
        <v>8.3239774412671299E-7</v>
      </c>
      <c r="BJ1282" s="14">
        <f t="shared" si="1729"/>
        <v>0.84357859674784774</v>
      </c>
      <c r="BK1282" s="14">
        <f t="shared" si="1730"/>
        <v>7.5996392635345952E-2</v>
      </c>
      <c r="BL1282" s="14">
        <f t="shared" si="1731"/>
        <v>1.5246969133077505E-2</v>
      </c>
      <c r="BM1282" s="14">
        <f t="shared" si="1732"/>
        <v>0.70276657629259387</v>
      </c>
      <c r="BN1282" s="14">
        <f t="shared" si="1733"/>
        <v>0.20607406676993062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1.5455000000000001</v>
      </c>
      <c r="F1283" s="10">
        <f>VLOOKUP(B1283,home!$B$2:$E$405,3,FALSE)</f>
        <v>1.2016</v>
      </c>
      <c r="G1283" s="10">
        <f>VLOOKUP(C1283,away!$B$2:$E$405,4,FALSE)</f>
        <v>1.3865000000000001</v>
      </c>
      <c r="H1283" s="10">
        <f>VLOOKUP(A1283,away!$A$2:$E$405,3,FALSE)</f>
        <v>1.1894</v>
      </c>
      <c r="I1283" s="10">
        <f>VLOOKUP(C1283,away!$B$2:$E$405,3,FALSE)</f>
        <v>0.84079999999999999</v>
      </c>
      <c r="J1283" s="10">
        <f>VLOOKUP(B1283,home!$B$2:$E$405,4,FALSE)</f>
        <v>0.60050000000000003</v>
      </c>
      <c r="K1283" s="12">
        <f t="shared" si="1678"/>
        <v>2.5748314372000003</v>
      </c>
      <c r="L1283" s="12">
        <f t="shared" si="1679"/>
        <v>0.60052853576000009</v>
      </c>
      <c r="M1283" s="13">
        <f t="shared" si="1680"/>
        <v>4.1779062045088126E-2</v>
      </c>
      <c r="N1283" s="13">
        <f t="shared" si="1681"/>
        <v>0.10757404237042226</v>
      </c>
      <c r="O1283" s="13">
        <f t="shared" si="1682"/>
        <v>2.5089518955362964E-2</v>
      </c>
      <c r="P1283" s="13">
        <f t="shared" si="1683"/>
        <v>6.4601282150493877E-2</v>
      </c>
      <c r="Q1283" s="13">
        <f t="shared" si="1684"/>
        <v>0.13849251306102406</v>
      </c>
      <c r="R1283" s="13">
        <f t="shared" si="1685"/>
        <v>7.5334860405934434E-3</v>
      </c>
      <c r="S1283" s="13">
        <f t="shared" si="1686"/>
        <v>2.497259064231654E-2</v>
      </c>
      <c r="T1283" s="13">
        <f t="shared" si="1687"/>
        <v>8.3168706082259444E-2</v>
      </c>
      <c r="U1283" s="13">
        <f t="shared" si="1688"/>
        <v>1.9397456689027356E-2</v>
      </c>
      <c r="V1283" s="13">
        <f t="shared" si="1689"/>
        <v>4.2904568704029995E-3</v>
      </c>
      <c r="W1283" s="13">
        <f t="shared" si="1690"/>
        <v>0.1188649588154521</v>
      </c>
      <c r="X1283" s="13">
        <f t="shared" si="1691"/>
        <v>7.1381799670616156E-2</v>
      </c>
      <c r="Y1283" s="13">
        <f t="shared" si="1692"/>
        <v>2.1433403818054388E-2</v>
      </c>
      <c r="Z1283" s="13">
        <f t="shared" si="1693"/>
        <v>1.5080244470419939E-3</v>
      </c>
      <c r="AA1283" s="13">
        <f t="shared" si="1694"/>
        <v>3.8829087543098733E-3</v>
      </c>
      <c r="AB1283" s="13">
        <f t="shared" si="1695"/>
        <v>4.9989177641880777E-3</v>
      </c>
      <c r="AC1283" s="13">
        <f t="shared" si="1696"/>
        <v>4.1463504874209961E-4</v>
      </c>
      <c r="AD1283" s="13">
        <f t="shared" si="1697"/>
        <v>7.6514308184877353E-2</v>
      </c>
      <c r="AE1283" s="13">
        <f t="shared" si="1698"/>
        <v>4.5949025458953782E-2</v>
      </c>
      <c r="AF1283" s="13">
        <f t="shared" si="1699"/>
        <v>1.3796850489232239E-2</v>
      </c>
      <c r="AG1283" s="13">
        <f t="shared" si="1700"/>
        <v>2.7618008074660927E-3</v>
      </c>
      <c r="AH1283" s="13">
        <f t="shared" si="1701"/>
        <v>2.264029282681031E-4</v>
      </c>
      <c r="AI1283" s="13">
        <f t="shared" si="1702"/>
        <v>5.8294937717884852E-4</v>
      </c>
      <c r="AJ1283" s="13">
        <f t="shared" si="1703"/>
        <v>7.5049819132812982E-4</v>
      </c>
      <c r="AK1283" s="13">
        <f t="shared" si="1704"/>
        <v>6.441354455311364E-4</v>
      </c>
      <c r="AL1283" s="13">
        <f t="shared" si="1705"/>
        <v>2.5645339518981691E-5</v>
      </c>
      <c r="AM1283" s="13">
        <f t="shared" si="1706"/>
        <v>3.9402289222006288E-2</v>
      </c>
      <c r="AN1283" s="13">
        <f t="shared" si="1707"/>
        <v>2.3662199052083464E-2</v>
      </c>
      <c r="AO1283" s="13">
        <f t="shared" si="1708"/>
        <v>7.104912874804672E-3</v>
      </c>
      <c r="AP1283" s="13">
        <f t="shared" si="1709"/>
        <v>1.4222343084696078E-3</v>
      </c>
      <c r="AQ1283" s="13">
        <f t="shared" si="1710"/>
        <v>2.1352307169322243E-4</v>
      </c>
      <c r="AR1283" s="13">
        <f t="shared" si="1711"/>
        <v>2.7192283800924069E-5</v>
      </c>
      <c r="AS1283" s="13">
        <f t="shared" si="1712"/>
        <v>7.001554717988361E-5</v>
      </c>
      <c r="AT1283" s="13">
        <f t="shared" si="1713"/>
        <v>9.013911598576209E-5</v>
      </c>
      <c r="AU1283" s="13">
        <f t="shared" si="1714"/>
        <v>7.7364343187185769E-5</v>
      </c>
      <c r="AV1283" s="13">
        <f t="shared" si="1715"/>
        <v>4.9800035739173899E-5</v>
      </c>
      <c r="AW1283" s="13">
        <f t="shared" si="1716"/>
        <v>1.1015098984823002E-6</v>
      </c>
      <c r="AX1283" s="13">
        <f t="shared" si="1717"/>
        <v>1.6909042164411428E-2</v>
      </c>
      <c r="AY1283" s="13">
        <f t="shared" si="1718"/>
        <v>1.0154362332098096E-2</v>
      </c>
      <c r="AZ1283" s="13">
        <f t="shared" si="1719"/>
        <v>3.0489921714356842E-3</v>
      </c>
      <c r="BA1283" s="13">
        <f t="shared" si="1720"/>
        <v>6.103356014186583E-4</v>
      </c>
      <c r="BB1283" s="13">
        <f t="shared" si="1721"/>
        <v>9.1630986260536458E-5</v>
      </c>
      <c r="BC1283" s="13">
        <f t="shared" si="1722"/>
        <v>1.1005404401856935E-5</v>
      </c>
      <c r="BD1283" s="13">
        <f t="shared" si="1723"/>
        <v>2.721623729156549E-6</v>
      </c>
      <c r="BE1283" s="13">
        <f t="shared" si="1724"/>
        <v>7.0077223380617811E-6</v>
      </c>
      <c r="BF1283" s="13">
        <f t="shared" si="1725"/>
        <v>9.0218518896050825E-6</v>
      </c>
      <c r="BG1283" s="13">
        <f t="shared" si="1726"/>
        <v>7.7432492890391306E-6</v>
      </c>
      <c r="BH1283" s="13">
        <f t="shared" si="1727"/>
        <v>4.9843904238736261E-6</v>
      </c>
      <c r="BI1283" s="13">
        <f t="shared" si="1728"/>
        <v>2.5667930317336889E-6</v>
      </c>
      <c r="BJ1283" s="14">
        <f t="shared" si="1729"/>
        <v>0.78256793594744156</v>
      </c>
      <c r="BK1283" s="14">
        <f t="shared" si="1730"/>
        <v>0.14623803442866073</v>
      </c>
      <c r="BL1283" s="14">
        <f t="shared" si="1731"/>
        <v>6.3454831102382328E-2</v>
      </c>
      <c r="BM1283" s="14">
        <f t="shared" si="1732"/>
        <v>0.59854566048034219</v>
      </c>
      <c r="BN1283" s="14">
        <f t="shared" si="1733"/>
        <v>0.38506990462298474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1.25</v>
      </c>
      <c r="F1284" s="10">
        <f>VLOOKUP(B1284,home!$B$2:$E$405,3,FALSE)</f>
        <v>1.0667</v>
      </c>
      <c r="G1284" s="10">
        <f>VLOOKUP(C1284,away!$B$2:$E$405,4,FALSE)</f>
        <v>0.7</v>
      </c>
      <c r="H1284" s="10">
        <f>VLOOKUP(A1284,away!$A$2:$E$405,3,FALSE)</f>
        <v>0.89839999999999998</v>
      </c>
      <c r="I1284" s="10">
        <f>VLOOKUP(C1284,away!$B$2:$E$405,3,FALSE)</f>
        <v>0.55649999999999999</v>
      </c>
      <c r="J1284" s="10">
        <f>VLOOKUP(B1284,home!$B$2:$E$405,4,FALSE)</f>
        <v>0.74209999999999998</v>
      </c>
      <c r="K1284" s="12">
        <f t="shared" si="1678"/>
        <v>0.93336249999999987</v>
      </c>
      <c r="L1284" s="12">
        <f t="shared" si="1679"/>
        <v>0.37102001915999999</v>
      </c>
      <c r="M1284" s="13">
        <f t="shared" si="1680"/>
        <v>0.27134003059764994</v>
      </c>
      <c r="N1284" s="13">
        <f t="shared" si="1681"/>
        <v>0.25325860930869903</v>
      </c>
      <c r="O1284" s="13">
        <f t="shared" si="1682"/>
        <v>0.10067258335121507</v>
      </c>
      <c r="P1284" s="13">
        <f t="shared" si="1683"/>
        <v>9.3964014078148472E-2</v>
      </c>
      <c r="Q1284" s="13">
        <f t="shared" si="1684"/>
        <v>0.11819104436544527</v>
      </c>
      <c r="R1284" s="13">
        <f t="shared" si="1685"/>
        <v>1.8675771901927259E-2</v>
      </c>
      <c r="S1284" s="13">
        <f t="shared" si="1686"/>
        <v>8.1348446101293329E-3</v>
      </c>
      <c r="T1284" s="13">
        <f t="shared" si="1687"/>
        <v>4.3851243545007912E-2</v>
      </c>
      <c r="U1284" s="13">
        <f t="shared" si="1688"/>
        <v>1.7431265151812578E-2</v>
      </c>
      <c r="V1284" s="13">
        <f t="shared" si="1689"/>
        <v>3.1300728371709015E-4</v>
      </c>
      <c r="W1284" s="13">
        <f t="shared" si="1690"/>
        <v>3.6771696215514293E-2</v>
      </c>
      <c r="X1284" s="13">
        <f t="shared" si="1691"/>
        <v>1.3643035434425814E-2</v>
      </c>
      <c r="Y1284" s="13">
        <f t="shared" si="1692"/>
        <v>2.5309196341406124E-3</v>
      </c>
      <c r="Z1284" s="13">
        <f t="shared" si="1693"/>
        <v>2.3096950829602806E-3</v>
      </c>
      <c r="AA1284" s="13">
        <f t="shared" si="1694"/>
        <v>2.1557827768695146E-3</v>
      </c>
      <c r="AB1284" s="13">
        <f t="shared" si="1695"/>
        <v>1.0060634010379359E-3</v>
      </c>
      <c r="AC1284" s="13">
        <f t="shared" si="1696"/>
        <v>6.774576522346902E-6</v>
      </c>
      <c r="AD1284" s="13">
        <f t="shared" si="1697"/>
        <v>8.5803305772382404E-3</v>
      </c>
      <c r="AE1284" s="13">
        <f t="shared" si="1698"/>
        <v>3.183474415166066E-3</v>
      </c>
      <c r="AF1284" s="13">
        <f t="shared" si="1699"/>
        <v>5.9056636925514192E-4</v>
      </c>
      <c r="AG1284" s="13">
        <f t="shared" si="1700"/>
        <v>7.3037315212098135E-5</v>
      </c>
      <c r="AH1284" s="13">
        <f t="shared" si="1701"/>
        <v>2.1423577848342026E-4</v>
      </c>
      <c r="AI1284" s="13">
        <f t="shared" si="1702"/>
        <v>1.9995964179473131E-4</v>
      </c>
      <c r="AJ1284" s="13">
        <f t="shared" si="1703"/>
        <v>9.3317415582317434E-5</v>
      </c>
      <c r="AK1284" s="13">
        <f t="shared" si="1704"/>
        <v>2.9032992100483579E-5</v>
      </c>
      <c r="AL1284" s="13">
        <f t="shared" si="1705"/>
        <v>9.3840396835985618E-8</v>
      </c>
      <c r="AM1284" s="13">
        <f t="shared" si="1706"/>
        <v>1.6017117596795055E-3</v>
      </c>
      <c r="AN1284" s="13">
        <f t="shared" si="1707"/>
        <v>5.9426712776508746E-4</v>
      </c>
      <c r="AO1284" s="13">
        <f t="shared" si="1708"/>
        <v>1.1024250056478047E-4</v>
      </c>
      <c r="AP1284" s="13">
        <f t="shared" si="1709"/>
        <v>1.3634058223930389E-5</v>
      </c>
      <c r="AQ1284" s="13">
        <f t="shared" si="1710"/>
        <v>1.264627135867802E-6</v>
      </c>
      <c r="AR1284" s="13">
        <f t="shared" si="1711"/>
        <v>1.5897152527535229E-5</v>
      </c>
      <c r="AS1284" s="13">
        <f t="shared" si="1712"/>
        <v>1.4837806025981599E-5</v>
      </c>
      <c r="AT1284" s="13">
        <f t="shared" si="1713"/>
        <v>6.9245258634626238E-6</v>
      </c>
      <c r="AU1284" s="13">
        <f t="shared" si="1714"/>
        <v>2.1543642570787109E-6</v>
      </c>
      <c r="AV1284" s="13">
        <f t="shared" si="1715"/>
        <v>5.0270070222440706E-7</v>
      </c>
      <c r="AW1284" s="13">
        <f t="shared" si="1716"/>
        <v>9.0268250729680089E-10</v>
      </c>
      <c r="AX1284" s="13">
        <f t="shared" si="1717"/>
        <v>2.4916294871564363E-4</v>
      </c>
      <c r="AY1284" s="13">
        <f t="shared" si="1718"/>
        <v>9.2444442006440195E-5</v>
      </c>
      <c r="AZ1284" s="13">
        <f t="shared" si="1719"/>
        <v>1.7149369322232476E-5</v>
      </c>
      <c r="BA1284" s="13">
        <f t="shared" si="1720"/>
        <v>2.1209197781722033E-6</v>
      </c>
      <c r="BB1284" s="13">
        <f t="shared" si="1721"/>
        <v>1.9672592418356845E-7</v>
      </c>
      <c r="BC1284" s="13">
        <f t="shared" si="1722"/>
        <v>1.4597851231971264E-8</v>
      </c>
      <c r="BD1284" s="13">
        <f t="shared" si="1723"/>
        <v>9.8302697255926024E-7</v>
      </c>
      <c r="BE1284" s="13">
        <f t="shared" si="1724"/>
        <v>9.1752051267534231E-7</v>
      </c>
      <c r="BF1284" s="13">
        <f t="shared" si="1725"/>
        <v>4.2818961975596951E-7</v>
      </c>
      <c r="BG1284" s="13">
        <f t="shared" si="1726"/>
        <v>1.3321871132316033E-7</v>
      </c>
      <c r="BH1284" s="13">
        <f t="shared" si="1727"/>
        <v>3.108533736184081E-8</v>
      </c>
      <c r="BI1284" s="13">
        <f t="shared" si="1728"/>
        <v>5.8027776386782294E-9</v>
      </c>
      <c r="BJ1284" s="14">
        <f t="shared" si="1729"/>
        <v>0.48335616625707145</v>
      </c>
      <c r="BK1284" s="14">
        <f t="shared" si="1730"/>
        <v>0.37385120942857047</v>
      </c>
      <c r="BL1284" s="14">
        <f t="shared" si="1731"/>
        <v>0.14052082780413092</v>
      </c>
      <c r="BM1284" s="14">
        <f t="shared" si="1732"/>
        <v>0.1438434014303242</v>
      </c>
      <c r="BN1284" s="14">
        <f t="shared" si="1733"/>
        <v>0.856102053603085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1.25</v>
      </c>
      <c r="F1285" s="10">
        <f>VLOOKUP(B1285,home!$B$2:$E$405,3,FALSE)</f>
        <v>1.5</v>
      </c>
      <c r="G1285" s="10">
        <f>VLOOKUP(C1285,away!$B$2:$E$405,4,FALSE)</f>
        <v>1.1000000000000001</v>
      </c>
      <c r="H1285" s="10">
        <f>VLOOKUP(A1285,away!$A$2:$E$405,3,FALSE)</f>
        <v>0.89839999999999998</v>
      </c>
      <c r="I1285" s="10">
        <f>VLOOKUP(C1285,away!$B$2:$E$405,3,FALSE)</f>
        <v>0.69569999999999999</v>
      </c>
      <c r="J1285" s="10">
        <f>VLOOKUP(B1285,home!$B$2:$E$405,4,FALSE)</f>
        <v>0.55649999999999999</v>
      </c>
      <c r="K1285" s="12">
        <f t="shared" si="1678"/>
        <v>2.0625</v>
      </c>
      <c r="L1285" s="12">
        <f t="shared" si="1679"/>
        <v>0.34782189372</v>
      </c>
      <c r="M1285" s="13">
        <f t="shared" si="1680"/>
        <v>8.9786388245596996E-2</v>
      </c>
      <c r="N1285" s="13">
        <f t="shared" si="1681"/>
        <v>0.18518442575654376</v>
      </c>
      <c r="O1285" s="13">
        <f t="shared" si="1682"/>
        <v>3.1229671589862701E-2</v>
      </c>
      <c r="P1285" s="13">
        <f t="shared" si="1683"/>
        <v>6.4411197654091798E-2</v>
      </c>
      <c r="Q1285" s="13">
        <f t="shared" si="1684"/>
        <v>0.19097143906143585</v>
      </c>
      <c r="R1285" s="13">
        <f t="shared" si="1685"/>
        <v>5.4311817563198637E-3</v>
      </c>
      <c r="S1285" s="13">
        <f t="shared" si="1686"/>
        <v>1.1551869009047524E-2</v>
      </c>
      <c r="T1285" s="13">
        <f t="shared" si="1687"/>
        <v>6.64240475807822E-2</v>
      </c>
      <c r="U1285" s="13">
        <f t="shared" si="1688"/>
        <v>1.1201812372409714E-2</v>
      </c>
      <c r="V1285" s="13">
        <f t="shared" si="1689"/>
        <v>9.2079005212614975E-4</v>
      </c>
      <c r="W1285" s="13">
        <f t="shared" si="1690"/>
        <v>0.13129286435473714</v>
      </c>
      <c r="X1285" s="13">
        <f t="shared" si="1691"/>
        <v>4.5666532711787756E-2</v>
      </c>
      <c r="Y1285" s="13">
        <f t="shared" si="1692"/>
        <v>7.9419099437201719E-3</v>
      </c>
      <c r="Z1285" s="13">
        <f t="shared" si="1693"/>
        <v>6.2969464120689691E-4</v>
      </c>
      <c r="AA1285" s="13">
        <f t="shared" si="1694"/>
        <v>1.2987451974892244E-3</v>
      </c>
      <c r="AB1285" s="13">
        <f t="shared" si="1695"/>
        <v>1.3393309849107633E-3</v>
      </c>
      <c r="AC1285" s="13">
        <f t="shared" si="1696"/>
        <v>4.1284925814135994E-5</v>
      </c>
      <c r="AD1285" s="13">
        <f t="shared" si="1697"/>
        <v>6.7697883182911353E-2</v>
      </c>
      <c r="AE1285" s="13">
        <f t="shared" si="1698"/>
        <v>2.3546805929515569E-2</v>
      </c>
      <c r="AF1285" s="13">
        <f t="shared" si="1699"/>
        <v>4.0950473147307147E-3</v>
      </c>
      <c r="AG1285" s="13">
        <f t="shared" si="1700"/>
        <v>4.7478237062754605E-4</v>
      </c>
      <c r="AH1285" s="13">
        <f t="shared" si="1701"/>
        <v>5.4755395642479702E-5</v>
      </c>
      <c r="AI1285" s="13">
        <f t="shared" si="1702"/>
        <v>1.1293300351261435E-4</v>
      </c>
      <c r="AJ1285" s="13">
        <f t="shared" si="1703"/>
        <v>1.164621598723836E-4</v>
      </c>
      <c r="AK1285" s="13">
        <f t="shared" si="1704"/>
        <v>8.0067734912263726E-5</v>
      </c>
      <c r="AL1285" s="13">
        <f t="shared" si="1705"/>
        <v>1.1846835889979048E-6</v>
      </c>
      <c r="AM1285" s="13">
        <f t="shared" si="1706"/>
        <v>2.7925376812950913E-2</v>
      </c>
      <c r="AN1285" s="13">
        <f t="shared" si="1707"/>
        <v>9.7130574459251655E-3</v>
      </c>
      <c r="AO1285" s="13">
        <f t="shared" si="1708"/>
        <v>1.6892070173264188E-3</v>
      </c>
      <c r="AP1285" s="13">
        <f t="shared" si="1709"/>
        <v>1.9584772788386264E-4</v>
      </c>
      <c r="AQ1285" s="13">
        <f t="shared" si="1710"/>
        <v>1.7030031898331085E-5</v>
      </c>
      <c r="AR1285" s="13">
        <f t="shared" si="1711"/>
        <v>3.8090250807510245E-6</v>
      </c>
      <c r="AS1285" s="13">
        <f t="shared" si="1712"/>
        <v>7.8561142290489855E-6</v>
      </c>
      <c r="AT1285" s="13">
        <f t="shared" si="1713"/>
        <v>8.1016177987067703E-6</v>
      </c>
      <c r="AU1285" s="13">
        <f t="shared" si="1714"/>
        <v>5.5698622366109043E-6</v>
      </c>
      <c r="AV1285" s="13">
        <f t="shared" si="1715"/>
        <v>2.8719602157524981E-6</v>
      </c>
      <c r="AW1285" s="13">
        <f t="shared" si="1716"/>
        <v>2.3607540537639751E-8</v>
      </c>
      <c r="AX1285" s="13">
        <f t="shared" si="1717"/>
        <v>9.5993482794518789E-3</v>
      </c>
      <c r="AY1285" s="13">
        <f t="shared" si="1718"/>
        <v>3.3388634970367764E-3</v>
      </c>
      <c r="AZ1285" s="13">
        <f t="shared" si="1719"/>
        <v>5.8066491220595655E-4</v>
      </c>
      <c r="BA1285" s="13">
        <f t="shared" si="1720"/>
        <v>6.7322656460077788E-5</v>
      </c>
      <c r="BB1285" s="13">
        <f t="shared" si="1721"/>
        <v>5.8540734650513118E-6</v>
      </c>
      <c r="BC1285" s="13">
        <f t="shared" si="1722"/>
        <v>4.0723498371802983E-7</v>
      </c>
      <c r="BD1285" s="13">
        <f t="shared" si="1723"/>
        <v>2.208103861356329E-7</v>
      </c>
      <c r="BE1285" s="13">
        <f t="shared" si="1724"/>
        <v>4.5542142140474268E-7</v>
      </c>
      <c r="BF1285" s="13">
        <f t="shared" si="1725"/>
        <v>4.6965334082364115E-7</v>
      </c>
      <c r="BG1285" s="13">
        <f t="shared" si="1726"/>
        <v>3.2288667181625325E-7</v>
      </c>
      <c r="BH1285" s="13">
        <f t="shared" si="1727"/>
        <v>1.6648844015525564E-7</v>
      </c>
      <c r="BI1285" s="13">
        <f t="shared" si="1728"/>
        <v>6.8676481564042902E-8</v>
      </c>
      <c r="BJ1285" s="14">
        <f t="shared" si="1729"/>
        <v>0.77642871789638035</v>
      </c>
      <c r="BK1285" s="14">
        <f t="shared" si="1730"/>
        <v>0.17005157806730237</v>
      </c>
      <c r="BL1285" s="14">
        <f t="shared" si="1731"/>
        <v>5.089487271123478E-2</v>
      </c>
      <c r="BM1285" s="14">
        <f t="shared" si="1732"/>
        <v>0.42765171936277696</v>
      </c>
      <c r="BN1285" s="14">
        <f t="shared" si="1733"/>
        <v>0.56701430406385089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1.25</v>
      </c>
      <c r="F1286" s="10">
        <f>VLOOKUP(B1286,home!$B$2:$E$405,3,FALSE)</f>
        <v>0.6</v>
      </c>
      <c r="G1286" s="10">
        <f>VLOOKUP(C1286,away!$B$2:$E$405,4,FALSE)</f>
        <v>0.71109999999999995</v>
      </c>
      <c r="H1286" s="10">
        <f>VLOOKUP(A1286,away!$A$2:$E$405,3,FALSE)</f>
        <v>0.89839999999999998</v>
      </c>
      <c r="I1286" s="10">
        <f>VLOOKUP(C1286,away!$B$2:$E$405,3,FALSE)</f>
        <v>1.3604000000000001</v>
      </c>
      <c r="J1286" s="10">
        <f>VLOOKUP(B1286,home!$B$2:$E$405,4,FALSE)</f>
        <v>2.0870000000000002</v>
      </c>
      <c r="K1286" s="12">
        <f t="shared" si="1678"/>
        <v>0.53332499999999994</v>
      </c>
      <c r="L1286" s="12">
        <f t="shared" si="1679"/>
        <v>2.5506966723200004</v>
      </c>
      <c r="M1286" s="13">
        <f t="shared" si="1680"/>
        <v>4.5774794750009173E-2</v>
      </c>
      <c r="N1286" s="13">
        <f t="shared" si="1681"/>
        <v>2.4412842410048638E-2</v>
      </c>
      <c r="O1286" s="13">
        <f t="shared" si="1682"/>
        <v>0.1167576166449794</v>
      </c>
      <c r="P1286" s="13">
        <f t="shared" si="1683"/>
        <v>6.2269755897183636E-2</v>
      </c>
      <c r="Q1286" s="13">
        <f t="shared" si="1684"/>
        <v>6.5099895891695932E-3</v>
      </c>
      <c r="R1286" s="13">
        <f t="shared" si="1685"/>
        <v>0.14890663212218169</v>
      </c>
      <c r="S1286" s="13">
        <f t="shared" si="1686"/>
        <v>2.1177170321960103E-2</v>
      </c>
      <c r="T1286" s="13">
        <f t="shared" si="1687"/>
        <v>1.6605008781932724E-2</v>
      </c>
      <c r="U1286" s="13">
        <f t="shared" si="1688"/>
        <v>7.9415629576562549E-2</v>
      </c>
      <c r="V1286" s="13">
        <f t="shared" si="1689"/>
        <v>3.2009300065761956E-3</v>
      </c>
      <c r="W1286" s="13">
        <f t="shared" si="1690"/>
        <v>1.1573133992146246E-3</v>
      </c>
      <c r="X1286" s="13">
        <f t="shared" si="1691"/>
        <v>2.9519554362080905E-3</v>
      </c>
      <c r="Y1286" s="13">
        <f t="shared" si="1692"/>
        <v>3.7647714539864575E-3</v>
      </c>
      <c r="Z1286" s="13">
        <f t="shared" si="1693"/>
        <v>0.12660521701347577</v>
      </c>
      <c r="AA1286" s="13">
        <f t="shared" si="1694"/>
        <v>6.7521727363711967E-2</v>
      </c>
      <c r="AB1286" s="13">
        <f t="shared" si="1695"/>
        <v>1.8005512623125837E-2</v>
      </c>
      <c r="AC1286" s="13">
        <f t="shared" si="1696"/>
        <v>2.7214913147348147E-4</v>
      </c>
      <c r="AD1286" s="13">
        <f t="shared" si="1697"/>
        <v>1.5430604215903483E-4</v>
      </c>
      <c r="AE1286" s="13">
        <f t="shared" si="1698"/>
        <v>3.9358790825391981E-4</v>
      </c>
      <c r="AF1286" s="13">
        <f t="shared" si="1699"/>
        <v>5.0196168392433165E-4</v>
      </c>
      <c r="AG1286" s="13">
        <f t="shared" si="1700"/>
        <v>4.2678399893931221E-4</v>
      </c>
      <c r="AH1286" s="13">
        <f t="shared" si="1701"/>
        <v>8.0732876433656009E-2</v>
      </c>
      <c r="AI1286" s="13">
        <f t="shared" si="1702"/>
        <v>4.3056861323979588E-2</v>
      </c>
      <c r="AJ1286" s="13">
        <f t="shared" si="1703"/>
        <v>1.1481650282805704E-2</v>
      </c>
      <c r="AK1286" s="13">
        <f t="shared" si="1704"/>
        <v>2.0411503790257841E-3</v>
      </c>
      <c r="AL1286" s="13">
        <f t="shared" si="1705"/>
        <v>1.4808726135887982E-5</v>
      </c>
      <c r="AM1286" s="13">
        <f t="shared" si="1706"/>
        <v>1.645905398689345E-5</v>
      </c>
      <c r="AN1286" s="13">
        <f t="shared" si="1707"/>
        <v>4.1982054233904347E-5</v>
      </c>
      <c r="AO1286" s="13">
        <f t="shared" si="1708"/>
        <v>5.354174301578883E-5</v>
      </c>
      <c r="AP1286" s="13">
        <f t="shared" si="1709"/>
        <v>4.5522915246861727E-5</v>
      </c>
      <c r="AQ1286" s="13">
        <f t="shared" si="1710"/>
        <v>2.9028787108618897E-5</v>
      </c>
      <c r="AR1286" s="13">
        <f t="shared" si="1711"/>
        <v>4.118501585322961E-2</v>
      </c>
      <c r="AS1286" s="13">
        <f t="shared" si="1712"/>
        <v>2.1964998579923681E-2</v>
      </c>
      <c r="AT1286" s="13">
        <f t="shared" si="1713"/>
        <v>5.8572414338188966E-3</v>
      </c>
      <c r="AU1286" s="13">
        <f t="shared" si="1714"/>
        <v>1.0412710958971544E-3</v>
      </c>
      <c r="AV1286" s="13">
        <f t="shared" si="1715"/>
        <v>1.3883397680483742E-4</v>
      </c>
      <c r="AW1286" s="13">
        <f t="shared" si="1716"/>
        <v>5.5958486340333745E-7</v>
      </c>
      <c r="AX1286" s="13">
        <f t="shared" si="1717"/>
        <v>1.4630041612599912E-6</v>
      </c>
      <c r="AY1286" s="13">
        <f t="shared" si="1718"/>
        <v>3.7316798457161721E-6</v>
      </c>
      <c r="AZ1286" s="13">
        <f t="shared" si="1719"/>
        <v>4.7591916823159283E-6</v>
      </c>
      <c r="BA1286" s="13">
        <f t="shared" si="1720"/>
        <v>4.0464181290054218E-6</v>
      </c>
      <c r="BB1286" s="13">
        <f t="shared" si="1721"/>
        <v>2.5802963141173616E-6</v>
      </c>
      <c r="BC1286" s="13">
        <f t="shared" si="1722"/>
        <v>1.3163106444037428E-6</v>
      </c>
      <c r="BD1286" s="13">
        <f t="shared" si="1723"/>
        <v>1.7508413814379887E-2</v>
      </c>
      <c r="BE1286" s="13">
        <f t="shared" si="1724"/>
        <v>9.3376747975541536E-3</v>
      </c>
      <c r="BF1286" s="13">
        <f t="shared" si="1725"/>
        <v>2.4900077057027833E-3</v>
      </c>
      <c r="BG1286" s="13">
        <f t="shared" si="1726"/>
        <v>4.4266111988131235E-4</v>
      </c>
      <c r="BH1286" s="13">
        <f t="shared" si="1727"/>
        <v>5.9020560440175205E-5</v>
      </c>
      <c r="BI1286" s="13">
        <f t="shared" si="1728"/>
        <v>6.2954280793512872E-6</v>
      </c>
      <c r="BJ1286" s="14">
        <f t="shared" si="1729"/>
        <v>5.7082952158205608E-2</v>
      </c>
      <c r="BK1286" s="14">
        <f t="shared" si="1730"/>
        <v>0.13271334051318417</v>
      </c>
      <c r="BL1286" s="14">
        <f t="shared" si="1731"/>
        <v>0.66795109111574036</v>
      </c>
      <c r="BM1286" s="14">
        <f t="shared" si="1732"/>
        <v>0.57971779729205164</v>
      </c>
      <c r="BN1286" s="14">
        <f t="shared" si="1733"/>
        <v>0.40463163141357211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1.25</v>
      </c>
      <c r="F1287" s="10">
        <f>VLOOKUP(B1287,home!$B$2:$E$405,3,FALSE)</f>
        <v>0.5</v>
      </c>
      <c r="G1287" s="10">
        <f>VLOOKUP(C1287,away!$B$2:$E$405,4,FALSE)</f>
        <v>1.1000000000000001</v>
      </c>
      <c r="H1287" s="10">
        <f>VLOOKUP(A1287,away!$A$2:$E$405,3,FALSE)</f>
        <v>0.89839999999999998</v>
      </c>
      <c r="I1287" s="10">
        <f>VLOOKUP(C1287,away!$B$2:$E$405,3,FALSE)</f>
        <v>1.1131</v>
      </c>
      <c r="J1287" s="10">
        <f>VLOOKUP(B1287,home!$B$2:$E$405,4,FALSE)</f>
        <v>0.97399999999999998</v>
      </c>
      <c r="K1287" s="12">
        <f t="shared" si="1678"/>
        <v>0.6875</v>
      </c>
      <c r="L1287" s="12">
        <f t="shared" si="1679"/>
        <v>0.97400880495999986</v>
      </c>
      <c r="M1287" s="13">
        <f t="shared" si="1680"/>
        <v>0.18985231378141965</v>
      </c>
      <c r="N1287" s="13">
        <f t="shared" si="1681"/>
        <v>0.13052346572472603</v>
      </c>
      <c r="O1287" s="13">
        <f t="shared" si="1682"/>
        <v>0.18491782526513145</v>
      </c>
      <c r="P1287" s="13">
        <f t="shared" si="1683"/>
        <v>0.12713100486977791</v>
      </c>
      <c r="Q1287" s="13">
        <f t="shared" si="1684"/>
        <v>4.4867441342874563E-2</v>
      </c>
      <c r="R1287" s="13">
        <f t="shared" si="1685"/>
        <v>9.0055795001146369E-2</v>
      </c>
      <c r="S1287" s="13">
        <f t="shared" si="1686"/>
        <v>2.1282717178005294E-2</v>
      </c>
      <c r="T1287" s="13">
        <f t="shared" si="1687"/>
        <v>4.3701282923986139E-2</v>
      </c>
      <c r="U1287" s="13">
        <f t="shared" si="1688"/>
        <v>6.191335906328814E-2</v>
      </c>
      <c r="V1287" s="13">
        <f t="shared" si="1689"/>
        <v>1.5835075914816435E-3</v>
      </c>
      <c r="W1287" s="13">
        <f t="shared" si="1690"/>
        <v>1.0282121974408757E-2</v>
      </c>
      <c r="X1287" s="13">
        <f t="shared" si="1691"/>
        <v>1.0014877336746827E-2</v>
      </c>
      <c r="Y1287" s="13">
        <f t="shared" si="1692"/>
        <v>4.877289353292881E-3</v>
      </c>
      <c r="Z1287" s="13">
        <f t="shared" si="1693"/>
        <v>2.923837908959644E-2</v>
      </c>
      <c r="AA1287" s="13">
        <f t="shared" si="1694"/>
        <v>2.0101385624097554E-2</v>
      </c>
      <c r="AB1287" s="13">
        <f t="shared" si="1695"/>
        <v>6.9098513082835331E-3</v>
      </c>
      <c r="AC1287" s="13">
        <f t="shared" si="1696"/>
        <v>6.6272866035411507E-5</v>
      </c>
      <c r="AD1287" s="13">
        <f t="shared" si="1697"/>
        <v>1.7672397143515043E-3</v>
      </c>
      <c r="AE1287" s="13">
        <f t="shared" si="1698"/>
        <v>1.7213070422533601E-3</v>
      </c>
      <c r="AF1287" s="13">
        <f t="shared" si="1699"/>
        <v>8.382841075972136E-4</v>
      </c>
      <c r="AG1287" s="13">
        <f t="shared" si="1700"/>
        <v>2.7216536728590736E-4</v>
      </c>
      <c r="AH1287" s="13">
        <f t="shared" si="1701"/>
        <v>7.1196096690063189E-3</v>
      </c>
      <c r="AI1287" s="13">
        <f t="shared" si="1702"/>
        <v>4.8947316474418452E-3</v>
      </c>
      <c r="AJ1287" s="13">
        <f t="shared" si="1703"/>
        <v>1.6825640038081338E-3</v>
      </c>
      <c r="AK1287" s="13">
        <f t="shared" si="1704"/>
        <v>3.8558758420603078E-4</v>
      </c>
      <c r="AL1287" s="13">
        <f t="shared" si="1705"/>
        <v>1.7751347638316976E-6</v>
      </c>
      <c r="AM1287" s="13">
        <f t="shared" si="1706"/>
        <v>2.4299546072333196E-4</v>
      </c>
      <c r="AN1287" s="13">
        <f t="shared" si="1707"/>
        <v>2.3667971830983712E-4</v>
      </c>
      <c r="AO1287" s="13">
        <f t="shared" si="1708"/>
        <v>1.1526406479461692E-4</v>
      </c>
      <c r="AP1287" s="13">
        <f t="shared" si="1709"/>
        <v>3.7422738001812278E-5</v>
      </c>
      <c r="AQ1287" s="13">
        <f t="shared" si="1710"/>
        <v>9.1125190798690862E-6</v>
      </c>
      <c r="AR1287" s="13">
        <f t="shared" si="1711"/>
        <v>1.3869125010981013E-3</v>
      </c>
      <c r="AS1287" s="13">
        <f t="shared" si="1712"/>
        <v>9.5350234450494471E-4</v>
      </c>
      <c r="AT1287" s="13">
        <f t="shared" si="1713"/>
        <v>3.2776643092357466E-4</v>
      </c>
      <c r="AU1287" s="13">
        <f t="shared" si="1714"/>
        <v>7.5113140419985885E-5</v>
      </c>
      <c r="AV1287" s="13">
        <f t="shared" si="1715"/>
        <v>1.2910071009685069E-5</v>
      </c>
      <c r="AW1287" s="13">
        <f t="shared" si="1716"/>
        <v>3.301903782914806E-8</v>
      </c>
      <c r="AX1287" s="13">
        <f t="shared" si="1717"/>
        <v>2.7843229874548444E-5</v>
      </c>
      <c r="AY1287" s="13">
        <f t="shared" si="1718"/>
        <v>2.7119551056335493E-5</v>
      </c>
      <c r="AZ1287" s="13">
        <f t="shared" si="1719"/>
        <v>1.3207340757716519E-5</v>
      </c>
      <c r="BA1287" s="13">
        <f t="shared" si="1720"/>
        <v>4.2880220627076554E-6</v>
      </c>
      <c r="BB1287" s="13">
        <f t="shared" si="1721"/>
        <v>1.0441428112349992E-6</v>
      </c>
      <c r="BC1287" s="13">
        <f t="shared" si="1722"/>
        <v>2.0340085835571529E-7</v>
      </c>
      <c r="BD1287" s="13">
        <f t="shared" si="1723"/>
        <v>2.2514416462977423E-4</v>
      </c>
      <c r="BE1287" s="13">
        <f t="shared" si="1724"/>
        <v>1.547866131829698E-4</v>
      </c>
      <c r="BF1287" s="13">
        <f t="shared" si="1725"/>
        <v>5.3207898281645865E-5</v>
      </c>
      <c r="BG1287" s="13">
        <f t="shared" si="1726"/>
        <v>1.2193476689543846E-5</v>
      </c>
      <c r="BH1287" s="13">
        <f t="shared" si="1727"/>
        <v>2.0957538060153477E-6</v>
      </c>
      <c r="BI1287" s="13">
        <f t="shared" si="1728"/>
        <v>2.8816614832711043E-7</v>
      </c>
      <c r="BJ1287" s="14">
        <f t="shared" si="1729"/>
        <v>0.24958065507585356</v>
      </c>
      <c r="BK1287" s="14">
        <f t="shared" si="1730"/>
        <v>0.33994471097254003</v>
      </c>
      <c r="BL1287" s="14">
        <f t="shared" si="1731"/>
        <v>0.38118462972710399</v>
      </c>
      <c r="BM1287" s="14">
        <f t="shared" si="1732"/>
        <v>0.23257344234799954</v>
      </c>
      <c r="BN1287" s="14">
        <f t="shared" si="1733"/>
        <v>0.76734784598507599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0.81079999999999997</v>
      </c>
      <c r="G1288" s="10">
        <f>VLOOKUP(C1288,away!$B$2:$E$405,4,FALSE)</f>
        <v>0.83399999999999996</v>
      </c>
      <c r="H1288" s="10">
        <f>VLOOKUP(A1288,away!$A$2:$E$405,3,FALSE)</f>
        <v>1.125</v>
      </c>
      <c r="I1288" s="10">
        <f>VLOOKUP(C1288,away!$B$2:$E$405,3,FALSE)</f>
        <v>0.254</v>
      </c>
      <c r="J1288" s="10">
        <f>VLOOKUP(B1288,home!$B$2:$E$405,4,FALSE)</f>
        <v>1.2222</v>
      </c>
      <c r="K1288" s="12">
        <f t="shared" si="1678"/>
        <v>1.0425086402400001</v>
      </c>
      <c r="L1288" s="12">
        <f t="shared" si="1679"/>
        <v>0.34924365000000002</v>
      </c>
      <c r="M1288" s="13">
        <f t="shared" si="1680"/>
        <v>0.24863923457856626</v>
      </c>
      <c r="N1288" s="13">
        <f t="shared" si="1681"/>
        <v>0.25920855035081547</v>
      </c>
      <c r="O1288" s="13">
        <f t="shared" si="1682"/>
        <v>8.6835673817424699E-2</v>
      </c>
      <c r="P1288" s="13">
        <f t="shared" si="1683"/>
        <v>9.052694023572759E-2</v>
      </c>
      <c r="Q1288" s="13">
        <f t="shared" si="1684"/>
        <v>0.13511357668240512</v>
      </c>
      <c r="R1288" s="13">
        <f t="shared" si="1685"/>
        <v>1.516340383710342E-2</v>
      </c>
      <c r="S1288" s="13">
        <f t="shared" si="1686"/>
        <v>8.2399776148899175E-3</v>
      </c>
      <c r="T1288" s="13">
        <f t="shared" si="1687"/>
        <v>4.7187558685118064E-2</v>
      </c>
      <c r="U1288" s="13">
        <f t="shared" si="1688"/>
        <v>1.5807979515628685E-2</v>
      </c>
      <c r="V1288" s="13">
        <f t="shared" si="1689"/>
        <v>3.3334327962770461E-4</v>
      </c>
      <c r="W1288" s="13">
        <f t="shared" si="1690"/>
        <v>4.6952357035045723E-2</v>
      </c>
      <c r="X1288" s="13">
        <f t="shared" si="1691"/>
        <v>1.639781254702255E-2</v>
      </c>
      <c r="Y1288" s="13">
        <f t="shared" si="1692"/>
        <v>2.8634159529689761E-3</v>
      </c>
      <c r="Z1288" s="13">
        <f t="shared" si="1693"/>
        <v>1.7652408341646685E-3</v>
      </c>
      <c r="AA1288" s="13">
        <f t="shared" si="1694"/>
        <v>1.8402788217211318E-3</v>
      </c>
      <c r="AB1288" s="13">
        <f t="shared" si="1695"/>
        <v>9.5925328604748331E-4</v>
      </c>
      <c r="AC1288" s="13">
        <f t="shared" si="1696"/>
        <v>7.5854247228888433E-6</v>
      </c>
      <c r="AD1288" s="13">
        <f t="shared" si="1697"/>
        <v>1.2237059472167128E-2</v>
      </c>
      <c r="AE1288" s="13">
        <f t="shared" si="1698"/>
        <v>4.2737153153267222E-3</v>
      </c>
      <c r="AF1288" s="13">
        <f t="shared" si="1699"/>
        <v>7.4628396789280273E-4</v>
      </c>
      <c r="AG1288" s="13">
        <f t="shared" si="1700"/>
        <v>8.6878312294455111E-5</v>
      </c>
      <c r="AH1288" s="13">
        <f t="shared" si="1701"/>
        <v>1.5412478801317837E-4</v>
      </c>
      <c r="AI1288" s="13">
        <f t="shared" si="1702"/>
        <v>1.6067642317889682E-4</v>
      </c>
      <c r="AJ1288" s="13">
        <f t="shared" si="1703"/>
        <v>8.3753279723429271E-5</v>
      </c>
      <c r="AK1288" s="13">
        <f t="shared" si="1704"/>
        <v>2.9104505920037547E-5</v>
      </c>
      <c r="AL1288" s="13">
        <f t="shared" si="1705"/>
        <v>1.1047094666543264E-7</v>
      </c>
      <c r="AM1288" s="13">
        <f t="shared" si="1706"/>
        <v>2.5514480461729942E-3</v>
      </c>
      <c r="AN1288" s="13">
        <f t="shared" si="1707"/>
        <v>8.9107702843082518E-4</v>
      </c>
      <c r="AO1288" s="13">
        <f t="shared" si="1708"/>
        <v>1.5560149692016759E-4</v>
      </c>
      <c r="AP1288" s="13">
        <f t="shared" si="1709"/>
        <v>1.8114278243287704E-5</v>
      </c>
      <c r="AQ1288" s="13">
        <f t="shared" si="1710"/>
        <v>1.581574162700346E-6</v>
      </c>
      <c r="AR1288" s="13">
        <f t="shared" si="1711"/>
        <v>1.0765420704239742E-5</v>
      </c>
      <c r="AS1288" s="13">
        <f t="shared" si="1712"/>
        <v>1.1223044099988515E-5</v>
      </c>
      <c r="AT1288" s="13">
        <f t="shared" si="1713"/>
        <v>5.850060222016291E-6</v>
      </c>
      <c r="AU1288" s="13">
        <f t="shared" si="1714"/>
        <v>2.0329127757921062E-6</v>
      </c>
      <c r="AV1288" s="13">
        <f t="shared" si="1715"/>
        <v>5.2983228340438814E-7</v>
      </c>
      <c r="AW1288" s="13">
        <f t="shared" si="1716"/>
        <v>1.1172587289099226E-9</v>
      </c>
      <c r="AX1288" s="13">
        <f t="shared" si="1717"/>
        <v>4.43317772209802E-4</v>
      </c>
      <c r="AY1288" s="13">
        <f t="shared" si="1718"/>
        <v>1.5482591687641985E-4</v>
      </c>
      <c r="AZ1288" s="13">
        <f t="shared" si="1719"/>
        <v>2.7035984162258735E-5</v>
      </c>
      <c r="BA1288" s="13">
        <f t="shared" si="1720"/>
        <v>3.1473819300564785E-6</v>
      </c>
      <c r="BB1288" s="13">
        <f t="shared" si="1721"/>
        <v>2.7480078829924229E-7</v>
      </c>
      <c r="BC1288" s="13">
        <f t="shared" si="1722"/>
        <v>1.919448606570095E-8</v>
      </c>
      <c r="BD1288" s="13">
        <f t="shared" si="1723"/>
        <v>6.2662580342237591E-7</v>
      </c>
      <c r="BE1288" s="13">
        <f t="shared" si="1724"/>
        <v>6.5326281426515864E-7</v>
      </c>
      <c r="BF1288" s="13">
        <f t="shared" si="1725"/>
        <v>3.4051606410946312E-7</v>
      </c>
      <c r="BG1288" s="13">
        <f t="shared" si="1726"/>
        <v>1.1833031299154439E-7</v>
      </c>
      <c r="BH1288" s="13">
        <f t="shared" si="1727"/>
        <v>3.0840093423997135E-8</v>
      </c>
      <c r="BI1288" s="13">
        <f t="shared" si="1728"/>
        <v>6.4302127720651664E-9</v>
      </c>
      <c r="BJ1288" s="14">
        <f t="shared" si="1729"/>
        <v>0.5293136517954401</v>
      </c>
      <c r="BK1288" s="14">
        <f t="shared" si="1730"/>
        <v>0.34790201752135747</v>
      </c>
      <c r="BL1288" s="14">
        <f t="shared" si="1731"/>
        <v>0.12106642555014741</v>
      </c>
      <c r="BM1288" s="14">
        <f t="shared" si="1732"/>
        <v>0.16440513139944915</v>
      </c>
      <c r="BN1288" s="14">
        <f t="shared" si="1733"/>
        <v>0.83548737950204266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2.1080999999999999</v>
      </c>
      <c r="G1289" s="10">
        <f>VLOOKUP(C1289,away!$B$2:$E$405,4,FALSE)</f>
        <v>0.89190000000000003</v>
      </c>
      <c r="H1289" s="10">
        <f>VLOOKUP(A1289,away!$A$2:$E$405,3,FALSE)</f>
        <v>1.125</v>
      </c>
      <c r="I1289" s="10">
        <f>VLOOKUP(C1289,away!$B$2:$E$405,3,FALSE)</f>
        <v>1</v>
      </c>
      <c r="J1289" s="10">
        <f>VLOOKUP(B1289,home!$B$2:$E$405,4,FALSE)</f>
        <v>1</v>
      </c>
      <c r="K1289" s="12">
        <f t="shared" si="1678"/>
        <v>2.8987265250629997</v>
      </c>
      <c r="L1289" s="12">
        <f t="shared" si="1679"/>
        <v>1.125</v>
      </c>
      <c r="M1289" s="13">
        <f t="shared" si="1680"/>
        <v>1.7886187267313561E-2</v>
      </c>
      <c r="N1289" s="13">
        <f t="shared" si="1681"/>
        <v>5.1847165464005904E-2</v>
      </c>
      <c r="O1289" s="13">
        <f t="shared" si="1682"/>
        <v>2.0121960675727753E-2</v>
      </c>
      <c r="P1289" s="13">
        <f t="shared" si="1683"/>
        <v>5.8328061147006637E-2</v>
      </c>
      <c r="Q1289" s="13">
        <f t="shared" si="1684"/>
        <v>7.5145376889922122E-2</v>
      </c>
      <c r="R1289" s="13">
        <f t="shared" si="1685"/>
        <v>1.1318602880096866E-2</v>
      </c>
      <c r="S1289" s="13">
        <f t="shared" si="1686"/>
        <v>4.7552933813153855E-2</v>
      </c>
      <c r="T1289" s="13">
        <f t="shared" si="1687"/>
        <v>8.4538549001162366E-2</v>
      </c>
      <c r="U1289" s="13">
        <f t="shared" si="1688"/>
        <v>3.2809534395191249E-2</v>
      </c>
      <c r="V1289" s="13">
        <f t="shared" si="1689"/>
        <v>1.7230368823594282E-2</v>
      </c>
      <c r="W1289" s="13">
        <f t="shared" si="1690"/>
        <v>7.2608632408891122E-2</v>
      </c>
      <c r="X1289" s="13">
        <f t="shared" si="1691"/>
        <v>8.1684711460002501E-2</v>
      </c>
      <c r="Y1289" s="13">
        <f t="shared" si="1692"/>
        <v>4.5947650196251424E-2</v>
      </c>
      <c r="Z1289" s="13">
        <f t="shared" si="1693"/>
        <v>4.2444760800363236E-3</v>
      </c>
      <c r="AA1289" s="13">
        <f t="shared" si="1694"/>
        <v>1.2303575398196716E-2</v>
      </c>
      <c r="AB1289" s="13">
        <f t="shared" si="1695"/>
        <v>1.7832350179932691E-2</v>
      </c>
      <c r="AC1289" s="13">
        <f t="shared" si="1696"/>
        <v>3.5118370649229822E-3</v>
      </c>
      <c r="AD1289" s="13">
        <f t="shared" si="1697"/>
        <v>5.2618142178050414E-2</v>
      </c>
      <c r="AE1289" s="13">
        <f t="shared" si="1698"/>
        <v>5.9195409950306713E-2</v>
      </c>
      <c r="AF1289" s="13">
        <f t="shared" si="1699"/>
        <v>3.3297418097047539E-2</v>
      </c>
      <c r="AG1289" s="13">
        <f t="shared" si="1700"/>
        <v>1.2486531786392824E-2</v>
      </c>
      <c r="AH1289" s="13">
        <f t="shared" si="1701"/>
        <v>1.1937588975102162E-3</v>
      </c>
      <c r="AI1289" s="13">
        <f t="shared" si="1702"/>
        <v>3.4603805807428261E-3</v>
      </c>
      <c r="AJ1289" s="13">
        <f t="shared" si="1703"/>
        <v>5.0153484881060697E-3</v>
      </c>
      <c r="AK1289" s="13">
        <f t="shared" si="1704"/>
        <v>4.8460412316358916E-3</v>
      </c>
      <c r="AL1289" s="13">
        <f t="shared" si="1705"/>
        <v>4.5809348633062363E-4</v>
      </c>
      <c r="AM1289" s="13">
        <f t="shared" si="1706"/>
        <v>3.0505120886210175E-2</v>
      </c>
      <c r="AN1289" s="13">
        <f t="shared" si="1707"/>
        <v>3.4318260996986441E-2</v>
      </c>
      <c r="AO1289" s="13">
        <f t="shared" si="1708"/>
        <v>1.9304021810804883E-2</v>
      </c>
      <c r="AP1289" s="13">
        <f t="shared" si="1709"/>
        <v>7.2390081790518288E-3</v>
      </c>
      <c r="AQ1289" s="13">
        <f t="shared" si="1710"/>
        <v>2.035971050358327E-3</v>
      </c>
      <c r="AR1289" s="13">
        <f t="shared" si="1711"/>
        <v>2.6859575193979862E-4</v>
      </c>
      <c r="AS1289" s="13">
        <f t="shared" si="1712"/>
        <v>7.7858563066713596E-4</v>
      </c>
      <c r="AT1289" s="13">
        <f t="shared" si="1713"/>
        <v>1.1284534098238658E-3</v>
      </c>
      <c r="AU1289" s="13">
        <f t="shared" si="1714"/>
        <v>1.0903592771180756E-3</v>
      </c>
      <c r="AV1289" s="13">
        <f t="shared" si="1715"/>
        <v>7.9016333960767106E-4</v>
      </c>
      <c r="AW1289" s="13">
        <f t="shared" si="1716"/>
        <v>4.1496491868286326E-5</v>
      </c>
      <c r="AX1289" s="13">
        <f t="shared" si="1717"/>
        <v>1.4737667177185127E-2</v>
      </c>
      <c r="AY1289" s="13">
        <f t="shared" si="1718"/>
        <v>1.6579875574333266E-2</v>
      </c>
      <c r="AZ1289" s="13">
        <f t="shared" si="1719"/>
        <v>9.3261800105624675E-3</v>
      </c>
      <c r="BA1289" s="13">
        <f t="shared" si="1720"/>
        <v>3.4973175039609244E-3</v>
      </c>
      <c r="BB1289" s="13">
        <f t="shared" si="1721"/>
        <v>9.8362054798901001E-4</v>
      </c>
      <c r="BC1289" s="13">
        <f t="shared" si="1722"/>
        <v>2.2131462329752727E-4</v>
      </c>
      <c r="BD1289" s="13">
        <f t="shared" si="1723"/>
        <v>5.0361703488712204E-5</v>
      </c>
      <c r="BE1289" s="13">
        <f t="shared" si="1724"/>
        <v>1.4598480575008787E-4</v>
      </c>
      <c r="BF1289" s="13">
        <f t="shared" si="1725"/>
        <v>2.1158501434197466E-4</v>
      </c>
      <c r="BG1289" s="13">
        <f t="shared" si="1726"/>
        <v>2.0444236445963903E-4</v>
      </c>
      <c r="BH1289" s="13">
        <f t="shared" si="1727"/>
        <v>1.481556261764382E-4</v>
      </c>
      <c r="BI1289" s="13">
        <f t="shared" si="1728"/>
        <v>8.589252868699186E-5</v>
      </c>
      <c r="BJ1289" s="14">
        <f t="shared" si="1729"/>
        <v>0.7081179457927731</v>
      </c>
      <c r="BK1289" s="14">
        <f t="shared" si="1730"/>
        <v>0.16154735717665522</v>
      </c>
      <c r="BL1289" s="14">
        <f t="shared" si="1731"/>
        <v>0.1138041321792007</v>
      </c>
      <c r="BM1289" s="14">
        <f t="shared" si="1732"/>
        <v>0.73652817782212721</v>
      </c>
      <c r="BN1289" s="14">
        <f t="shared" si="1733"/>
        <v>0.23464735432407285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0.83399999999999996</v>
      </c>
      <c r="G1290" s="10">
        <f>VLOOKUP(C1290,away!$B$2:$E$405,4,FALSE)</f>
        <v>1.1119000000000001</v>
      </c>
      <c r="H1290" s="10">
        <f>VLOOKUP(A1290,away!$A$2:$E$405,3,FALSE)</f>
        <v>1.125</v>
      </c>
      <c r="I1290" s="10">
        <f>VLOOKUP(C1290,away!$B$2:$E$405,3,FALSE)</f>
        <v>0.63490000000000002</v>
      </c>
      <c r="J1290" s="10">
        <f>VLOOKUP(B1290,home!$B$2:$E$405,4,FALSE)</f>
        <v>1.0159</v>
      </c>
      <c r="K1290" s="12">
        <f t="shared" si="1678"/>
        <v>1.4296563358200001</v>
      </c>
      <c r="L1290" s="12">
        <f t="shared" si="1679"/>
        <v>0.72561927375000002</v>
      </c>
      <c r="M1290" s="13">
        <f t="shared" si="1680"/>
        <v>0.11587125098598791</v>
      </c>
      <c r="N1290" s="13">
        <f t="shared" si="1681"/>
        <v>0.16565606811150707</v>
      </c>
      <c r="O1290" s="13">
        <f t="shared" si="1682"/>
        <v>8.4078412988956519E-2</v>
      </c>
      <c r="P1290" s="13">
        <f t="shared" si="1683"/>
        <v>0.12020323583535228</v>
      </c>
      <c r="Q1290" s="13">
        <f t="shared" si="1684"/>
        <v>0.11841562367132279</v>
      </c>
      <c r="R1290" s="13">
        <f t="shared" si="1685"/>
        <v>3.0504458485549595E-2</v>
      </c>
      <c r="S1290" s="13">
        <f t="shared" si="1686"/>
        <v>3.1174294275627928E-2</v>
      </c>
      <c r="T1290" s="13">
        <f t="shared" si="1687"/>
        <v>8.5924658849038549E-2</v>
      </c>
      <c r="U1290" s="13">
        <f t="shared" si="1688"/>
        <v>4.3610892344624147E-2</v>
      </c>
      <c r="V1290" s="13">
        <f t="shared" si="1689"/>
        <v>3.5933091589226483E-3</v>
      </c>
      <c r="W1290" s="13">
        <f t="shared" si="1690"/>
        <v>5.6431215547261139E-2</v>
      </c>
      <c r="X1290" s="13">
        <f t="shared" si="1691"/>
        <v>4.0947577642233335E-2</v>
      </c>
      <c r="Y1290" s="13">
        <f t="shared" si="1692"/>
        <v>1.4856175775289545E-2</v>
      </c>
      <c r="Z1290" s="13">
        <f t="shared" si="1693"/>
        <v>7.3782076708071749E-3</v>
      </c>
      <c r="AA1290" s="13">
        <f t="shared" si="1694"/>
        <v>1.0548301343565204E-2</v>
      </c>
      <c r="AB1290" s="13">
        <f t="shared" si="1695"/>
        <v>7.5402229239833075E-3</v>
      </c>
      <c r="AC1290" s="13">
        <f t="shared" si="1696"/>
        <v>2.3297808159050102E-4</v>
      </c>
      <c r="AD1290" s="13">
        <f t="shared" si="1697"/>
        <v>2.0169311211291507E-2</v>
      </c>
      <c r="AE1290" s="13">
        <f t="shared" si="1698"/>
        <v>1.4635240953175076E-2</v>
      </c>
      <c r="AF1290" s="13">
        <f t="shared" si="1699"/>
        <v>5.309806455799578E-3</v>
      </c>
      <c r="AG1290" s="13">
        <f t="shared" si="1700"/>
        <v>1.2842993014034504E-3</v>
      </c>
      <c r="AH1290" s="13">
        <f t="shared" si="1701"/>
        <v>1.3384424229169452E-3</v>
      </c>
      <c r="AI1290" s="13">
        <f t="shared" si="1702"/>
        <v>1.9135126900534829E-3</v>
      </c>
      <c r="AJ1290" s="13">
        <f t="shared" si="1703"/>
        <v>1.3678327705034671E-3</v>
      </c>
      <c r="AK1290" s="13">
        <f t="shared" si="1704"/>
        <v>6.5184359556416877E-4</v>
      </c>
      <c r="AL1290" s="13">
        <f t="shared" si="1705"/>
        <v>9.667529796248585E-6</v>
      </c>
      <c r="AM1290" s="13">
        <f t="shared" si="1706"/>
        <v>5.7670367124696455E-3</v>
      </c>
      <c r="AN1290" s="13">
        <f t="shared" si="1707"/>
        <v>4.1846729909918116E-3</v>
      </c>
      <c r="AO1290" s="13">
        <f t="shared" si="1708"/>
        <v>1.5182396883023593E-3</v>
      </c>
      <c r="AP1290" s="13">
        <f t="shared" si="1709"/>
        <v>3.6722132666812814E-4</v>
      </c>
      <c r="AQ1290" s="13">
        <f t="shared" si="1710"/>
        <v>6.6615718090609651E-5</v>
      </c>
      <c r="AR1290" s="13">
        <f t="shared" si="1711"/>
        <v>1.9423992377463689E-4</v>
      </c>
      <c r="AS1290" s="13">
        <f t="shared" si="1712"/>
        <v>2.7769633769360351E-4</v>
      </c>
      <c r="AT1290" s="13">
        <f t="shared" si="1713"/>
        <v>1.9850516430883531E-4</v>
      </c>
      <c r="AU1290" s="13">
        <f t="shared" si="1714"/>
        <v>9.4598055282372191E-5</v>
      </c>
      <c r="AV1290" s="13">
        <f t="shared" si="1715"/>
        <v>3.3810677272673528E-5</v>
      </c>
      <c r="AW1290" s="13">
        <f t="shared" si="1716"/>
        <v>2.785822756232859E-7</v>
      </c>
      <c r="AX1290" s="13">
        <f t="shared" si="1717"/>
        <v>1.3741467624814618E-3</v>
      </c>
      <c r="AY1290" s="13">
        <f t="shared" si="1718"/>
        <v>9.9710737581771213E-4</v>
      </c>
      <c r="AZ1290" s="13">
        <f t="shared" si="1719"/>
        <v>3.6176016494580824E-4</v>
      </c>
      <c r="BA1290" s="13">
        <f t="shared" si="1720"/>
        <v>8.7500049386552545E-5</v>
      </c>
      <c r="BB1290" s="13">
        <f t="shared" si="1721"/>
        <v>1.5872930572239847E-5</v>
      </c>
      <c r="BC1290" s="13">
        <f t="shared" si="1722"/>
        <v>2.3035408708225705E-6</v>
      </c>
      <c r="BD1290" s="13">
        <f t="shared" si="1723"/>
        <v>2.3490705403767886E-5</v>
      </c>
      <c r="BE1290" s="13">
        <f t="shared" si="1724"/>
        <v>3.3583635813377872E-5</v>
      </c>
      <c r="BF1290" s="13">
        <f t="shared" si="1725"/>
        <v>2.4006528860233574E-5</v>
      </c>
      <c r="BG1290" s="13">
        <f t="shared" si="1726"/>
        <v>1.1440362028692873E-5</v>
      </c>
      <c r="BH1290" s="13">
        <f t="shared" si="1727"/>
        <v>4.088946514598831E-6</v>
      </c>
      <c r="BI1290" s="13">
        <f t="shared" si="1728"/>
        <v>1.1691576582850635E-6</v>
      </c>
      <c r="BJ1290" s="14">
        <f t="shared" si="1729"/>
        <v>0.53837245477891926</v>
      </c>
      <c r="BK1290" s="14">
        <f t="shared" si="1730"/>
        <v>0.27208184324309526</v>
      </c>
      <c r="BL1290" s="14">
        <f t="shared" si="1731"/>
        <v>0.18245054906032795</v>
      </c>
      <c r="BM1290" s="14">
        <f t="shared" si="1732"/>
        <v>0.36455717588093134</v>
      </c>
      <c r="BN1290" s="14">
        <f t="shared" si="1733"/>
        <v>0.63472905007867608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1.1119000000000001</v>
      </c>
      <c r="G1291" s="10">
        <f>VLOOKUP(C1291,away!$B$2:$E$405,4,FALSE)</f>
        <v>1.1119000000000001</v>
      </c>
      <c r="H1291" s="10">
        <f>VLOOKUP(A1291,away!$A$2:$E$405,3,FALSE)</f>
        <v>1.125</v>
      </c>
      <c r="I1291" s="10">
        <f>VLOOKUP(C1291,away!$B$2:$E$405,3,FALSE)</f>
        <v>1.3968</v>
      </c>
      <c r="J1291" s="10">
        <f>VLOOKUP(B1291,home!$B$2:$E$405,4,FALSE)</f>
        <v>1.0159</v>
      </c>
      <c r="K1291" s="12">
        <f t="shared" si="1678"/>
        <v>1.9060370261370005</v>
      </c>
      <c r="L1291" s="12">
        <f t="shared" si="1679"/>
        <v>1.5963852600000001</v>
      </c>
      <c r="M1291" s="13">
        <f t="shared" si="1680"/>
        <v>3.0124325238715815E-2</v>
      </c>
      <c r="N1291" s="13">
        <f t="shared" si="1681"/>
        <v>5.7418079292385675E-2</v>
      </c>
      <c r="O1291" s="13">
        <f t="shared" si="1682"/>
        <v>4.8090028778531906E-2</v>
      </c>
      <c r="P1291" s="13">
        <f t="shared" si="1683"/>
        <v>9.1661375439875722E-2</v>
      </c>
      <c r="Q1291" s="13">
        <f t="shared" si="1684"/>
        <v>5.4720492550478665E-2</v>
      </c>
      <c r="R1291" s="13">
        <f t="shared" si="1685"/>
        <v>3.838510654751208E-2</v>
      </c>
      <c r="S1291" s="13">
        <f t="shared" si="1686"/>
        <v>6.9726107397850082E-2</v>
      </c>
      <c r="T1291" s="13">
        <f t="shared" si="1687"/>
        <v>8.7354987727523939E-2</v>
      </c>
      <c r="U1291" s="13">
        <f t="shared" si="1688"/>
        <v>7.3163434331771832E-2</v>
      </c>
      <c r="V1291" s="13">
        <f t="shared" si="1689"/>
        <v>2.3573385212815278E-2</v>
      </c>
      <c r="W1291" s="13">
        <f t="shared" si="1690"/>
        <v>3.4766428296555407E-2</v>
      </c>
      <c r="X1291" s="13">
        <f t="shared" si="1691"/>
        <v>5.5500613675467957E-2</v>
      </c>
      <c r="Y1291" s="13">
        <f t="shared" si="1692"/>
        <v>4.4300180796235746E-2</v>
      </c>
      <c r="Z1291" s="13">
        <f t="shared" si="1693"/>
        <v>2.0425806098659266E-2</v>
      </c>
      <c r="AA1291" s="13">
        <f t="shared" si="1694"/>
        <v>3.8932342712739508E-2</v>
      </c>
      <c r="AB1291" s="13">
        <f t="shared" si="1695"/>
        <v>3.7103243362368289E-2</v>
      </c>
      <c r="AC1291" s="13">
        <f t="shared" si="1696"/>
        <v>4.4830234686959363E-3</v>
      </c>
      <c r="AD1291" s="13">
        <f t="shared" si="1697"/>
        <v>1.6566524899942935E-2</v>
      </c>
      <c r="AE1291" s="13">
        <f t="shared" si="1698"/>
        <v>2.6446556159691877E-2</v>
      </c>
      <c r="AF1291" s="13">
        <f t="shared" si="1699"/>
        <v>2.1109446215547164E-2</v>
      </c>
      <c r="AG1291" s="13">
        <f t="shared" si="1700"/>
        <v>1.1232936261754096E-2</v>
      </c>
      <c r="AH1291" s="13">
        <f t="shared" si="1701"/>
        <v>8.1518639448794408E-3</v>
      </c>
      <c r="AI1291" s="13">
        <f t="shared" si="1702"/>
        <v>1.5537754510971447E-2</v>
      </c>
      <c r="AJ1291" s="13">
        <f t="shared" si="1703"/>
        <v>1.4807767700469397E-2</v>
      </c>
      <c r="AK1291" s="13">
        <f t="shared" si="1704"/>
        <v>9.4080511705100702E-3</v>
      </c>
      <c r="AL1291" s="13">
        <f t="shared" si="1705"/>
        <v>5.4563226762908144E-4</v>
      </c>
      <c r="AM1291" s="13">
        <f t="shared" si="1706"/>
        <v>6.3152819707423587E-3</v>
      </c>
      <c r="AN1291" s="13">
        <f t="shared" si="1707"/>
        <v>1.0081623050836852E-2</v>
      </c>
      <c r="AO1291" s="13">
        <f t="shared" si="1708"/>
        <v>8.0470772176160933E-3</v>
      </c>
      <c r="AP1291" s="13">
        <f t="shared" si="1709"/>
        <v>4.2820784854280492E-3</v>
      </c>
      <c r="AQ1291" s="13">
        <f t="shared" si="1710"/>
        <v>1.7089617440751161E-3</v>
      </c>
      <c r="AR1291" s="13">
        <f t="shared" si="1711"/>
        <v>2.6027030886261984E-3</v>
      </c>
      <c r="AS1291" s="13">
        <f t="shared" si="1712"/>
        <v>4.9608484549626642E-3</v>
      </c>
      <c r="AT1291" s="13">
        <f t="shared" si="1713"/>
        <v>4.7277804181066873E-3</v>
      </c>
      <c r="AU1291" s="13">
        <f t="shared" si="1714"/>
        <v>3.0037748427856046E-3</v>
      </c>
      <c r="AV1291" s="13">
        <f t="shared" si="1715"/>
        <v>1.4313265171320528E-3</v>
      </c>
      <c r="AW1291" s="13">
        <f t="shared" si="1716"/>
        <v>4.6117588193941164E-5</v>
      </c>
      <c r="AX1291" s="13">
        <f t="shared" si="1717"/>
        <v>2.0061935444550629E-3</v>
      </c>
      <c r="AY1291" s="13">
        <f t="shared" si="1718"/>
        <v>3.2026578030752173E-3</v>
      </c>
      <c r="AZ1291" s="13">
        <f t="shared" si="1719"/>
        <v>2.5563378548266302E-3</v>
      </c>
      <c r="BA1291" s="13">
        <f t="shared" si="1720"/>
        <v>1.3603000236750845E-3</v>
      </c>
      <c r="BB1291" s="13">
        <f t="shared" si="1721"/>
        <v>5.4289072674313917E-4</v>
      </c>
      <c r="BC1291" s="13">
        <f t="shared" si="1722"/>
        <v>1.7333255079268701E-4</v>
      </c>
      <c r="BD1291" s="13">
        <f t="shared" si="1723"/>
        <v>6.9248614113988968E-4</v>
      </c>
      <c r="BE1291" s="13">
        <f t="shared" si="1724"/>
        <v>1.3199042250993623E-3</v>
      </c>
      <c r="BF1291" s="13">
        <f t="shared" si="1725"/>
        <v>1.257893161997026E-3</v>
      </c>
      <c r="BG1291" s="13">
        <f t="shared" si="1726"/>
        <v>7.9919698056362635E-4</v>
      </c>
      <c r="BH1291" s="13">
        <f t="shared" si="1727"/>
        <v>3.8082475903279119E-4</v>
      </c>
      <c r="BI1291" s="13">
        <f t="shared" si="1728"/>
        <v>1.451732182372402E-4</v>
      </c>
      <c r="BJ1291" s="14">
        <f t="shared" si="1729"/>
        <v>0.44969298084784981</v>
      </c>
      <c r="BK1291" s="14">
        <f t="shared" si="1730"/>
        <v>0.22331650682865714</v>
      </c>
      <c r="BL1291" s="14">
        <f t="shared" si="1731"/>
        <v>0.30490150486743706</v>
      </c>
      <c r="BM1291" s="14">
        <f t="shared" si="1732"/>
        <v>0.67478085058022219</v>
      </c>
      <c r="BN1291" s="14">
        <f t="shared" si="1733"/>
        <v>0.32039940784749987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1.5088999999999999</v>
      </c>
      <c r="F1292" s="10">
        <f>VLOOKUP(B1292,home!$B$2:$E$405,3,FALSE)</f>
        <v>1.1835</v>
      </c>
      <c r="G1292" s="10">
        <f>VLOOKUP(C1292,away!$B$2:$E$405,4,FALSE)</f>
        <v>0.56810000000000005</v>
      </c>
      <c r="H1292" s="10">
        <f>VLOOKUP(A1292,away!$A$2:$E$405,3,FALSE)</f>
        <v>1.1115999999999999</v>
      </c>
      <c r="I1292" s="10">
        <f>VLOOKUP(C1292,away!$B$2:$E$405,3,FALSE)</f>
        <v>0.96389999999999998</v>
      </c>
      <c r="J1292" s="10">
        <f>VLOOKUP(B1292,home!$B$2:$E$405,4,FALSE)</f>
        <v>0.38550000000000001</v>
      </c>
      <c r="K1292" s="12">
        <f t="shared" si="1678"/>
        <v>1.0145034075150001</v>
      </c>
      <c r="L1292" s="12">
        <f t="shared" si="1679"/>
        <v>0.41305216301999997</v>
      </c>
      <c r="M1292" s="13">
        <f t="shared" si="1680"/>
        <v>0.23989461157101302</v>
      </c>
      <c r="N1292" s="13">
        <f t="shared" si="1681"/>
        <v>0.24337390088328009</v>
      </c>
      <c r="O1292" s="13">
        <f t="shared" si="1682"/>
        <v>9.9088988206249645E-2</v>
      </c>
      <c r="P1292" s="13">
        <f t="shared" si="1683"/>
        <v>0.10052611618245393</v>
      </c>
      <c r="Q1292" s="13">
        <f t="shared" si="1684"/>
        <v>0.12345182587315276</v>
      </c>
      <c r="R1292" s="13">
        <f t="shared" si="1685"/>
        <v>2.0464460455027339E-2</v>
      </c>
      <c r="S1292" s="13">
        <f t="shared" si="1686"/>
        <v>1.0531186974719539E-2</v>
      </c>
      <c r="T1292" s="13">
        <f t="shared" si="1687"/>
        <v>5.0992043705674145E-2</v>
      </c>
      <c r="U1292" s="13">
        <f t="shared" si="1688"/>
        <v>2.0761264864581207E-2</v>
      </c>
      <c r="V1292" s="13">
        <f t="shared" si="1689"/>
        <v>4.9033537334808677E-4</v>
      </c>
      <c r="W1292" s="13">
        <f t="shared" si="1690"/>
        <v>4.1747432670753981E-2</v>
      </c>
      <c r="X1292" s="13">
        <f t="shared" si="1691"/>
        <v>1.7243867365186748E-2</v>
      </c>
      <c r="Y1292" s="13">
        <f t="shared" si="1692"/>
        <v>3.5613083570101866E-3</v>
      </c>
      <c r="Z1292" s="13">
        <f t="shared" si="1693"/>
        <v>2.8176298853287659E-3</v>
      </c>
      <c r="AA1292" s="13">
        <f t="shared" si="1694"/>
        <v>2.8584951197821321E-3</v>
      </c>
      <c r="AB1292" s="13">
        <f t="shared" si="1695"/>
        <v>1.4499765196919856E-3</v>
      </c>
      <c r="AC1292" s="13">
        <f t="shared" si="1696"/>
        <v>1.2841970059987551E-5</v>
      </c>
      <c r="AD1292" s="13">
        <f t="shared" si="1697"/>
        <v>1.0588228174870738E-2</v>
      </c>
      <c r="AE1292" s="13">
        <f t="shared" si="1698"/>
        <v>4.3734905501796647E-3</v>
      </c>
      <c r="AF1292" s="13">
        <f t="shared" si="1699"/>
        <v>9.032398658496201E-4</v>
      </c>
      <c r="AG1292" s="13">
        <f t="shared" si="1700"/>
        <v>1.2436172677169342E-4</v>
      </c>
      <c r="AH1292" s="13">
        <f t="shared" si="1701"/>
        <v>2.9095702968121029E-4</v>
      </c>
      <c r="AI1292" s="13">
        <f t="shared" si="1702"/>
        <v>2.9517689805203087E-4</v>
      </c>
      <c r="AJ1292" s="13">
        <f t="shared" si="1703"/>
        <v>1.4972898444674655E-4</v>
      </c>
      <c r="AK1292" s="13">
        <f t="shared" si="1704"/>
        <v>5.0633521641661616E-5</v>
      </c>
      <c r="AL1292" s="13">
        <f t="shared" si="1705"/>
        <v>2.1525341745823398E-7</v>
      </c>
      <c r="AM1292" s="13">
        <f t="shared" si="1706"/>
        <v>2.1483587125905395E-3</v>
      </c>
      <c r="AN1292" s="13">
        <f t="shared" si="1707"/>
        <v>8.8738421317838484E-4</v>
      </c>
      <c r="AO1292" s="13">
        <f t="shared" si="1708"/>
        <v>1.832679843415663E-4</v>
      </c>
      <c r="AP1292" s="13">
        <f t="shared" si="1709"/>
        <v>2.5233079114866487E-5</v>
      </c>
      <c r="AQ1292" s="13">
        <f t="shared" si="1710"/>
        <v>2.605644477012597E-6</v>
      </c>
      <c r="AR1292" s="13">
        <f t="shared" si="1711"/>
        <v>2.4036086091139651E-5</v>
      </c>
      <c r="AS1292" s="13">
        <f t="shared" si="1712"/>
        <v>2.4384691242785077E-5</v>
      </c>
      <c r="AT1292" s="13">
        <f t="shared" si="1713"/>
        <v>1.2369176178503321E-5</v>
      </c>
      <c r="AU1292" s="13">
        <f t="shared" si="1714"/>
        <v>4.1828571270816627E-6</v>
      </c>
      <c r="AV1292" s="13">
        <f t="shared" si="1715"/>
        <v>1.0608807021431875E-6</v>
      </c>
      <c r="AW1292" s="13">
        <f t="shared" si="1716"/>
        <v>2.5055666817805565E-9</v>
      </c>
      <c r="AX1292" s="13">
        <f t="shared" si="1717"/>
        <v>3.6325287241460665E-4</v>
      </c>
      <c r="AY1292" s="13">
        <f t="shared" si="1718"/>
        <v>1.5004238467408135E-4</v>
      </c>
      <c r="AZ1292" s="13">
        <f t="shared" si="1719"/>
        <v>3.0987665767154094E-5</v>
      </c>
      <c r="BA1292" s="13">
        <f t="shared" si="1720"/>
        <v>4.2665074573546036E-6</v>
      </c>
      <c r="BB1292" s="13">
        <f t="shared" si="1721"/>
        <v>4.4057253345031973E-7</v>
      </c>
      <c r="BC1292" s="13">
        <f t="shared" si="1722"/>
        <v>3.6395887581771177E-8</v>
      </c>
      <c r="BD1292" s="13">
        <f t="shared" si="1723"/>
        <v>1.6546928917466946E-6</v>
      </c>
      <c r="BE1292" s="13">
        <f t="shared" si="1724"/>
        <v>1.678691577067871E-6</v>
      </c>
      <c r="BF1292" s="13">
        <f t="shared" si="1725"/>
        <v>8.5151916255104223E-7</v>
      </c>
      <c r="BG1292" s="13">
        <f t="shared" si="1726"/>
        <v>2.879563639907839E-7</v>
      </c>
      <c r="BH1292" s="13">
        <f t="shared" si="1727"/>
        <v>7.3033178121069979E-8</v>
      </c>
      <c r="BI1292" s="13">
        <f t="shared" si="1728"/>
        <v>1.4818481613095093E-8</v>
      </c>
      <c r="BJ1292" s="14">
        <f t="shared" si="1729"/>
        <v>0.50015557520516629</v>
      </c>
      <c r="BK1292" s="14">
        <f t="shared" si="1730"/>
        <v>0.3516053497096861</v>
      </c>
      <c r="BL1292" s="14">
        <f t="shared" si="1731"/>
        <v>0.14548027600215069</v>
      </c>
      <c r="BM1292" s="14">
        <f t="shared" si="1732"/>
        <v>0.17310888775204752</v>
      </c>
      <c r="BN1292" s="14">
        <f t="shared" si="1733"/>
        <v>0.8267999031711768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1.5088999999999999</v>
      </c>
      <c r="F1293" s="10">
        <f>VLOOKUP(B1293,home!$B$2:$E$405,3,FALSE)</f>
        <v>0.85209999999999997</v>
      </c>
      <c r="G1293" s="10">
        <f>VLOOKUP(C1293,away!$B$2:$E$405,4,FALSE)</f>
        <v>1.4200999999999999</v>
      </c>
      <c r="H1293" s="10">
        <f>VLOOKUP(A1293,away!$A$2:$E$405,3,FALSE)</f>
        <v>1.1115999999999999</v>
      </c>
      <c r="I1293" s="10">
        <f>VLOOKUP(C1293,away!$B$2:$E$405,3,FALSE)</f>
        <v>1.0281</v>
      </c>
      <c r="J1293" s="10">
        <f>VLOOKUP(B1293,home!$B$2:$E$405,4,FALSE)</f>
        <v>0.89959999999999996</v>
      </c>
      <c r="K1293" s="12">
        <f t="shared" si="1678"/>
        <v>1.8258704131689996</v>
      </c>
      <c r="L1293" s="12">
        <f t="shared" si="1679"/>
        <v>1.028095229616</v>
      </c>
      <c r="M1293" s="13">
        <f t="shared" si="1680"/>
        <v>5.7615385199688438E-2</v>
      </c>
      <c r="N1293" s="13">
        <f t="shared" si="1681"/>
        <v>0.10519822717944619</v>
      </c>
      <c r="O1293" s="13">
        <f t="shared" si="1682"/>
        <v>5.9234102676287967E-2</v>
      </c>
      <c r="P1293" s="13">
        <f t="shared" si="1683"/>
        <v>0.10815379552724885</v>
      </c>
      <c r="Q1293" s="13">
        <f t="shared" si="1684"/>
        <v>9.6039165262390869E-2</v>
      </c>
      <c r="R1293" s="13">
        <f t="shared" si="1685"/>
        <v>3.0449149196038E-2</v>
      </c>
      <c r="S1293" s="13">
        <f t="shared" si="1686"/>
        <v>5.0755728901267554E-2</v>
      </c>
      <c r="T1293" s="13">
        <f t="shared" si="1687"/>
        <v>9.8737407662566695E-2</v>
      </c>
      <c r="U1293" s="13">
        <f t="shared" si="1688"/>
        <v>5.5596200623214409E-2</v>
      </c>
      <c r="V1293" s="13">
        <f t="shared" si="1689"/>
        <v>1.0586340410442723E-2</v>
      </c>
      <c r="W1293" s="13">
        <f t="shared" si="1690"/>
        <v>5.8451690119349142E-2</v>
      </c>
      <c r="X1293" s="13">
        <f t="shared" si="1691"/>
        <v>6.0093903774695534E-2</v>
      </c>
      <c r="Y1293" s="13">
        <f t="shared" si="1692"/>
        <v>3.0891127899883707E-2</v>
      </c>
      <c r="Z1293" s="13">
        <f t="shared" si="1693"/>
        <v>1.043487501143751E-2</v>
      </c>
      <c r="AA1293" s="13">
        <f t="shared" si="1694"/>
        <v>1.9052729548500274E-2</v>
      </c>
      <c r="AB1293" s="13">
        <f t="shared" si="1695"/>
        <v>1.7393907586358705E-2</v>
      </c>
      <c r="AC1293" s="13">
        <f t="shared" si="1696"/>
        <v>1.2420216537698612E-3</v>
      </c>
      <c r="AD1293" s="13">
        <f t="shared" si="1697"/>
        <v>2.6681302897160589E-2</v>
      </c>
      <c r="AE1293" s="13">
        <f t="shared" si="1698"/>
        <v>2.7430920228510361E-2</v>
      </c>
      <c r="AF1293" s="13">
        <f t="shared" si="1699"/>
        <v>1.4100799115454268E-2</v>
      </c>
      <c r="AG1293" s="13">
        <f t="shared" si="1700"/>
        <v>4.8323214347906832E-3</v>
      </c>
      <c r="AH1293" s="13">
        <f t="shared" si="1701"/>
        <v>2.6820113052245268E-3</v>
      </c>
      <c r="AI1293" s="13">
        <f t="shared" si="1702"/>
        <v>4.8970050899942337E-3</v>
      </c>
      <c r="AJ1293" s="13">
        <f t="shared" si="1703"/>
        <v>4.4706483534792335E-3</v>
      </c>
      <c r="AK1293" s="13">
        <f t="shared" si="1704"/>
        <v>2.7209415187668122E-3</v>
      </c>
      <c r="AL1293" s="13">
        <f t="shared" si="1705"/>
        <v>9.3259365023193498E-5</v>
      </c>
      <c r="AM1293" s="13">
        <f t="shared" si="1706"/>
        <v>9.7433203089451696E-3</v>
      </c>
      <c r="AN1293" s="13">
        <f t="shared" si="1707"/>
        <v>1.0017061130247218E-2</v>
      </c>
      <c r="AO1293" s="13">
        <f t="shared" si="1708"/>
        <v>5.1492463813895117E-3</v>
      </c>
      <c r="AP1293" s="13">
        <f t="shared" si="1709"/>
        <v>1.7646385469413358E-3</v>
      </c>
      <c r="AQ1293" s="13">
        <f t="shared" si="1710"/>
        <v>4.5355411802672425E-4</v>
      </c>
      <c r="AR1293" s="13">
        <f t="shared" si="1711"/>
        <v>5.5147260573550365E-4</v>
      </c>
      <c r="AS1293" s="13">
        <f t="shared" si="1712"/>
        <v>1.0069175144856687E-3</v>
      </c>
      <c r="AT1293" s="13">
        <f t="shared" si="1713"/>
        <v>9.1925044910052525E-4</v>
      </c>
      <c r="AU1293" s="13">
        <f t="shared" si="1714"/>
        <v>5.5947739910165478E-4</v>
      </c>
      <c r="AV1293" s="13">
        <f t="shared" si="1715"/>
        <v>2.5538330746411393E-4</v>
      </c>
      <c r="AW1293" s="13">
        <f t="shared" si="1716"/>
        <v>4.8628765952595957E-6</v>
      </c>
      <c r="AX1293" s="13">
        <f t="shared" si="1717"/>
        <v>2.9650067130219324E-3</v>
      </c>
      <c r="AY1293" s="13">
        <f t="shared" si="1718"/>
        <v>3.048309257437265E-3</v>
      </c>
      <c r="AZ1293" s="13">
        <f t="shared" si="1719"/>
        <v>1.5669761029827717E-3</v>
      </c>
      <c r="BA1293" s="13">
        <f t="shared" si="1720"/>
        <v>5.370002187996192E-4</v>
      </c>
      <c r="BB1293" s="13">
        <f t="shared" si="1721"/>
        <v>1.3802184081265916E-4</v>
      </c>
      <c r="BC1293" s="13">
        <f t="shared" si="1722"/>
        <v>2.837991922446277E-5</v>
      </c>
      <c r="BD1293" s="13">
        <f t="shared" si="1723"/>
        <v>9.4494392536762704E-5</v>
      </c>
      <c r="BE1293" s="13">
        <f t="shared" si="1724"/>
        <v>1.7253451554325252E-4</v>
      </c>
      <c r="BF1293" s="13">
        <f t="shared" si="1725"/>
        <v>1.5751283359043589E-4</v>
      </c>
      <c r="BG1293" s="13">
        <f t="shared" si="1726"/>
        <v>9.5866007515729677E-5</v>
      </c>
      <c r="BH1293" s="13">
        <f t="shared" si="1727"/>
        <v>4.3759726687901943E-5</v>
      </c>
      <c r="BI1293" s="13">
        <f t="shared" si="1728"/>
        <v>1.5979918049560408E-5</v>
      </c>
      <c r="BJ1293" s="14">
        <f t="shared" si="1729"/>
        <v>0.55786838011207673</v>
      </c>
      <c r="BK1293" s="14">
        <f t="shared" si="1730"/>
        <v>0.23149484031487791</v>
      </c>
      <c r="BL1293" s="14">
        <f t="shared" si="1731"/>
        <v>0.20036934456767524</v>
      </c>
      <c r="BM1293" s="14">
        <f t="shared" si="1732"/>
        <v>0.54043416858412519</v>
      </c>
      <c r="BN1293" s="14">
        <f t="shared" si="1733"/>
        <v>0.45668982504110034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1.5088999999999999</v>
      </c>
      <c r="F1294" s="10">
        <f>VLOOKUP(B1294,home!$B$2:$E$405,3,FALSE)</f>
        <v>0.52070000000000005</v>
      </c>
      <c r="G1294" s="10">
        <f>VLOOKUP(C1294,away!$B$2:$E$405,4,FALSE)</f>
        <v>1.0414000000000001</v>
      </c>
      <c r="H1294" s="10">
        <f>VLOOKUP(A1294,away!$A$2:$E$405,3,FALSE)</f>
        <v>1.1115999999999999</v>
      </c>
      <c r="I1294" s="10">
        <f>VLOOKUP(C1294,away!$B$2:$E$405,3,FALSE)</f>
        <v>1.0924</v>
      </c>
      <c r="J1294" s="10">
        <f>VLOOKUP(B1294,home!$B$2:$E$405,4,FALSE)</f>
        <v>1.3493999999999999</v>
      </c>
      <c r="K1294" s="12">
        <f t="shared" si="1678"/>
        <v>0.81821155712200011</v>
      </c>
      <c r="L1294" s="12">
        <f t="shared" si="1679"/>
        <v>1.6385923968959999</v>
      </c>
      <c r="M1294" s="13">
        <f t="shared" si="1680"/>
        <v>8.570844181093619E-2</v>
      </c>
      <c r="N1294" s="13">
        <f t="shared" si="1681"/>
        <v>7.0127637632626444E-2</v>
      </c>
      <c r="O1294" s="13">
        <f t="shared" si="1682"/>
        <v>0.14044120110120328</v>
      </c>
      <c r="P1294" s="13">
        <f t="shared" si="1683"/>
        <v>0.1149106138370995</v>
      </c>
      <c r="Q1294" s="13">
        <f t="shared" si="1684"/>
        <v>2.8689621792339325E-2</v>
      </c>
      <c r="R1294" s="13">
        <f t="shared" si="1685"/>
        <v>0.11506294216768691</v>
      </c>
      <c r="S1294" s="13">
        <f t="shared" si="1686"/>
        <v>3.8515602703251287E-2</v>
      </c>
      <c r="T1294" s="13">
        <f t="shared" si="1687"/>
        <v>4.7010596138749014E-2</v>
      </c>
      <c r="U1294" s="13">
        <f t="shared" si="1688"/>
        <v>9.4145829078061752E-2</v>
      </c>
      <c r="V1294" s="13">
        <f t="shared" si="1689"/>
        <v>5.7376061543614942E-3</v>
      </c>
      <c r="W1294" s="13">
        <f t="shared" si="1690"/>
        <v>7.8247267066504107E-3</v>
      </c>
      <c r="X1294" s="13">
        <f t="shared" si="1691"/>
        <v>1.2821537689306441E-2</v>
      </c>
      <c r="Y1294" s="13">
        <f t="shared" si="1692"/>
        <v>1.0504637087106521E-2</v>
      </c>
      <c r="Z1294" s="13">
        <f t="shared" si="1693"/>
        <v>6.2847087400151949E-2</v>
      </c>
      <c r="AA1294" s="13">
        <f t="shared" si="1694"/>
        <v>5.1422213242260761E-2</v>
      </c>
      <c r="AB1294" s="13">
        <f t="shared" si="1695"/>
        <v>2.1037124583804856E-2</v>
      </c>
      <c r="AC1294" s="13">
        <f t="shared" si="1696"/>
        <v>4.8078099953063262E-4</v>
      </c>
      <c r="AD1294" s="13">
        <f t="shared" si="1697"/>
        <v>1.6005704556756324E-3</v>
      </c>
      <c r="AE1294" s="13">
        <f t="shared" si="1698"/>
        <v>2.6226825793664575E-3</v>
      </c>
      <c r="AF1294" s="13">
        <f t="shared" si="1699"/>
        <v>2.1487538670107338E-3</v>
      </c>
      <c r="AG1294" s="13">
        <f t="shared" si="1700"/>
        <v>1.1736439164282218E-3</v>
      </c>
      <c r="AH1294" s="13">
        <f t="shared" si="1701"/>
        <v>2.5745189895236872E-2</v>
      </c>
      <c r="AI1294" s="13">
        <f t="shared" si="1702"/>
        <v>2.1065011912583344E-2</v>
      </c>
      <c r="AJ1294" s="13">
        <f t="shared" si="1703"/>
        <v>8.6178180988941491E-3</v>
      </c>
      <c r="AK1294" s="13">
        <f t="shared" si="1704"/>
        <v>2.3503994552301127E-3</v>
      </c>
      <c r="AL1294" s="13">
        <f t="shared" si="1705"/>
        <v>2.5783616460627293E-5</v>
      </c>
      <c r="AM1294" s="13">
        <f t="shared" si="1706"/>
        <v>2.6192104896436579E-4</v>
      </c>
      <c r="AN1294" s="13">
        <f t="shared" si="1707"/>
        <v>4.2918183942003478E-4</v>
      </c>
      <c r="AO1294" s="13">
        <f t="shared" si="1708"/>
        <v>3.5162704947975441E-4</v>
      </c>
      <c r="AP1294" s="13">
        <f t="shared" si="1709"/>
        <v>1.9205780327349967E-4</v>
      </c>
      <c r="AQ1294" s="13">
        <f t="shared" si="1710"/>
        <v>7.8676114052126132E-5</v>
      </c>
      <c r="AR1294" s="13">
        <f t="shared" si="1711"/>
        <v>8.4371744837957747E-3</v>
      </c>
      <c r="AS1294" s="13">
        <f t="shared" si="1712"/>
        <v>6.9033936720965484E-3</v>
      </c>
      <c r="AT1294" s="13">
        <f t="shared" si="1713"/>
        <v>2.8242182429361394E-3</v>
      </c>
      <c r="AU1294" s="13">
        <f t="shared" si="1714"/>
        <v>7.7026933540171277E-4</v>
      </c>
      <c r="AV1294" s="13">
        <f t="shared" si="1715"/>
        <v>1.5756081808059082E-4</v>
      </c>
      <c r="AW1294" s="13">
        <f t="shared" si="1716"/>
        <v>9.6023576228305581E-7</v>
      </c>
      <c r="AX1294" s="13">
        <f t="shared" si="1717"/>
        <v>3.5717804886026885E-5</v>
      </c>
      <c r="AY1294" s="13">
        <f t="shared" si="1718"/>
        <v>5.8526923520058456E-5</v>
      </c>
      <c r="AZ1294" s="13">
        <f t="shared" si="1719"/>
        <v>4.7950885946840724E-5</v>
      </c>
      <c r="BA1294" s="13">
        <f t="shared" si="1720"/>
        <v>2.6190652378973479E-5</v>
      </c>
      <c r="BB1294" s="13">
        <f t="shared" si="1721"/>
        <v>1.072895096448303E-5</v>
      </c>
      <c r="BC1294" s="13">
        <f t="shared" si="1722"/>
        <v>3.5160754954143806E-6</v>
      </c>
      <c r="BD1294" s="13">
        <f t="shared" si="1723"/>
        <v>2.3041816600721126E-3</v>
      </c>
      <c r="BE1294" s="13">
        <f t="shared" si="1724"/>
        <v>1.8853080639795587E-3</v>
      </c>
      <c r="BF1294" s="13">
        <f t="shared" si="1725"/>
        <v>7.7129042334168896E-4</v>
      </c>
      <c r="BG1294" s="13">
        <f t="shared" si="1726"/>
        <v>2.1035957942523004E-4</v>
      </c>
      <c r="BH1294" s="13">
        <f t="shared" si="1727"/>
        <v>4.3029659759261618E-5</v>
      </c>
      <c r="BI1294" s="13">
        <f t="shared" si="1728"/>
        <v>7.0414729828110661E-6</v>
      </c>
      <c r="BJ1294" s="14">
        <f t="shared" si="1729"/>
        <v>0.18602050301364081</v>
      </c>
      <c r="BK1294" s="14">
        <f t="shared" si="1730"/>
        <v>0.24543735604515979</v>
      </c>
      <c r="BL1294" s="14">
        <f t="shared" si="1731"/>
        <v>0.50420155694683355</v>
      </c>
      <c r="BM1294" s="14">
        <f t="shared" si="1732"/>
        <v>0.44350847837613666</v>
      </c>
      <c r="BN1294" s="14">
        <f t="shared" si="1733"/>
        <v>0.55494045834189165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1.5088999999999999</v>
      </c>
      <c r="F1295" s="10">
        <f>VLOOKUP(B1295,home!$B$2:$E$405,3,FALSE)</f>
        <v>1.4675</v>
      </c>
      <c r="G1295" s="10">
        <f>VLOOKUP(C1295,away!$B$2:$E$405,4,FALSE)</f>
        <v>0.75739999999999996</v>
      </c>
      <c r="H1295" s="10">
        <f>VLOOKUP(A1295,away!$A$2:$E$405,3,FALSE)</f>
        <v>1.1115999999999999</v>
      </c>
      <c r="I1295" s="10">
        <f>VLOOKUP(C1295,away!$B$2:$E$405,3,FALSE)</f>
        <v>0.96389999999999998</v>
      </c>
      <c r="J1295" s="10">
        <f>VLOOKUP(B1295,home!$B$2:$E$405,4,FALSE)</f>
        <v>1.0281</v>
      </c>
      <c r="K1295" s="12">
        <f t="shared" si="1678"/>
        <v>1.67711896205</v>
      </c>
      <c r="L1295" s="12">
        <f t="shared" si="1679"/>
        <v>1.101579581844</v>
      </c>
      <c r="M1295" s="13">
        <f t="shared" si="1680"/>
        <v>6.2119300334431506E-2</v>
      </c>
      <c r="N1295" s="13">
        <f t="shared" si="1681"/>
        <v>0.10418145650015398</v>
      </c>
      <c r="O1295" s="13">
        <f t="shared" si="1682"/>
        <v>6.8429352886844902E-2</v>
      </c>
      <c r="P1295" s="13">
        <f t="shared" si="1683"/>
        <v>0.11476416528733849</v>
      </c>
      <c r="Q1295" s="13">
        <f t="shared" si="1684"/>
        <v>8.7362348095197745E-2</v>
      </c>
      <c r="R1295" s="13">
        <f t="shared" si="1685"/>
        <v>3.7690188969473078E-2</v>
      </c>
      <c r="S1295" s="13">
        <f t="shared" si="1686"/>
        <v>5.3006125162356484E-2</v>
      </c>
      <c r="T1295" s="13">
        <f t="shared" si="1687"/>
        <v>9.6236578883617904E-2</v>
      </c>
      <c r="U1295" s="13">
        <f t="shared" si="1688"/>
        <v>6.321093060395104E-2</v>
      </c>
      <c r="V1295" s="13">
        <f t="shared" si="1689"/>
        <v>1.0880861819513067E-2</v>
      </c>
      <c r="W1295" s="13">
        <f t="shared" si="1690"/>
        <v>4.8839016853222943E-2</v>
      </c>
      <c r="X1295" s="13">
        <f t="shared" si="1691"/>
        <v>5.3800063762845393E-2</v>
      </c>
      <c r="Y1295" s="13">
        <f t="shared" si="1692"/>
        <v>2.9632525871527895E-2</v>
      </c>
      <c r="Z1295" s="13">
        <f t="shared" si="1693"/>
        <v>1.3839580868204493E-2</v>
      </c>
      <c r="AA1295" s="13">
        <f t="shared" si="1694"/>
        <v>2.3210623500890159E-2</v>
      </c>
      <c r="AB1295" s="13">
        <f t="shared" si="1695"/>
        <v>1.9463488397173122E-2</v>
      </c>
      <c r="AC1295" s="13">
        <f t="shared" si="1696"/>
        <v>1.2563859154889152E-3</v>
      </c>
      <c r="AD1295" s="13">
        <f t="shared" si="1697"/>
        <v>2.0477210313104944E-2</v>
      </c>
      <c r="AE1295" s="13">
        <f t="shared" si="1698"/>
        <v>2.2557276774041787E-2</v>
      </c>
      <c r="AF1295" s="13">
        <f t="shared" si="1699"/>
        <v>1.2424317758144168E-2</v>
      </c>
      <c r="AG1295" s="13">
        <f t="shared" si="1700"/>
        <v>4.5621249202378103E-3</v>
      </c>
      <c r="AH1295" s="13">
        <f t="shared" si="1701"/>
        <v>3.8113499264232332E-3</v>
      </c>
      <c r="AI1295" s="13">
        <f t="shared" si="1702"/>
        <v>6.3920872326122761E-3</v>
      </c>
      <c r="AJ1295" s="13">
        <f t="shared" si="1703"/>
        <v>5.36014535244588E-3</v>
      </c>
      <c r="AK1295" s="13">
        <f t="shared" si="1704"/>
        <v>2.9965338033103878E-3</v>
      </c>
      <c r="AL1295" s="13">
        <f t="shared" si="1705"/>
        <v>9.2845914293038614E-5</v>
      </c>
      <c r="AM1295" s="13">
        <f t="shared" si="1706"/>
        <v>6.8685435411988197E-3</v>
      </c>
      <c r="AN1295" s="13">
        <f t="shared" si="1707"/>
        <v>7.5662473219911021E-3</v>
      </c>
      <c r="AO1295" s="13">
        <f t="shared" si="1708"/>
        <v>4.167411780543623E-3</v>
      </c>
      <c r="AP1295" s="13">
        <f t="shared" si="1709"/>
        <v>1.5302452421943342E-3</v>
      </c>
      <c r="AQ1295" s="13">
        <f t="shared" si="1710"/>
        <v>4.2142172850380139E-4</v>
      </c>
      <c r="AR1295" s="13">
        <f t="shared" si="1711"/>
        <v>8.3970105164209272E-4</v>
      </c>
      <c r="AS1295" s="13">
        <f t="shared" si="1712"/>
        <v>1.4082785561622799E-3</v>
      </c>
      <c r="AT1295" s="13">
        <f t="shared" si="1713"/>
        <v>1.180925335194078E-3</v>
      </c>
      <c r="AU1295" s="13">
        <f t="shared" si="1714"/>
        <v>6.6018409080641335E-4</v>
      </c>
      <c r="AV1295" s="13">
        <f t="shared" si="1715"/>
        <v>2.7680181428379395E-4</v>
      </c>
      <c r="AW1295" s="13">
        <f t="shared" si="1716"/>
        <v>4.7647491720747112E-6</v>
      </c>
      <c r="AX1295" s="13">
        <f t="shared" si="1717"/>
        <v>1.9198941024350974E-3</v>
      </c>
      <c r="AY1295" s="13">
        <f t="shared" si="1718"/>
        <v>2.1149161425452162E-3</v>
      </c>
      <c r="AZ1295" s="13">
        <f t="shared" si="1719"/>
        <v>1.1648742199700428E-3</v>
      </c>
      <c r="BA1295" s="13">
        <f t="shared" si="1720"/>
        <v>4.2773388537848501E-4</v>
      </c>
      <c r="BB1295" s="13">
        <f t="shared" si="1721"/>
        <v>1.1779572864893526E-4</v>
      </c>
      <c r="BC1295" s="13">
        <f t="shared" si="1722"/>
        <v>2.5952273901620668E-5</v>
      </c>
      <c r="BD1295" s="13">
        <f t="shared" si="1723"/>
        <v>1.5416625555697734E-4</v>
      </c>
      <c r="BE1295" s="13">
        <f t="shared" si="1724"/>
        <v>2.5855515050285285E-4</v>
      </c>
      <c r="BF1295" s="13">
        <f t="shared" si="1725"/>
        <v>2.168138728220131E-4</v>
      </c>
      <c r="BG1295" s="13">
        <f t="shared" si="1726"/>
        <v>1.2120755244843176E-4</v>
      </c>
      <c r="BH1295" s="13">
        <f t="shared" si="1727"/>
        <v>5.0819871138733736E-5</v>
      </c>
      <c r="BI1295" s="13">
        <f t="shared" si="1728"/>
        <v>1.7046193907141563E-5</v>
      </c>
      <c r="BJ1295" s="14">
        <f t="shared" si="1729"/>
        <v>0.50639795569940571</v>
      </c>
      <c r="BK1295" s="14">
        <f t="shared" si="1730"/>
        <v>0.24423460057596669</v>
      </c>
      <c r="BL1295" s="14">
        <f t="shared" si="1731"/>
        <v>0.23574920041758887</v>
      </c>
      <c r="BM1295" s="14">
        <f t="shared" si="1732"/>
        <v>0.52356437409435297</v>
      </c>
      <c r="BN1295" s="14">
        <f t="shared" si="1733"/>
        <v>0.47454681207343963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1.5088999999999999</v>
      </c>
      <c r="F1296" s="10">
        <f>VLOOKUP(B1296,home!$B$2:$E$405,3,FALSE)</f>
        <v>1.2781</v>
      </c>
      <c r="G1296" s="10">
        <f>VLOOKUP(C1296,away!$B$2:$E$405,4,FALSE)</f>
        <v>1.0414000000000001</v>
      </c>
      <c r="H1296" s="10">
        <f>VLOOKUP(A1296,away!$A$2:$E$405,3,FALSE)</f>
        <v>1.1115999999999999</v>
      </c>
      <c r="I1296" s="10">
        <f>VLOOKUP(C1296,away!$B$2:$E$405,3,FALSE)</f>
        <v>1.2209000000000001</v>
      </c>
      <c r="J1296" s="10">
        <f>VLOOKUP(B1296,home!$B$2:$E$405,4,FALSE)</f>
        <v>0.96389999999999998</v>
      </c>
      <c r="K1296" s="12">
        <f t="shared" si="1678"/>
        <v>2.0083660287260003</v>
      </c>
      <c r="L1296" s="12">
        <f t="shared" si="1679"/>
        <v>1.3081592369159998</v>
      </c>
      <c r="M1296" s="13">
        <f t="shared" si="1680"/>
        <v>3.6278671744336473E-2</v>
      </c>
      <c r="N1296" s="13">
        <f t="shared" si="1681"/>
        <v>7.2860851898627191E-2</v>
      </c>
      <c r="O1296" s="13">
        <f t="shared" si="1682"/>
        <v>4.745827954539724E-2</v>
      </c>
      <c r="P1296" s="13">
        <f t="shared" si="1683"/>
        <v>9.5313596420757818E-2</v>
      </c>
      <c r="Q1296" s="13">
        <f t="shared" si="1684"/>
        <v>7.316562988861959E-2</v>
      </c>
      <c r="R1296" s="13">
        <f t="shared" si="1685"/>
        <v>3.104149337772653E-2</v>
      </c>
      <c r="S1296" s="13">
        <f t="shared" si="1686"/>
        <v>6.260346110988288E-2</v>
      </c>
      <c r="T1296" s="13">
        <f t="shared" si="1687"/>
        <v>9.5712294563575079E-2</v>
      </c>
      <c r="U1296" s="13">
        <f t="shared" si="1688"/>
        <v>6.234268078074906E-2</v>
      </c>
      <c r="V1296" s="13">
        <f t="shared" si="1689"/>
        <v>1.8275081136194325E-2</v>
      </c>
      <c r="W1296" s="13">
        <f t="shared" si="1690"/>
        <v>4.8981121846214427E-2</v>
      </c>
      <c r="X1296" s="13">
        <f t="shared" si="1691"/>
        <v>6.4075106977633467E-2</v>
      </c>
      <c r="Y1296" s="13">
        <f t="shared" si="1692"/>
        <v>4.1910221524586032E-2</v>
      </c>
      <c r="Z1296" s="13">
        <f t="shared" si="1693"/>
        <v>1.35357387632466E-2</v>
      </c>
      <c r="AA1296" s="13">
        <f t="shared" si="1694"/>
        <v>2.7184717905814153E-2</v>
      </c>
      <c r="AB1296" s="13">
        <f t="shared" si="1695"/>
        <v>2.7298431971268289E-2</v>
      </c>
      <c r="AC1296" s="13">
        <f t="shared" si="1696"/>
        <v>3.0008397913640476E-3</v>
      </c>
      <c r="AD1296" s="13">
        <f t="shared" si="1697"/>
        <v>2.4593005291206498E-2</v>
      </c>
      <c r="AE1296" s="13">
        <f t="shared" si="1698"/>
        <v>3.2171567035215835E-2</v>
      </c>
      <c r="AF1296" s="13">
        <f t="shared" si="1699"/>
        <v>2.1042766291589941E-2</v>
      </c>
      <c r="AG1296" s="13">
        <f t="shared" si="1700"/>
        <v>9.1757630315360064E-3</v>
      </c>
      <c r="AH1296" s="13">
        <f t="shared" si="1701"/>
        <v>4.4267254229057498E-3</v>
      </c>
      <c r="AI1296" s="13">
        <f t="shared" si="1702"/>
        <v>8.8904849578616447E-3</v>
      </c>
      <c r="AJ1296" s="13">
        <f t="shared" si="1703"/>
        <v>8.9276739841344186E-3</v>
      </c>
      <c r="AK1296" s="13">
        <f t="shared" si="1704"/>
        <v>5.9766790484254905E-3</v>
      </c>
      <c r="AL1296" s="13">
        <f t="shared" si="1705"/>
        <v>3.1535976268709455E-4</v>
      </c>
      <c r="AM1296" s="13">
        <f t="shared" si="1706"/>
        <v>9.8783512742275804E-3</v>
      </c>
      <c r="AN1296" s="13">
        <f t="shared" si="1707"/>
        <v>1.2922456464881745E-2</v>
      </c>
      <c r="AO1296" s="13">
        <f t="shared" si="1708"/>
        <v>8.4523153940899657E-3</v>
      </c>
      <c r="AP1296" s="13">
        <f t="shared" si="1709"/>
        <v>3.6856581520353627E-3</v>
      </c>
      <c r="AQ1296" s="13">
        <f t="shared" si="1710"/>
        <v>1.2053569389249542E-3</v>
      </c>
      <c r="AR1296" s="13">
        <f t="shared" si="1711"/>
        <v>1.1581723502530081E-3</v>
      </c>
      <c r="AS1296" s="13">
        <f t="shared" si="1712"/>
        <v>2.3260340036578915E-3</v>
      </c>
      <c r="AT1296" s="13">
        <f t="shared" si="1713"/>
        <v>2.3357638373040202E-3</v>
      </c>
      <c r="AU1296" s="13">
        <f t="shared" si="1714"/>
        <v>1.5636895806560259E-3</v>
      </c>
      <c r="AV1296" s="13">
        <f t="shared" si="1715"/>
        <v>7.8511525831559176E-4</v>
      </c>
      <c r="AW1296" s="13">
        <f t="shared" si="1716"/>
        <v>2.3014802808114362E-5</v>
      </c>
      <c r="AX1296" s="13">
        <f t="shared" si="1717"/>
        <v>3.3065575198301445E-3</v>
      </c>
      <c r="AY1296" s="13">
        <f t="shared" si="1718"/>
        <v>4.325503761959862E-3</v>
      </c>
      <c r="AZ1296" s="13">
        <f t="shared" si="1719"/>
        <v>2.8292238502613501E-3</v>
      </c>
      <c r="BA1296" s="13">
        <f t="shared" si="1720"/>
        <v>1.2336917710074782E-3</v>
      </c>
      <c r="BB1296" s="13">
        <f t="shared" si="1721"/>
        <v>4.0346632143767298E-4</v>
      </c>
      <c r="BC1296" s="13">
        <f t="shared" si="1722"/>
        <v>1.0555963903464231E-4</v>
      </c>
      <c r="BD1296" s="13">
        <f t="shared" si="1723"/>
        <v>2.5251230965403102E-4</v>
      </c>
      <c r="BE1296" s="13">
        <f t="shared" si="1724"/>
        <v>5.071371445442963E-4</v>
      </c>
      <c r="BF1296" s="13">
        <f t="shared" si="1725"/>
        <v>5.0925850650393608E-4</v>
      </c>
      <c r="BG1296" s="13">
        <f t="shared" si="1726"/>
        <v>3.4092582810074803E-4</v>
      </c>
      <c r="BH1296" s="13">
        <f t="shared" si="1727"/>
        <v>1.7117596286820555E-4</v>
      </c>
      <c r="BI1296" s="13">
        <f t="shared" si="1728"/>
        <v>6.8756797751793448E-5</v>
      </c>
      <c r="BJ1296" s="14">
        <f t="shared" si="1729"/>
        <v>0.53203646943649485</v>
      </c>
      <c r="BK1296" s="14">
        <f t="shared" si="1730"/>
        <v>0.22011251372718249</v>
      </c>
      <c r="BL1296" s="14">
        <f t="shared" si="1731"/>
        <v>0.23356570857389211</v>
      </c>
      <c r="BM1296" s="14">
        <f t="shared" si="1732"/>
        <v>0.63882941866619947</v>
      </c>
      <c r="BN1296" s="14">
        <f t="shared" si="1733"/>
        <v>0.35611852287546486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1.8234999999999999</v>
      </c>
      <c r="F1297" s="10">
        <f>VLOOKUP(B1297,home!$B$2:$E$405,3,FALSE)</f>
        <v>1.5538000000000001</v>
      </c>
      <c r="G1297" s="10">
        <f>VLOOKUP(C1297,away!$B$2:$E$405,4,FALSE)</f>
        <v>1.4101999999999999</v>
      </c>
      <c r="H1297" s="10">
        <f>VLOOKUP(A1297,away!$A$2:$E$405,3,FALSE)</f>
        <v>1.5146999999999999</v>
      </c>
      <c r="I1297" s="10">
        <f>VLOOKUP(C1297,away!$B$2:$E$405,3,FALSE)</f>
        <v>0.8488</v>
      </c>
      <c r="J1297" s="10">
        <f>VLOOKUP(B1297,home!$B$2:$E$405,4,FALSE)</f>
        <v>0.99029999999999996</v>
      </c>
      <c r="K1297" s="12">
        <f t="shared" si="1678"/>
        <v>3.9955962338599997</v>
      </c>
      <c r="L1297" s="12">
        <f t="shared" si="1679"/>
        <v>1.2732062896079999</v>
      </c>
      <c r="M1297" s="13">
        <f t="shared" si="1680"/>
        <v>5.149773615294115E-3</v>
      </c>
      <c r="N1297" s="13">
        <f t="shared" si="1681"/>
        <v>2.0576416062500758E-2</v>
      </c>
      <c r="O1297" s="13">
        <f t="shared" si="1682"/>
        <v>6.5567241570497958E-3</v>
      </c>
      <c r="P1297" s="13">
        <f t="shared" si="1683"/>
        <v>2.6198022348367041E-2</v>
      </c>
      <c r="Q1297" s="13">
        <f t="shared" si="1684"/>
        <v>4.1107525262832227E-2</v>
      </c>
      <c r="R1297" s="13">
        <f t="shared" si="1685"/>
        <v>4.1740312179902568E-3</v>
      </c>
      <c r="S1297" s="13">
        <f t="shared" si="1686"/>
        <v>3.3318764388361427E-2</v>
      </c>
      <c r="T1297" s="13">
        <f t="shared" si="1687"/>
        <v>5.2338359714857736E-2</v>
      </c>
      <c r="U1297" s="13">
        <f t="shared" si="1688"/>
        <v>1.6677743414615937E-2</v>
      </c>
      <c r="V1297" s="13">
        <f t="shared" si="1689"/>
        <v>1.8833314050369525E-2</v>
      </c>
      <c r="W1297" s="13">
        <f t="shared" si="1690"/>
        <v>5.4749691041159079E-2</v>
      </c>
      <c r="X1297" s="13">
        <f t="shared" si="1691"/>
        <v>6.9707650987698502E-2</v>
      </c>
      <c r="Y1297" s="13">
        <f t="shared" si="1692"/>
        <v>4.4376109835668531E-2</v>
      </c>
      <c r="Z1297" s="13">
        <f t="shared" si="1693"/>
        <v>1.7714675999217777E-3</v>
      </c>
      <c r="AA1297" s="13">
        <f t="shared" si="1694"/>
        <v>7.0780692706524668E-3</v>
      </c>
      <c r="AB1297" s="13">
        <f t="shared" si="1695"/>
        <v>1.4140553460409598E-2</v>
      </c>
      <c r="AC1297" s="13">
        <f t="shared" si="1696"/>
        <v>5.9880736907550608E-3</v>
      </c>
      <c r="AD1297" s="13">
        <f t="shared" si="1697"/>
        <v>5.4689414832263451E-2</v>
      </c>
      <c r="AE1297" s="13">
        <f t="shared" si="1698"/>
        <v>6.9630906939418868E-2</v>
      </c>
      <c r="AF1297" s="13">
        <f t="shared" si="1699"/>
        <v>4.4327254333188723E-2</v>
      </c>
      <c r="AG1297" s="13">
        <f t="shared" si="1700"/>
        <v>1.8812579672689775E-2</v>
      </c>
      <c r="AH1297" s="13">
        <f t="shared" si="1701"/>
        <v>5.6386092251429912E-4</v>
      </c>
      <c r="AI1297" s="13">
        <f t="shared" si="1702"/>
        <v>2.2529605784189586E-3</v>
      </c>
      <c r="AJ1297" s="13">
        <f t="shared" si="1703"/>
        <v>4.5009604010829195E-3</v>
      </c>
      <c r="AK1297" s="13">
        <f t="shared" si="1704"/>
        <v>5.9946734757733025E-3</v>
      </c>
      <c r="AL1297" s="13">
        <f t="shared" si="1705"/>
        <v>1.2185055118397472E-3</v>
      </c>
      <c r="AM1297" s="13">
        <f t="shared" si="1706"/>
        <v>4.3703363987159793E-2</v>
      </c>
      <c r="AN1297" s="13">
        <f t="shared" si="1707"/>
        <v>5.5643397905479605E-2</v>
      </c>
      <c r="AO1297" s="13">
        <f t="shared" si="1708"/>
        <v>3.542276209420863E-2</v>
      </c>
      <c r="AP1297" s="13">
        <f t="shared" si="1709"/>
        <v>1.5033494497878084E-2</v>
      </c>
      <c r="AQ1297" s="13">
        <f t="shared" si="1710"/>
        <v>4.7851849373714119E-3</v>
      </c>
      <c r="AR1297" s="13">
        <f t="shared" si="1711"/>
        <v>1.4358225460187475E-4</v>
      </c>
      <c r="AS1297" s="13">
        <f t="shared" si="1712"/>
        <v>5.7369671573637821E-4</v>
      </c>
      <c r="AT1297" s="13">
        <f t="shared" si="1713"/>
        <v>1.1461302183870621E-3</v>
      </c>
      <c r="AU1297" s="13">
        <f t="shared" si="1714"/>
        <v>1.5264911947001614E-3</v>
      </c>
      <c r="AV1297" s="13">
        <f t="shared" si="1715"/>
        <v>1.5248106171411044E-3</v>
      </c>
      <c r="AW1297" s="13">
        <f t="shared" si="1716"/>
        <v>1.7218898568009593E-4</v>
      </c>
      <c r="AX1297" s="13">
        <f t="shared" si="1717"/>
        <v>2.9103499425684746E-2</v>
      </c>
      <c r="AY1297" s="13">
        <f t="shared" si="1718"/>
        <v>3.7054758518384634E-2</v>
      </c>
      <c r="AZ1297" s="13">
        <f t="shared" si="1719"/>
        <v>2.3589175802756469E-2</v>
      </c>
      <c r="BA1297" s="13">
        <f t="shared" si="1720"/>
        <v>1.0011295666246121E-2</v>
      </c>
      <c r="BB1297" s="13">
        <f t="shared" si="1721"/>
        <v>3.1866111523474699E-3</v>
      </c>
      <c r="BC1297" s="13">
        <f t="shared" si="1722"/>
        <v>8.1144267234075783E-4</v>
      </c>
      <c r="BD1297" s="13">
        <f t="shared" si="1723"/>
        <v>3.0468304939200664E-5</v>
      </c>
      <c r="BE1297" s="13">
        <f t="shared" si="1724"/>
        <v>1.2173904446716818E-4</v>
      </c>
      <c r="BF1297" s="13">
        <f t="shared" si="1725"/>
        <v>2.4321003379336619E-4</v>
      </c>
      <c r="BG1297" s="13">
        <f t="shared" si="1726"/>
        <v>3.239230316872457E-4</v>
      </c>
      <c r="BH1297" s="13">
        <f t="shared" si="1727"/>
        <v>3.2356641136751813E-4</v>
      </c>
      <c r="BI1297" s="13">
        <f t="shared" si="1728"/>
        <v>2.5856814693273002E-4</v>
      </c>
      <c r="BJ1297" s="14">
        <f t="shared" si="1729"/>
        <v>0.72866089534213541</v>
      </c>
      <c r="BK1297" s="14">
        <f t="shared" si="1730"/>
        <v>0.12776121212337155</v>
      </c>
      <c r="BL1297" s="14">
        <f t="shared" si="1731"/>
        <v>6.8155762872261341E-2</v>
      </c>
      <c r="BM1297" s="14">
        <f t="shared" si="1732"/>
        <v>0.78570427574095147</v>
      </c>
      <c r="BN1297" s="14">
        <f t="shared" si="1733"/>
        <v>0.1037624926640342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1.8234999999999999</v>
      </c>
      <c r="F1298" s="10">
        <f>VLOOKUP(B1298,home!$B$2:$E$405,3,FALSE)</f>
        <v>1.4101999999999999</v>
      </c>
      <c r="G1298" s="10">
        <f>VLOOKUP(C1298,away!$B$2:$E$405,4,FALSE)</f>
        <v>1.0184</v>
      </c>
      <c r="H1298" s="10">
        <f>VLOOKUP(A1298,away!$A$2:$E$405,3,FALSE)</f>
        <v>1.5146999999999999</v>
      </c>
      <c r="I1298" s="10">
        <f>VLOOKUP(C1298,away!$B$2:$E$405,3,FALSE)</f>
        <v>0.75449999999999995</v>
      </c>
      <c r="J1298" s="10">
        <f>VLOOKUP(B1298,home!$B$2:$E$405,4,FALSE)</f>
        <v>0.56589999999999996</v>
      </c>
      <c r="K1298" s="12">
        <f t="shared" si="1678"/>
        <v>2.6188152944799996</v>
      </c>
      <c r="L1298" s="12">
        <f t="shared" si="1679"/>
        <v>0.64673380678499992</v>
      </c>
      <c r="M1298" s="13">
        <f t="shared" si="1680"/>
        <v>3.8175966855673489E-2</v>
      </c>
      <c r="N1298" s="13">
        <f t="shared" si="1681"/>
        <v>9.9975805883199265E-2</v>
      </c>
      <c r="O1298" s="13">
        <f t="shared" si="1682"/>
        <v>2.4689688372267701E-2</v>
      </c>
      <c r="P1298" s="13">
        <f t="shared" si="1683"/>
        <v>6.4657733525239652E-2</v>
      </c>
      <c r="Q1298" s="13">
        <f t="shared" si="1684"/>
        <v>0.1309090847624429</v>
      </c>
      <c r="R1298" s="13">
        <f t="shared" si="1685"/>
        <v>7.9838280746660183E-3</v>
      </c>
      <c r="S1298" s="13">
        <f t="shared" si="1686"/>
        <v>2.7377319089428646E-2</v>
      </c>
      <c r="T1298" s="13">
        <f t="shared" si="1687"/>
        <v>8.4663330731154923E-2</v>
      </c>
      <c r="U1298" s="13">
        <f t="shared" si="1688"/>
        <v>2.0908171070434176E-2</v>
      </c>
      <c r="V1298" s="13">
        <f t="shared" si="1689"/>
        <v>5.1520354241362601E-3</v>
      </c>
      <c r="W1298" s="13">
        <f t="shared" si="1690"/>
        <v>0.11427557112075469</v>
      </c>
      <c r="X1298" s="13">
        <f t="shared" si="1691"/>
        <v>7.3905875133455687E-2</v>
      </c>
      <c r="Y1298" s="13">
        <f t="shared" si="1692"/>
        <v>2.389871398441833E-2</v>
      </c>
      <c r="Z1298" s="13">
        <f t="shared" si="1693"/>
        <v>1.7211371744819035E-3</v>
      </c>
      <c r="AA1298" s="13">
        <f t="shared" si="1694"/>
        <v>4.5073403564313006E-3</v>
      </c>
      <c r="AB1298" s="13">
        <f t="shared" si="1695"/>
        <v>5.9019459314246124E-3</v>
      </c>
      <c r="AC1298" s="13">
        <f t="shared" si="1696"/>
        <v>5.4536754567633718E-4</v>
      </c>
      <c r="AD1298" s="13">
        <f t="shared" si="1697"/>
        <v>7.4816653359117372E-2</v>
      </c>
      <c r="AE1298" s="13">
        <f t="shared" si="1698"/>
        <v>4.8386459037855732E-2</v>
      </c>
      <c r="AF1298" s="13">
        <f t="shared" si="1699"/>
        <v>1.5646579425199449E-2</v>
      </c>
      <c r="AG1298" s="13">
        <f t="shared" si="1700"/>
        <v>3.3730572916076985E-3</v>
      </c>
      <c r="AH1298" s="13">
        <f t="shared" si="1701"/>
        <v>2.7827939921296502E-4</v>
      </c>
      <c r="AI1298" s="13">
        <f t="shared" si="1702"/>
        <v>7.2876234679761839E-4</v>
      </c>
      <c r="AJ1298" s="13">
        <f t="shared" si="1703"/>
        <v>9.5424698991737036E-4</v>
      </c>
      <c r="AK1298" s="13">
        <f t="shared" si="1704"/>
        <v>8.3299887063570377E-4</v>
      </c>
      <c r="AL1298" s="13">
        <f t="shared" si="1705"/>
        <v>3.6947045323007043E-5</v>
      </c>
      <c r="AM1298" s="13">
        <f t="shared" si="1706"/>
        <v>3.9186199219732994E-2</v>
      </c>
      <c r="AN1298" s="13">
        <f t="shared" si="1707"/>
        <v>2.5343039794813314E-2</v>
      </c>
      <c r="AO1298" s="13">
        <f t="shared" si="1708"/>
        <v>8.1951003010016787E-3</v>
      </c>
      <c r="AP1298" s="13">
        <f t="shared" si="1709"/>
        <v>1.7666828048839046E-3</v>
      </c>
      <c r="AQ1298" s="13">
        <f t="shared" si="1710"/>
        <v>2.8564337394604224E-4</v>
      </c>
      <c r="AR1298" s="13">
        <f t="shared" si="1711"/>
        <v>3.5994539040568727E-5</v>
      </c>
      <c r="AS1298" s="13">
        <f t="shared" si="1712"/>
        <v>9.4263049357198831E-5</v>
      </c>
      <c r="AT1298" s="13">
        <f t="shared" si="1713"/>
        <v>1.2342875768047771E-4</v>
      </c>
      <c r="AU1298" s="13">
        <f t="shared" si="1714"/>
        <v>1.077457061307669E-4</v>
      </c>
      <c r="AV1298" s="13">
        <f t="shared" si="1715"/>
        <v>7.0541525782449982E-5</v>
      </c>
      <c r="AW1298" s="13">
        <f t="shared" si="1716"/>
        <v>1.7382316151876425E-6</v>
      </c>
      <c r="AX1298" s="13">
        <f t="shared" si="1717"/>
        <v>1.7103569641529495E-2</v>
      </c>
      <c r="AY1298" s="13">
        <f t="shared" si="1718"/>
        <v>1.1061456703878729E-2</v>
      </c>
      <c r="AZ1298" s="13">
        <f t="shared" si="1719"/>
        <v>3.5769090013434736E-3</v>
      </c>
      <c r="BA1298" s="13">
        <f t="shared" si="1720"/>
        <v>7.711026583207991E-4</v>
      </c>
      <c r="BB1298" s="13">
        <f t="shared" si="1721"/>
        <v>1.2467453940946086E-4</v>
      </c>
      <c r="BC1298" s="13">
        <f t="shared" si="1722"/>
        <v>1.6126247896289428E-5</v>
      </c>
      <c r="BD1298" s="13">
        <f t="shared" si="1723"/>
        <v>3.8798142095297173E-6</v>
      </c>
      <c r="BE1298" s="13">
        <f t="shared" si="1724"/>
        <v>1.0160516791657253E-5</v>
      </c>
      <c r="BF1298" s="13">
        <f t="shared" si="1725"/>
        <v>1.3304258386906436E-5</v>
      </c>
      <c r="BG1298" s="13">
        <f t="shared" si="1726"/>
        <v>1.1613798448448126E-5</v>
      </c>
      <c r="BH1298" s="13">
        <f t="shared" si="1727"/>
        <v>7.6035982509510136E-6</v>
      </c>
      <c r="BI1298" s="13">
        <f t="shared" si="1728"/>
        <v>3.9824838785343767E-6</v>
      </c>
      <c r="BJ1298" s="14">
        <f t="shared" si="1729"/>
        <v>0.77728163501596215</v>
      </c>
      <c r="BK1298" s="14">
        <f t="shared" si="1730"/>
        <v>0.14700682618935609</v>
      </c>
      <c r="BL1298" s="14">
        <f t="shared" si="1731"/>
        <v>6.7267779459744978E-2</v>
      </c>
      <c r="BM1298" s="14">
        <f t="shared" si="1732"/>
        <v>0.61582555189379273</v>
      </c>
      <c r="BN1298" s="14">
        <f t="shared" si="1733"/>
        <v>0.36639210747348905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1.8234999999999999</v>
      </c>
      <c r="F1299" s="10">
        <f>VLOOKUP(B1299,home!$B$2:$E$405,3,FALSE)</f>
        <v>1.0282</v>
      </c>
      <c r="G1299" s="10">
        <f>VLOOKUP(C1299,away!$B$2:$E$405,4,FALSE)</f>
        <v>0.78339999999999999</v>
      </c>
      <c r="H1299" s="10">
        <f>VLOOKUP(A1299,away!$A$2:$E$405,3,FALSE)</f>
        <v>1.5146999999999999</v>
      </c>
      <c r="I1299" s="10">
        <f>VLOOKUP(C1299,away!$B$2:$E$405,3,FALSE)</f>
        <v>1.792</v>
      </c>
      <c r="J1299" s="10">
        <f>VLOOKUP(B1299,home!$B$2:$E$405,4,FALSE)</f>
        <v>1.4029</v>
      </c>
      <c r="K1299" s="12">
        <f t="shared" si="1678"/>
        <v>1.4688144431799999</v>
      </c>
      <c r="L1299" s="12">
        <f t="shared" si="1679"/>
        <v>3.8079509529600002</v>
      </c>
      <c r="M1299" s="13">
        <f t="shared" si="1680"/>
        <v>5.108929457936175E-3</v>
      </c>
      <c r="N1299" s="13">
        <f t="shared" si="1681"/>
        <v>7.504069377004422E-3</v>
      </c>
      <c r="O1299" s="13">
        <f t="shared" si="1682"/>
        <v>1.9454552797953471E-2</v>
      </c>
      <c r="P1299" s="13">
        <f t="shared" si="1683"/>
        <v>2.8575128135241941E-2</v>
      </c>
      <c r="Q1299" s="13">
        <f t="shared" si="1684"/>
        <v>5.5110427417844193E-3</v>
      </c>
      <c r="R1299" s="13">
        <f t="shared" si="1685"/>
        <v>3.7040991433188786E-2</v>
      </c>
      <c r="S1299" s="13">
        <f t="shared" si="1686"/>
        <v>3.9956411351359106E-2</v>
      </c>
      <c r="T1299" s="13">
        <f t="shared" si="1687"/>
        <v>2.098578046038127E-2</v>
      </c>
      <c r="U1299" s="13">
        <f t="shared" si="1688"/>
        <v>5.4406343206774337E-2</v>
      </c>
      <c r="V1299" s="13">
        <f t="shared" si="1689"/>
        <v>2.4831459497425663E-2</v>
      </c>
      <c r="W1299" s="13">
        <f t="shared" si="1690"/>
        <v>2.6982330587050881E-3</v>
      </c>
      <c r="X1299" s="13">
        <f t="shared" si="1691"/>
        <v>1.0274739147204216E-2</v>
      </c>
      <c r="Y1299" s="13">
        <f t="shared" si="1692"/>
        <v>1.9562851363505857E-2</v>
      </c>
      <c r="Z1299" s="13">
        <f t="shared" si="1693"/>
        <v>4.701675954219816E-2</v>
      </c>
      <c r="AA1299" s="13">
        <f t="shared" si="1694"/>
        <v>6.9058895487101743E-2</v>
      </c>
      <c r="AB1299" s="13">
        <f t="shared" si="1695"/>
        <v>5.0717351560756574E-2</v>
      </c>
      <c r="AC1299" s="13">
        <f t="shared" si="1696"/>
        <v>8.680416107304292E-3</v>
      </c>
      <c r="AD1299" s="13">
        <f t="shared" si="1697"/>
        <v>9.9080092192294577E-4</v>
      </c>
      <c r="AE1299" s="13">
        <f t="shared" si="1698"/>
        <v>3.7729213148301271E-3</v>
      </c>
      <c r="AF1299" s="13">
        <f t="shared" si="1699"/>
        <v>7.1835496581252409E-3</v>
      </c>
      <c r="AG1299" s="13">
        <f t="shared" si="1700"/>
        <v>9.1182015887645001E-3</v>
      </c>
      <c r="AH1299" s="13">
        <f t="shared" si="1701"/>
        <v>4.4759378575951164E-2</v>
      </c>
      <c r="AI1299" s="13">
        <f t="shared" si="1702"/>
        <v>6.5743221720118525E-2</v>
      </c>
      <c r="AJ1299" s="13">
        <f t="shared" si="1703"/>
        <v>4.8282296801847584E-2</v>
      </c>
      <c r="AK1299" s="13">
        <f t="shared" si="1704"/>
        <v>2.3639244964152421E-2</v>
      </c>
      <c r="AL1299" s="13">
        <f t="shared" si="1705"/>
        <v>1.9420428845274274E-3</v>
      </c>
      <c r="AM1299" s="13">
        <f t="shared" si="1706"/>
        <v>2.910605408872961E-4</v>
      </c>
      <c r="AN1299" s="13">
        <f t="shared" si="1707"/>
        <v>1.1083442640408322E-3</v>
      </c>
      <c r="AO1299" s="13">
        <f t="shared" si="1708"/>
        <v>2.110260298231019E-3</v>
      </c>
      <c r="AP1299" s="13">
        <f t="shared" si="1709"/>
        <v>2.6785892378808213E-3</v>
      </c>
      <c r="AQ1299" s="13">
        <f t="shared" si="1710"/>
        <v>2.5499841102441683E-3</v>
      </c>
      <c r="AR1299" s="13">
        <f t="shared" si="1711"/>
        <v>3.4088303660438114E-2</v>
      </c>
      <c r="AS1299" s="13">
        <f t="shared" si="1712"/>
        <v>5.0069392759957171E-2</v>
      </c>
      <c r="AT1299" s="13">
        <f t="shared" si="1713"/>
        <v>3.6771323623538604E-2</v>
      </c>
      <c r="AU1299" s="13">
        <f t="shared" si="1714"/>
        <v>1.8003417077699816E-2</v>
      </c>
      <c r="AV1299" s="13">
        <f t="shared" si="1715"/>
        <v>6.6109197575797401E-3</v>
      </c>
      <c r="AW1299" s="13">
        <f t="shared" si="1716"/>
        <v>3.0172729230703476E-4</v>
      </c>
      <c r="AX1299" s="13">
        <f t="shared" si="1717"/>
        <v>7.1252321049174037E-5</v>
      </c>
      <c r="AY1299" s="13">
        <f t="shared" si="1718"/>
        <v>2.7132534383981415E-4</v>
      </c>
      <c r="AZ1299" s="13">
        <f t="shared" si="1719"/>
        <v>5.1659680081851005E-4</v>
      </c>
      <c r="BA1299" s="13">
        <f t="shared" si="1720"/>
        <v>6.5572509332431108E-4</v>
      </c>
      <c r="BB1299" s="13">
        <f t="shared" si="1721"/>
        <v>6.242422485010238E-4</v>
      </c>
      <c r="BC1299" s="13">
        <f t="shared" si="1722"/>
        <v>4.7541677301147318E-4</v>
      </c>
      <c r="BD1299" s="13">
        <f t="shared" si="1723"/>
        <v>2.1634431401425878E-2</v>
      </c>
      <c r="BE1299" s="13">
        <f t="shared" si="1724"/>
        <v>3.1776965312401262E-2</v>
      </c>
      <c r="BF1299" s="13">
        <f t="shared" si="1725"/>
        <v>2.3337232805642413E-2</v>
      </c>
      <c r="BG1299" s="13">
        <f t="shared" si="1726"/>
        <v>1.1426021536260565E-2</v>
      </c>
      <c r="BH1299" s="13">
        <f t="shared" si="1727"/>
        <v>4.1956763651363133E-3</v>
      </c>
      <c r="BI1299" s="13">
        <f t="shared" si="1728"/>
        <v>1.2325340088042349E-3</v>
      </c>
      <c r="BJ1299" s="14">
        <f t="shared" si="1729"/>
        <v>9.8954986664056541E-2</v>
      </c>
      <c r="BK1299" s="14">
        <f t="shared" si="1730"/>
        <v>0.10936571277763441</v>
      </c>
      <c r="BL1299" s="14">
        <f t="shared" si="1731"/>
        <v>0.65224849485672864</v>
      </c>
      <c r="BM1299" s="14">
        <f t="shared" si="1732"/>
        <v>0.80442164184597564</v>
      </c>
      <c r="BN1299" s="14">
        <f t="shared" si="1733"/>
        <v>0.10319471394310922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1.6352</v>
      </c>
      <c r="F1300" s="10">
        <f>VLOOKUP(B1300,home!$B$2:$E$405,3,FALSE)</f>
        <v>1.0431999999999999</v>
      </c>
      <c r="G1300" s="10">
        <f>VLOOKUP(C1300,away!$B$2:$E$405,4,FALSE)</f>
        <v>0.84940000000000004</v>
      </c>
      <c r="H1300" s="10">
        <f>VLOOKUP(A1300,away!$A$2:$E$405,3,FALSE)</f>
        <v>1.1458999999999999</v>
      </c>
      <c r="I1300" s="10">
        <f>VLOOKUP(C1300,away!$B$2:$E$405,3,FALSE)</f>
        <v>0.96960000000000002</v>
      </c>
      <c r="J1300" s="10">
        <f>VLOOKUP(B1300,home!$B$2:$E$405,4,FALSE)</f>
        <v>1.1807000000000001</v>
      </c>
      <c r="K1300" s="12">
        <f t="shared" si="1678"/>
        <v>1.4489410396160001</v>
      </c>
      <c r="L1300" s="12">
        <f t="shared" si="1679"/>
        <v>1.3118340204480001</v>
      </c>
      <c r="M1300" s="13">
        <f t="shared" si="1680"/>
        <v>6.3242732442950311E-2</v>
      </c>
      <c r="N1300" s="13">
        <f t="shared" si="1681"/>
        <v>9.1634990494044957E-2</v>
      </c>
      <c r="O1300" s="13">
        <f t="shared" si="1682"/>
        <v>8.296396796475268E-2</v>
      </c>
      <c r="P1300" s="13">
        <f t="shared" si="1683"/>
        <v>0.12020989799351726</v>
      </c>
      <c r="Q1300" s="13">
        <f t="shared" si="1684"/>
        <v>6.6386849195821912E-2</v>
      </c>
      <c r="R1300" s="13">
        <f t="shared" si="1685"/>
        <v>5.4417477823760302E-2</v>
      </c>
      <c r="S1300" s="13">
        <f t="shared" si="1686"/>
        <v>5.7122846441870594E-2</v>
      </c>
      <c r="T1300" s="13">
        <f t="shared" si="1687"/>
        <v>8.7088527285430137E-2</v>
      </c>
      <c r="U1300" s="13">
        <f t="shared" si="1688"/>
        <v>7.8847716891239872E-2</v>
      </c>
      <c r="V1300" s="13">
        <f t="shared" si="1689"/>
        <v>1.2064155707220626E-2</v>
      </c>
      <c r="W1300" s="13">
        <f t="shared" si="1690"/>
        <v>3.2063543430208265E-2</v>
      </c>
      <c r="X1300" s="13">
        <f t="shared" si="1691"/>
        <v>4.206204708785917E-2</v>
      </c>
      <c r="Y1300" s="13">
        <f t="shared" si="1692"/>
        <v>2.75892121697697E-2</v>
      </c>
      <c r="Z1300" s="13">
        <f t="shared" si="1693"/>
        <v>2.3795566238727788E-2</v>
      </c>
      <c r="AA1300" s="13">
        <f t="shared" si="1694"/>
        <v>3.4478372484193637E-2</v>
      </c>
      <c r="AB1300" s="13">
        <f t="shared" si="1695"/>
        <v>2.4978564435757612E-2</v>
      </c>
      <c r="AC1300" s="13">
        <f t="shared" si="1696"/>
        <v>1.4331991903685521E-3</v>
      </c>
      <c r="AD1300" s="13">
        <f t="shared" si="1697"/>
        <v>1.1614545987884684E-2</v>
      </c>
      <c r="AE1300" s="13">
        <f t="shared" si="1698"/>
        <v>1.5236356558964955E-2</v>
      </c>
      <c r="AF1300" s="13">
        <f t="shared" si="1699"/>
        <v>9.9937854408631288E-3</v>
      </c>
      <c r="AG1300" s="13">
        <f t="shared" si="1700"/>
        <v>4.3700625781273889E-3</v>
      </c>
      <c r="AH1300" s="13">
        <f t="shared" si="1701"/>
        <v>7.8039583319467467E-3</v>
      </c>
      <c r="AI1300" s="13">
        <f t="shared" si="1702"/>
        <v>1.1307475498610864E-2</v>
      </c>
      <c r="AJ1300" s="13">
        <f t="shared" si="1703"/>
        <v>8.1919326521948388E-3</v>
      </c>
      <c r="AK1300" s="13">
        <f t="shared" si="1704"/>
        <v>3.956542471178482E-3</v>
      </c>
      <c r="AL1300" s="13">
        <f t="shared" si="1705"/>
        <v>1.0896728956738789E-4</v>
      </c>
      <c r="AM1300" s="13">
        <f t="shared" si="1706"/>
        <v>3.365758467670696E-3</v>
      </c>
      <c r="AN1300" s="13">
        <f t="shared" si="1707"/>
        <v>4.4153164625013496E-3</v>
      </c>
      <c r="AO1300" s="13">
        <f t="shared" si="1708"/>
        <v>2.8960811732766938E-3</v>
      </c>
      <c r="AP1300" s="13">
        <f t="shared" si="1709"/>
        <v>1.2663926030277754E-3</v>
      </c>
      <c r="AQ1300" s="13">
        <f t="shared" si="1710"/>
        <v>4.1532422497388393E-4</v>
      </c>
      <c r="AR1300" s="13">
        <f t="shared" si="1711"/>
        <v>2.0474996068012724E-3</v>
      </c>
      <c r="AS1300" s="13">
        <f t="shared" si="1712"/>
        <v>2.966706208891987E-3</v>
      </c>
      <c r="AT1300" s="13">
        <f t="shared" si="1713"/>
        <v>2.1492911892735996E-3</v>
      </c>
      <c r="AU1300" s="13">
        <f t="shared" si="1714"/>
        <v>1.038065403407866E-3</v>
      </c>
      <c r="AV1300" s="13">
        <f t="shared" si="1715"/>
        <v>3.7602389120079905E-4</v>
      </c>
      <c r="AW1300" s="13">
        <f t="shared" si="1716"/>
        <v>5.753382535272148E-6</v>
      </c>
      <c r="AX1300" s="13">
        <f t="shared" si="1717"/>
        <v>8.1279759554052193E-4</v>
      </c>
      <c r="AY1300" s="13">
        <f t="shared" si="1718"/>
        <v>1.0662555375683903E-3</v>
      </c>
      <c r="AZ1300" s="13">
        <f t="shared" si="1719"/>
        <v>6.9937514433664259E-4</v>
      </c>
      <c r="BA1300" s="13">
        <f t="shared" si="1720"/>
        <v>3.0582136913217942E-4</v>
      </c>
      <c r="BB1300" s="13">
        <f t="shared" si="1721"/>
        <v>1.0029671905189477E-4</v>
      </c>
      <c r="BC1300" s="13">
        <f t="shared" si="1722"/>
        <v>2.6314529638318113E-5</v>
      </c>
      <c r="BD1300" s="13">
        <f t="shared" si="1723"/>
        <v>4.476632735093019E-4</v>
      </c>
      <c r="BE1300" s="13">
        <f t="shared" si="1724"/>
        <v>6.4863768891646964E-4</v>
      </c>
      <c r="BF1300" s="13">
        <f t="shared" si="1725"/>
        <v>4.6991888365637469E-4</v>
      </c>
      <c r="BG1300" s="13">
        <f t="shared" si="1726"/>
        <v>2.2696158527341922E-4</v>
      </c>
      <c r="BH1300" s="13">
        <f t="shared" si="1727"/>
        <v>8.221348882974088E-5</v>
      </c>
      <c r="BI1300" s="13">
        <f t="shared" si="1728"/>
        <v>2.3824499595084636E-5</v>
      </c>
      <c r="BJ1300" s="14">
        <f t="shared" si="1729"/>
        <v>0.40340965405569268</v>
      </c>
      <c r="BK1300" s="14">
        <f t="shared" si="1730"/>
        <v>0.25524805460306316</v>
      </c>
      <c r="BL1300" s="14">
        <f t="shared" si="1731"/>
        <v>0.31742281427299102</v>
      </c>
      <c r="BM1300" s="14">
        <f t="shared" si="1732"/>
        <v>0.51995967110059393</v>
      </c>
      <c r="BN1300" s="14">
        <f t="shared" si="1733"/>
        <v>0.47885591591484744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1.6352</v>
      </c>
      <c r="F1301" s="10">
        <f>VLOOKUP(B1301,home!$B$2:$E$405,3,FALSE)</f>
        <v>0.61150000000000004</v>
      </c>
      <c r="G1301" s="10">
        <f>VLOOKUP(C1301,away!$B$2:$E$405,4,FALSE)</f>
        <v>0.74739999999999995</v>
      </c>
      <c r="H1301" s="10">
        <f>VLOOKUP(A1301,away!$A$2:$E$405,3,FALSE)</f>
        <v>1.1458999999999999</v>
      </c>
      <c r="I1301" s="10">
        <f>VLOOKUP(C1301,away!$B$2:$E$405,3,FALSE)</f>
        <v>0.96960000000000002</v>
      </c>
      <c r="J1301" s="10">
        <f>VLOOKUP(B1301,home!$B$2:$E$405,4,FALSE)</f>
        <v>1.4886999999999999</v>
      </c>
      <c r="K1301" s="12">
        <f t="shared" si="1678"/>
        <v>0.74734379551999996</v>
      </c>
      <c r="L1301" s="12">
        <f t="shared" si="1679"/>
        <v>1.6540419295679998</v>
      </c>
      <c r="M1301" s="13">
        <f t="shared" si="1680"/>
        <v>9.0592330205239199E-2</v>
      </c>
      <c r="N1301" s="13">
        <f t="shared" si="1681"/>
        <v>6.7703615900584602E-2</v>
      </c>
      <c r="O1301" s="13">
        <f t="shared" si="1682"/>
        <v>0.14984351265673523</v>
      </c>
      <c r="P1301" s="13">
        <f t="shared" si="1683"/>
        <v>0.11198461948293366</v>
      </c>
      <c r="Q1301" s="13">
        <f t="shared" si="1684"/>
        <v>2.5298938638785556E-2</v>
      </c>
      <c r="R1301" s="13">
        <f t="shared" si="1685"/>
        <v>0.12392372640399671</v>
      </c>
      <c r="S1301" s="13">
        <f t="shared" si="1686"/>
        <v>3.4607110150292261E-2</v>
      </c>
      <c r="T1301" s="13">
        <f t="shared" si="1687"/>
        <v>4.1845505282119284E-2</v>
      </c>
      <c r="U1301" s="13">
        <f t="shared" si="1688"/>
        <v>9.2613628045744939E-2</v>
      </c>
      <c r="V1301" s="13">
        <f t="shared" si="1689"/>
        <v>4.7532403347863615E-3</v>
      </c>
      <c r="W1301" s="13">
        <f t="shared" si="1690"/>
        <v>6.3023349416458608E-3</v>
      </c>
      <c r="X1301" s="13">
        <f t="shared" si="1691"/>
        <v>1.0424326247663747E-2</v>
      </c>
      <c r="Y1301" s="13">
        <f t="shared" si="1692"/>
        <v>8.6211363505660481E-3</v>
      </c>
      <c r="Z1301" s="13">
        <f t="shared" si="1693"/>
        <v>6.8325013180174518E-2</v>
      </c>
      <c r="AA1301" s="13">
        <f t="shared" si="1694"/>
        <v>5.1062274679025646E-2</v>
      </c>
      <c r="AB1301" s="13">
        <f t="shared" si="1695"/>
        <v>1.9080537083253905E-2</v>
      </c>
      <c r="AC1301" s="13">
        <f t="shared" si="1696"/>
        <v>3.6722880471508118E-4</v>
      </c>
      <c r="AD1301" s="13">
        <f t="shared" si="1697"/>
        <v>1.1775027289819835E-3</v>
      </c>
      <c r="AE1301" s="13">
        <f t="shared" si="1698"/>
        <v>1.9476388859169453E-3</v>
      </c>
      <c r="AF1301" s="13">
        <f t="shared" si="1699"/>
        <v>1.6107381904818673E-3</v>
      </c>
      <c r="AG1301" s="13">
        <f t="shared" si="1700"/>
        <v>8.8807616820449852E-4</v>
      </c>
      <c r="AH1301" s="13">
        <f t="shared" si="1701"/>
        <v>2.8253109159573724E-2</v>
      </c>
      <c r="AI1301" s="13">
        <f t="shared" si="1702"/>
        <v>2.1114785834556702E-2</v>
      </c>
      <c r="AJ1301" s="13">
        <f t="shared" si="1703"/>
        <v>7.8900020935947675E-3</v>
      </c>
      <c r="AK1301" s="13">
        <f t="shared" si="1704"/>
        <v>1.9655147037626205E-3</v>
      </c>
      <c r="AL1301" s="13">
        <f t="shared" si="1705"/>
        <v>1.8157818820212923E-5</v>
      </c>
      <c r="AM1301" s="13">
        <f t="shared" si="1706"/>
        <v>1.7599987174251073E-4</v>
      </c>
      <c r="AN1301" s="13">
        <f t="shared" si="1707"/>
        <v>2.911111674607029E-4</v>
      </c>
      <c r="AO1301" s="13">
        <f t="shared" si="1708"/>
        <v>2.4075503857274715E-4</v>
      </c>
      <c r="AP1301" s="13">
        <f t="shared" si="1709"/>
        <v>1.327396428513616E-4</v>
      </c>
      <c r="AQ1301" s="13">
        <f t="shared" si="1710"/>
        <v>5.4889233748008345E-5</v>
      </c>
      <c r="AR1301" s="13">
        <f t="shared" si="1711"/>
        <v>9.3463654381193226E-3</v>
      </c>
      <c r="AS1301" s="13">
        <f t="shared" si="1712"/>
        <v>6.984948220841042E-3</v>
      </c>
      <c r="AT1301" s="13">
        <f t="shared" si="1713"/>
        <v>2.6100788574370073E-3</v>
      </c>
      <c r="AU1301" s="13">
        <f t="shared" si="1714"/>
        <v>6.5020874664115948E-4</v>
      </c>
      <c r="AV1301" s="13">
        <f t="shared" si="1715"/>
        <v>1.2148236814877651E-4</v>
      </c>
      <c r="AW1301" s="13">
        <f t="shared" si="1716"/>
        <v>6.2348803781330807E-7</v>
      </c>
      <c r="AX1301" s="13">
        <f t="shared" si="1717"/>
        <v>2.1922068693180184E-5</v>
      </c>
      <c r="AY1301" s="13">
        <f t="shared" si="1718"/>
        <v>3.6260020801389991E-5</v>
      </c>
      <c r="AZ1301" s="13">
        <f t="shared" si="1719"/>
        <v>2.9987797386253461E-5</v>
      </c>
      <c r="BA1301" s="13">
        <f t="shared" si="1720"/>
        <v>1.6533691417417629E-5</v>
      </c>
      <c r="BB1301" s="13">
        <f t="shared" si="1721"/>
        <v>6.8368547137368349E-6</v>
      </c>
      <c r="BC1301" s="13">
        <f t="shared" si="1722"/>
        <v>2.261688872577068E-6</v>
      </c>
      <c r="BD1301" s="13">
        <f t="shared" si="1723"/>
        <v>2.576546720619092E-3</v>
      </c>
      <c r="BE1301" s="13">
        <f t="shared" si="1724"/>
        <v>1.9255662055220814E-3</v>
      </c>
      <c r="BF1301" s="13">
        <f t="shared" si="1725"/>
        <v>7.1952997827995824E-4</v>
      </c>
      <c r="BG1301" s="13">
        <f t="shared" si="1726"/>
        <v>1.7924542165272242E-4</v>
      </c>
      <c r="BH1301" s="13">
        <f t="shared" si="1727"/>
        <v>3.3489488436882077E-5</v>
      </c>
      <c r="BI1301" s="13">
        <f t="shared" si="1728"/>
        <v>5.0056322796885225E-6</v>
      </c>
      <c r="BJ1301" s="14">
        <f t="shared" si="1729"/>
        <v>0.16682911041121024</v>
      </c>
      <c r="BK1301" s="14">
        <f t="shared" si="1730"/>
        <v>0.24235894681758818</v>
      </c>
      <c r="BL1301" s="14">
        <f t="shared" si="1731"/>
        <v>0.52089955773822194</v>
      </c>
      <c r="BM1301" s="14">
        <f t="shared" si="1732"/>
        <v>0.42903024832615644</v>
      </c>
      <c r="BN1301" s="14">
        <f t="shared" si="1733"/>
        <v>0.56934674328827495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1.6352</v>
      </c>
      <c r="F1302" s="10">
        <f>VLOOKUP(B1302,home!$B$2:$E$405,3,FALSE)</f>
        <v>1.0431999999999999</v>
      </c>
      <c r="G1302" s="10">
        <f>VLOOKUP(C1302,away!$B$2:$E$405,4,FALSE)</f>
        <v>1.331</v>
      </c>
      <c r="H1302" s="10">
        <f>VLOOKUP(A1302,away!$A$2:$E$405,3,FALSE)</f>
        <v>1.1458999999999999</v>
      </c>
      <c r="I1302" s="10">
        <f>VLOOKUP(C1302,away!$B$2:$E$405,3,FALSE)</f>
        <v>1.232</v>
      </c>
      <c r="J1302" s="10">
        <f>VLOOKUP(B1302,home!$B$2:$E$405,4,FALSE)</f>
        <v>0.92400000000000004</v>
      </c>
      <c r="K1302" s="12">
        <f t="shared" si="1678"/>
        <v>2.2704738918399996</v>
      </c>
      <c r="L1302" s="12">
        <f t="shared" si="1679"/>
        <v>1.3044558911999999</v>
      </c>
      <c r="M1302" s="13">
        <f t="shared" si="1680"/>
        <v>2.8017393001318346E-2</v>
      </c>
      <c r="N1302" s="13">
        <f t="shared" si="1681"/>
        <v>6.3612759326914028E-2</v>
      </c>
      <c r="O1302" s="13">
        <f t="shared" si="1682"/>
        <v>3.6547453356635368E-2</v>
      </c>
      <c r="P1302" s="13">
        <f t="shared" si="1683"/>
        <v>8.2980038659480754E-2</v>
      </c>
      <c r="Q1302" s="13">
        <f t="shared" si="1684"/>
        <v>7.2215554619829883E-2</v>
      </c>
      <c r="R1302" s="13">
        <f t="shared" si="1685"/>
        <v>2.3837270419710111E-2</v>
      </c>
      <c r="S1302" s="13">
        <f t="shared" si="1686"/>
        <v>6.1441180623094727E-2</v>
      </c>
      <c r="T1302" s="13">
        <f t="shared" si="1687"/>
        <v>9.420200566011247E-2</v>
      </c>
      <c r="U1302" s="13">
        <f t="shared" si="1688"/>
        <v>5.412190014068171E-2</v>
      </c>
      <c r="V1302" s="13">
        <f t="shared" si="1689"/>
        <v>2.0219152768379892E-2</v>
      </c>
      <c r="W1302" s="13">
        <f t="shared" si="1690"/>
        <v>5.4654510449689733E-2</v>
      </c>
      <c r="X1302" s="13">
        <f t="shared" si="1691"/>
        <v>7.1294398136749731E-2</v>
      </c>
      <c r="Y1302" s="13">
        <f t="shared" si="1692"/>
        <v>4.650019882952075E-2</v>
      </c>
      <c r="Z1302" s="13">
        <f t="shared" si="1693"/>
        <v>1.0364889276372781E-2</v>
      </c>
      <c r="AA1302" s="13">
        <f t="shared" si="1694"/>
        <v>2.3533210493816781E-2</v>
      </c>
      <c r="AB1302" s="13">
        <f t="shared" si="1695"/>
        <v>2.6715770008693063E-2</v>
      </c>
      <c r="AC1302" s="13">
        <f t="shared" si="1696"/>
        <v>3.7427333047706391E-3</v>
      </c>
      <c r="AD1302" s="13">
        <f t="shared" si="1697"/>
        <v>3.1022909761829254E-2</v>
      </c>
      <c r="AE1302" s="13">
        <f t="shared" si="1698"/>
        <v>4.0468017400984158E-2</v>
      </c>
      <c r="AF1302" s="13">
        <f t="shared" si="1699"/>
        <v>2.6394371851948949E-2</v>
      </c>
      <c r="AG1302" s="13">
        <f t="shared" si="1700"/>
        <v>1.1476764618932751E-2</v>
      </c>
      <c r="AH1302" s="13">
        <f t="shared" si="1701"/>
        <v>3.3801352195500459E-3</v>
      </c>
      <c r="AI1302" s="13">
        <f t="shared" si="1702"/>
        <v>7.674508766877244E-3</v>
      </c>
      <c r="AJ1302" s="13">
        <f t="shared" si="1703"/>
        <v>8.712385893945988E-3</v>
      </c>
      <c r="AK1302" s="13">
        <f t="shared" si="1704"/>
        <v>6.5937482359464871E-3</v>
      </c>
      <c r="AL1302" s="13">
        <f t="shared" si="1705"/>
        <v>4.4339907614870461E-4</v>
      </c>
      <c r="AM1302" s="13">
        <f t="shared" si="1706"/>
        <v>1.408734133262831E-2</v>
      </c>
      <c r="AN1302" s="13">
        <f t="shared" si="1707"/>
        <v>1.8376315392692258E-2</v>
      </c>
      <c r="AO1302" s="13">
        <f t="shared" si="1708"/>
        <v>1.1985546436273328E-2</v>
      </c>
      <c r="AP1302" s="13">
        <f t="shared" si="1709"/>
        <v>5.211538886015968E-3</v>
      </c>
      <c r="AQ1302" s="13">
        <f t="shared" si="1710"/>
        <v>1.6995556505203545E-3</v>
      </c>
      <c r="AR1302" s="13">
        <f t="shared" si="1711"/>
        <v>8.8184746003893192E-4</v>
      </c>
      <c r="AS1302" s="13">
        <f t="shared" si="1712"/>
        <v>2.002211634603812E-3</v>
      </c>
      <c r="AT1302" s="13">
        <f t="shared" si="1713"/>
        <v>2.2729846211531229E-3</v>
      </c>
      <c r="AU1302" s="13">
        <f t="shared" si="1714"/>
        <v>1.720250746293999E-3</v>
      </c>
      <c r="AV1302" s="13">
        <f t="shared" si="1715"/>
        <v>9.7644610171970033E-4</v>
      </c>
      <c r="AW1302" s="13">
        <f t="shared" si="1716"/>
        <v>3.6478602653345256E-5</v>
      </c>
      <c r="AX1302" s="13">
        <f t="shared" si="1717"/>
        <v>5.3308234501951773E-3</v>
      </c>
      <c r="AY1302" s="13">
        <f t="shared" si="1718"/>
        <v>6.9538240545542083E-3</v>
      </c>
      <c r="AZ1302" s="13">
        <f t="shared" si="1719"/>
        <v>4.5354783771657534E-3</v>
      </c>
      <c r="BA1302" s="13">
        <f t="shared" si="1720"/>
        <v>1.9721104961680272E-3</v>
      </c>
      <c r="BB1302" s="13">
        <f t="shared" si="1721"/>
        <v>6.431327887059348E-4</v>
      </c>
      <c r="BC1302" s="13">
        <f t="shared" si="1722"/>
        <v>1.6778767101026815E-4</v>
      </c>
      <c r="BD1302" s="13">
        <f t="shared" si="1723"/>
        <v>1.9172185239792338E-4</v>
      </c>
      <c r="BE1302" s="13">
        <f t="shared" si="1724"/>
        <v>4.3529946036468701E-4</v>
      </c>
      <c r="BF1302" s="13">
        <f t="shared" si="1725"/>
        <v>4.9416802994503139E-4</v>
      </c>
      <c r="BG1302" s="13">
        <f t="shared" si="1726"/>
        <v>3.7399853672406694E-4</v>
      </c>
      <c r="BH1302" s="13">
        <f t="shared" si="1727"/>
        <v>2.1228847830458939E-4</v>
      </c>
      <c r="BI1302" s="13">
        <f t="shared" si="1728"/>
        <v>9.6399089505802424E-5</v>
      </c>
      <c r="BJ1302" s="14">
        <f t="shared" si="1729"/>
        <v>0.58280494519244153</v>
      </c>
      <c r="BK1302" s="14">
        <f t="shared" si="1730"/>
        <v>0.2037977214877473</v>
      </c>
      <c r="BL1302" s="14">
        <f t="shared" si="1731"/>
        <v>0.20077399854690856</v>
      </c>
      <c r="BM1302" s="14">
        <f t="shared" si="1732"/>
        <v>0.68361373966768035</v>
      </c>
      <c r="BN1302" s="14">
        <f t="shared" si="1733"/>
        <v>0.30721046938388852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1.6352</v>
      </c>
      <c r="F1303" s="10">
        <f>VLOOKUP(B1303,home!$B$2:$E$405,3,FALSE)</f>
        <v>0.89929999999999999</v>
      </c>
      <c r="G1303" s="10">
        <f>VLOOKUP(C1303,away!$B$2:$E$405,4,FALSE)</f>
        <v>1.1212</v>
      </c>
      <c r="H1303" s="10">
        <f>VLOOKUP(A1303,away!$A$2:$E$405,3,FALSE)</f>
        <v>1.1458999999999999</v>
      </c>
      <c r="I1303" s="10">
        <f>VLOOKUP(C1303,away!$B$2:$E$405,3,FALSE)</f>
        <v>0.92120000000000002</v>
      </c>
      <c r="J1303" s="10">
        <f>VLOOKUP(B1303,home!$B$2:$E$405,4,FALSE)</f>
        <v>1.0780000000000001</v>
      </c>
      <c r="K1303" s="12">
        <f t="shared" si="1678"/>
        <v>1.648764245632</v>
      </c>
      <c r="L1303" s="12">
        <f t="shared" si="1679"/>
        <v>1.1379401202400001</v>
      </c>
      <c r="M1303" s="13">
        <f t="shared" si="1680"/>
        <v>6.1623969684664374E-2</v>
      </c>
      <c r="N1303" s="13">
        <f t="shared" si="1681"/>
        <v>0.10160339788998489</v>
      </c>
      <c r="O1303" s="13">
        <f t="shared" si="1682"/>
        <v>7.012438747263311E-2</v>
      </c>
      <c r="P1303" s="13">
        <f t="shared" si="1683"/>
        <v>0.11561858281172198</v>
      </c>
      <c r="Q1303" s="13">
        <f t="shared" si="1684"/>
        <v>8.3760024837864461E-2</v>
      </c>
      <c r="R1303" s="13">
        <f t="shared" si="1685"/>
        <v>3.9898676956182245E-2</v>
      </c>
      <c r="S1303" s="13">
        <f t="shared" si="1686"/>
        <v>5.423075127987767E-2</v>
      </c>
      <c r="T1303" s="13">
        <f t="shared" si="1687"/>
        <v>9.5313892735304884E-2</v>
      </c>
      <c r="U1303" s="13">
        <f t="shared" si="1688"/>
        <v>6.5783512013374679E-2</v>
      </c>
      <c r="V1303" s="13">
        <f t="shared" si="1689"/>
        <v>1.1305273725069126E-2</v>
      </c>
      <c r="W1303" s="13">
        <f t="shared" si="1690"/>
        <v>4.603351138863971E-2</v>
      </c>
      <c r="X1303" s="13">
        <f t="shared" si="1691"/>
        <v>5.2383379484658092E-2</v>
      </c>
      <c r="Y1303" s="13">
        <f t="shared" si="1692"/>
        <v>2.9804574574674701E-2</v>
      </c>
      <c r="Z1303" s="13">
        <f t="shared" si="1693"/>
        <v>1.5134101750978316E-2</v>
      </c>
      <c r="AA1303" s="13">
        <f t="shared" si="1694"/>
        <v>2.4952565856769693E-2</v>
      </c>
      <c r="AB1303" s="13">
        <f t="shared" si="1695"/>
        <v>2.0570449210709846E-2</v>
      </c>
      <c r="AC1303" s="13">
        <f t="shared" si="1696"/>
        <v>1.3256811159274165E-3</v>
      </c>
      <c r="AD1303" s="13">
        <f t="shared" si="1697"/>
        <v>1.8974601919620668E-2</v>
      </c>
      <c r="AE1303" s="13">
        <f t="shared" si="1698"/>
        <v>2.159196078991928E-2</v>
      </c>
      <c r="AF1303" s="13">
        <f t="shared" si="1699"/>
        <v>1.2285179228749062E-2</v>
      </c>
      <c r="AG1303" s="13">
        <f t="shared" si="1700"/>
        <v>4.6599327762442194E-3</v>
      </c>
      <c r="AH1303" s="13">
        <f t="shared" si="1701"/>
        <v>4.3054253915581668E-3</v>
      </c>
      <c r="AI1303" s="13">
        <f t="shared" si="1702"/>
        <v>7.0986314478372579E-3</v>
      </c>
      <c r="AJ1303" s="13">
        <f t="shared" si="1703"/>
        <v>5.8519848620564958E-3</v>
      </c>
      <c r="AK1303" s="13">
        <f t="shared" si="1704"/>
        <v>3.2161811355128195E-3</v>
      </c>
      <c r="AL1303" s="13">
        <f t="shared" si="1705"/>
        <v>9.9489450399319588E-5</v>
      </c>
      <c r="AM1303" s="13">
        <f t="shared" si="1706"/>
        <v>6.25692904403417E-3</v>
      </c>
      <c r="AN1303" s="13">
        <f t="shared" si="1707"/>
        <v>7.1200105887013927E-3</v>
      </c>
      <c r="AO1303" s="13">
        <f t="shared" si="1708"/>
        <v>4.0510728527084691E-3</v>
      </c>
      <c r="AP1303" s="13">
        <f t="shared" si="1709"/>
        <v>1.5366261097040253E-3</v>
      </c>
      <c r="AQ1303" s="13">
        <f t="shared" si="1710"/>
        <v>4.3714712501013065E-4</v>
      </c>
      <c r="AR1303" s="13">
        <f t="shared" si="1711"/>
        <v>9.7986325755080889E-4</v>
      </c>
      <c r="AS1303" s="13">
        <f t="shared" si="1712"/>
        <v>1.6155635046582733E-3</v>
      </c>
      <c r="AT1303" s="13">
        <f t="shared" si="1713"/>
        <v>1.3318416715142444E-3</v>
      </c>
      <c r="AU1303" s="13">
        <f t="shared" si="1714"/>
        <v>7.319643096118148E-4</v>
      </c>
      <c r="AV1303" s="13">
        <f t="shared" si="1715"/>
        <v>3.0170914569166803E-4</v>
      </c>
      <c r="AW1303" s="13">
        <f t="shared" si="1716"/>
        <v>5.1850446608985962E-6</v>
      </c>
      <c r="AX1303" s="13">
        <f t="shared" si="1717"/>
        <v>1.7193668158766581E-3</v>
      </c>
      <c r="AY1303" s="13">
        <f t="shared" si="1718"/>
        <v>1.9565364811953505E-3</v>
      </c>
      <c r="AZ1303" s="13">
        <f t="shared" si="1719"/>
        <v>1.1132106793326922E-3</v>
      </c>
      <c r="BA1303" s="13">
        <f t="shared" si="1720"/>
        <v>4.2225569809743204E-4</v>
      </c>
      <c r="BB1303" s="13">
        <f t="shared" si="1721"/>
        <v>1.2012542496625428E-4</v>
      </c>
      <c r="BC1303" s="13">
        <f t="shared" si="1722"/>
        <v>2.7339108105996069E-5</v>
      </c>
      <c r="BD1303" s="13">
        <f t="shared" si="1723"/>
        <v>1.8583761885268787E-4</v>
      </c>
      <c r="BE1303" s="13">
        <f t="shared" si="1724"/>
        <v>3.0640242145769903E-4</v>
      </c>
      <c r="BF1303" s="13">
        <f t="shared" si="1725"/>
        <v>2.525926786372607E-4</v>
      </c>
      <c r="BG1303" s="13">
        <f t="shared" si="1726"/>
        <v>1.3882192574850974E-4</v>
      </c>
      <c r="BH1303" s="13">
        <f t="shared" si="1727"/>
        <v>5.7221156920980821E-5</v>
      </c>
      <c r="BI1303" s="13">
        <f t="shared" si="1728"/>
        <v>1.8868839525002237E-5</v>
      </c>
      <c r="BJ1303" s="14">
        <f t="shared" si="1729"/>
        <v>0.49117107555339251</v>
      </c>
      <c r="BK1303" s="14">
        <f t="shared" si="1730"/>
        <v>0.24616028454885522</v>
      </c>
      <c r="BL1303" s="14">
        <f t="shared" si="1731"/>
        <v>0.24772250087680323</v>
      </c>
      <c r="BM1303" s="14">
        <f t="shared" si="1732"/>
        <v>0.52560757164044392</v>
      </c>
      <c r="BN1303" s="14">
        <f t="shared" si="1733"/>
        <v>0.47262903965305109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1.6352</v>
      </c>
      <c r="F1304" s="10">
        <f>VLOOKUP(B1304,home!$B$2:$E$405,3,FALSE)</f>
        <v>0.89929999999999999</v>
      </c>
      <c r="G1304" s="10">
        <f>VLOOKUP(C1304,away!$B$2:$E$405,4,FALSE)</f>
        <v>1.0791999999999999</v>
      </c>
      <c r="H1304" s="10">
        <f>VLOOKUP(A1304,away!$A$2:$E$405,3,FALSE)</f>
        <v>1.1458999999999999</v>
      </c>
      <c r="I1304" s="10">
        <f>VLOOKUP(C1304,away!$B$2:$E$405,3,FALSE)</f>
        <v>1.0780000000000001</v>
      </c>
      <c r="J1304" s="10">
        <f>VLOOKUP(B1304,home!$B$2:$E$405,4,FALSE)</f>
        <v>0.87270000000000003</v>
      </c>
      <c r="K1304" s="12">
        <f t="shared" si="1678"/>
        <v>1.5870017605119999</v>
      </c>
      <c r="L1304" s="12">
        <f t="shared" si="1679"/>
        <v>1.07802903054</v>
      </c>
      <c r="M1304" s="13">
        <f t="shared" si="1680"/>
        <v>6.9597210528948059E-2</v>
      </c>
      <c r="N1304" s="13">
        <f t="shared" si="1681"/>
        <v>0.11045089563616488</v>
      </c>
      <c r="O1304" s="13">
        <f t="shared" si="1682"/>
        <v>7.5027813394810156E-2</v>
      </c>
      <c r="P1304" s="13">
        <f t="shared" si="1683"/>
        <v>0.11906927194492953</v>
      </c>
      <c r="Q1304" s="13">
        <f t="shared" si="1684"/>
        <v>8.7642882912360415E-2</v>
      </c>
      <c r="R1304" s="13">
        <f t="shared" si="1685"/>
        <v>4.0441080468771609E-2</v>
      </c>
      <c r="S1304" s="13">
        <f t="shared" si="1686"/>
        <v>5.0926938787290321E-2</v>
      </c>
      <c r="T1304" s="13">
        <f t="shared" si="1687"/>
        <v>9.4481572099742617E-2</v>
      </c>
      <c r="U1304" s="13">
        <f t="shared" si="1688"/>
        <v>6.4180065900948005E-2</v>
      </c>
      <c r="V1304" s="13">
        <f t="shared" si="1689"/>
        <v>9.6808374258117412E-3</v>
      </c>
      <c r="W1304" s="13">
        <f t="shared" si="1690"/>
        <v>4.6363136492754364E-2</v>
      </c>
      <c r="X1304" s="13">
        <f t="shared" si="1691"/>
        <v>4.9980807086077682E-2</v>
      </c>
      <c r="Y1304" s="13">
        <f t="shared" si="1692"/>
        <v>2.6940380504305542E-2</v>
      </c>
      <c r="Z1304" s="13">
        <f t="shared" si="1693"/>
        <v>1.4532219590579997E-2</v>
      </c>
      <c r="AA1304" s="13">
        <f t="shared" si="1694"/>
        <v>2.3062658074397432E-2</v>
      </c>
      <c r="AB1304" s="13">
        <f t="shared" si="1695"/>
        <v>1.8300239483077508E-2</v>
      </c>
      <c r="AC1304" s="13">
        <f t="shared" si="1696"/>
        <v>1.0351440949896106E-3</v>
      </c>
      <c r="AD1304" s="13">
        <f t="shared" si="1697"/>
        <v>1.8394594809214824E-2</v>
      </c>
      <c r="AE1304" s="13">
        <f t="shared" si="1698"/>
        <v>1.9829907209353972E-2</v>
      </c>
      <c r="AF1304" s="13">
        <f t="shared" si="1699"/>
        <v>1.0688607822299009E-2</v>
      </c>
      <c r="AG1304" s="13">
        <f t="shared" si="1700"/>
        <v>3.8408765094984213E-3</v>
      </c>
      <c r="AH1304" s="13">
        <f t="shared" si="1701"/>
        <v>3.9165386492068374E-3</v>
      </c>
      <c r="AI1304" s="13">
        <f t="shared" si="1702"/>
        <v>6.2155537314045415E-3</v>
      </c>
      <c r="AJ1304" s="13">
        <f t="shared" si="1703"/>
        <v>4.9320473571479685E-3</v>
      </c>
      <c r="AK1304" s="13">
        <f t="shared" si="1704"/>
        <v>2.6090559462407952E-3</v>
      </c>
      <c r="AL1304" s="13">
        <f t="shared" si="1705"/>
        <v>7.0838387235212512E-5</v>
      </c>
      <c r="AM1304" s="13">
        <f t="shared" si="1706"/>
        <v>5.8384508692257593E-3</v>
      </c>
      <c r="AN1304" s="13">
        <f t="shared" si="1707"/>
        <v>6.2940195304068648E-3</v>
      </c>
      <c r="AO1304" s="13">
        <f t="shared" si="1708"/>
        <v>3.3925678862821692E-3</v>
      </c>
      <c r="AP1304" s="13">
        <f t="shared" si="1709"/>
        <v>1.2190955564966349E-3</v>
      </c>
      <c r="AQ1304" s="13">
        <f t="shared" si="1710"/>
        <v>3.2855510022642223E-4</v>
      </c>
      <c r="AR1304" s="13">
        <f t="shared" si="1711"/>
        <v>8.4442847261537776E-4</v>
      </c>
      <c r="AS1304" s="13">
        <f t="shared" si="1712"/>
        <v>1.3401094726670636E-3</v>
      </c>
      <c r="AT1304" s="13">
        <f t="shared" si="1713"/>
        <v>1.0633780462007188E-3</v>
      </c>
      <c r="AU1304" s="13">
        <f t="shared" si="1714"/>
        <v>5.6252761047011744E-4</v>
      </c>
      <c r="AV1304" s="13">
        <f t="shared" si="1715"/>
        <v>2.2318307703817112E-4</v>
      </c>
      <c r="AW1304" s="13">
        <f t="shared" si="1716"/>
        <v>3.3664644226659112E-6</v>
      </c>
      <c r="AX1304" s="13">
        <f t="shared" si="1717"/>
        <v>1.5442719680206841E-3</v>
      </c>
      <c r="AY1304" s="13">
        <f t="shared" si="1718"/>
        <v>1.6647700125754358E-3</v>
      </c>
      <c r="AZ1304" s="13">
        <f t="shared" si="1719"/>
        <v>8.9733520136438033E-4</v>
      </c>
      <c r="BA1304" s="13">
        <f t="shared" si="1720"/>
        <v>3.224511323987529E-4</v>
      </c>
      <c r="BB1304" s="13">
        <f t="shared" si="1721"/>
        <v>8.6902920414088196E-5</v>
      </c>
      <c r="BC1304" s="13">
        <f t="shared" si="1722"/>
        <v>1.8736774209018856E-5</v>
      </c>
      <c r="BD1304" s="13">
        <f t="shared" si="1723"/>
        <v>1.5171973461565471E-4</v>
      </c>
      <c r="BE1304" s="13">
        <f t="shared" si="1724"/>
        <v>2.4077948593945748E-4</v>
      </c>
      <c r="BF1304" s="13">
        <f t="shared" si="1725"/>
        <v>1.9105873404054666E-4</v>
      </c>
      <c r="BG1304" s="13">
        <f t="shared" si="1726"/>
        <v>1.0107018242784721E-4</v>
      </c>
      <c r="BH1304" s="13">
        <f t="shared" si="1727"/>
        <v>4.0099639362065614E-5</v>
      </c>
      <c r="BI1304" s="13">
        <f t="shared" si="1728"/>
        <v>1.2727639652698873E-5</v>
      </c>
      <c r="BJ1304" s="14">
        <f t="shared" si="1729"/>
        <v>0.4902208180333919</v>
      </c>
      <c r="BK1304" s="14">
        <f t="shared" si="1730"/>
        <v>0.25204501118177985</v>
      </c>
      <c r="BL1304" s="14">
        <f t="shared" si="1731"/>
        <v>0.24345613510103462</v>
      </c>
      <c r="BM1304" s="14">
        <f t="shared" si="1732"/>
        <v>0.49636362547264895</v>
      </c>
      <c r="BN1304" s="14">
        <f t="shared" si="1733"/>
        <v>0.50222915488598463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1.6352</v>
      </c>
      <c r="F1305" s="10">
        <f>VLOOKUP(B1305,home!$B$2:$E$405,3,FALSE)</f>
        <v>1.325</v>
      </c>
      <c r="G1305" s="10">
        <f>VLOOKUP(C1305,away!$B$2:$E$405,4,FALSE)</f>
        <v>0.53959999999999997</v>
      </c>
      <c r="H1305" s="10">
        <f>VLOOKUP(A1305,away!$A$2:$E$405,3,FALSE)</f>
        <v>1.1458999999999999</v>
      </c>
      <c r="I1305" s="10">
        <f>VLOOKUP(C1305,away!$B$2:$E$405,3,FALSE)</f>
        <v>1.0266999999999999</v>
      </c>
      <c r="J1305" s="10">
        <f>VLOOKUP(B1305,home!$B$2:$E$405,4,FALSE)</f>
        <v>0.63029999999999997</v>
      </c>
      <c r="K1305" s="12">
        <f t="shared" si="1678"/>
        <v>1.169118944</v>
      </c>
      <c r="L1305" s="12">
        <f t="shared" si="1679"/>
        <v>0.7415451325589999</v>
      </c>
      <c r="M1305" s="13">
        <f t="shared" si="1680"/>
        <v>0.14798208252620343</v>
      </c>
      <c r="N1305" s="13">
        <f t="shared" si="1681"/>
        <v>0.17300865605395582</v>
      </c>
      <c r="O1305" s="13">
        <f t="shared" si="1682"/>
        <v>0.10973539300325037</v>
      </c>
      <c r="P1305" s="13">
        <f t="shared" si="1683"/>
        <v>0.12829372678738507</v>
      </c>
      <c r="Q1305" s="13">
        <f t="shared" si="1684"/>
        <v>0.10113384863433005</v>
      </c>
      <c r="R1305" s="13">
        <f t="shared" si="1685"/>
        <v>4.0686873275504624E-2</v>
      </c>
      <c r="S1305" s="13">
        <f t="shared" si="1686"/>
        <v>2.7806204731038533E-2</v>
      </c>
      <c r="T1305" s="13">
        <f t="shared" si="1687"/>
        <v>7.4995313191746085E-2</v>
      </c>
      <c r="U1305" s="13">
        <f t="shared" si="1688"/>
        <v>4.756779431851979E-2</v>
      </c>
      <c r="V1305" s="13">
        <f t="shared" si="1689"/>
        <v>2.678523696817803E-3</v>
      </c>
      <c r="W1305" s="13">
        <f t="shared" si="1690"/>
        <v>3.9412499439341261E-2</v>
      </c>
      <c r="X1305" s="13">
        <f t="shared" si="1691"/>
        <v>2.922614712122782E-2</v>
      </c>
      <c r="Y1305" s="13">
        <f t="shared" si="1692"/>
        <v>1.0836253570599858E-2</v>
      </c>
      <c r="Z1305" s="13">
        <f t="shared" si="1693"/>
        <v>1.0057050945498436E-2</v>
      </c>
      <c r="AA1305" s="13">
        <f t="shared" si="1694"/>
        <v>1.1757888781155336E-2</v>
      </c>
      <c r="AB1305" s="13">
        <f t="shared" si="1695"/>
        <v>6.8731852577468876E-3</v>
      </c>
      <c r="AC1305" s="13">
        <f t="shared" si="1696"/>
        <v>1.4513487945923766E-4</v>
      </c>
      <c r="AD1305" s="13">
        <f t="shared" si="1697"/>
        <v>1.1519474931230813E-2</v>
      </c>
      <c r="AE1305" s="13">
        <f t="shared" si="1698"/>
        <v>8.5422105648896296E-3</v>
      </c>
      <c r="AF1305" s="13">
        <f t="shared" si="1699"/>
        <v>3.1672173328439845E-3</v>
      </c>
      <c r="AG1305" s="13">
        <f t="shared" si="1700"/>
        <v>7.8287819897565169E-4</v>
      </c>
      <c r="AH1305" s="13">
        <f t="shared" si="1701"/>
        <v>1.8644392941330632E-3</v>
      </c>
      <c r="AI1305" s="13">
        <f t="shared" si="1702"/>
        <v>2.1797512987089527E-3</v>
      </c>
      <c r="AJ1305" s="13">
        <f t="shared" si="1703"/>
        <v>1.2741942682646197E-3</v>
      </c>
      <c r="AK1305" s="13">
        <f t="shared" si="1704"/>
        <v>4.9656155245479498E-4</v>
      </c>
      <c r="AL1305" s="13">
        <f t="shared" si="1705"/>
        <v>5.0330132553355413E-6</v>
      </c>
      <c r="AM1305" s="13">
        <f t="shared" si="1706"/>
        <v>2.6935272734070065E-3</v>
      </c>
      <c r="AN1305" s="13">
        <f t="shared" si="1707"/>
        <v>1.9973720390098798E-3</v>
      </c>
      <c r="AO1305" s="13">
        <f t="shared" si="1708"/>
        <v>7.405707567186107E-4</v>
      </c>
      <c r="AP1305" s="13">
        <f t="shared" si="1709"/>
        <v>1.8305554665340703E-4</v>
      </c>
      <c r="AQ1305" s="13">
        <f t="shared" si="1710"/>
        <v>3.3935987402190223E-5</v>
      </c>
      <c r="AR1305" s="13">
        <f t="shared" si="1711"/>
        <v>2.7651317670322219E-4</v>
      </c>
      <c r="AS1305" s="13">
        <f t="shared" si="1712"/>
        <v>3.2327679314935658E-4</v>
      </c>
      <c r="AT1305" s="13">
        <f t="shared" si="1713"/>
        <v>1.8897451151324112E-4</v>
      </c>
      <c r="AU1305" s="13">
        <f t="shared" si="1714"/>
        <v>7.3644560447758774E-5</v>
      </c>
      <c r="AV1305" s="13">
        <f t="shared" si="1715"/>
        <v>2.152481268550698E-5</v>
      </c>
      <c r="AW1305" s="13">
        <f t="shared" si="1716"/>
        <v>1.2120536945991588E-7</v>
      </c>
      <c r="AX1305" s="13">
        <f t="shared" si="1717"/>
        <v>5.2484229358679959E-4</v>
      </c>
      <c r="AY1305" s="13">
        <f t="shared" si="1718"/>
        <v>3.8919424817039281E-4</v>
      </c>
      <c r="AZ1305" s="13">
        <f t="shared" si="1719"/>
        <v>1.4430255017535711E-4</v>
      </c>
      <c r="BA1305" s="13">
        <f t="shared" si="1720"/>
        <v>3.5668951232795648E-5</v>
      </c>
      <c r="BB1305" s="13">
        <f t="shared" si="1721"/>
        <v>6.6125342925409873E-6</v>
      </c>
      <c r="BC1305" s="13">
        <f t="shared" si="1722"/>
        <v>9.8069852370264795E-7</v>
      </c>
      <c r="BD1305" s="13">
        <f t="shared" si="1723"/>
        <v>3.4174500045450165E-5</v>
      </c>
      <c r="BE1305" s="13">
        <f t="shared" si="1724"/>
        <v>3.9954055404864653E-5</v>
      </c>
      <c r="BF1305" s="13">
        <f t="shared" si="1725"/>
        <v>2.3355521531726431E-5</v>
      </c>
      <c r="BG1305" s="13">
        <f t="shared" si="1726"/>
        <v>9.1017942232470886E-6</v>
      </c>
      <c r="BH1305" s="13">
        <f t="shared" si="1727"/>
        <v>2.6602700126969847E-6</v>
      </c>
      <c r="BI1305" s="13">
        <f t="shared" si="1728"/>
        <v>6.2203441359983267E-7</v>
      </c>
      <c r="BJ1305" s="14">
        <f t="shared" si="1729"/>
        <v>0.45937456191831372</v>
      </c>
      <c r="BK1305" s="14">
        <f t="shared" si="1730"/>
        <v>0.30729989988232981</v>
      </c>
      <c r="BL1305" s="14">
        <f t="shared" si="1731"/>
        <v>0.22342988307986905</v>
      </c>
      <c r="BM1305" s="14">
        <f t="shared" si="1732"/>
        <v>0.29893174250258081</v>
      </c>
      <c r="BN1305" s="14">
        <f t="shared" si="1733"/>
        <v>0.70084058028062934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1.6352</v>
      </c>
      <c r="F1306" s="10">
        <f>VLOOKUP(B1306,home!$B$2:$E$405,3,FALSE)</f>
        <v>0.84940000000000004</v>
      </c>
      <c r="G1306" s="10">
        <f>VLOOKUP(C1306,away!$B$2:$E$405,4,FALSE)</f>
        <v>0.82740000000000002</v>
      </c>
      <c r="H1306" s="10">
        <f>VLOOKUP(A1306,away!$A$2:$E$405,3,FALSE)</f>
        <v>1.1458999999999999</v>
      </c>
      <c r="I1306" s="10">
        <f>VLOOKUP(C1306,away!$B$2:$E$405,3,FALSE)</f>
        <v>0.6673</v>
      </c>
      <c r="J1306" s="10">
        <f>VLOOKUP(B1306,home!$B$2:$E$405,4,FALSE)</f>
        <v>0.48480000000000001</v>
      </c>
      <c r="K1306" s="12">
        <f t="shared" si="1678"/>
        <v>1.1492080293119999</v>
      </c>
      <c r="L1306" s="12">
        <f t="shared" si="1679"/>
        <v>0.37070671713600001</v>
      </c>
      <c r="M1306" s="13">
        <f t="shared" si="1680"/>
        <v>0.21873053371228204</v>
      </c>
      <c r="N1306" s="13">
        <f t="shared" si="1681"/>
        <v>0.25136688559785358</v>
      </c>
      <c r="O1306" s="13">
        <f t="shared" si="1682"/>
        <v>8.1084878089885265E-2</v>
      </c>
      <c r="P1306" s="13">
        <f t="shared" si="1683"/>
        <v>9.3183392956680794E-2</v>
      </c>
      <c r="Q1306" s="13">
        <f t="shared" si="1684"/>
        <v>0.14443642161610215</v>
      </c>
      <c r="R1306" s="13">
        <f t="shared" si="1685"/>
        <v>1.5029354483037069E-2</v>
      </c>
      <c r="S1306" s="13">
        <f t="shared" si="1686"/>
        <v>9.9244771358042196E-3</v>
      </c>
      <c r="T1306" s="13">
        <f t="shared" si="1687"/>
        <v>5.3543551692176429E-2</v>
      </c>
      <c r="U1306" s="13">
        <f t="shared" si="1688"/>
        <v>1.7271854847282497E-2</v>
      </c>
      <c r="V1306" s="13">
        <f t="shared" si="1689"/>
        <v>4.6977968590933722E-4</v>
      </c>
      <c r="W1306" s="13">
        <f t="shared" si="1690"/>
        <v>5.5329165148772605E-2</v>
      </c>
      <c r="X1306" s="13">
        <f t="shared" si="1691"/>
        <v>2.0510893174177081E-2</v>
      </c>
      <c r="Y1306" s="13">
        <f t="shared" si="1692"/>
        <v>3.8017629370631872E-3</v>
      </c>
      <c r="Z1306" s="13">
        <f t="shared" si="1693"/>
        <v>1.8571608870266321E-3</v>
      </c>
      <c r="AA1306" s="13">
        <f t="shared" si="1694"/>
        <v>2.1342642030952015E-3</v>
      </c>
      <c r="AB1306" s="13">
        <f t="shared" si="1695"/>
        <v>1.2263567794350916E-3</v>
      </c>
      <c r="AC1306" s="13">
        <f t="shared" si="1696"/>
        <v>1.2508445989512136E-5</v>
      </c>
      <c r="AD1306" s="13">
        <f t="shared" si="1697"/>
        <v>1.5896180211024805E-2</v>
      </c>
      <c r="AE1306" s="13">
        <f t="shared" si="1698"/>
        <v>5.8928207810312544E-3</v>
      </c>
      <c r="AF1306" s="13">
        <f t="shared" si="1699"/>
        <v>1.0922541232034476E-3</v>
      </c>
      <c r="AG1306" s="13">
        <f t="shared" si="1700"/>
        <v>1.3496864676367009E-4</v>
      </c>
      <c r="AH1306" s="13">
        <f t="shared" si="1701"/>
        <v>1.7211550390575615E-4</v>
      </c>
      <c r="AI1306" s="13">
        <f t="shared" si="1702"/>
        <v>1.9779651905757584E-4</v>
      </c>
      <c r="AJ1306" s="13">
        <f t="shared" si="1703"/>
        <v>1.1365467393546511E-4</v>
      </c>
      <c r="AK1306" s="13">
        <f t="shared" si="1704"/>
        <v>4.3537621285157903E-5</v>
      </c>
      <c r="AL1306" s="13">
        <f t="shared" si="1705"/>
        <v>2.131534940524271E-7</v>
      </c>
      <c r="AM1306" s="13">
        <f t="shared" si="1706"/>
        <v>3.6536035867800456E-3</v>
      </c>
      <c r="AN1306" s="13">
        <f t="shared" si="1707"/>
        <v>1.3544153913715457E-3</v>
      </c>
      <c r="AO1306" s="13">
        <f t="shared" si="1708"/>
        <v>2.5104544168690811E-4</v>
      </c>
      <c r="AP1306" s="13">
        <f t="shared" si="1709"/>
        <v>3.1021410513236949E-5</v>
      </c>
      <c r="AQ1306" s="13">
        <f t="shared" si="1710"/>
        <v>2.8749613130725663E-6</v>
      </c>
      <c r="AR1306" s="13">
        <f t="shared" si="1711"/>
        <v>1.2760874684222255E-5</v>
      </c>
      <c r="AS1306" s="13">
        <f t="shared" si="1712"/>
        <v>1.4664899648152447E-5</v>
      </c>
      <c r="AT1306" s="13">
        <f t="shared" si="1713"/>
        <v>8.4265102123557597E-6</v>
      </c>
      <c r="AU1306" s="13">
        <f t="shared" si="1714"/>
        <v>3.227937731706266E-6</v>
      </c>
      <c r="AV1306" s="13">
        <f t="shared" si="1715"/>
        <v>9.2739298984900228E-7</v>
      </c>
      <c r="AW1306" s="13">
        <f t="shared" si="1716"/>
        <v>2.5224296483381584E-9</v>
      </c>
      <c r="AX1306" s="13">
        <f t="shared" si="1717"/>
        <v>6.9979176297512477E-4</v>
      </c>
      <c r="AY1306" s="13">
        <f t="shared" si="1718"/>
        <v>2.5941750713132236E-4</v>
      </c>
      <c r="AZ1306" s="13">
        <f t="shared" si="1719"/>
        <v>4.8083906218128682E-5</v>
      </c>
      <c r="BA1306" s="13">
        <f t="shared" si="1720"/>
        <v>5.9416756737325941E-6</v>
      </c>
      <c r="BB1306" s="13">
        <f t="shared" si="1721"/>
        <v>5.5065477082406026E-7</v>
      </c>
      <c r="BC1306" s="13">
        <f t="shared" si="1722"/>
        <v>4.0826284473492783E-8</v>
      </c>
      <c r="BD1306" s="13">
        <f t="shared" si="1723"/>
        <v>7.8842366032865334E-7</v>
      </c>
      <c r="BE1306" s="13">
        <f t="shared" si="1724"/>
        <v>9.0606280094924531E-7</v>
      </c>
      <c r="BF1306" s="13">
        <f t="shared" si="1725"/>
        <v>5.2062732295589664E-7</v>
      </c>
      <c r="BG1306" s="13">
        <f t="shared" si="1726"/>
        <v>1.9943636660670926E-7</v>
      </c>
      <c r="BH1306" s="13">
        <f t="shared" si="1727"/>
        <v>5.7298468460310531E-8</v>
      </c>
      <c r="BI1306" s="13">
        <f t="shared" si="1728"/>
        <v>1.3169572004373851E-8</v>
      </c>
      <c r="BJ1306" s="14">
        <f t="shared" si="1729"/>
        <v>0.55831169105288647</v>
      </c>
      <c r="BK1306" s="14">
        <f t="shared" si="1730"/>
        <v>0.3225803225972913</v>
      </c>
      <c r="BL1306" s="14">
        <f t="shared" si="1731"/>
        <v>0.11731630535437668</v>
      </c>
      <c r="BM1306" s="14">
        <f t="shared" si="1732"/>
        <v>0.19597459845103862</v>
      </c>
      <c r="BN1306" s="14">
        <f t="shared" si="1733"/>
        <v>0.80383146645584092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1.6352</v>
      </c>
      <c r="F1307" s="10">
        <f>VLOOKUP(B1307,home!$B$2:$E$405,3,FALSE)</f>
        <v>1.1891</v>
      </c>
      <c r="G1307" s="10">
        <f>VLOOKUP(C1307,away!$B$2:$E$405,4,FALSE)</f>
        <v>1.1511</v>
      </c>
      <c r="H1307" s="10">
        <f>VLOOKUP(A1307,away!$A$2:$E$405,3,FALSE)</f>
        <v>1.1458999999999999</v>
      </c>
      <c r="I1307" s="10">
        <f>VLOOKUP(C1307,away!$B$2:$E$405,3,FALSE)</f>
        <v>0.77</v>
      </c>
      <c r="J1307" s="10">
        <f>VLOOKUP(B1307,home!$B$2:$E$405,4,FALSE)</f>
        <v>0.87270000000000003</v>
      </c>
      <c r="K1307" s="12">
        <f t="shared" si="1678"/>
        <v>2.2382176259520001</v>
      </c>
      <c r="L1307" s="12">
        <f t="shared" si="1679"/>
        <v>0.77002073609999999</v>
      </c>
      <c r="M1307" s="13">
        <f t="shared" si="1680"/>
        <v>4.9378589382335698E-2</v>
      </c>
      <c r="N1307" s="13">
        <f t="shared" si="1681"/>
        <v>0.11052002910019004</v>
      </c>
      <c r="O1307" s="13">
        <f t="shared" si="1682"/>
        <v>3.802253774376578E-2</v>
      </c>
      <c r="P1307" s="13">
        <f t="shared" si="1683"/>
        <v>8.510271416152175E-2</v>
      </c>
      <c r="Q1307" s="13">
        <f t="shared" si="1684"/>
        <v>0.1236839385763867</v>
      </c>
      <c r="R1307" s="13">
        <f t="shared" si="1685"/>
        <v>1.4639071250922274E-2</v>
      </c>
      <c r="S1307" s="13">
        <f t="shared" si="1686"/>
        <v>3.6668078453900403E-2</v>
      </c>
      <c r="T1307" s="13">
        <f t="shared" si="1687"/>
        <v>9.5239197426336464E-2</v>
      </c>
      <c r="U1307" s="13">
        <f t="shared" si="1688"/>
        <v>3.2765427301381427E-2</v>
      </c>
      <c r="V1307" s="13">
        <f t="shared" si="1689"/>
        <v>7.0218310282716776E-3</v>
      </c>
      <c r="W1307" s="13">
        <f t="shared" si="1690"/>
        <v>9.2277190456277733E-2</v>
      </c>
      <c r="X1307" s="13">
        <f t="shared" si="1691"/>
        <v>7.1055350120382874E-2</v>
      </c>
      <c r="Y1307" s="13">
        <f t="shared" si="1692"/>
        <v>2.7357046501770212E-2</v>
      </c>
      <c r="Z1307" s="13">
        <f t="shared" si="1693"/>
        <v>3.7574628068185066E-3</v>
      </c>
      <c r="AA1307" s="13">
        <f t="shared" si="1694"/>
        <v>8.4100194830802558E-3</v>
      </c>
      <c r="AB1307" s="13">
        <f t="shared" si="1695"/>
        <v>9.411726920814982E-3</v>
      </c>
      <c r="AC1307" s="13">
        <f t="shared" si="1696"/>
        <v>7.5637144353003912E-4</v>
      </c>
      <c r="AD1307" s="13">
        <f t="shared" si="1697"/>
        <v>5.1634108538142633E-2</v>
      </c>
      <c r="AE1307" s="13">
        <f t="shared" si="1698"/>
        <v>3.9759334264407885E-2</v>
      </c>
      <c r="AF1307" s="13">
        <f t="shared" si="1699"/>
        <v>1.5307755918562651E-2</v>
      </c>
      <c r="AG1307" s="13">
        <f t="shared" si="1700"/>
        <v>3.9290964934835821E-3</v>
      </c>
      <c r="AH1307" s="13">
        <f t="shared" si="1701"/>
        <v>7.2333106909368945E-4</v>
      </c>
      <c r="AI1307" s="13">
        <f t="shared" si="1702"/>
        <v>1.6189723482441997E-3</v>
      </c>
      <c r="AJ1307" s="13">
        <f t="shared" si="1703"/>
        <v>1.8118062228845342E-3</v>
      </c>
      <c r="AK1307" s="13">
        <f t="shared" si="1704"/>
        <v>1.3517388742898941E-3</v>
      </c>
      <c r="AL1307" s="13">
        <f t="shared" si="1705"/>
        <v>5.2143460203179891E-5</v>
      </c>
      <c r="AM1307" s="13">
        <f t="shared" si="1706"/>
        <v>2.3113674366077908E-2</v>
      </c>
      <c r="AN1307" s="13">
        <f t="shared" si="1707"/>
        <v>1.7798008549343013E-2</v>
      </c>
      <c r="AO1307" s="13">
        <f t="shared" si="1708"/>
        <v>6.8524178221395973E-3</v>
      </c>
      <c r="AP1307" s="13">
        <f t="shared" si="1709"/>
        <v>1.7588346051562308E-3</v>
      </c>
      <c r="AQ1307" s="13">
        <f t="shared" si="1710"/>
        <v>3.3858477933513837E-4</v>
      </c>
      <c r="AR1307" s="13">
        <f t="shared" si="1711"/>
        <v>1.1139598445350461E-4</v>
      </c>
      <c r="AS1307" s="13">
        <f t="shared" si="1712"/>
        <v>2.4932845586410899E-4</v>
      </c>
      <c r="AT1307" s="13">
        <f t="shared" si="1713"/>
        <v>2.7902567228322211E-4</v>
      </c>
      <c r="AU1307" s="13">
        <f t="shared" si="1714"/>
        <v>2.0817339259913801E-4</v>
      </c>
      <c r="AV1307" s="13">
        <f t="shared" si="1715"/>
        <v>1.1648433914240412E-4</v>
      </c>
      <c r="AW1307" s="13">
        <f t="shared" si="1716"/>
        <v>2.4963304747237921E-6</v>
      </c>
      <c r="AX1307" s="13">
        <f t="shared" si="1717"/>
        <v>8.6222388944450848E-3</v>
      </c>
      <c r="AY1307" s="13">
        <f t="shared" si="1718"/>
        <v>6.639302740330655E-3</v>
      </c>
      <c r="AZ1307" s="13">
        <f t="shared" si="1719"/>
        <v>2.556200391650078E-3</v>
      </c>
      <c r="BA1307" s="13">
        <f t="shared" si="1720"/>
        <v>6.5610910239916726E-4</v>
      </c>
      <c r="BB1307" s="13">
        <f t="shared" si="1721"/>
        <v>1.2630440349782924E-4</v>
      </c>
      <c r="BC1307" s="13">
        <f t="shared" si="1722"/>
        <v>1.9451401950813986E-5</v>
      </c>
      <c r="BD1307" s="13">
        <f t="shared" si="1723"/>
        <v>1.4296202991245285E-5</v>
      </c>
      <c r="BE1307" s="13">
        <f t="shared" si="1724"/>
        <v>3.19980135191929E-5</v>
      </c>
      <c r="BF1307" s="13">
        <f t="shared" si="1725"/>
        <v>3.5809258927053981E-5</v>
      </c>
      <c r="BG1307" s="13">
        <f t="shared" si="1726"/>
        <v>2.6716304834270405E-5</v>
      </c>
      <c r="BH1307" s="13">
        <f t="shared" si="1727"/>
        <v>1.4949226095092666E-5</v>
      </c>
      <c r="BI1307" s="13">
        <f t="shared" si="1728"/>
        <v>6.6919242680756008E-6</v>
      </c>
      <c r="BJ1307" s="14">
        <f t="shared" si="1729"/>
        <v>0.6992441744522665</v>
      </c>
      <c r="BK1307" s="14">
        <f t="shared" si="1730"/>
        <v>0.18561903067009342</v>
      </c>
      <c r="BL1307" s="14">
        <f t="shared" si="1731"/>
        <v>0.10984949998945434</v>
      </c>
      <c r="BM1307" s="14">
        <f t="shared" si="1732"/>
        <v>0.57048648129365453</v>
      </c>
      <c r="BN1307" s="14">
        <f t="shared" si="1733"/>
        <v>0.42134688021512229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1.6352</v>
      </c>
      <c r="F1308" s="10">
        <f>VLOOKUP(B1308,home!$B$2:$E$405,3,FALSE)</f>
        <v>0.86339999999999995</v>
      </c>
      <c r="G1308" s="10">
        <f>VLOOKUP(C1308,away!$B$2:$E$405,4,FALSE)</f>
        <v>1.2949999999999999</v>
      </c>
      <c r="H1308" s="10">
        <f>VLOOKUP(A1308,away!$A$2:$E$405,3,FALSE)</f>
        <v>1.1458999999999999</v>
      </c>
      <c r="I1308" s="10">
        <f>VLOOKUP(C1308,away!$B$2:$E$405,3,FALSE)</f>
        <v>0.6673</v>
      </c>
      <c r="J1308" s="10">
        <f>VLOOKUP(B1308,home!$B$2:$E$405,4,FALSE)</f>
        <v>1.3859999999999999</v>
      </c>
      <c r="K1308" s="12">
        <f t="shared" si="1678"/>
        <v>1.8283220255999999</v>
      </c>
      <c r="L1308" s="12">
        <f t="shared" si="1679"/>
        <v>1.0598174710199999</v>
      </c>
      <c r="M1308" s="13">
        <f t="shared" si="1680"/>
        <v>5.5679708590349555E-2</v>
      </c>
      <c r="N1308" s="13">
        <f t="shared" si="1681"/>
        <v>0.10180043759472561</v>
      </c>
      <c r="O1308" s="13">
        <f t="shared" si="1682"/>
        <v>5.9010327945354824E-2</v>
      </c>
      <c r="P1308" s="13">
        <f t="shared" si="1683"/>
        <v>0.10788988232037142</v>
      </c>
      <c r="Q1308" s="13">
        <f t="shared" si="1684"/>
        <v>9.3061991135077571E-2</v>
      </c>
      <c r="R1308" s="13">
        <f t="shared" si="1685"/>
        <v>3.1270088263553389E-2</v>
      </c>
      <c r="S1308" s="13">
        <f t="shared" si="1686"/>
        <v>5.2264222469013986E-2</v>
      </c>
      <c r="T1308" s="13">
        <f t="shared" si="1687"/>
        <v>9.8628724092863551E-2</v>
      </c>
      <c r="U1308" s="13">
        <f t="shared" si="1688"/>
        <v>5.7171791114710713E-2</v>
      </c>
      <c r="V1308" s="13">
        <f t="shared" si="1689"/>
        <v>1.125241523648856E-2</v>
      </c>
      <c r="W1308" s="13">
        <f t="shared" si="1690"/>
        <v>5.6715762712818078E-2</v>
      </c>
      <c r="X1308" s="13">
        <f t="shared" si="1691"/>
        <v>6.0108356205269255E-2</v>
      </c>
      <c r="Y1308" s="13">
        <f t="shared" si="1692"/>
        <v>3.1851943030318887E-2</v>
      </c>
      <c r="Z1308" s="13">
        <f t="shared" si="1693"/>
        <v>1.1046861954017112E-2</v>
      </c>
      <c r="AA1308" s="13">
        <f t="shared" si="1694"/>
        <v>2.0197221024292139E-2</v>
      </c>
      <c r="AB1308" s="13">
        <f t="shared" si="1695"/>
        <v>1.8463512027312355E-2</v>
      </c>
      <c r="AC1308" s="13">
        <f t="shared" si="1696"/>
        <v>1.3627291099624224E-3</v>
      </c>
      <c r="AD1308" s="13">
        <f t="shared" si="1697"/>
        <v>2.5923669541637134E-2</v>
      </c>
      <c r="AE1308" s="13">
        <f t="shared" si="1698"/>
        <v>2.7474357893176062E-2</v>
      </c>
      <c r="AF1308" s="13">
        <f t="shared" si="1699"/>
        <v>1.4558902250122113E-2</v>
      </c>
      <c r="AG1308" s="13">
        <f t="shared" si="1700"/>
        <v>5.1432596545172684E-3</v>
      </c>
      <c r="AH1308" s="13">
        <f t="shared" si="1701"/>
        <v>2.9269143247033671E-3</v>
      </c>
      <c r="AI1308" s="13">
        <f t="shared" si="1702"/>
        <v>5.3513419268993159E-3</v>
      </c>
      <c r="AJ1308" s="13">
        <f t="shared" si="1703"/>
        <v>4.8919881557333827E-3</v>
      </c>
      <c r="AK1308" s="13">
        <f t="shared" si="1704"/>
        <v>2.981376564700555E-3</v>
      </c>
      <c r="AL1308" s="13">
        <f t="shared" si="1705"/>
        <v>1.0562173332485625E-4</v>
      </c>
      <c r="AM1308" s="13">
        <f t="shared" si="1706"/>
        <v>9.479363201470201E-3</v>
      </c>
      <c r="AN1308" s="13">
        <f t="shared" si="1707"/>
        <v>1.0046394735062197E-2</v>
      </c>
      <c r="AO1308" s="13">
        <f t="shared" si="1708"/>
        <v>5.3236723304911299E-3</v>
      </c>
      <c r="AP1308" s="13">
        <f t="shared" si="1709"/>
        <v>1.8807069819467529E-3</v>
      </c>
      <c r="AQ1308" s="13">
        <f t="shared" si="1710"/>
        <v>4.9830152933411608E-4</v>
      </c>
      <c r="AR1308" s="13">
        <f t="shared" si="1711"/>
        <v>6.203989874998668E-4</v>
      </c>
      <c r="AS1308" s="13">
        <f t="shared" si="1712"/>
        <v>1.1342891335059456E-3</v>
      </c>
      <c r="AT1308" s="13">
        <f t="shared" si="1713"/>
        <v>1.0369229030938296E-3</v>
      </c>
      <c r="AU1308" s="13">
        <f t="shared" si="1714"/>
        <v>6.3194299419184758E-4</v>
      </c>
      <c r="AV1308" s="13">
        <f t="shared" si="1715"/>
        <v>2.8884882380114202E-4</v>
      </c>
      <c r="AW1308" s="13">
        <f t="shared" si="1716"/>
        <v>5.6850534898590118E-6</v>
      </c>
      <c r="AX1308" s="13">
        <f t="shared" si="1717"/>
        <v>2.8885547549850153E-3</v>
      </c>
      <c r="AY1308" s="13">
        <f t="shared" si="1718"/>
        <v>3.0613407953310138E-3</v>
      </c>
      <c r="AZ1308" s="13">
        <f t="shared" si="1719"/>
        <v>1.6222312298190349E-3</v>
      </c>
      <c r="BA1308" s="13">
        <f t="shared" si="1720"/>
        <v>5.7308966646549134E-4</v>
      </c>
      <c r="BB1308" s="13">
        <f t="shared" si="1721"/>
        <v>1.5184261024528807E-4</v>
      </c>
      <c r="BC1308" s="13">
        <f t="shared" si="1722"/>
        <v>3.2185090236647355E-5</v>
      </c>
      <c r="BD1308" s="13">
        <f t="shared" si="1723"/>
        <v>1.0958494765924619E-4</v>
      </c>
      <c r="BE1308" s="13">
        <f t="shared" si="1724"/>
        <v>2.0035657347962295E-4</v>
      </c>
      <c r="BF1308" s="13">
        <f t="shared" si="1725"/>
        <v>1.8315816813326975E-4</v>
      </c>
      <c r="BG1308" s="13">
        <f t="shared" si="1726"/>
        <v>1.1162403765553501E-4</v>
      </c>
      <c r="BH1308" s="13">
        <f t="shared" si="1727"/>
        <v>5.1021171658004629E-5</v>
      </c>
      <c r="BI1308" s="13">
        <f t="shared" si="1728"/>
        <v>1.8656626382849657E-5</v>
      </c>
      <c r="BJ1308" s="14">
        <f t="shared" si="1729"/>
        <v>0.5508250870359126</v>
      </c>
      <c r="BK1308" s="14">
        <f t="shared" si="1730"/>
        <v>0.23161592025484184</v>
      </c>
      <c r="BL1308" s="14">
        <f t="shared" si="1731"/>
        <v>0.20665136571432113</v>
      </c>
      <c r="BM1308" s="14">
        <f t="shared" si="1732"/>
        <v>0.54837114336781934</v>
      </c>
      <c r="BN1308" s="14">
        <f t="shared" si="1733"/>
        <v>0.44871243584943238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1.6352</v>
      </c>
      <c r="F1309" s="10">
        <f>VLOOKUP(B1309,home!$B$2:$E$405,3,FALSE)</f>
        <v>1.2909999999999999</v>
      </c>
      <c r="G1309" s="10">
        <f>VLOOKUP(C1309,away!$B$2:$E$405,4,FALSE)</f>
        <v>0.64749999999999996</v>
      </c>
      <c r="H1309" s="10">
        <f>VLOOKUP(A1309,away!$A$2:$E$405,3,FALSE)</f>
        <v>1.1458999999999999</v>
      </c>
      <c r="I1309" s="10">
        <f>VLOOKUP(C1309,away!$B$2:$E$405,3,FALSE)</f>
        <v>0.51329999999999998</v>
      </c>
      <c r="J1309" s="10">
        <f>VLOOKUP(B1309,home!$B$2:$E$405,4,FALSE)</f>
        <v>1.1151</v>
      </c>
      <c r="K1309" s="12">
        <f t="shared" si="1678"/>
        <v>1.3669004719999998</v>
      </c>
      <c r="L1309" s="12">
        <f t="shared" si="1679"/>
        <v>0.65589119309699984</v>
      </c>
      <c r="M1309" s="13">
        <f t="shared" si="1680"/>
        <v>0.13228565188579974</v>
      </c>
      <c r="N1309" s="13">
        <f t="shared" si="1681"/>
        <v>0.18082132000152737</v>
      </c>
      <c r="O1309" s="13">
        <f t="shared" si="1682"/>
        <v>8.6764994044991578E-2</v>
      </c>
      <c r="P1309" s="13">
        <f t="shared" si="1683"/>
        <v>0.11859911131317619</v>
      </c>
      <c r="Q1309" s="13">
        <f t="shared" si="1684"/>
        <v>0.12358237382887539</v>
      </c>
      <c r="R1309" s="13">
        <f t="shared" si="1685"/>
        <v>2.8454197731611806E-2</v>
      </c>
      <c r="S1309" s="13">
        <f t="shared" si="1686"/>
        <v>2.6582151963876453E-2</v>
      </c>
      <c r="T1309" s="13">
        <f t="shared" si="1687"/>
        <v>8.1056590616380528E-2</v>
      </c>
      <c r="U1309" s="13">
        <f t="shared" si="1688"/>
        <v>3.8894056309721509E-2</v>
      </c>
      <c r="V1309" s="13">
        <f t="shared" si="1689"/>
        <v>2.6479898737360652E-3</v>
      </c>
      <c r="W1309" s="13">
        <f t="shared" si="1690"/>
        <v>5.6308268372523382E-2</v>
      </c>
      <c r="X1309" s="13">
        <f t="shared" si="1691"/>
        <v>3.6932097324080426E-2</v>
      </c>
      <c r="Y1309" s="13">
        <f t="shared" si="1692"/>
        <v>1.2111718688732811E-2</v>
      </c>
      <c r="Z1309" s="13">
        <f t="shared" si="1693"/>
        <v>6.2209525662682719E-3</v>
      </c>
      <c r="AA1309" s="13">
        <f t="shared" si="1694"/>
        <v>8.5034229991217125E-3</v>
      </c>
      <c r="AB1309" s="13">
        <f t="shared" si="1695"/>
        <v>5.8116664555575622E-3</v>
      </c>
      <c r="AC1309" s="13">
        <f t="shared" si="1696"/>
        <v>1.4837646851456208E-4</v>
      </c>
      <c r="AD1309" s="13">
        <f t="shared" si="1697"/>
        <v>1.9241949653976229E-2</v>
      </c>
      <c r="AE1309" s="13">
        <f t="shared" si="1698"/>
        <v>1.2620625316058873E-2</v>
      </c>
      <c r="AF1309" s="13">
        <f t="shared" si="1699"/>
        <v>4.138878498090027E-3</v>
      </c>
      <c r="AG1309" s="13">
        <f t="shared" si="1700"/>
        <v>9.0488465206526236E-4</v>
      </c>
      <c r="AH1309" s="13">
        <f t="shared" si="1701"/>
        <v>1.0200670002223848E-3</v>
      </c>
      <c r="AI1309" s="13">
        <f t="shared" si="1702"/>
        <v>1.3943300640756019E-3</v>
      </c>
      <c r="AJ1309" s="13">
        <f t="shared" si="1703"/>
        <v>9.5295521135436512E-4</v>
      </c>
      <c r="AK1309" s="13">
        <f t="shared" si="1704"/>
        <v>4.3419830939838029E-4</v>
      </c>
      <c r="AL1309" s="13">
        <f t="shared" si="1705"/>
        <v>5.3210055829202154E-6</v>
      </c>
      <c r="AM1309" s="13">
        <f t="shared" si="1706"/>
        <v>5.2603660128440616E-3</v>
      </c>
      <c r="AN1309" s="13">
        <f t="shared" si="1707"/>
        <v>3.4502277402911992E-3</v>
      </c>
      <c r="AO1309" s="13">
        <f t="shared" si="1708"/>
        <v>1.1314869945179802E-3</v>
      </c>
      <c r="AP1309" s="13">
        <f t="shared" si="1709"/>
        <v>2.4737745160271222E-4</v>
      </c>
      <c r="AQ1309" s="13">
        <f t="shared" si="1710"/>
        <v>4.0563172969249551E-5</v>
      </c>
      <c r="AR1309" s="13">
        <f t="shared" si="1711"/>
        <v>1.3381059236294759E-4</v>
      </c>
      <c r="AS1309" s="13">
        <f t="shared" si="1712"/>
        <v>1.8290576185951265E-4</v>
      </c>
      <c r="AT1309" s="13">
        <f t="shared" si="1713"/>
        <v>1.250069861086437E-4</v>
      </c>
      <c r="AU1309" s="13">
        <f t="shared" si="1714"/>
        <v>5.6957369438400821E-5</v>
      </c>
      <c r="AV1309" s="13">
        <f t="shared" si="1715"/>
        <v>1.9463763792307125E-5</v>
      </c>
      <c r="AW1309" s="13">
        <f t="shared" si="1716"/>
        <v>1.3251343345728013E-7</v>
      </c>
      <c r="AX1309" s="13">
        <f t="shared" si="1717"/>
        <v>1.1983994643082183E-3</v>
      </c>
      <c r="AY1309" s="13">
        <f t="shared" si="1718"/>
        <v>7.8601965445192277E-4</v>
      </c>
      <c r="AZ1309" s="13">
        <f t="shared" si="1719"/>
        <v>2.5777168447808154E-4</v>
      </c>
      <c r="BA1309" s="13">
        <f t="shared" si="1720"/>
        <v>5.6356725892984109E-5</v>
      </c>
      <c r="BB1309" s="13">
        <f t="shared" si="1721"/>
        <v>9.2409700462474803E-6</v>
      </c>
      <c r="BC1309" s="13">
        <f t="shared" si="1722"/>
        <v>1.2122141738013803E-6</v>
      </c>
      <c r="BD1309" s="13">
        <f t="shared" si="1723"/>
        <v>1.4627531512324991E-5</v>
      </c>
      <c r="BE1309" s="13">
        <f t="shared" si="1724"/>
        <v>1.9994379728391904E-5</v>
      </c>
      <c r="BF1309" s="13">
        <f t="shared" si="1725"/>
        <v>1.3665163544043061E-5</v>
      </c>
      <c r="BG1309" s="13">
        <f t="shared" si="1726"/>
        <v>6.2263061661032158E-6</v>
      </c>
      <c r="BH1309" s="13">
        <f t="shared" si="1727"/>
        <v>2.1276852093157497E-6</v>
      </c>
      <c r="BI1309" s="13">
        <f t="shared" si="1728"/>
        <v>5.8166678337622257E-7</v>
      </c>
      <c r="BJ1309" s="14">
        <f t="shared" si="1729"/>
        <v>0.54015772903788695</v>
      </c>
      <c r="BK1309" s="14">
        <f t="shared" si="1730"/>
        <v>0.28105462216513782</v>
      </c>
      <c r="BL1309" s="14">
        <f t="shared" si="1731"/>
        <v>0.17280525533256025</v>
      </c>
      <c r="BM1309" s="14">
        <f t="shared" si="1732"/>
        <v>0.32894502315485258</v>
      </c>
      <c r="BN1309" s="14">
        <f t="shared" si="1733"/>
        <v>0.67050764880598202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1.3391999999999999</v>
      </c>
      <c r="F1310" s="10">
        <f>VLOOKUP(B1310,home!$B$2:$E$405,3,FALSE)</f>
        <v>0.52270000000000005</v>
      </c>
      <c r="G1310" s="10">
        <f>VLOOKUP(C1310,away!$B$2:$E$405,4,FALSE)</f>
        <v>0.99560000000000004</v>
      </c>
      <c r="H1310" s="10">
        <f>VLOOKUP(A1310,away!$A$2:$E$405,3,FALSE)</f>
        <v>1.014</v>
      </c>
      <c r="I1310" s="10">
        <f>VLOOKUP(C1310,away!$B$2:$E$405,3,FALSE)</f>
        <v>1.5615000000000001</v>
      </c>
      <c r="J1310" s="10">
        <f>VLOOKUP(B1310,home!$B$2:$E$405,4,FALSE)</f>
        <v>0.78900000000000003</v>
      </c>
      <c r="K1310" s="12">
        <f t="shared" si="1678"/>
        <v>0.69691984070400004</v>
      </c>
      <c r="L1310" s="12">
        <f t="shared" si="1679"/>
        <v>1.2492718290000002</v>
      </c>
      <c r="M1310" s="13">
        <f t="shared" si="1680"/>
        <v>0.14281693128207609</v>
      </c>
      <c r="N1310" s="13">
        <f t="shared" si="1681"/>
        <v>9.9531952998938591E-2</v>
      </c>
      <c r="O1310" s="13">
        <f t="shared" si="1682"/>
        <v>0.17841716895492651</v>
      </c>
      <c r="P1310" s="13">
        <f t="shared" si="1683"/>
        <v>0.12434246496692607</v>
      </c>
      <c r="Q1310" s="13">
        <f t="shared" si="1684"/>
        <v>3.4682896414489149E-2</v>
      </c>
      <c r="R1310" s="13">
        <f t="shared" si="1685"/>
        <v>0.1114457714926616</v>
      </c>
      <c r="S1310" s="13">
        <f t="shared" si="1686"/>
        <v>2.7064453169621569E-2</v>
      </c>
      <c r="T1310" s="13">
        <f t="shared" si="1687"/>
        <v>4.3328365438746401E-2</v>
      </c>
      <c r="U1310" s="13">
        <f t="shared" si="1688"/>
        <v>7.7668769315800121E-2</v>
      </c>
      <c r="V1310" s="13">
        <f t="shared" si="1689"/>
        <v>2.6181620452316386E-3</v>
      </c>
      <c r="W1310" s="13">
        <f t="shared" si="1690"/>
        <v>8.0570662147797043E-3</v>
      </c>
      <c r="X1310" s="13">
        <f t="shared" si="1691"/>
        <v>1.0065465846511948E-2</v>
      </c>
      <c r="Y1310" s="13">
        <f t="shared" si="1692"/>
        <v>6.2872514639045109E-3</v>
      </c>
      <c r="Z1310" s="13">
        <f t="shared" si="1693"/>
        <v>4.6408687595651137E-2</v>
      </c>
      <c r="AA1310" s="13">
        <f t="shared" si="1694"/>
        <v>3.2343135166442896E-2</v>
      </c>
      <c r="AB1310" s="13">
        <f t="shared" si="1695"/>
        <v>1.1270286304032661E-2</v>
      </c>
      <c r="AC1310" s="13">
        <f t="shared" si="1696"/>
        <v>1.424676679895725E-4</v>
      </c>
      <c r="AD1310" s="13">
        <f t="shared" si="1697"/>
        <v>1.4037823257364627E-3</v>
      </c>
      <c r="AE1310" s="13">
        <f t="shared" si="1698"/>
        <v>1.7537057135906646E-3</v>
      </c>
      <c r="AF1310" s="13">
        <f t="shared" si="1699"/>
        <v>1.0954275721725805E-3</v>
      </c>
      <c r="AG1310" s="13">
        <f t="shared" si="1700"/>
        <v>4.5616226887502302E-4</v>
      </c>
      <c r="AH1310" s="13">
        <f t="shared" si="1701"/>
        <v>1.4494266508527183E-2</v>
      </c>
      <c r="AI1310" s="13">
        <f t="shared" si="1702"/>
        <v>1.0101341906244088E-2</v>
      </c>
      <c r="AJ1310" s="13">
        <f t="shared" si="1703"/>
        <v>3.5199127960981345E-3</v>
      </c>
      <c r="AK1310" s="13">
        <f t="shared" si="1704"/>
        <v>8.1769902171622785E-4</v>
      </c>
      <c r="AL1310" s="13">
        <f t="shared" si="1705"/>
        <v>4.961535262489237E-6</v>
      </c>
      <c r="AM1310" s="13">
        <f t="shared" si="1706"/>
        <v>1.9566475096706933E-4</v>
      </c>
      <c r="AN1310" s="13">
        <f t="shared" si="1707"/>
        <v>2.4443846131146026E-4</v>
      </c>
      <c r="AO1310" s="13">
        <f t="shared" si="1708"/>
        <v>1.5268504182025693E-4</v>
      </c>
      <c r="AP1310" s="13">
        <f t="shared" si="1709"/>
        <v>6.3581707151911287E-5</v>
      </c>
      <c r="AQ1310" s="13">
        <f t="shared" si="1710"/>
        <v>1.9857708896152655E-5</v>
      </c>
      <c r="AR1310" s="13">
        <f t="shared" si="1711"/>
        <v>3.6214557662242373E-3</v>
      </c>
      <c r="AS1310" s="13">
        <f t="shared" si="1712"/>
        <v>2.5238643757135781E-3</v>
      </c>
      <c r="AT1310" s="13">
        <f t="shared" si="1713"/>
        <v>8.7946557934040351E-4</v>
      </c>
      <c r="AU1310" s="13">
        <f t="shared" si="1714"/>
        <v>2.0430567048618838E-4</v>
      </c>
      <c r="AV1310" s="13">
        <f t="shared" si="1715"/>
        <v>3.5596168832539572E-5</v>
      </c>
      <c r="AW1310" s="13">
        <f t="shared" si="1716"/>
        <v>1.1999229421812624E-7</v>
      </c>
      <c r="AX1310" s="13">
        <f t="shared" si="1717"/>
        <v>2.2727107845892957E-5</v>
      </c>
      <c r="AY1310" s="13">
        <f t="shared" si="1718"/>
        <v>2.8392335586518947E-5</v>
      </c>
      <c r="AZ1310" s="13">
        <f t="shared" si="1719"/>
        <v>1.7734872503876165E-5</v>
      </c>
      <c r="BA1310" s="13">
        <f t="shared" si="1720"/>
        <v>7.3852255366663959E-6</v>
      </c>
      <c r="BB1310" s="13">
        <f t="shared" si="1721"/>
        <v>2.3065385534421845E-6</v>
      </c>
      <c r="BC1310" s="13">
        <f t="shared" si="1722"/>
        <v>5.7629872746354601E-7</v>
      </c>
      <c r="BD1310" s="13">
        <f t="shared" si="1723"/>
        <v>7.540304447855923E-4</v>
      </c>
      <c r="BE1310" s="13">
        <f t="shared" si="1724"/>
        <v>5.2549877746594135E-4</v>
      </c>
      <c r="BF1310" s="13">
        <f t="shared" si="1725"/>
        <v>1.831152621408553E-4</v>
      </c>
      <c r="BG1310" s="13">
        <f t="shared" si="1726"/>
        <v>4.253888644055869E-5</v>
      </c>
      <c r="BH1310" s="13">
        <f t="shared" si="1727"/>
        <v>7.4115484904699259E-6</v>
      </c>
      <c r="BI1310" s="13">
        <f t="shared" si="1728"/>
        <v>1.0330510386696551E-6</v>
      </c>
      <c r="BJ1310" s="14">
        <f t="shared" si="1729"/>
        <v>0.20741742630664567</v>
      </c>
      <c r="BK1310" s="14">
        <f t="shared" si="1730"/>
        <v>0.29701783300269391</v>
      </c>
      <c r="BL1310" s="14">
        <f t="shared" si="1731"/>
        <v>0.44885666699740845</v>
      </c>
      <c r="BM1310" s="14">
        <f t="shared" si="1732"/>
        <v>0.30843515544908895</v>
      </c>
      <c r="BN1310" s="14">
        <f t="shared" si="1733"/>
        <v>0.69123718611001794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1.3391999999999999</v>
      </c>
      <c r="F1311" s="10">
        <f>VLOOKUP(B1311,home!$B$2:$E$405,3,FALSE)</f>
        <v>1.5681</v>
      </c>
      <c r="G1311" s="10">
        <f>VLOOKUP(C1311,away!$B$2:$E$405,4,FALSE)</f>
        <v>1.2444999999999999</v>
      </c>
      <c r="H1311" s="10">
        <f>VLOOKUP(A1311,away!$A$2:$E$405,3,FALSE)</f>
        <v>1.014</v>
      </c>
      <c r="I1311" s="10">
        <f>VLOOKUP(C1311,away!$B$2:$E$405,3,FALSE)</f>
        <v>1.3971</v>
      </c>
      <c r="J1311" s="10">
        <f>VLOOKUP(B1311,home!$B$2:$E$405,4,FALSE)</f>
        <v>0.88759999999999994</v>
      </c>
      <c r="K1311" s="12">
        <f t="shared" si="1678"/>
        <v>2.6134494026399997</v>
      </c>
      <c r="L1311" s="12">
        <f t="shared" si="1679"/>
        <v>1.25742688344</v>
      </c>
      <c r="M1311" s="13">
        <f t="shared" si="1680"/>
        <v>2.0840099532431364E-2</v>
      </c>
      <c r="N1311" s="13">
        <f t="shared" si="1681"/>
        <v>5.446454567399088E-2</v>
      </c>
      <c r="O1311" s="13">
        <f t="shared" si="1682"/>
        <v>2.6204901405644569E-2</v>
      </c>
      <c r="P1311" s="13">
        <f t="shared" si="1683"/>
        <v>6.8485183924821877E-2</v>
      </c>
      <c r="Q1311" s="13">
        <f t="shared" si="1684"/>
        <v>7.1170167178375252E-2</v>
      </c>
      <c r="R1311" s="13">
        <f t="shared" si="1685"/>
        <v>1.6475373752676065E-2</v>
      </c>
      <c r="S1311" s="13">
        <f t="shared" si="1686"/>
        <v>5.6264371601461922E-2</v>
      </c>
      <c r="T1311" s="13">
        <f t="shared" si="1687"/>
        <v>8.9491281509008161E-2</v>
      </c>
      <c r="U1311" s="13">
        <f t="shared" si="1688"/>
        <v>4.3057555692201994E-2</v>
      </c>
      <c r="V1311" s="13">
        <f t="shared" si="1689"/>
        <v>2.05441321938249E-2</v>
      </c>
      <c r="W1311" s="13">
        <f t="shared" si="1690"/>
        <v>6.1999876966037891E-2</v>
      </c>
      <c r="X1311" s="13">
        <f t="shared" si="1691"/>
        <v>7.7960312067068466E-2</v>
      </c>
      <c r="Y1311" s="13">
        <f t="shared" si="1692"/>
        <v>4.9014696117251871E-2</v>
      </c>
      <c r="Z1311" s="13">
        <f t="shared" si="1693"/>
        <v>6.9055259571122159E-3</v>
      </c>
      <c r="AA1311" s="13">
        <f t="shared" si="1694"/>
        <v>1.804724268752993E-2</v>
      </c>
      <c r="AB1311" s="13">
        <f t="shared" si="1695"/>
        <v>2.3582777810512108E-2</v>
      </c>
      <c r="AC1311" s="13">
        <f t="shared" si="1696"/>
        <v>4.2195356051455872E-3</v>
      </c>
      <c r="AD1311" s="13">
        <f t="shared" si="1697"/>
        <v>4.0508385355161311E-2</v>
      </c>
      <c r="AE1311" s="13">
        <f t="shared" si="1698"/>
        <v>5.0936332750327024E-2</v>
      </c>
      <c r="AF1311" s="13">
        <f t="shared" si="1699"/>
        <v>3.2024357072053262E-2</v>
      </c>
      <c r="AG1311" s="13">
        <f t="shared" si="1700"/>
        <v>1.3422762502427221E-2</v>
      </c>
      <c r="AH1311" s="13">
        <f t="shared" si="1701"/>
        <v>2.1707984956914083E-3</v>
      </c>
      <c r="AI1311" s="13">
        <f t="shared" si="1702"/>
        <v>5.6732720318165208E-3</v>
      </c>
      <c r="AJ1311" s="13">
        <f t="shared" si="1703"/>
        <v>7.4134047012825539E-3</v>
      </c>
      <c r="AK1311" s="13">
        <f t="shared" si="1704"/>
        <v>6.4581860293651512E-3</v>
      </c>
      <c r="AL1311" s="13">
        <f t="shared" si="1705"/>
        <v>5.5465315133649163E-4</v>
      </c>
      <c r="AM1311" s="13">
        <f t="shared" si="1706"/>
        <v>2.1173323101671436E-2</v>
      </c>
      <c r="AN1311" s="13">
        <f t="shared" si="1707"/>
        <v>2.6623905679802863E-2</v>
      </c>
      <c r="AO1311" s="13">
        <f t="shared" si="1708"/>
        <v>1.673880737197752E-2</v>
      </c>
      <c r="AP1311" s="13">
        <f t="shared" si="1709"/>
        <v>7.0159421287493973E-3</v>
      </c>
      <c r="AQ1311" s="13">
        <f t="shared" si="1710"/>
        <v>2.2055085613371878E-3</v>
      </c>
      <c r="AR1311" s="13">
        <f t="shared" si="1711"/>
        <v>5.4592407740269768E-4</v>
      </c>
      <c r="AS1311" s="13">
        <f t="shared" si="1712"/>
        <v>1.426744953974873E-3</v>
      </c>
      <c r="AT1311" s="13">
        <f t="shared" si="1713"/>
        <v>1.8643628738426333E-3</v>
      </c>
      <c r="AU1311" s="13">
        <f t="shared" si="1714"/>
        <v>1.6241393463160743E-3</v>
      </c>
      <c r="AV1311" s="13">
        <f t="shared" si="1715"/>
        <v>1.0611515011084663E-3</v>
      </c>
      <c r="AW1311" s="13">
        <f t="shared" si="1716"/>
        <v>5.0630920325085341E-5</v>
      </c>
      <c r="AX1311" s="13">
        <f t="shared" si="1717"/>
        <v>9.2225681019944914E-3</v>
      </c>
      <c r="AY1311" s="13">
        <f t="shared" si="1718"/>
        <v>1.1596705065804088E-2</v>
      </c>
      <c r="AZ1311" s="13">
        <f t="shared" si="1719"/>
        <v>7.2910043545334497E-3</v>
      </c>
      <c r="BA1311" s="13">
        <f t="shared" si="1720"/>
        <v>3.0559682942228219E-3</v>
      </c>
      <c r="BB1311" s="13">
        <f t="shared" si="1721"/>
        <v>9.6066417202401359E-4</v>
      </c>
      <c r="BC1311" s="13">
        <f t="shared" si="1722"/>
        <v>2.4159299117212474E-4</v>
      </c>
      <c r="BD1311" s="13">
        <f t="shared" si="1723"/>
        <v>1.1440993520722183E-4</v>
      </c>
      <c r="BE1311" s="13">
        <f t="shared" si="1724"/>
        <v>2.9900457682339494E-4</v>
      </c>
      <c r="BF1311" s="13">
        <f t="shared" si="1725"/>
        <v>3.907166663428638E-4</v>
      </c>
      <c r="BG1311" s="13">
        <f t="shared" si="1726"/>
        <v>3.4037274608508312E-4</v>
      </c>
      <c r="BH1311" s="13">
        <f t="shared" si="1727"/>
        <v>2.2238673748274925E-4</v>
      </c>
      <c r="BI1311" s="13">
        <f t="shared" si="1728"/>
        <v>1.1623929724586981E-4</v>
      </c>
      <c r="BJ1311" s="14">
        <f t="shared" si="1729"/>
        <v>0.64711870701499086</v>
      </c>
      <c r="BK1311" s="14">
        <f t="shared" si="1730"/>
        <v>0.18250468107482623</v>
      </c>
      <c r="BL1311" s="14">
        <f t="shared" si="1731"/>
        <v>0.15708896531855226</v>
      </c>
      <c r="BM1311" s="14">
        <f t="shared" si="1732"/>
        <v>0.7244315337520626</v>
      </c>
      <c r="BN1311" s="14">
        <f t="shared" si="1733"/>
        <v>0.25764027146794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1.242</v>
      </c>
      <c r="F1312" s="10">
        <f>VLOOKUP(B1312,home!$B$2:$E$405,3,FALSE)</f>
        <v>1.042</v>
      </c>
      <c r="G1312" s="10">
        <f>VLOOKUP(C1312,away!$B$2:$E$405,4,FALSE)</f>
        <v>1.042</v>
      </c>
      <c r="H1312" s="10">
        <f>VLOOKUP(A1312,away!$A$2:$E$405,3,FALSE)</f>
        <v>0.96209999999999996</v>
      </c>
      <c r="I1312" s="10">
        <f>VLOOKUP(C1312,away!$B$2:$E$405,3,FALSE)</f>
        <v>0.61140000000000005</v>
      </c>
      <c r="J1312" s="10">
        <f>VLOOKUP(B1312,home!$B$2:$E$405,4,FALSE)</f>
        <v>1.1005</v>
      </c>
      <c r="K1312" s="12">
        <f t="shared" si="1678"/>
        <v>1.3485188880000001</v>
      </c>
      <c r="L1312" s="12">
        <f t="shared" si="1679"/>
        <v>0.64734484797000003</v>
      </c>
      <c r="M1312" s="13">
        <f t="shared" si="1680"/>
        <v>0.13589622500253126</v>
      </c>
      <c r="N1312" s="13">
        <f t="shared" si="1681"/>
        <v>0.18325862622381128</v>
      </c>
      <c r="O1312" s="13">
        <f t="shared" si="1682"/>
        <v>8.7971721113960497E-2</v>
      </c>
      <c r="P1312" s="13">
        <f t="shared" si="1683"/>
        <v>0.11863152753204415</v>
      </c>
      <c r="Q1312" s="13">
        <f t="shared" si="1684"/>
        <v>0.12356385942587084</v>
      </c>
      <c r="R1312" s="13">
        <f t="shared" si="1685"/>
        <v>2.8474020215088002E-2</v>
      </c>
      <c r="S1312" s="13">
        <f t="shared" si="1686"/>
        <v>2.5890048315036007E-2</v>
      </c>
      <c r="T1312" s="13">
        <f t="shared" si="1687"/>
        <v>7.9988427794626796E-2</v>
      </c>
      <c r="U1312" s="13">
        <f t="shared" si="1688"/>
        <v>3.8397754077339995E-2</v>
      </c>
      <c r="V1312" s="13">
        <f t="shared" si="1689"/>
        <v>2.5112102835445362E-3</v>
      </c>
      <c r="W1312" s="13">
        <f t="shared" si="1690"/>
        <v>5.554273276998789E-2</v>
      </c>
      <c r="X1312" s="13">
        <f t="shared" si="1691"/>
        <v>3.5955301900826145E-2</v>
      </c>
      <c r="Y1312" s="13">
        <f t="shared" si="1692"/>
        <v>1.1637739721352876E-2</v>
      </c>
      <c r="Z1312" s="13">
        <f t="shared" si="1693"/>
        <v>6.144170095743617E-3</v>
      </c>
      <c r="AA1312" s="13">
        <f t="shared" si="1694"/>
        <v>8.285529425195037E-3</v>
      </c>
      <c r="AB1312" s="13">
        <f t="shared" si="1695"/>
        <v>5.5865964634776461E-3</v>
      </c>
      <c r="AC1312" s="13">
        <f t="shared" si="1696"/>
        <v>1.3701112369269127E-4</v>
      </c>
      <c r="AD1312" s="13">
        <f t="shared" si="1697"/>
        <v>1.8725106057866297E-2</v>
      </c>
      <c r="AE1312" s="13">
        <f t="shared" si="1698"/>
        <v>1.2121600934251582E-2</v>
      </c>
      <c r="AF1312" s="13">
        <f t="shared" si="1699"/>
        <v>3.9234279569680501E-3</v>
      </c>
      <c r="AG1312" s="13">
        <f t="shared" si="1700"/>
        <v>8.4660362477491011E-4</v>
      </c>
      <c r="AH1312" s="13">
        <f t="shared" si="1701"/>
        <v>9.9434921413274284E-4</v>
      </c>
      <c r="AI1312" s="13">
        <f t="shared" si="1702"/>
        <v>1.3408986965259605E-3</v>
      </c>
      <c r="AJ1312" s="13">
        <f t="shared" si="1703"/>
        <v>9.041136095799191E-4</v>
      </c>
      <c r="AK1312" s="13">
        <f t="shared" si="1704"/>
        <v>4.0640475980545956E-4</v>
      </c>
      <c r="AL1312" s="13">
        <f t="shared" si="1705"/>
        <v>4.7841914349697586E-6</v>
      </c>
      <c r="AM1312" s="13">
        <f t="shared" si="1706"/>
        <v>5.0502318397671886E-3</v>
      </c>
      <c r="AN1312" s="13">
        <f t="shared" si="1707"/>
        <v>3.2692415625273433E-3</v>
      </c>
      <c r="AO1312" s="13">
        <f t="shared" si="1708"/>
        <v>1.0581633411357342E-3</v>
      </c>
      <c r="AP1312" s="13">
        <f t="shared" si="1709"/>
        <v>2.2833219573164639E-4</v>
      </c>
      <c r="AQ1312" s="13">
        <f t="shared" si="1710"/>
        <v>3.6952417633139729E-5</v>
      </c>
      <c r="AR1312" s="13">
        <f t="shared" si="1711"/>
        <v>1.2873736817036992E-4</v>
      </c>
      <c r="AS1312" s="13">
        <f t="shared" si="1712"/>
        <v>1.7360477256915386E-4</v>
      </c>
      <c r="AT1312" s="13">
        <f t="shared" si="1713"/>
        <v>1.1705465742822417E-4</v>
      </c>
      <c r="AU1312" s="13">
        <f t="shared" si="1714"/>
        <v>5.2616805490109934E-5</v>
      </c>
      <c r="AV1312" s="13">
        <f t="shared" si="1715"/>
        <v>1.7738689007408824E-5</v>
      </c>
      <c r="AW1312" s="13">
        <f t="shared" si="1716"/>
        <v>1.1601089522652985E-7</v>
      </c>
      <c r="AX1312" s="13">
        <f t="shared" si="1717"/>
        <v>1.135055504117508E-3</v>
      </c>
      <c r="AY1312" s="13">
        <f t="shared" si="1718"/>
        <v>7.3477233275045985E-4</v>
      </c>
      <c r="AZ1312" s="13">
        <f t="shared" si="1719"/>
        <v>2.3782554201845436E-4</v>
      </c>
      <c r="BA1312" s="13">
        <f t="shared" si="1720"/>
        <v>5.1318379780439734E-5</v>
      </c>
      <c r="BB1312" s="13">
        <f t="shared" si="1721"/>
        <v>8.3051721892588697E-6</v>
      </c>
      <c r="BC1312" s="13">
        <f t="shared" si="1722"/>
        <v>1.0752620856440914E-6</v>
      </c>
      <c r="BD1312" s="13">
        <f t="shared" si="1723"/>
        <v>1.3889578671051E-5</v>
      </c>
      <c r="BE1312" s="13">
        <f t="shared" si="1724"/>
        <v>1.8730359184274214E-5</v>
      </c>
      <c r="BF1312" s="13">
        <f t="shared" si="1725"/>
        <v>1.2629121569509029E-5</v>
      </c>
      <c r="BG1312" s="13">
        <f t="shared" si="1726"/>
        <v>5.6768696584437111E-6</v>
      </c>
      <c r="BH1312" s="13">
        <f t="shared" si="1727"/>
        <v>1.9138414897813619E-6</v>
      </c>
      <c r="BI1312" s="13">
        <f t="shared" si="1728"/>
        <v>5.1617027952164556E-7</v>
      </c>
      <c r="BJ1312" s="14">
        <f t="shared" si="1729"/>
        <v>0.53737469996007359</v>
      </c>
      <c r="BK1312" s="14">
        <f t="shared" si="1730"/>
        <v>0.28380557878103402</v>
      </c>
      <c r="BL1312" s="14">
        <f t="shared" si="1731"/>
        <v>0.1729044958086231</v>
      </c>
      <c r="BM1312" s="14">
        <f t="shared" si="1732"/>
        <v>0.32169830881031303</v>
      </c>
      <c r="BN1312" s="14">
        <f t="shared" si="1733"/>
        <v>0.67779597951330606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1.6352</v>
      </c>
      <c r="F1315" s="10">
        <f>VLOOKUP(B1315,home!$B$2:$E$405,3,FALSE)</f>
        <v>1.0431999999999999</v>
      </c>
      <c r="G1315" s="10">
        <f>VLOOKUP(C1315,away!$B$2:$E$405,4,FALSE)</f>
        <v>1.0073000000000001</v>
      </c>
      <c r="H1315" s="10">
        <f>VLOOKUP(A1315,away!$A$2:$E$405,3,FALSE)</f>
        <v>1.1458999999999999</v>
      </c>
      <c r="I1315" s="10">
        <f>VLOOKUP(C1315,away!$B$2:$E$405,3,FALSE)</f>
        <v>0.97529999999999994</v>
      </c>
      <c r="J1315" s="10">
        <f>VLOOKUP(B1315,home!$B$2:$E$405,4,FALSE)</f>
        <v>1.1293</v>
      </c>
      <c r="K1315" s="12">
        <f t="shared" si="1678"/>
        <v>1.718293276672</v>
      </c>
      <c r="L1315" s="12">
        <f t="shared" si="1679"/>
        <v>1.2621014677109998</v>
      </c>
      <c r="M1315" s="13">
        <f t="shared" si="1680"/>
        <v>5.0772787635862147E-2</v>
      </c>
      <c r="N1315" s="13">
        <f t="shared" si="1681"/>
        <v>8.7242539632597177E-2</v>
      </c>
      <c r="O1315" s="13">
        <f t="shared" si="1682"/>
        <v>6.4080409795000515E-2</v>
      </c>
      <c r="P1315" s="13">
        <f t="shared" si="1683"/>
        <v>0.11010893731713597</v>
      </c>
      <c r="Q1315" s="13">
        <f t="shared" si="1684"/>
        <v>7.495413464524113E-2</v>
      </c>
      <c r="R1315" s="13">
        <f t="shared" si="1685"/>
        <v>4.0437989626896251E-2</v>
      </c>
      <c r="S1315" s="13">
        <f t="shared" si="1686"/>
        <v>5.9697224840504423E-2</v>
      </c>
      <c r="T1315" s="13">
        <f t="shared" si="1687"/>
        <v>9.4599723346766723E-2</v>
      </c>
      <c r="U1315" s="13">
        <f t="shared" si="1688"/>
        <v>6.9484325698027899E-2</v>
      </c>
      <c r="V1315" s="13">
        <f t="shared" si="1689"/>
        <v>1.4384779052013411E-2</v>
      </c>
      <c r="W1315" s="13">
        <f t="shared" si="1690"/>
        <v>4.2931061873228565E-2</v>
      </c>
      <c r="X1315" s="13">
        <f t="shared" si="1691"/>
        <v>5.4183356200593516E-2</v>
      </c>
      <c r="Y1315" s="13">
        <f t="shared" si="1692"/>
        <v>3.4192446693138492E-2</v>
      </c>
      <c r="Z1315" s="13">
        <f t="shared" si="1693"/>
        <v>1.7012282019795988E-2</v>
      </c>
      <c r="AA1315" s="13">
        <f t="shared" si="1694"/>
        <v>2.9232089815463397E-2</v>
      </c>
      <c r="AB1315" s="13">
        <f t="shared" si="1695"/>
        <v>2.5114651696491408E-2</v>
      </c>
      <c r="AC1315" s="13">
        <f t="shared" si="1696"/>
        <v>1.9497313530410835E-3</v>
      </c>
      <c r="AD1315" s="13">
        <f t="shared" si="1697"/>
        <v>1.8442038744289568E-2</v>
      </c>
      <c r="AE1315" s="13">
        <f t="shared" si="1698"/>
        <v>2.3275724166750989E-2</v>
      </c>
      <c r="AF1315" s="13">
        <f t="shared" si="1699"/>
        <v>1.4688162816446408E-2</v>
      </c>
      <c r="AG1315" s="13">
        <f t="shared" si="1700"/>
        <v>6.1793172828717175E-3</v>
      </c>
      <c r="AH1315" s="13">
        <f t="shared" si="1701"/>
        <v>5.3678065265744864E-3</v>
      </c>
      <c r="AI1315" s="13">
        <f t="shared" si="1702"/>
        <v>9.2234658650890214E-3</v>
      </c>
      <c r="AJ1315" s="13">
        <f t="shared" si="1703"/>
        <v>7.9243096917980798E-3</v>
      </c>
      <c r="AK1315" s="13">
        <f t="shared" si="1704"/>
        <v>4.5387626885611378E-3</v>
      </c>
      <c r="AL1315" s="13">
        <f t="shared" si="1705"/>
        <v>1.6913221222119326E-4</v>
      </c>
      <c r="AM1315" s="13">
        <f t="shared" si="1706"/>
        <v>6.3377662364874597E-3</v>
      </c>
      <c r="AN1315" s="13">
        <f t="shared" si="1707"/>
        <v>7.9989040690800414E-3</v>
      </c>
      <c r="AO1315" s="13">
        <f t="shared" si="1708"/>
        <v>5.0477142828327052E-3</v>
      </c>
      <c r="AP1315" s="13">
        <f t="shared" si="1709"/>
        <v>2.1235758683163125E-3</v>
      </c>
      <c r="AQ1315" s="13">
        <f t="shared" si="1710"/>
        <v>6.7004205504941894E-4</v>
      </c>
      <c r="AR1315" s="13">
        <f t="shared" si="1711"/>
        <v>1.3549432991156688E-3</v>
      </c>
      <c r="AS1315" s="13">
        <f t="shared" si="1712"/>
        <v>2.3281899611422322E-3</v>
      </c>
      <c r="AT1315" s="13">
        <f t="shared" si="1713"/>
        <v>2.0002565785229719E-3</v>
      </c>
      <c r="AU1315" s="13">
        <f t="shared" si="1714"/>
        <v>1.1456758101649873E-3</v>
      </c>
      <c r="AV1315" s="13">
        <f t="shared" si="1715"/>
        <v>4.9215176046306104E-4</v>
      </c>
      <c r="AW1315" s="13">
        <f t="shared" si="1716"/>
        <v>1.0188620617961176E-5</v>
      </c>
      <c r="AX1315" s="13">
        <f t="shared" si="1717"/>
        <v>1.815023518879202E-3</v>
      </c>
      <c r="AY1315" s="13">
        <f t="shared" si="1718"/>
        <v>2.2907438471074242E-3</v>
      </c>
      <c r="AZ1315" s="13">
        <f t="shared" si="1719"/>
        <v>1.4455755857921114E-3</v>
      </c>
      <c r="BA1315" s="13">
        <f t="shared" si="1720"/>
        <v>6.0815435617180436E-4</v>
      </c>
      <c r="BB1315" s="13">
        <f t="shared" si="1721"/>
        <v>1.9188812637981788E-4</v>
      </c>
      <c r="BC1315" s="13">
        <f t="shared" si="1722"/>
        <v>4.8436457188056404E-5</v>
      </c>
      <c r="BD1315" s="13">
        <f t="shared" si="1723"/>
        <v>2.8501265441317861E-4</v>
      </c>
      <c r="BE1315" s="13">
        <f t="shared" si="1724"/>
        <v>4.8973532784460502E-4</v>
      </c>
      <c r="BF1315" s="13">
        <f t="shared" si="1725"/>
        <v>4.2075446059207134E-4</v>
      </c>
      <c r="BG1315" s="13">
        <f t="shared" si="1726"/>
        <v>2.4099318692170346E-4</v>
      </c>
      <c r="BH1315" s="13">
        <f t="shared" si="1727"/>
        <v>1.035242432028304E-4</v>
      </c>
      <c r="BI1315" s="13">
        <f t="shared" si="1728"/>
        <v>3.5577002213596089E-5</v>
      </c>
      <c r="BJ1315" s="14">
        <f t="shared" si="1729"/>
        <v>0.47926632980520861</v>
      </c>
      <c r="BK1315" s="14">
        <f t="shared" si="1730"/>
        <v>0.23937333625788568</v>
      </c>
      <c r="BL1315" s="14">
        <f t="shared" si="1731"/>
        <v>0.26430062568849916</v>
      </c>
      <c r="BM1315" s="14">
        <f t="shared" si="1732"/>
        <v>0.57007521989216658</v>
      </c>
      <c r="BN1315" s="14">
        <f t="shared" si="1733"/>
        <v>0.42759679865273326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1.6352</v>
      </c>
      <c r="F1316" s="10">
        <f>VLOOKUP(B1316,home!$B$2:$E$405,3,FALSE)</f>
        <v>0.95130000000000003</v>
      </c>
      <c r="G1316" s="10">
        <f>VLOOKUP(C1316,away!$B$2:$E$405,4,FALSE)</f>
        <v>0.75539999999999996</v>
      </c>
      <c r="H1316" s="10">
        <f>VLOOKUP(A1316,away!$A$2:$E$405,3,FALSE)</f>
        <v>1.1458999999999999</v>
      </c>
      <c r="I1316" s="10">
        <f>VLOOKUP(C1316,away!$B$2:$E$405,3,FALSE)</f>
        <v>1.0266999999999999</v>
      </c>
      <c r="J1316" s="10">
        <f>VLOOKUP(B1316,home!$B$2:$E$405,4,FALSE)</f>
        <v>0.72719999999999996</v>
      </c>
      <c r="K1316" s="12">
        <f t="shared" si="1678"/>
        <v>1.175074375104</v>
      </c>
      <c r="L1316" s="12">
        <f t="shared" si="1679"/>
        <v>0.85554754941599986</v>
      </c>
      <c r="M1316" s="13">
        <f t="shared" si="1680"/>
        <v>0.13125386576191939</v>
      </c>
      <c r="N1316" s="13">
        <f t="shared" si="1681"/>
        <v>0.1542330542901717</v>
      </c>
      <c r="O1316" s="13">
        <f t="shared" si="1682"/>
        <v>0.11229392320398673</v>
      </c>
      <c r="P1316" s="13">
        <f t="shared" si="1683"/>
        <v>0.13195371163690126</v>
      </c>
      <c r="Q1316" s="13">
        <f t="shared" si="1684"/>
        <v>9.0617654945202422E-2</v>
      </c>
      <c r="R1316" s="13">
        <f t="shared" si="1685"/>
        <v>4.803639540573966E-2</v>
      </c>
      <c r="S1316" s="13">
        <f t="shared" si="1686"/>
        <v>3.3164322272872374E-2</v>
      </c>
      <c r="T1316" s="13">
        <f t="shared" si="1687"/>
        <v>7.7527712622192588E-2</v>
      </c>
      <c r="U1316" s="13">
        <f t="shared" si="1688"/>
        <v>5.6446337313648183E-2</v>
      </c>
      <c r="V1316" s="13">
        <f t="shared" si="1689"/>
        <v>3.7045727228464981E-3</v>
      </c>
      <c r="W1316" s="13">
        <f t="shared" si="1690"/>
        <v>3.5494161419374531E-2</v>
      </c>
      <c r="X1316" s="13">
        <f t="shared" si="1691"/>
        <v>3.0366942820921807E-2</v>
      </c>
      <c r="Y1316" s="13">
        <f t="shared" si="1692"/>
        <v>1.2990181756847718E-2</v>
      </c>
      <c r="Z1316" s="13">
        <f t="shared" si="1693"/>
        <v>1.3699140124052853E-2</v>
      </c>
      <c r="AA1316" s="13">
        <f t="shared" si="1694"/>
        <v>1.609750852073354E-2</v>
      </c>
      <c r="AB1316" s="13">
        <f t="shared" si="1695"/>
        <v>9.457884882866141E-3</v>
      </c>
      <c r="AC1316" s="13">
        <f t="shared" si="1696"/>
        <v>2.3277034450127498E-4</v>
      </c>
      <c r="AD1316" s="13">
        <f t="shared" si="1697"/>
        <v>1.0427069887428014E-2</v>
      </c>
      <c r="AE1316" s="13">
        <f t="shared" si="1698"/>
        <v>8.9208540897784024E-3</v>
      </c>
      <c r="AF1316" s="13">
        <f t="shared" si="1699"/>
        <v>3.8161074276038052E-3</v>
      </c>
      <c r="AG1316" s="13">
        <f t="shared" si="1700"/>
        <v>1.0882871193315436E-3</v>
      </c>
      <c r="AH1316" s="13">
        <f t="shared" si="1701"/>
        <v>2.9300664405599538E-3</v>
      </c>
      <c r="AI1316" s="13">
        <f t="shared" si="1702"/>
        <v>3.4430459916541885E-3</v>
      </c>
      <c r="AJ1316" s="13">
        <f t="shared" si="1703"/>
        <v>2.022917558548689E-3</v>
      </c>
      <c r="AK1316" s="13">
        <f t="shared" si="1704"/>
        <v>7.9235952866616984E-4</v>
      </c>
      <c r="AL1316" s="13">
        <f t="shared" si="1705"/>
        <v>9.3604590577642867E-6</v>
      </c>
      <c r="AM1316" s="13">
        <f t="shared" si="1706"/>
        <v>2.4505165264270407E-3</v>
      </c>
      <c r="AN1316" s="13">
        <f t="shared" si="1707"/>
        <v>2.0965334089880629E-3</v>
      </c>
      <c r="AO1316" s="13">
        <f t="shared" si="1708"/>
        <v>8.9684201016425455E-4</v>
      </c>
      <c r="AP1316" s="13">
        <f t="shared" si="1709"/>
        <v>2.5576366133644909E-4</v>
      </c>
      <c r="AQ1316" s="13">
        <f t="shared" si="1710"/>
        <v>5.4704493421515672E-5</v>
      </c>
      <c r="AR1316" s="13">
        <f t="shared" si="1711"/>
        <v>5.0136223256942605E-4</v>
      </c>
      <c r="AS1316" s="13">
        <f t="shared" si="1712"/>
        <v>5.8913791213726458E-4</v>
      </c>
      <c r="AT1316" s="13">
        <f t="shared" si="1713"/>
        <v>3.4614043197738576E-4</v>
      </c>
      <c r="AU1316" s="13">
        <f t="shared" si="1714"/>
        <v>1.3558025060135168E-4</v>
      </c>
      <c r="AV1316" s="13">
        <f t="shared" si="1715"/>
        <v>3.9829219562956779E-5</v>
      </c>
      <c r="AW1316" s="13">
        <f t="shared" si="1716"/>
        <v>2.6139914011660298E-7</v>
      </c>
      <c r="AX1316" s="13">
        <f t="shared" si="1717"/>
        <v>4.7992319599554601E-4</v>
      </c>
      <c r="AY1316" s="13">
        <f t="shared" si="1718"/>
        <v>4.1059711424188398E-4</v>
      </c>
      <c r="AZ1316" s="13">
        <f t="shared" si="1719"/>
        <v>1.7564267744346254E-4</v>
      </c>
      <c r="BA1316" s="13">
        <f t="shared" si="1720"/>
        <v>5.0090220753206435E-5</v>
      </c>
      <c r="BB1316" s="13">
        <f t="shared" si="1721"/>
        <v>1.0713641403778055E-5</v>
      </c>
      <c r="BC1316" s="13">
        <f t="shared" si="1722"/>
        <v>1.8332059296648219E-6</v>
      </c>
      <c r="BD1316" s="13">
        <f t="shared" si="1723"/>
        <v>7.148987157408449E-5</v>
      </c>
      <c r="BE1316" s="13">
        <f t="shared" si="1724"/>
        <v>8.400591616618253E-5</v>
      </c>
      <c r="BF1316" s="13">
        <f t="shared" si="1725"/>
        <v>4.9356599722007982E-5</v>
      </c>
      <c r="BG1316" s="13">
        <f t="shared" si="1726"/>
        <v>1.9332558525198924E-5</v>
      </c>
      <c r="BH1316" s="13">
        <f t="shared" si="1727"/>
        <v>5.6792985320399107E-6</v>
      </c>
      <c r="BI1316" s="13">
        <f t="shared" si="1728"/>
        <v>1.3347196347131719E-6</v>
      </c>
      <c r="BJ1316" s="14">
        <f t="shared" si="1729"/>
        <v>0.43236518653495748</v>
      </c>
      <c r="BK1316" s="14">
        <f t="shared" si="1730"/>
        <v>0.30072920031234041</v>
      </c>
      <c r="BL1316" s="14">
        <f t="shared" si="1731"/>
        <v>0.25336368785740587</v>
      </c>
      <c r="BM1316" s="14">
        <f t="shared" si="1732"/>
        <v>0.3313582738697336</v>
      </c>
      <c r="BN1316" s="14">
        <f t="shared" si="1733"/>
        <v>0.66838860524392119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1.3391999999999999</v>
      </c>
      <c r="F1317" s="15">
        <f>VLOOKUP(B1317,home!$B$2:$E$405,3,FALSE)</f>
        <v>0.88249999999999995</v>
      </c>
      <c r="G1317" s="15">
        <f>VLOOKUP(C1317,away!$B$2:$E$405,4,FALSE)</f>
        <v>0.49780000000000002</v>
      </c>
      <c r="H1317" s="15">
        <f>VLOOKUP(A1317,away!$A$2:$E$405,3,FALSE)</f>
        <v>1.014</v>
      </c>
      <c r="I1317" s="15">
        <f>VLOOKUP(C1317,away!$B$2:$E$405,3,FALSE)</f>
        <v>0.57530000000000003</v>
      </c>
      <c r="J1317" s="15">
        <f>VLOOKUP(B1317,home!$B$2:$E$405,4,FALSE)</f>
        <v>0.98619999999999997</v>
      </c>
      <c r="K1317" s="16">
        <f t="shared" si="1678"/>
        <v>0.58832194319999997</v>
      </c>
      <c r="L1317" s="16">
        <f t="shared" si="1679"/>
        <v>0.57530391203999998</v>
      </c>
      <c r="M1317" s="17">
        <f t="shared" si="1680"/>
        <v>0.31235158355684317</v>
      </c>
      <c r="N1317" s="17">
        <f t="shared" si="1681"/>
        <v>0.18376329059975913</v>
      </c>
      <c r="O1317" s="17">
        <f t="shared" si="1682"/>
        <v>0.17969708795214082</v>
      </c>
      <c r="P1317" s="17">
        <f t="shared" si="1683"/>
        <v>0.10571973997138477</v>
      </c>
      <c r="Q1317" s="17">
        <f t="shared" si="1684"/>
        <v>5.4055988107238287E-2</v>
      </c>
      <c r="R1317" s="17">
        <f t="shared" si="1685"/>
        <v>5.1690218840531273E-2</v>
      </c>
      <c r="S1317" s="17">
        <f t="shared" si="1686"/>
        <v>8.9455792830831216E-3</v>
      </c>
      <c r="T1317" s="17">
        <f t="shared" si="1687"/>
        <v>3.1098621427281901E-2</v>
      </c>
      <c r="U1317" s="17">
        <f t="shared" si="1688"/>
        <v>3.0410489992694602E-2</v>
      </c>
      <c r="V1317" s="17">
        <f t="shared" si="1689"/>
        <v>3.3641731002527551E-4</v>
      </c>
      <c r="W1317" s="17">
        <f t="shared" si="1690"/>
        <v>1.060077465494884E-2</v>
      </c>
      <c r="X1317" s="17">
        <f t="shared" si="1691"/>
        <v>6.0986671296465482E-3</v>
      </c>
      <c r="Y1317" s="17">
        <f t="shared" si="1692"/>
        <v>1.7542935289577082E-3</v>
      </c>
      <c r="Z1317" s="17">
        <f t="shared" si="1693"/>
        <v>9.9125283710537852E-3</v>
      </c>
      <c r="AA1317" s="17">
        <f t="shared" si="1694"/>
        <v>5.831757953283492E-3</v>
      </c>
      <c r="AB1317" s="17">
        <f t="shared" si="1695"/>
        <v>1.7154755856738995E-3</v>
      </c>
      <c r="AC1317" s="17">
        <f t="shared" si="1696"/>
        <v>7.1165699987703921E-6</v>
      </c>
      <c r="AD1317" s="17">
        <f t="shared" si="1697"/>
        <v>1.5591670861062024E-3</v>
      </c>
      <c r="AE1317" s="17">
        <f t="shared" si="1698"/>
        <v>8.969949241609057E-4</v>
      </c>
      <c r="AF1317" s="17">
        <f t="shared" si="1699"/>
        <v>2.5802234447489604E-4</v>
      </c>
      <c r="AG1317" s="17">
        <f t="shared" si="1700"/>
        <v>4.9480421390046725E-5</v>
      </c>
      <c r="AH1317" s="17">
        <f t="shared" si="1701"/>
        <v>1.4256790875186824E-3</v>
      </c>
      <c r="AI1317" s="17">
        <f t="shared" si="1702"/>
        <v>8.3875829114859394E-4</v>
      </c>
      <c r="AJ1317" s="17">
        <f t="shared" si="1703"/>
        <v>2.4672995386182606E-4</v>
      </c>
      <c r="AK1317" s="17">
        <f t="shared" si="1704"/>
        <v>4.8385548633878621E-5</v>
      </c>
      <c r="AL1317" s="17">
        <f t="shared" si="1705"/>
        <v>9.6348085857710553E-8</v>
      </c>
      <c r="AM1317" s="17">
        <f t="shared" si="1706"/>
        <v>1.8345844197429663E-4</v>
      </c>
      <c r="AN1317" s="17">
        <f t="shared" si="1707"/>
        <v>1.0554435936457619E-4</v>
      </c>
      <c r="AO1317" s="17">
        <f t="shared" si="1708"/>
        <v>3.0360041418098139E-5</v>
      </c>
      <c r="AP1317" s="17">
        <f t="shared" si="1709"/>
        <v>5.822083532509429E-6</v>
      </c>
      <c r="AQ1317" s="17">
        <f t="shared" si="1710"/>
        <v>8.3736685811908412E-7</v>
      </c>
      <c r="AR1317" s="17">
        <f t="shared" si="1711"/>
        <v>1.640397512726231E-4</v>
      </c>
      <c r="AS1317" s="17">
        <f t="shared" si="1712"/>
        <v>9.6508185230754283E-5</v>
      </c>
      <c r="AT1317" s="17">
        <f t="shared" si="1713"/>
        <v>2.838894153483145E-5</v>
      </c>
      <c r="AU1317" s="17">
        <f t="shared" si="1714"/>
        <v>5.5672790830544097E-6</v>
      </c>
      <c r="AV1317" s="17">
        <f t="shared" si="1715"/>
        <v>8.1883811211982094E-7</v>
      </c>
      <c r="AW1317" s="17">
        <f t="shared" si="1716"/>
        <v>9.0584306629620376E-10</v>
      </c>
      <c r="AX1317" s="17">
        <f t="shared" si="1717"/>
        <v>1.7988771179793758E-5</v>
      </c>
      <c r="AY1317" s="17">
        <f t="shared" si="1718"/>
        <v>1.0349010432527755E-5</v>
      </c>
      <c r="AZ1317" s="17">
        <f t="shared" si="1719"/>
        <v>2.9769130937879941E-6</v>
      </c>
      <c r="BA1317" s="17">
        <f t="shared" si="1720"/>
        <v>5.708765828864442E-7</v>
      </c>
      <c r="BB1317" s="17">
        <f t="shared" si="1721"/>
        <v>8.2106882856649647E-8</v>
      </c>
      <c r="BC1317" s="17">
        <f t="shared" si="1722"/>
        <v>9.4472821825681107E-9</v>
      </c>
      <c r="BD1317" s="17">
        <f t="shared" si="1723"/>
        <v>1.5728785106201438E-5</v>
      </c>
      <c r="BE1317" s="17">
        <f t="shared" si="1724"/>
        <v>9.253589417855648E-6</v>
      </c>
      <c r="BF1317" s="17">
        <f t="shared" si="1725"/>
        <v>2.7220448539438957E-6</v>
      </c>
      <c r="BG1317" s="17">
        <f t="shared" si="1726"/>
        <v>5.3381290598327755E-7</v>
      </c>
      <c r="BH1317" s="17">
        <f t="shared" si="1727"/>
        <v>7.8513461538330176E-8</v>
      </c>
      <c r="BI1317" s="17">
        <f t="shared" si="1728"/>
        <v>9.238238451917779E-9</v>
      </c>
      <c r="BJ1317" s="18">
        <f t="shared" si="1729"/>
        <v>0.29049329964256621</v>
      </c>
      <c r="BK1317" s="18">
        <f t="shared" si="1730"/>
        <v>0.42737088204985346</v>
      </c>
      <c r="BL1317" s="18">
        <f t="shared" si="1731"/>
        <v>0.27222823218470449</v>
      </c>
      <c r="BM1317" s="18">
        <f t="shared" si="1732"/>
        <v>0.1127166851156909</v>
      </c>
      <c r="BN1317" s="18">
        <f t="shared" si="1733"/>
        <v>0.88727790902789738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1.242</v>
      </c>
      <c r="F1318" s="10">
        <f>VLOOKUP(B1318,home!$B$2:$E$405,3,FALSE)</f>
        <v>1.1367</v>
      </c>
      <c r="G1318" s="10">
        <f>VLOOKUP(C1318,away!$B$2:$E$405,4,FALSE)</f>
        <v>1.1839999999999999</v>
      </c>
      <c r="H1318" s="10">
        <f>VLOOKUP(A1318,away!$A$2:$E$405,3,FALSE)</f>
        <v>0.96209999999999996</v>
      </c>
      <c r="I1318" s="10">
        <f>VLOOKUP(C1318,away!$B$2:$E$405,3,FALSE)</f>
        <v>0.79479999999999995</v>
      </c>
      <c r="J1318" s="10">
        <f>VLOOKUP(B1318,home!$B$2:$E$405,4,FALSE)</f>
        <v>1.0394000000000001</v>
      </c>
      <c r="K1318" s="12">
        <f t="shared" ref="K1318:K1327" si="1734">E1318*F1318*G1318</f>
        <v>1.6715491775999998</v>
      </c>
      <c r="L1318" s="12">
        <f t="shared" ref="L1318:L1327" si="1735">H1318*I1318*J1318</f>
        <v>0.79480535695199994</v>
      </c>
      <c r="M1318" s="13">
        <f t="shared" ref="M1318:M1327" si="1736">_xlfn.POISSON.DIST(0,K1318,FALSE) * _xlfn.POISSON.DIST(0,L1318,FALSE)</f>
        <v>8.4893772907857684E-2</v>
      </c>
      <c r="N1318" s="13">
        <f t="shared" ref="N1318:N1327" si="1737">_xlfn.POISSON.DIST(1,K1318,FALSE) * _xlfn.POISSON.DIST(0,L1318,FALSE)</f>
        <v>0.14190411628749064</v>
      </c>
      <c r="O1318" s="13">
        <f t="shared" ref="O1318:O1327" si="1738">_xlfn.POISSON.DIST(0,K1318,FALSE) * _xlfn.POISSON.DIST(1,L1318,FALSE)</f>
        <v>6.7474025479031835E-2</v>
      </c>
      <c r="P1318" s="13">
        <f t="shared" ref="P1318:P1327" si="1739">_xlfn.POISSON.DIST(1,K1318,FALSE) * _xlfn.POISSON.DIST(1,L1318,FALSE)</f>
        <v>0.11278615179883708</v>
      </c>
      <c r="Q1318" s="13">
        <f t="shared" ref="Q1318:Q1327" si="1740">_xlfn.POISSON.DIST(2,K1318,FALSE) * _xlfn.POISSON.DIST(0,L1318,FALSE)</f>
        <v>0.11859985443920487</v>
      </c>
      <c r="R1318" s="13">
        <f t="shared" ref="R1318:R1327" si="1741">_xlfn.POISSON.DIST(0,K1318,FALSE) * _xlfn.POISSON.DIST(2,L1318,FALSE)</f>
        <v>2.6814358452925121E-2</v>
      </c>
      <c r="S1318" s="13">
        <f t="shared" ref="S1318:S1327" si="1742">_xlfn.POISSON.DIST(2,K1318,FALSE) * _xlfn.POISSON.DIST(2,L1318,FALSE)</f>
        <v>3.7460686461058768E-2</v>
      </c>
      <c r="T1318" s="13">
        <f t="shared" ref="T1318:T1327" si="1743">_xlfn.POISSON.DIST(2,K1318,FALSE) * _xlfn.POISSON.DIST(1,L1318,FALSE)</f>
        <v>9.4263799642007456E-2</v>
      </c>
      <c r="U1318" s="13">
        <f t="shared" ref="U1318:U1327" si="1744">_xlfn.POISSON.DIST(1,K1318,FALSE) * _xlfn.POISSON.DIST(2,L1318,FALSE)</f>
        <v>4.4821518819858581E-2</v>
      </c>
      <c r="V1318" s="13">
        <f t="shared" ref="V1318:V1327" si="1745">_xlfn.POISSON.DIST(3,K1318,FALSE) * _xlfn.POISSON.DIST(3,L1318,FALSE)</f>
        <v>5.5298476423541873E-3</v>
      </c>
      <c r="W1318" s="13">
        <f t="shared" ref="W1318:W1327" si="1746">_xlfn.POISSON.DIST(3,K1318,FALSE) * _xlfn.POISSON.DIST(0,L1318,FALSE)</f>
        <v>6.6081829717110865E-2</v>
      </c>
      <c r="X1318" s="13">
        <f t="shared" ref="X1318:X1327" si="1747">_xlfn.POISSON.DIST(3,K1318,FALSE) * _xlfn.POISSON.DIST(1,L1318,FALSE)</f>
        <v>5.2522192256349569E-2</v>
      </c>
      <c r="Y1318" s="13">
        <f t="shared" ref="Y1318:Y1327" si="1748">_xlfn.POISSON.DIST(3,K1318,FALSE) * _xlfn.POISSON.DIST(2,L1318,FALSE)</f>
        <v>2.0872459882104743E-2</v>
      </c>
      <c r="Z1318" s="13">
        <f t="shared" ref="Z1318:Z1327" si="1749">_xlfn.POISSON.DIST(0,K1318,FALSE) * _xlfn.POISSON.DIST(3,L1318,FALSE)</f>
        <v>7.1040652472053444E-3</v>
      </c>
      <c r="AA1318" s="13">
        <f t="shared" ref="AA1318:AA1327" si="1750">_xlfn.POISSON.DIST(1,K1318,FALSE) * _xlfn.POISSON.DIST(3,L1318,FALSE)</f>
        <v>1.187479442158283E-2</v>
      </c>
      <c r="AB1318" s="13">
        <f t="shared" ref="AB1318:AB1327" si="1751">_xlfn.POISSON.DIST(2,K1318,FALSE) * _xlfn.POISSON.DIST(3,L1318,FALSE)</f>
        <v>9.9246514247829255E-3</v>
      </c>
      <c r="AC1318" s="13">
        <f t="shared" ref="AC1318:AC1327" si="1752">_xlfn.POISSON.DIST(4,K1318,FALSE) * _xlfn.POISSON.DIST(4,L1318,FALSE)</f>
        <v>4.5916959973314546E-4</v>
      </c>
      <c r="AD1318" s="13">
        <f t="shared" ref="AD1318:AD1327" si="1753">_xlfn.POISSON.DIST(4,K1318,FALSE) * _xlfn.POISSON.DIST(0,L1318,FALSE)</f>
        <v>2.7614757029484977E-2</v>
      </c>
      <c r="AE1318" s="13">
        <f t="shared" ref="AE1318:AE1327" si="1754">_xlfn.POISSON.DIST(4,K1318,FALSE) * _xlfn.POISSON.DIST(1,L1318,FALSE)</f>
        <v>2.1948356817962554E-2</v>
      </c>
      <c r="AF1318" s="13">
        <f t="shared" ref="AF1318:AF1327" si="1755">_xlfn.POISSON.DIST(4,K1318,FALSE) * _xlfn.POISSON.DIST(2,L1318,FALSE)</f>
        <v>8.7223357876052947E-3</v>
      </c>
      <c r="AG1318" s="13">
        <f t="shared" ref="AG1318:AG1327" si="1756">_xlfn.POISSON.DIST(4,K1318,FALSE) * _xlfn.POISSON.DIST(3,L1318,FALSE)</f>
        <v>2.3108530697076106E-3</v>
      </c>
      <c r="AH1318" s="13">
        <f t="shared" ref="AH1318:AH1327" si="1757">_xlfn.POISSON.DIST(0,K1318,FALSE) * _xlfn.POISSON.DIST(4,L1318,FALSE)</f>
        <v>1.411587278653835E-3</v>
      </c>
      <c r="AI1318" s="13">
        <f t="shared" ref="AI1318:AI1327" si="1758">_xlfn.POISSON.DIST(1,K1318,FALSE) * _xlfn.POISSON.DIST(4,L1318,FALSE)</f>
        <v>2.3595375547444393E-3</v>
      </c>
      <c r="AJ1318" s="13">
        <f t="shared" ref="AJ1318:AJ1327" si="1759">_xlfn.POISSON.DIST(2,K1318,FALSE) * _xlfn.POISSON.DIST(4,L1318,FALSE)</f>
        <v>1.9720415295746913E-3</v>
      </c>
      <c r="AK1318" s="13">
        <f t="shared" ref="AK1318:AK1327" si="1760">_xlfn.POISSON.DIST(3,K1318,FALSE) * _xlfn.POISSON.DIST(4,L1318,FALSE)</f>
        <v>1.0987881323178735E-3</v>
      </c>
      <c r="AL1318" s="13">
        <f t="shared" ref="AL1318:AL1327" si="1761">_xlfn.POISSON.DIST(5,K1318,FALSE) * _xlfn.POISSON.DIST(5,L1318,FALSE)</f>
        <v>2.4401305491804995E-5</v>
      </c>
      <c r="AM1318" s="13">
        <f t="shared" ref="AM1318:AM1327" si="1762">_xlfn.POISSON.DIST(5,K1318,FALSE) * _xlfn.POISSON.DIST(0,L1318,FALSE)</f>
        <v>9.231884880451886E-3</v>
      </c>
      <c r="AN1318" s="13">
        <f t="shared" ref="AN1318:AN1327" si="1763">_xlfn.POISSON.DIST(5,K1318,FALSE) * _xlfn.POISSON.DIST(1,L1318,FALSE)</f>
        <v>7.3375515577473321E-3</v>
      </c>
      <c r="AO1318" s="13">
        <f t="shared" ref="AO1318:AO1327" si="1764">_xlfn.POISSON.DIST(5,K1318,FALSE) * _xlfn.POISSON.DIST(2,L1318,FALSE)</f>
        <v>2.9159626425045359E-3</v>
      </c>
      <c r="AP1318" s="13">
        <f t="shared" ref="AP1318:AP1327" si="1765">_xlfn.POISSON.DIST(5,K1318,FALSE) * _xlfn.POISSON.DIST(3,L1318,FALSE)</f>
        <v>7.7254090964483835E-4</v>
      </c>
      <c r="AQ1318" s="13">
        <f t="shared" ref="AQ1318:AQ1327" si="1766">_xlfn.POISSON.DIST(5,K1318,FALSE) * _xlfn.POISSON.DIST(4,L1318,FALSE)</f>
        <v>1.535049133625721E-4</v>
      </c>
      <c r="AR1318" s="13">
        <f t="shared" ref="AR1318:AR1327" si="1767">_xlfn.POISSON.DIST(0,K1318,FALSE) * _xlfn.POISSON.DIST(5,L1318,FALSE)</f>
        <v>2.2438742617587277E-4</v>
      </c>
      <c r="AS1318" s="13">
        <f t="shared" ref="AS1318:AS1327" si="1768">_xlfn.POISSON.DIST(1,K1318,FALSE) * _xlfn.POISSON.DIST(5,L1318,FALSE)</f>
        <v>3.7507461768806073E-4</v>
      </c>
      <c r="AT1318" s="13">
        <f t="shared" ref="AT1318:AT1327" si="1769">_xlfn.POISSON.DIST(2,K1318,FALSE) * _xlfn.POISSON.DIST(5,L1318,FALSE)</f>
        <v>3.1347783436755621E-4</v>
      </c>
      <c r="AU1318" s="13">
        <f t="shared" ref="AU1318:AU1327" si="1770">_xlfn.POISSON.DIST(3,K1318,FALSE) * _xlfn.POISSON.DIST(5,L1318,FALSE)</f>
        <v>1.7466453874430583E-4</v>
      </c>
      <c r="AV1318" s="13">
        <f t="shared" ref="AV1318:AV1327" si="1771">_xlfn.POISSON.DIST(4,K1318,FALSE) * _xlfn.POISSON.DIST(5,L1318,FALSE)</f>
        <v>7.299009152348194E-5</v>
      </c>
      <c r="AW1318" s="13">
        <f t="shared" ref="AW1318:AW1327" si="1772">_xlfn.POISSON.DIST(6,K1318,FALSE) * _xlfn.POISSON.DIST(6,L1318,FALSE)</f>
        <v>9.0051407483209501E-7</v>
      </c>
      <c r="AX1318" s="13">
        <f t="shared" ref="AX1318:AX1327" si="1773">_xlfn.POISSON.DIST(6,K1318,FALSE) * _xlfn.POISSON.DIST(0,L1318,FALSE)</f>
        <v>2.5719249299362042E-3</v>
      </c>
      <c r="AY1318" s="13">
        <f t="shared" ref="AY1318:AY1327" si="1774">_xlfn.POISSON.DIST(6,K1318,FALSE) * _xlfn.POISSON.DIST(1,L1318,FALSE)</f>
        <v>2.0441797119916919E-3</v>
      </c>
      <c r="AZ1318" s="13">
        <f t="shared" ref="AZ1318:AZ1327" si="1775">_xlfn.POISSON.DIST(6,K1318,FALSE) * _xlfn.POISSON.DIST(2,L1318,FALSE)</f>
        <v>8.123624928317966E-4</v>
      </c>
      <c r="BA1318" s="13">
        <f t="shared" ref="BA1318:BA1327" si="1776">_xlfn.POISSON.DIST(6,K1318,FALSE) * _xlfn.POISSON.DIST(3,L1318,FALSE)</f>
        <v>2.1522335369653092E-4</v>
      </c>
      <c r="BB1318" s="13">
        <f t="shared" ref="BB1318:BB1327" si="1777">_xlfn.POISSON.DIST(6,K1318,FALSE) * _xlfn.POISSON.DIST(4,L1318,FALSE)</f>
        <v>4.2765168614794437E-5</v>
      </c>
      <c r="BC1318" s="13">
        <f t="shared" ref="BC1318:BC1327" si="1778">_xlfn.POISSON.DIST(6,K1318,FALSE) * _xlfn.POISSON.DIST(5,L1318,FALSE)</f>
        <v>6.7979970211988334E-6</v>
      </c>
      <c r="BD1318" s="13">
        <f t="shared" ref="BD1318:BD1327" si="1779">_xlfn.POISSON.DIST(0,K1318,FALSE) * _xlfn.POISSON.DIST(6,L1318,FALSE)</f>
        <v>2.9724054726209176E-5</v>
      </c>
      <c r="BE1318" s="13">
        <f t="shared" ref="BE1318:BE1327" si="1780">_xlfn.POISSON.DIST(1,K1318,FALSE) * _xlfn.POISSON.DIST(6,L1318,FALSE)</f>
        <v>4.9685219232532325E-5</v>
      </c>
      <c r="BF1318" s="13">
        <f t="shared" ref="BF1318:BF1327" si="1781">_xlfn.POISSON.DIST(2,K1318,FALSE) * _xlfn.POISSON.DIST(6,L1318,FALSE)</f>
        <v>4.152564367350756E-5</v>
      </c>
      <c r="BG1318" s="13">
        <f t="shared" ref="BG1318:BG1327" si="1782">_xlfn.POISSON.DIST(3,K1318,FALSE) * _xlfn.POISSON.DIST(6,L1318,FALSE)</f>
        <v>2.3137385177254064E-5</v>
      </c>
      <c r="BH1318" s="13">
        <f t="shared" ref="BH1318:BH1327" si="1783">_xlfn.POISSON.DIST(4,K1318,FALSE) * _xlfn.POISSON.DIST(6,L1318,FALSE)</f>
        <v>9.6688192912133662E-6</v>
      </c>
      <c r="BI1318" s="13">
        <f t="shared" ref="BI1318:BI1327" si="1784">_xlfn.POISSON.DIST(5,K1318,FALSE) * _xlfn.POISSON.DIST(6,L1318,FALSE)</f>
        <v>3.2323813869181433E-6</v>
      </c>
      <c r="BJ1318" s="14">
        <f t="shared" ref="BJ1318:BJ1327" si="1785">SUM(N1318,Q1318,T1318,W1318,X1318,Y1318,AD1318,AE1318,AF1318,AG1318,AM1318,AN1318,AO1318,AP1318,AQ1318,AX1318,AY1318,AZ1318,BA1318,BB1318,BC1318)</f>
        <v>0.58094525348683179</v>
      </c>
      <c r="BK1318" s="14">
        <f t="shared" ref="BK1318:BK1327" si="1786">SUM(M1318,P1318,S1318,V1318,AC1318,AL1318,AY1318)</f>
        <v>0.24319820942732434</v>
      </c>
      <c r="BL1318" s="14">
        <f t="shared" ref="BL1318:BL1327" si="1787">SUM(O1318,R1318,U1318,AA1318,AB1318,AH1318,AI1318,AJ1318,AK1318,AR1318,AS1318,AT1318,AU1318,AV1318,BD1318,BE1318,BF1318,BG1318,BH1318,BI1318)</f>
        <v>0.16906887110545907</v>
      </c>
      <c r="BM1318" s="14">
        <f t="shared" ref="BM1318:BM1327" si="1788">SUM(S1318:BI1318)</f>
        <v>0.44580084070355663</v>
      </c>
      <c r="BN1318" s="14">
        <f t="shared" ref="BN1318:BN1327" si="1789">SUM(M1318:R1318)</f>
        <v>0.55247227936534726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1.242</v>
      </c>
      <c r="F1319" s="10">
        <f>VLOOKUP(B1319,home!$B$2:$E$405,3,FALSE)</f>
        <v>0.61570000000000003</v>
      </c>
      <c r="G1319" s="10">
        <f>VLOOKUP(C1319,away!$B$2:$E$405,4,FALSE)</f>
        <v>1.042</v>
      </c>
      <c r="H1319" s="10">
        <f>VLOOKUP(A1319,away!$A$2:$E$405,3,FALSE)</f>
        <v>0.96209999999999996</v>
      </c>
      <c r="I1319" s="10">
        <f>VLOOKUP(C1319,away!$B$2:$E$405,3,FALSE)</f>
        <v>1.0394000000000001</v>
      </c>
      <c r="J1319" s="10">
        <f>VLOOKUP(B1319,home!$B$2:$E$405,4,FALSE)</f>
        <v>0.79479999999999995</v>
      </c>
      <c r="K1319" s="12">
        <f t="shared" si="1734"/>
        <v>0.79681677480000002</v>
      </c>
      <c r="L1319" s="12">
        <f t="shared" si="1735"/>
        <v>0.79480535695200005</v>
      </c>
      <c r="M1319" s="13">
        <f t="shared" si="1736"/>
        <v>0.20359508567525728</v>
      </c>
      <c r="N1319" s="13">
        <f t="shared" si="1737"/>
        <v>0.1622279795328882</v>
      </c>
      <c r="O1319" s="13">
        <f t="shared" si="1738"/>
        <v>0.16181846474379591</v>
      </c>
      <c r="P1319" s="13">
        <f t="shared" si="1739"/>
        <v>0.12893966718023897</v>
      </c>
      <c r="Q1319" s="13">
        <f t="shared" si="1740"/>
        <v>6.4632987716858187E-2</v>
      </c>
      <c r="R1319" s="13">
        <f t="shared" si="1741"/>
        <v>6.4307091316058662E-2</v>
      </c>
      <c r="S1319" s="13">
        <f t="shared" si="1742"/>
        <v>2.0414831867637834E-2</v>
      </c>
      <c r="T1319" s="13">
        <f t="shared" si="1743"/>
        <v>5.1370644873171709E-2</v>
      </c>
      <c r="U1319" s="13">
        <f t="shared" si="1744"/>
        <v>5.1240969099230961E-2</v>
      </c>
      <c r="V1319" s="13">
        <f t="shared" si="1745"/>
        <v>1.4365559724278515E-3</v>
      </c>
      <c r="W1319" s="13">
        <f t="shared" si="1746"/>
        <v>1.7166882939411654E-2</v>
      </c>
      <c r="X1319" s="13">
        <f t="shared" si="1747"/>
        <v>1.3644330522412278E-2</v>
      </c>
      <c r="Y1319" s="13">
        <f t="shared" si="1748"/>
        <v>5.4222934956184802E-3</v>
      </c>
      <c r="Z1319" s="13">
        <f t="shared" si="1749"/>
        <v>1.7037206889334959E-2</v>
      </c>
      <c r="AA1319" s="13">
        <f t="shared" si="1750"/>
        <v>1.3575532245160223E-2</v>
      </c>
      <c r="AB1319" s="13">
        <f t="shared" si="1751"/>
        <v>5.408605909890985E-3</v>
      </c>
      <c r="AC1319" s="13">
        <f t="shared" si="1752"/>
        <v>5.6861959719057199E-5</v>
      </c>
      <c r="AD1319" s="13">
        <f t="shared" si="1753"/>
        <v>3.4197150742877845E-3</v>
      </c>
      <c r="AE1319" s="13">
        <f t="shared" si="1754"/>
        <v>2.7180078602934378E-3</v>
      </c>
      <c r="AF1319" s="13">
        <f t="shared" si="1755"/>
        <v>1.0801436037994338E-3</v>
      </c>
      <c r="AG1319" s="13">
        <f t="shared" si="1756"/>
        <v>2.8616797419240962E-4</v>
      </c>
      <c r="AH1319" s="13">
        <f t="shared" si="1757"/>
        <v>3.3853158257857357E-3</v>
      </c>
      <c r="AI1319" s="13">
        <f t="shared" si="1758"/>
        <v>2.6974764379819891E-3</v>
      </c>
      <c r="AJ1319" s="13">
        <f t="shared" si="1759"/>
        <v>1.0746972377059002E-3</v>
      </c>
      <c r="AK1319" s="13">
        <f t="shared" si="1760"/>
        <v>2.8544559561176147E-4</v>
      </c>
      <c r="AL1319" s="13">
        <f t="shared" si="1761"/>
        <v>1.4404595547234102E-6</v>
      </c>
      <c r="AM1319" s="13">
        <f t="shared" si="1762"/>
        <v>5.4497726724578712E-4</v>
      </c>
      <c r="AN1319" s="13">
        <f t="shared" si="1763"/>
        <v>4.3315085142401331E-4</v>
      </c>
      <c r="AO1319" s="13">
        <f t="shared" si="1764"/>
        <v>1.7213530854006282E-4</v>
      </c>
      <c r="AP1319" s="13">
        <f t="shared" si="1765"/>
        <v>4.56046884494091E-5</v>
      </c>
      <c r="AQ1319" s="13">
        <f t="shared" si="1766"/>
        <v>9.0617126704293369E-6</v>
      </c>
      <c r="AR1319" s="13">
        <f t="shared" si="1767"/>
        <v>5.3813343066177739E-4</v>
      </c>
      <c r="AS1319" s="13">
        <f t="shared" si="1768"/>
        <v>4.2879374463197691E-4</v>
      </c>
      <c r="AT1319" s="13">
        <f t="shared" si="1769"/>
        <v>1.7083502432603331E-4</v>
      </c>
      <c r="AU1319" s="13">
        <f t="shared" si="1770"/>
        <v>4.5374737702116471E-5</v>
      </c>
      <c r="AV1319" s="13">
        <f t="shared" si="1771"/>
        <v>9.0388380382991025E-6</v>
      </c>
      <c r="AW1319" s="13">
        <f t="shared" si="1772"/>
        <v>2.5340654160113259E-8</v>
      </c>
      <c r="AX1319" s="13">
        <f t="shared" si="1773"/>
        <v>7.2374504737684274E-5</v>
      </c>
      <c r="AY1319" s="13">
        <f t="shared" si="1774"/>
        <v>5.7523644072259364E-5</v>
      </c>
      <c r="AZ1319" s="13">
        <f t="shared" si="1775"/>
        <v>2.2860050230015952E-5</v>
      </c>
      <c r="BA1319" s="13">
        <f t="shared" si="1776"/>
        <v>6.056430127669493E-6</v>
      </c>
      <c r="BB1319" s="13">
        <f t="shared" si="1777"/>
        <v>1.2034207773692995E-6</v>
      </c>
      <c r="BC1319" s="13">
        <f t="shared" si="1778"/>
        <v>1.9129705610409192E-7</v>
      </c>
      <c r="BD1319" s="13">
        <f t="shared" si="1779"/>
        <v>7.1285222240823054E-5</v>
      </c>
      <c r="BE1319" s="13">
        <f t="shared" si="1780"/>
        <v>5.6801260876833862E-5</v>
      </c>
      <c r="BF1319" s="13">
        <f t="shared" si="1781"/>
        <v>2.2630098748226086E-5</v>
      </c>
      <c r="BG1319" s="13">
        <f t="shared" si="1782"/>
        <v>6.0106807659890095E-6</v>
      </c>
      <c r="BH1319" s="13">
        <f t="shared" si="1783"/>
        <v>1.1973528155769389E-6</v>
      </c>
      <c r="BI1319" s="13">
        <f t="shared" si="1784"/>
        <v>1.908141617611432E-7</v>
      </c>
      <c r="BJ1319" s="14">
        <f t="shared" si="1785"/>
        <v>0.32333429276826425</v>
      </c>
      <c r="BK1319" s="14">
        <f t="shared" si="1786"/>
        <v>0.35450196675890799</v>
      </c>
      <c r="BL1319" s="14">
        <f t="shared" si="1787"/>
        <v>0.30514388961619154</v>
      </c>
      <c r="BM1319" s="14">
        <f t="shared" si="1788"/>
        <v>0.21443858156418352</v>
      </c>
      <c r="BN1319" s="14">
        <f t="shared" si="1789"/>
        <v>0.78552127616509715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1.242</v>
      </c>
      <c r="F1320" s="10">
        <f>VLOOKUP(B1320,home!$B$2:$E$405,3,FALSE)</f>
        <v>1.0734999999999999</v>
      </c>
      <c r="G1320" s="10">
        <f>VLOOKUP(C1320,away!$B$2:$E$405,4,FALSE)</f>
        <v>0.84989999999999999</v>
      </c>
      <c r="H1320" s="10">
        <f>VLOOKUP(A1320,away!$A$2:$E$405,3,FALSE)</f>
        <v>0.96209999999999996</v>
      </c>
      <c r="I1320" s="10">
        <f>VLOOKUP(C1320,away!$B$2:$E$405,3,FALSE)</f>
        <v>0.86619999999999997</v>
      </c>
      <c r="J1320" s="10">
        <f>VLOOKUP(B1320,home!$B$2:$E$405,4,FALSE)</f>
        <v>0.80840000000000001</v>
      </c>
      <c r="K1320" s="12">
        <f t="shared" si="1734"/>
        <v>1.1331606212999998</v>
      </c>
      <c r="L1320" s="12">
        <f t="shared" si="1735"/>
        <v>0.67369713256800001</v>
      </c>
      <c r="M1320" s="13">
        <f t="shared" si="1736"/>
        <v>0.16416918716477408</v>
      </c>
      <c r="N1320" s="13">
        <f t="shared" si="1737"/>
        <v>0.18603005812595133</v>
      </c>
      <c r="O1320" s="13">
        <f t="shared" si="1738"/>
        <v>0.1106003106489276</v>
      </c>
      <c r="P1320" s="13">
        <f t="shared" si="1739"/>
        <v>0.12532791673091179</v>
      </c>
      <c r="Q1320" s="13">
        <f t="shared" si="1740"/>
        <v>0.10540096812323908</v>
      </c>
      <c r="R1320" s="13">
        <f t="shared" si="1741"/>
        <v>3.7255556072656272E-2</v>
      </c>
      <c r="S1320" s="13">
        <f t="shared" si="1742"/>
        <v>2.3919054152874316E-2</v>
      </c>
      <c r="T1320" s="13">
        <f t="shared" si="1743"/>
        <v>7.1008329994517339E-2</v>
      </c>
      <c r="U1320" s="13">
        <f t="shared" si="1744"/>
        <v>4.2216529066168164E-2</v>
      </c>
      <c r="V1320" s="13">
        <f t="shared" si="1745"/>
        <v>2.0288860933479363E-3</v>
      </c>
      <c r="W1320" s="13">
        <f t="shared" si="1746"/>
        <v>3.981207550805034E-2</v>
      </c>
      <c r="X1320" s="13">
        <f t="shared" si="1747"/>
        <v>2.6821281111354216E-2</v>
      </c>
      <c r="Y1320" s="13">
        <f t="shared" si="1748"/>
        <v>9.0347100882597967E-3</v>
      </c>
      <c r="Z1320" s="13">
        <f t="shared" si="1749"/>
        <v>8.3663204327916272E-3</v>
      </c>
      <c r="AA1320" s="13">
        <f t="shared" si="1750"/>
        <v>9.4803848596170422E-3</v>
      </c>
      <c r="AB1320" s="13">
        <f t="shared" si="1751"/>
        <v>5.3713993988433817E-3</v>
      </c>
      <c r="AC1320" s="13">
        <f t="shared" si="1752"/>
        <v>9.6804123140812885E-5</v>
      </c>
      <c r="AD1320" s="13">
        <f t="shared" si="1753"/>
        <v>1.1278369054486214E-2</v>
      </c>
      <c r="AE1320" s="13">
        <f t="shared" si="1754"/>
        <v>7.5982048920510276E-3</v>
      </c>
      <c r="AF1320" s="13">
        <f t="shared" si="1755"/>
        <v>2.5594444242194631E-3</v>
      </c>
      <c r="AG1320" s="13">
        <f t="shared" si="1756"/>
        <v>5.7476345652126952E-4</v>
      </c>
      <c r="AH1320" s="13">
        <f t="shared" si="1757"/>
        <v>1.4090915214291964E-3</v>
      </c>
      <c r="AI1320" s="13">
        <f t="shared" si="1758"/>
        <v>1.5967270238912701E-3</v>
      </c>
      <c r="AJ1320" s="13">
        <f t="shared" si="1759"/>
        <v>9.0467409321956602E-4</v>
      </c>
      <c r="AK1320" s="13">
        <f t="shared" si="1760"/>
        <v>3.4171368584889894E-4</v>
      </c>
      <c r="AL1320" s="13">
        <f t="shared" si="1761"/>
        <v>2.9560380467800596E-6</v>
      </c>
      <c r="AM1320" s="13">
        <f t="shared" si="1762"/>
        <v>2.5560407370064553E-3</v>
      </c>
      <c r="AN1320" s="13">
        <f t="shared" si="1763"/>
        <v>1.7219973152482464E-3</v>
      </c>
      <c r="AO1320" s="13">
        <f t="shared" si="1764"/>
        <v>5.800523267862689E-4</v>
      </c>
      <c r="AP1320" s="13">
        <f t="shared" si="1765"/>
        <v>1.3025986309843533E-4</v>
      </c>
      <c r="AQ1320" s="13">
        <f t="shared" si="1766"/>
        <v>2.1938924064529023E-5</v>
      </c>
      <c r="AR1320" s="13">
        <f t="shared" si="1767"/>
        <v>1.8986018350254609E-4</v>
      </c>
      <c r="AS1320" s="13">
        <f t="shared" si="1768"/>
        <v>2.1514208349787708E-4</v>
      </c>
      <c r="AT1320" s="13">
        <f t="shared" si="1769"/>
        <v>1.2189526850211545E-4</v>
      </c>
      <c r="AU1320" s="13">
        <f t="shared" si="1770"/>
        <v>4.6042306063129129E-5</v>
      </c>
      <c r="AV1320" s="13">
        <f t="shared" si="1771"/>
        <v>1.3043332036145046E-5</v>
      </c>
      <c r="AW1320" s="13">
        <f t="shared" si="1772"/>
        <v>6.26850088447033E-8</v>
      </c>
      <c r="AX1320" s="13">
        <f t="shared" si="1773"/>
        <v>4.82734118269057E-4</v>
      </c>
      <c r="AY1320" s="13">
        <f t="shared" si="1774"/>
        <v>3.2521659127060547E-4</v>
      </c>
      <c r="AZ1320" s="13">
        <f t="shared" si="1775"/>
        <v>1.0954874250127306E-4</v>
      </c>
      <c r="BA1320" s="13">
        <f t="shared" si="1776"/>
        <v>2.4600891233179296E-5</v>
      </c>
      <c r="BB1320" s="13">
        <f t="shared" si="1777"/>
        <v>4.143387470602534E-6</v>
      </c>
      <c r="BC1320" s="13">
        <f t="shared" si="1778"/>
        <v>5.5827765161262118E-7</v>
      </c>
      <c r="BD1320" s="13">
        <f t="shared" si="1779"/>
        <v>2.1318043535749931E-5</v>
      </c>
      <c r="BE1320" s="13">
        <f t="shared" si="1780"/>
        <v>2.4156767457870834E-5</v>
      </c>
      <c r="BF1320" s="13">
        <f t="shared" si="1781"/>
        <v>1.3686748810580271E-5</v>
      </c>
      <c r="BG1320" s="13">
        <f t="shared" si="1782"/>
        <v>5.1697615952580551E-6</v>
      </c>
      <c r="BH1320" s="13">
        <f t="shared" si="1783"/>
        <v>1.4645425653138749E-6</v>
      </c>
      <c r="BI1320" s="13">
        <f t="shared" si="1784"/>
        <v>3.3191239264627291E-7</v>
      </c>
      <c r="BJ1320" s="14">
        <f t="shared" si="1785"/>
        <v>0.46607529595325037</v>
      </c>
      <c r="BK1320" s="14">
        <f t="shared" si="1786"/>
        <v>0.31587002089436633</v>
      </c>
      <c r="BL1320" s="14">
        <f t="shared" si="1787"/>
        <v>0.20982849732056061</v>
      </c>
      <c r="BM1320" s="14">
        <f t="shared" si="1788"/>
        <v>0.27103098382824697</v>
      </c>
      <c r="BN1320" s="14">
        <f t="shared" si="1789"/>
        <v>0.72878399686646023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1.242</v>
      </c>
      <c r="F1321" s="10">
        <f>VLOOKUP(B1321,home!$B$2:$E$405,3,FALSE)</f>
        <v>0.61570000000000003</v>
      </c>
      <c r="G1321" s="10">
        <f>VLOOKUP(C1321,away!$B$2:$E$405,4,FALSE)</f>
        <v>0.71040000000000003</v>
      </c>
      <c r="H1321" s="10">
        <f>VLOOKUP(A1321,away!$A$2:$E$405,3,FALSE)</f>
        <v>0.96209999999999996</v>
      </c>
      <c r="I1321" s="10">
        <f>VLOOKUP(C1321,away!$B$2:$E$405,3,FALSE)</f>
        <v>1.1617</v>
      </c>
      <c r="J1321" s="10">
        <f>VLOOKUP(B1321,home!$B$2:$E$405,4,FALSE)</f>
        <v>1.8342000000000001</v>
      </c>
      <c r="K1321" s="12">
        <f t="shared" si="1734"/>
        <v>0.54324245376000002</v>
      </c>
      <c r="L1321" s="12">
        <f t="shared" si="1735"/>
        <v>2.0500331936939999</v>
      </c>
      <c r="M1321" s="13">
        <f t="shared" si="1736"/>
        <v>7.4774702920421821E-2</v>
      </c>
      <c r="N1321" s="13">
        <f t="shared" si="1737"/>
        <v>4.0620793093664988E-2</v>
      </c>
      <c r="O1321" s="13">
        <f t="shared" si="1738"/>
        <v>0.15329062303547242</v>
      </c>
      <c r="P1321" s="13">
        <f t="shared" si="1739"/>
        <v>8.3273974196189204E-2</v>
      </c>
      <c r="Q1321" s="13">
        <f t="shared" si="1740"/>
        <v>1.1033469656939915E-2</v>
      </c>
      <c r="R1321" s="13">
        <f t="shared" si="1741"/>
        <v>0.15712543275237631</v>
      </c>
      <c r="S1321" s="13">
        <f t="shared" si="1742"/>
        <v>2.3184828918035336E-2</v>
      </c>
      <c r="T1321" s="13">
        <f t="shared" si="1743"/>
        <v>2.2618979038342375E-2</v>
      </c>
      <c r="U1321" s="13">
        <f t="shared" si="1744"/>
        <v>8.5357205636502773E-2</v>
      </c>
      <c r="V1321" s="13">
        <f t="shared" si="1745"/>
        <v>2.868903771608213E-3</v>
      </c>
      <c r="W1321" s="13">
        <f t="shared" si="1746"/>
        <v>1.997949709974182E-3</v>
      </c>
      <c r="X1321" s="13">
        <f t="shared" si="1747"/>
        <v>4.0958632247783729E-3</v>
      </c>
      <c r="Y1321" s="13">
        <f t="shared" si="1748"/>
        <v>4.1983277838131073E-3</v>
      </c>
      <c r="Z1321" s="13">
        <f t="shared" si="1749"/>
        <v>0.10737078423863528</v>
      </c>
      <c r="AA1321" s="13">
        <f t="shared" si="1750"/>
        <v>5.8328368291931755E-2</v>
      </c>
      <c r="AB1321" s="13">
        <f t="shared" si="1751"/>
        <v>1.5843222957362995E-2</v>
      </c>
      <c r="AC1321" s="13">
        <f t="shared" si="1752"/>
        <v>1.9968736861992645E-4</v>
      </c>
      <c r="AD1321" s="13">
        <f t="shared" si="1753"/>
        <v>2.7134277573386375E-4</v>
      </c>
      <c r="AE1321" s="13">
        <f t="shared" si="1754"/>
        <v>5.5626169712348736E-4</v>
      </c>
      <c r="AF1321" s="13">
        <f t="shared" si="1755"/>
        <v>5.7017747174185386E-4</v>
      </c>
      <c r="AG1321" s="13">
        <f t="shared" si="1756"/>
        <v>3.8962758112244105E-4</v>
      </c>
      <c r="AH1321" s="13">
        <f t="shared" si="1757"/>
        <v>5.5028417930539718E-2</v>
      </c>
      <c r="AI1321" s="13">
        <f t="shared" si="1758"/>
        <v>2.9893772783117178E-2</v>
      </c>
      <c r="AJ1321" s="13">
        <f t="shared" si="1759"/>
        <v>8.1197832394222392E-3</v>
      </c>
      <c r="AK1321" s="13">
        <f t="shared" si="1760"/>
        <v>1.4703369903276866E-3</v>
      </c>
      <c r="AL1321" s="13">
        <f t="shared" si="1761"/>
        <v>8.8953938336379178E-6</v>
      </c>
      <c r="AM1321" s="13">
        <f t="shared" si="1762"/>
        <v>2.9480983059942717E-5</v>
      </c>
      <c r="AN1321" s="13">
        <f t="shared" si="1763"/>
        <v>6.0436993855613071E-5</v>
      </c>
      <c r="AO1321" s="13">
        <f t="shared" si="1764"/>
        <v>6.194892176554357E-5</v>
      </c>
      <c r="AP1321" s="13">
        <f t="shared" si="1765"/>
        <v>4.233244864430568E-5</v>
      </c>
      <c r="AQ1321" s="13">
        <f t="shared" si="1766"/>
        <v>2.1695731222793305E-5</v>
      </c>
      <c r="AR1321" s="13">
        <f t="shared" si="1767"/>
        <v>2.2562016670814502E-2</v>
      </c>
      <c r="AS1321" s="13">
        <f t="shared" si="1768"/>
        <v>1.2256645298027296E-2</v>
      </c>
      <c r="AT1321" s="13">
        <f t="shared" si="1769"/>
        <v>3.3291650332831573E-3</v>
      </c>
      <c r="AU1321" s="13">
        <f t="shared" si="1770"/>
        <v>6.0284792721757821E-4</v>
      </c>
      <c r="AV1321" s="13">
        <f t="shared" si="1771"/>
        <v>8.1873146806451768E-5</v>
      </c>
      <c r="AW1321" s="13">
        <f t="shared" si="1772"/>
        <v>2.7518025914148901E-7</v>
      </c>
      <c r="AX1321" s="13">
        <f t="shared" si="1773"/>
        <v>2.669220262790044E-6</v>
      </c>
      <c r="AY1321" s="13">
        <f t="shared" si="1774"/>
        <v>5.4719901400002114E-6</v>
      </c>
      <c r="AZ1321" s="13">
        <f t="shared" si="1775"/>
        <v>5.6088807112833569E-6</v>
      </c>
      <c r="BA1321" s="13">
        <f t="shared" si="1776"/>
        <v>3.832797212533632E-6</v>
      </c>
      <c r="BB1321" s="13">
        <f t="shared" si="1777"/>
        <v>1.9643403775979453E-6</v>
      </c>
      <c r="BC1321" s="13">
        <f t="shared" si="1778"/>
        <v>8.0539259555783883E-7</v>
      </c>
      <c r="BD1321" s="13">
        <f t="shared" si="1779"/>
        <v>7.7088138486411774E-3</v>
      </c>
      <c r="BE1321" s="13">
        <f t="shared" si="1780"/>
        <v>4.1877549507149019E-3</v>
      </c>
      <c r="BF1321" s="13">
        <f t="shared" si="1781"/>
        <v>1.1374831375859757E-3</v>
      </c>
      <c r="BG1321" s="13">
        <f t="shared" si="1782"/>
        <v>2.059763769242764E-4</v>
      </c>
      <c r="BH1321" s="13">
        <f t="shared" si="1783"/>
        <v>2.7973778104234637E-5</v>
      </c>
      <c r="BI1321" s="13">
        <f t="shared" si="1784"/>
        <v>3.0393087716564383E-6</v>
      </c>
      <c r="BJ1321" s="14">
        <f t="shared" si="1785"/>
        <v>8.658903973308256E-2</v>
      </c>
      <c r="BK1321" s="14">
        <f t="shared" si="1786"/>
        <v>0.18431646455884812</v>
      </c>
      <c r="BL1321" s="14">
        <f t="shared" si="1787"/>
        <v>0.61656075309394431</v>
      </c>
      <c r="BM1321" s="14">
        <f t="shared" si="1788"/>
        <v>0.47471284915956474</v>
      </c>
      <c r="BN1321" s="14">
        <f t="shared" si="1789"/>
        <v>0.52011899565506459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1.242</v>
      </c>
      <c r="F1322" s="10">
        <f>VLOOKUP(B1322,home!$B$2:$E$405,3,FALSE)</f>
        <v>0.52100000000000002</v>
      </c>
      <c r="G1322" s="10">
        <f>VLOOKUP(C1322,away!$B$2:$E$405,4,FALSE)</f>
        <v>1.1839999999999999</v>
      </c>
      <c r="H1322" s="10">
        <f>VLOOKUP(A1322,away!$A$2:$E$405,3,FALSE)</f>
        <v>0.96209999999999996</v>
      </c>
      <c r="I1322" s="10">
        <f>VLOOKUP(C1322,away!$B$2:$E$405,3,FALSE)</f>
        <v>0.97829999999999995</v>
      </c>
      <c r="J1322" s="10">
        <f>VLOOKUP(B1322,home!$B$2:$E$405,4,FALSE)</f>
        <v>0.67249999999999999</v>
      </c>
      <c r="K1322" s="12">
        <f t="shared" si="1734"/>
        <v>0.76614508800000003</v>
      </c>
      <c r="L1322" s="12">
        <f t="shared" si="1735"/>
        <v>0.63297208417499995</v>
      </c>
      <c r="M1322" s="13">
        <f t="shared" si="1736"/>
        <v>0.24681476272820341</v>
      </c>
      <c r="N1322" s="13">
        <f t="shared" si="1737"/>
        <v>0.18909591811009852</v>
      </c>
      <c r="O1322" s="13">
        <f t="shared" si="1738"/>
        <v>0.15622685476922901</v>
      </c>
      <c r="P1322" s="13">
        <f t="shared" si="1739"/>
        <v>0.11969243739513419</v>
      </c>
      <c r="Q1322" s="13">
        <f t="shared" si="1740"/>
        <v>7.2437454410451102E-2</v>
      </c>
      <c r="R1322" s="13">
        <f t="shared" si="1741"/>
        <v>4.9443618933691959E-2</v>
      </c>
      <c r="S1322" s="13">
        <f t="shared" si="1742"/>
        <v>1.4511165591586243E-2</v>
      </c>
      <c r="T1322" s="13">
        <f t="shared" si="1743"/>
        <v>4.5850886490514782E-2</v>
      </c>
      <c r="U1322" s="13">
        <f t="shared" si="1744"/>
        <v>3.7880985778991891E-2</v>
      </c>
      <c r="V1322" s="13">
        <f t="shared" si="1745"/>
        <v>7.8190747853101514E-4</v>
      </c>
      <c r="W1322" s="13">
        <f t="shared" si="1746"/>
        <v>1.8499199961263691E-2</v>
      </c>
      <c r="X1322" s="13">
        <f t="shared" si="1747"/>
        <v>1.1709477155051155E-2</v>
      </c>
      <c r="Y1322" s="13">
        <f t="shared" si="1748"/>
        <v>3.7058860797161393E-3</v>
      </c>
      <c r="Z1322" s="13">
        <f t="shared" si="1749"/>
        <v>1.0432143508537831E-2</v>
      </c>
      <c r="AA1322" s="13">
        <f t="shared" si="1750"/>
        <v>7.9925355063773466E-3</v>
      </c>
      <c r="AB1322" s="13">
        <f t="shared" si="1751"/>
        <v>3.0617209094382977E-3</v>
      </c>
      <c r="AC1322" s="13">
        <f t="shared" si="1752"/>
        <v>2.3699051387862547E-5</v>
      </c>
      <c r="AD1322" s="13">
        <f t="shared" si="1753"/>
        <v>3.5432677955629906E-3</v>
      </c>
      <c r="AE1322" s="13">
        <f t="shared" si="1754"/>
        <v>2.2427896013476637E-3</v>
      </c>
      <c r="AF1322" s="13">
        <f t="shared" si="1755"/>
        <v>7.09811604165524E-4</v>
      </c>
      <c r="AG1322" s="13">
        <f t="shared" si="1756"/>
        <v>1.4976364348675064E-4</v>
      </c>
      <c r="AH1322" s="13">
        <f t="shared" si="1757"/>
        <v>1.6508139047529714E-3</v>
      </c>
      <c r="AI1322" s="13">
        <f t="shared" si="1758"/>
        <v>1.264762964328589E-3</v>
      </c>
      <c r="AJ1322" s="13">
        <f t="shared" si="1759"/>
        <v>4.8449596630233376E-4</v>
      </c>
      <c r="AK1322" s="13">
        <f t="shared" si="1760"/>
        <v>1.2373140157944889E-4</v>
      </c>
      <c r="AL1322" s="13">
        <f t="shared" si="1761"/>
        <v>4.597127324493984E-7</v>
      </c>
      <c r="AM1322" s="13">
        <f t="shared" si="1762"/>
        <v>5.4293144340783494E-4</v>
      </c>
      <c r="AN1322" s="13">
        <f t="shared" si="1763"/>
        <v>3.4366044729799831E-4</v>
      </c>
      <c r="AO1322" s="13">
        <f t="shared" si="1764"/>
        <v>1.0876373478736335E-4</v>
      </c>
      <c r="AP1322" s="13">
        <f t="shared" si="1765"/>
        <v>2.2948135963671448E-5</v>
      </c>
      <c r="AQ1322" s="13">
        <f t="shared" si="1766"/>
        <v>3.6313823622140959E-6</v>
      </c>
      <c r="AR1322" s="13">
        <f t="shared" si="1767"/>
        <v>2.0898382357531175E-4</v>
      </c>
      <c r="AS1322" s="13">
        <f t="shared" si="1768"/>
        <v>1.601119299036837E-4</v>
      </c>
      <c r="AT1322" s="13">
        <f t="shared" si="1769"/>
        <v>6.1334484312953788E-5</v>
      </c>
      <c r="AU1322" s="13">
        <f t="shared" si="1770"/>
        <v>1.5663704627127536E-5</v>
      </c>
      <c r="AV1322" s="13">
        <f t="shared" si="1771"/>
        <v>3.0001675899891576E-6</v>
      </c>
      <c r="AW1322" s="13">
        <f t="shared" si="1772"/>
        <v>6.1926938468424469E-9</v>
      </c>
      <c r="AX1322" s="13">
        <f t="shared" si="1773"/>
        <v>6.9327376414610428E-5</v>
      </c>
      <c r="AY1322" s="13">
        <f t="shared" si="1774"/>
        <v>4.3882293939540701E-5</v>
      </c>
      <c r="AZ1322" s="13">
        <f t="shared" si="1775"/>
        <v>1.3888133526645522E-5</v>
      </c>
      <c r="BA1322" s="13">
        <f t="shared" si="1776"/>
        <v>2.9302669412205034E-6</v>
      </c>
      <c r="BB1322" s="13">
        <f t="shared" si="1777"/>
        <v>4.6369429324336093E-7</v>
      </c>
      <c r="BC1322" s="13">
        <f t="shared" si="1778"/>
        <v>5.8701108642860783E-8</v>
      </c>
      <c r="BD1322" s="13">
        <f t="shared" si="1779"/>
        <v>2.204682106122092E-5</v>
      </c>
      <c r="BE1322" s="13">
        <f t="shared" si="1780"/>
        <v>1.6891063662069355E-5</v>
      </c>
      <c r="BF1322" s="13">
        <f t="shared" si="1781"/>
        <v>6.4705027278948636E-6</v>
      </c>
      <c r="BG1322" s="13">
        <f t="shared" si="1782"/>
        <v>1.6524479606224173E-6</v>
      </c>
      <c r="BH1322" s="13">
        <f t="shared" si="1783"/>
        <v>3.1650372205162053E-7</v>
      </c>
      <c r="BI1322" s="13">
        <f t="shared" si="1784"/>
        <v>4.8497554396713286E-8</v>
      </c>
      <c r="BJ1322" s="14">
        <f t="shared" si="1785"/>
        <v>0.3490969404617012</v>
      </c>
      <c r="BK1322" s="14">
        <f t="shared" si="1786"/>
        <v>0.38186831425151468</v>
      </c>
      <c r="BL1322" s="14">
        <f t="shared" si="1787"/>
        <v>0.25862604008138923</v>
      </c>
      <c r="BM1322" s="14">
        <f t="shared" si="1788"/>
        <v>0.16626851585508914</v>
      </c>
      <c r="BN1322" s="14">
        <f t="shared" si="1789"/>
        <v>0.83371104634680826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1.242</v>
      </c>
      <c r="F1323" s="10">
        <f>VLOOKUP(B1323,home!$B$2:$E$405,3,FALSE)</f>
        <v>1.2314000000000001</v>
      </c>
      <c r="G1323" s="10">
        <f>VLOOKUP(C1323,away!$B$2:$E$405,4,FALSE)</f>
        <v>0.85250000000000004</v>
      </c>
      <c r="H1323" s="10">
        <f>VLOOKUP(A1323,away!$A$2:$E$405,3,FALSE)</f>
        <v>0.96209999999999996</v>
      </c>
      <c r="I1323" s="10">
        <f>VLOOKUP(C1323,away!$B$2:$E$405,3,FALSE)</f>
        <v>2.2622</v>
      </c>
      <c r="J1323" s="10">
        <f>VLOOKUP(B1323,home!$B$2:$E$405,4,FALSE)</f>
        <v>1.1617</v>
      </c>
      <c r="K1323" s="12">
        <f t="shared" si="1734"/>
        <v>1.3038124770000001</v>
      </c>
      <c r="L1323" s="12">
        <f t="shared" si="1735"/>
        <v>2.5283966256539996</v>
      </c>
      <c r="M1323" s="13">
        <f t="shared" si="1736"/>
        <v>2.1661709794279851E-2</v>
      </c>
      <c r="N1323" s="13">
        <f t="shared" si="1737"/>
        <v>2.8242807502935174E-2</v>
      </c>
      <c r="O1323" s="13">
        <f t="shared" si="1738"/>
        <v>5.4769393949753373E-2</v>
      </c>
      <c r="P1323" s="13">
        <f t="shared" si="1739"/>
        <v>7.1409019189416764E-2</v>
      </c>
      <c r="Q1323" s="13">
        <f t="shared" si="1740"/>
        <v>1.8411662403918051E-2</v>
      </c>
      <c r="R1323" s="13">
        <f t="shared" si="1741"/>
        <v>6.9239375425835512E-2</v>
      </c>
      <c r="S1323" s="13">
        <f t="shared" si="1742"/>
        <v>5.8850941015526813E-2</v>
      </c>
      <c r="T1323" s="13">
        <f t="shared" si="1743"/>
        <v>4.6551985094747006E-2</v>
      </c>
      <c r="U1323" s="13">
        <f t="shared" si="1744"/>
        <v>9.027516157989153E-2</v>
      </c>
      <c r="V1323" s="13">
        <f t="shared" si="1745"/>
        <v>2.1556151980223787E-2</v>
      </c>
      <c r="W1323" s="13">
        <f t="shared" si="1746"/>
        <v>8.0017850548467218E-3</v>
      </c>
      <c r="X1323" s="13">
        <f t="shared" si="1747"/>
        <v>2.0231686331883058E-2</v>
      </c>
      <c r="Y1323" s="13">
        <f t="shared" si="1748"/>
        <v>2.5576863726411637E-2</v>
      </c>
      <c r="Z1323" s="13">
        <f t="shared" si="1749"/>
        <v>5.8354867729690986E-2</v>
      </c>
      <c r="AA1323" s="13">
        <f t="shared" si="1750"/>
        <v>7.6083804639655764E-2</v>
      </c>
      <c r="AB1323" s="13">
        <f t="shared" si="1751"/>
        <v>4.959950689340685E-2</v>
      </c>
      <c r="AC1323" s="13">
        <f t="shared" si="1752"/>
        <v>4.4413151276621078E-3</v>
      </c>
      <c r="AD1323" s="13">
        <f t="shared" si="1753"/>
        <v>2.6082067981953215E-3</v>
      </c>
      <c r="AE1323" s="13">
        <f t="shared" si="1754"/>
        <v>6.5945812675648743E-3</v>
      </c>
      <c r="AF1323" s="13">
        <f t="shared" si="1755"/>
        <v>8.3368585122560526E-3</v>
      </c>
      <c r="AG1323" s="13">
        <f t="shared" si="1756"/>
        <v>7.026294976981008E-3</v>
      </c>
      <c r="AH1323" s="13">
        <f t="shared" si="1757"/>
        <v>3.6886062664559044E-2</v>
      </c>
      <c r="AI1323" s="13">
        <f t="shared" si="1758"/>
        <v>4.8092508729455953E-2</v>
      </c>
      <c r="AJ1323" s="13">
        <f t="shared" si="1759"/>
        <v>3.1351806465848051E-2</v>
      </c>
      <c r="AK1323" s="13">
        <f t="shared" si="1760"/>
        <v>1.3625625482220655E-2</v>
      </c>
      <c r="AL1323" s="13">
        <f t="shared" si="1761"/>
        <v>5.8564159558857989E-4</v>
      </c>
      <c r="AM1323" s="13">
        <f t="shared" si="1762"/>
        <v>6.8012251321665691E-4</v>
      </c>
      <c r="AN1323" s="13">
        <f t="shared" si="1763"/>
        <v>1.7196194674483133E-3</v>
      </c>
      <c r="AO1323" s="13">
        <f t="shared" si="1764"/>
        <v>2.1739400294526218E-3</v>
      </c>
      <c r="AP1323" s="13">
        <f t="shared" si="1765"/>
        <v>1.8321942116140547E-3</v>
      </c>
      <c r="AQ1323" s="13">
        <f t="shared" si="1766"/>
        <v>1.1581284155469419E-3</v>
      </c>
      <c r="AR1323" s="13">
        <f t="shared" si="1767"/>
        <v>1.8652519274946603E-2</v>
      </c>
      <c r="AS1323" s="13">
        <f t="shared" si="1768"/>
        <v>2.4319387358158376E-2</v>
      </c>
      <c r="AT1323" s="13">
        <f t="shared" si="1769"/>
        <v>1.5853960335281483E-2</v>
      </c>
      <c r="AU1323" s="13">
        <f t="shared" si="1770"/>
        <v>6.8901970983343674E-3</v>
      </c>
      <c r="AV1323" s="13">
        <f t="shared" si="1771"/>
        <v>2.245881236449386E-3</v>
      </c>
      <c r="AW1323" s="13">
        <f t="shared" si="1772"/>
        <v>5.3627771377170967E-5</v>
      </c>
      <c r="AX1323" s="13">
        <f t="shared" si="1773"/>
        <v>1.4779203643674579E-4</v>
      </c>
      <c r="AY1323" s="13">
        <f t="shared" si="1774"/>
        <v>3.7367688622520106E-4</v>
      </c>
      <c r="AZ1323" s="13">
        <f t="shared" si="1775"/>
        <v>4.7240168910834602E-4</v>
      </c>
      <c r="BA1323" s="13">
        <f t="shared" si="1776"/>
        <v>3.9813961223159722E-4</v>
      </c>
      <c r="BB1323" s="13">
        <f t="shared" si="1777"/>
        <v>2.516637130263906E-4</v>
      </c>
      <c r="BC1323" s="13">
        <f t="shared" si="1778"/>
        <v>1.2726113656309646E-4</v>
      </c>
      <c r="BD1323" s="13">
        <f t="shared" si="1779"/>
        <v>7.8601611324535282E-3</v>
      </c>
      <c r="BE1323" s="13">
        <f t="shared" si="1780"/>
        <v>1.0248176155723361E-2</v>
      </c>
      <c r="BF1323" s="13">
        <f t="shared" si="1781"/>
        <v>6.6808499691630068E-3</v>
      </c>
      <c r="BG1323" s="13">
        <f t="shared" si="1782"/>
        <v>2.9035251822532647E-3</v>
      </c>
      <c r="BH1323" s="13">
        <f t="shared" si="1783"/>
        <v>9.464130899763764E-4</v>
      </c>
      <c r="BI1323" s="13">
        <f t="shared" si="1784"/>
        <v>2.4678903902146485E-4</v>
      </c>
      <c r="BJ1323" s="14">
        <f t="shared" si="1785"/>
        <v>0.18091767138060882</v>
      </c>
      <c r="BK1323" s="14">
        <f t="shared" si="1786"/>
        <v>0.1788784555889231</v>
      </c>
      <c r="BL1323" s="14">
        <f t="shared" si="1787"/>
        <v>0.56677110570238809</v>
      </c>
      <c r="BM1323" s="14">
        <f t="shared" si="1788"/>
        <v>0.72086808302062444</v>
      </c>
      <c r="BN1323" s="14">
        <f t="shared" si="1789"/>
        <v>0.26373396826613876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1.242</v>
      </c>
      <c r="F1324" s="10">
        <f>VLOOKUP(B1324,home!$B$2:$E$405,3,FALSE)</f>
        <v>0.80520000000000003</v>
      </c>
      <c r="G1324" s="10">
        <f>VLOOKUP(C1324,away!$B$2:$E$405,4,FALSE)</f>
        <v>0.75780000000000003</v>
      </c>
      <c r="H1324" s="10">
        <f>VLOOKUP(A1324,away!$A$2:$E$405,3,FALSE)</f>
        <v>0.96209999999999996</v>
      </c>
      <c r="I1324" s="10">
        <f>VLOOKUP(C1324,away!$B$2:$E$405,3,FALSE)</f>
        <v>1.3451</v>
      </c>
      <c r="J1324" s="10">
        <f>VLOOKUP(B1324,home!$B$2:$E$405,4,FALSE)</f>
        <v>0.67249999999999999</v>
      </c>
      <c r="K1324" s="12">
        <f t="shared" si="1734"/>
        <v>0.75784425552000012</v>
      </c>
      <c r="L1324" s="12">
        <f t="shared" si="1735"/>
        <v>0.87029617747499988</v>
      </c>
      <c r="M1324" s="13">
        <f t="shared" si="1736"/>
        <v>0.19629425726953989</v>
      </c>
      <c r="N1324" s="13">
        <f t="shared" si="1737"/>
        <v>0.14876047526328584</v>
      </c>
      <c r="O1324" s="13">
        <f t="shared" si="1738"/>
        <v>0.17083414176197478</v>
      </c>
      <c r="P1324" s="13">
        <f t="shared" si="1739"/>
        <v>0.12946567298100195</v>
      </c>
      <c r="Q1324" s="13">
        <f t="shared" si="1740"/>
        <v>5.6368635813353121E-2</v>
      </c>
      <c r="R1324" s="13">
        <f t="shared" si="1741"/>
        <v>7.4338150278834447E-2</v>
      </c>
      <c r="S1324" s="13">
        <f t="shared" si="1742"/>
        <v>2.1347237450517982E-2</v>
      </c>
      <c r="T1324" s="13">
        <f t="shared" si="1743"/>
        <v>4.9057408277841601E-2</v>
      </c>
      <c r="U1324" s="13">
        <f t="shared" si="1744"/>
        <v>5.6336740154797178E-2</v>
      </c>
      <c r="V1324" s="13">
        <f t="shared" si="1745"/>
        <v>1.5643942479578042E-3</v>
      </c>
      <c r="W1324" s="13">
        <f t="shared" si="1746"/>
        <v>1.4239548947549537E-2</v>
      </c>
      <c r="X1324" s="13">
        <f t="shared" si="1747"/>
        <v>1.239262501802052E-2</v>
      </c>
      <c r="Y1324" s="13">
        <f t="shared" si="1748"/>
        <v>5.3926270910321546E-3</v>
      </c>
      <c r="Z1324" s="13">
        <f t="shared" si="1749"/>
        <v>2.1565402676077237E-2</v>
      </c>
      <c r="AA1324" s="13">
        <f t="shared" si="1750"/>
        <v>1.6343216536040771E-2</v>
      </c>
      <c r="AB1324" s="13">
        <f t="shared" si="1751"/>
        <v>6.1928063842789866E-3</v>
      </c>
      <c r="AC1324" s="13">
        <f t="shared" si="1752"/>
        <v>6.4487162327345787E-5</v>
      </c>
      <c r="AD1324" s="13">
        <f t="shared" si="1753"/>
        <v>2.6978400927740701E-3</v>
      </c>
      <c r="AE1324" s="13">
        <f t="shared" si="1754"/>
        <v>2.3479199201800723E-3</v>
      </c>
      <c r="AF1324" s="13">
        <f t="shared" si="1755"/>
        <v>1.0216928657750617E-3</v>
      </c>
      <c r="AG1324" s="13">
        <f t="shared" si="1756"/>
        <v>2.9639179854583814E-4</v>
      </c>
      <c r="AH1324" s="13">
        <f t="shared" si="1757"/>
        <v>4.6920718786747882E-3</v>
      </c>
      <c r="AI1324" s="13">
        <f t="shared" si="1758"/>
        <v>3.5558597197406232E-3</v>
      </c>
      <c r="AJ1324" s="13">
        <f t="shared" si="1759"/>
        <v>1.3473939310201944E-3</v>
      </c>
      <c r="AK1324" s="13">
        <f t="shared" si="1760"/>
        <v>3.4037158351538853E-4</v>
      </c>
      <c r="AL1324" s="13">
        <f t="shared" si="1761"/>
        <v>1.7012976305018954E-6</v>
      </c>
      <c r="AM1324" s="13">
        <f t="shared" si="1762"/>
        <v>4.0890852332407476E-4</v>
      </c>
      <c r="AN1324" s="13">
        <f t="shared" si="1763"/>
        <v>3.5587152478588912E-4</v>
      </c>
      <c r="AO1324" s="13">
        <f t="shared" si="1764"/>
        <v>1.5485681384667948E-4</v>
      </c>
      <c r="AP1324" s="13">
        <f t="shared" si="1765"/>
        <v>4.4923764382240931E-5</v>
      </c>
      <c r="AQ1324" s="13">
        <f t="shared" si="1766"/>
        <v>9.7742451049129572E-6</v>
      </c>
      <c r="AR1324" s="13">
        <f t="shared" si="1767"/>
        <v>8.1669844408972195E-4</v>
      </c>
      <c r="AS1324" s="13">
        <f t="shared" si="1768"/>
        <v>6.1893022434551782E-4</v>
      </c>
      <c r="AT1324" s="13">
        <f t="shared" si="1769"/>
        <v>2.3452635754397778E-4</v>
      </c>
      <c r="AU1324" s="13">
        <f t="shared" si="1770"/>
        <v>5.9244817610911067E-5</v>
      </c>
      <c r="AV1324" s="13">
        <f t="shared" si="1771"/>
        <v>1.1224586173939774E-5</v>
      </c>
      <c r="AW1324" s="13">
        <f t="shared" si="1772"/>
        <v>3.1169141128807091E-8</v>
      </c>
      <c r="AX1324" s="13">
        <f t="shared" si="1773"/>
        <v>5.1648162572385971E-5</v>
      </c>
      <c r="AY1324" s="13">
        <f t="shared" si="1774"/>
        <v>4.4949198460354873E-5</v>
      </c>
      <c r="AZ1324" s="13">
        <f t="shared" si="1775"/>
        <v>1.9559557800305996E-5</v>
      </c>
      <c r="BA1324" s="13">
        <f t="shared" si="1776"/>
        <v>5.6742027955692086E-6</v>
      </c>
      <c r="BB1324" s="13">
        <f t="shared" si="1777"/>
        <v>1.2345592508004599E-6</v>
      </c>
      <c r="BC1324" s="13">
        <f t="shared" si="1778"/>
        <v>2.1488643936760802E-7</v>
      </c>
      <c r="BD1324" s="13">
        <f t="shared" si="1779"/>
        <v>1.1846158900684412E-4</v>
      </c>
      <c r="BE1324" s="13">
        <f t="shared" si="1780"/>
        <v>8.9775434728608011E-5</v>
      </c>
      <c r="BF1324" s="13">
        <f t="shared" si="1781"/>
        <v>3.401789874794315E-5</v>
      </c>
      <c r="BG1324" s="13">
        <f t="shared" si="1782"/>
        <v>8.5934230503299076E-6</v>
      </c>
      <c r="BH1324" s="13">
        <f t="shared" si="1783"/>
        <v>1.6281190734864192E-6</v>
      </c>
      <c r="BI1324" s="13">
        <f t="shared" si="1784"/>
        <v>2.4677213742884564E-7</v>
      </c>
      <c r="BJ1324" s="14">
        <f t="shared" si="1785"/>
        <v>0.29367278052712043</v>
      </c>
      <c r="BK1324" s="14">
        <f t="shared" si="1786"/>
        <v>0.3487826996074358</v>
      </c>
      <c r="BL1324" s="14">
        <f t="shared" si="1787"/>
        <v>0.3359740998953859</v>
      </c>
      <c r="BM1324" s="14">
        <f t="shared" si="1788"/>
        <v>0.22388873130871007</v>
      </c>
      <c r="BN1324" s="14">
        <f t="shared" si="1789"/>
        <v>0.77606133336798999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1.242</v>
      </c>
      <c r="F1325" s="10">
        <f>VLOOKUP(B1325,home!$B$2:$E$405,3,FALSE)</f>
        <v>0.93930000000000002</v>
      </c>
      <c r="G1325" s="10">
        <f>VLOOKUP(C1325,away!$B$2:$E$405,4,FALSE)</f>
        <v>1.1183000000000001</v>
      </c>
      <c r="H1325" s="10">
        <f>VLOOKUP(A1325,away!$A$2:$E$405,3,FALSE)</f>
        <v>0.96209999999999996</v>
      </c>
      <c r="I1325" s="10">
        <f>VLOOKUP(C1325,away!$B$2:$E$405,3,FALSE)</f>
        <v>1.0394000000000001</v>
      </c>
      <c r="J1325" s="10">
        <f>VLOOKUP(B1325,home!$B$2:$E$405,4,FALSE)</f>
        <v>0.80840000000000001</v>
      </c>
      <c r="K1325" s="12">
        <f t="shared" si="1734"/>
        <v>1.3046206339800002</v>
      </c>
      <c r="L1325" s="12">
        <f t="shared" si="1735"/>
        <v>0.80840544861600006</v>
      </c>
      <c r="M1325" s="13">
        <f t="shared" si="1736"/>
        <v>0.12087164487237251</v>
      </c>
      <c r="N1325" s="13">
        <f t="shared" si="1737"/>
        <v>0.15769164196360005</v>
      </c>
      <c r="O1325" s="13">
        <f t="shared" si="1738"/>
        <v>9.7713296298004154E-2</v>
      </c>
      <c r="P1325" s="13">
        <f t="shared" si="1739"/>
        <v>0.12747878256457779</v>
      </c>
      <c r="Q1325" s="13">
        <f t="shared" si="1740"/>
        <v>0.10286388495594956</v>
      </c>
      <c r="R1325" s="13">
        <f t="shared" si="1741"/>
        <v>3.949598056476808E-2</v>
      </c>
      <c r="S1325" s="13">
        <f t="shared" si="1742"/>
        <v>3.3611770612756282E-2</v>
      </c>
      <c r="T1325" s="13">
        <f t="shared" si="1743"/>
        <v>8.3155725064199035E-2</v>
      </c>
      <c r="U1325" s="13">
        <f t="shared" si="1744"/>
        <v>5.1527271204069497E-2</v>
      </c>
      <c r="V1325" s="13">
        <f t="shared" si="1745"/>
        <v>3.9387857370687179E-3</v>
      </c>
      <c r="W1325" s="13">
        <f t="shared" si="1746"/>
        <v>4.4732782268292255E-2</v>
      </c>
      <c r="X1325" s="13">
        <f t="shared" si="1747"/>
        <v>3.6162224917440651E-2</v>
      </c>
      <c r="Y1325" s="13">
        <f t="shared" si="1748"/>
        <v>1.4616869828668149E-2</v>
      </c>
      <c r="Z1325" s="13">
        <f t="shared" si="1749"/>
        <v>1.0642921962330056E-2</v>
      </c>
      <c r="AA1325" s="13">
        <f t="shared" si="1750"/>
        <v>1.3884975597894703E-2</v>
      </c>
      <c r="AB1325" s="13">
        <f t="shared" si="1751"/>
        <v>9.0573128336611103E-3</v>
      </c>
      <c r="AC1325" s="13">
        <f t="shared" si="1752"/>
        <v>2.5963058326997383E-4</v>
      </c>
      <c r="AD1325" s="13">
        <f t="shared" si="1753"/>
        <v>1.4589827690637193E-2</v>
      </c>
      <c r="AE1325" s="13">
        <f t="shared" si="1754"/>
        <v>1.1794496199479702E-2</v>
      </c>
      <c r="AF1325" s="13">
        <f t="shared" si="1755"/>
        <v>4.7673674956700465E-3</v>
      </c>
      <c r="AG1325" s="13">
        <f t="shared" si="1756"/>
        <v>1.2846552863514937E-3</v>
      </c>
      <c r="AH1325" s="13">
        <f t="shared" si="1757"/>
        <v>2.1509490258856266E-3</v>
      </c>
      <c r="AI1325" s="13">
        <f t="shared" si="1758"/>
        <v>2.8061724818095701E-3</v>
      </c>
      <c r="AJ1325" s="13">
        <f t="shared" si="1759"/>
        <v>1.8304952611378159E-3</v>
      </c>
      <c r="AK1325" s="13">
        <f t="shared" si="1760"/>
        <v>7.9603396269433465E-4</v>
      </c>
      <c r="AL1325" s="13">
        <f t="shared" si="1761"/>
        <v>1.0952904862586999E-5</v>
      </c>
      <c r="AM1325" s="13">
        <f t="shared" si="1762"/>
        <v>3.8068380502836053E-3</v>
      </c>
      <c r="AN1325" s="13">
        <f t="shared" si="1763"/>
        <v>3.0774686218479775E-3</v>
      </c>
      <c r="AO1325" s="13">
        <f t="shared" si="1764"/>
        <v>1.2439212009233383E-3</v>
      </c>
      <c r="AP1325" s="13">
        <f t="shared" si="1765"/>
        <v>3.3519755882512834E-4</v>
      </c>
      <c r="AQ1325" s="13">
        <f t="shared" si="1766"/>
        <v>6.7743883229253981E-5</v>
      </c>
      <c r="AR1325" s="13">
        <f t="shared" si="1767"/>
        <v>3.4776778244424369E-4</v>
      </c>
      <c r="AS1325" s="13">
        <f t="shared" si="1768"/>
        <v>4.5370502481022803E-4</v>
      </c>
      <c r="AT1325" s="13">
        <f t="shared" si="1769"/>
        <v>2.9595646855391572E-4</v>
      </c>
      <c r="AU1325" s="13">
        <f t="shared" si="1770"/>
        <v>1.287036385450972E-4</v>
      </c>
      <c r="AV1325" s="13">
        <f t="shared" si="1771"/>
        <v>4.1977355628559392E-5</v>
      </c>
      <c r="AW1325" s="13">
        <f t="shared" si="1772"/>
        <v>3.2087825682601364E-7</v>
      </c>
      <c r="AX1325" s="13">
        <f t="shared" si="1773"/>
        <v>8.2774657843669793E-4</v>
      </c>
      <c r="AY1325" s="13">
        <f t="shared" si="1774"/>
        <v>6.6915484408147793E-4</v>
      </c>
      <c r="AZ1325" s="13">
        <f t="shared" si="1775"/>
        <v>2.7047421096162831E-4</v>
      </c>
      <c r="BA1325" s="13">
        <f t="shared" si="1776"/>
        <v>7.2884275283831268E-5</v>
      </c>
      <c r="BB1325" s="13">
        <f t="shared" si="1777"/>
        <v>1.4730011314469413E-5</v>
      </c>
      <c r="BC1325" s="13">
        <f t="shared" si="1778"/>
        <v>2.3815642809584807E-6</v>
      </c>
      <c r="BD1325" s="13">
        <f t="shared" si="1779"/>
        <v>4.685622836350504E-5</v>
      </c>
      <c r="BE1325" s="13">
        <f t="shared" si="1780"/>
        <v>6.1129602353507612E-5</v>
      </c>
      <c r="BF1325" s="13">
        <f t="shared" si="1781"/>
        <v>3.9875470288689211E-5</v>
      </c>
      <c r="BG1325" s="13">
        <f t="shared" si="1782"/>
        <v>1.7340787109426797E-5</v>
      </c>
      <c r="BH1325" s="13">
        <f t="shared" si="1783"/>
        <v>5.6557871681031535E-6</v>
      </c>
      <c r="BI1325" s="13">
        <f t="shared" si="1784"/>
        <v>1.4757313281813348E-6</v>
      </c>
      <c r="BJ1325" s="14">
        <f t="shared" si="1785"/>
        <v>0.48204801646975654</v>
      </c>
      <c r="BK1325" s="14">
        <f t="shared" si="1786"/>
        <v>0.28684072211898937</v>
      </c>
      <c r="BL1325" s="14">
        <f t="shared" si="1787"/>
        <v>0.22070293110651837</v>
      </c>
      <c r="BM1325" s="14">
        <f t="shared" si="1788"/>
        <v>0.35345052647249742</v>
      </c>
      <c r="BN1325" s="14">
        <f t="shared" si="1789"/>
        <v>0.64611523121927217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1.242</v>
      </c>
      <c r="F1326" s="10">
        <f>VLOOKUP(B1326,home!$B$2:$E$405,3,FALSE)</f>
        <v>1.042</v>
      </c>
      <c r="G1326" s="10">
        <f>VLOOKUP(C1326,away!$B$2:$E$405,4,FALSE)</f>
        <v>0.71040000000000003</v>
      </c>
      <c r="H1326" s="10">
        <f>VLOOKUP(A1326,away!$A$2:$E$405,3,FALSE)</f>
        <v>0.96209999999999996</v>
      </c>
      <c r="I1326" s="10">
        <f>VLOOKUP(C1326,away!$B$2:$E$405,3,FALSE)</f>
        <v>0.91710000000000003</v>
      </c>
      <c r="J1326" s="10">
        <f>VLOOKUP(B1326,home!$B$2:$E$405,4,FALSE)</f>
        <v>1.1005</v>
      </c>
      <c r="K1326" s="12">
        <f t="shared" si="1734"/>
        <v>0.9193741056000001</v>
      </c>
      <c r="L1326" s="12">
        <f t="shared" si="1735"/>
        <v>0.97101727195499998</v>
      </c>
      <c r="M1326" s="13">
        <f t="shared" si="1736"/>
        <v>0.15101269429000691</v>
      </c>
      <c r="N1326" s="13">
        <f t="shared" si="1737"/>
        <v>0.13883716074712132</v>
      </c>
      <c r="O1326" s="13">
        <f t="shared" si="1738"/>
        <v>0.1466359344400569</v>
      </c>
      <c r="P1326" s="13">
        <f t="shared" si="1739"/>
        <v>0.13481328107464757</v>
      </c>
      <c r="Q1326" s="13">
        <f t="shared" si="1740"/>
        <v>6.3821645242964048E-2</v>
      </c>
      <c r="R1326" s="13">
        <f t="shared" si="1741"/>
        <v>7.119301251527814E-2</v>
      </c>
      <c r="S1326" s="13">
        <f t="shared" si="1742"/>
        <v>3.0087902277952092E-2</v>
      </c>
      <c r="T1326" s="13">
        <f t="shared" si="1743"/>
        <v>6.1971919855502759E-2</v>
      </c>
      <c r="U1326" s="13">
        <f t="shared" si="1744"/>
        <v>6.5453012206203448E-2</v>
      </c>
      <c r="V1326" s="13">
        <f t="shared" si="1745"/>
        <v>2.9844796571681341E-3</v>
      </c>
      <c r="W1326" s="13">
        <f t="shared" si="1746"/>
        <v>1.9558656004390194E-2</v>
      </c>
      <c r="X1326" s="13">
        <f t="shared" si="1747"/>
        <v>1.8991792796489246E-2</v>
      </c>
      <c r="Y1326" s="13">
        <f t="shared" si="1748"/>
        <v>9.2206794153908041E-3</v>
      </c>
      <c r="Z1326" s="13">
        <f t="shared" si="1749"/>
        <v>2.3043214931614518E-2</v>
      </c>
      <c r="AA1326" s="13">
        <f t="shared" si="1750"/>
        <v>2.1185335117901664E-2</v>
      </c>
      <c r="AB1326" s="13">
        <f t="shared" si="1751"/>
        <v>9.7386242629285569E-3</v>
      </c>
      <c r="AC1326" s="13">
        <f t="shared" si="1752"/>
        <v>1.6652056006575744E-4</v>
      </c>
      <c r="AD1326" s="13">
        <f t="shared" si="1753"/>
        <v>4.4954304676935756E-3</v>
      </c>
      <c r="AE1326" s="13">
        <f t="shared" si="1754"/>
        <v>4.3651406290032063E-3</v>
      </c>
      <c r="AF1326" s="13">
        <f t="shared" si="1755"/>
        <v>2.1193134726373128E-3</v>
      </c>
      <c r="AG1326" s="13">
        <f t="shared" si="1756"/>
        <v>6.8596332887258698E-4</v>
      </c>
      <c r="AH1326" s="13">
        <f t="shared" si="1757"/>
        <v>5.5938399249922614E-3</v>
      </c>
      <c r="AI1326" s="13">
        <f t="shared" si="1758"/>
        <v>5.1428315779093311E-3</v>
      </c>
      <c r="AJ1326" s="13">
        <f t="shared" si="1759"/>
        <v>2.3640930910959145E-3</v>
      </c>
      <c r="AK1326" s="13">
        <f t="shared" si="1760"/>
        <v>7.2449532372714863E-4</v>
      </c>
      <c r="AL1326" s="13">
        <f t="shared" si="1761"/>
        <v>5.9463035672328249E-6</v>
      </c>
      <c r="AM1326" s="13">
        <f t="shared" si="1762"/>
        <v>8.2659647310455453E-4</v>
      </c>
      <c r="AN1326" s="13">
        <f t="shared" si="1763"/>
        <v>8.0263945232160905E-4</v>
      </c>
      <c r="AO1326" s="13">
        <f t="shared" si="1764"/>
        <v>3.8968838567839201E-4</v>
      </c>
      <c r="AP1326" s="13">
        <f t="shared" si="1765"/>
        <v>1.2613138439132671E-4</v>
      </c>
      <c r="AQ1326" s="13">
        <f t="shared" si="1766"/>
        <v>3.0618938194893374E-5</v>
      </c>
      <c r="AR1326" s="13">
        <f t="shared" si="1767"/>
        <v>1.0863430367437899E-3</v>
      </c>
      <c r="AS1326" s="13">
        <f t="shared" si="1768"/>
        <v>9.9875565778110979E-4</v>
      </c>
      <c r="AT1326" s="13">
        <f t="shared" si="1769"/>
        <v>4.5911504479272374E-4</v>
      </c>
      <c r="AU1326" s="13">
        <f t="shared" si="1770"/>
        <v>1.4069949455793813E-4</v>
      </c>
      <c r="AV1326" s="13">
        <f t="shared" si="1771"/>
        <v>3.2338867991894114E-5</v>
      </c>
      <c r="AW1326" s="13">
        <f t="shared" si="1772"/>
        <v>1.4745645831179369E-7</v>
      </c>
      <c r="AX1326" s="13">
        <f t="shared" si="1773"/>
        <v>1.2665856552543568E-4</v>
      </c>
      <c r="AY1326" s="13">
        <f t="shared" si="1774"/>
        <v>1.2298765476624214E-4</v>
      </c>
      <c r="AZ1326" s="13">
        <f t="shared" si="1775"/>
        <v>5.97115685076299E-5</v>
      </c>
      <c r="BA1326" s="13">
        <f t="shared" si="1776"/>
        <v>1.932698811881096E-5</v>
      </c>
      <c r="BB1326" s="13">
        <f t="shared" si="1777"/>
        <v>4.6917098195586272E-6</v>
      </c>
      <c r="BC1326" s="13">
        <f t="shared" si="1778"/>
        <v>9.1114625395846099E-7</v>
      </c>
      <c r="BD1326" s="13">
        <f t="shared" si="1779"/>
        <v>1.7580964199104414E-4</v>
      </c>
      <c r="BE1326" s="13">
        <f t="shared" si="1780"/>
        <v>1.6163483236137242E-4</v>
      </c>
      <c r="BF1326" s="13">
        <f t="shared" si="1781"/>
        <v>7.4301439718021359E-5</v>
      </c>
      <c r="BG1326" s="13">
        <f t="shared" si="1782"/>
        <v>2.2770273228516069E-5</v>
      </c>
      <c r="BH1326" s="13">
        <f t="shared" si="1783"/>
        <v>5.2335998959336466E-6</v>
      </c>
      <c r="BI1326" s="13">
        <f t="shared" si="1784"/>
        <v>9.6232724467845012E-7</v>
      </c>
      <c r="BJ1326" s="14">
        <f t="shared" si="1785"/>
        <v>0.32657766422674755</v>
      </c>
      <c r="BK1326" s="14">
        <f t="shared" si="1786"/>
        <v>0.31919381181817397</v>
      </c>
      <c r="BL1326" s="14">
        <f t="shared" si="1787"/>
        <v>0.33118914267640043</v>
      </c>
      <c r="BM1326" s="14">
        <f t="shared" si="1788"/>
        <v>0.29356726514455356</v>
      </c>
      <c r="BN1326" s="14">
        <f t="shared" si="1789"/>
        <v>0.70631372831007488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1.242</v>
      </c>
      <c r="F1327" s="15">
        <f>VLOOKUP(B1327,home!$B$2:$E$405,3,FALSE)</f>
        <v>0.61570000000000003</v>
      </c>
      <c r="G1327" s="15">
        <f>VLOOKUP(C1327,away!$B$2:$E$405,4,FALSE)</f>
        <v>1.1839999999999999</v>
      </c>
      <c r="H1327" s="15">
        <f>VLOOKUP(A1327,away!$A$2:$E$405,3,FALSE)</f>
        <v>0.96209999999999996</v>
      </c>
      <c r="I1327" s="15">
        <f>VLOOKUP(C1327,away!$B$2:$E$405,3,FALSE)</f>
        <v>0.73370000000000002</v>
      </c>
      <c r="J1327" s="15">
        <f>VLOOKUP(B1327,home!$B$2:$E$405,4,FALSE)</f>
        <v>0.85599999999999998</v>
      </c>
      <c r="K1327" s="16">
        <f t="shared" si="1734"/>
        <v>0.90540408959999996</v>
      </c>
      <c r="L1327" s="16">
        <f t="shared" si="1735"/>
        <v>0.60424421111999993</v>
      </c>
      <c r="M1327" s="17">
        <f t="shared" si="1736"/>
        <v>0.22098768550361403</v>
      </c>
      <c r="N1327" s="17">
        <f t="shared" si="1737"/>
        <v>0.20008315420621078</v>
      </c>
      <c r="O1327" s="17">
        <f t="shared" si="1738"/>
        <v>0.13353052969436591</v>
      </c>
      <c r="P1327" s="17">
        <f t="shared" si="1739"/>
        <v>0.12089908767173313</v>
      </c>
      <c r="Q1327" s="17">
        <f t="shared" si="1740"/>
        <v>9.0578053039185313E-2</v>
      </c>
      <c r="R1327" s="17">
        <f t="shared" si="1741"/>
        <v>4.0342524787803924E-2</v>
      </c>
      <c r="S1327" s="17">
        <f t="shared" si="1742"/>
        <v>1.6535524781106377E-2</v>
      </c>
      <c r="T1327" s="17">
        <f t="shared" si="1743"/>
        <v>5.4731264203448038E-2</v>
      </c>
      <c r="U1327" s="17">
        <f t="shared" si="1744"/>
        <v>3.6526286927667045E-2</v>
      </c>
      <c r="V1327" s="17">
        <f t="shared" si="1745"/>
        <v>1.0051489498929579E-3</v>
      </c>
      <c r="W1327" s="17">
        <f t="shared" si="1746"/>
        <v>2.7336579883228036E-2</v>
      </c>
      <c r="X1327" s="17">
        <f t="shared" si="1747"/>
        <v>1.6517970146259983E-2</v>
      </c>
      <c r="Y1327" s="17">
        <f t="shared" si="1748"/>
        <v>4.9904439201652866E-3</v>
      </c>
      <c r="Z1327" s="17">
        <f t="shared" si="1749"/>
        <v>8.1255790216652087E-3</v>
      </c>
      <c r="AA1327" s="17">
        <f t="shared" si="1750"/>
        <v>7.3569324765836467E-3</v>
      </c>
      <c r="AB1327" s="17">
        <f t="shared" si="1751"/>
        <v>3.3304983756049442E-3</v>
      </c>
      <c r="AC1327" s="17">
        <f t="shared" si="1752"/>
        <v>3.4368880877717448E-5</v>
      </c>
      <c r="AD1327" s="17">
        <f t="shared" si="1753"/>
        <v>6.1876628054879368E-3</v>
      </c>
      <c r="AE1327" s="17">
        <f t="shared" si="1754"/>
        <v>3.7388594305786237E-3</v>
      </c>
      <c r="AF1327" s="17">
        <f t="shared" si="1755"/>
        <v>1.1295920835592765E-3</v>
      </c>
      <c r="AG1327" s="17">
        <f t="shared" si="1756"/>
        <v>2.2751649247255732E-4</v>
      </c>
      <c r="AH1327" s="17">
        <f t="shared" si="1757"/>
        <v>1.2274585214598285E-3</v>
      </c>
      <c r="AI1327" s="17">
        <f t="shared" si="1758"/>
        <v>1.1113459651440982E-3</v>
      </c>
      <c r="AJ1327" s="17">
        <f t="shared" si="1759"/>
        <v>5.0310859090096265E-4</v>
      </c>
      <c r="AK1327" s="17">
        <f t="shared" si="1760"/>
        <v>1.5183885857154164E-4</v>
      </c>
      <c r="AL1327" s="17">
        <f t="shared" si="1761"/>
        <v>7.5210821507003196E-7</v>
      </c>
      <c r="AM1327" s="17">
        <f t="shared" si="1762"/>
        <v>1.1204670418309178E-3</v>
      </c>
      <c r="AN1327" s="17">
        <f t="shared" si="1763"/>
        <v>6.7703572377708296E-4</v>
      </c>
      <c r="AO1327" s="17">
        <f t="shared" si="1764"/>
        <v>2.0454745840687083E-4</v>
      </c>
      <c r="AP1327" s="17">
        <f t="shared" si="1765"/>
        <v>4.1198872547220221E-5</v>
      </c>
      <c r="AQ1327" s="17">
        <f t="shared" si="1766"/>
        <v>6.2235450603321252E-6</v>
      </c>
      <c r="AR1327" s="17">
        <f t="shared" si="1767"/>
        <v>1.483369411964032E-4</v>
      </c>
      <c r="AS1327" s="17">
        <f t="shared" si="1768"/>
        <v>1.3430487319797819E-4</v>
      </c>
      <c r="AT1327" s="17">
        <f t="shared" si="1769"/>
        <v>6.0800090723329423E-5</v>
      </c>
      <c r="AU1327" s="17">
        <f t="shared" si="1770"/>
        <v>1.8349550262984494E-5</v>
      </c>
      <c r="AV1327" s="17">
        <f t="shared" si="1771"/>
        <v>4.1534394626067281E-6</v>
      </c>
      <c r="AW1327" s="17">
        <f t="shared" si="1772"/>
        <v>1.142964605887952E-8</v>
      </c>
      <c r="AX1327" s="17">
        <f t="shared" si="1773"/>
        <v>1.6907924032262116E-4</v>
      </c>
      <c r="AY1327" s="17">
        <f t="shared" si="1774"/>
        <v>1.021651521855111E-4</v>
      </c>
      <c r="AZ1327" s="17">
        <f t="shared" si="1775"/>
        <v>3.0866350893144448E-5</v>
      </c>
      <c r="BA1327" s="17">
        <f t="shared" si="1776"/>
        <v>6.2169379485270567E-6</v>
      </c>
      <c r="BB1327" s="17">
        <f t="shared" si="1777"/>
        <v>9.3913719157243054E-7</v>
      </c>
      <c r="BC1327" s="17">
        <f t="shared" si="1778"/>
        <v>1.1349364229102716E-7</v>
      </c>
      <c r="BD1327" s="17">
        <f t="shared" si="1779"/>
        <v>1.4938623002195734E-5</v>
      </c>
      <c r="BE1327" s="17">
        <f t="shared" si="1780"/>
        <v>1.3525490359180647E-5</v>
      </c>
      <c r="BF1327" s="17">
        <f t="shared" si="1781"/>
        <v>6.1230171425237639E-6</v>
      </c>
      <c r="BG1327" s="17">
        <f t="shared" si="1782"/>
        <v>1.8479349205106408E-6</v>
      </c>
      <c r="BH1327" s="17">
        <f t="shared" si="1783"/>
        <v>4.1828195858624619E-7</v>
      </c>
      <c r="BI1327" s="17">
        <f t="shared" si="1784"/>
        <v>7.5742839181977052E-8</v>
      </c>
      <c r="BJ1327" s="18">
        <f t="shared" si="1785"/>
        <v>0.40787994916440201</v>
      </c>
      <c r="BK1327" s="18">
        <f t="shared" si="1786"/>
        <v>0.35956473304762482</v>
      </c>
      <c r="BL1327" s="18">
        <f t="shared" si="1787"/>
        <v>0.2244833981831674</v>
      </c>
      <c r="BM1327" s="18">
        <f t="shared" si="1788"/>
        <v>0.19353047079140676</v>
      </c>
      <c r="BN1327" s="18">
        <f t="shared" si="1789"/>
        <v>0.80642103490291306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1.3391999999999999</v>
      </c>
      <c r="F1328" s="10">
        <f>VLOOKUP(B1328,home!$B$2:$E$405,3,FALSE)</f>
        <v>1.0861000000000001</v>
      </c>
      <c r="G1328" s="10">
        <f>VLOOKUP(C1328,away!$B$2:$E$405,4,FALSE)</f>
        <v>1.2444999999999999</v>
      </c>
      <c r="H1328" s="10">
        <f>VLOOKUP(A1328,away!$A$2:$E$405,3,FALSE)</f>
        <v>1.014</v>
      </c>
      <c r="I1328" s="10">
        <f>VLOOKUP(C1328,away!$B$2:$E$405,3,FALSE)</f>
        <v>1.3971</v>
      </c>
      <c r="J1328" s="10">
        <f>VLOOKUP(B1328,home!$B$2:$E$405,4,FALSE)</f>
        <v>1.1655</v>
      </c>
      <c r="K1328" s="12">
        <f t="shared" ref="K1328:K1356" si="1790">E1328*F1328*G1328</f>
        <v>1.8101316218400001</v>
      </c>
      <c r="L1328" s="12">
        <f t="shared" ref="L1328:L1356" si="1791">H1328*I1328*J1328</f>
        <v>1.6511165307000002</v>
      </c>
      <c r="M1328" s="13">
        <f t="shared" ref="M1328:M1356" si="1792">_xlfn.POISSON.DIST(0,K1328,FALSE) * _xlfn.POISSON.DIST(0,L1328,FALSE)</f>
        <v>3.1390557352863988E-2</v>
      </c>
      <c r="N1328" s="13">
        <f t="shared" ref="N1328:N1356" si="1793">_xlfn.POISSON.DIST(1,K1328,FALSE) * _xlfn.POISSON.DIST(0,L1328,FALSE)</f>
        <v>5.6821040491601228E-2</v>
      </c>
      <c r="O1328" s="13">
        <f t="shared" ref="O1328:O1356" si="1794">_xlfn.POISSON.DIST(0,K1328,FALSE) * _xlfn.POISSON.DIST(1,L1328,FALSE)</f>
        <v>5.1829468153200164E-2</v>
      </c>
      <c r="P1328" s="13">
        <f t="shared" ref="P1328:P1356" si="1795">_xlfn.POISSON.DIST(1,K1328,FALSE) * _xlfn.POISSON.DIST(1,L1328,FALSE)</f>
        <v>9.3818159247256852E-2</v>
      </c>
      <c r="Q1328" s="13">
        <f t="shared" ref="Q1328:Q1356" si="1796">_xlfn.POISSON.DIST(2,K1328,FALSE) * _xlfn.POISSON.DIST(0,L1328,FALSE)</f>
        <v>5.1426781089849237E-2</v>
      </c>
      <c r="R1328" s="13">
        <f t="shared" ref="R1328:R1356" si="1797">_xlfn.POISSON.DIST(0,K1328,FALSE) * _xlfn.POISSON.DIST(2,L1328,FALSE)</f>
        <v>4.2788245822569015E-2</v>
      </c>
      <c r="S1328" s="13">
        <f t="shared" ref="S1328:S1356" si="1798">_xlfn.POISSON.DIST(2,K1328,FALSE) * _xlfn.POISSON.DIST(2,L1328,FALSE)</f>
        <v>7.0099480120736024E-2</v>
      </c>
      <c r="T1328" s="13">
        <f t="shared" ref="T1328:T1356" si="1799">_xlfn.POISSON.DIST(2,K1328,FALSE) * _xlfn.POISSON.DIST(1,L1328,FALSE)</f>
        <v>8.4911608378140241E-2</v>
      </c>
      <c r="U1328" s="13">
        <f t="shared" ref="U1328:U1356" si="1800">_xlfn.POISSON.DIST(1,K1328,FALSE) * _xlfn.POISSON.DIST(2,L1328,FALSE)</f>
        <v>7.7452356806495468E-2</v>
      </c>
      <c r="V1328" s="13">
        <f t="shared" ref="V1328:V1356" si="1801">_xlfn.POISSON.DIST(3,K1328,FALSE) * _xlfn.POISSON.DIST(3,L1328,FALSE)</f>
        <v>2.3278777454523975E-2</v>
      </c>
      <c r="W1328" s="13">
        <f t="shared" ref="W1328:W1356" si="1802">_xlfn.POISSON.DIST(3,K1328,FALSE) * _xlfn.POISSON.DIST(0,L1328,FALSE)</f>
        <v>3.1029747553393144E-2</v>
      </c>
      <c r="X1328" s="13">
        <f t="shared" ref="X1328:X1356" si="1803">_xlfn.POISSON.DIST(3,K1328,FALSE) * _xlfn.POISSON.DIST(1,L1328,FALSE)</f>
        <v>5.12337291288553E-2</v>
      </c>
      <c r="Y1328" s="13">
        <f t="shared" ref="Y1328:Y1356" si="1804">_xlfn.POISSON.DIST(3,K1328,FALSE) * _xlfn.POISSON.DIST(2,L1328,FALSE)</f>
        <v>4.2296428547029571E-2</v>
      </c>
      <c r="Z1328" s="13">
        <f t="shared" ref="Z1328:Z1356" si="1805">_xlfn.POISSON.DIST(0,K1328,FALSE) * _xlfn.POISSON.DIST(3,L1328,FALSE)</f>
        <v>2.3549459999099645E-2</v>
      </c>
      <c r="AA1328" s="13">
        <f t="shared" ref="AA1328:AA1356" si="1806">_xlfn.POISSON.DIST(1,K1328,FALSE) * _xlfn.POISSON.DIST(3,L1328,FALSE)</f>
        <v>4.262762222162645E-2</v>
      </c>
      <c r="AB1328" s="13">
        <f t="shared" ref="AB1328:AB1356" si="1807">_xlfn.POISSON.DIST(2,K1328,FALSE) * _xlfn.POISSON.DIST(3,L1328,FALSE)</f>
        <v>3.8580803473607768E-2</v>
      </c>
      <c r="AC1328" s="13">
        <f t="shared" ref="AC1328:AC1356" si="1808">_xlfn.POISSON.DIST(4,K1328,FALSE) * _xlfn.POISSON.DIST(4,L1328,FALSE)</f>
        <v>4.3483857776077436E-3</v>
      </c>
      <c r="AD1328" s="13">
        <f t="shared" ref="AD1328:AD1356" si="1809">_xlfn.POISSON.DIST(4,K1328,FALSE) * _xlfn.POISSON.DIST(0,L1328,FALSE)</f>
        <v>1.4041981816027329E-2</v>
      </c>
      <c r="AE1328" s="13">
        <f t="shared" ref="AE1328:AE1356" si="1810">_xlfn.POISSON.DIST(4,K1328,FALSE) * _xlfn.POISSON.DIST(1,L1328,FALSE)</f>
        <v>2.3184948300231531E-2</v>
      </c>
      <c r="AF1328" s="13">
        <f t="shared" ref="AF1328:AF1356" si="1811">_xlfn.POISSON.DIST(4,K1328,FALSE) * _xlfn.POISSON.DIST(2,L1328,FALSE)</f>
        <v>1.9140525700968584E-2</v>
      </c>
      <c r="AG1328" s="13">
        <f t="shared" ref="AG1328:AG1356" si="1812">_xlfn.POISSON.DIST(4,K1328,FALSE) * _xlfn.POISSON.DIST(3,L1328,FALSE)</f>
        <v>1.053441279705248E-2</v>
      </c>
      <c r="AH1328" s="13">
        <f t="shared" ref="AH1328:AH1356" si="1813">_xlfn.POISSON.DIST(0,K1328,FALSE) * _xlfn.POISSON.DIST(4,L1328,FALSE)</f>
        <v>9.7207256733929572E-3</v>
      </c>
      <c r="AI1328" s="13">
        <f t="shared" ref="AI1328:AI1356" si="1814">_xlfn.POISSON.DIST(1,K1328,FALSE) * _xlfn.POISSON.DIST(4,L1328,FALSE)</f>
        <v>1.7595792928640521E-2</v>
      </c>
      <c r="AJ1328" s="13">
        <f t="shared" ref="AJ1328:AJ1356" si="1815">_xlfn.POISSON.DIST(2,K1328,FALSE) * _xlfn.POISSON.DIST(4,L1328,FALSE)</f>
        <v>1.5925350595740441E-2</v>
      </c>
      <c r="AK1328" s="13">
        <f t="shared" ref="AK1328:AK1356" si="1816">_xlfn.POISSON.DIST(3,K1328,FALSE) * _xlfn.POISSON.DIST(4,L1328,FALSE)</f>
        <v>9.6089935674127502E-3</v>
      </c>
      <c r="AL1328" s="13">
        <f t="shared" ref="AL1328:AL1356" si="1817">_xlfn.POISSON.DIST(5,K1328,FALSE) * _xlfn.POISSON.DIST(5,L1328,FALSE)</f>
        <v>5.1984747485203664E-4</v>
      </c>
      <c r="AM1328" s="13">
        <f t="shared" ref="AM1328:AM1356" si="1818">_xlfn.POISSON.DIST(5,K1328,FALSE) * _xlfn.POISSON.DIST(0,L1328,FALSE)</f>
        <v>5.0835670636986598E-3</v>
      </c>
      <c r="AN1328" s="13">
        <f t="shared" ref="AN1328:AN1356" si="1819">_xlfn.POISSON.DIST(5,K1328,FALSE) * _xlfn.POISSON.DIST(1,L1328,FALSE)</f>
        <v>8.3935616137949184E-3</v>
      </c>
      <c r="AO1328" s="13">
        <f t="shared" ref="AO1328:AO1356" si="1820">_xlfn.POISSON.DIST(5,K1328,FALSE) * _xlfn.POISSON.DIST(2,L1328,FALSE)</f>
        <v>6.9293741659928829E-3</v>
      </c>
      <c r="AP1328" s="13">
        <f t="shared" ref="AP1328:AP1356" si="1821">_xlfn.POISSON.DIST(5,K1328,FALSE) * _xlfn.POISSON.DIST(3,L1328,FALSE)</f>
        <v>3.8137347442921258E-3</v>
      </c>
      <c r="AQ1328" s="13">
        <f t="shared" ref="AQ1328:AQ1356" si="1822">_xlfn.POISSON.DIST(5,K1328,FALSE) * _xlfn.POISSON.DIST(4,L1328,FALSE)</f>
        <v>1.5742301200014166E-3</v>
      </c>
      <c r="AR1328" s="13">
        <f t="shared" ref="AR1328:AR1356" si="1823">_xlfn.POISSON.DIST(0,K1328,FALSE) * _xlfn.POISSON.DIST(5,L1328,FALSE)</f>
        <v>3.2100101699477999E-3</v>
      </c>
      <c r="AS1328" s="13">
        <f t="shared" ref="AS1328:AS1356" si="1824">_xlfn.POISSON.DIST(1,K1328,FALSE) * _xlfn.POISSON.DIST(5,L1328,FALSE)</f>
        <v>5.8105409150505053E-3</v>
      </c>
      <c r="AT1328" s="13">
        <f t="shared" ref="AT1328:AT1356" si="1825">_xlfn.POISSON.DIST(2,K1328,FALSE) * _xlfn.POISSON.DIST(5,L1328,FALSE)</f>
        <v>5.2589219251640267E-3</v>
      </c>
      <c r="AU1328" s="13">
        <f t="shared" ref="AU1328:AU1356" si="1826">_xlfn.POISSON.DIST(3,K1328,FALSE) * _xlfn.POISSON.DIST(5,L1328,FALSE)</f>
        <v>3.1731136245090308E-3</v>
      </c>
      <c r="AV1328" s="13">
        <f t="shared" ref="AV1328:AV1356" si="1827">_xlfn.POISSON.DIST(4,K1328,FALSE) * _xlfn.POISSON.DIST(5,L1328,FALSE)</f>
        <v>1.4359383278537837E-3</v>
      </c>
      <c r="AW1328" s="13">
        <f t="shared" ref="AW1328:AW1356" si="1828">_xlfn.POISSON.DIST(6,K1328,FALSE) * _xlfn.POISSON.DIST(6,L1328,FALSE)</f>
        <v>4.3158000803051306E-5</v>
      </c>
      <c r="AX1328" s="13">
        <f t="shared" ref="AX1328:AX1356" si="1829">_xlfn.POISSON.DIST(6,K1328,FALSE) * _xlfn.POISSON.DIST(0,L1328,FALSE)</f>
        <v>1.5336542489575459E-3</v>
      </c>
      <c r="AY1328" s="13">
        <f t="shared" ref="AY1328:AY1356" si="1830">_xlfn.POISSON.DIST(6,K1328,FALSE) * _xlfn.POISSON.DIST(1,L1328,FALSE)</f>
        <v>2.5322418828320975E-3</v>
      </c>
      <c r="AZ1328" s="13">
        <f t="shared" ref="AZ1328:AZ1356" si="1831">_xlfn.POISSON.DIST(6,K1328,FALSE) * _xlfn.POISSON.DIST(2,L1328,FALSE)</f>
        <v>2.0905132162374854E-3</v>
      </c>
      <c r="BA1328" s="13">
        <f t="shared" ref="BA1328:BA1356" si="1832">_xlfn.POISSON.DIST(6,K1328,FALSE) * _xlfn.POISSON.DIST(3,L1328,FALSE)</f>
        <v>1.1505603096588456E-3</v>
      </c>
      <c r="BB1328" s="13">
        <f t="shared" ref="BB1328:BB1356" si="1833">_xlfn.POISSON.DIST(6,K1328,FALSE) * _xlfn.POISSON.DIST(4,L1328,FALSE)</f>
        <v>4.7492728671125764E-4</v>
      </c>
      <c r="BC1328" s="13">
        <f t="shared" ref="BC1328:BC1356" si="1834">_xlfn.POISSON.DIST(6,K1328,FALSE) * _xlfn.POISSON.DIST(5,L1328,FALSE)</f>
        <v>1.5683205879389117E-4</v>
      </c>
      <c r="BD1328" s="13">
        <f t="shared" ref="BD1328:BD1356" si="1835">_xlfn.POISSON.DIST(0,K1328,FALSE) * _xlfn.POISSON.DIST(6,L1328,FALSE)</f>
        <v>8.8335014255265412E-4</v>
      </c>
      <c r="BE1328" s="13">
        <f t="shared" ref="BE1328:BE1356" si="1836">_xlfn.POISSON.DIST(1,K1328,FALSE) * _xlfn.POISSON.DIST(6,L1328,FALSE)</f>
        <v>1.598980026191431E-3</v>
      </c>
      <c r="BF1328" s="13">
        <f t="shared" ref="BF1328:BF1356" si="1837">_xlfn.POISSON.DIST(2,K1328,FALSE) * _xlfn.POISSON.DIST(6,L1328,FALSE)</f>
        <v>1.447182154049831E-3</v>
      </c>
      <c r="BG1328" s="13">
        <f t="shared" ref="BG1328:BG1356" si="1838">_xlfn.POISSON.DIST(3,K1328,FALSE) * _xlfn.POISSON.DIST(6,L1328,FALSE)</f>
        <v>8.7319672653604164E-4</v>
      </c>
      <c r="BH1328" s="13">
        <f t="shared" ref="BH1328:BH1356" si="1839">_xlfn.POISSON.DIST(4,K1328,FALSE) * _xlfn.POISSON.DIST(6,L1328,FALSE)</f>
        <v>3.9515025169751611E-4</v>
      </c>
      <c r="BI1328" s="13">
        <f t="shared" ref="BI1328:BI1356" si="1840">_xlfn.POISSON.DIST(5,K1328,FALSE) * _xlfn.POISSON.DIST(6,L1328,FALSE)</f>
        <v>1.4305479319514158E-4</v>
      </c>
      <c r="BJ1328" s="14">
        <f t="shared" ref="BJ1328:BJ1356" si="1841">SUM(N1328,Q1328,T1328,W1328,X1328,Y1328,AD1328,AE1328,AF1328,AG1328,AM1328,AN1328,AO1328,AP1328,AQ1328,AX1328,AY1328,AZ1328,BA1328,BB1328,BC1328)</f>
        <v>0.41835440051411982</v>
      </c>
      <c r="BK1328" s="14">
        <f t="shared" ref="BK1328:BK1356" si="1842">SUM(M1328,P1328,S1328,V1328,AC1328,AL1328,AY1328)</f>
        <v>0.22598744931067272</v>
      </c>
      <c r="BL1328" s="14">
        <f t="shared" ref="BL1328:BL1356" si="1843">SUM(O1328,R1328,U1328,AA1328,AB1328,AH1328,AI1328,AJ1328,AK1328,AR1328,AS1328,AT1328,AU1328,AV1328,BD1328,BE1328,BF1328,BG1328,BH1328,BI1328)</f>
        <v>0.33035879829943321</v>
      </c>
      <c r="BM1328" s="14">
        <f t="shared" ref="BM1328:BM1356" si="1844">SUM(S1328:BI1328)</f>
        <v>0.66768677208395599</v>
      </c>
      <c r="BN1328" s="14">
        <f t="shared" ref="BN1328:BN1356" si="1845">SUM(M1328:R1328)</f>
        <v>0.32807425215734048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1.3391999999999999</v>
      </c>
      <c r="F1329" s="10">
        <f>VLOOKUP(B1329,home!$B$2:$E$405,3,FALSE)</f>
        <v>0.95040000000000002</v>
      </c>
      <c r="G1329" s="10">
        <f>VLOOKUP(C1329,away!$B$2:$E$405,4,FALSE)</f>
        <v>0.74670000000000003</v>
      </c>
      <c r="H1329" s="10">
        <f>VLOOKUP(A1329,away!$A$2:$E$405,3,FALSE)</f>
        <v>1.014</v>
      </c>
      <c r="I1329" s="10">
        <f>VLOOKUP(C1329,away!$B$2:$E$405,3,FALSE)</f>
        <v>0.98619999999999997</v>
      </c>
      <c r="J1329" s="10">
        <f>VLOOKUP(B1329,home!$B$2:$E$405,4,FALSE)</f>
        <v>1.5241</v>
      </c>
      <c r="K1329" s="12">
        <f t="shared" si="1790"/>
        <v>0.95038160025600005</v>
      </c>
      <c r="L1329" s="12">
        <f t="shared" si="1791"/>
        <v>1.52411036388</v>
      </c>
      <c r="M1329" s="13">
        <f t="shared" si="1792"/>
        <v>8.4205758937874478E-2</v>
      </c>
      <c r="N1329" s="13">
        <f t="shared" si="1793"/>
        <v>8.0027603930148114E-2</v>
      </c>
      <c r="O1329" s="13">
        <f t="shared" si="1794"/>
        <v>0.12833886989559543</v>
      </c>
      <c r="P1329" s="13">
        <f t="shared" si="1795"/>
        <v>0.12197090054642258</v>
      </c>
      <c r="Q1329" s="13">
        <f t="shared" si="1796"/>
        <v>3.8028381143893758E-2</v>
      </c>
      <c r="R1329" s="13">
        <f t="shared" si="1797"/>
        <v>9.7801300848261968E-2</v>
      </c>
      <c r="S1329" s="13">
        <f t="shared" si="1798"/>
        <v>4.4168299079998849E-2</v>
      </c>
      <c r="T1329" s="13">
        <f t="shared" si="1799"/>
        <v>5.7959449822987251E-2</v>
      </c>
      <c r="U1329" s="13">
        <f t="shared" si="1800"/>
        <v>9.2948556807289709E-2</v>
      </c>
      <c r="V1329" s="13">
        <f t="shared" si="1801"/>
        <v>7.1085758429285948E-3</v>
      </c>
      <c r="W1329" s="13">
        <f t="shared" si="1802"/>
        <v>1.2047157908892952E-2</v>
      </c>
      <c r="X1329" s="13">
        <f t="shared" si="1803"/>
        <v>1.8361198224242658E-2</v>
      </c>
      <c r="Y1329" s="13">
        <f t="shared" si="1804"/>
        <v>1.3992246253411646E-2</v>
      </c>
      <c r="Z1329" s="13">
        <f t="shared" si="1805"/>
        <v>4.9686658741260624E-2</v>
      </c>
      <c r="AA1329" s="13">
        <f t="shared" si="1806"/>
        <v>4.7221286245893043E-2</v>
      </c>
      <c r="AB1329" s="13">
        <f t="shared" si="1807"/>
        <v>2.2439120794259235E-2</v>
      </c>
      <c r="AC1329" s="13">
        <f t="shared" si="1808"/>
        <v>6.4354223519040414E-4</v>
      </c>
      <c r="AD1329" s="13">
        <f t="shared" si="1809"/>
        <v>2.862349302997602E-3</v>
      </c>
      <c r="AE1329" s="13">
        <f t="shared" si="1810"/>
        <v>4.36253623774334E-3</v>
      </c>
      <c r="AF1329" s="13">
        <f t="shared" si="1811"/>
        <v>3.324493346373344E-3</v>
      </c>
      <c r="AG1329" s="13">
        <f t="shared" si="1812"/>
        <v>1.688964921285905E-3</v>
      </c>
      <c r="AH1329" s="13">
        <f t="shared" si="1813"/>
        <v>1.893198788353103E-2</v>
      </c>
      <c r="AI1329" s="13">
        <f t="shared" si="1814"/>
        <v>1.7992612940777423E-2</v>
      </c>
      <c r="AJ1329" s="13">
        <f t="shared" si="1815"/>
        <v>8.5499241397214293E-3</v>
      </c>
      <c r="AK1329" s="13">
        <f t="shared" si="1816"/>
        <v>2.7085635286586197E-3</v>
      </c>
      <c r="AL1329" s="13">
        <f t="shared" si="1817"/>
        <v>3.7286488219287835E-5</v>
      </c>
      <c r="AM1329" s="13">
        <f t="shared" si="1818"/>
        <v>5.4406482221490155E-4</v>
      </c>
      <c r="AN1329" s="13">
        <f t="shared" si="1819"/>
        <v>8.2921483416026115E-4</v>
      </c>
      <c r="AO1329" s="13">
        <f t="shared" si="1820"/>
        <v>6.3190746131334475E-4</v>
      </c>
      <c r="AP1329" s="13">
        <f t="shared" si="1821"/>
        <v>3.2103223693358957E-4</v>
      </c>
      <c r="AQ1329" s="13">
        <f t="shared" si="1822"/>
        <v>1.223221398625159E-4</v>
      </c>
      <c r="AR1329" s="13">
        <f t="shared" si="1823"/>
        <v>5.7708877884280396E-3</v>
      </c>
      <c r="AS1329" s="13">
        <f t="shared" si="1824"/>
        <v>5.4845455712640495E-3</v>
      </c>
      <c r="AT1329" s="13">
        <f t="shared" si="1825"/>
        <v>2.6062055983474422E-3</v>
      </c>
      <c r="AU1329" s="13">
        <f t="shared" si="1826"/>
        <v>8.2562994905119628E-4</v>
      </c>
      <c r="AV1329" s="13">
        <f t="shared" si="1827"/>
        <v>1.9616587804963887E-4</v>
      </c>
      <c r="AW1329" s="13">
        <f t="shared" si="1828"/>
        <v>1.5002492451837349E-6</v>
      </c>
      <c r="AX1329" s="13">
        <f t="shared" si="1829"/>
        <v>8.6178199396599032E-5</v>
      </c>
      <c r="AY1329" s="13">
        <f t="shared" si="1830"/>
        <v>1.3134508684087376E-4</v>
      </c>
      <c r="AZ1329" s="13">
        <f t="shared" si="1831"/>
        <v>1.0009220404944716E-4</v>
      </c>
      <c r="BA1329" s="13">
        <f t="shared" si="1832"/>
        <v>5.0850521845118031E-5</v>
      </c>
      <c r="BB1329" s="13">
        <f t="shared" si="1833"/>
        <v>1.9375451838212685E-5</v>
      </c>
      <c r="BC1329" s="13">
        <f t="shared" si="1834"/>
        <v>5.9060653902955435E-6</v>
      </c>
      <c r="BD1329" s="13">
        <f t="shared" si="1835"/>
        <v>1.4659116478552836E-3</v>
      </c>
      <c r="BE1329" s="13">
        <f t="shared" si="1836"/>
        <v>1.3931754577226146E-3</v>
      </c>
      <c r="BF1329" s="13">
        <f t="shared" si="1837"/>
        <v>6.6202416047390173E-4</v>
      </c>
      <c r="BG1329" s="13">
        <f t="shared" si="1838"/>
        <v>2.0972519367977395E-4</v>
      </c>
      <c r="BH1329" s="13">
        <f t="shared" si="1839"/>
        <v>4.9829741295845766E-5</v>
      </c>
      <c r="BI1329" s="13">
        <f t="shared" si="1840"/>
        <v>9.4714538546176788E-6</v>
      </c>
      <c r="BJ1329" s="14">
        <f t="shared" si="1841"/>
        <v>0.2354966701158217</v>
      </c>
      <c r="BK1329" s="14">
        <f t="shared" si="1842"/>
        <v>0.25826570821747508</v>
      </c>
      <c r="BL1329" s="14">
        <f t="shared" si="1843"/>
        <v>0.45560579552401037</v>
      </c>
      <c r="BM1329" s="14">
        <f t="shared" si="1844"/>
        <v>0.44855217245877577</v>
      </c>
      <c r="BN1329" s="14">
        <f t="shared" si="1845"/>
        <v>0.55037281530219628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1.3391999999999999</v>
      </c>
      <c r="F1330" s="10">
        <f>VLOOKUP(B1330,home!$B$2:$E$405,3,FALSE)</f>
        <v>1.2694000000000001</v>
      </c>
      <c r="G1330" s="10">
        <f>VLOOKUP(C1330,away!$B$2:$E$405,4,FALSE)</f>
        <v>1.369</v>
      </c>
      <c r="H1330" s="10">
        <f>VLOOKUP(A1330,away!$A$2:$E$405,3,FALSE)</f>
        <v>1.014</v>
      </c>
      <c r="I1330" s="10">
        <f>VLOOKUP(C1330,away!$B$2:$E$405,3,FALSE)</f>
        <v>1.3971</v>
      </c>
      <c r="J1330" s="10">
        <f>VLOOKUP(B1330,home!$B$2:$E$405,4,FALSE)</f>
        <v>0.78900000000000003</v>
      </c>
      <c r="K1330" s="12">
        <f t="shared" si="1790"/>
        <v>2.3272732771200002</v>
      </c>
      <c r="L1330" s="12">
        <f t="shared" si="1791"/>
        <v>1.1177442666000001</v>
      </c>
      <c r="M1330" s="13">
        <f t="shared" si="1792"/>
        <v>3.1904202319305845E-2</v>
      </c>
      <c r="N1330" s="13">
        <f t="shared" si="1793"/>
        <v>7.4249797485550426E-2</v>
      </c>
      <c r="O1330" s="13">
        <f t="shared" si="1794"/>
        <v>3.5660739222850533E-2</v>
      </c>
      <c r="P1330" s="13">
        <f t="shared" si="1795"/>
        <v>8.2992285435685098E-2</v>
      </c>
      <c r="Q1330" s="13">
        <f t="shared" si="1796"/>
        <v>8.6399784759846651E-2</v>
      </c>
      <c r="R1330" s="13">
        <f t="shared" si="1797"/>
        <v>1.992979340452947E-2</v>
      </c>
      <c r="S1330" s="13">
        <f t="shared" si="1798"/>
        <v>5.3971882550957404E-2</v>
      </c>
      <c r="T1330" s="13">
        <f t="shared" si="1799"/>
        <v>9.657286405079267E-2</v>
      </c>
      <c r="U1330" s="13">
        <f t="shared" si="1800"/>
        <v>4.6382075608883869E-2</v>
      </c>
      <c r="V1330" s="13">
        <f t="shared" si="1801"/>
        <v>1.5599651305216749E-2</v>
      </c>
      <c r="W1330" s="13">
        <f t="shared" si="1802"/>
        <v>6.7025303406837003E-2</v>
      </c>
      <c r="X1330" s="13">
        <f t="shared" si="1803"/>
        <v>7.4917148600117514E-2</v>
      </c>
      <c r="Y1330" s="13">
        <f t="shared" si="1804"/>
        <v>4.1869106658900798E-2</v>
      </c>
      <c r="Z1330" s="13">
        <f t="shared" si="1805"/>
        <v>7.4254707708117694E-3</v>
      </c>
      <c r="AA1330" s="13">
        <f t="shared" si="1806"/>
        <v>1.728109969494588E-2</v>
      </c>
      <c r="AB1330" s="13">
        <f t="shared" si="1807"/>
        <v>2.010892075964707E-2</v>
      </c>
      <c r="AC1330" s="13">
        <f t="shared" si="1808"/>
        <v>2.536207262100017E-3</v>
      </c>
      <c r="AD1330" s="13">
        <f t="shared" si="1809"/>
        <v>3.8996549377397972E-2</v>
      </c>
      <c r="AE1330" s="13">
        <f t="shared" si="1810"/>
        <v>4.3588169483770388E-2</v>
      </c>
      <c r="AF1330" s="13">
        <f t="shared" si="1811"/>
        <v>2.4360213266036726E-2</v>
      </c>
      <c r="AG1330" s="13">
        <f t="shared" si="1812"/>
        <v>9.076162903755269E-3</v>
      </c>
      <c r="AH1330" s="13">
        <f t="shared" si="1813"/>
        <v>2.0749443452201862E-3</v>
      </c>
      <c r="AI1330" s="13">
        <f t="shared" si="1814"/>
        <v>4.8289625261421958E-3</v>
      </c>
      <c r="AJ1330" s="13">
        <f t="shared" si="1815"/>
        <v>5.6191577216523122E-3</v>
      </c>
      <c r="AK1330" s="13">
        <f t="shared" si="1816"/>
        <v>4.3591052018413104E-3</v>
      </c>
      <c r="AL1330" s="13">
        <f t="shared" si="1817"/>
        <v>2.6389706899882968E-4</v>
      </c>
      <c r="AM1330" s="13">
        <f t="shared" si="1818"/>
        <v>1.8151125453181774E-2</v>
      </c>
      <c r="AN1330" s="13">
        <f t="shared" si="1819"/>
        <v>2.0288316407631259E-2</v>
      </c>
      <c r="AO1330" s="13">
        <f t="shared" si="1820"/>
        <v>1.1338574671798277E-2</v>
      </c>
      <c r="AP1330" s="13">
        <f t="shared" si="1821"/>
        <v>4.2245422769395004E-3</v>
      </c>
      <c r="AQ1330" s="13">
        <f t="shared" si="1822"/>
        <v>1.1804894772646098E-3</v>
      </c>
      <c r="AR1330" s="13">
        <f t="shared" si="1823"/>
        <v>4.6385142907679074E-4</v>
      </c>
      <c r="AS1330" s="13">
        <f t="shared" si="1824"/>
        <v>1.079509035444338E-3</v>
      </c>
      <c r="AT1330" s="13">
        <f t="shared" si="1825"/>
        <v>1.2561562652995979E-3</v>
      </c>
      <c r="AU1330" s="13">
        <f t="shared" si="1826"/>
        <v>9.7447296937287189E-4</v>
      </c>
      <c r="AV1330" s="13">
        <f t="shared" si="1827"/>
        <v>5.6696622522431535E-4</v>
      </c>
      <c r="AW1330" s="13">
        <f t="shared" si="1828"/>
        <v>1.9068735711431275E-5</v>
      </c>
      <c r="AX1330" s="13">
        <f t="shared" si="1829"/>
        <v>7.0404382028070988E-3</v>
      </c>
      <c r="AY1330" s="13">
        <f t="shared" si="1830"/>
        <v>7.8694094355392444E-3</v>
      </c>
      <c r="AZ1330" s="13">
        <f t="shared" si="1831"/>
        <v>4.3979936390509677E-3</v>
      </c>
      <c r="BA1330" s="13">
        <f t="shared" si="1832"/>
        <v>1.6386107248641628E-3</v>
      </c>
      <c r="BB1330" s="13">
        <f t="shared" si="1833"/>
        <v>4.5788693572654737E-4</v>
      </c>
      <c r="BC1330" s="13">
        <f t="shared" si="1834"/>
        <v>1.0236009943187818E-4</v>
      </c>
      <c r="BD1330" s="13">
        <f t="shared" si="1835"/>
        <v>8.6411212567466487E-5</v>
      </c>
      <c r="BE1330" s="13">
        <f t="shared" si="1836"/>
        <v>2.0110250585180067E-4</v>
      </c>
      <c r="BF1330" s="13">
        <f t="shared" si="1837"/>
        <v>2.340102439153821E-4</v>
      </c>
      <c r="BG1330" s="13">
        <f t="shared" si="1838"/>
        <v>1.8153526241220064E-4</v>
      </c>
      <c r="BH1330" s="13">
        <f t="shared" si="1839"/>
        <v>1.0562054126672036E-4</v>
      </c>
      <c r="BI1330" s="13">
        <f t="shared" si="1840"/>
        <v>4.9161572640997703E-5</v>
      </c>
      <c r="BJ1330" s="14">
        <f t="shared" si="1841"/>
        <v>0.63374484731724079</v>
      </c>
      <c r="BK1330" s="14">
        <f t="shared" si="1842"/>
        <v>0.19513753537780321</v>
      </c>
      <c r="BL1330" s="14">
        <f t="shared" si="1843"/>
        <v>0.16144359574878539</v>
      </c>
      <c r="BM1330" s="14">
        <f t="shared" si="1844"/>
        <v>0.65876450588704527</v>
      </c>
      <c r="BN1330" s="14">
        <f t="shared" si="1845"/>
        <v>0.33113660262776806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1.3568</v>
      </c>
      <c r="F1331" s="10">
        <f>VLOOKUP(B1331,home!$B$2:$E$405,3,FALSE)</f>
        <v>0.98270000000000002</v>
      </c>
      <c r="G1331" s="10">
        <f>VLOOKUP(C1331,away!$B$2:$E$405,4,FALSE)</f>
        <v>0.61419999999999997</v>
      </c>
      <c r="H1331" s="10">
        <f>VLOOKUP(A1331,away!$A$2:$E$405,3,FALSE)</f>
        <v>1.1676</v>
      </c>
      <c r="I1331" s="10">
        <f>VLOOKUP(C1331,away!$B$2:$E$405,3,FALSE)</f>
        <v>1.2847</v>
      </c>
      <c r="J1331" s="10">
        <f>VLOOKUP(B1331,home!$B$2:$E$405,4,FALSE)</f>
        <v>1.0468</v>
      </c>
      <c r="K1331" s="12">
        <f t="shared" si="1790"/>
        <v>0.81892966451199989</v>
      </c>
      <c r="L1331" s="12">
        <f t="shared" si="1791"/>
        <v>1.5702164556959999</v>
      </c>
      <c r="M1331" s="13">
        <f t="shared" si="1792"/>
        <v>9.1707958026516392E-2</v>
      </c>
      <c r="N1331" s="13">
        <f t="shared" si="1793"/>
        <v>7.5102367299735628E-2</v>
      </c>
      <c r="O1331" s="13">
        <f t="shared" si="1794"/>
        <v>0.14400134481151408</v>
      </c>
      <c r="P1331" s="13">
        <f t="shared" si="1795"/>
        <v>0.11792697299577004</v>
      </c>
      <c r="Q1331" s="13">
        <f t="shared" si="1796"/>
        <v>3.0751778228414739E-2</v>
      </c>
      <c r="R1331" s="13">
        <f t="shared" si="1797"/>
        <v>0.11305664063269663</v>
      </c>
      <c r="S1331" s="13">
        <f t="shared" si="1798"/>
        <v>3.7910480342186012E-2</v>
      </c>
      <c r="T1331" s="13">
        <f t="shared" si="1799"/>
        <v>4.8286948216170807E-2</v>
      </c>
      <c r="U1331" s="13">
        <f t="shared" si="1800"/>
        <v>9.2585436784187986E-2</v>
      </c>
      <c r="V1331" s="13">
        <f t="shared" si="1801"/>
        <v>5.4165518550830377E-3</v>
      </c>
      <c r="W1331" s="13">
        <f t="shared" si="1802"/>
        <v>8.3945144759143709E-3</v>
      </c>
      <c r="X1331" s="13">
        <f t="shared" si="1803"/>
        <v>1.3181204767659027E-2</v>
      </c>
      <c r="Y1331" s="13">
        <f t="shared" si="1804"/>
        <v>1.0348672316038388E-2</v>
      </c>
      <c r="Z1331" s="13">
        <f t="shared" si="1805"/>
        <v>5.9174465849056425E-2</v>
      </c>
      <c r="AA1331" s="13">
        <f t="shared" si="1806"/>
        <v>4.8459725465444567E-2</v>
      </c>
      <c r="AB1331" s="13">
        <f t="shared" si="1807"/>
        <v>1.9842553358880067E-2</v>
      </c>
      <c r="AC1331" s="13">
        <f t="shared" si="1808"/>
        <v>4.3532043053441666E-4</v>
      </c>
      <c r="AD1331" s="13">
        <f t="shared" si="1809"/>
        <v>1.7186292308754201E-3</v>
      </c>
      <c r="AE1331" s="13">
        <f t="shared" si="1810"/>
        <v>2.6986198995607442E-3</v>
      </c>
      <c r="AF1331" s="13">
        <f t="shared" si="1811"/>
        <v>2.1187086869794841E-3</v>
      </c>
      <c r="AG1331" s="13">
        <f t="shared" si="1812"/>
        <v>1.1089437483737504E-3</v>
      </c>
      <c r="AH1331" s="13">
        <f t="shared" si="1813"/>
        <v>2.3229180008302337E-2</v>
      </c>
      <c r="AI1331" s="13">
        <f t="shared" si="1814"/>
        <v>1.9023064591087886E-2</v>
      </c>
      <c r="AJ1331" s="13">
        <f t="shared" si="1815"/>
        <v>7.7892759517848523E-3</v>
      </c>
      <c r="AK1331" s="13">
        <f t="shared" si="1816"/>
        <v>2.1262897139955198E-3</v>
      </c>
      <c r="AL1331" s="13">
        <f t="shared" si="1817"/>
        <v>2.2391086558178915E-5</v>
      </c>
      <c r="AM1331" s="13">
        <f t="shared" si="1818"/>
        <v>2.8148729189226494E-4</v>
      </c>
      <c r="AN1331" s="13">
        <f t="shared" si="1819"/>
        <v>4.419959777985376E-4</v>
      </c>
      <c r="AO1331" s="13">
        <f t="shared" si="1820"/>
        <v>3.4701467884535388E-4</v>
      </c>
      <c r="AP1331" s="13">
        <f t="shared" si="1821"/>
        <v>1.8162938636367908E-4</v>
      </c>
      <c r="AQ1331" s="13">
        <f t="shared" si="1822"/>
        <v>7.1299362826553859E-5</v>
      </c>
      <c r="AR1331" s="13">
        <f t="shared" si="1823"/>
        <v>7.2949681402721765E-3</v>
      </c>
      <c r="AS1331" s="13">
        <f t="shared" si="1824"/>
        <v>5.9740658117388209E-3</v>
      </c>
      <c r="AT1331" s="13">
        <f t="shared" si="1825"/>
        <v>2.4461698554899399E-3</v>
      </c>
      <c r="AU1331" s="13">
        <f t="shared" si="1826"/>
        <v>6.6774701969858142E-4</v>
      </c>
      <c r="AV1331" s="13">
        <f t="shared" si="1827"/>
        <v>1.3670946070516173E-4</v>
      </c>
      <c r="AW1331" s="13">
        <f t="shared" si="1828"/>
        <v>7.9979520398656174E-7</v>
      </c>
      <c r="AX1331" s="13">
        <f t="shared" si="1829"/>
        <v>3.8419715585620638E-5</v>
      </c>
      <c r="AY1331" s="13">
        <f t="shared" si="1830"/>
        <v>6.0327269635701604E-5</v>
      </c>
      <c r="AZ1331" s="13">
        <f t="shared" si="1831"/>
        <v>4.7363435754594152E-5</v>
      </c>
      <c r="BA1331" s="13">
        <f t="shared" si="1832"/>
        <v>2.4790282073388008E-5</v>
      </c>
      <c r="BB1331" s="13">
        <f t="shared" si="1833"/>
        <v>9.7315272132448478E-6</v>
      </c>
      <c r="BC1331" s="13">
        <f t="shared" si="1834"/>
        <v>3.0561208338581002E-6</v>
      </c>
      <c r="BD1331" s="13">
        <f t="shared" si="1835"/>
        <v>1.9091131696055696E-3</v>
      </c>
      <c r="BE1331" s="13">
        <f t="shared" si="1836"/>
        <v>1.5634294075005299E-3</v>
      </c>
      <c r="BF1331" s="13">
        <f t="shared" si="1837"/>
        <v>6.4016936008630171E-4</v>
      </c>
      <c r="BG1331" s="13">
        <f t="shared" si="1838"/>
        <v>1.7475122642877895E-4</v>
      </c>
      <c r="BH1331" s="13">
        <f t="shared" si="1839"/>
        <v>3.577724080809511E-5</v>
      </c>
      <c r="BI1331" s="13">
        <f t="shared" si="1840"/>
        <v>5.8598087624276742E-6</v>
      </c>
      <c r="BJ1331" s="14">
        <f t="shared" si="1841"/>
        <v>0.1952175019185452</v>
      </c>
      <c r="BK1331" s="14">
        <f t="shared" si="1842"/>
        <v>0.25348000200628379</v>
      </c>
      <c r="BL1331" s="14">
        <f t="shared" si="1843"/>
        <v>0.49096227181899044</v>
      </c>
      <c r="BM1331" s="14">
        <f t="shared" si="1844"/>
        <v>0.42622765212379649</v>
      </c>
      <c r="BN1331" s="14">
        <f t="shared" si="1845"/>
        <v>0.57254706199464755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1.3391999999999999</v>
      </c>
      <c r="F1332" s="10">
        <f>VLOOKUP(B1332,home!$B$2:$E$405,3,FALSE)</f>
        <v>0.93340000000000001</v>
      </c>
      <c r="G1332" s="10">
        <f>VLOOKUP(C1332,away!$B$2:$E$405,4,FALSE)</f>
        <v>0.67200000000000004</v>
      </c>
      <c r="H1332" s="10">
        <f>VLOOKUP(A1332,away!$A$2:$E$405,3,FALSE)</f>
        <v>1.014</v>
      </c>
      <c r="I1332" s="10">
        <f>VLOOKUP(C1332,away!$B$2:$E$405,3,FALSE)</f>
        <v>0.78900000000000003</v>
      </c>
      <c r="J1332" s="10">
        <f>VLOOKUP(B1332,home!$B$2:$E$405,4,FALSE)</f>
        <v>1.1506000000000001</v>
      </c>
      <c r="K1332" s="12">
        <f t="shared" si="1790"/>
        <v>0.84000623616000003</v>
      </c>
      <c r="L1332" s="12">
        <f t="shared" si="1791"/>
        <v>0.92053292760000005</v>
      </c>
      <c r="M1332" s="13">
        <f t="shared" si="1792"/>
        <v>0.17195212846940044</v>
      </c>
      <c r="N1332" s="13">
        <f t="shared" si="1793"/>
        <v>0.14444086023528188</v>
      </c>
      <c r="O1332" s="13">
        <f t="shared" si="1794"/>
        <v>0.15828759622698851</v>
      </c>
      <c r="P1332" s="13">
        <f t="shared" si="1795"/>
        <v>0.13296256793744646</v>
      </c>
      <c r="Q1332" s="13">
        <f t="shared" si="1796"/>
        <v>6.0665611676975852E-2</v>
      </c>
      <c r="R1332" s="13">
        <f t="shared" si="1797"/>
        <v>7.2854472178798216E-2</v>
      </c>
      <c r="S1332" s="13">
        <f t="shared" si="1798"/>
        <v>2.5703439425098638E-2</v>
      </c>
      <c r="T1332" s="13">
        <f t="shared" si="1799"/>
        <v>5.5844693121651329E-2</v>
      </c>
      <c r="U1332" s="13">
        <f t="shared" si="1800"/>
        <v>6.1198210962335735E-2</v>
      </c>
      <c r="V1332" s="13">
        <f t="shared" si="1801"/>
        <v>2.2083635468176208E-3</v>
      </c>
      <c r="W1332" s="13">
        <f t="shared" si="1802"/>
        <v>1.6986497376373547E-2</v>
      </c>
      <c r="X1332" s="13">
        <f t="shared" si="1803"/>
        <v>1.5636630159542864E-2</v>
      </c>
      <c r="Y1332" s="13">
        <f t="shared" si="1804"/>
        <v>7.1970164692812229E-3</v>
      </c>
      <c r="Z1332" s="13">
        <f t="shared" si="1805"/>
        <v>2.2354980187833967E-2</v>
      </c>
      <c r="AA1332" s="13">
        <f t="shared" si="1806"/>
        <v>1.8778322767013782E-2</v>
      </c>
      <c r="AB1332" s="13">
        <f t="shared" si="1807"/>
        <v>7.8869541144584408E-3</v>
      </c>
      <c r="AC1332" s="13">
        <f t="shared" si="1808"/>
        <v>1.0672653878219165E-4</v>
      </c>
      <c r="AD1332" s="13">
        <f t="shared" si="1809"/>
        <v>3.5671909316673145E-3</v>
      </c>
      <c r="AE1332" s="13">
        <f t="shared" si="1810"/>
        <v>3.2837167116358847E-3</v>
      </c>
      <c r="AF1332" s="13">
        <f t="shared" si="1811"/>
        <v>1.5113846789856129E-3</v>
      </c>
      <c r="AG1332" s="13">
        <f t="shared" si="1812"/>
        <v>4.6375978775880432E-4</v>
      </c>
      <c r="AH1332" s="13">
        <f t="shared" si="1813"/>
        <v>5.1446238396866979E-3</v>
      </c>
      <c r="AI1332" s="13">
        <f t="shared" si="1814"/>
        <v>4.3215161080342309E-3</v>
      </c>
      <c r="AJ1332" s="13">
        <f t="shared" si="1815"/>
        <v>1.8150502402073227E-3</v>
      </c>
      <c r="AK1332" s="13">
        <f t="shared" si="1816"/>
        <v>5.0821784023928585E-4</v>
      </c>
      <c r="AL1332" s="13">
        <f t="shared" si="1817"/>
        <v>3.3010663583803121E-6</v>
      </c>
      <c r="AM1332" s="13">
        <f t="shared" si="1818"/>
        <v>5.9929252563478913E-4</v>
      </c>
      <c r="AN1332" s="13">
        <f t="shared" si="1819"/>
        <v>5.516685031113905E-4</v>
      </c>
      <c r="AO1332" s="13">
        <f t="shared" si="1820"/>
        <v>2.5391451111691902E-4</v>
      </c>
      <c r="AP1332" s="13">
        <f t="shared" si="1821"/>
        <v>7.7912222759526762E-5</v>
      </c>
      <c r="AQ1332" s="13">
        <f t="shared" si="1822"/>
        <v>1.7930191628162624E-5</v>
      </c>
      <c r="AR1332" s="13">
        <f t="shared" si="1823"/>
        <v>9.4715912890951039E-4</v>
      </c>
      <c r="AS1332" s="13">
        <f t="shared" si="1824"/>
        <v>7.9561957491986217E-4</v>
      </c>
      <c r="AT1332" s="13">
        <f t="shared" si="1825"/>
        <v>3.3416270227182619E-4</v>
      </c>
      <c r="AU1332" s="13">
        <f t="shared" si="1826"/>
        <v>9.3566251266803823E-5</v>
      </c>
      <c r="AV1332" s="13">
        <f t="shared" si="1827"/>
        <v>1.9649058639557177E-5</v>
      </c>
      <c r="AW1332" s="13">
        <f t="shared" si="1828"/>
        <v>7.0904466236089001E-8</v>
      </c>
      <c r="AX1332" s="13">
        <f t="shared" si="1829"/>
        <v>8.3901576469549879E-5</v>
      </c>
      <c r="AY1332" s="13">
        <f t="shared" si="1830"/>
        <v>7.7234163817770031E-5</v>
      </c>
      <c r="AZ1332" s="13">
        <f t="shared" si="1831"/>
        <v>3.5548295464954917E-5</v>
      </c>
      <c r="BA1332" s="13">
        <f t="shared" si="1832"/>
        <v>1.0907792165181588E-5</v>
      </c>
      <c r="BB1332" s="13">
        <f t="shared" si="1833"/>
        <v>2.5102454638667366E-6</v>
      </c>
      <c r="BC1332" s="13">
        <f t="shared" si="1834"/>
        <v>4.6215272116957368E-7</v>
      </c>
      <c r="BD1332" s="13">
        <f t="shared" si="1835"/>
        <v>1.4531519430635619E-4</v>
      </c>
      <c r="BE1332" s="13">
        <f t="shared" si="1836"/>
        <v>1.2206566942614134E-4</v>
      </c>
      <c r="BF1332" s="13">
        <f t="shared" si="1837"/>
        <v>5.1267961769501871E-5</v>
      </c>
      <c r="BG1332" s="13">
        <f t="shared" si="1838"/>
        <v>1.4355135867198018E-5</v>
      </c>
      <c r="BH1332" s="13">
        <f t="shared" si="1839"/>
        <v>3.014600912342606E-6</v>
      </c>
      <c r="BI1332" s="13">
        <f t="shared" si="1840"/>
        <v>5.0645671318028306E-7</v>
      </c>
      <c r="BJ1332" s="14">
        <f t="shared" si="1841"/>
        <v>0.31130864332950753</v>
      </c>
      <c r="BK1332" s="14">
        <f t="shared" si="1842"/>
        <v>0.33301376114772147</v>
      </c>
      <c r="BL1332" s="14">
        <f t="shared" si="1843"/>
        <v>0.33332164601276459</v>
      </c>
      <c r="BM1332" s="14">
        <f t="shared" si="1844"/>
        <v>0.25875863069358473</v>
      </c>
      <c r="BN1332" s="14">
        <f t="shared" si="1845"/>
        <v>0.74116323672489137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1.3391999999999999</v>
      </c>
      <c r="F1333" s="10">
        <f>VLOOKUP(B1333,home!$B$2:$E$405,3,FALSE)</f>
        <v>0.82140000000000002</v>
      </c>
      <c r="G1333" s="10">
        <f>VLOOKUP(C1333,away!$B$2:$E$405,4,FALSE)</f>
        <v>0.6845</v>
      </c>
      <c r="H1333" s="10">
        <f>VLOOKUP(A1333,away!$A$2:$E$405,3,FALSE)</f>
        <v>1.014</v>
      </c>
      <c r="I1333" s="10">
        <f>VLOOKUP(C1333,away!$B$2:$E$405,3,FALSE)</f>
        <v>1.3149</v>
      </c>
      <c r="J1333" s="10">
        <f>VLOOKUP(B1333,home!$B$2:$E$405,4,FALSE)</f>
        <v>0.78900000000000003</v>
      </c>
      <c r="K1333" s="12">
        <f t="shared" si="1790"/>
        <v>0.75296292335999992</v>
      </c>
      <c r="L1333" s="12">
        <f t="shared" si="1791"/>
        <v>1.0519804854000001</v>
      </c>
      <c r="M1333" s="13">
        <f t="shared" si="1792"/>
        <v>0.16448376465397624</v>
      </c>
      <c r="N1333" s="13">
        <f t="shared" si="1793"/>
        <v>0.12385017627911618</v>
      </c>
      <c r="O1333" s="13">
        <f t="shared" si="1794"/>
        <v>0.17303371058110928</v>
      </c>
      <c r="P1333" s="13">
        <f t="shared" si="1795"/>
        <v>0.1302879685589802</v>
      </c>
      <c r="Q1333" s="13">
        <f t="shared" si="1796"/>
        <v>4.662729539488731E-2</v>
      </c>
      <c r="R1333" s="13">
        <f t="shared" si="1797"/>
        <v>9.101404342383923E-2</v>
      </c>
      <c r="S1333" s="13">
        <f t="shared" si="1798"/>
        <v>2.5800349941734291E-2</v>
      </c>
      <c r="T1333" s="13">
        <f t="shared" si="1799"/>
        <v>4.905100484240274E-2</v>
      </c>
      <c r="U1333" s="13">
        <f t="shared" si="1800"/>
        <v>6.8530200203227962E-2</v>
      </c>
      <c r="V1333" s="13">
        <f t="shared" si="1801"/>
        <v>2.2707240634497919E-3</v>
      </c>
      <c r="W1333" s="13">
        <f t="shared" si="1802"/>
        <v>1.1702874882968206E-2</v>
      </c>
      <c r="X1333" s="13">
        <f t="shared" si="1803"/>
        <v>1.231119599996036E-2</v>
      </c>
      <c r="Y1333" s="13">
        <f t="shared" si="1804"/>
        <v>6.4755689719464193E-3</v>
      </c>
      <c r="Z1333" s="13">
        <f t="shared" si="1805"/>
        <v>3.1914999193075708E-2</v>
      </c>
      <c r="AA1333" s="13">
        <f t="shared" si="1806"/>
        <v>2.4030811091450322E-2</v>
      </c>
      <c r="AB1333" s="13">
        <f t="shared" si="1807"/>
        <v>9.0471548850651722E-3</v>
      </c>
      <c r="AC1333" s="13">
        <f t="shared" si="1808"/>
        <v>1.1241535981045014E-4</v>
      </c>
      <c r="AD1333" s="13">
        <f t="shared" si="1809"/>
        <v>2.2029577208990138E-3</v>
      </c>
      <c r="AE1333" s="13">
        <f t="shared" si="1810"/>
        <v>2.3174685325470226E-3</v>
      </c>
      <c r="AF1333" s="13">
        <f t="shared" si="1811"/>
        <v>1.2189658358840211E-3</v>
      </c>
      <c r="AG1333" s="13">
        <f t="shared" si="1812"/>
        <v>4.2744275723976329E-4</v>
      </c>
      <c r="AH1333" s="13">
        <f t="shared" si="1813"/>
        <v>8.3934890856680964E-3</v>
      </c>
      <c r="AI1333" s="13">
        <f t="shared" si="1814"/>
        <v>6.3199860791349032E-3</v>
      </c>
      <c r="AJ1333" s="13">
        <f t="shared" si="1815"/>
        <v>2.3793575968699596E-3</v>
      </c>
      <c r="AK1333" s="13">
        <f t="shared" si="1816"/>
        <v>5.9718935061934305E-4</v>
      </c>
      <c r="AL1333" s="13">
        <f t="shared" si="1817"/>
        <v>3.5617786096620259E-6</v>
      </c>
      <c r="AM1333" s="13">
        <f t="shared" si="1818"/>
        <v>3.3174909711332102E-4</v>
      </c>
      <c r="AN1333" s="13">
        <f t="shared" si="1819"/>
        <v>3.4899357621228315E-4</v>
      </c>
      <c r="AO1333" s="13">
        <f t="shared" si="1820"/>
        <v>1.8356721585263978E-4</v>
      </c>
      <c r="AP1333" s="13">
        <f t="shared" si="1821"/>
        <v>6.4369709612062219E-5</v>
      </c>
      <c r="AQ1333" s="13">
        <f t="shared" si="1822"/>
        <v>1.6928919590688561E-5</v>
      </c>
      <c r="AR1333" s="13">
        <f t="shared" si="1823"/>
        <v>1.765957344508146E-3</v>
      </c>
      <c r="AS1333" s="13">
        <f t="shared" si="1824"/>
        <v>1.3297004046499161E-3</v>
      </c>
      <c r="AT1333" s="13">
        <f t="shared" si="1825"/>
        <v>5.0060755193908778E-4</v>
      </c>
      <c r="AU1333" s="13">
        <f t="shared" si="1826"/>
        <v>1.2564630858804952E-4</v>
      </c>
      <c r="AV1333" s="13">
        <f t="shared" si="1827"/>
        <v>2.3651752955962605E-5</v>
      </c>
      <c r="AW1333" s="13">
        <f t="shared" si="1828"/>
        <v>7.8369250958855748E-8</v>
      </c>
      <c r="AX1333" s="13">
        <f t="shared" si="1829"/>
        <v>4.1632461664081093E-5</v>
      </c>
      <c r="AY1333" s="13">
        <f t="shared" si="1830"/>
        <v>4.3796537229776919E-5</v>
      </c>
      <c r="AZ1333" s="13">
        <f t="shared" si="1831"/>
        <v>2.3036551246909947E-5</v>
      </c>
      <c r="BA1333" s="13">
        <f t="shared" si="1832"/>
        <v>8.0780007875554368E-6</v>
      </c>
      <c r="BB1333" s="13">
        <f t="shared" si="1833"/>
        <v>2.1244747973885375E-6</v>
      </c>
      <c r="BC1333" s="13">
        <f t="shared" si="1834"/>
        <v>4.4698120571537224E-7</v>
      </c>
      <c r="BD1333" s="13">
        <f t="shared" si="1835"/>
        <v>3.0962544407856234E-4</v>
      </c>
      <c r="BE1333" s="13">
        <f t="shared" si="1836"/>
        <v>2.3313647952003249E-4</v>
      </c>
      <c r="BF1333" s="13">
        <f t="shared" si="1837"/>
        <v>8.7771562580631193E-5</v>
      </c>
      <c r="BG1333" s="13">
        <f t="shared" si="1838"/>
        <v>2.2029577449529083E-5</v>
      </c>
      <c r="BH1333" s="13">
        <f t="shared" si="1839"/>
        <v>4.146863759195737E-6</v>
      </c>
      <c r="BI1333" s="13">
        <f t="shared" si="1840"/>
        <v>6.2448693177993241E-7</v>
      </c>
      <c r="BJ1333" s="14">
        <f t="shared" si="1841"/>
        <v>0.25724967474316346</v>
      </c>
      <c r="BK1333" s="14">
        <f t="shared" si="1842"/>
        <v>0.32300258089379047</v>
      </c>
      <c r="BL1333" s="14">
        <f t="shared" si="1843"/>
        <v>0.38774884007394528</v>
      </c>
      <c r="BM1333" s="14">
        <f t="shared" si="1844"/>
        <v>0.27057541784408762</v>
      </c>
      <c r="BN1333" s="14">
        <f t="shared" si="1845"/>
        <v>0.72929695889190838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1.3391999999999999</v>
      </c>
      <c r="F1334" s="10">
        <f>VLOOKUP(B1334,home!$B$2:$E$405,3,FALSE)</f>
        <v>0.93340000000000001</v>
      </c>
      <c r="G1334" s="10">
        <f>VLOOKUP(C1334,away!$B$2:$E$405,4,FALSE)</f>
        <v>0.97070000000000001</v>
      </c>
      <c r="H1334" s="10">
        <f>VLOOKUP(A1334,away!$A$2:$E$405,3,FALSE)</f>
        <v>1.014</v>
      </c>
      <c r="I1334" s="10">
        <f>VLOOKUP(C1334,away!$B$2:$E$405,3,FALSE)</f>
        <v>0.88759999999999994</v>
      </c>
      <c r="J1334" s="10">
        <f>VLOOKUP(B1334,home!$B$2:$E$405,4,FALSE)</f>
        <v>1.1506000000000001</v>
      </c>
      <c r="K1334" s="12">
        <f t="shared" si="1790"/>
        <v>1.2133840080960001</v>
      </c>
      <c r="L1334" s="12">
        <f t="shared" si="1791"/>
        <v>1.0355703758400001</v>
      </c>
      <c r="M1334" s="13">
        <f t="shared" si="1792"/>
        <v>0.10550948932145515</v>
      </c>
      <c r="N1334" s="13">
        <f t="shared" si="1793"/>
        <v>0.12802352704502937</v>
      </c>
      <c r="O1334" s="13">
        <f t="shared" si="1794"/>
        <v>0.10926250151130579</v>
      </c>
      <c r="P1334" s="13">
        <f t="shared" si="1795"/>
        <v>0.13257737201838349</v>
      </c>
      <c r="Q1334" s="13">
        <f t="shared" si="1796"/>
        <v>7.7670850188242227E-2</v>
      </c>
      <c r="R1334" s="13">
        <f t="shared" si="1797"/>
        <v>5.6574504877640749E-2</v>
      </c>
      <c r="S1334" s="13">
        <f t="shared" si="1798"/>
        <v>4.1647343012318642E-2</v>
      </c>
      <c r="T1334" s="13">
        <f t="shared" si="1799"/>
        <v>8.043363152125034E-2</v>
      </c>
      <c r="U1334" s="13">
        <f t="shared" si="1800"/>
        <v>6.8646599484478432E-2</v>
      </c>
      <c r="V1334" s="13">
        <f t="shared" si="1801"/>
        <v>5.8146379098546032E-3</v>
      </c>
      <c r="W1334" s="13">
        <f t="shared" si="1802"/>
        <v>3.1414855837877766E-2</v>
      </c>
      <c r="X1334" s="13">
        <f t="shared" si="1803"/>
        <v>3.25322940669905E-2</v>
      </c>
      <c r="Y1334" s="13">
        <f t="shared" si="1804"/>
        <v>1.6844739996945378E-2</v>
      </c>
      <c r="Z1334" s="13">
        <f t="shared" si="1805"/>
        <v>1.9528960426366787E-2</v>
      </c>
      <c r="AA1334" s="13">
        <f t="shared" si="1806"/>
        <v>2.3696128276093104E-2</v>
      </c>
      <c r="AB1334" s="13">
        <f t="shared" si="1807"/>
        <v>1.4376251552001409E-2</v>
      </c>
      <c r="AC1334" s="13">
        <f t="shared" si="1808"/>
        <v>4.5664696742247818E-4</v>
      </c>
      <c r="AD1334" s="13">
        <f t="shared" si="1809"/>
        <v>9.5295709225805391E-3</v>
      </c>
      <c r="AE1334" s="13">
        <f t="shared" si="1810"/>
        <v>9.8685413418906649E-3</v>
      </c>
      <c r="AF1334" s="13">
        <f t="shared" si="1811"/>
        <v>5.1097845332071469E-3</v>
      </c>
      <c r="AG1334" s="13">
        <f t="shared" si="1812"/>
        <v>1.763847163171582E-3</v>
      </c>
      <c r="AH1334" s="13">
        <f t="shared" si="1813"/>
        <v>5.0559032221242847E-3</v>
      </c>
      <c r="AI1334" s="13">
        <f t="shared" si="1814"/>
        <v>6.1347521162066453E-3</v>
      </c>
      <c r="AJ1334" s="13">
        <f t="shared" si="1815"/>
        <v>3.7219050557191205E-3</v>
      </c>
      <c r="AK1334" s="13">
        <f t="shared" si="1816"/>
        <v>1.5053666914204107E-3</v>
      </c>
      <c r="AL1334" s="13">
        <f t="shared" si="1817"/>
        <v>2.2951890022550093E-5</v>
      </c>
      <c r="AM1334" s="13">
        <f t="shared" si="1818"/>
        <v>2.312605792295174E-3</v>
      </c>
      <c r="AN1334" s="13">
        <f t="shared" si="1819"/>
        <v>2.3948660494968747E-3</v>
      </c>
      <c r="AO1334" s="13">
        <f t="shared" si="1820"/>
        <v>1.2400261674819673E-3</v>
      </c>
      <c r="AP1334" s="13">
        <f t="shared" si="1821"/>
        <v>4.2804478810357869E-4</v>
      </c>
      <c r="AQ1334" s="13">
        <f t="shared" si="1822"/>
        <v>1.1081762552319403E-4</v>
      </c>
      <c r="AR1334" s="13">
        <f t="shared" si="1823"/>
        <v>1.047148719989183E-3</v>
      </c>
      <c r="AS1334" s="13">
        <f t="shared" si="1824"/>
        <v>1.270593510933071E-3</v>
      </c>
      <c r="AT1334" s="13">
        <f t="shared" si="1825"/>
        <v>7.7085892347836954E-4</v>
      </c>
      <c r="AU1334" s="13">
        <f t="shared" si="1826"/>
        <v>3.1178263008225057E-4</v>
      </c>
      <c r="AV1334" s="13">
        <f t="shared" si="1827"/>
        <v>9.4578014335978437E-5</v>
      </c>
      <c r="AW1334" s="13">
        <f t="shared" si="1828"/>
        <v>8.0111310935525224E-7</v>
      </c>
      <c r="AX1334" s="13">
        <f t="shared" si="1829"/>
        <v>4.6767981423352401E-4</v>
      </c>
      <c r="AY1334" s="13">
        <f t="shared" si="1830"/>
        <v>4.8431536099859189E-4</v>
      </c>
      <c r="AZ1334" s="13">
        <f t="shared" si="1831"/>
        <v>2.5077132020719854E-4</v>
      </c>
      <c r="BA1334" s="13">
        <f t="shared" si="1832"/>
        <v>8.6563783438953879E-5</v>
      </c>
      <c r="BB1334" s="13">
        <f t="shared" si="1833"/>
        <v>2.2410722437502457E-5</v>
      </c>
      <c r="BC1334" s="13">
        <f t="shared" si="1834"/>
        <v>4.6415760514900706E-6</v>
      </c>
      <c r="BD1334" s="13">
        <f t="shared" si="1835"/>
        <v>1.8073269891992879E-4</v>
      </c>
      <c r="BE1334" s="13">
        <f t="shared" si="1836"/>
        <v>2.1929816660947084E-4</v>
      </c>
      <c r="BF1334" s="13">
        <f t="shared" si="1837"/>
        <v>1.3304644418435211E-4</v>
      </c>
      <c r="BG1334" s="13">
        <f t="shared" si="1838"/>
        <v>5.3812142569109966E-5</v>
      </c>
      <c r="BH1334" s="13">
        <f t="shared" si="1839"/>
        <v>1.6323698308685012E-5</v>
      </c>
      <c r="BI1334" s="13">
        <f t="shared" si="1840"/>
        <v>3.9613828961484227E-6</v>
      </c>
      <c r="BJ1334" s="14">
        <f t="shared" si="1841"/>
        <v>0.40099438561745365</v>
      </c>
      <c r="BK1334" s="14">
        <f t="shared" si="1842"/>
        <v>0.28651275648045549</v>
      </c>
      <c r="BL1334" s="14">
        <f t="shared" si="1843"/>
        <v>0.29307604911929652</v>
      </c>
      <c r="BM1334" s="14">
        <f t="shared" si="1844"/>
        <v>0.3900103924336264</v>
      </c>
      <c r="BN1334" s="14">
        <f t="shared" si="1845"/>
        <v>0.60961824496205674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1.3391999999999999</v>
      </c>
      <c r="F1335" s="10">
        <f>VLOOKUP(B1335,home!$B$2:$E$405,3,FALSE)</f>
        <v>1.0454000000000001</v>
      </c>
      <c r="G1335" s="10">
        <f>VLOOKUP(C1335,away!$B$2:$E$405,4,FALSE)</f>
        <v>0.74670000000000003</v>
      </c>
      <c r="H1335" s="10">
        <f>VLOOKUP(A1335,away!$A$2:$E$405,3,FALSE)</f>
        <v>1.014</v>
      </c>
      <c r="I1335" s="10">
        <f>VLOOKUP(C1335,away!$B$2:$E$405,3,FALSE)</f>
        <v>0.98619999999999997</v>
      </c>
      <c r="J1335" s="10">
        <f>VLOOKUP(B1335,home!$B$2:$E$405,4,FALSE)</f>
        <v>0.98619999999999997</v>
      </c>
      <c r="K1335" s="12">
        <f t="shared" si="1790"/>
        <v>1.0453797610560001</v>
      </c>
      <c r="L1335" s="12">
        <f t="shared" si="1791"/>
        <v>0.98620670615999995</v>
      </c>
      <c r="M1335" s="13">
        <f t="shared" si="1792"/>
        <v>0.13112732684028364</v>
      </c>
      <c r="N1335" s="13">
        <f t="shared" si="1793"/>
        <v>0.13707785360020772</v>
      </c>
      <c r="O1335" s="13">
        <f t="shared" si="1794"/>
        <v>0.12931864909072185</v>
      </c>
      <c r="P1335" s="13">
        <f t="shared" si="1795"/>
        <v>0.13518709848654353</v>
      </c>
      <c r="Q1335" s="13">
        <f t="shared" si="1796"/>
        <v>7.1649206921327244E-2</v>
      </c>
      <c r="R1335" s="13">
        <f t="shared" si="1797"/>
        <v>6.3767459482410846E-2</v>
      </c>
      <c r="S1335" s="13">
        <f t="shared" si="1798"/>
        <v>3.4843140704512533E-2</v>
      </c>
      <c r="T1335" s="13">
        <f t="shared" si="1799"/>
        <v>7.0660928356858402E-2</v>
      </c>
      <c r="U1335" s="13">
        <f t="shared" si="1800"/>
        <v>6.6661211556870811E-2</v>
      </c>
      <c r="V1335" s="13">
        <f t="shared" si="1801"/>
        <v>3.9913225374183636E-3</v>
      </c>
      <c r="W1335" s="13">
        <f t="shared" si="1802"/>
        <v>2.4966876937089662E-2</v>
      </c>
      <c r="X1335" s="13">
        <f t="shared" si="1803"/>
        <v>2.462250146722926E-2</v>
      </c>
      <c r="Y1335" s="13">
        <f t="shared" si="1804"/>
        <v>1.2141438034707968E-2</v>
      </c>
      <c r="Z1335" s="13">
        <f t="shared" si="1805"/>
        <v>2.0962632058779886E-2</v>
      </c>
      <c r="AA1335" s="13">
        <f t="shared" si="1806"/>
        <v>2.1913911292712165E-2</v>
      </c>
      <c r="AB1335" s="13">
        <f t="shared" si="1807"/>
        <v>1.145417967548891E-2</v>
      </c>
      <c r="AC1335" s="13">
        <f t="shared" si="1808"/>
        <v>2.5718100011999851E-4</v>
      </c>
      <c r="AD1335" s="13">
        <f t="shared" si="1809"/>
        <v>6.5249669617023368E-3</v>
      </c>
      <c r="AE1335" s="13">
        <f t="shared" si="1810"/>
        <v>6.4349661751032829E-3</v>
      </c>
      <c r="AF1335" s="13">
        <f t="shared" si="1811"/>
        <v>3.1731033978998117E-3</v>
      </c>
      <c r="AG1335" s="13">
        <f t="shared" si="1812"/>
        <v>1.043111950115959E-3</v>
      </c>
      <c r="AH1335" s="13">
        <f t="shared" si="1813"/>
        <v>5.1683720787833324E-3</v>
      </c>
      <c r="AI1335" s="13">
        <f t="shared" si="1814"/>
        <v>5.402911568767022E-3</v>
      </c>
      <c r="AJ1335" s="13">
        <f t="shared" si="1815"/>
        <v>2.8240472023821836E-3</v>
      </c>
      <c r="AK1335" s="13">
        <f t="shared" si="1816"/>
        <v>9.8406726321238411E-4</v>
      </c>
      <c r="AL1335" s="13">
        <f t="shared" si="1817"/>
        <v>1.0605738416199937E-5</v>
      </c>
      <c r="AM1335" s="13">
        <f t="shared" si="1818"/>
        <v>1.3642136806645371E-3</v>
      </c>
      <c r="AN1335" s="13">
        <f t="shared" si="1819"/>
        <v>1.3453966805065829E-3</v>
      </c>
      <c r="AO1335" s="13">
        <f t="shared" si="1820"/>
        <v>6.6341961438049748E-4</v>
      </c>
      <c r="AP1335" s="13">
        <f t="shared" si="1821"/>
        <v>2.1808962423337596E-4</v>
      </c>
      <c r="AQ1335" s="13">
        <f t="shared" si="1822"/>
        <v>5.3770362490717444E-5</v>
      </c>
      <c r="AR1335" s="13">
        <f t="shared" si="1823"/>
        <v>1.0194166408052446E-3</v>
      </c>
      <c r="AS1335" s="13">
        <f t="shared" si="1824"/>
        <v>1.0656775243814969E-3</v>
      </c>
      <c r="AT1335" s="13">
        <f t="shared" si="1825"/>
        <v>5.5701885790033936E-4</v>
      </c>
      <c r="AU1335" s="13">
        <f t="shared" si="1826"/>
        <v>1.9409874685851429E-4</v>
      </c>
      <c r="AV1335" s="13">
        <f t="shared" si="1827"/>
        <v>5.0726725403055673E-5</v>
      </c>
      <c r="AW1335" s="13">
        <f t="shared" si="1828"/>
        <v>3.0372493631910323E-7</v>
      </c>
      <c r="AX1335" s="13">
        <f t="shared" si="1829"/>
        <v>2.3768689525373657E-4</v>
      </c>
      <c r="AY1335" s="13">
        <f t="shared" si="1830"/>
        <v>2.3440841006558443E-4</v>
      </c>
      <c r="AZ1335" s="13">
        <f t="shared" si="1831"/>
        <v>1.1558757299349131E-4</v>
      </c>
      <c r="BA1335" s="13">
        <f t="shared" si="1832"/>
        <v>3.7997746544979883E-5</v>
      </c>
      <c r="BB1335" s="13">
        <f t="shared" si="1833"/>
        <v>9.3684081154067806E-6</v>
      </c>
      <c r="BC1335" s="13">
        <f t="shared" si="1834"/>
        <v>1.8478373818915874E-6</v>
      </c>
      <c r="BD1335" s="13">
        <f t="shared" si="1835"/>
        <v>1.6755925458887194E-4</v>
      </c>
      <c r="BE1335" s="13">
        <f t="shared" si="1836"/>
        <v>1.7516305352483641E-4</v>
      </c>
      <c r="BF1335" s="13">
        <f t="shared" si="1837"/>
        <v>9.1555955519816414E-5</v>
      </c>
      <c r="BG1335" s="13">
        <f t="shared" si="1838"/>
        <v>3.1903580968186485E-5</v>
      </c>
      <c r="BH1335" s="13">
        <f t="shared" si="1839"/>
        <v>8.337839462338384E-6</v>
      </c>
      <c r="BI1335" s="13">
        <f t="shared" si="1840"/>
        <v>1.743241724972518E-6</v>
      </c>
      <c r="BJ1335" s="14">
        <f t="shared" si="1841"/>
        <v>0.3625767406348725</v>
      </c>
      <c r="BK1335" s="14">
        <f t="shared" si="1842"/>
        <v>0.30565108371735988</v>
      </c>
      <c r="BL1335" s="14">
        <f t="shared" si="1843"/>
        <v>0.31085801063248708</v>
      </c>
      <c r="BM1335" s="14">
        <f t="shared" si="1844"/>
        <v>0.33168676793687529</v>
      </c>
      <c r="BN1335" s="14">
        <f t="shared" si="1845"/>
        <v>0.66812759442149483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1.3391999999999999</v>
      </c>
      <c r="F1336" s="10">
        <f>VLOOKUP(B1336,home!$B$2:$E$405,3,FALSE)</f>
        <v>0.67200000000000004</v>
      </c>
      <c r="G1336" s="10">
        <f>VLOOKUP(C1336,away!$B$2:$E$405,4,FALSE)</f>
        <v>0.52270000000000005</v>
      </c>
      <c r="H1336" s="10">
        <f>VLOOKUP(A1336,away!$A$2:$E$405,3,FALSE)</f>
        <v>1.014</v>
      </c>
      <c r="I1336" s="10">
        <f>VLOOKUP(C1336,away!$B$2:$E$405,3,FALSE)</f>
        <v>1.8737999999999999</v>
      </c>
      <c r="J1336" s="10">
        <f>VLOOKUP(B1336,home!$B$2:$E$405,4,FALSE)</f>
        <v>1.5779000000000001</v>
      </c>
      <c r="K1336" s="12">
        <f t="shared" si="1790"/>
        <v>0.47039989248000008</v>
      </c>
      <c r="L1336" s="12">
        <f t="shared" si="1791"/>
        <v>2.99806238628</v>
      </c>
      <c r="M1336" s="13">
        <f t="shared" si="1792"/>
        <v>3.1164916788355725E-2</v>
      </c>
      <c r="N1336" s="13">
        <f t="shared" si="1793"/>
        <v>1.4659973506390681E-2</v>
      </c>
      <c r="O1336" s="13">
        <f t="shared" si="1794"/>
        <v>9.3434364794715397E-2</v>
      </c>
      <c r="P1336" s="13">
        <f t="shared" si="1795"/>
        <v>4.3951515153371229E-2</v>
      </c>
      <c r="Q1336" s="13">
        <f t="shared" si="1796"/>
        <v>3.4480249805829131E-3</v>
      </c>
      <c r="R1336" s="13">
        <f t="shared" si="1797"/>
        <v>0.14006102733850026</v>
      </c>
      <c r="S1336" s="13">
        <f t="shared" si="1798"/>
        <v>1.5496076063636269E-2</v>
      </c>
      <c r="T1336" s="13">
        <f t="shared" si="1799"/>
        <v>1.033739400123946E-2</v>
      </c>
      <c r="U1336" s="13">
        <f t="shared" si="1800"/>
        <v>6.5884692200668865E-2</v>
      </c>
      <c r="V1336" s="13">
        <f t="shared" si="1801"/>
        <v>2.428214843683088E-3</v>
      </c>
      <c r="W1336" s="13">
        <f t="shared" si="1802"/>
        <v>5.4065019337818569E-4</v>
      </c>
      <c r="X1336" s="13">
        <f t="shared" si="1803"/>
        <v>1.620903008902147E-3</v>
      </c>
      <c r="Y1336" s="13">
        <f t="shared" si="1804"/>
        <v>2.4297841713988018E-3</v>
      </c>
      <c r="Z1336" s="13">
        <f t="shared" si="1805"/>
        <v>0.13997056594909746</v>
      </c>
      <c r="AA1336" s="13">
        <f t="shared" si="1806"/>
        <v>6.5842139172820197E-2</v>
      </c>
      <c r="AB1336" s="13">
        <f t="shared" si="1807"/>
        <v>1.5486067593773913E-2</v>
      </c>
      <c r="AC1336" s="13">
        <f t="shared" si="1808"/>
        <v>2.1403017498520521E-4</v>
      </c>
      <c r="AD1336" s="13">
        <f t="shared" si="1809"/>
        <v>6.3580448208597445E-5</v>
      </c>
      <c r="AE1336" s="13">
        <f t="shared" si="1810"/>
        <v>1.906181502770196E-4</v>
      </c>
      <c r="AF1336" s="13">
        <f t="shared" si="1811"/>
        <v>2.8574255324390058E-4</v>
      </c>
      <c r="AG1336" s="13">
        <f t="shared" si="1812"/>
        <v>2.8555800034671614E-4</v>
      </c>
      <c r="AH1336" s="13">
        <f t="shared" si="1813"/>
        <v>0.10491012223957831</v>
      </c>
      <c r="AI1336" s="13">
        <f t="shared" si="1814"/>
        <v>4.9349710221561302E-2</v>
      </c>
      <c r="AJ1336" s="13">
        <f t="shared" si="1815"/>
        <v>1.1607049191070798E-2</v>
      </c>
      <c r="AK1336" s="13">
        <f t="shared" si="1816"/>
        <v>1.8199848971632588E-3</v>
      </c>
      <c r="AL1336" s="13">
        <f t="shared" si="1817"/>
        <v>1.2073769415814008E-5</v>
      </c>
      <c r="AM1336" s="13">
        <f t="shared" si="1818"/>
        <v>5.9816472002308924E-6</v>
      </c>
      <c r="AN1336" s="13">
        <f t="shared" si="1819"/>
        <v>1.7933351479009311E-5</v>
      </c>
      <c r="AO1336" s="13">
        <f t="shared" si="1820"/>
        <v>2.6882653264578314E-5</v>
      </c>
      <c r="AP1336" s="13">
        <f t="shared" si="1821"/>
        <v>2.686529053197983E-5</v>
      </c>
      <c r="AQ1336" s="13">
        <f t="shared" si="1822"/>
        <v>2.0135954260103234E-5</v>
      </c>
      <c r="AR1336" s="13">
        <f t="shared" si="1823"/>
        <v>6.2905418285303327E-2</v>
      </c>
      <c r="AS1336" s="13">
        <f t="shared" si="1824"/>
        <v>2.9590701997816118E-2</v>
      </c>
      <c r="AT1336" s="13">
        <f t="shared" si="1825"/>
        <v>6.9597315190902129E-3</v>
      </c>
      <c r="AU1336" s="13">
        <f t="shared" si="1826"/>
        <v>1.0912856527565682E-3</v>
      </c>
      <c r="AV1336" s="13">
        <f t="shared" si="1827"/>
        <v>1.2833516343041407E-4</v>
      </c>
      <c r="AW1336" s="13">
        <f t="shared" si="1828"/>
        <v>4.7298596745218259E-7</v>
      </c>
      <c r="AX1336" s="13">
        <f t="shared" si="1829"/>
        <v>4.6896103330698409E-7</v>
      </c>
      <c r="AY1336" s="13">
        <f t="shared" si="1830"/>
        <v>1.4059744345886714E-6</v>
      </c>
      <c r="AZ1336" s="13">
        <f t="shared" si="1831"/>
        <v>2.1075995342057932E-6</v>
      </c>
      <c r="BA1336" s="13">
        <f t="shared" si="1832"/>
        <v>2.1062382962812122E-6</v>
      </c>
      <c r="BB1336" s="13">
        <f t="shared" si="1833"/>
        <v>1.5786584531557931E-6</v>
      </c>
      <c r="BC1336" s="13">
        <f t="shared" si="1834"/>
        <v>9.4658330583787024E-7</v>
      </c>
      <c r="BD1336" s="13">
        <f t="shared" si="1835"/>
        <v>3.1432394742396334E-2</v>
      </c>
      <c r="BE1336" s="13">
        <f t="shared" si="1836"/>
        <v>1.4785795107212157E-2</v>
      </c>
      <c r="BF1336" s="13">
        <f t="shared" si="1837"/>
        <v>3.477618214331955E-3</v>
      </c>
      <c r="BG1336" s="13">
        <f t="shared" si="1838"/>
        <v>5.4529041136941393E-4</v>
      </c>
      <c r="BH1336" s="13">
        <f t="shared" si="1839"/>
        <v>6.4126137719636817E-5</v>
      </c>
      <c r="BI1336" s="13">
        <f t="shared" si="1840"/>
        <v>6.0329856576949698E-6</v>
      </c>
      <c r="BJ1336" s="14">
        <f t="shared" si="1841"/>
        <v>3.3968641925761697E-2</v>
      </c>
      <c r="BK1336" s="14">
        <f t="shared" si="1842"/>
        <v>9.3268232767881931E-2</v>
      </c>
      <c r="BL1336" s="14">
        <f t="shared" si="1843"/>
        <v>0.69938188786693611</v>
      </c>
      <c r="BM1336" s="14">
        <f t="shared" si="1844"/>
        <v>0.63986857295929389</v>
      </c>
      <c r="BN1336" s="14">
        <f t="shared" si="1845"/>
        <v>0.32671982256191623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1.242</v>
      </c>
      <c r="F1337" s="10">
        <f>VLOOKUP(B1337,home!$B$2:$E$405,3,FALSE)</f>
        <v>1.7050000000000001</v>
      </c>
      <c r="G1337" s="10">
        <f>VLOOKUP(C1337,away!$B$2:$E$405,4,FALSE)</f>
        <v>0.99460000000000004</v>
      </c>
      <c r="H1337" s="10">
        <f>VLOOKUP(A1337,away!$A$2:$E$405,3,FALSE)</f>
        <v>0.96209999999999996</v>
      </c>
      <c r="I1337" s="10">
        <f>VLOOKUP(C1337,away!$B$2:$E$405,3,FALSE)</f>
        <v>0.85599999999999998</v>
      </c>
      <c r="J1337" s="10">
        <f>VLOOKUP(B1337,home!$B$2:$E$405,4,FALSE)</f>
        <v>0.55030000000000001</v>
      </c>
      <c r="K1337" s="12">
        <f t="shared" si="1790"/>
        <v>2.1061749060000001</v>
      </c>
      <c r="L1337" s="12">
        <f t="shared" si="1791"/>
        <v>0.45320374728000001</v>
      </c>
      <c r="M1337" s="13">
        <f t="shared" si="1792"/>
        <v>7.7352788415893894E-2</v>
      </c>
      <c r="N1337" s="13">
        <f t="shared" si="1793"/>
        <v>0.16291850187068321</v>
      </c>
      <c r="O1337" s="13">
        <f t="shared" si="1794"/>
        <v>3.5056573572640089E-2</v>
      </c>
      <c r="P1337" s="13">
        <f t="shared" si="1795"/>
        <v>7.3835275549037335E-2</v>
      </c>
      <c r="Q1337" s="13">
        <f t="shared" si="1796"/>
        <v>0.17156743018157355</v>
      </c>
      <c r="R1337" s="13">
        <f t="shared" si="1797"/>
        <v>7.9438852549587515E-3</v>
      </c>
      <c r="S1337" s="13">
        <f t="shared" si="1798"/>
        <v>1.7619429199148634E-2</v>
      </c>
      <c r="T1337" s="13">
        <f t="shared" si="1799"/>
        <v>7.7755002269488921E-2</v>
      </c>
      <c r="U1337" s="13">
        <f t="shared" si="1800"/>
        <v>1.6731211780137534E-2</v>
      </c>
      <c r="V1337" s="13">
        <f t="shared" si="1801"/>
        <v>1.8686899572978447E-3</v>
      </c>
      <c r="W1337" s="13">
        <f t="shared" si="1802"/>
        <v>0.12045033871177908</v>
      </c>
      <c r="X1337" s="13">
        <f t="shared" si="1803"/>
        <v>5.4588544865323538E-2</v>
      </c>
      <c r="Y1337" s="13">
        <f t="shared" si="1804"/>
        <v>1.2369866545763511E-2</v>
      </c>
      <c r="Z1337" s="13">
        <f t="shared" si="1805"/>
        <v>1.2000661885032151E-3</v>
      </c>
      <c r="AA1337" s="13">
        <f t="shared" si="1806"/>
        <v>2.5275492917645375E-3</v>
      </c>
      <c r="AB1337" s="13">
        <f t="shared" si="1807"/>
        <v>2.6617304459962709E-3</v>
      </c>
      <c r="AC1337" s="13">
        <f t="shared" si="1808"/>
        <v>1.1148211391146744E-4</v>
      </c>
      <c r="AD1337" s="13">
        <f t="shared" si="1809"/>
        <v>6.3422370203487372E-2</v>
      </c>
      <c r="AE1337" s="13">
        <f t="shared" si="1810"/>
        <v>2.8743255837599898E-2</v>
      </c>
      <c r="AF1337" s="13">
        <f t="shared" si="1811"/>
        <v>6.5132756273140026E-3</v>
      </c>
      <c r="AG1337" s="13">
        <f t="shared" si="1812"/>
        <v>9.8394697378873311E-4</v>
      </c>
      <c r="AH1337" s="13">
        <f t="shared" si="1813"/>
        <v>1.3596862340342096E-4</v>
      </c>
      <c r="AI1337" s="13">
        <f t="shared" si="1814"/>
        <v>2.8637370261564956E-4</v>
      </c>
      <c r="AJ1337" s="13">
        <f t="shared" si="1815"/>
        <v>3.0157655309369391E-4</v>
      </c>
      <c r="AK1337" s="13">
        <f t="shared" si="1816"/>
        <v>2.1172432278797158E-4</v>
      </c>
      <c r="AL1337" s="13">
        <f t="shared" si="1817"/>
        <v>4.2565046551061666E-6</v>
      </c>
      <c r="AM1337" s="13">
        <f t="shared" si="1818"/>
        <v>2.6715720920325443E-2</v>
      </c>
      <c r="AN1337" s="13">
        <f t="shared" si="1819"/>
        <v>1.2107664832378183E-2</v>
      </c>
      <c r="AO1337" s="13">
        <f t="shared" si="1820"/>
        <v>2.7436195364220323E-3</v>
      </c>
      <c r="AP1337" s="13">
        <f t="shared" si="1821"/>
        <v>4.1447288500569393E-4</v>
      </c>
      <c r="AQ1337" s="13">
        <f t="shared" si="1822"/>
        <v>4.6960166157633243E-5</v>
      </c>
      <c r="AR1337" s="13">
        <f t="shared" si="1823"/>
        <v>1.2324297927786702E-5</v>
      </c>
      <c r="AS1337" s="13">
        <f t="shared" si="1824"/>
        <v>2.5957127029572153E-5</v>
      </c>
      <c r="AT1337" s="13">
        <f t="shared" si="1825"/>
        <v>2.7335124790769601E-5</v>
      </c>
      <c r="AU1337" s="13">
        <f t="shared" si="1826"/>
        <v>1.919085129556581E-5</v>
      </c>
      <c r="AV1337" s="13">
        <f t="shared" si="1827"/>
        <v>1.0104822355874576E-5</v>
      </c>
      <c r="AW1337" s="13">
        <f t="shared" si="1828"/>
        <v>1.128596081672831E-7</v>
      </c>
      <c r="AX1337" s="13">
        <f t="shared" si="1829"/>
        <v>9.3779968330147678E-3</v>
      </c>
      <c r="AY1337" s="13">
        <f t="shared" si="1830"/>
        <v>4.2501433067022656E-3</v>
      </c>
      <c r="AZ1337" s="13">
        <f t="shared" si="1831"/>
        <v>9.6309043653723832E-4</v>
      </c>
      <c r="BA1337" s="13">
        <f t="shared" si="1832"/>
        <v>1.4549206493606919E-4</v>
      </c>
      <c r="BB1337" s="13">
        <f t="shared" si="1833"/>
        <v>1.648438725713291E-5</v>
      </c>
      <c r="BC1337" s="13">
        <f t="shared" si="1834"/>
        <v>1.4941572153094636E-6</v>
      </c>
      <c r="BD1337" s="13">
        <f t="shared" si="1835"/>
        <v>9.3090300057801182E-7</v>
      </c>
      <c r="BE1337" s="13">
        <f t="shared" si="1836"/>
        <v>1.9606445397375122E-6</v>
      </c>
      <c r="BF1337" s="13">
        <f t="shared" si="1837"/>
        <v>2.0647301645905345E-6</v>
      </c>
      <c r="BG1337" s="13">
        <f t="shared" si="1838"/>
        <v>1.4495609534406111E-6</v>
      </c>
      <c r="BH1337" s="13">
        <f t="shared" si="1839"/>
        <v>7.6325722621351246E-7</v>
      </c>
      <c r="BI1337" s="13">
        <f t="shared" si="1840"/>
        <v>3.2151064333481304E-7</v>
      </c>
      <c r="BJ1337" s="14">
        <f t="shared" si="1841"/>
        <v>0.75609567261275357</v>
      </c>
      <c r="BK1337" s="14">
        <f t="shared" si="1842"/>
        <v>0.17504206504664652</v>
      </c>
      <c r="BL1337" s="14">
        <f t="shared" si="1843"/>
        <v>6.5958996377325385E-2</v>
      </c>
      <c r="BM1337" s="14">
        <f t="shared" si="1844"/>
        <v>0.4653723149333478</v>
      </c>
      <c r="BN1337" s="14">
        <f t="shared" si="1845"/>
        <v>0.52867445484478681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1.242</v>
      </c>
      <c r="F1338" s="10">
        <f>VLOOKUP(B1338,home!$B$2:$E$405,3,FALSE)</f>
        <v>0.93930000000000002</v>
      </c>
      <c r="G1338" s="10">
        <f>VLOOKUP(C1338,away!$B$2:$E$405,4,FALSE)</f>
        <v>0.99460000000000004</v>
      </c>
      <c r="H1338" s="10">
        <f>VLOOKUP(A1338,away!$A$2:$E$405,3,FALSE)</f>
        <v>0.96209999999999996</v>
      </c>
      <c r="I1338" s="10">
        <f>VLOOKUP(C1338,away!$B$2:$E$405,3,FALSE)</f>
        <v>0.79479999999999995</v>
      </c>
      <c r="J1338" s="10">
        <f>VLOOKUP(B1338,home!$B$2:$E$405,4,FALSE)</f>
        <v>0.80840000000000001</v>
      </c>
      <c r="K1338" s="12">
        <f t="shared" si="1790"/>
        <v>1.16031090276</v>
      </c>
      <c r="L1338" s="12">
        <f t="shared" si="1791"/>
        <v>0.6181649514719999</v>
      </c>
      <c r="M1338" s="13">
        <f t="shared" si="1792"/>
        <v>0.16889537236155183</v>
      </c>
      <c r="N1338" s="13">
        <f t="shared" si="1793"/>
        <v>0.19597114197681856</v>
      </c>
      <c r="O1338" s="13">
        <f t="shared" si="1794"/>
        <v>0.10440519965972402</v>
      </c>
      <c r="P1338" s="13">
        <f t="shared" si="1795"/>
        <v>0.12114249147001242</v>
      </c>
      <c r="Q1338" s="13">
        <f t="shared" si="1796"/>
        <v>0.11369372633101524</v>
      </c>
      <c r="R1338" s="13">
        <f t="shared" si="1797"/>
        <v>3.2269817590538881E-2</v>
      </c>
      <c r="S1338" s="13">
        <f t="shared" si="1798"/>
        <v>2.1722772853933505E-2</v>
      </c>
      <c r="T1338" s="13">
        <f t="shared" si="1799"/>
        <v>7.0281476820082858E-2</v>
      </c>
      <c r="U1338" s="13">
        <f t="shared" si="1800"/>
        <v>3.7443021180378698E-2</v>
      </c>
      <c r="V1338" s="13">
        <f t="shared" si="1801"/>
        <v>1.7312169779480962E-3</v>
      </c>
      <c r="W1338" s="13">
        <f t="shared" si="1802"/>
        <v>4.3973356745762894E-2</v>
      </c>
      <c r="X1338" s="13">
        <f t="shared" si="1803"/>
        <v>2.7182787938805453E-2</v>
      </c>
      <c r="Y1338" s="13">
        <f t="shared" si="1804"/>
        <v>8.4017233935326698E-3</v>
      </c>
      <c r="Z1338" s="13">
        <f t="shared" si="1805"/>
        <v>6.6493567416219188E-3</v>
      </c>
      <c r="AA1338" s="13">
        <f t="shared" si="1806"/>
        <v>7.7153211236446204E-3</v>
      </c>
      <c r="AB1338" s="13">
        <f t="shared" si="1807"/>
        <v>4.4760856090296942E-3</v>
      </c>
      <c r="AC1338" s="13">
        <f t="shared" si="1808"/>
        <v>7.7608675363402294E-5</v>
      </c>
      <c r="AD1338" s="13">
        <f t="shared" si="1809"/>
        <v>1.2755691315765922E-2</v>
      </c>
      <c r="AE1338" s="13">
        <f t="shared" si="1810"/>
        <v>7.8851213032022499E-3</v>
      </c>
      <c r="AF1338" s="13">
        <f t="shared" si="1811"/>
        <v>2.4371528138724258E-3</v>
      </c>
      <c r="AG1338" s="13">
        <f t="shared" si="1812"/>
        <v>5.0218748363909868E-4</v>
      </c>
      <c r="AH1338" s="13">
        <f t="shared" si="1813"/>
        <v>1.027599821876182E-3</v>
      </c>
      <c r="AI1338" s="13">
        <f t="shared" si="1814"/>
        <v>1.1923352769971681E-3</v>
      </c>
      <c r="AJ1338" s="13">
        <f t="shared" si="1815"/>
        <v>6.9173981082258943E-4</v>
      </c>
      <c r="AK1338" s="13">
        <f t="shared" si="1816"/>
        <v>2.675444147901968E-4</v>
      </c>
      <c r="AL1338" s="13">
        <f t="shared" si="1817"/>
        <v>2.2266349069846235E-6</v>
      </c>
      <c r="AM1338" s="13">
        <f t="shared" si="1818"/>
        <v>2.9601135411848507E-3</v>
      </c>
      <c r="AN1338" s="13">
        <f t="shared" si="1819"/>
        <v>1.8298384435381425E-3</v>
      </c>
      <c r="AO1338" s="13">
        <f t="shared" si="1820"/>
        <v>5.6557099632567793E-4</v>
      </c>
      <c r="AP1338" s="13">
        <f t="shared" si="1821"/>
        <v>1.1653872249921109E-4</v>
      </c>
      <c r="AQ1338" s="13">
        <f t="shared" si="1822"/>
        <v>1.8010038434583423E-5</v>
      </c>
      <c r="AR1338" s="13">
        <f t="shared" si="1823"/>
        <v>1.270452388045452E-4</v>
      </c>
      <c r="AS1338" s="13">
        <f t="shared" si="1824"/>
        <v>1.4741197572866165E-4</v>
      </c>
      <c r="AT1338" s="13">
        <f t="shared" si="1825"/>
        <v>8.5521861317679312E-5</v>
      </c>
      <c r="AU1338" s="13">
        <f t="shared" si="1826"/>
        <v>3.3077316037077336E-5</v>
      </c>
      <c r="AV1338" s="13">
        <f t="shared" si="1827"/>
        <v>9.5949926079647574E-6</v>
      </c>
      <c r="AW1338" s="13">
        <f t="shared" si="1828"/>
        <v>4.4363444995992361E-8</v>
      </c>
      <c r="AX1338" s="13">
        <f t="shared" si="1829"/>
        <v>5.7244200254071606E-4</v>
      </c>
      <c r="AY1338" s="13">
        <f t="shared" si="1830"/>
        <v>3.5386358272111609E-4</v>
      </c>
      <c r="AZ1338" s="13">
        <f t="shared" si="1831"/>
        <v>1.0937303222025337E-4</v>
      </c>
      <c r="BA1338" s="13">
        <f t="shared" si="1832"/>
        <v>2.2536858384926136E-5</v>
      </c>
      <c r="BB1338" s="13">
        <f t="shared" si="1833"/>
        <v>3.4828739924622998E-6</v>
      </c>
      <c r="BC1338" s="13">
        <f t="shared" si="1834"/>
        <v>4.3059812650670976E-7</v>
      </c>
      <c r="BD1338" s="13">
        <f t="shared" si="1835"/>
        <v>1.308915231339338E-5</v>
      </c>
      <c r="BE1338" s="13">
        <f t="shared" si="1836"/>
        <v>1.5187486137116616E-5</v>
      </c>
      <c r="BF1338" s="13">
        <f t="shared" si="1837"/>
        <v>8.8111028752063844E-6</v>
      </c>
      <c r="BG1338" s="13">
        <f t="shared" si="1838"/>
        <v>3.4078729104806503E-6</v>
      </c>
      <c r="BH1338" s="13">
        <f t="shared" si="1839"/>
        <v>9.8854802331278806E-7</v>
      </c>
      <c r="BI1338" s="13">
        <f t="shared" si="1840"/>
        <v>2.2940460987033503E-7</v>
      </c>
      <c r="BJ1338" s="14">
        <f t="shared" si="1841"/>
        <v>0.48963656681246587</v>
      </c>
      <c r="BK1338" s="14">
        <f t="shared" si="1842"/>
        <v>0.31392555255643734</v>
      </c>
      <c r="BL1338" s="14">
        <f t="shared" si="1843"/>
        <v>0.1899330294391674</v>
      </c>
      <c r="BM1338" s="14">
        <f t="shared" si="1844"/>
        <v>0.2634129369407554</v>
      </c>
      <c r="BN1338" s="14">
        <f t="shared" si="1845"/>
        <v>0.73637774938966094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1.242</v>
      </c>
      <c r="F1339" s="10">
        <f>VLOOKUP(B1339,home!$B$2:$E$405,3,FALSE)</f>
        <v>0.52100000000000002</v>
      </c>
      <c r="G1339" s="10">
        <f>VLOOKUP(C1339,away!$B$2:$E$405,4,FALSE)</f>
        <v>0.76039999999999996</v>
      </c>
      <c r="H1339" s="10">
        <f>VLOOKUP(A1339,away!$A$2:$E$405,3,FALSE)</f>
        <v>0.96209999999999996</v>
      </c>
      <c r="I1339" s="10">
        <f>VLOOKUP(C1339,away!$B$2:$E$405,3,FALSE)</f>
        <v>0.80840000000000001</v>
      </c>
      <c r="J1339" s="10">
        <f>VLOOKUP(B1339,home!$B$2:$E$405,4,FALSE)</f>
        <v>0.67249999999999999</v>
      </c>
      <c r="K1339" s="12">
        <f t="shared" si="1790"/>
        <v>0.49204115279999999</v>
      </c>
      <c r="L1339" s="12">
        <f t="shared" si="1791"/>
        <v>0.52304470289999994</v>
      </c>
      <c r="M1339" s="13">
        <f t="shared" si="1792"/>
        <v>0.36237131685382773</v>
      </c>
      <c r="N1339" s="13">
        <f t="shared" si="1793"/>
        <v>0.17830160048641147</v>
      </c>
      <c r="O1339" s="13">
        <f t="shared" si="1794"/>
        <v>0.18953639776329209</v>
      </c>
      <c r="P1339" s="13">
        <f t="shared" si="1795"/>
        <v>9.3259707653009574E-2</v>
      </c>
      <c r="Q1339" s="13">
        <f t="shared" si="1796"/>
        <v>4.3865862524709469E-2</v>
      </c>
      <c r="R1339" s="13">
        <f t="shared" si="1797"/>
        <v>4.9568004428418654E-2</v>
      </c>
      <c r="S1339" s="13">
        <f t="shared" si="1798"/>
        <v>6.0003183661423258E-3</v>
      </c>
      <c r="T1339" s="13">
        <f t="shared" si="1799"/>
        <v>2.2943807031688905E-2</v>
      </c>
      <c r="U1339" s="13">
        <f t="shared" si="1800"/>
        <v>2.4389498040954617E-2</v>
      </c>
      <c r="V1339" s="13">
        <f t="shared" si="1801"/>
        <v>1.7158211622691317E-4</v>
      </c>
      <c r="W1339" s="13">
        <f t="shared" si="1802"/>
        <v>7.1946031884081224E-3</v>
      </c>
      <c r="X1339" s="13">
        <f t="shared" si="1803"/>
        <v>3.7630990871643189E-3</v>
      </c>
      <c r="Y1339" s="13">
        <f t="shared" si="1804"/>
        <v>9.8413452201456092E-4</v>
      </c>
      <c r="Z1339" s="13">
        <f t="shared" si="1805"/>
        <v>8.6420940498693737E-3</v>
      </c>
      <c r="AA1339" s="13">
        <f t="shared" si="1806"/>
        <v>4.2522659189037472E-3</v>
      </c>
      <c r="AB1339" s="13">
        <f t="shared" si="1807"/>
        <v>1.0461449123747755E-3</v>
      </c>
      <c r="AC1339" s="13">
        <f t="shared" si="1808"/>
        <v>2.7598931768276074E-6</v>
      </c>
      <c r="AD1339" s="13">
        <f t="shared" si="1809"/>
        <v>8.850102116907219E-4</v>
      </c>
      <c r="AE1339" s="13">
        <f t="shared" si="1810"/>
        <v>4.6289990323723968E-4</v>
      </c>
      <c r="AF1339" s="13">
        <f t="shared" si="1811"/>
        <v>1.2105867118058036E-4</v>
      </c>
      <c r="AG1339" s="13">
        <f t="shared" si="1812"/>
        <v>2.1106365567038484E-5</v>
      </c>
      <c r="AH1339" s="13">
        <f t="shared" si="1813"/>
        <v>1.1300503786869456E-3</v>
      </c>
      <c r="AI1339" s="13">
        <f t="shared" si="1814"/>
        <v>5.5603129105120128E-4</v>
      </c>
      <c r="AJ1339" s="13">
        <f t="shared" si="1815"/>
        <v>1.367951387208527E-4</v>
      </c>
      <c r="AK1339" s="13">
        <f t="shared" si="1816"/>
        <v>2.2436279251214763E-5</v>
      </c>
      <c r="AL1339" s="13">
        <f t="shared" si="1817"/>
        <v>2.8411391172916989E-8</v>
      </c>
      <c r="AM1339" s="13">
        <f t="shared" si="1818"/>
        <v>8.7092288960014972E-5</v>
      </c>
      <c r="AN1339" s="13">
        <f t="shared" si="1819"/>
        <v>4.5553160403971981E-5</v>
      </c>
      <c r="AO1339" s="13">
        <f t="shared" si="1820"/>
        <v>1.1913169624825781E-5</v>
      </c>
      <c r="AP1339" s="13">
        <f t="shared" si="1821"/>
        <v>2.0770400890047682E-6</v>
      </c>
      <c r="AQ1339" s="13">
        <f t="shared" si="1822"/>
        <v>2.7159620406622206E-7</v>
      </c>
      <c r="AR1339" s="13">
        <f t="shared" si="1823"/>
        <v>1.1821337291646924E-4</v>
      </c>
      <c r="AS1339" s="13">
        <f t="shared" si="1824"/>
        <v>5.8165844286195823E-5</v>
      </c>
      <c r="AT1339" s="13">
        <f t="shared" si="1825"/>
        <v>1.4309994538082542E-5</v>
      </c>
      <c r="AU1339" s="13">
        <f t="shared" si="1826"/>
        <v>2.3470354030266129E-6</v>
      </c>
      <c r="AV1339" s="13">
        <f t="shared" si="1827"/>
        <v>2.8870950134190674E-7</v>
      </c>
      <c r="AW1339" s="13">
        <f t="shared" si="1828"/>
        <v>2.0310949873539186E-10</v>
      </c>
      <c r="AX1339" s="13">
        <f t="shared" si="1829"/>
        <v>7.1421650433127435E-6</v>
      </c>
      <c r="AY1339" s="13">
        <f t="shared" si="1830"/>
        <v>3.7356715931422794E-6</v>
      </c>
      <c r="AZ1339" s="13">
        <f t="shared" si="1831"/>
        <v>9.7696161928353637E-7</v>
      </c>
      <c r="BA1339" s="13">
        <f t="shared" si="1832"/>
        <v>1.7033153330095339E-7</v>
      </c>
      <c r="BB1339" s="13">
        <f t="shared" si="1833"/>
        <v>2.2272751557474649E-8</v>
      </c>
      <c r="BC1339" s="13">
        <f t="shared" si="1834"/>
        <v>2.329928944228969E-9</v>
      </c>
      <c r="BD1339" s="13">
        <f t="shared" si="1835"/>
        <v>1.0305146419316923E-5</v>
      </c>
      <c r="BE1339" s="13">
        <f t="shared" si="1836"/>
        <v>5.0705561239334908E-6</v>
      </c>
      <c r="BF1339" s="13">
        <f t="shared" si="1837"/>
        <v>1.247461140278667E-6</v>
      </c>
      <c r="BG1339" s="13">
        <f t="shared" si="1838"/>
        <v>2.0460073917863933E-7</v>
      </c>
      <c r="BH1339" s="13">
        <f t="shared" si="1839"/>
        <v>2.5167995892297451E-8</v>
      </c>
      <c r="BI1339" s="13">
        <f t="shared" si="1840"/>
        <v>2.4767379425023407E-9</v>
      </c>
      <c r="BJ1339" s="14">
        <f t="shared" si="1841"/>
        <v>0.25870213897982397</v>
      </c>
      <c r="BK1339" s="14">
        <f t="shared" si="1842"/>
        <v>0.46180944896536769</v>
      </c>
      <c r="BL1339" s="14">
        <f t="shared" si="1843"/>
        <v>0.27084780451745577</v>
      </c>
      <c r="BM1339" s="14">
        <f t="shared" si="1844"/>
        <v>8.309486133436407E-2</v>
      </c>
      <c r="BN1339" s="14">
        <f t="shared" si="1845"/>
        <v>0.91690288970966904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1.242</v>
      </c>
      <c r="F1340" s="10">
        <f>VLOOKUP(B1340,home!$B$2:$E$405,3,FALSE)</f>
        <v>1.042</v>
      </c>
      <c r="G1340" s="10">
        <f>VLOOKUP(C1340,away!$B$2:$E$405,4,FALSE)</f>
        <v>1.1839999999999999</v>
      </c>
      <c r="H1340" s="10">
        <f>VLOOKUP(A1340,away!$A$2:$E$405,3,FALSE)</f>
        <v>0.96209999999999996</v>
      </c>
      <c r="I1340" s="10">
        <f>VLOOKUP(C1340,away!$B$2:$E$405,3,FALSE)</f>
        <v>0.79479999999999995</v>
      </c>
      <c r="J1340" s="10">
        <f>VLOOKUP(B1340,home!$B$2:$E$405,4,FALSE)</f>
        <v>1.284</v>
      </c>
      <c r="K1340" s="12">
        <f t="shared" si="1790"/>
        <v>1.5322901760000001</v>
      </c>
      <c r="L1340" s="12">
        <f t="shared" si="1791"/>
        <v>0.98184537071999989</v>
      </c>
      <c r="M1340" s="13">
        <f t="shared" si="1792"/>
        <v>8.0932844638696294E-2</v>
      </c>
      <c r="N1340" s="13">
        <f t="shared" si="1793"/>
        <v>0.1240126027556086</v>
      </c>
      <c r="O1340" s="13">
        <f t="shared" si="1794"/>
        <v>7.946353884770492E-2</v>
      </c>
      <c r="P1340" s="13">
        <f t="shared" si="1795"/>
        <v>0.1217611999265326</v>
      </c>
      <c r="Q1340" s="13">
        <f t="shared" si="1796"/>
        <v>9.5011646451304832E-2</v>
      </c>
      <c r="R1340" s="13">
        <f t="shared" si="1797"/>
        <v>3.9010453879323975E-2</v>
      </c>
      <c r="S1340" s="13">
        <f t="shared" si="1798"/>
        <v>4.579657947813074E-2</v>
      </c>
      <c r="T1340" s="13">
        <f t="shared" si="1799"/>
        <v>9.3286745232698948E-2</v>
      </c>
      <c r="U1340" s="13">
        <f t="shared" si="1800"/>
        <v>5.9775335240589214E-2</v>
      </c>
      <c r="V1340" s="13">
        <f t="shared" si="1801"/>
        <v>7.6555191387813522E-3</v>
      </c>
      <c r="W1340" s="13">
        <f t="shared" si="1802"/>
        <v>4.8528470820973196E-2</v>
      </c>
      <c r="X1340" s="13">
        <f t="shared" si="1803"/>
        <v>4.7647454423693121E-2</v>
      </c>
      <c r="Y1340" s="13">
        <f t="shared" si="1804"/>
        <v>2.3391216276247639E-2</v>
      </c>
      <c r="Z1340" s="13">
        <f t="shared" si="1805"/>
        <v>1.2767411183700103E-2</v>
      </c>
      <c r="AA1340" s="13">
        <f t="shared" si="1806"/>
        <v>1.9563378729736198E-2</v>
      </c>
      <c r="AB1340" s="13">
        <f t="shared" si="1807"/>
        <v>1.4988386518471073E-2</v>
      </c>
      <c r="AC1340" s="13">
        <f t="shared" si="1808"/>
        <v>7.1984464447026576E-4</v>
      </c>
      <c r="AD1340" s="13">
        <f t="shared" si="1809"/>
        <v>1.8589924773819981E-2</v>
      </c>
      <c r="AE1340" s="13">
        <f t="shared" si="1810"/>
        <v>1.8252431581208189E-2</v>
      </c>
      <c r="AF1340" s="13">
        <f t="shared" si="1811"/>
        <v>8.9605327261963949E-3</v>
      </c>
      <c r="AG1340" s="13">
        <f t="shared" si="1812"/>
        <v>2.9326191921336636E-3</v>
      </c>
      <c r="AH1340" s="13">
        <f t="shared" si="1813"/>
        <v>3.1339058916986743E-3</v>
      </c>
      <c r="AI1340" s="13">
        <f t="shared" si="1814"/>
        <v>4.8020532103583988E-3</v>
      </c>
      <c r="AJ1340" s="13">
        <f t="shared" si="1815"/>
        <v>3.6790694794307192E-3</v>
      </c>
      <c r="AK1340" s="13">
        <f t="shared" si="1816"/>
        <v>1.8791340067177075E-3</v>
      </c>
      <c r="AL1340" s="13">
        <f t="shared" si="1817"/>
        <v>4.3319444936193537E-5</v>
      </c>
      <c r="AM1340" s="13">
        <f t="shared" si="1818"/>
        <v>5.6970318207006706E-3</v>
      </c>
      <c r="AN1340" s="13">
        <f t="shared" si="1819"/>
        <v>5.5936043199994855E-3</v>
      </c>
      <c r="AO1340" s="13">
        <f t="shared" si="1820"/>
        <v>2.746027253615444E-3</v>
      </c>
      <c r="AP1340" s="13">
        <f t="shared" si="1821"/>
        <v>8.98724715611093E-4</v>
      </c>
      <c r="AQ1340" s="13">
        <f t="shared" si="1822"/>
        <v>2.2060217539359998E-4</v>
      </c>
      <c r="AR1340" s="13">
        <f t="shared" si="1823"/>
        <v>6.154021984072955E-4</v>
      </c>
      <c r="AS1340" s="13">
        <f t="shared" si="1824"/>
        <v>9.4297474290830179E-4</v>
      </c>
      <c r="AT1340" s="13">
        <f t="shared" si="1825"/>
        <v>7.2245546738725856E-4</v>
      </c>
      <c r="AU1340" s="13">
        <f t="shared" si="1826"/>
        <v>3.6900380509166138E-4</v>
      </c>
      <c r="AV1340" s="13">
        <f t="shared" si="1827"/>
        <v>1.4135522636214297E-4</v>
      </c>
      <c r="AW1340" s="13">
        <f t="shared" si="1828"/>
        <v>1.8103581291959758E-6</v>
      </c>
      <c r="AX1340" s="13">
        <f t="shared" si="1829"/>
        <v>1.4549176485365045E-3</v>
      </c>
      <c r="AY1340" s="13">
        <f t="shared" si="1830"/>
        <v>1.4285041579943946E-3</v>
      </c>
      <c r="AZ1340" s="13">
        <f t="shared" si="1831"/>
        <v>7.0128509729053387E-4</v>
      </c>
      <c r="BA1340" s="13">
        <f t="shared" si="1832"/>
        <v>2.2951784210987848E-4</v>
      </c>
      <c r="BB1340" s="13">
        <f t="shared" si="1833"/>
        <v>5.6337757693307001E-5</v>
      </c>
      <c r="BC1340" s="13">
        <f t="shared" si="1834"/>
        <v>1.1062993317583711E-5</v>
      </c>
      <c r="BD1340" s="13">
        <f t="shared" si="1835"/>
        <v>1.0070496660618563E-4</v>
      </c>
      <c r="BE1340" s="13">
        <f t="shared" si="1836"/>
        <v>1.543092310050663E-4</v>
      </c>
      <c r="BF1340" s="13">
        <f t="shared" si="1837"/>
        <v>1.1822325936758889E-4</v>
      </c>
      <c r="BG1340" s="13">
        <f t="shared" si="1838"/>
        <v>6.038411296788545E-5</v>
      </c>
      <c r="BH1340" s="13">
        <f t="shared" si="1839"/>
        <v>2.3131495771791282E-5</v>
      </c>
      <c r="BI1340" s="13">
        <f t="shared" si="1840"/>
        <v>7.0888327454602577E-6</v>
      </c>
      <c r="BJ1340" s="14">
        <f t="shared" si="1841"/>
        <v>0.49965126001614724</v>
      </c>
      <c r="BK1340" s="14">
        <f t="shared" si="1842"/>
        <v>0.25833781142954182</v>
      </c>
      <c r="BL1340" s="14">
        <f t="shared" si="1843"/>
        <v>0.22955028914265155</v>
      </c>
      <c r="BM1340" s="14">
        <f t="shared" si="1844"/>
        <v>0.45868779147300409</v>
      </c>
      <c r="BN1340" s="14">
        <f t="shared" si="1845"/>
        <v>0.54019228649917128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1.242</v>
      </c>
      <c r="F1341" s="10">
        <f>VLOOKUP(B1341,home!$B$2:$E$405,3,FALSE)</f>
        <v>1.0892999999999999</v>
      </c>
      <c r="G1341" s="10">
        <f>VLOOKUP(C1341,away!$B$2:$E$405,4,FALSE)</f>
        <v>0.85250000000000004</v>
      </c>
      <c r="H1341" s="10">
        <f>VLOOKUP(A1341,away!$A$2:$E$405,3,FALSE)</f>
        <v>0.96209999999999996</v>
      </c>
      <c r="I1341" s="10">
        <f>VLOOKUP(C1341,away!$B$2:$E$405,3,FALSE)</f>
        <v>2.2622</v>
      </c>
      <c r="J1341" s="10">
        <f>VLOOKUP(B1341,home!$B$2:$E$405,4,FALSE)</f>
        <v>1.1005</v>
      </c>
      <c r="K1341" s="12">
        <f t="shared" si="1790"/>
        <v>1.1533562865</v>
      </c>
      <c r="L1341" s="12">
        <f t="shared" si="1791"/>
        <v>2.3951971133099996</v>
      </c>
      <c r="M1341" s="13">
        <f t="shared" si="1792"/>
        <v>2.8766222793257763E-2</v>
      </c>
      <c r="N1341" s="13">
        <f t="shared" si="1793"/>
        <v>3.3177703897463426E-2</v>
      </c>
      <c r="O1341" s="13">
        <f t="shared" si="1794"/>
        <v>6.89007737952433E-2</v>
      </c>
      <c r="P1341" s="13">
        <f t="shared" si="1795"/>
        <v>7.9467140601458305E-2</v>
      </c>
      <c r="Q1341" s="13">
        <f t="shared" si="1796"/>
        <v>1.9132856680887503E-2</v>
      </c>
      <c r="R1341" s="13">
        <f t="shared" si="1797"/>
        <v>8.2515467249596033E-2</v>
      </c>
      <c r="S1341" s="13">
        <f t="shared" si="1798"/>
        <v>5.488230485418534E-2</v>
      </c>
      <c r="T1341" s="13">
        <f t="shared" si="1799"/>
        <v>4.5826963091435684E-2</v>
      </c>
      <c r="U1341" s="13">
        <f t="shared" si="1800"/>
        <v>9.5169732885806449E-2</v>
      </c>
      <c r="V1341" s="13">
        <f t="shared" si="1801"/>
        <v>1.6845913995593223E-2</v>
      </c>
      <c r="W1341" s="13">
        <f t="shared" si="1802"/>
        <v>7.3556668438683739E-3</v>
      </c>
      <c r="X1341" s="13">
        <f t="shared" si="1803"/>
        <v>1.76182719909036E-2</v>
      </c>
      <c r="Y1341" s="13">
        <f t="shared" si="1804"/>
        <v>2.1099617107061371E-2</v>
      </c>
      <c r="Z1341" s="13">
        <f t="shared" si="1805"/>
        <v>6.58802696532194E-2</v>
      </c>
      <c r="AA1341" s="13">
        <f t="shared" si="1806"/>
        <v>7.5983423160855768E-2</v>
      </c>
      <c r="AB1341" s="13">
        <f t="shared" si="1807"/>
        <v>4.3817979386181365E-2</v>
      </c>
      <c r="AC1341" s="13">
        <f t="shared" si="1808"/>
        <v>2.9085688136505309E-3</v>
      </c>
      <c r="AD1341" s="13">
        <f t="shared" si="1809"/>
        <v>2.1209261489438004E-3</v>
      </c>
      <c r="AE1341" s="13">
        <f t="shared" si="1810"/>
        <v>5.0800361894938846E-3</v>
      </c>
      <c r="AF1341" s="13">
        <f t="shared" si="1811"/>
        <v>6.083844008293043E-3</v>
      </c>
      <c r="AG1341" s="13">
        <f t="shared" si="1812"/>
        <v>4.8573352021639444E-3</v>
      </c>
      <c r="AH1341" s="13">
        <f t="shared" si="1813"/>
        <v>3.9449057924368876E-2</v>
      </c>
      <c r="AI1341" s="13">
        <f t="shared" si="1814"/>
        <v>4.549881895357348E-2</v>
      </c>
      <c r="AJ1341" s="13">
        <f t="shared" si="1815"/>
        <v>2.6238174434214671E-2</v>
      </c>
      <c r="AK1341" s="13">
        <f t="shared" si="1816"/>
        <v>1.0087321143328354E-2</v>
      </c>
      <c r="AL1341" s="13">
        <f t="shared" si="1817"/>
        <v>3.2139867444474802E-4</v>
      </c>
      <c r="AM1341" s="13">
        <f t="shared" si="1818"/>
        <v>4.8923670141731322E-4</v>
      </c>
      <c r="AN1341" s="13">
        <f t="shared" si="1819"/>
        <v>1.1718183349600545E-3</v>
      </c>
      <c r="AO1341" s="13">
        <f t="shared" si="1820"/>
        <v>1.4033679466100269E-3</v>
      </c>
      <c r="AP1341" s="13">
        <f t="shared" si="1821"/>
        <v>1.1204476182107058E-3</v>
      </c>
      <c r="AQ1341" s="13">
        <f t="shared" si="1822"/>
        <v>6.7092322518833686E-4</v>
      </c>
      <c r="AR1341" s="13">
        <f t="shared" si="1823"/>
        <v>1.8897653932649465E-2</v>
      </c>
      <c r="AS1341" s="13">
        <f t="shared" si="1824"/>
        <v>2.1795727963322707E-2</v>
      </c>
      <c r="AT1341" s="13">
        <f t="shared" si="1825"/>
        <v>1.2569119932671046E-2</v>
      </c>
      <c r="AU1341" s="13">
        <f t="shared" si="1826"/>
        <v>4.8322244967062018E-3</v>
      </c>
      <c r="AV1341" s="13">
        <f t="shared" si="1827"/>
        <v>1.3933191252638488E-3</v>
      </c>
      <c r="AW1341" s="13">
        <f t="shared" si="1828"/>
        <v>2.4663024094828069E-5</v>
      </c>
      <c r="AX1341" s="13">
        <f t="shared" si="1829"/>
        <v>9.4044037527696888E-5</v>
      </c>
      <c r="AY1341" s="13">
        <f t="shared" si="1830"/>
        <v>2.2525400721035683E-4</v>
      </c>
      <c r="AZ1341" s="13">
        <f t="shared" si="1831"/>
        <v>2.6976387391587837E-4</v>
      </c>
      <c r="BA1341" s="13">
        <f t="shared" si="1832"/>
        <v>2.1537921735954483E-4</v>
      </c>
      <c r="BB1341" s="13">
        <f t="shared" si="1833"/>
        <v>1.2896891992163719E-4</v>
      </c>
      <c r="BC1341" s="13">
        <f t="shared" si="1834"/>
        <v>6.1781196940602806E-5</v>
      </c>
      <c r="BD1341" s="13">
        <f t="shared" si="1835"/>
        <v>7.5439343579688936E-3</v>
      </c>
      <c r="BE1341" s="13">
        <f t="shared" si="1836"/>
        <v>8.700844116706765E-3</v>
      </c>
      <c r="BF1341" s="13">
        <f t="shared" si="1837"/>
        <v>5.0175866299301446E-3</v>
      </c>
      <c r="BG1341" s="13">
        <f t="shared" si="1838"/>
        <v>1.9290216942294267E-3</v>
      </c>
      <c r="BH1341" s="13">
        <f t="shared" si="1839"/>
        <v>5.5621232445859741E-4</v>
      </c>
      <c r="BI1341" s="13">
        <f t="shared" si="1840"/>
        <v>1.2830219620862013E-4</v>
      </c>
      <c r="BJ1341" s="14">
        <f t="shared" si="1841"/>
        <v>0.16820420623977678</v>
      </c>
      <c r="BK1341" s="14">
        <f t="shared" si="1842"/>
        <v>0.18341680373980024</v>
      </c>
      <c r="BL1341" s="14">
        <f t="shared" si="1843"/>
        <v>0.57102469570328396</v>
      </c>
      <c r="BM1341" s="14">
        <f t="shared" si="1844"/>
        <v>0.67636521933505855</v>
      </c>
      <c r="BN1341" s="14">
        <f t="shared" si="1845"/>
        <v>0.3119601650179063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1.6352</v>
      </c>
      <c r="F1343" s="10">
        <f>VLOOKUP(B1343,home!$B$2:$E$405,3,FALSE)</f>
        <v>0.6835</v>
      </c>
      <c r="G1343" s="10">
        <f>VLOOKUP(C1343,away!$B$2:$E$405,4,FALSE)</f>
        <v>0.64749999999999996</v>
      </c>
      <c r="H1343" s="10">
        <f>VLOOKUP(A1343,away!$A$2:$E$405,3,FALSE)</f>
        <v>1.1458999999999999</v>
      </c>
      <c r="I1343" s="10">
        <f>VLOOKUP(C1343,away!$B$2:$E$405,3,FALSE)</f>
        <v>0.51329999999999998</v>
      </c>
      <c r="J1343" s="10">
        <f>VLOOKUP(B1343,home!$B$2:$E$405,4,FALSE)</f>
        <v>0.56469999999999998</v>
      </c>
      <c r="K1343" s="12">
        <f t="shared" si="1790"/>
        <v>0.72368433200000004</v>
      </c>
      <c r="L1343" s="12">
        <f t="shared" si="1791"/>
        <v>0.33215115840899995</v>
      </c>
      <c r="M1343" s="13">
        <f t="shared" si="1792"/>
        <v>0.34790163736571528</v>
      </c>
      <c r="N1343" s="13">
        <f t="shared" si="1793"/>
        <v>0.25177096403871396</v>
      </c>
      <c r="O1343" s="13">
        <f t="shared" si="1794"/>
        <v>0.11555593186341014</v>
      </c>
      <c r="P1343" s="13">
        <f t="shared" si="1795"/>
        <v>8.3626017359209492E-2</v>
      </c>
      <c r="Q1343" s="13">
        <f t="shared" si="1796"/>
        <v>9.1101350963676359E-2</v>
      </c>
      <c r="R1343" s="13">
        <f t="shared" si="1797"/>
        <v>1.9191018314731571E-2</v>
      </c>
      <c r="S1343" s="13">
        <f t="shared" si="1798"/>
        <v>5.0253505792007928E-3</v>
      </c>
      <c r="T1343" s="13">
        <f t="shared" si="1799"/>
        <v>3.025941925520996E-2</v>
      </c>
      <c r="U1343" s="13">
        <f t="shared" si="1800"/>
        <v>1.3888239269496283E-2</v>
      </c>
      <c r="V1343" s="13">
        <f t="shared" si="1801"/>
        <v>1.3421739226014841E-4</v>
      </c>
      <c r="W1343" s="13">
        <f t="shared" si="1802"/>
        <v>2.1976206772148565E-2</v>
      </c>
      <c r="X1343" s="13">
        <f t="shared" si="1803"/>
        <v>7.2994225368048548E-3</v>
      </c>
      <c r="Y1343" s="13">
        <f t="shared" si="1804"/>
        <v>1.2122558256582466E-3</v>
      </c>
      <c r="Z1343" s="13">
        <f t="shared" si="1805"/>
        <v>2.1247729880954748E-3</v>
      </c>
      <c r="AA1343" s="13">
        <f t="shared" si="1806"/>
        <v>1.5376649205415176E-3</v>
      </c>
      <c r="AB1343" s="13">
        <f t="shared" si="1807"/>
        <v>5.5639200543096065E-4</v>
      </c>
      <c r="AC1343" s="13">
        <f t="shared" si="1808"/>
        <v>2.0163863807962309E-6</v>
      </c>
      <c r="AD1343" s="13">
        <f t="shared" si="1809"/>
        <v>3.9759591294490524E-3</v>
      </c>
      <c r="AE1343" s="13">
        <f t="shared" si="1810"/>
        <v>1.3206194306333416E-3</v>
      </c>
      <c r="AF1343" s="13">
        <f t="shared" si="1811"/>
        <v>2.1932263685114914E-4</v>
      </c>
      <c r="AG1343" s="13">
        <f t="shared" si="1812"/>
        <v>2.4282755965141867E-5</v>
      </c>
      <c r="AH1343" s="13">
        <f t="shared" si="1813"/>
        <v>1.76436452338016E-4</v>
      </c>
      <c r="AI1343" s="13">
        <f t="shared" si="1814"/>
        <v>1.2768429615068696E-4</v>
      </c>
      <c r="AJ1343" s="13">
        <f t="shared" si="1815"/>
        <v>4.6201562283350035E-5</v>
      </c>
      <c r="AK1343" s="13">
        <f t="shared" si="1816"/>
        <v>1.1145115579460857E-5</v>
      </c>
      <c r="AL1343" s="13">
        <f t="shared" si="1817"/>
        <v>1.9387360606881302E-8</v>
      </c>
      <c r="AM1343" s="13">
        <f t="shared" si="1818"/>
        <v>5.7546786533092798E-4</v>
      </c>
      <c r="AN1343" s="13">
        <f t="shared" si="1819"/>
        <v>1.9114231809682207E-4</v>
      </c>
      <c r="AO1343" s="13">
        <f t="shared" si="1820"/>
        <v>3.1744071188420501E-5</v>
      </c>
      <c r="AP1343" s="13">
        <f t="shared" si="1821"/>
        <v>3.514610005950542E-6</v>
      </c>
      <c r="AQ1343" s="13">
        <f t="shared" si="1822"/>
        <v>2.9184544620808366E-7</v>
      </c>
      <c r="AR1343" s="13">
        <f t="shared" si="1823"/>
        <v>1.1720714405929272E-5</v>
      </c>
      <c r="AS1343" s="13">
        <f t="shared" si="1824"/>
        <v>8.4820973754177024E-6</v>
      </c>
      <c r="AT1343" s="13">
        <f t="shared" si="1825"/>
        <v>3.0691804865440564E-6</v>
      </c>
      <c r="AU1343" s="13">
        <f t="shared" si="1826"/>
        <v>7.4037261006402372E-7</v>
      </c>
      <c r="AV1343" s="13">
        <f t="shared" si="1827"/>
        <v>1.3394901443631985E-7</v>
      </c>
      <c r="AW1343" s="13">
        <f t="shared" si="1828"/>
        <v>1.2944972407659175E-10</v>
      </c>
      <c r="AX1343" s="13">
        <f t="shared" si="1829"/>
        <v>6.9409512951579743E-5</v>
      </c>
      <c r="AY1343" s="13">
        <f t="shared" si="1830"/>
        <v>2.3054450131471695E-5</v>
      </c>
      <c r="AZ1343" s="13">
        <f t="shared" si="1831"/>
        <v>3.8287811588254219E-6</v>
      </c>
      <c r="BA1343" s="13">
        <f t="shared" si="1832"/>
        <v>4.239113657328056E-7</v>
      </c>
      <c r="BB1343" s="13">
        <f t="shared" si="1833"/>
        <v>3.5200662797723153E-8</v>
      </c>
      <c r="BC1343" s="13">
        <f t="shared" si="1834"/>
        <v>2.3383881850056677E-9</v>
      </c>
      <c r="BD1343" s="13">
        <f t="shared" si="1835"/>
        <v>6.488414778850761E-7</v>
      </c>
      <c r="BE1343" s="13">
        <f t="shared" si="1836"/>
        <v>4.6955641149715411E-7</v>
      </c>
      <c r="BF1343" s="13">
        <f t="shared" si="1837"/>
        <v>1.6990530899531754E-7</v>
      </c>
      <c r="BG1343" s="13">
        <f t="shared" si="1838"/>
        <v>4.098593668117667E-8</v>
      </c>
      <c r="BH1343" s="13">
        <f t="shared" si="1839"/>
        <v>7.4152200521279076E-9</v>
      </c>
      <c r="BI1343" s="13">
        <f t="shared" si="1840"/>
        <v>1.0732557140114382E-9</v>
      </c>
      <c r="BJ1343" s="14">
        <f t="shared" si="1841"/>
        <v>0.41005871824983764</v>
      </c>
      <c r="BK1343" s="14">
        <f t="shared" si="1842"/>
        <v>0.43671231292025858</v>
      </c>
      <c r="BL1343" s="14">
        <f t="shared" si="1843"/>
        <v>0.1511161978914651</v>
      </c>
      <c r="BM1343" s="14">
        <f t="shared" si="1844"/>
        <v>9.0842027823518287E-2</v>
      </c>
      <c r="BN1343" s="14">
        <f t="shared" si="1845"/>
        <v>0.90914691990545682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1.3391999999999999</v>
      </c>
      <c r="F1344" s="10">
        <f>VLOOKUP(B1344,home!$B$2:$E$405,3,FALSE)</f>
        <v>0.82140000000000002</v>
      </c>
      <c r="G1344" s="10">
        <f>VLOOKUP(C1344,away!$B$2:$E$405,4,FALSE)</f>
        <v>1.2694000000000001</v>
      </c>
      <c r="H1344" s="10">
        <f>VLOOKUP(A1344,away!$A$2:$E$405,3,FALSE)</f>
        <v>1.014</v>
      </c>
      <c r="I1344" s="10">
        <f>VLOOKUP(C1344,away!$B$2:$E$405,3,FALSE)</f>
        <v>1.7750999999999999</v>
      </c>
      <c r="J1344" s="10">
        <f>VLOOKUP(B1344,home!$B$2:$E$405,4,FALSE)</f>
        <v>0.69030000000000002</v>
      </c>
      <c r="K1344" s="12">
        <f t="shared" si="1790"/>
        <v>1.396363966272</v>
      </c>
      <c r="L1344" s="12">
        <f t="shared" si="1791"/>
        <v>1.2425064514199999</v>
      </c>
      <c r="M1344" s="13">
        <f t="shared" si="1792"/>
        <v>7.1441923528027182E-2</v>
      </c>
      <c r="N1344" s="13">
        <f t="shared" si="1793"/>
        <v>9.9758927695696956E-2</v>
      </c>
      <c r="O1344" s="13">
        <f t="shared" si="1794"/>
        <v>8.8767050885428064E-2</v>
      </c>
      <c r="P1344" s="13">
        <f t="shared" si="1795"/>
        <v>0.12395111124864477</v>
      </c>
      <c r="Q1344" s="13">
        <f t="shared" si="1796"/>
        <v>6.9649885974102543E-2</v>
      </c>
      <c r="R1344" s="13">
        <f t="shared" si="1797"/>
        <v>5.5146816699335903E-2</v>
      </c>
      <c r="S1344" s="13">
        <f t="shared" si="1798"/>
        <v>5.3763522946532083E-2</v>
      </c>
      <c r="T1344" s="13">
        <f t="shared" si="1799"/>
        <v>8.6540432663489777E-2</v>
      </c>
      <c r="U1344" s="13">
        <f t="shared" si="1800"/>
        <v>7.7005027693559644E-2</v>
      </c>
      <c r="V1344" s="13">
        <f t="shared" si="1801"/>
        <v>1.036436012913701E-2</v>
      </c>
      <c r="W1344" s="13">
        <f t="shared" si="1802"/>
        <v>3.2418863676396785E-2</v>
      </c>
      <c r="X1344" s="13">
        <f t="shared" si="1803"/>
        <v>4.0280647265628501E-2</v>
      </c>
      <c r="Y1344" s="13">
        <f t="shared" si="1804"/>
        <v>2.5024482047458402E-2</v>
      </c>
      <c r="Z1344" s="13">
        <f t="shared" si="1805"/>
        <v>2.2840091841400345E-2</v>
      </c>
      <c r="AA1344" s="13">
        <f t="shared" si="1806"/>
        <v>3.1893081233674535E-2</v>
      </c>
      <c r="AB1344" s="13">
        <f t="shared" si="1807"/>
        <v>2.2267174704044435E-2</v>
      </c>
      <c r="AC1344" s="13">
        <f t="shared" si="1808"/>
        <v>1.1238796248288418E-3</v>
      </c>
      <c r="AD1344" s="13">
        <f t="shared" si="1809"/>
        <v>1.1317133266301165E-2</v>
      </c>
      <c r="AE1344" s="13">
        <f t="shared" si="1810"/>
        <v>1.4061611094959094E-2</v>
      </c>
      <c r="AF1344" s="13">
        <f t="shared" si="1811"/>
        <v>8.7358212514228647E-3</v>
      </c>
      <c r="AG1344" s="13">
        <f t="shared" si="1812"/>
        <v>3.6181047544482812E-3</v>
      </c>
      <c r="AH1344" s="13">
        <f t="shared" si="1813"/>
        <v>7.0947403659913141E-3</v>
      </c>
      <c r="AI1344" s="13">
        <f t="shared" si="1814"/>
        <v>9.9068397971256925E-3</v>
      </c>
      <c r="AJ1344" s="13">
        <f t="shared" si="1815"/>
        <v>6.9167770561678645E-3</v>
      </c>
      <c r="AK1344" s="13">
        <f t="shared" si="1816"/>
        <v>3.2194460813232419E-3</v>
      </c>
      <c r="AL1344" s="13">
        <f t="shared" si="1817"/>
        <v>7.7996852003904443E-5</v>
      </c>
      <c r="AM1344" s="13">
        <f t="shared" si="1818"/>
        <v>3.1605674189122178E-3</v>
      </c>
      <c r="AN1344" s="13">
        <f t="shared" si="1819"/>
        <v>3.9270254081462883E-3</v>
      </c>
      <c r="AO1344" s="13">
        <f t="shared" si="1820"/>
        <v>2.4396772022560113E-3</v>
      </c>
      <c r="AP1344" s="13">
        <f t="shared" si="1821"/>
        <v>1.0104382210617965E-3</v>
      </c>
      <c r="AQ1344" s="13">
        <f t="shared" si="1822"/>
        <v>3.1386900210765778E-4</v>
      </c>
      <c r="AR1344" s="13">
        <f t="shared" si="1823"/>
        <v>1.7630521351788191E-3</v>
      </c>
      <c r="AS1344" s="13">
        <f t="shared" si="1824"/>
        <v>2.4618624722226139E-3</v>
      </c>
      <c r="AT1344" s="13">
        <f t="shared" si="1825"/>
        <v>1.7188280230644806E-3</v>
      </c>
      <c r="AU1344" s="13">
        <f t="shared" si="1826"/>
        <v>8.000365052085928E-4</v>
      </c>
      <c r="AV1344" s="13">
        <f t="shared" si="1827"/>
        <v>2.7928553689386492E-4</v>
      </c>
      <c r="AW1344" s="13">
        <f t="shared" si="1828"/>
        <v>3.7589959641940185E-6</v>
      </c>
      <c r="AX1344" s="13">
        <f t="shared" si="1829"/>
        <v>7.3555040945705308E-4</v>
      </c>
      <c r="AY1344" s="13">
        <f t="shared" si="1830"/>
        <v>9.1392612909501107E-4</v>
      </c>
      <c r="AZ1344" s="13">
        <f t="shared" si="1831"/>
        <v>5.677795557609296E-4</v>
      </c>
      <c r="BA1344" s="13">
        <f t="shared" si="1832"/>
        <v>2.3515658700577885E-4</v>
      </c>
      <c r="BB1344" s="13">
        <f t="shared" si="1833"/>
        <v>7.3045894112147238E-5</v>
      </c>
      <c r="BC1344" s="13">
        <f t="shared" si="1834"/>
        <v>1.815199893681702E-5</v>
      </c>
      <c r="BD1344" s="13">
        <f t="shared" si="1835"/>
        <v>3.6510060869158117E-4</v>
      </c>
      <c r="BE1344" s="13">
        <f t="shared" si="1836"/>
        <v>5.0981333404089772E-4</v>
      </c>
      <c r="BF1344" s="13">
        <f t="shared" si="1837"/>
        <v>3.5594248458985006E-4</v>
      </c>
      <c r="BG1344" s="13">
        <f t="shared" si="1838"/>
        <v>1.6567508651553107E-4</v>
      </c>
      <c r="BH1344" s="13">
        <f t="shared" si="1839"/>
        <v>5.7835680229820894E-5</v>
      </c>
      <c r="BI1344" s="13">
        <f t="shared" si="1840"/>
        <v>1.6151931967550362E-5</v>
      </c>
      <c r="BJ1344" s="14">
        <f t="shared" si="1841"/>
        <v>0.40480109751675614</v>
      </c>
      <c r="BK1344" s="14">
        <f t="shared" si="1842"/>
        <v>0.2616367204582688</v>
      </c>
      <c r="BL1344" s="14">
        <f t="shared" si="1843"/>
        <v>0.31071053831525436</v>
      </c>
      <c r="BM1344" s="14">
        <f t="shared" si="1844"/>
        <v>0.49036256496731345</v>
      </c>
      <c r="BN1344" s="14">
        <f t="shared" si="1845"/>
        <v>0.50871571603123544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1.242</v>
      </c>
      <c r="F1345" s="10">
        <f>VLOOKUP(B1345,home!$B$2:$E$405,3,FALSE)</f>
        <v>0.80520000000000003</v>
      </c>
      <c r="G1345" s="10">
        <f>VLOOKUP(C1345,away!$B$2:$E$405,4,FALSE)</f>
        <v>1.1839999999999999</v>
      </c>
      <c r="H1345" s="10">
        <f>VLOOKUP(A1345,away!$A$2:$E$405,3,FALSE)</f>
        <v>0.96209999999999996</v>
      </c>
      <c r="I1345" s="10">
        <f>VLOOKUP(C1345,away!$B$2:$E$405,3,FALSE)</f>
        <v>1.1005</v>
      </c>
      <c r="J1345" s="10">
        <f>VLOOKUP(B1345,home!$B$2:$E$405,4,FALSE)</f>
        <v>0.91710000000000003</v>
      </c>
      <c r="K1345" s="12">
        <f t="shared" si="1790"/>
        <v>1.1840691456000001</v>
      </c>
      <c r="L1345" s="12">
        <f t="shared" si="1791"/>
        <v>0.97101727195499998</v>
      </c>
      <c r="M1345" s="13">
        <f t="shared" si="1792"/>
        <v>0.11589317497529897</v>
      </c>
      <c r="N1345" s="13">
        <f t="shared" si="1793"/>
        <v>0.13722553267387358</v>
      </c>
      <c r="O1345" s="13">
        <f t="shared" si="1794"/>
        <v>0.11253427460271828</v>
      </c>
      <c r="P1345" s="13">
        <f t="shared" si="1795"/>
        <v>0.13324836237955642</v>
      </c>
      <c r="Q1345" s="13">
        <f t="shared" si="1796"/>
        <v>8.1242259613829193E-2</v>
      </c>
      <c r="R1345" s="13">
        <f t="shared" si="1797"/>
        <v>5.4636362163083166E-2</v>
      </c>
      <c r="S1345" s="13">
        <f t="shared" si="1798"/>
        <v>3.8300629179884506E-2</v>
      </c>
      <c r="T1345" s="13">
        <f t="shared" si="1799"/>
        <v>7.8887637297680294E-2</v>
      </c>
      <c r="U1345" s="13">
        <f t="shared" si="1800"/>
        <v>6.4693230665134063E-2</v>
      </c>
      <c r="V1345" s="13">
        <f t="shared" si="1801"/>
        <v>4.892912150841598E-3</v>
      </c>
      <c r="W1345" s="13">
        <f t="shared" si="1802"/>
        <v>3.2065484309186716E-2</v>
      </c>
      <c r="X1345" s="13">
        <f t="shared" si="1803"/>
        <v>3.1136139097822348E-2</v>
      </c>
      <c r="Y1345" s="13">
        <f t="shared" si="1804"/>
        <v>1.5116864422989434E-2</v>
      </c>
      <c r="Z1345" s="13">
        <f t="shared" si="1805"/>
        <v>1.7684283779047467E-2</v>
      </c>
      <c r="AA1345" s="13">
        <f t="shared" si="1806"/>
        <v>2.0939414784804676E-2</v>
      </c>
      <c r="AB1345" s="13">
        <f t="shared" si="1807"/>
        <v>1.2396857486803841E-2</v>
      </c>
      <c r="AC1345" s="13">
        <f t="shared" si="1808"/>
        <v>3.5160209580160511E-4</v>
      </c>
      <c r="AD1345" s="13">
        <f t="shared" si="1809"/>
        <v>9.4919376523072332E-3</v>
      </c>
      <c r="AE1345" s="13">
        <f t="shared" si="1810"/>
        <v>9.216835404710317E-3</v>
      </c>
      <c r="AF1345" s="13">
        <f t="shared" si="1811"/>
        <v>4.4748531853700344E-3</v>
      </c>
      <c r="AG1345" s="13">
        <f t="shared" si="1812"/>
        <v>1.4483865774857177E-3</v>
      </c>
      <c r="AH1345" s="13">
        <f t="shared" si="1813"/>
        <v>4.2929362479021812E-3</v>
      </c>
      <c r="AI1345" s="13">
        <f t="shared" si="1814"/>
        <v>5.0831333551688059E-3</v>
      </c>
      <c r="AJ1345" s="13">
        <f t="shared" si="1815"/>
        <v>3.0093906844127953E-3</v>
      </c>
      <c r="AK1345" s="13">
        <f t="shared" si="1816"/>
        <v>1.1877755521564198E-3</v>
      </c>
      <c r="AL1345" s="13">
        <f t="shared" si="1817"/>
        <v>1.6170202769841908E-5</v>
      </c>
      <c r="AM1345" s="13">
        <f t="shared" si="1818"/>
        <v>2.2478221012111796E-3</v>
      </c>
      <c r="AN1345" s="13">
        <f t="shared" si="1819"/>
        <v>2.1826740845582353E-3</v>
      </c>
      <c r="AO1345" s="13">
        <f t="shared" si="1820"/>
        <v>1.0597071175773073E-3</v>
      </c>
      <c r="AP1345" s="13">
        <f t="shared" si="1821"/>
        <v>3.4299797146040447E-4</v>
      </c>
      <c r="AQ1345" s="13">
        <f t="shared" si="1822"/>
        <v>8.3264238633395197E-5</v>
      </c>
      <c r="AR1345" s="13">
        <f t="shared" si="1823"/>
        <v>8.337030488229422E-4</v>
      </c>
      <c r="AS1345" s="13">
        <f t="shared" si="1824"/>
        <v>9.8716205670389633E-4</v>
      </c>
      <c r="AT1345" s="13">
        <f t="shared" si="1825"/>
        <v>5.8443406652506074E-4</v>
      </c>
      <c r="AU1345" s="13">
        <f t="shared" si="1826"/>
        <v>2.3067011526995418E-4</v>
      </c>
      <c r="AV1345" s="13">
        <f t="shared" si="1827"/>
        <v>6.8282341575787059E-5</v>
      </c>
      <c r="AW1345" s="13">
        <f t="shared" si="1828"/>
        <v>5.1643656584945453E-7</v>
      </c>
      <c r="AX1345" s="13">
        <f t="shared" si="1829"/>
        <v>4.435961324736528E-4</v>
      </c>
      <c r="AY1345" s="13">
        <f t="shared" si="1830"/>
        <v>4.3073950640435516E-4</v>
      </c>
      <c r="AZ1345" s="13">
        <f t="shared" si="1831"/>
        <v>2.0912775021600006E-4</v>
      </c>
      <c r="BA1345" s="13">
        <f t="shared" si="1832"/>
        <v>6.7688885834942352E-5</v>
      </c>
      <c r="BB1345" s="13">
        <f t="shared" si="1833"/>
        <v>1.6431769316279788E-5</v>
      </c>
      <c r="BC1345" s="13">
        <f t="shared" si="1834"/>
        <v>3.1911063629775758E-6</v>
      </c>
      <c r="BD1345" s="13">
        <f t="shared" si="1835"/>
        <v>1.3492334334810321E-4</v>
      </c>
      <c r="BE1345" s="13">
        <f t="shared" si="1836"/>
        <v>1.5975856787968403E-4</v>
      </c>
      <c r="BF1345" s="13">
        <f t="shared" si="1837"/>
        <v>9.4582595485788551E-5</v>
      </c>
      <c r="BG1345" s="13">
        <f t="shared" si="1838"/>
        <v>3.7330777675162707E-5</v>
      </c>
      <c r="BH1345" s="13">
        <f t="shared" si="1839"/>
        <v>1.1050555506603368E-5</v>
      </c>
      <c r="BI1345" s="13">
        <f t="shared" si="1840"/>
        <v>2.6169243634218451E-6</v>
      </c>
      <c r="BJ1345" s="14">
        <f t="shared" si="1841"/>
        <v>0.40739317089930355</v>
      </c>
      <c r="BK1345" s="14">
        <f t="shared" si="1842"/>
        <v>0.29313359049055732</v>
      </c>
      <c r="BL1345" s="14">
        <f t="shared" si="1843"/>
        <v>0.28191788993534067</v>
      </c>
      <c r="BM1345" s="14">
        <f t="shared" si="1844"/>
        <v>0.36491874562605081</v>
      </c>
      <c r="BN1345" s="14">
        <f t="shared" si="1845"/>
        <v>0.63477996640835954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1.242</v>
      </c>
      <c r="F1346" s="10">
        <f>VLOOKUP(B1346,home!$B$2:$E$405,3,FALSE)</f>
        <v>1.4314</v>
      </c>
      <c r="G1346" s="10">
        <f>VLOOKUP(C1346,away!$B$2:$E$405,4,FALSE)</f>
        <v>0.99460000000000004</v>
      </c>
      <c r="H1346" s="10">
        <f>VLOOKUP(A1346,away!$A$2:$E$405,3,FALSE)</f>
        <v>0.96209999999999996</v>
      </c>
      <c r="I1346" s="10">
        <f>VLOOKUP(C1346,away!$B$2:$E$405,3,FALSE)</f>
        <v>1.4674</v>
      </c>
      <c r="J1346" s="10">
        <f>VLOOKUP(B1346,home!$B$2:$E$405,4,FALSE)</f>
        <v>1.5013000000000001</v>
      </c>
      <c r="K1346" s="12">
        <f t="shared" si="1790"/>
        <v>1.7681986864800001</v>
      </c>
      <c r="L1346" s="12">
        <f t="shared" si="1791"/>
        <v>2.119513631202</v>
      </c>
      <c r="M1346" s="13">
        <f t="shared" si="1792"/>
        <v>2.0492172035635563E-2</v>
      </c>
      <c r="N1346" s="13">
        <f t="shared" si="1793"/>
        <v>3.6234231676532988E-2</v>
      </c>
      <c r="O1346" s="13">
        <f t="shared" si="1794"/>
        <v>4.3433437962466015E-2</v>
      </c>
      <c r="P1346" s="13">
        <f t="shared" si="1795"/>
        <v>7.6798947954542965E-2</v>
      </c>
      <c r="Q1346" s="13">
        <f t="shared" si="1796"/>
        <v>3.2034660428028827E-2</v>
      </c>
      <c r="R1346" s="13">
        <f t="shared" si="1797"/>
        <v>4.602888190570658E-2</v>
      </c>
      <c r="S1346" s="13">
        <f t="shared" si="1798"/>
        <v>7.1955261705151818E-2</v>
      </c>
      <c r="T1346" s="13">
        <f t="shared" si="1799"/>
        <v>6.7897899448134402E-2</v>
      </c>
      <c r="U1346" s="13">
        <f t="shared" si="1800"/>
        <v>8.138820852581341E-2</v>
      </c>
      <c r="V1346" s="13">
        <f t="shared" si="1801"/>
        <v>2.9963140120799384E-2</v>
      </c>
      <c r="W1346" s="13">
        <f t="shared" si="1802"/>
        <v>1.888121483022448E-2</v>
      </c>
      <c r="X1346" s="13">
        <f t="shared" si="1803"/>
        <v>4.0018992206314143E-2</v>
      </c>
      <c r="Y1346" s="13">
        <f t="shared" si="1804"/>
        <v>4.2410399744124722E-2</v>
      </c>
      <c r="Z1346" s="13">
        <f t="shared" si="1805"/>
        <v>3.2519614209377393E-2</v>
      </c>
      <c r="AA1346" s="13">
        <f t="shared" si="1806"/>
        <v>5.7501139129857444E-2</v>
      </c>
      <c r="AB1346" s="13">
        <f t="shared" si="1807"/>
        <v>5.0836719340258844E-2</v>
      </c>
      <c r="AC1346" s="13">
        <f t="shared" si="1808"/>
        <v>7.0183435005398281E-3</v>
      </c>
      <c r="AD1346" s="13">
        <f t="shared" si="1809"/>
        <v>8.3464348154874048E-3</v>
      </c>
      <c r="AE1346" s="13">
        <f t="shared" si="1810"/>
        <v>1.7690382363364506E-2</v>
      </c>
      <c r="AF1346" s="13">
        <f t="shared" si="1811"/>
        <v>1.8747503280163266E-2</v>
      </c>
      <c r="AG1346" s="13">
        <f t="shared" si="1812"/>
        <v>1.3245196251103415E-2</v>
      </c>
      <c r="AH1346" s="13">
        <f t="shared" si="1813"/>
        <v>1.7231441399551406E-2</v>
      </c>
      <c r="AI1346" s="13">
        <f t="shared" si="1814"/>
        <v>3.0468612048843886E-2</v>
      </c>
      <c r="AJ1346" s="13">
        <f t="shared" si="1815"/>
        <v>2.6937279901817237E-2</v>
      </c>
      <c r="AK1346" s="13">
        <f t="shared" si="1816"/>
        <v>1.5876820979912457E-2</v>
      </c>
      <c r="AL1346" s="13">
        <f t="shared" si="1817"/>
        <v>1.0521117942749025E-3</v>
      </c>
      <c r="AM1346" s="13">
        <f t="shared" si="1818"/>
        <v>2.9516310155071526E-3</v>
      </c>
      <c r="AN1346" s="13">
        <f t="shared" si="1819"/>
        <v>6.2560221716460116E-3</v>
      </c>
      <c r="AO1346" s="13">
        <f t="shared" si="1820"/>
        <v>6.6298621349528313E-3</v>
      </c>
      <c r="AP1346" s="13">
        <f t="shared" si="1821"/>
        <v>4.6840277226741726E-3</v>
      </c>
      <c r="AQ1346" s="13">
        <f t="shared" si="1822"/>
        <v>2.4819651517839921E-3</v>
      </c>
      <c r="AR1346" s="13">
        <f t="shared" si="1823"/>
        <v>7.3044549863215342E-3</v>
      </c>
      <c r="AS1346" s="13">
        <f t="shared" si="1824"/>
        <v>1.2915727712266022E-2</v>
      </c>
      <c r="AT1346" s="13">
        <f t="shared" si="1825"/>
        <v>1.1418786387881061E-2</v>
      </c>
      <c r="AU1346" s="13">
        <f t="shared" si="1826"/>
        <v>6.7302276974156687E-3</v>
      </c>
      <c r="AV1346" s="13">
        <f t="shared" si="1827"/>
        <v>2.9750949435704251E-3</v>
      </c>
      <c r="AW1346" s="13">
        <f t="shared" si="1828"/>
        <v>1.0952838043929836E-4</v>
      </c>
      <c r="AX1346" s="13">
        <f t="shared" si="1829"/>
        <v>8.698450140988967E-4</v>
      </c>
      <c r="AY1346" s="13">
        <f t="shared" si="1830"/>
        <v>1.8436483644157075E-3</v>
      </c>
      <c r="AZ1346" s="13">
        <f t="shared" si="1831"/>
        <v>1.9538189197611825E-3</v>
      </c>
      <c r="BA1346" s="13">
        <f t="shared" si="1832"/>
        <v>1.3803819444447309E-3</v>
      </c>
      <c r="BB1346" s="13">
        <f t="shared" si="1833"/>
        <v>7.3143458687893216E-4</v>
      </c>
      <c r="BC1346" s="13">
        <f t="shared" si="1834"/>
        <v>3.1005711544450002E-4</v>
      </c>
      <c r="BD1346" s="13">
        <f t="shared" si="1835"/>
        <v>2.5803153186683189E-3</v>
      </c>
      <c r="BE1346" s="13">
        <f t="shared" si="1836"/>
        <v>4.5625101571735438E-3</v>
      </c>
      <c r="BF1346" s="13">
        <f t="shared" si="1837"/>
        <v>4.0337122334829605E-3</v>
      </c>
      <c r="BG1346" s="13">
        <f t="shared" si="1838"/>
        <v>2.3774682242942938E-3</v>
      </c>
      <c r="BH1346" s="13">
        <f t="shared" si="1839"/>
        <v>1.0509590478362772E-3</v>
      </c>
      <c r="BI1346" s="13">
        <f t="shared" si="1840"/>
        <v>3.7166088158567512E-4</v>
      </c>
      <c r="BJ1346" s="14">
        <f t="shared" si="1841"/>
        <v>0.32559960918508629</v>
      </c>
      <c r="BK1346" s="14">
        <f t="shared" si="1842"/>
        <v>0.20912362547536012</v>
      </c>
      <c r="BL1346" s="14">
        <f t="shared" si="1843"/>
        <v>0.42602345878472297</v>
      </c>
      <c r="BM1346" s="14">
        <f t="shared" si="1844"/>
        <v>0.73650985570765781</v>
      </c>
      <c r="BN1346" s="14">
        <f t="shared" si="1845"/>
        <v>0.25502233196291296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1.242</v>
      </c>
      <c r="F1347" s="10">
        <f>VLOOKUP(B1347,home!$B$2:$E$405,3,FALSE)</f>
        <v>1.2787999999999999</v>
      </c>
      <c r="G1347" s="10">
        <f>VLOOKUP(C1347,away!$B$2:$E$405,4,FALSE)</f>
        <v>1.3734999999999999</v>
      </c>
      <c r="H1347" s="10">
        <f>VLOOKUP(A1347,away!$A$2:$E$405,3,FALSE)</f>
        <v>0.96209999999999996</v>
      </c>
      <c r="I1347" s="10">
        <f>VLOOKUP(C1347,away!$B$2:$E$405,3,FALSE)</f>
        <v>0.85599999999999998</v>
      </c>
      <c r="J1347" s="10">
        <f>VLOOKUP(B1347,home!$B$2:$E$405,4,FALSE)</f>
        <v>1.1617</v>
      </c>
      <c r="K1347" s="12">
        <f t="shared" si="1790"/>
        <v>2.1814882955999999</v>
      </c>
      <c r="L1347" s="12">
        <f t="shared" si="1791"/>
        <v>0.95672686391999995</v>
      </c>
      <c r="M1347" s="13">
        <f t="shared" si="1792"/>
        <v>4.3360119774826601E-2</v>
      </c>
      <c r="N1347" s="13">
        <f t="shared" si="1793"/>
        <v>9.458959378459833E-2</v>
      </c>
      <c r="O1347" s="13">
        <f t="shared" si="1794"/>
        <v>4.1483791411365427E-2</v>
      </c>
      <c r="P1347" s="13">
        <f t="shared" si="1795"/>
        <v>9.0496405421005469E-2</v>
      </c>
      <c r="Q1347" s="13">
        <f t="shared" si="1796"/>
        <v>0.10317304586332988</v>
      </c>
      <c r="R1347" s="13">
        <f t="shared" si="1797"/>
        <v>1.9844328830253534E-2</v>
      </c>
      <c r="S1347" s="13">
        <f t="shared" si="1798"/>
        <v>4.7218500759755686E-2</v>
      </c>
      <c r="T1347" s="13">
        <f t="shared" si="1799"/>
        <v>9.8708424609897927E-2</v>
      </c>
      <c r="U1347" s="13">
        <f t="shared" si="1800"/>
        <v>4.329017107723572E-2</v>
      </c>
      <c r="V1347" s="13">
        <f t="shared" si="1801"/>
        <v>1.0949909759161085E-2</v>
      </c>
      <c r="W1347" s="13">
        <f t="shared" si="1802"/>
        <v>7.5023597324085367E-2</v>
      </c>
      <c r="X1347" s="13">
        <f t="shared" si="1803"/>
        <v>7.1777090987869094E-2</v>
      </c>
      <c r="Y1347" s="13">
        <f t="shared" si="1804"/>
        <v>3.433553558106224E-2</v>
      </c>
      <c r="Z1347" s="13">
        <f t="shared" si="1805"/>
        <v>6.3285341627885693E-3</v>
      </c>
      <c r="AA1347" s="13">
        <f t="shared" si="1806"/>
        <v>1.3805623204428009E-2</v>
      </c>
      <c r="AB1347" s="13">
        <f t="shared" si="1807"/>
        <v>1.5058402716961733E-2</v>
      </c>
      <c r="AC1347" s="13">
        <f t="shared" si="1808"/>
        <v>1.4283393906002373E-3</v>
      </c>
      <c r="AD1347" s="13">
        <f t="shared" si="1809"/>
        <v>4.0915774864074932E-2</v>
      </c>
      <c r="AE1347" s="13">
        <f t="shared" si="1810"/>
        <v>3.9145220970563173E-2</v>
      </c>
      <c r="AF1347" s="13">
        <f t="shared" si="1811"/>
        <v>1.8725642248311157E-2</v>
      </c>
      <c r="AG1347" s="13">
        <f t="shared" si="1812"/>
        <v>5.9717749943715313E-3</v>
      </c>
      <c r="AH1347" s="13">
        <f t="shared" si="1813"/>
        <v>1.5136696606938222E-3</v>
      </c>
      <c r="AI1347" s="13">
        <f t="shared" si="1814"/>
        <v>3.3020526482083964E-3</v>
      </c>
      <c r="AJ1347" s="13">
        <f t="shared" si="1815"/>
        <v>3.6016946017608008E-3</v>
      </c>
      <c r="AK1347" s="13">
        <f t="shared" si="1816"/>
        <v>2.6190182060222963E-3</v>
      </c>
      <c r="AL1347" s="13">
        <f t="shared" si="1817"/>
        <v>1.1924282611930854E-4</v>
      </c>
      <c r="AM1347" s="13">
        <f t="shared" si="1818"/>
        <v>1.7851456794276823E-2</v>
      </c>
      <c r="AN1347" s="13">
        <f t="shared" si="1819"/>
        <v>1.7078968275191841E-2</v>
      </c>
      <c r="AO1347" s="13">
        <f t="shared" si="1820"/>
        <v>8.1699538784567299E-3</v>
      </c>
      <c r="AP1347" s="13">
        <f t="shared" si="1821"/>
        <v>2.6054714508356499E-3</v>
      </c>
      <c r="AQ1347" s="13">
        <f t="shared" si="1822"/>
        <v>6.2318113254777071E-4</v>
      </c>
      <c r="AR1347" s="13">
        <f t="shared" si="1823"/>
        <v>2.8963368549729025E-4</v>
      </c>
      <c r="AS1347" s="13">
        <f t="shared" si="1824"/>
        <v>6.3183249492383014E-4</v>
      </c>
      <c r="AT1347" s="13">
        <f t="shared" si="1825"/>
        <v>6.8916759622804098E-4</v>
      </c>
      <c r="AU1347" s="13">
        <f t="shared" si="1826"/>
        <v>5.0113701495941925E-4</v>
      </c>
      <c r="AV1347" s="13">
        <f t="shared" si="1827"/>
        <v>2.7330613315647387E-4</v>
      </c>
      <c r="AW1347" s="13">
        <f t="shared" si="1828"/>
        <v>6.913064606164983E-6</v>
      </c>
      <c r="AX1347" s="13">
        <f t="shared" si="1829"/>
        <v>6.4904573426873384E-3</v>
      </c>
      <c r="AY1347" s="13">
        <f t="shared" si="1830"/>
        <v>6.2095948988757938E-3</v>
      </c>
      <c r="AZ1347" s="13">
        <f t="shared" si="1831"/>
        <v>2.9704431269075332E-3</v>
      </c>
      <c r="BA1347" s="13">
        <f t="shared" si="1832"/>
        <v>9.4730091241965447E-4</v>
      </c>
      <c r="BB1347" s="13">
        <f t="shared" si="1833"/>
        <v>2.2657705778195259E-4</v>
      </c>
      <c r="BC1347" s="13">
        <f t="shared" si="1834"/>
        <v>4.3354471585589635E-5</v>
      </c>
      <c r="BD1347" s="13">
        <f t="shared" si="1835"/>
        <v>4.618338793523566E-5</v>
      </c>
      <c r="BE1347" s="13">
        <f t="shared" si="1836"/>
        <v>1.0074852023187084E-4</v>
      </c>
      <c r="BF1347" s="13">
        <f t="shared" si="1837"/>
        <v>1.0989085884242302E-4</v>
      </c>
      <c r="BG1347" s="13">
        <f t="shared" si="1838"/>
        <v>7.9908540786059184E-5</v>
      </c>
      <c r="BH1347" s="13">
        <f t="shared" si="1839"/>
        <v>4.3579886610815835E-5</v>
      </c>
      <c r="BI1347" s="13">
        <f t="shared" si="1840"/>
        <v>1.9013802513013978E-5</v>
      </c>
      <c r="BJ1347" s="14">
        <f t="shared" si="1841"/>
        <v>0.64558246056973045</v>
      </c>
      <c r="BK1347" s="14">
        <f t="shared" si="1842"/>
        <v>0.19978211283034419</v>
      </c>
      <c r="BL1347" s="14">
        <f t="shared" si="1843"/>
        <v>0.14730315427861421</v>
      </c>
      <c r="BM1347" s="14">
        <f t="shared" si="1844"/>
        <v>0.59984629492182862</v>
      </c>
      <c r="BN1347" s="14">
        <f t="shared" si="1845"/>
        <v>0.39294728508537924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1.242</v>
      </c>
      <c r="F1348" s="10">
        <f>VLOOKUP(B1348,home!$B$2:$E$405,3,FALSE)</f>
        <v>0.89459999999999995</v>
      </c>
      <c r="G1348" s="10">
        <f>VLOOKUP(C1348,away!$B$2:$E$405,4,FALSE)</f>
        <v>1.2314000000000001</v>
      </c>
      <c r="H1348" s="10">
        <f>VLOOKUP(A1348,away!$A$2:$E$405,3,FALSE)</f>
        <v>0.96209999999999996</v>
      </c>
      <c r="I1348" s="10">
        <f>VLOOKUP(C1348,away!$B$2:$E$405,3,FALSE)</f>
        <v>0.79479999999999995</v>
      </c>
      <c r="J1348" s="10">
        <f>VLOOKUP(B1348,home!$B$2:$E$405,4,FALSE)</f>
        <v>0.75070000000000003</v>
      </c>
      <c r="K1348" s="12">
        <f t="shared" si="1790"/>
        <v>1.3682001664800001</v>
      </c>
      <c r="L1348" s="12">
        <f t="shared" si="1791"/>
        <v>0.5740430839559999</v>
      </c>
      <c r="M1348" s="13">
        <f t="shared" si="1792"/>
        <v>0.143381947131029</v>
      </c>
      <c r="N1348" s="13">
        <f t="shared" si="1793"/>
        <v>0.19617520393490043</v>
      </c>
      <c r="O1348" s="13">
        <f t="shared" si="1794"/>
        <v>8.2307415114712013E-2</v>
      </c>
      <c r="P1348" s="13">
        <f t="shared" si="1795"/>
        <v>0.11261301906248744</v>
      </c>
      <c r="Q1348" s="13">
        <f t="shared" si="1796"/>
        <v>0.13420347334148941</v>
      </c>
      <c r="R1348" s="13">
        <f t="shared" si="1797"/>
        <v>2.3624001202447977E-2</v>
      </c>
      <c r="S1348" s="13">
        <f t="shared" si="1798"/>
        <v>2.2111730793380583E-2</v>
      </c>
      <c r="T1348" s="13">
        <f t="shared" si="1799"/>
        <v>7.7038575714555385E-2</v>
      </c>
      <c r="U1348" s="13">
        <f t="shared" si="1800"/>
        <v>3.2322362378113041E-2</v>
      </c>
      <c r="V1348" s="13">
        <f t="shared" si="1801"/>
        <v>1.9296313960827215E-3</v>
      </c>
      <c r="W1348" s="13">
        <f t="shared" si="1802"/>
        <v>6.1205738189339998E-2</v>
      </c>
      <c r="X1348" s="13">
        <f t="shared" si="1803"/>
        <v>3.5134730706012245E-2</v>
      </c>
      <c r="Y1348" s="13">
        <f t="shared" si="1804"/>
        <v>1.0084424584221416E-2</v>
      </c>
      <c r="Z1348" s="13">
        <f t="shared" si="1805"/>
        <v>4.5203981685444962E-3</v>
      </c>
      <c r="AA1348" s="13">
        <f t="shared" si="1806"/>
        <v>6.184809526758467E-3</v>
      </c>
      <c r="AB1348" s="13">
        <f t="shared" si="1807"/>
        <v>4.2310287120790133E-3</v>
      </c>
      <c r="AC1348" s="13">
        <f t="shared" si="1808"/>
        <v>9.4721485836732285E-5</v>
      </c>
      <c r="AD1348" s="13">
        <f t="shared" si="1809"/>
        <v>2.0935425295046571E-2</v>
      </c>
      <c r="AE1348" s="13">
        <f t="shared" si="1810"/>
        <v>1.2017836100298981E-2</v>
      </c>
      <c r="AF1348" s="13">
        <f t="shared" si="1811"/>
        <v>3.4493778487466866E-3</v>
      </c>
      <c r="AG1348" s="13">
        <f t="shared" si="1812"/>
        <v>6.6003049934135367E-4</v>
      </c>
      <c r="AH1348" s="13">
        <f t="shared" si="1813"/>
        <v>6.48725826345084E-4</v>
      </c>
      <c r="AI1348" s="13">
        <f t="shared" si="1814"/>
        <v>8.8758678360521955E-4</v>
      </c>
      <c r="AJ1348" s="13">
        <f t="shared" si="1815"/>
        <v>6.0719819254705467E-4</v>
      </c>
      <c r="AK1348" s="13">
        <f t="shared" si="1816"/>
        <v>2.7692288937641174E-4</v>
      </c>
      <c r="AL1348" s="13">
        <f t="shared" si="1817"/>
        <v>2.975792337486166E-6</v>
      </c>
      <c r="AM1348" s="13">
        <f t="shared" si="1818"/>
        <v>5.7287704748024623E-3</v>
      </c>
      <c r="AN1348" s="13">
        <f t="shared" si="1819"/>
        <v>3.288561070631683E-3</v>
      </c>
      <c r="AO1348" s="13">
        <f t="shared" si="1820"/>
        <v>9.4388786938152784E-4</v>
      </c>
      <c r="AP1348" s="13">
        <f t="shared" si="1821"/>
        <v>1.8061076781614345E-4</v>
      </c>
      <c r="AQ1348" s="13">
        <f t="shared" si="1822"/>
        <v>2.5919590538210008E-5</v>
      </c>
      <c r="AR1348" s="13">
        <f t="shared" si="1823"/>
        <v>7.4479314799407316E-5</v>
      </c>
      <c r="AS1348" s="13">
        <f t="shared" si="1824"/>
        <v>1.0190261090786541E-4</v>
      </c>
      <c r="AT1348" s="13">
        <f t="shared" si="1825"/>
        <v>6.9711584604444075E-5</v>
      </c>
      <c r="AU1348" s="13">
        <f t="shared" si="1826"/>
        <v>3.1793133887128325E-5</v>
      </c>
      <c r="AV1348" s="13">
        <f t="shared" si="1827"/>
        <v>1.0874842769322477E-5</v>
      </c>
      <c r="AW1348" s="13">
        <f t="shared" si="1828"/>
        <v>6.4922352486702336E-8</v>
      </c>
      <c r="AX1348" s="13">
        <f t="shared" si="1829"/>
        <v>1.3063507862250737E-3</v>
      </c>
      <c r="AY1348" s="13">
        <f t="shared" si="1830"/>
        <v>7.4990163405298641E-4</v>
      </c>
      <c r="AZ1348" s="13">
        <f t="shared" si="1831"/>
        <v>2.1523792333770996E-4</v>
      </c>
      <c r="BA1348" s="13">
        <f t="shared" si="1832"/>
        <v>4.1185280432354706E-5</v>
      </c>
      <c r="BB1348" s="13">
        <f t="shared" si="1833"/>
        <v>5.9105313482453975E-6</v>
      </c>
      <c r="BC1348" s="13">
        <f t="shared" si="1834"/>
        <v>6.7857992859308059E-7</v>
      </c>
      <c r="BD1348" s="13">
        <f t="shared" si="1835"/>
        <v>7.1257225930635846E-6</v>
      </c>
      <c r="BE1348" s="13">
        <f t="shared" si="1836"/>
        <v>9.7494148381198925E-6</v>
      </c>
      <c r="BF1348" s="13">
        <f t="shared" si="1837"/>
        <v>6.6695755022991118E-6</v>
      </c>
      <c r="BG1348" s="13">
        <f t="shared" si="1838"/>
        <v>3.0417714375321907E-6</v>
      </c>
      <c r="BH1348" s="13">
        <f t="shared" si="1839"/>
        <v>1.040438046806413E-6</v>
      </c>
      <c r="BI1348" s="13">
        <f t="shared" si="1840"/>
        <v>2.84705501770532E-7</v>
      </c>
      <c r="BJ1348" s="14">
        <f t="shared" si="1841"/>
        <v>0.56339183072244736</v>
      </c>
      <c r="BK1348" s="14">
        <f t="shared" si="1842"/>
        <v>0.28088392729520695</v>
      </c>
      <c r="BL1348" s="14">
        <f t="shared" si="1843"/>
        <v>0.15140672374087202</v>
      </c>
      <c r="BM1348" s="14">
        <f t="shared" si="1844"/>
        <v>0.30714798342830424</v>
      </c>
      <c r="BN1348" s="14">
        <f t="shared" si="1845"/>
        <v>0.69230505978706636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1.6352</v>
      </c>
      <c r="F1349" s="10">
        <f>VLOOKUP(B1349,home!$B$2:$E$405,3,FALSE)</f>
        <v>0.61150000000000004</v>
      </c>
      <c r="G1349" s="10">
        <f>VLOOKUP(C1349,away!$B$2:$E$405,4,FALSE)</f>
        <v>0.89929999999999999</v>
      </c>
      <c r="H1349" s="10">
        <f>VLOOKUP(A1349,away!$A$2:$E$405,3,FALSE)</f>
        <v>1.1458999999999999</v>
      </c>
      <c r="I1349" s="10">
        <f>VLOOKUP(C1349,away!$B$2:$E$405,3,FALSE)</f>
        <v>1.1807000000000001</v>
      </c>
      <c r="J1349" s="10">
        <f>VLOOKUP(B1349,home!$B$2:$E$405,4,FALSE)</f>
        <v>1.4886999999999999</v>
      </c>
      <c r="K1349" s="12">
        <f t="shared" si="1790"/>
        <v>0.89923237264</v>
      </c>
      <c r="L1349" s="12">
        <f t="shared" si="1791"/>
        <v>2.0141577003309998</v>
      </c>
      <c r="M1349" s="13">
        <f t="shared" si="1792"/>
        <v>5.4291365850092199E-2</v>
      </c>
      <c r="N1349" s="13">
        <f t="shared" si="1793"/>
        <v>4.8820553727244684E-2</v>
      </c>
      <c r="O1349" s="13">
        <f t="shared" si="1794"/>
        <v>0.10935137258845068</v>
      </c>
      <c r="P1349" s="13">
        <f t="shared" si="1795"/>
        <v>9.8332294224153169E-2</v>
      </c>
      <c r="Q1349" s="13">
        <f t="shared" si="1796"/>
        <v>2.1950511180874412E-2</v>
      </c>
      <c r="R1349" s="13">
        <f t="shared" si="1797"/>
        <v>0.1101254545703961</v>
      </c>
      <c r="S1349" s="13">
        <f t="shared" si="1798"/>
        <v>4.4524759766054987E-2</v>
      </c>
      <c r="T1349" s="13">
        <f t="shared" si="1799"/>
        <v>4.4211791121159902E-2</v>
      </c>
      <c r="U1349" s="13">
        <f t="shared" si="1800"/>
        <v>9.9028373801395828E-2</v>
      </c>
      <c r="V1349" s="13">
        <f t="shared" si="1801"/>
        <v>8.9603398032110232E-3</v>
      </c>
      <c r="W1349" s="13">
        <f t="shared" si="1802"/>
        <v>6.5795367499461828E-3</v>
      </c>
      <c r="X1349" s="13">
        <f t="shared" si="1803"/>
        <v>1.3252224609514906E-2</v>
      </c>
      <c r="Y1349" s="13">
        <f t="shared" si="1804"/>
        <v>1.3346035121885215E-2</v>
      </c>
      <c r="Z1349" s="13">
        <f t="shared" si="1805"/>
        <v>7.3936677441804974E-2</v>
      </c>
      <c r="AA1349" s="13">
        <f t="shared" si="1806"/>
        <v>6.648625388111265E-2</v>
      </c>
      <c r="AB1349" s="13">
        <f t="shared" si="1807"/>
        <v>2.9893295912729167E-2</v>
      </c>
      <c r="AC1349" s="13">
        <f t="shared" si="1808"/>
        <v>1.0143081179687259E-3</v>
      </c>
      <c r="AD1349" s="13">
        <f t="shared" si="1809"/>
        <v>1.4791331106315448E-3</v>
      </c>
      <c r="AE1349" s="13">
        <f t="shared" si="1810"/>
        <v>2.9792073445930709E-3</v>
      </c>
      <c r="AF1349" s="13">
        <f t="shared" si="1811"/>
        <v>3.0002967069974028E-3</v>
      </c>
      <c r="AG1349" s="13">
        <f t="shared" si="1812"/>
        <v>2.0143569052255192E-3</v>
      </c>
      <c r="AH1349" s="13">
        <f t="shared" si="1813"/>
        <v>3.7230032051575219E-2</v>
      </c>
      <c r="AI1349" s="13">
        <f t="shared" si="1814"/>
        <v>3.3478450055201232E-2</v>
      </c>
      <c r="AJ1349" s="13">
        <f t="shared" si="1815"/>
        <v>1.505245303772417E-2</v>
      </c>
      <c r="AK1349" s="13">
        <f t="shared" si="1816"/>
        <v>4.511884353054961E-3</v>
      </c>
      <c r="AL1349" s="13">
        <f t="shared" si="1817"/>
        <v>7.3484424440854957E-5</v>
      </c>
      <c r="AM1349" s="13">
        <f t="shared" si="1818"/>
        <v>2.6601687530471754E-4</v>
      </c>
      <c r="AN1349" s="13">
        <f t="shared" si="1819"/>
        <v>5.3579993781298829E-4</v>
      </c>
      <c r="AO1349" s="13">
        <f t="shared" si="1820"/>
        <v>5.3959278529145066E-4</v>
      </c>
      <c r="AP1349" s="13">
        <f t="shared" si="1821"/>
        <v>3.622749878459423E-4</v>
      </c>
      <c r="AQ1349" s="13">
        <f t="shared" si="1822"/>
        <v>1.8241973910180609E-4</v>
      </c>
      <c r="AR1349" s="13">
        <f t="shared" si="1823"/>
        <v>1.4997431148050036E-2</v>
      </c>
      <c r="AS1349" s="13">
        <f t="shared" si="1824"/>
        <v>1.3486175594766074E-2</v>
      </c>
      <c r="AT1349" s="13">
        <f t="shared" si="1825"/>
        <v>6.0636028389605794E-3</v>
      </c>
      <c r="AU1349" s="13">
        <f t="shared" si="1826"/>
        <v>1.8175293225417208E-3</v>
      </c>
      <c r="AV1349" s="13">
        <f t="shared" si="1827"/>
        <v>4.0859530126299078E-4</v>
      </c>
      <c r="AW1349" s="13">
        <f t="shared" si="1828"/>
        <v>3.6970744855957316E-6</v>
      </c>
      <c r="AX1349" s="13">
        <f t="shared" si="1829"/>
        <v>3.9868497657090022E-5</v>
      </c>
      <c r="AY1349" s="13">
        <f t="shared" si="1830"/>
        <v>8.0301441556656286E-5</v>
      </c>
      <c r="AZ1349" s="13">
        <f t="shared" si="1831"/>
        <v>8.086988342950952E-5</v>
      </c>
      <c r="BA1349" s="13">
        <f t="shared" si="1832"/>
        <v>5.4294899478138957E-5</v>
      </c>
      <c r="BB1349" s="13">
        <f t="shared" si="1833"/>
        <v>2.7339622468147804E-5</v>
      </c>
      <c r="BC1349" s="13">
        <f t="shared" si="1834"/>
        <v>1.1013262223672466E-5</v>
      </c>
      <c r="BD1349" s="13">
        <f t="shared" si="1835"/>
        <v>5.0345319053381578E-3</v>
      </c>
      <c r="BE1349" s="13">
        <f t="shared" si="1836"/>
        <v>4.5272140703690117E-3</v>
      </c>
      <c r="BF1349" s="13">
        <f t="shared" si="1837"/>
        <v>2.0355087249735587E-3</v>
      </c>
      <c r="BG1349" s="13">
        <f t="shared" si="1838"/>
        <v>6.1013178009579826E-4</v>
      </c>
      <c r="BH1349" s="13">
        <f t="shared" si="1839"/>
        <v>1.3716256205965283E-4</v>
      </c>
      <c r="BI1349" s="13">
        <f t="shared" si="1840"/>
        <v>2.4668203223656573E-5</v>
      </c>
      <c r="BJ1349" s="14">
        <f t="shared" si="1841"/>
        <v>0.15981343851024293</v>
      </c>
      <c r="BK1349" s="14">
        <f t="shared" si="1842"/>
        <v>0.20727685362747764</v>
      </c>
      <c r="BL1349" s="14">
        <f t="shared" si="1843"/>
        <v>0.55430012170328136</v>
      </c>
      <c r="BM1349" s="14">
        <f t="shared" si="1844"/>
        <v>0.5523789347745246</v>
      </c>
      <c r="BN1349" s="14">
        <f t="shared" si="1845"/>
        <v>0.44287155214121132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1.6352</v>
      </c>
      <c r="F1350" s="10">
        <f>VLOOKUP(B1350,home!$B$2:$E$405,3,FALSE)</f>
        <v>0.95130000000000003</v>
      </c>
      <c r="G1350" s="10">
        <f>VLOOKUP(C1350,away!$B$2:$E$405,4,FALSE)</f>
        <v>1.0531999999999999</v>
      </c>
      <c r="H1350" s="10">
        <f>VLOOKUP(A1350,away!$A$2:$E$405,3,FALSE)</f>
        <v>1.1458999999999999</v>
      </c>
      <c r="I1350" s="10">
        <f>VLOOKUP(C1350,away!$B$2:$E$405,3,FALSE)</f>
        <v>1.0181</v>
      </c>
      <c r="J1350" s="10">
        <f>VLOOKUP(B1350,home!$B$2:$E$405,4,FALSE)</f>
        <v>0.72719999999999996</v>
      </c>
      <c r="K1350" s="12">
        <f t="shared" si="1790"/>
        <v>1.6383218584320001</v>
      </c>
      <c r="L1350" s="12">
        <f t="shared" si="1791"/>
        <v>0.84838118248799999</v>
      </c>
      <c r="M1350" s="13">
        <f t="shared" si="1792"/>
        <v>8.3183768451068188E-2</v>
      </c>
      <c r="N1350" s="13">
        <f t="shared" si="1793"/>
        <v>0.1362817861201312</v>
      </c>
      <c r="O1350" s="13">
        <f t="shared" si="1794"/>
        <v>7.057154384232521E-2</v>
      </c>
      <c r="P1350" s="13">
        <f t="shared" si="1795"/>
        <v>0.11561890286017359</v>
      </c>
      <c r="Q1350" s="13">
        <f t="shared" si="1796"/>
        <v>0.11163671455338287</v>
      </c>
      <c r="R1350" s="13">
        <f t="shared" si="1797"/>
        <v>2.9935784907477798E-2</v>
      </c>
      <c r="S1350" s="13">
        <f t="shared" si="1798"/>
        <v>4.0175297860103758E-2</v>
      </c>
      <c r="T1350" s="13">
        <f t="shared" si="1799"/>
        <v>9.471048790187428E-2</v>
      </c>
      <c r="U1350" s="13">
        <f t="shared" si="1800"/>
        <v>4.9044450763239641E-2</v>
      </c>
      <c r="V1350" s="13">
        <f t="shared" si="1801"/>
        <v>6.2045008528293149E-3</v>
      </c>
      <c r="W1350" s="13">
        <f t="shared" si="1802"/>
        <v>6.0965623218780331E-2</v>
      </c>
      <c r="X1350" s="13">
        <f t="shared" si="1803"/>
        <v>5.1722087517466722E-2</v>
      </c>
      <c r="Y1350" s="13">
        <f t="shared" si="1804"/>
        <v>2.1940022884408123E-2</v>
      </c>
      <c r="Z1350" s="13">
        <f t="shared" si="1805"/>
        <v>8.4656521995041464E-3</v>
      </c>
      <c r="AA1350" s="13">
        <f t="shared" si="1806"/>
        <v>1.3869463044330581E-2</v>
      </c>
      <c r="AB1350" s="13">
        <f t="shared" si="1807"/>
        <v>1.1361322235120815E-2</v>
      </c>
      <c r="AC1350" s="13">
        <f t="shared" si="1808"/>
        <v>5.3898554576569334E-4</v>
      </c>
      <c r="AD1350" s="13">
        <f t="shared" si="1809"/>
        <v>2.4970328283064325E-2</v>
      </c>
      <c r="AE1350" s="13">
        <f t="shared" si="1810"/>
        <v>2.1184356635899661E-2</v>
      </c>
      <c r="AF1350" s="13">
        <f t="shared" si="1811"/>
        <v>8.9862047665060316E-3</v>
      </c>
      <c r="AG1350" s="13">
        <f t="shared" si="1812"/>
        <v>2.5412423419625633E-3</v>
      </c>
      <c r="AH1350" s="13">
        <f t="shared" si="1813"/>
        <v>1.7955250058868662E-3</v>
      </c>
      <c r="AI1350" s="13">
        <f t="shared" si="1814"/>
        <v>2.9416478645056979E-3</v>
      </c>
      <c r="AJ1350" s="13">
        <f t="shared" si="1815"/>
        <v>2.4096829981147504E-3</v>
      </c>
      <c r="AK1350" s="13">
        <f t="shared" si="1816"/>
        <v>1.3159454425677843E-3</v>
      </c>
      <c r="AL1350" s="13">
        <f t="shared" si="1817"/>
        <v>2.9965902540507518E-5</v>
      </c>
      <c r="AM1350" s="13">
        <f t="shared" si="1818"/>
        <v>8.1818869276734096E-3</v>
      </c>
      <c r="AN1350" s="13">
        <f t="shared" si="1819"/>
        <v>6.9413589066826759E-3</v>
      </c>
      <c r="AO1350" s="13">
        <f t="shared" si="1820"/>
        <v>2.9444591386625298E-3</v>
      </c>
      <c r="AP1350" s="13">
        <f t="shared" si="1821"/>
        <v>8.3267457528203841E-4</v>
      </c>
      <c r="AQ1350" s="13">
        <f t="shared" si="1822"/>
        <v>1.7660636020136718E-4</v>
      </c>
      <c r="AR1350" s="13">
        <f t="shared" si="1823"/>
        <v>3.0465792553621462E-4</v>
      </c>
      <c r="AS1350" s="13">
        <f t="shared" si="1824"/>
        <v>4.9912773875052899E-4</v>
      </c>
      <c r="AT1350" s="13">
        <f t="shared" si="1825"/>
        <v>4.0886594227236431E-4</v>
      </c>
      <c r="AU1350" s="13">
        <f t="shared" si="1826"/>
        <v>2.2328467013107034E-4</v>
      </c>
      <c r="AV1350" s="13">
        <f t="shared" si="1827"/>
        <v>9.1453038932127819E-5</v>
      </c>
      <c r="AW1350" s="13">
        <f t="shared" si="1828"/>
        <v>1.1569513965757727E-6</v>
      </c>
      <c r="AX1350" s="13">
        <f t="shared" si="1829"/>
        <v>2.2340940328043971E-3</v>
      </c>
      <c r="AY1350" s="13">
        <f t="shared" si="1830"/>
        <v>1.8953633373399788E-3</v>
      </c>
      <c r="AZ1350" s="13">
        <f t="shared" si="1831"/>
        <v>8.0399529468844666E-4</v>
      </c>
      <c r="BA1350" s="13">
        <f t="shared" si="1832"/>
        <v>2.2736482627419081E-4</v>
      </c>
      <c r="BB1350" s="13">
        <f t="shared" si="1833"/>
        <v>4.8223010042669159E-5</v>
      </c>
      <c r="BC1350" s="13">
        <f t="shared" si="1834"/>
        <v>8.1822988566260739E-6</v>
      </c>
      <c r="BD1350" s="13">
        <f t="shared" si="1835"/>
        <v>4.307767518679245E-5</v>
      </c>
      <c r="BE1350" s="13">
        <f t="shared" si="1836"/>
        <v>7.0575096868955844E-5</v>
      </c>
      <c r="BF1350" s="13">
        <f t="shared" si="1837"/>
        <v>5.7812361930683105E-5</v>
      </c>
      <c r="BG1350" s="13">
        <f t="shared" si="1838"/>
        <v>3.1571752079540063E-5</v>
      </c>
      <c r="BH1350" s="13">
        <f t="shared" si="1839"/>
        <v>1.2931172885226611E-5</v>
      </c>
      <c r="BI1350" s="13">
        <f t="shared" si="1840"/>
        <v>4.2370846386059869E-6</v>
      </c>
      <c r="BJ1350" s="14">
        <f t="shared" si="1841"/>
        <v>0.55923306293198427</v>
      </c>
      <c r="BK1350" s="14">
        <f t="shared" si="1842"/>
        <v>0.24764678480982105</v>
      </c>
      <c r="BL1350" s="14">
        <f t="shared" si="1843"/>
        <v>0.18499296056278128</v>
      </c>
      <c r="BM1350" s="14">
        <f t="shared" si="1844"/>
        <v>0.45121575338358849</v>
      </c>
      <c r="BN1350" s="14">
        <f t="shared" si="1845"/>
        <v>0.54722850073455886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1.6352</v>
      </c>
      <c r="F1351" s="10">
        <f>VLOOKUP(B1351,home!$B$2:$E$405,3,FALSE)</f>
        <v>0.86339999999999995</v>
      </c>
      <c r="G1351" s="10">
        <f>VLOOKUP(C1351,away!$B$2:$E$405,4,FALSE)</f>
        <v>0.75539999999999996</v>
      </c>
      <c r="H1351" s="10">
        <f>VLOOKUP(A1351,away!$A$2:$E$405,3,FALSE)</f>
        <v>1.1458999999999999</v>
      </c>
      <c r="I1351" s="10">
        <f>VLOOKUP(C1351,away!$B$2:$E$405,3,FALSE)</f>
        <v>1.0266999999999999</v>
      </c>
      <c r="J1351" s="10">
        <f>VLOOKUP(B1351,home!$B$2:$E$405,4,FALSE)</f>
        <v>0.71870000000000001</v>
      </c>
      <c r="K1351" s="12">
        <f t="shared" si="1790"/>
        <v>1.0664976510719999</v>
      </c>
      <c r="L1351" s="12">
        <f t="shared" si="1791"/>
        <v>0.84554733741099997</v>
      </c>
      <c r="M1351" s="13">
        <f t="shared" si="1792"/>
        <v>0.1477778733338099</v>
      </c>
      <c r="N1351" s="13">
        <f t="shared" si="1793"/>
        <v>0.15760475479092378</v>
      </c>
      <c r="O1351" s="13">
        <f t="shared" si="1794"/>
        <v>0.12495318732566296</v>
      </c>
      <c r="P1351" s="13">
        <f t="shared" si="1795"/>
        <v>0.13326228077677912</v>
      </c>
      <c r="Q1351" s="13">
        <f t="shared" si="1796"/>
        <v>8.4042550391149357E-2</v>
      </c>
      <c r="R1351" s="13">
        <f t="shared" si="1797"/>
        <v>5.2826917422116114E-2</v>
      </c>
      <c r="S1351" s="13">
        <f t="shared" si="1798"/>
        <v>3.0043123299173399E-2</v>
      </c>
      <c r="T1351" s="13">
        <f t="shared" si="1799"/>
        <v>7.1061954712466124E-2</v>
      </c>
      <c r="U1351" s="13">
        <f t="shared" si="1800"/>
        <v>5.6339783344061339E-2</v>
      </c>
      <c r="V1351" s="13">
        <f t="shared" si="1801"/>
        <v>3.0102349952562668E-3</v>
      </c>
      <c r="W1351" s="13">
        <f t="shared" si="1802"/>
        <v>2.987706086075366E-2</v>
      </c>
      <c r="X1351" s="13">
        <f t="shared" si="1803"/>
        <v>2.5262469260476653E-2</v>
      </c>
      <c r="Y1351" s="13">
        <f t="shared" si="1804"/>
        <v>1.0680306809811635E-2</v>
      </c>
      <c r="Z1351" s="13">
        <f t="shared" si="1805"/>
        <v>1.4889219789967018E-2</v>
      </c>
      <c r="AA1351" s="13">
        <f t="shared" si="1806"/>
        <v>1.5879317932294558E-2</v>
      </c>
      <c r="AB1351" s="13">
        <f t="shared" si="1807"/>
        <v>8.4676276377088164E-3</v>
      </c>
      <c r="AC1351" s="13">
        <f t="shared" si="1808"/>
        <v>1.6965952517625156E-4</v>
      </c>
      <c r="AD1351" s="13">
        <f t="shared" si="1809"/>
        <v>7.965953807232239E-3</v>
      </c>
      <c r="AE1351" s="13">
        <f t="shared" si="1810"/>
        <v>6.7355910316442376E-3</v>
      </c>
      <c r="AF1351" s="13">
        <f t="shared" si="1811"/>
        <v>2.8476305313480978E-3</v>
      </c>
      <c r="AG1351" s="13">
        <f t="shared" si="1812"/>
        <v>8.0260213790388517E-4</v>
      </c>
      <c r="AH1351" s="13">
        <f t="shared" si="1813"/>
        <v>3.1473850373834444E-3</v>
      </c>
      <c r="AI1351" s="13">
        <f t="shared" si="1814"/>
        <v>3.3566787493886016E-3</v>
      </c>
      <c r="AJ1351" s="13">
        <f t="shared" si="1815"/>
        <v>1.7899450008131209E-3</v>
      </c>
      <c r="AK1351" s="13">
        <f t="shared" si="1816"/>
        <v>6.3632404630508755E-4</v>
      </c>
      <c r="AL1351" s="13">
        <f t="shared" si="1817"/>
        <v>6.1197836375467565E-6</v>
      </c>
      <c r="AM1351" s="13">
        <f t="shared" si="1818"/>
        <v>1.699134204792248E-3</v>
      </c>
      <c r="AN1351" s="13">
        <f t="shared" si="1819"/>
        <v>1.4366984027660418E-3</v>
      </c>
      <c r="AO1351" s="13">
        <f t="shared" si="1820"/>
        <v>6.0739825456073164E-4</v>
      </c>
      <c r="AP1351" s="13">
        <f t="shared" si="1821"/>
        <v>1.7119465896397182E-4</v>
      </c>
      <c r="AQ1351" s="13">
        <f t="shared" si="1822"/>
        <v>3.6188297016492632E-5</v>
      </c>
      <c r="AR1351" s="13">
        <f t="shared" si="1823"/>
        <v>5.3225260763335855E-4</v>
      </c>
      <c r="AS1351" s="13">
        <f t="shared" si="1824"/>
        <v>5.6764615581792355E-4</v>
      </c>
      <c r="AT1351" s="13">
        <f t="shared" si="1825"/>
        <v>3.0269664590993294E-4</v>
      </c>
      <c r="AU1351" s="13">
        <f t="shared" si="1826"/>
        <v>1.0760842061677214E-4</v>
      </c>
      <c r="AV1351" s="13">
        <f t="shared" si="1827"/>
        <v>2.8691031955838807E-5</v>
      </c>
      <c r="AW1351" s="13">
        <f t="shared" si="1828"/>
        <v>1.5329620264254267E-7</v>
      </c>
      <c r="AX1351" s="13">
        <f t="shared" si="1829"/>
        <v>3.0202043971117037E-4</v>
      </c>
      <c r="AY1351" s="13">
        <f t="shared" si="1830"/>
        <v>2.5537257864147953E-4</v>
      </c>
      <c r="AZ1351" s="13">
        <f t="shared" si="1831"/>
        <v>1.0796480195904211E-4</v>
      </c>
      <c r="BA1351" s="13">
        <f t="shared" si="1832"/>
        <v>3.0429783610191329E-5</v>
      </c>
      <c r="BB1351" s="13">
        <f t="shared" si="1833"/>
        <v>6.4324556273975396E-6</v>
      </c>
      <c r="BC1351" s="13">
        <f t="shared" si="1834"/>
        <v>1.0877891457520788E-6</v>
      </c>
      <c r="BD1351" s="13">
        <f t="shared" si="1835"/>
        <v>7.5007462535741298E-5</v>
      </c>
      <c r="BE1351" s="13">
        <f t="shared" si="1836"/>
        <v>7.999528260723912E-5</v>
      </c>
      <c r="BF1351" s="13">
        <f t="shared" si="1837"/>
        <v>4.2657390498730663E-5</v>
      </c>
      <c r="BG1351" s="13">
        <f t="shared" si="1838"/>
        <v>1.5164668922585767E-5</v>
      </c>
      <c r="BH1351" s="13">
        <f t="shared" si="1839"/>
        <v>4.0432709463055682E-6</v>
      </c>
      <c r="BI1351" s="13">
        <f t="shared" si="1840"/>
        <v>8.6242779337651029E-7</v>
      </c>
      <c r="BJ1351" s="14">
        <f t="shared" si="1841"/>
        <v>0.40153479600050418</v>
      </c>
      <c r="BK1351" s="14">
        <f t="shared" si="1842"/>
        <v>0.314524664292474</v>
      </c>
      <c r="BL1351" s="14">
        <f t="shared" si="1843"/>
        <v>0.26915379186097194</v>
      </c>
      <c r="BM1351" s="14">
        <f t="shared" si="1844"/>
        <v>0.29937968862103698</v>
      </c>
      <c r="BN1351" s="14">
        <f t="shared" si="1845"/>
        <v>0.7004675640404413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1.3391999999999999</v>
      </c>
      <c r="F1352" s="10">
        <f>VLOOKUP(B1352,home!$B$2:$E$405,3,FALSE)</f>
        <v>0.56000000000000005</v>
      </c>
      <c r="G1352" s="10">
        <f>VLOOKUP(C1352,away!$B$2:$E$405,4,FALSE)</f>
        <v>0.97070000000000001</v>
      </c>
      <c r="H1352" s="10">
        <f>VLOOKUP(A1352,away!$A$2:$E$405,3,FALSE)</f>
        <v>1.014</v>
      </c>
      <c r="I1352" s="10">
        <f>VLOOKUP(C1352,away!$B$2:$E$405,3,FALSE)</f>
        <v>1.1834</v>
      </c>
      <c r="J1352" s="10">
        <f>VLOOKUP(B1352,home!$B$2:$E$405,4,FALSE)</f>
        <v>0.73960000000000004</v>
      </c>
      <c r="K1352" s="12">
        <f t="shared" si="1790"/>
        <v>0.72797840640000011</v>
      </c>
      <c r="L1352" s="12">
        <f t="shared" si="1791"/>
        <v>0.88749603696000001</v>
      </c>
      <c r="M1352" s="13">
        <f t="shared" si="1792"/>
        <v>0.19879633046412043</v>
      </c>
      <c r="N1352" s="13">
        <f t="shared" si="1793"/>
        <v>0.14471943584943817</v>
      </c>
      <c r="O1352" s="13">
        <f t="shared" si="1794"/>
        <v>0.17643095544909737</v>
      </c>
      <c r="P1352" s="13">
        <f t="shared" si="1795"/>
        <v>0.1284379257874633</v>
      </c>
      <c r="Q1352" s="13">
        <f t="shared" si="1796"/>
        <v>5.2676312142390519E-2</v>
      </c>
      <c r="R1352" s="13">
        <f t="shared" si="1797"/>
        <v>7.8290886879070126E-2</v>
      </c>
      <c r="S1352" s="13">
        <f t="shared" si="1798"/>
        <v>2.0745227970346333E-2</v>
      </c>
      <c r="T1352" s="13">
        <f t="shared" si="1799"/>
        <v>4.6750018268039505E-2</v>
      </c>
      <c r="U1352" s="13">
        <f t="shared" si="1800"/>
        <v>5.6994075065868136E-2</v>
      </c>
      <c r="V1352" s="13">
        <f t="shared" si="1801"/>
        <v>1.489226041479365E-3</v>
      </c>
      <c r="W1352" s="13">
        <f t="shared" si="1802"/>
        <v>1.2782405922815477E-2</v>
      </c>
      <c r="X1352" s="13">
        <f t="shared" si="1803"/>
        <v>1.1344334599312765E-2</v>
      </c>
      <c r="Y1352" s="13">
        <f t="shared" si="1804"/>
        <v>5.0340259994191448E-3</v>
      </c>
      <c r="Z1352" s="13">
        <f t="shared" si="1805"/>
        <v>2.3160950611752804E-2</v>
      </c>
      <c r="AA1352" s="13">
        <f t="shared" si="1806"/>
        <v>1.686067191705291E-2</v>
      </c>
      <c r="AB1352" s="13">
        <f t="shared" si="1807"/>
        <v>6.1371025365047063E-3</v>
      </c>
      <c r="AC1352" s="13">
        <f t="shared" si="1808"/>
        <v>6.0134756810440147E-5</v>
      </c>
      <c r="AD1352" s="13">
        <f t="shared" si="1809"/>
        <v>2.3263288734122829E-3</v>
      </c>
      <c r="AE1352" s="13">
        <f t="shared" si="1810"/>
        <v>2.0646076558190223E-3</v>
      </c>
      <c r="AF1352" s="13">
        <f t="shared" si="1811"/>
        <v>9.161655562083291E-4</v>
      </c>
      <c r="AG1352" s="13">
        <f t="shared" si="1812"/>
        <v>2.710311001113821E-4</v>
      </c>
      <c r="AH1352" s="13">
        <f t="shared" si="1813"/>
        <v>5.1388129700392238E-3</v>
      </c>
      <c r="AI1352" s="13">
        <f t="shared" si="1814"/>
        <v>3.7409448767168054E-3</v>
      </c>
      <c r="AJ1352" s="13">
        <f t="shared" si="1815"/>
        <v>1.3616635448912724E-3</v>
      </c>
      <c r="AK1352" s="13">
        <f t="shared" si="1816"/>
        <v>3.3042055248764119E-4</v>
      </c>
      <c r="AL1352" s="13">
        <f t="shared" si="1817"/>
        <v>1.5540696177710294E-6</v>
      </c>
      <c r="AM1352" s="13">
        <f t="shared" si="1818"/>
        <v>3.387034372057964E-4</v>
      </c>
      <c r="AN1352" s="13">
        <f t="shared" si="1819"/>
        <v>3.0059795822487444E-4</v>
      </c>
      <c r="AO1352" s="13">
        <f t="shared" si="1820"/>
        <v>1.3338974832142187E-4</v>
      </c>
      <c r="AP1352" s="13">
        <f t="shared" si="1821"/>
        <v>3.9460957668784584E-5</v>
      </c>
      <c r="AQ1352" s="13">
        <f t="shared" si="1822"/>
        <v>8.7553608864231572E-6</v>
      </c>
      <c r="AR1352" s="13">
        <f t="shared" si="1823"/>
        <v>9.1213522911769195E-4</v>
      </c>
      <c r="AS1352" s="13">
        <f t="shared" si="1824"/>
        <v>6.6401475051439628E-4</v>
      </c>
      <c r="AT1352" s="13">
        <f t="shared" si="1825"/>
        <v>2.4169419995278191E-4</v>
      </c>
      <c r="AU1352" s="13">
        <f t="shared" si="1826"/>
        <v>5.8649386172583061E-5</v>
      </c>
      <c r="AV1352" s="13">
        <f t="shared" si="1827"/>
        <v>1.0673871670563802E-5</v>
      </c>
      <c r="AW1352" s="13">
        <f t="shared" si="1828"/>
        <v>2.7890280940328713E-8</v>
      </c>
      <c r="AX1352" s="13">
        <f t="shared" si="1829"/>
        <v>4.109479807654634E-5</v>
      </c>
      <c r="AY1352" s="13">
        <f t="shared" si="1830"/>
        <v>3.6471470432606305E-5</v>
      </c>
      <c r="AZ1352" s="13">
        <f t="shared" si="1831"/>
        <v>1.6184142735520956E-5</v>
      </c>
      <c r="BA1352" s="13">
        <f t="shared" si="1832"/>
        <v>4.7877875131232755E-6</v>
      </c>
      <c r="BB1352" s="13">
        <f t="shared" si="1833"/>
        <v>1.06228561092587E-6</v>
      </c>
      <c r="BC1352" s="13">
        <f t="shared" si="1834"/>
        <v>1.8855485396326845E-7</v>
      </c>
      <c r="BD1352" s="13">
        <f t="shared" si="1835"/>
        <v>1.349194001689255E-4</v>
      </c>
      <c r="BE1352" s="13">
        <f t="shared" si="1836"/>
        <v>9.8218409927418277E-5</v>
      </c>
      <c r="BF1352" s="13">
        <f t="shared" si="1837"/>
        <v>3.5750440769051955E-5</v>
      </c>
      <c r="BG1352" s="13">
        <f t="shared" si="1838"/>
        <v>8.6751829663840132E-6</v>
      </c>
      <c r="BH1352" s="13">
        <f t="shared" si="1839"/>
        <v>1.5788364677741647E-6</v>
      </c>
      <c r="BI1352" s="13">
        <f t="shared" si="1840"/>
        <v>2.2987177115528838E-7</v>
      </c>
      <c r="BJ1352" s="14">
        <f t="shared" si="1841"/>
        <v>0.27980536246849663</v>
      </c>
      <c r="BK1352" s="14">
        <f t="shared" si="1842"/>
        <v>0.3495668705602703</v>
      </c>
      <c r="BL1352" s="14">
        <f t="shared" si="1843"/>
        <v>0.34745207337122691</v>
      </c>
      <c r="BM1352" s="14">
        <f t="shared" si="1844"/>
        <v>0.22059696686001501</v>
      </c>
      <c r="BN1352" s="14">
        <f t="shared" si="1845"/>
        <v>0.77935184657157996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1.3391999999999999</v>
      </c>
      <c r="F1353" s="10">
        <f>VLOOKUP(B1353,home!$B$2:$E$405,3,FALSE)</f>
        <v>0.82140000000000002</v>
      </c>
      <c r="G1353" s="10">
        <f>VLOOKUP(C1353,away!$B$2:$E$405,4,FALSE)</f>
        <v>1.0861000000000001</v>
      </c>
      <c r="H1353" s="10">
        <f>VLOOKUP(A1353,away!$A$2:$E$405,3,FALSE)</f>
        <v>1.014</v>
      </c>
      <c r="I1353" s="10">
        <f>VLOOKUP(C1353,away!$B$2:$E$405,3,FALSE)</f>
        <v>0.80689999999999995</v>
      </c>
      <c r="J1353" s="10">
        <f>VLOOKUP(B1353,home!$B$2:$E$405,4,FALSE)</f>
        <v>0.98619999999999997</v>
      </c>
      <c r="K1353" s="12">
        <f t="shared" si="1790"/>
        <v>1.194730505568</v>
      </c>
      <c r="L1353" s="12">
        <f t="shared" si="1791"/>
        <v>0.80690548691999986</v>
      </c>
      <c r="M1353" s="13">
        <f t="shared" si="1792"/>
        <v>0.13511405674166038</v>
      </c>
      <c r="N1353" s="13">
        <f t="shared" si="1793"/>
        <v>0.16142488532030738</v>
      </c>
      <c r="O1353" s="13">
        <f t="shared" si="1794"/>
        <v>0.10902427374486597</v>
      </c>
      <c r="P1353" s="13">
        <f t="shared" si="1795"/>
        <v>0.13025462569038776</v>
      </c>
      <c r="Q1353" s="13">
        <f t="shared" si="1796"/>
        <v>9.6429617424993633E-2</v>
      </c>
      <c r="R1353" s="13">
        <f t="shared" si="1797"/>
        <v>4.398614234610021E-2</v>
      </c>
      <c r="S1353" s="13">
        <f t="shared" si="1798"/>
        <v>3.1392491504756453E-2</v>
      </c>
      <c r="T1353" s="13">
        <f t="shared" si="1799"/>
        <v>7.7809587401823796E-2</v>
      </c>
      <c r="U1353" s="13">
        <f t="shared" si="1800"/>
        <v>5.2551586083142324E-2</v>
      </c>
      <c r="V1353" s="13">
        <f t="shared" si="1801"/>
        <v>3.3626053334734956E-3</v>
      </c>
      <c r="W1353" s="13">
        <f t="shared" si="1802"/>
        <v>3.840246852596383E-2</v>
      </c>
      <c r="X1353" s="13">
        <f t="shared" si="1803"/>
        <v>3.0987162564872814E-2</v>
      </c>
      <c r="Y1353" s="13">
        <f t="shared" si="1804"/>
        <v>1.2501855748838945E-2</v>
      </c>
      <c r="Z1353" s="13">
        <f t="shared" si="1805"/>
        <v>1.183088653583747E-2</v>
      </c>
      <c r="AA1353" s="13">
        <f t="shared" si="1806"/>
        <v>1.4134721052278748E-2</v>
      </c>
      <c r="AB1353" s="13">
        <f t="shared" si="1807"/>
        <v>8.4435912144258211E-3</v>
      </c>
      <c r="AC1353" s="13">
        <f t="shared" si="1808"/>
        <v>2.0260424304590607E-4</v>
      </c>
      <c r="AD1353" s="13">
        <f t="shared" si="1809"/>
        <v>1.1470150159270987E-2</v>
      </c>
      <c r="AE1353" s="13">
        <f t="shared" si="1810"/>
        <v>9.2553270993120697E-3</v>
      </c>
      <c r="AF1353" s="13">
        <f t="shared" si="1811"/>
        <v>3.7340871098371373E-3</v>
      </c>
      <c r="AG1353" s="13">
        <f t="shared" si="1812"/>
        <v>1.0043517925216101E-3</v>
      </c>
      <c r="AH1353" s="13">
        <f t="shared" si="1813"/>
        <v>2.3866018152238007E-3</v>
      </c>
      <c r="AI1353" s="13">
        <f t="shared" si="1814"/>
        <v>2.8513459932918385E-3</v>
      </c>
      <c r="AJ1353" s="13">
        <f t="shared" si="1815"/>
        <v>1.7032950200574248E-3</v>
      </c>
      <c r="AK1353" s="13">
        <f t="shared" si="1816"/>
        <v>6.7832617348155479E-4</v>
      </c>
      <c r="AL1353" s="13">
        <f t="shared" si="1817"/>
        <v>7.8127000188254586E-6</v>
      </c>
      <c r="AM1353" s="13">
        <f t="shared" si="1818"/>
        <v>2.7407476597453404E-3</v>
      </c>
      <c r="AN1353" s="13">
        <f t="shared" si="1819"/>
        <v>2.2115243249116638E-3</v>
      </c>
      <c r="AO1353" s="13">
        <f t="shared" si="1820"/>
        <v>8.9224555611413505E-4</v>
      </c>
      <c r="AP1353" s="13">
        <f t="shared" si="1821"/>
        <v>2.3998594496949405E-4</v>
      </c>
      <c r="AQ1353" s="13">
        <f t="shared" si="1822"/>
        <v>4.8411493944891466E-5</v>
      </c>
      <c r="AR1353" s="13">
        <f t="shared" si="1823"/>
        <v>3.8515241995946346E-4</v>
      </c>
      <c r="AS1353" s="13">
        <f t="shared" si="1824"/>
        <v>4.6015334541890852E-4</v>
      </c>
      <c r="AT1353" s="13">
        <f t="shared" si="1825"/>
        <v>2.7487961950556957E-4</v>
      </c>
      <c r="AU1353" s="13">
        <f t="shared" si="1826"/>
        <v>1.094690222607429E-4</v>
      </c>
      <c r="AV1353" s="13">
        <f t="shared" si="1827"/>
        <v>3.2696495077402983E-5</v>
      </c>
      <c r="AW1353" s="13">
        <f t="shared" si="1828"/>
        <v>2.0921425389372567E-7</v>
      </c>
      <c r="AX1353" s="13">
        <f t="shared" si="1829"/>
        <v>5.4574247286031112E-4</v>
      </c>
      <c r="AY1353" s="13">
        <f t="shared" si="1830"/>
        <v>4.403625957962741E-4</v>
      </c>
      <c r="AZ1353" s="13">
        <f t="shared" si="1831"/>
        <v>1.7766549739117382E-4</v>
      </c>
      <c r="BA1353" s="13">
        <f t="shared" si="1832"/>
        <v>4.7786421560436352E-5</v>
      </c>
      <c r="BB1353" s="13">
        <f t="shared" si="1833"/>
        <v>9.6397814393470672E-6</v>
      </c>
      <c r="BC1353" s="13">
        <f t="shared" si="1834"/>
        <v>1.5556785072237453E-6</v>
      </c>
      <c r="BD1353" s="13">
        <f t="shared" si="1835"/>
        <v>5.1796933494301163E-5</v>
      </c>
      <c r="BE1353" s="13">
        <f t="shared" si="1836"/>
        <v>6.1883376540518509E-5</v>
      </c>
      <c r="BF1353" s="13">
        <f t="shared" si="1837"/>
        <v>3.6966978870254301E-5</v>
      </c>
      <c r="BG1353" s="13">
        <f t="shared" si="1838"/>
        <v>1.4721859118326833E-5</v>
      </c>
      <c r="BH1353" s="13">
        <f t="shared" si="1839"/>
        <v>4.3971635468348693E-6</v>
      </c>
      <c r="BI1353" s="13">
        <f t="shared" si="1840"/>
        <v>1.0506850854750408E-6</v>
      </c>
      <c r="BJ1353" s="14">
        <f t="shared" si="1841"/>
        <v>0.45037516057498267</v>
      </c>
      <c r="BK1353" s="14">
        <f t="shared" si="1842"/>
        <v>0.30077455880913906</v>
      </c>
      <c r="BL1353" s="14">
        <f t="shared" si="1843"/>
        <v>0.2371930513417454</v>
      </c>
      <c r="BM1353" s="14">
        <f t="shared" si="1844"/>
        <v>0.32349990261184702</v>
      </c>
      <c r="BN1353" s="14">
        <f t="shared" si="1845"/>
        <v>0.67623360126831533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1.3391999999999999</v>
      </c>
      <c r="F1354" s="10">
        <f>VLOOKUP(B1354,home!$B$2:$E$405,3,FALSE)</f>
        <v>0.87119999999999997</v>
      </c>
      <c r="G1354" s="10">
        <f>VLOOKUP(C1354,away!$B$2:$E$405,4,FALSE)</f>
        <v>0.89610000000000001</v>
      </c>
      <c r="H1354" s="10">
        <f>VLOOKUP(A1354,away!$A$2:$E$405,3,FALSE)</f>
        <v>1.014</v>
      </c>
      <c r="I1354" s="10">
        <f>VLOOKUP(C1354,away!$B$2:$E$405,3,FALSE)</f>
        <v>0.88759999999999994</v>
      </c>
      <c r="J1354" s="10">
        <f>VLOOKUP(B1354,home!$B$2:$E$405,4,FALSE)</f>
        <v>0.57530000000000003</v>
      </c>
      <c r="K1354" s="12">
        <f t="shared" si="1790"/>
        <v>1.0454897629439999</v>
      </c>
      <c r="L1354" s="12">
        <f t="shared" si="1791"/>
        <v>0.51778518792000006</v>
      </c>
      <c r="M1354" s="13">
        <f t="shared" si="1792"/>
        <v>0.20944901155020315</v>
      </c>
      <c r="N1354" s="13">
        <f t="shared" si="1793"/>
        <v>0.21897679743447698</v>
      </c>
      <c r="O1354" s="13">
        <f t="shared" si="1794"/>
        <v>0.10844959580518021</v>
      </c>
      <c r="P1354" s="13">
        <f t="shared" si="1795"/>
        <v>0.11338294220973046</v>
      </c>
      <c r="Q1354" s="13">
        <f t="shared" si="1796"/>
        <v>0.11446900002000379</v>
      </c>
      <c r="R1354" s="13">
        <f t="shared" si="1797"/>
        <v>2.8076797171916641E-2</v>
      </c>
      <c r="S1354" s="13">
        <f t="shared" si="1798"/>
        <v>1.5344655351898943E-2</v>
      </c>
      <c r="T1354" s="13">
        <f t="shared" si="1799"/>
        <v>5.9270352686372159E-2</v>
      </c>
      <c r="U1354" s="13">
        <f t="shared" si="1800"/>
        <v>2.9354004019493892E-2</v>
      </c>
      <c r="V1354" s="13">
        <f t="shared" si="1801"/>
        <v>9.229624581369606E-4</v>
      </c>
      <c r="W1354" s="13">
        <f t="shared" si="1802"/>
        <v>3.9892055898450171E-2</v>
      </c>
      <c r="X1354" s="13">
        <f t="shared" si="1803"/>
        <v>2.065551565989417E-2</v>
      </c>
      <c r="Y1354" s="13">
        <f t="shared" si="1804"/>
        <v>5.3475600287714023E-3</v>
      </c>
      <c r="Z1354" s="13">
        <f t="shared" si="1805"/>
        <v>4.8459165666175285E-3</v>
      </c>
      <c r="AA1354" s="13">
        <f t="shared" si="1806"/>
        <v>5.0663561624793617E-3</v>
      </c>
      <c r="AB1354" s="13">
        <f t="shared" si="1807"/>
        <v>2.6484117516502098E-3</v>
      </c>
      <c r="AC1354" s="13">
        <f t="shared" si="1808"/>
        <v>3.1227229922857159E-5</v>
      </c>
      <c r="AD1354" s="13">
        <f t="shared" si="1809"/>
        <v>1.0426684016154862E-2</v>
      </c>
      <c r="AE1354" s="13">
        <f t="shared" si="1810"/>
        <v>5.3987825426872063E-3</v>
      </c>
      <c r="AF1354" s="13">
        <f t="shared" si="1811"/>
        <v>1.3977048167022554E-3</v>
      </c>
      <c r="AG1354" s="13">
        <f t="shared" si="1812"/>
        <v>2.4123695039095553E-4</v>
      </c>
      <c r="AH1354" s="13">
        <f t="shared" si="1813"/>
        <v>6.2728595502267465E-4</v>
      </c>
      <c r="AI1354" s="13">
        <f t="shared" si="1814"/>
        <v>6.558210444147566E-4</v>
      </c>
      <c r="AJ1354" s="13">
        <f t="shared" si="1815"/>
        <v>3.4282709412943512E-4</v>
      </c>
      <c r="AK1354" s="13">
        <f t="shared" si="1816"/>
        <v>1.1947407245738784E-4</v>
      </c>
      <c r="AL1354" s="13">
        <f t="shared" si="1817"/>
        <v>6.7618083838311579E-7</v>
      </c>
      <c r="AM1354" s="13">
        <f t="shared" si="1818"/>
        <v>2.1801982800683487E-3</v>
      </c>
      <c r="AN1354" s="13">
        <f t="shared" si="1819"/>
        <v>1.1288743761480508E-3</v>
      </c>
      <c r="AO1354" s="13">
        <f t="shared" si="1820"/>
        <v>2.9225721549594566E-4</v>
      </c>
      <c r="AP1354" s="13">
        <f t="shared" si="1821"/>
        <v>5.0442152415514735E-5</v>
      </c>
      <c r="AQ1354" s="13">
        <f t="shared" si="1822"/>
        <v>6.5295498418891455E-6</v>
      </c>
      <c r="AR1354" s="13">
        <f t="shared" si="1823"/>
        <v>6.4959875220198479E-5</v>
      </c>
      <c r="AS1354" s="13">
        <f t="shared" si="1824"/>
        <v>6.7914884544837117E-5</v>
      </c>
      <c r="AT1354" s="13">
        <f t="shared" si="1825"/>
        <v>3.5502158271575438E-5</v>
      </c>
      <c r="AU1354" s="13">
        <f t="shared" si="1826"/>
        <v>1.2372381011783258E-5</v>
      </c>
      <c r="AV1354" s="13">
        <f t="shared" si="1827"/>
        <v>3.2337994227655303E-6</v>
      </c>
      <c r="AW1354" s="13">
        <f t="shared" si="1828"/>
        <v>1.0167864875863079E-8</v>
      </c>
      <c r="AX1354" s="13">
        <f t="shared" si="1829"/>
        <v>3.7989583049992891E-4</v>
      </c>
      <c r="AY1354" s="13">
        <f t="shared" si="1830"/>
        <v>1.9670443398543019E-4</v>
      </c>
      <c r="AZ1354" s="13">
        <f t="shared" si="1831"/>
        <v>5.0925321157921605E-5</v>
      </c>
      <c r="BA1354" s="13">
        <f t="shared" si="1832"/>
        <v>8.7894589952135987E-6</v>
      </c>
      <c r="BB1354" s="13">
        <f t="shared" si="1833"/>
        <v>1.1377629193879521E-6</v>
      </c>
      <c r="BC1354" s="13">
        <f t="shared" si="1834"/>
        <v>1.1782335740473977E-7</v>
      </c>
      <c r="BD1354" s="13">
        <f t="shared" si="1835"/>
        <v>5.6058768663583683E-6</v>
      </c>
      <c r="BE1354" s="13">
        <f t="shared" si="1836"/>
        <v>5.8608868761022626E-6</v>
      </c>
      <c r="BF1354" s="13">
        <f t="shared" si="1837"/>
        <v>3.0637486153688768E-6</v>
      </c>
      <c r="BG1354" s="13">
        <f t="shared" si="1838"/>
        <v>1.0677059378673384E-6</v>
      </c>
      <c r="BH1354" s="13">
        <f t="shared" si="1839"/>
        <v>2.7906890696870613E-7</v>
      </c>
      <c r="BI1354" s="13">
        <f t="shared" si="1840"/>
        <v>5.8352737078350771E-8</v>
      </c>
      <c r="BJ1354" s="14">
        <f t="shared" si="1841"/>
        <v>0.48037156225878902</v>
      </c>
      <c r="BK1354" s="14">
        <f t="shared" si="1842"/>
        <v>0.33932817941471621</v>
      </c>
      <c r="BL1354" s="14">
        <f t="shared" si="1843"/>
        <v>0.17554049181515544</v>
      </c>
      <c r="BM1354" s="14">
        <f t="shared" si="1844"/>
        <v>0.2070853115976464</v>
      </c>
      <c r="BN1354" s="14">
        <f t="shared" si="1845"/>
        <v>0.79280414419151124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1.3391999999999999</v>
      </c>
      <c r="F1355" s="10">
        <f>VLOOKUP(B1355,home!$B$2:$E$405,3,FALSE)</f>
        <v>1.1947000000000001</v>
      </c>
      <c r="G1355" s="10">
        <f>VLOOKUP(C1355,away!$B$2:$E$405,4,FALSE)</f>
        <v>1.6292</v>
      </c>
      <c r="H1355" s="10">
        <f>VLOOKUP(A1355,away!$A$2:$E$405,3,FALSE)</f>
        <v>1.014</v>
      </c>
      <c r="I1355" s="10">
        <f>VLOOKUP(C1355,away!$B$2:$E$405,3,FALSE)</f>
        <v>0.80689999999999995</v>
      </c>
      <c r="J1355" s="10">
        <f>VLOOKUP(B1355,home!$B$2:$E$405,4,FALSE)</f>
        <v>0.49309999999999998</v>
      </c>
      <c r="K1355" s="12">
        <f t="shared" si="1790"/>
        <v>2.6066258974080001</v>
      </c>
      <c r="L1355" s="12">
        <f t="shared" si="1791"/>
        <v>0.40345274345999993</v>
      </c>
      <c r="M1355" s="13">
        <f t="shared" si="1792"/>
        <v>4.9287802572474657E-2</v>
      </c>
      <c r="N1355" s="13">
        <f t="shared" si="1793"/>
        <v>0.12847486261174507</v>
      </c>
      <c r="O1355" s="13">
        <f t="shared" si="1794"/>
        <v>1.9885299166979741E-2</v>
      </c>
      <c r="P1355" s="13">
        <f t="shared" si="1795"/>
        <v>5.1833535786355113E-2</v>
      </c>
      <c r="Q1355" s="13">
        <f t="shared" si="1796"/>
        <v>0.16744295202485476</v>
      </c>
      <c r="R1355" s="13">
        <f t="shared" si="1797"/>
        <v>4.0113892517204142E-3</v>
      </c>
      <c r="S1355" s="13">
        <f t="shared" si="1798"/>
        <v>1.3627689265334508E-2</v>
      </c>
      <c r="T1355" s="13">
        <f t="shared" si="1799"/>
        <v>6.7555318367468808E-2</v>
      </c>
      <c r="U1355" s="13">
        <f t="shared" si="1800"/>
        <v>1.0456191108118528E-2</v>
      </c>
      <c r="V1355" s="13">
        <f t="shared" si="1801"/>
        <v>1.5923960501211644E-3</v>
      </c>
      <c r="W1355" s="13">
        <f t="shared" si="1802"/>
        <v>0.1454870450288106</v>
      </c>
      <c r="X1355" s="13">
        <f t="shared" si="1803"/>
        <v>5.869714745476217E-2</v>
      </c>
      <c r="Y1355" s="13">
        <f t="shared" si="1804"/>
        <v>1.1840762586949976E-2</v>
      </c>
      <c r="Z1355" s="13">
        <f t="shared" si="1805"/>
        <v>5.3946866623085237E-4</v>
      </c>
      <c r="AA1355" s="13">
        <f t="shared" si="1806"/>
        <v>1.4061929962374921E-3</v>
      </c>
      <c r="AB1355" s="13">
        <f t="shared" si="1807"/>
        <v>1.832709540373199E-3</v>
      </c>
      <c r="AC1355" s="13">
        <f t="shared" si="1808"/>
        <v>1.0466524340458868E-4</v>
      </c>
      <c r="AD1355" s="13">
        <f t="shared" si="1809"/>
        <v>9.4807574827365404E-2</v>
      </c>
      <c r="AE1355" s="13">
        <f t="shared" si="1810"/>
        <v>3.8250376164889799E-2</v>
      </c>
      <c r="AF1355" s="13">
        <f t="shared" si="1811"/>
        <v>7.7161096010508901E-3</v>
      </c>
      <c r="AG1355" s="13">
        <f t="shared" si="1812"/>
        <v>1.037695195794009E-3</v>
      </c>
      <c r="AH1355" s="13">
        <f t="shared" si="1813"/>
        <v>5.4412528350386107E-5</v>
      </c>
      <c r="AI1355" s="13">
        <f t="shared" si="1814"/>
        <v>1.418331055415634E-4</v>
      </c>
      <c r="AJ1355" s="13">
        <f t="shared" si="1815"/>
        <v>1.848529230072207E-4</v>
      </c>
      <c r="AK1355" s="13">
        <f t="shared" si="1816"/>
        <v>1.6061413877406286E-4</v>
      </c>
      <c r="AL1355" s="13">
        <f t="shared" si="1817"/>
        <v>4.4028496759391506E-6</v>
      </c>
      <c r="AM1355" s="13">
        <f t="shared" si="1818"/>
        <v>4.9425575963091502E-2</v>
      </c>
      <c r="AN1355" s="13">
        <f t="shared" si="1819"/>
        <v>1.9940884219399893E-2</v>
      </c>
      <c r="AO1355" s="13">
        <f t="shared" si="1820"/>
        <v>4.0226022226675538E-3</v>
      </c>
      <c r="AP1355" s="13">
        <f t="shared" si="1821"/>
        <v>5.4097663419450592E-4</v>
      </c>
      <c r="AQ1355" s="13">
        <f t="shared" si="1822"/>
        <v>5.4564626803382562E-5</v>
      </c>
      <c r="AR1355" s="13">
        <f t="shared" si="1823"/>
        <v>4.3905767683116628E-6</v>
      </c>
      <c r="AS1355" s="13">
        <f t="shared" si="1824"/>
        <v>1.1444591108839103E-5</v>
      </c>
      <c r="AT1355" s="13">
        <f t="shared" si="1825"/>
        <v>1.4915883784772676E-5</v>
      </c>
      <c r="AU1355" s="13">
        <f t="shared" si="1826"/>
        <v>1.296004298537217E-5</v>
      </c>
      <c r="AV1355" s="13">
        <f t="shared" si="1827"/>
        <v>8.4454959192979989E-6</v>
      </c>
      <c r="AW1355" s="13">
        <f t="shared" si="1828"/>
        <v>1.2861829134667041E-7</v>
      </c>
      <c r="AX1355" s="13">
        <f t="shared" si="1829"/>
        <v>2.1472331049950114E-2</v>
      </c>
      <c r="AY1355" s="13">
        <f t="shared" si="1830"/>
        <v>8.6630708705837146E-3</v>
      </c>
      <c r="AZ1355" s="13">
        <f t="shared" si="1831"/>
        <v>1.7475698547627049E-3</v>
      </c>
      <c r="BA1355" s="13">
        <f t="shared" si="1832"/>
        <v>2.3502061743066891E-4</v>
      </c>
      <c r="BB1355" s="13">
        <f t="shared" si="1833"/>
        <v>2.3704928218016618E-5</v>
      </c>
      <c r="BC1355" s="13">
        <f t="shared" si="1834"/>
        <v>1.9127636646162356E-6</v>
      </c>
      <c r="BD1355" s="13">
        <f t="shared" si="1835"/>
        <v>2.9523170709117979E-7</v>
      </c>
      <c r="BE1355" s="13">
        <f t="shared" si="1836"/>
        <v>7.695586134398422E-7</v>
      </c>
      <c r="BF1355" s="13">
        <f t="shared" si="1837"/>
        <v>1.0029757056828426E-6</v>
      </c>
      <c r="BG1355" s="13">
        <f t="shared" si="1838"/>
        <v>8.7146081630132063E-7</v>
      </c>
      <c r="BH1355" s="13">
        <f t="shared" si="1839"/>
        <v>5.6789308308683464E-7</v>
      </c>
      <c r="BI1355" s="13">
        <f t="shared" si="1840"/>
        <v>2.9605696346660331E-7</v>
      </c>
      <c r="BJ1355" s="14">
        <f t="shared" si="1841"/>
        <v>0.8274380576144581</v>
      </c>
      <c r="BK1355" s="14">
        <f t="shared" si="1842"/>
        <v>0.1251135626379497</v>
      </c>
      <c r="BL1355" s="14">
        <f t="shared" si="1843"/>
        <v>3.8189454526558274E-2</v>
      </c>
      <c r="BM1355" s="14">
        <f t="shared" si="1844"/>
        <v>0.56168175977877466</v>
      </c>
      <c r="BN1355" s="14">
        <f t="shared" si="1845"/>
        <v>0.42093584141412976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1.242</v>
      </c>
      <c r="F1356" s="15">
        <f>VLOOKUP(B1356,home!$B$2:$E$405,3,FALSE)</f>
        <v>0.75780000000000003</v>
      </c>
      <c r="G1356" s="15">
        <f>VLOOKUP(C1356,away!$B$2:$E$405,4,FALSE)</f>
        <v>0.89990000000000003</v>
      </c>
      <c r="H1356" s="15">
        <f>VLOOKUP(A1356,away!$A$2:$E$405,3,FALSE)</f>
        <v>0.96209999999999996</v>
      </c>
      <c r="I1356" s="15">
        <f>VLOOKUP(C1356,away!$B$2:$E$405,3,FALSE)</f>
        <v>0.79479999999999995</v>
      </c>
      <c r="J1356" s="15">
        <f>VLOOKUP(B1356,home!$B$2:$E$405,4,FALSE)</f>
        <v>1.0394000000000001</v>
      </c>
      <c r="K1356" s="16">
        <f t="shared" si="1790"/>
        <v>0.84697472124000006</v>
      </c>
      <c r="L1356" s="16">
        <f t="shared" si="1791"/>
        <v>0.79480535695199994</v>
      </c>
      <c r="M1356" s="17">
        <f t="shared" si="1792"/>
        <v>0.1936350497958326</v>
      </c>
      <c r="N1356" s="17">
        <f t="shared" si="1793"/>
        <v>0.16400399232311882</v>
      </c>
      <c r="O1356" s="17">
        <f t="shared" si="1794"/>
        <v>0.15390217487139499</v>
      </c>
      <c r="P1356" s="17">
        <f t="shared" si="1795"/>
        <v>0.1303512516599295</v>
      </c>
      <c r="Q1356" s="17">
        <f t="shared" si="1796"/>
        <v>6.945361784006035E-2</v>
      </c>
      <c r="R1356" s="17">
        <f t="shared" si="1797"/>
        <v>6.1161136517174107E-2</v>
      </c>
      <c r="S1356" s="17">
        <f t="shared" si="1798"/>
        <v>2.1937465385561575E-2</v>
      </c>
      <c r="T1356" s="17">
        <f t="shared" si="1799"/>
        <v>5.5202107518976945E-2</v>
      </c>
      <c r="U1356" s="17">
        <f t="shared" si="1800"/>
        <v>5.1801936552355127E-2</v>
      </c>
      <c r="V1356" s="17">
        <f t="shared" si="1801"/>
        <v>1.640873772175169E-3</v>
      </c>
      <c r="W1356" s="17">
        <f t="shared" si="1802"/>
        <v>1.9608486203064868E-2</v>
      </c>
      <c r="X1356" s="17">
        <f t="shared" si="1803"/>
        <v>1.5584929875915338E-2</v>
      </c>
      <c r="Y1356" s="17">
        <f t="shared" si="1804"/>
        <v>6.1934928765493887E-3</v>
      </c>
      <c r="Z1356" s="17">
        <f t="shared" si="1805"/>
        <v>1.620373298037419E-2</v>
      </c>
      <c r="AA1356" s="17">
        <f t="shared" si="1806"/>
        <v>1.3724152224099825E-2</v>
      </c>
      <c r="AB1356" s="17">
        <f t="shared" si="1807"/>
        <v>5.8120050021311384E-3</v>
      </c>
      <c r="AC1356" s="17">
        <f t="shared" si="1808"/>
        <v>6.9037717553106759E-5</v>
      </c>
      <c r="AD1356" s="17">
        <f t="shared" si="1809"/>
        <v>4.1519730339448137E-3</v>
      </c>
      <c r="AE1356" s="17">
        <f t="shared" si="1810"/>
        <v>3.300010409299585E-3</v>
      </c>
      <c r="AF1356" s="17">
        <f t="shared" si="1811"/>
        <v>1.3114329756543361E-3</v>
      </c>
      <c r="AG1356" s="17">
        <f t="shared" si="1812"/>
        <v>3.4744465144452276E-4</v>
      </c>
      <c r="AH1356" s="17">
        <f t="shared" si="1813"/>
        <v>3.2197034438553001E-3</v>
      </c>
      <c r="AI1356" s="17">
        <f t="shared" si="1814"/>
        <v>2.727007426834811E-3</v>
      </c>
      <c r="AJ1356" s="17">
        <f t="shared" si="1815"/>
        <v>1.154853177581412E-3</v>
      </c>
      <c r="AK1356" s="17">
        <f t="shared" si="1816"/>
        <v>3.260438160517149E-4</v>
      </c>
      <c r="AL1356" s="17">
        <f t="shared" si="1817"/>
        <v>1.858992554143643E-6</v>
      </c>
      <c r="AM1356" s="17">
        <f t="shared" si="1818"/>
        <v>7.0332324060428124E-4</v>
      </c>
      <c r="AN1356" s="17">
        <f t="shared" si="1819"/>
        <v>5.5900507930112297E-4</v>
      </c>
      <c r="AO1356" s="17">
        <f t="shared" si="1820"/>
        <v>2.2215011579595505E-4</v>
      </c>
      <c r="AP1356" s="17">
        <f t="shared" si="1821"/>
        <v>5.8855367360710738E-5</v>
      </c>
      <c r="AQ1356" s="17">
        <f t="shared" si="1822"/>
        <v>1.1694640315917695E-5</v>
      </c>
      <c r="AR1356" s="17">
        <f t="shared" si="1823"/>
        <v>5.1180750899459916E-4</v>
      </c>
      <c r="AS1356" s="17">
        <f t="shared" si="1824"/>
        <v>4.3348802225923948E-4</v>
      </c>
      <c r="AT1356" s="17">
        <f t="shared" si="1825"/>
        <v>1.8357669840694915E-4</v>
      </c>
      <c r="AU1356" s="17">
        <f t="shared" si="1826"/>
        <v>5.1828274319795109E-5</v>
      </c>
      <c r="AV1356" s="17">
        <f t="shared" si="1827"/>
        <v>1.0974309548589678E-5</v>
      </c>
      <c r="AW1356" s="17">
        <f t="shared" si="1828"/>
        <v>3.4762130345865647E-8</v>
      </c>
      <c r="AX1356" s="17">
        <f t="shared" si="1829"/>
        <v>9.9282834275404066E-5</v>
      </c>
      <c r="AY1356" s="17">
        <f t="shared" si="1830"/>
        <v>7.891052853546877E-5</v>
      </c>
      <c r="AZ1356" s="17">
        <f t="shared" si="1831"/>
        <v>3.1359255399952119E-5</v>
      </c>
      <c r="BA1356" s="17">
        <f t="shared" si="1832"/>
        <v>8.3081680606359601E-6</v>
      </c>
      <c r="BB1356" s="17">
        <f t="shared" si="1833"/>
        <v>1.6508441202627419E-6</v>
      </c>
      <c r="BC1356" s="17">
        <f t="shared" si="1834"/>
        <v>2.6241995005550784E-7</v>
      </c>
      <c r="BD1356" s="17">
        <f t="shared" si="1835"/>
        <v>6.779789164619438E-5</v>
      </c>
      <c r="BE1356" s="17">
        <f t="shared" si="1836"/>
        <v>5.7423100377695206E-5</v>
      </c>
      <c r="BF1356" s="17">
        <f t="shared" si="1837"/>
        <v>2.4317957217567472E-5</v>
      </c>
      <c r="BG1356" s="17">
        <f t="shared" si="1838"/>
        <v>6.8655650118251526E-6</v>
      </c>
      <c r="BH1356" s="17">
        <f t="shared" si="1839"/>
        <v>1.4537400030114264E-6</v>
      </c>
      <c r="BI1356" s="17">
        <f t="shared" si="1840"/>
        <v>2.4625620676120801E-7</v>
      </c>
      <c r="BJ1356" s="18">
        <f t="shared" si="1841"/>
        <v>0.34093229020174876</v>
      </c>
      <c r="BK1356" s="18">
        <f t="shared" si="1842"/>
        <v>0.34771444785214162</v>
      </c>
      <c r="BL1356" s="18">
        <f t="shared" si="1843"/>
        <v>0.29517879235547073</v>
      </c>
      <c r="BM1356" s="18">
        <f t="shared" si="1844"/>
        <v>0.2274431646158197</v>
      </c>
      <c r="BN1356" s="18">
        <f t="shared" si="1845"/>
        <v>0.77250722300751029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1.242</v>
      </c>
      <c r="F1357" s="10">
        <f>VLOOKUP(B1357,home!$B$2:$E$405,3,FALSE)</f>
        <v>1.2314000000000001</v>
      </c>
      <c r="G1357" s="10">
        <f>VLOOKUP(C1357,away!$B$2:$E$405,4,FALSE)</f>
        <v>0.99460000000000004</v>
      </c>
      <c r="H1357" s="10">
        <f>VLOOKUP(A1357,away!$A$2:$E$405,3,FALSE)</f>
        <v>0.96209999999999996</v>
      </c>
      <c r="I1357" s="10">
        <f>VLOOKUP(C1357,away!$B$2:$E$405,3,FALSE)</f>
        <v>0.79479999999999995</v>
      </c>
      <c r="J1357" s="10">
        <f>VLOOKUP(B1357,home!$B$2:$E$405,4,FALSE)</f>
        <v>1.1617</v>
      </c>
      <c r="K1357" s="12">
        <f t="shared" ref="K1357:K1367" si="1846">E1357*F1357*G1357</f>
        <v>1.52114004648</v>
      </c>
      <c r="L1357" s="12">
        <f t="shared" ref="L1357:L1367" si="1847">H1357*I1357*J1357</f>
        <v>0.8883253638359998</v>
      </c>
      <c r="M1357" s="13">
        <f t="shared" ref="M1357:M1367" si="1848">_xlfn.POISSON.DIST(0,K1357,FALSE) * _xlfn.POISSON.DIST(0,L1357,FALSE)</f>
        <v>8.9863321738461413E-2</v>
      </c>
      <c r="N1357" s="13">
        <f t="shared" ref="N1357:N1367" si="1849">_xlfn.POISSON.DIST(1,K1357,FALSE) * _xlfn.POISSON.DIST(0,L1357,FALSE)</f>
        <v>0.13669469740609039</v>
      </c>
      <c r="O1357" s="13">
        <f t="shared" ref="O1357:O1367" si="1850">_xlfn.POISSON.DIST(0,K1357,FALSE) * _xlfn.POISSON.DIST(1,L1357,FALSE)</f>
        <v>7.982786797883025E-2</v>
      </c>
      <c r="P1357" s="13">
        <f t="shared" ref="P1357:P1367" si="1851">_xlfn.POISSON.DIST(1,K1357,FALSE) * _xlfn.POISSON.DIST(1,L1357,FALSE)</f>
        <v>0.12142936680771717</v>
      </c>
      <c r="Q1357" s="13">
        <f t="shared" ref="Q1357:Q1367" si="1852">_xlfn.POISSON.DIST(2,K1357,FALSE) * _xlfn.POISSON.DIST(0,L1357,FALSE)</f>
        <v>0.10396588918293496</v>
      </c>
      <c r="R1357" s="13">
        <f t="shared" ref="R1357:R1367" si="1853">_xlfn.POISSON.DIST(0,K1357,FALSE) * _xlfn.POISSON.DIST(2,L1357,FALSE)</f>
        <v>3.5456559933273263E-2</v>
      </c>
      <c r="S1357" s="13">
        <f t="shared" ref="S1357:S1367" si="1854">_xlfn.POISSON.DIST(2,K1357,FALSE) * _xlfn.POISSON.DIST(2,L1357,FALSE)</f>
        <v>4.1020882708512868E-2</v>
      </c>
      <c r="T1357" s="13">
        <f t="shared" ref="T1357:T1367" si="1855">_xlfn.POISSON.DIST(2,K1357,FALSE) * _xlfn.POISSON.DIST(1,L1357,FALSE)</f>
        <v>9.2355536334963947E-2</v>
      </c>
      <c r="U1357" s="13">
        <f t="shared" ref="U1357:U1367" si="1856">_xlfn.POISSON.DIST(1,K1357,FALSE) * _xlfn.POISSON.DIST(2,L1357,FALSE)</f>
        <v>5.3934393224920205E-2</v>
      </c>
      <c r="V1357" s="13">
        <f t="shared" ref="V1357:V1367" si="1857">_xlfn.POISSON.DIST(3,K1357,FALSE) * _xlfn.POISSON.DIST(3,L1357,FALSE)</f>
        <v>6.1589085350521773E-3</v>
      </c>
      <c r="W1357" s="13">
        <f t="shared" ref="W1357:W1367" si="1858">_xlfn.POISSON.DIST(3,K1357,FALSE) * _xlfn.POISSON.DIST(0,L1357,FALSE)</f>
        <v>5.2715559168021377E-2</v>
      </c>
      <c r="X1357" s="13">
        <f t="shared" ref="X1357:X1367" si="1859">_xlfn.POISSON.DIST(3,K1357,FALSE) * _xlfn.POISSON.DIST(1,L1357,FALSE)</f>
        <v>4.6828568277750775E-2</v>
      </c>
      <c r="Y1357" s="13">
        <f t="shared" ref="Y1357:Y1367" si="1860">_xlfn.POISSON.DIST(3,K1357,FALSE) * _xlfn.POISSON.DIST(2,L1357,FALSE)</f>
        <v>2.0799502476625955E-2</v>
      </c>
      <c r="Z1357" s="13">
        <f t="shared" ref="Z1357:Z1367" si="1861">_xlfn.POISSON.DIST(0,K1357,FALSE) * _xlfn.POISSON.DIST(3,L1357,FALSE)</f>
        <v>1.0498987167699304E-2</v>
      </c>
      <c r="AA1357" s="13">
        <f t="shared" ref="AA1357:AA1367" si="1862">_xlfn.POISSON.DIST(1,K1357,FALSE) * _xlfn.POISSON.DIST(3,L1357,FALSE)</f>
        <v>1.5970429828267043E-2</v>
      </c>
      <c r="AB1357" s="13">
        <f t="shared" ref="AB1357:AB1367" si="1863">_xlfn.POISSON.DIST(2,K1357,FALSE) * _xlfn.POISSON.DIST(3,L1357,FALSE)</f>
        <v>1.2146630185637858E-2</v>
      </c>
      <c r="AC1357" s="13">
        <f t="shared" ref="AC1357:AC1367" si="1864">_xlfn.POISSON.DIST(4,K1357,FALSE) * _xlfn.POISSON.DIST(4,L1357,FALSE)</f>
        <v>5.2014572601060825E-4</v>
      </c>
      <c r="AD1357" s="13">
        <f t="shared" ref="AD1357:AD1367" si="1865">_xlfn.POISSON.DIST(4,K1357,FALSE) * _xlfn.POISSON.DIST(0,L1357,FALSE)</f>
        <v>2.0046937030765804E-2</v>
      </c>
      <c r="AE1357" s="13">
        <f t="shared" ref="AE1357:AE1367" si="1866">_xlfn.POISSON.DIST(4,K1357,FALSE) * _xlfn.POISSON.DIST(1,L1357,FALSE)</f>
        <v>1.7808202631652413E-2</v>
      </c>
      <c r="AF1357" s="13">
        <f t="shared" ref="AF1357:AF1367" si="1867">_xlfn.POISSON.DIST(4,K1357,FALSE) * _xlfn.POISSON.DIST(2,L1357,FALSE)</f>
        <v>7.9097390410139169E-3</v>
      </c>
      <c r="AG1357" s="13">
        <f t="shared" ref="AG1357:AG1367" si="1868">_xlfn.POISSON.DIST(4,K1357,FALSE) * _xlfn.POISSON.DIST(3,L1357,FALSE)</f>
        <v>2.3421406038188338E-3</v>
      </c>
      <c r="AH1357" s="13">
        <f t="shared" ref="AH1357:AH1367" si="1869">_xlfn.POISSON.DIST(0,K1357,FALSE) * _xlfn.POISSON.DIST(4,L1357,FALSE)</f>
        <v>2.3316291489139935E-3</v>
      </c>
      <c r="AI1357" s="13">
        <f t="shared" ref="AI1357:AI1367" si="1870">_xlfn.POISSON.DIST(1,K1357,FALSE) * _xlfn.POISSON.DIST(4,L1357,FALSE)</f>
        <v>3.5467344719531551E-3</v>
      </c>
      <c r="AJ1357" s="13">
        <f t="shared" ref="AJ1357:AJ1367" si="1871">_xlfn.POISSON.DIST(2,K1357,FALSE) * _xlfn.POISSON.DIST(4,L1357,FALSE)</f>
        <v>2.6975399197595208E-3</v>
      </c>
      <c r="AK1357" s="13">
        <f t="shared" ref="AK1357:AK1367" si="1872">_xlfn.POISSON.DIST(3,K1357,FALSE) * _xlfn.POISSON.DIST(4,L1357,FALSE)</f>
        <v>1.367778666308217E-3</v>
      </c>
      <c r="AL1357" s="13">
        <f t="shared" ref="AL1357:AL1367" si="1873">_xlfn.POISSON.DIST(5,K1357,FALSE) * _xlfn.POISSON.DIST(5,L1357,FALSE)</f>
        <v>2.8114236124514705E-5</v>
      </c>
      <c r="AM1357" s="13">
        <f t="shared" ref="AM1357:AM1367" si="1874">_xlfn.POISSON.DIST(5,K1357,FALSE) * _xlfn.POISSON.DIST(0,L1357,FALSE)</f>
        <v>6.0988397453521411E-3</v>
      </c>
      <c r="AN1357" s="13">
        <f t="shared" ref="AN1357:AN1367" si="1875">_xlfn.POISSON.DIST(5,K1357,FALSE) * _xlfn.POISSON.DIST(1,L1357,FALSE)</f>
        <v>5.417754035767398E-3</v>
      </c>
      <c r="AO1357" s="13">
        <f t="shared" ref="AO1357:AO1367" si="1876">_xlfn.POISSON.DIST(5,K1357,FALSE) * _xlfn.POISSON.DIST(2,L1357,FALSE)</f>
        <v>2.4063641624985149E-3</v>
      </c>
      <c r="AP1357" s="13">
        <f t="shared" ref="AP1357:AP1367" si="1877">_xlfn.POISSON.DIST(5,K1357,FALSE) * _xlfn.POISSON.DIST(3,L1357,FALSE)</f>
        <v>7.1254477339113473E-4</v>
      </c>
      <c r="AQ1357" s="13">
        <f t="shared" ref="AQ1357:AQ1367" si="1878">_xlfn.POISSON.DIST(5,K1357,FALSE) * _xlfn.POISSON.DIST(4,L1357,FALSE)</f>
        <v>1.582428987680299E-4</v>
      </c>
      <c r="AR1357" s="13">
        <f t="shared" ref="AR1357:AR1367" si="1879">_xlfn.POISSON.DIST(0,K1357,FALSE) * _xlfn.POISSON.DIST(5,L1357,FALSE)</f>
        <v>4.1424906240792935E-4</v>
      </c>
      <c r="AS1357" s="13">
        <f t="shared" ref="AS1357:AS1367" si="1880">_xlfn.POISSON.DIST(1,K1357,FALSE) * _xlfn.POISSON.DIST(5,L1357,FALSE)</f>
        <v>6.3013083804549412E-4</v>
      </c>
      <c r="AT1357" s="13">
        <f t="shared" ref="AT1357:AT1367" si="1881">_xlfn.POISSON.DIST(2,K1357,FALSE) * _xlfn.POISSON.DIST(5,L1357,FALSE)</f>
        <v>4.7925862613650228E-4</v>
      </c>
      <c r="AU1357" s="13">
        <f t="shared" ref="AU1357:AU1367" si="1882">_xlfn.POISSON.DIST(3,K1357,FALSE) * _xlfn.POISSON.DIST(5,L1357,FALSE)</f>
        <v>2.4300649627907321E-4</v>
      </c>
      <c r="AV1357" s="13">
        <f t="shared" ref="AV1357:AV1367" si="1883">_xlfn.POISSON.DIST(4,K1357,FALSE) * _xlfn.POISSON.DIST(5,L1357,FALSE)</f>
        <v>9.2411728261222818E-5</v>
      </c>
      <c r="AW1357" s="13">
        <f t="shared" ref="AW1357:AW1367" si="1884">_xlfn.POISSON.DIST(6,K1357,FALSE) * _xlfn.POISSON.DIST(6,L1357,FALSE)</f>
        <v>1.0552735423451317E-6</v>
      </c>
      <c r="AX1357" s="13">
        <f t="shared" ref="AX1357:AX1367" si="1885">_xlfn.POISSON.DIST(6,K1357,FALSE) * _xlfn.POISSON.DIST(0,L1357,FALSE)</f>
        <v>1.5461982289531736E-3</v>
      </c>
      <c r="AY1357" s="13">
        <f t="shared" ref="AY1357:AY1367" si="1886">_xlfn.POISSON.DIST(6,K1357,FALSE) * _xlfn.POISSON.DIST(1,L1357,FALSE)</f>
        <v>1.3735271042974067E-3</v>
      </c>
      <c r="AZ1357" s="13">
        <f t="shared" ref="AZ1357:AZ1367" si="1887">_xlfn.POISSON.DIST(6,K1357,FALSE) * _xlfn.POISSON.DIST(2,L1357,FALSE)</f>
        <v>6.1006948233180045E-4</v>
      </c>
      <c r="BA1357" s="13">
        <f t="shared" ref="BA1357:BA1367" si="1888">_xlfn.POISSON.DIST(6,K1357,FALSE) * _xlfn.POISSON.DIST(3,L1357,FALSE)</f>
        <v>1.8064673161921225E-4</v>
      </c>
      <c r="BB1357" s="13">
        <f t="shared" ref="BB1357:BB1367" si="1889">_xlfn.POISSON.DIST(6,K1357,FALSE) * _xlfn.POISSON.DIST(4,L1357,FALSE)</f>
        <v>4.0118268397855222E-5</v>
      </c>
      <c r="BC1357" s="13">
        <f t="shared" ref="BC1357:BC1367" si="1890">_xlfn.POISSON.DIST(6,K1357,FALSE) * _xlfn.POISSON.DIST(5,L1357,FALSE)</f>
        <v>7.1276150741990091E-6</v>
      </c>
      <c r="BD1357" s="13">
        <f t="shared" ref="BD1357:BD1367" si="1891">_xlfn.POISSON.DIST(0,K1357,FALSE) * _xlfn.POISSON.DIST(6,L1357,FALSE)</f>
        <v>6.1331324847040922E-5</v>
      </c>
      <c r="BE1357" s="13">
        <f t="shared" ref="BE1357:BE1367" si="1892">_xlfn.POISSON.DIST(1,K1357,FALSE) * _xlfn.POISSON.DIST(6,L1357,FALSE)</f>
        <v>9.3293534328507807E-5</v>
      </c>
      <c r="BF1357" s="13">
        <f t="shared" ref="BF1357:BF1367" si="1893">_xlfn.POISSON.DIST(2,K1357,FALSE) * _xlfn.POISSON.DIST(6,L1357,FALSE)</f>
        <v>7.0956265572374939E-5</v>
      </c>
      <c r="BG1357" s="13">
        <f t="shared" ref="BG1357:BG1367" si="1894">_xlfn.POISSON.DIST(3,K1357,FALSE) * _xlfn.POISSON.DIST(6,L1357,FALSE)</f>
        <v>3.5978139036936525E-5</v>
      </c>
      <c r="BH1357" s="13">
        <f t="shared" ref="BH1357:BH1367" si="1895">_xlfn.POISSON.DIST(4,K1357,FALSE) * _xlfn.POISSON.DIST(6,L1357,FALSE)</f>
        <v>1.368194702172738E-5</v>
      </c>
      <c r="BI1357" s="13">
        <f t="shared" ref="BI1357:BI1367" si="1896">_xlfn.POISSON.DIST(5,K1357,FALSE) * _xlfn.POISSON.DIST(6,L1357,FALSE)</f>
        <v>4.1624315057134537E-6</v>
      </c>
      <c r="BJ1357" s="14">
        <f t="shared" ref="BJ1357:BJ1367" si="1897">SUM(N1357,Q1357,T1357,W1357,X1357,Y1357,AD1357,AE1357,AF1357,AG1357,AM1357,AN1357,AO1357,AP1357,AQ1357,AX1357,AY1357,AZ1357,BA1357,BB1357,BC1357)</f>
        <v>0.52001820520008923</v>
      </c>
      <c r="BK1357" s="14">
        <f t="shared" ref="BK1357:BK1367" si="1898">SUM(M1357,P1357,S1357,V1357,AC1357,AL1357,AY1357)</f>
        <v>0.26039426685617617</v>
      </c>
      <c r="BL1357" s="14">
        <f t="shared" ref="BL1357:BL1367" si="1899">SUM(O1357,R1357,U1357,AA1357,AB1357,AH1357,AI1357,AJ1357,AK1357,AR1357,AS1357,AT1357,AU1357,AV1357,BD1357,BE1357,BF1357,BG1357,BH1357,BI1357)</f>
        <v>0.20941802375130605</v>
      </c>
      <c r="BM1357" s="14">
        <f t="shared" ref="BM1357:BM1367" si="1900">SUM(S1357:BI1357)</f>
        <v>0.43171930809720804</v>
      </c>
      <c r="BN1357" s="14">
        <f t="shared" ref="BN1357:BN1367" si="1901">SUM(M1357:R1357)</f>
        <v>0.56723770304730736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1.242</v>
      </c>
      <c r="F1358" s="10">
        <f>VLOOKUP(B1358,home!$B$2:$E$405,3,FALSE)</f>
        <v>1.0064</v>
      </c>
      <c r="G1358" s="10">
        <f>VLOOKUP(C1358,away!$B$2:$E$405,4,FALSE)</f>
        <v>0.75780000000000003</v>
      </c>
      <c r="H1358" s="10">
        <f>VLOOKUP(A1358,away!$A$2:$E$405,3,FALSE)</f>
        <v>0.96209999999999996</v>
      </c>
      <c r="I1358" s="10">
        <f>VLOOKUP(C1358,away!$B$2:$E$405,3,FALSE)</f>
        <v>1.3451</v>
      </c>
      <c r="J1358" s="10">
        <f>VLOOKUP(B1358,home!$B$2:$E$405,4,FALSE)</f>
        <v>1.1693</v>
      </c>
      <c r="K1358" s="12">
        <f t="shared" si="1846"/>
        <v>0.94721120063999997</v>
      </c>
      <c r="L1358" s="12">
        <f t="shared" si="1847"/>
        <v>1.5132153462029998</v>
      </c>
      <c r="M1358" s="13">
        <f t="shared" si="1848"/>
        <v>8.5398516729711202E-2</v>
      </c>
      <c r="N1358" s="13">
        <f t="shared" si="1849"/>
        <v>8.0890431564424867E-2</v>
      </c>
      <c r="O1358" s="13">
        <f t="shared" si="1850"/>
        <v>0.12922634605837258</v>
      </c>
      <c r="P1358" s="13">
        <f t="shared" si="1851"/>
        <v>0.12240464240427124</v>
      </c>
      <c r="Q1358" s="13">
        <f t="shared" si="1852"/>
        <v>3.8310161401213315E-2</v>
      </c>
      <c r="R1358" s="13">
        <f t="shared" si="1853"/>
        <v>9.7773644994634493E-2</v>
      </c>
      <c r="S1358" s="13">
        <f t="shared" si="1854"/>
        <v>4.3861699991636929E-2</v>
      </c>
      <c r="T1358" s="13">
        <f t="shared" si="1855"/>
        <v>5.79715241478298E-2</v>
      </c>
      <c r="U1358" s="13">
        <f t="shared" si="1856"/>
        <v>9.2612291666316862E-2</v>
      </c>
      <c r="V1358" s="13">
        <f t="shared" si="1857"/>
        <v>6.9853876576651862E-3</v>
      </c>
      <c r="W1358" s="13">
        <f t="shared" si="1858"/>
        <v>1.2095937992518485E-2</v>
      </c>
      <c r="X1358" s="13">
        <f t="shared" si="1859"/>
        <v>1.8303758996998876E-2</v>
      </c>
      <c r="Y1358" s="13">
        <f t="shared" si="1860"/>
        <v>1.3848764503729967E-2</v>
      </c>
      <c r="Z1358" s="13">
        <f t="shared" si="1861"/>
        <v>4.9317526686695014E-2</v>
      </c>
      <c r="AA1358" s="13">
        <f t="shared" si="1862"/>
        <v>4.6714113665499622E-2</v>
      </c>
      <c r="AB1358" s="13">
        <f t="shared" si="1863"/>
        <v>2.2124065845965664E-2</v>
      </c>
      <c r="AC1358" s="13">
        <f t="shared" si="1864"/>
        <v>6.2577483122303209E-4</v>
      </c>
      <c r="AD1358" s="13">
        <f t="shared" si="1865"/>
        <v>2.8643519871901055E-3</v>
      </c>
      <c r="AE1358" s="13">
        <f t="shared" si="1866"/>
        <v>4.3343813839431256E-3</v>
      </c>
      <c r="AF1358" s="13">
        <f t="shared" si="1867"/>
        <v>3.2794262132396679E-3</v>
      </c>
      <c r="AG1358" s="13">
        <f t="shared" si="1868"/>
        <v>1.654159357538219E-3</v>
      </c>
      <c r="AH1358" s="13">
        <f t="shared" si="1869"/>
        <v>1.8657009554770725E-2</v>
      </c>
      <c r="AI1358" s="13">
        <f t="shared" si="1870"/>
        <v>1.7672128420726328E-2</v>
      </c>
      <c r="AJ1358" s="13">
        <f t="shared" si="1871"/>
        <v>8.3696189896302255E-3</v>
      </c>
      <c r="AK1358" s="13">
        <f t="shared" si="1872"/>
        <v>2.6425989506889971E-3</v>
      </c>
      <c r="AL1358" s="13">
        <f t="shared" si="1873"/>
        <v>3.5877786816313223E-5</v>
      </c>
      <c r="AM1358" s="13">
        <f t="shared" si="1874"/>
        <v>5.426292569683821E-4</v>
      </c>
      <c r="AN1358" s="13">
        <f t="shared" si="1875"/>
        <v>8.2111491894328677E-4</v>
      </c>
      <c r="AO1358" s="13">
        <f t="shared" si="1876"/>
        <v>6.2126184817060711E-4</v>
      </c>
      <c r="AP1358" s="13">
        <f t="shared" si="1877"/>
        <v>3.1336765422073357E-4</v>
      </c>
      <c r="AQ1358" s="13">
        <f t="shared" si="1878"/>
        <v>1.1854818584261235E-4</v>
      </c>
      <c r="AR1358" s="13">
        <f t="shared" si="1879"/>
        <v>5.6464146345070092E-3</v>
      </c>
      <c r="AS1358" s="13">
        <f t="shared" si="1880"/>
        <v>5.3483471852626505E-3</v>
      </c>
      <c r="AT1358" s="13">
        <f t="shared" si="1881"/>
        <v>2.5330071793960999E-3</v>
      </c>
      <c r="AU1358" s="13">
        <f t="shared" si="1882"/>
        <v>7.9976425720850667E-4</v>
      </c>
      <c r="AV1358" s="13">
        <f t="shared" si="1883"/>
        <v>1.8938641557485677E-4</v>
      </c>
      <c r="AW1358" s="13">
        <f t="shared" si="1884"/>
        <v>1.4284686255822424E-6</v>
      </c>
      <c r="AX1358" s="13">
        <f t="shared" si="1885"/>
        <v>8.566408499923535E-5</v>
      </c>
      <c r="AY1358" s="13">
        <f t="shared" si="1886"/>
        <v>1.296282080392811E-4</v>
      </c>
      <c r="AZ1358" s="13">
        <f t="shared" si="1887"/>
        <v>9.8077696852917645E-5</v>
      </c>
      <c r="BA1358" s="13">
        <f t="shared" si="1888"/>
        <v>4.9470891999360218E-5</v>
      </c>
      <c r="BB1358" s="13">
        <f t="shared" si="1889"/>
        <v>1.8715028240945775E-5</v>
      </c>
      <c r="BC1358" s="13">
        <f t="shared" si="1890"/>
        <v>5.6639735877643341E-6</v>
      </c>
      <c r="BD1358" s="13">
        <f t="shared" si="1891"/>
        <v>1.4240402126602014E-3</v>
      </c>
      <c r="BE1358" s="13">
        <f t="shared" si="1892"/>
        <v>1.3488668395935104E-3</v>
      </c>
      <c r="BF1358" s="13">
        <f t="shared" si="1893"/>
        <v>6.3883088931742564E-4</v>
      </c>
      <c r="BG1358" s="13">
        <f t="shared" si="1894"/>
        <v>2.017025912254259E-4</v>
      </c>
      <c r="BH1358" s="13">
        <f t="shared" si="1895"/>
        <v>4.7763738401708684E-5</v>
      </c>
      <c r="BI1358" s="13">
        <f t="shared" si="1896"/>
        <v>9.0484695997074752E-6</v>
      </c>
      <c r="BJ1358" s="14">
        <f t="shared" si="1897"/>
        <v>0.23635703929649152</v>
      </c>
      <c r="BK1358" s="14">
        <f t="shared" si="1898"/>
        <v>0.25944152760936323</v>
      </c>
      <c r="BL1358" s="14">
        <f t="shared" si="1899"/>
        <v>0.45397899055935259</v>
      </c>
      <c r="BM1358" s="14">
        <f t="shared" si="1900"/>
        <v>0.44496314125986103</v>
      </c>
      <c r="BN1358" s="14">
        <f t="shared" si="1901"/>
        <v>0.55400374315262768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1.242</v>
      </c>
      <c r="F1359" s="10">
        <f>VLOOKUP(B1359,home!$B$2:$E$405,3,FALSE)</f>
        <v>1.7050000000000001</v>
      </c>
      <c r="G1359" s="10">
        <f>VLOOKUP(C1359,away!$B$2:$E$405,4,FALSE)</f>
        <v>1.1839999999999999</v>
      </c>
      <c r="H1359" s="10">
        <f>VLOOKUP(A1359,away!$A$2:$E$405,3,FALSE)</f>
        <v>0.96209999999999996</v>
      </c>
      <c r="I1359" s="10">
        <f>VLOOKUP(C1359,away!$B$2:$E$405,3,FALSE)</f>
        <v>0.73370000000000002</v>
      </c>
      <c r="J1359" s="10">
        <f>VLOOKUP(B1359,home!$B$2:$E$405,4,FALSE)</f>
        <v>0.55030000000000001</v>
      </c>
      <c r="K1359" s="12">
        <f t="shared" si="1846"/>
        <v>2.5072502399999999</v>
      </c>
      <c r="L1359" s="12">
        <f t="shared" si="1847"/>
        <v>0.38845279133099997</v>
      </c>
      <c r="M1359" s="13">
        <f t="shared" si="1848"/>
        <v>5.5260161810130111E-2</v>
      </c>
      <c r="N1359" s="13">
        <f t="shared" si="1849"/>
        <v>0.13855105396088752</v>
      </c>
      <c r="O1359" s="13">
        <f t="shared" si="1850"/>
        <v>2.146596410454776E-2</v>
      </c>
      <c r="P1359" s="13">
        <f t="shared" si="1851"/>
        <v>5.3820543652958748E-2</v>
      </c>
      <c r="Q1359" s="13">
        <f t="shared" si="1852"/>
        <v>0.17369108164784414</v>
      </c>
      <c r="R1359" s="13">
        <f t="shared" si="1853"/>
        <v>4.1692568375113126E-3</v>
      </c>
      <c r="S1359" s="13">
        <f t="shared" si="1854"/>
        <v>1.3104607479492736E-2</v>
      </c>
      <c r="T1359" s="13">
        <f t="shared" si="1855"/>
        <v>6.7470785495405652E-2</v>
      </c>
      <c r="U1359" s="13">
        <f t="shared" si="1856"/>
        <v>1.045337020647188E-2</v>
      </c>
      <c r="V1359" s="13">
        <f t="shared" si="1857"/>
        <v>1.4181345431457635E-3</v>
      </c>
      <c r="W1359" s="13">
        <f t="shared" si="1858"/>
        <v>0.14516233538247222</v>
      </c>
      <c r="X1359" s="13">
        <f t="shared" si="1859"/>
        <v>5.6388714375448103E-2</v>
      </c>
      <c r="Y1359" s="13">
        <f t="shared" si="1860"/>
        <v>1.0952176749354649E-2</v>
      </c>
      <c r="Z1359" s="13">
        <f t="shared" si="1861"/>
        <v>5.3985315210237559E-4</v>
      </c>
      <c r="AA1359" s="13">
        <f t="shared" si="1862"/>
        <v>1.3535469451734373E-3</v>
      </c>
      <c r="AB1359" s="13">
        <f t="shared" si="1863"/>
        <v>1.6968404515686842E-3</v>
      </c>
      <c r="AC1359" s="13">
        <f t="shared" si="1864"/>
        <v>8.632436277895783E-5</v>
      </c>
      <c r="AD1359" s="13">
        <f t="shared" si="1865"/>
        <v>9.0989575056665994E-2</v>
      </c>
      <c r="AE1359" s="13">
        <f t="shared" si="1866"/>
        <v>3.5345154412783429E-2</v>
      </c>
      <c r="AF1359" s="13">
        <f t="shared" si="1867"/>
        <v>6.8649619458354665E-3</v>
      </c>
      <c r="AG1359" s="13">
        <f t="shared" si="1868"/>
        <v>8.8890454341362653E-4</v>
      </c>
      <c r="AH1359" s="13">
        <f t="shared" si="1869"/>
        <v>5.2426865960751676E-5</v>
      </c>
      <c r="AI1359" s="13">
        <f t="shared" si="1870"/>
        <v>1.3144727226254246E-4</v>
      </c>
      <c r="AJ1359" s="13">
        <f t="shared" si="1871"/>
        <v>1.6478560246380248E-4</v>
      </c>
      <c r="AK1359" s="13">
        <f t="shared" si="1872"/>
        <v>1.3771958044197109E-4</v>
      </c>
      <c r="AL1359" s="13">
        <f t="shared" si="1873"/>
        <v>3.3630188425594189E-6</v>
      </c>
      <c r="AM1359" s="13">
        <f t="shared" si="1874"/>
        <v>4.5626726779664749E-2</v>
      </c>
      <c r="AN1359" s="13">
        <f t="shared" si="1875"/>
        <v>1.7723829376857656E-2</v>
      </c>
      <c r="AO1359" s="13">
        <f t="shared" si="1876"/>
        <v>3.442435497257367E-3</v>
      </c>
      <c r="AP1359" s="13">
        <f t="shared" si="1877"/>
        <v>4.4574122596218092E-4</v>
      </c>
      <c r="AQ1359" s="13">
        <f t="shared" si="1878"/>
        <v>4.3287355859077802E-5</v>
      </c>
      <c r="AR1359" s="13">
        <f t="shared" si="1879"/>
        <v>4.0730724846380366E-6</v>
      </c>
      <c r="AS1359" s="13">
        <f t="shared" si="1880"/>
        <v>1.0212211964646112E-5</v>
      </c>
      <c r="AT1359" s="13">
        <f t="shared" si="1881"/>
        <v>1.2802285449644919E-5</v>
      </c>
      <c r="AU1359" s="13">
        <f t="shared" si="1882"/>
        <v>1.0699511088723576E-5</v>
      </c>
      <c r="AV1359" s="13">
        <f t="shared" si="1883"/>
        <v>6.7065879362712121E-6</v>
      </c>
      <c r="AW1359" s="13">
        <f t="shared" si="1884"/>
        <v>9.0983518532449147E-8</v>
      </c>
      <c r="AX1359" s="13">
        <f t="shared" si="1885"/>
        <v>1.9066270278121494E-2</v>
      </c>
      <c r="AY1359" s="13">
        <f t="shared" si="1886"/>
        <v>7.406345909807573E-3</v>
      </c>
      <c r="AZ1359" s="13">
        <f t="shared" si="1887"/>
        <v>1.4385078711138431E-3</v>
      </c>
      <c r="BA1359" s="13">
        <f t="shared" si="1888"/>
        <v>1.8626413262859553E-4</v>
      </c>
      <c r="BB1359" s="13">
        <f t="shared" si="1889"/>
        <v>1.8088705561106383E-5</v>
      </c>
      <c r="BC1359" s="13">
        <f t="shared" si="1890"/>
        <v>1.405321633355272E-6</v>
      </c>
      <c r="BD1359" s="13">
        <f t="shared" si="1891"/>
        <v>2.6369939599185582E-7</v>
      </c>
      <c r="BE1359" s="13">
        <f t="shared" si="1892"/>
        <v>6.6116037388843544E-7</v>
      </c>
      <c r="BF1359" s="13">
        <f t="shared" si="1893"/>
        <v>8.2884725305513496E-7</v>
      </c>
      <c r="BG1359" s="13">
        <f t="shared" si="1894"/>
        <v>6.9270915804860903E-7</v>
      </c>
      <c r="BH1359" s="13">
        <f t="shared" si="1895"/>
        <v>4.341988006918933E-7</v>
      </c>
      <c r="BI1359" s="13">
        <f t="shared" si="1896"/>
        <v>2.1772900944849226E-7</v>
      </c>
      <c r="BJ1359" s="14">
        <f t="shared" si="1897"/>
        <v>0.82170364602457779</v>
      </c>
      <c r="BK1359" s="14">
        <f t="shared" si="1898"/>
        <v>0.13109948077715647</v>
      </c>
      <c r="BL1359" s="14">
        <f t="shared" si="1899"/>
        <v>3.9672949879317181E-2</v>
      </c>
      <c r="BM1359" s="14">
        <f t="shared" si="1900"/>
        <v>0.53865161289298502</v>
      </c>
      <c r="BN1359" s="14">
        <f t="shared" si="1901"/>
        <v>0.44695806201387955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1.242</v>
      </c>
      <c r="F1360" s="10">
        <f>VLOOKUP(B1360,home!$B$2:$E$405,3,FALSE)</f>
        <v>0.61570000000000003</v>
      </c>
      <c r="G1360" s="10">
        <f>VLOOKUP(C1360,away!$B$2:$E$405,4,FALSE)</f>
        <v>1.042</v>
      </c>
      <c r="H1360" s="10">
        <f>VLOOKUP(A1360,away!$A$2:$E$405,3,FALSE)</f>
        <v>0.96209999999999996</v>
      </c>
      <c r="I1360" s="10">
        <f>VLOOKUP(C1360,away!$B$2:$E$405,3,FALSE)</f>
        <v>1.0394000000000001</v>
      </c>
      <c r="J1360" s="10">
        <f>VLOOKUP(B1360,home!$B$2:$E$405,4,FALSE)</f>
        <v>1.8342000000000001</v>
      </c>
      <c r="K1360" s="12">
        <f t="shared" si="1846"/>
        <v>0.79681677480000002</v>
      </c>
      <c r="L1360" s="12">
        <f t="shared" si="1847"/>
        <v>1.8342123625080002</v>
      </c>
      <c r="M1360" s="13">
        <f t="shared" si="1848"/>
        <v>7.200432176108236E-2</v>
      </c>
      <c r="N1360" s="13">
        <f t="shared" si="1849"/>
        <v>5.7374251437327113E-2</v>
      </c>
      <c r="O1360" s="13">
        <f t="shared" si="1850"/>
        <v>0.13207121712818107</v>
      </c>
      <c r="P1360" s="13">
        <f t="shared" si="1851"/>
        <v>0.10523656127598777</v>
      </c>
      <c r="Q1360" s="13">
        <f t="shared" si="1852"/>
        <v>2.2858382993427625E-2</v>
      </c>
      <c r="R1360" s="13">
        <f t="shared" si="1853"/>
        <v>0.12112332959399408</v>
      </c>
      <c r="S1360" s="13">
        <f t="shared" si="1854"/>
        <v>3.845162886868729E-2</v>
      </c>
      <c r="T1360" s="13">
        <f t="shared" si="1855"/>
        <v>4.1927128673487565E-2</v>
      </c>
      <c r="U1360" s="13">
        <f t="shared" si="1856"/>
        <v>9.6513100840123767E-2</v>
      </c>
      <c r="V1360" s="13">
        <f t="shared" si="1857"/>
        <v>6.2442504971791119E-3</v>
      </c>
      <c r="W1360" s="13">
        <f t="shared" si="1858"/>
        <v>6.0713143379887233E-3</v>
      </c>
      <c r="X1360" s="13">
        <f t="shared" si="1859"/>
        <v>1.1136079815410989E-2</v>
      </c>
      <c r="Y1360" s="13">
        <f t="shared" si="1860"/>
        <v>1.0212967633651326E-2</v>
      </c>
      <c r="Z1360" s="13">
        <f t="shared" si="1861"/>
        <v>7.4055302843145002E-2</v>
      </c>
      <c r="AA1360" s="13">
        <f t="shared" si="1862"/>
        <v>5.9008507568312073E-2</v>
      </c>
      <c r="AB1360" s="13">
        <f t="shared" si="1863"/>
        <v>2.3509484343171905E-2</v>
      </c>
      <c r="AC1360" s="13">
        <f t="shared" si="1864"/>
        <v>5.7038542444143932E-4</v>
      </c>
      <c r="AD1360" s="13">
        <f t="shared" si="1865"/>
        <v>1.2094312773982929E-3</v>
      </c>
      <c r="AE1360" s="13">
        <f t="shared" si="1866"/>
        <v>2.2183538006077912E-3</v>
      </c>
      <c r="AF1360" s="13">
        <f t="shared" si="1867"/>
        <v>2.0344659827457095E-3</v>
      </c>
      <c r="AG1360" s="13">
        <f t="shared" si="1868"/>
        <v>1.2438808855513891E-3</v>
      </c>
      <c r="AH1360" s="13">
        <f t="shared" si="1869"/>
        <v>3.3958287996042613E-2</v>
      </c>
      <c r="AI1360" s="13">
        <f t="shared" si="1870"/>
        <v>2.705853351873623E-2</v>
      </c>
      <c r="AJ1360" s="13">
        <f t="shared" si="1871"/>
        <v>1.0780346704608548E-2</v>
      </c>
      <c r="AK1360" s="13">
        <f t="shared" si="1872"/>
        <v>2.8633203641306639E-3</v>
      </c>
      <c r="AL1360" s="13">
        <f t="shared" si="1873"/>
        <v>3.3345443274547981E-5</v>
      </c>
      <c r="AM1360" s="13">
        <f t="shared" si="1874"/>
        <v>1.9273902595975042E-4</v>
      </c>
      <c r="AN1360" s="13">
        <f t="shared" si="1875"/>
        <v>3.5352430415312453E-4</v>
      </c>
      <c r="AO1360" s="13">
        <f t="shared" si="1876"/>
        <v>3.2421932456234981E-4</v>
      </c>
      <c r="AP1360" s="13">
        <f t="shared" si="1877"/>
        <v>1.9822903109208519E-4</v>
      </c>
      <c r="AQ1360" s="13">
        <f t="shared" si="1878"/>
        <v>9.0898534859271384E-5</v>
      </c>
      <c r="AR1360" s="13">
        <f t="shared" si="1879"/>
        <v>1.245734233038967E-2</v>
      </c>
      <c r="AS1360" s="13">
        <f t="shared" si="1880"/>
        <v>9.9262193382806153E-3</v>
      </c>
      <c r="AT1360" s="13">
        <f t="shared" si="1881"/>
        <v>3.9546890395430745E-3</v>
      </c>
      <c r="AU1360" s="13">
        <f t="shared" si="1882"/>
        <v>1.0503875219418741E-3</v>
      </c>
      <c r="AV1360" s="13">
        <f t="shared" si="1883"/>
        <v>2.0924159938097209E-4</v>
      </c>
      <c r="AW1360" s="13">
        <f t="shared" si="1884"/>
        <v>1.3537612506405021E-6</v>
      </c>
      <c r="AX1360" s="13">
        <f t="shared" si="1885"/>
        <v>2.5596281507223626E-5</v>
      </c>
      <c r="AY1360" s="13">
        <f t="shared" si="1886"/>
        <v>4.6949015974784477E-5</v>
      </c>
      <c r="AZ1360" s="13">
        <f t="shared" si="1887"/>
        <v>4.3057232754267653E-5</v>
      </c>
      <c r="BA1360" s="13">
        <f t="shared" si="1888"/>
        <v>2.6325369537754034E-5</v>
      </c>
      <c r="BB1360" s="13">
        <f t="shared" si="1889"/>
        <v>1.2071579563434994E-5</v>
      </c>
      <c r="BC1360" s="13">
        <f t="shared" si="1890"/>
        <v>4.4283680940502777E-6</v>
      </c>
      <c r="BD1360" s="13">
        <f t="shared" si="1891"/>
        <v>3.808235217732494E-3</v>
      </c>
      <c r="BE1360" s="13">
        <f t="shared" si="1892"/>
        <v>3.034465703873382E-3</v>
      </c>
      <c r="BF1360" s="13">
        <f t="shared" si="1893"/>
        <v>1.2089565877007999E-3</v>
      </c>
      <c r="BG1360" s="13">
        <f t="shared" si="1894"/>
        <v>3.2110562969498823E-4</v>
      </c>
      <c r="BH1360" s="13">
        <f t="shared" si="1895"/>
        <v>6.3965588055920909E-5</v>
      </c>
      <c r="BI1360" s="13">
        <f t="shared" si="1896"/>
        <v>1.0193770714580862E-5</v>
      </c>
      <c r="BJ1360" s="14">
        <f t="shared" si="1897"/>
        <v>0.15760429490565461</v>
      </c>
      <c r="BK1360" s="14">
        <f t="shared" si="1898"/>
        <v>0.22258744228662733</v>
      </c>
      <c r="BL1360" s="14">
        <f t="shared" si="1899"/>
        <v>0.54293093038460916</v>
      </c>
      <c r="BM1360" s="14">
        <f t="shared" si="1900"/>
        <v>0.48646431097531212</v>
      </c>
      <c r="BN1360" s="14">
        <f t="shared" si="1901"/>
        <v>0.5106680641900001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1.242</v>
      </c>
      <c r="F1361" s="10">
        <f>VLOOKUP(B1361,home!$B$2:$E$405,3,FALSE)</f>
        <v>1.3734999999999999</v>
      </c>
      <c r="G1361" s="10">
        <f>VLOOKUP(C1361,away!$B$2:$E$405,4,FALSE)</f>
        <v>1.1839999999999999</v>
      </c>
      <c r="H1361" s="10">
        <f>VLOOKUP(A1361,away!$A$2:$E$405,3,FALSE)</f>
        <v>0.96209999999999996</v>
      </c>
      <c r="I1361" s="10">
        <f>VLOOKUP(C1361,away!$B$2:$E$405,3,FALSE)</f>
        <v>0.97829999999999995</v>
      </c>
      <c r="J1361" s="10">
        <f>VLOOKUP(B1361,home!$B$2:$E$405,4,FALSE)</f>
        <v>0.79479999999999995</v>
      </c>
      <c r="K1361" s="12">
        <f t="shared" si="1846"/>
        <v>2.0197702079999997</v>
      </c>
      <c r="L1361" s="12">
        <f t="shared" si="1847"/>
        <v>0.74808358736399994</v>
      </c>
      <c r="M1361" s="13">
        <f t="shared" si="1848"/>
        <v>6.2796634647217422E-2</v>
      </c>
      <c r="N1361" s="13">
        <f t="shared" si="1849"/>
        <v>0.12683477182311029</v>
      </c>
      <c r="O1361" s="13">
        <f t="shared" si="1850"/>
        <v>4.6977131721276849E-2</v>
      </c>
      <c r="P1361" s="13">
        <f t="shared" si="1851"/>
        <v>9.4883011107926712E-2</v>
      </c>
      <c r="Q1361" s="13">
        <f t="shared" si="1852"/>
        <v>0.12808854673339803</v>
      </c>
      <c r="R1361" s="13">
        <f t="shared" si="1853"/>
        <v>1.7571410611061971E-2</v>
      </c>
      <c r="S1361" s="13">
        <f t="shared" si="1854"/>
        <v>3.5841036098046182E-2</v>
      </c>
      <c r="T1361" s="13">
        <f t="shared" si="1855"/>
        <v>9.5820939540561742E-2</v>
      </c>
      <c r="U1361" s="13">
        <f t="shared" si="1856"/>
        <v>3.5490211664758034E-2</v>
      </c>
      <c r="V1361" s="13">
        <f t="shared" si="1857"/>
        <v>6.0171402590374129E-3</v>
      </c>
      <c r="W1361" s="13">
        <f t="shared" si="1858"/>
        <v>8.6236476892711009E-2</v>
      </c>
      <c r="X1361" s="13">
        <f t="shared" si="1859"/>
        <v>6.4512092995531928E-2</v>
      </c>
      <c r="Y1361" s="13">
        <f t="shared" si="1860"/>
        <v>2.4130218978228746E-2</v>
      </c>
      <c r="Z1361" s="13">
        <f t="shared" si="1861"/>
        <v>4.3816279616563656E-3</v>
      </c>
      <c r="AA1361" s="13">
        <f t="shared" si="1862"/>
        <v>8.8498816194932904E-3</v>
      </c>
      <c r="AB1361" s="13">
        <f t="shared" si="1863"/>
        <v>8.9373636196896714E-3</v>
      </c>
      <c r="AC1361" s="13">
        <f t="shared" si="1864"/>
        <v>5.6822749065651762E-4</v>
      </c>
      <c r="AD1361" s="13">
        <f t="shared" si="1865"/>
        <v>4.3544466717694519E-2</v>
      </c>
      <c r="AE1361" s="13">
        <f t="shared" si="1866"/>
        <v>3.2574900872025206E-2</v>
      </c>
      <c r="AF1361" s="13">
        <f t="shared" si="1867"/>
        <v>1.2184374351185653E-2</v>
      </c>
      <c r="AG1361" s="13">
        <f t="shared" si="1868"/>
        <v>3.0383101581402915E-3</v>
      </c>
      <c r="AH1361" s="13">
        <f t="shared" si="1869"/>
        <v>8.194559910125759E-4</v>
      </c>
      <c r="AI1361" s="13">
        <f t="shared" si="1870"/>
        <v>1.6551127974143158E-3</v>
      </c>
      <c r="AJ1361" s="13">
        <f t="shared" si="1871"/>
        <v>1.6714737595484876E-3</v>
      </c>
      <c r="AK1361" s="13">
        <f t="shared" si="1872"/>
        <v>1.1253309676632634E-3</v>
      </c>
      <c r="AL1361" s="13">
        <f t="shared" si="1873"/>
        <v>3.4342690885063715E-5</v>
      </c>
      <c r="AM1361" s="13">
        <f t="shared" si="1874"/>
        <v>1.7589963319929392E-2</v>
      </c>
      <c r="AN1361" s="13">
        <f t="shared" si="1875"/>
        <v>1.3158762861973951E-2</v>
      </c>
      <c r="AO1361" s="13">
        <f t="shared" si="1876"/>
        <v>4.9219272635288242E-3</v>
      </c>
      <c r="AP1361" s="13">
        <f t="shared" si="1877"/>
        <v>1.2273376680151063E-3</v>
      </c>
      <c r="AQ1361" s="13">
        <f t="shared" si="1878"/>
        <v>2.295377913989266E-4</v>
      </c>
      <c r="AR1361" s="13">
        <f t="shared" si="1879"/>
        <v>1.2260431548872193E-4</v>
      </c>
      <c r="AS1361" s="13">
        <f t="shared" si="1880"/>
        <v>2.4763254379635345E-4</v>
      </c>
      <c r="AT1361" s="13">
        <f t="shared" si="1881"/>
        <v>2.5008041724556499E-4</v>
      </c>
      <c r="AU1361" s="13">
        <f t="shared" si="1882"/>
        <v>1.6836832545226717E-4</v>
      </c>
      <c r="AV1361" s="13">
        <f t="shared" si="1883"/>
        <v>8.5016331929834327E-5</v>
      </c>
      <c r="AW1361" s="13">
        <f t="shared" si="1884"/>
        <v>1.4413979785831201E-6</v>
      </c>
      <c r="AX1361" s="13">
        <f t="shared" si="1885"/>
        <v>5.9212806455676845E-3</v>
      </c>
      <c r="AY1361" s="13">
        <f t="shared" si="1886"/>
        <v>4.4296128671252946E-3</v>
      </c>
      <c r="AZ1361" s="13">
        <f t="shared" si="1887"/>
        <v>1.6568603421364117E-3</v>
      </c>
      <c r="BA1361" s="13">
        <f t="shared" si="1888"/>
        <v>4.1315667616885043E-4</v>
      </c>
      <c r="BB1361" s="13">
        <f t="shared" si="1889"/>
        <v>7.7268932112944995E-5</v>
      </c>
      <c r="BC1361" s="13">
        <f t="shared" si="1890"/>
        <v>1.1560723985367457E-5</v>
      </c>
      <c r="BD1361" s="13">
        <f t="shared" si="1891"/>
        <v>1.5286379359518448E-5</v>
      </c>
      <c r="BE1361" s="13">
        <f t="shared" si="1892"/>
        <v>3.0874973618541471E-5</v>
      </c>
      <c r="BF1361" s="13">
        <f t="shared" si="1893"/>
        <v>3.1180175943758013E-5</v>
      </c>
      <c r="BG1361" s="13">
        <f t="shared" si="1894"/>
        <v>2.0992263483800236E-5</v>
      </c>
      <c r="BH1361" s="13">
        <f t="shared" si="1895"/>
        <v>1.05998870957665E-5</v>
      </c>
      <c r="BI1361" s="13">
        <f t="shared" si="1896"/>
        <v>4.2818672328385653E-6</v>
      </c>
      <c r="BJ1361" s="14">
        <f t="shared" si="1897"/>
        <v>0.66660236815453</v>
      </c>
      <c r="BK1361" s="14">
        <f t="shared" si="1898"/>
        <v>0.2045700051608946</v>
      </c>
      <c r="BL1361" s="14">
        <f t="shared" si="1899"/>
        <v>0.12408429023256543</v>
      </c>
      <c r="BM1361" s="14">
        <f t="shared" si="1900"/>
        <v>0.51805861339650838</v>
      </c>
      <c r="BN1361" s="14">
        <f t="shared" si="1901"/>
        <v>0.47715150664399131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1.242</v>
      </c>
      <c r="F1362" s="10">
        <f>VLOOKUP(B1362,home!$B$2:$E$405,3,FALSE)</f>
        <v>1.0892999999999999</v>
      </c>
      <c r="G1362" s="10">
        <f>VLOOKUP(C1362,away!$B$2:$E$405,4,FALSE)</f>
        <v>1.2314000000000001</v>
      </c>
      <c r="H1362" s="10">
        <f>VLOOKUP(A1362,away!$A$2:$E$405,3,FALSE)</f>
        <v>0.96209999999999996</v>
      </c>
      <c r="I1362" s="10">
        <f>VLOOKUP(C1362,away!$B$2:$E$405,3,FALSE)</f>
        <v>0.79479999999999995</v>
      </c>
      <c r="J1362" s="10">
        <f>VLOOKUP(B1362,home!$B$2:$E$405,4,FALSE)</f>
        <v>1.1005</v>
      </c>
      <c r="K1362" s="12">
        <f t="shared" si="1846"/>
        <v>1.6659741128400001</v>
      </c>
      <c r="L1362" s="12">
        <f t="shared" si="1847"/>
        <v>0.84152712653999995</v>
      </c>
      <c r="M1362" s="13">
        <f t="shared" si="1848"/>
        <v>8.1471563039721556E-2</v>
      </c>
      <c r="N1362" s="13">
        <f t="shared" si="1849"/>
        <v>0.13572951495678823</v>
      </c>
      <c r="O1362" s="13">
        <f t="shared" si="1850"/>
        <v>6.8560530339539336E-2</v>
      </c>
      <c r="P1362" s="13">
        <f t="shared" si="1851"/>
        <v>0.11422006870825394</v>
      </c>
      <c r="Q1362" s="13">
        <f t="shared" si="1852"/>
        <v>0.11306092913316942</v>
      </c>
      <c r="R1362" s="13">
        <f t="shared" si="1853"/>
        <v>2.8847773045345512E-2</v>
      </c>
      <c r="S1362" s="13">
        <f t="shared" si="1854"/>
        <v>4.0033060643986769E-2</v>
      </c>
      <c r="T1362" s="13">
        <f t="shared" si="1855"/>
        <v>9.5143838817378618E-2</v>
      </c>
      <c r="U1362" s="13">
        <f t="shared" si="1856"/>
        <v>4.8059643106629149E-2</v>
      </c>
      <c r="V1362" s="13">
        <f t="shared" si="1857"/>
        <v>6.2360940114207578E-3</v>
      </c>
      <c r="W1362" s="13">
        <f t="shared" si="1858"/>
        <v>6.2785527036499353E-2</v>
      </c>
      <c r="X1362" s="13">
        <f t="shared" si="1859"/>
        <v>5.2835724155324774E-2</v>
      </c>
      <c r="Y1362" s="13">
        <f t="shared" si="1860"/>
        <v>2.2231347563545261E-2</v>
      </c>
      <c r="Z1362" s="13">
        <f t="shared" si="1861"/>
        <v>8.092061185975892E-3</v>
      </c>
      <c r="AA1362" s="13">
        <f t="shared" si="1862"/>
        <v>1.3481164455353183E-2</v>
      </c>
      <c r="AB1362" s="13">
        <f t="shared" si="1863"/>
        <v>1.1229635496778582E-2</v>
      </c>
      <c r="AC1362" s="13">
        <f t="shared" si="1864"/>
        <v>5.4642308607447305E-4</v>
      </c>
      <c r="AD1362" s="13">
        <f t="shared" si="1865"/>
        <v>2.614976567595597E-2</v>
      </c>
      <c r="AE1362" s="13">
        <f t="shared" si="1866"/>
        <v>2.2005737168981545E-2</v>
      </c>
      <c r="AF1362" s="13">
        <f t="shared" si="1867"/>
        <v>9.2592123836037557E-3</v>
      </c>
      <c r="AG1362" s="13">
        <f t="shared" si="1868"/>
        <v>2.5972927970658844E-3</v>
      </c>
      <c r="AH1362" s="13">
        <f t="shared" si="1869"/>
        <v>1.7024222494050384E-3</v>
      </c>
      <c r="AI1362" s="13">
        <f t="shared" si="1870"/>
        <v>2.8361913966316356E-3</v>
      </c>
      <c r="AJ1362" s="13">
        <f t="shared" si="1871"/>
        <v>2.3625107229239156E-3</v>
      </c>
      <c r="AK1362" s="13">
        <f t="shared" si="1872"/>
        <v>1.3119605685660523E-3</v>
      </c>
      <c r="AL1362" s="13">
        <f t="shared" si="1873"/>
        <v>3.0642585023082586E-5</v>
      </c>
      <c r="AM1362" s="13">
        <f t="shared" si="1874"/>
        <v>8.7129665345949264E-3</v>
      </c>
      <c r="AN1362" s="13">
        <f t="shared" si="1875"/>
        <v>7.3321976914968497E-3</v>
      </c>
      <c r="AO1362" s="13">
        <f t="shared" si="1876"/>
        <v>3.0851216272742826E-3</v>
      </c>
      <c r="AP1362" s="13">
        <f t="shared" si="1877"/>
        <v>8.6540451267551192E-4</v>
      </c>
      <c r="AQ1362" s="13">
        <f t="shared" si="1878"/>
        <v>1.8206534321164305E-4</v>
      </c>
      <c r="AR1362" s="13">
        <f t="shared" si="1879"/>
        <v>2.8652690073991712E-4</v>
      </c>
      <c r="AS1362" s="13">
        <f t="shared" si="1880"/>
        <v>4.7734639926497814E-4</v>
      </c>
      <c r="AT1362" s="13">
        <f t="shared" si="1881"/>
        <v>3.9762337201642027E-4</v>
      </c>
      <c r="AU1362" s="13">
        <f t="shared" si="1882"/>
        <v>2.2081008147983503E-4</v>
      </c>
      <c r="AV1362" s="13">
        <f t="shared" si="1883"/>
        <v>9.196596989987411E-5</v>
      </c>
      <c r="AW1362" s="13">
        <f t="shared" si="1884"/>
        <v>1.1933264524554876E-6</v>
      </c>
      <c r="AX1362" s="13">
        <f t="shared" si="1885"/>
        <v>2.4192627821127302E-3</v>
      </c>
      <c r="AY1362" s="13">
        <f t="shared" si="1886"/>
        <v>2.0358752573764916E-3</v>
      </c>
      <c r="AZ1362" s="13">
        <f t="shared" si="1887"/>
        <v>8.566221276669609E-4</v>
      </c>
      <c r="BA1362" s="13">
        <f t="shared" si="1888"/>
        <v>2.4029025254205288E-4</v>
      </c>
      <c r="BB1362" s="13">
        <f t="shared" si="1889"/>
        <v>5.055269143932115E-5</v>
      </c>
      <c r="BC1362" s="13">
        <f t="shared" si="1890"/>
        <v>8.5082922331590402E-6</v>
      </c>
      <c r="BD1362" s="13">
        <f t="shared" si="1891"/>
        <v>4.0186693242679039E-5</v>
      </c>
      <c r="BE1362" s="13">
        <f t="shared" si="1892"/>
        <v>6.6949990622945421E-5</v>
      </c>
      <c r="BF1362" s="13">
        <f t="shared" si="1893"/>
        <v>5.5768475616353924E-5</v>
      </c>
      <c r="BG1362" s="13">
        <f t="shared" si="1894"/>
        <v>3.0969612229798136E-5</v>
      </c>
      <c r="BH1362" s="13">
        <f t="shared" si="1895"/>
        <v>1.2898643064884196E-5</v>
      </c>
      <c r="BI1362" s="13">
        <f t="shared" si="1896"/>
        <v>4.2977610873720539E-6</v>
      </c>
      <c r="BJ1362" s="14">
        <f t="shared" si="1897"/>
        <v>0.56758775680093665</v>
      </c>
      <c r="BK1362" s="14">
        <f t="shared" si="1898"/>
        <v>0.24457372733185706</v>
      </c>
      <c r="BL1362" s="14">
        <f t="shared" si="1899"/>
        <v>0.18007717528043751</v>
      </c>
      <c r="BM1362" s="14">
        <f t="shared" si="1900"/>
        <v>0.45640565944546507</v>
      </c>
      <c r="BN1362" s="14">
        <f t="shared" si="1901"/>
        <v>0.54189037922281802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1.242</v>
      </c>
      <c r="F1363" s="10">
        <f>VLOOKUP(B1363,home!$B$2:$E$405,3,FALSE)</f>
        <v>1.1367</v>
      </c>
      <c r="G1363" s="10">
        <f>VLOOKUP(C1363,away!$B$2:$E$405,4,FALSE)</f>
        <v>0.94720000000000004</v>
      </c>
      <c r="H1363" s="10">
        <f>VLOOKUP(A1363,away!$A$2:$E$405,3,FALSE)</f>
        <v>0.96209999999999996</v>
      </c>
      <c r="I1363" s="10">
        <f>VLOOKUP(C1363,away!$B$2:$E$405,3,FALSE)</f>
        <v>0.79479999999999995</v>
      </c>
      <c r="J1363" s="10">
        <f>VLOOKUP(B1363,home!$B$2:$E$405,4,FALSE)</f>
        <v>1.0394000000000001</v>
      </c>
      <c r="K1363" s="12">
        <f t="shared" si="1846"/>
        <v>1.3372393420799999</v>
      </c>
      <c r="L1363" s="12">
        <f t="shared" si="1847"/>
        <v>0.79480535695199994</v>
      </c>
      <c r="M1363" s="13">
        <f t="shared" si="1848"/>
        <v>0.11859455560060826</v>
      </c>
      <c r="N1363" s="13">
        <f t="shared" si="1849"/>
        <v>0.15858930550562736</v>
      </c>
      <c r="O1363" s="13">
        <f t="shared" si="1850"/>
        <v>9.4259588096705246E-2</v>
      </c>
      <c r="P1363" s="13">
        <f t="shared" si="1851"/>
        <v>0.12604762957116991</v>
      </c>
      <c r="Q1363" s="13">
        <f t="shared" si="1852"/>
        <v>0.10603592927763464</v>
      </c>
      <c r="R1363" s="13">
        <f t="shared" si="1853"/>
        <v>3.7459012781675148E-2</v>
      </c>
      <c r="S1363" s="13">
        <f t="shared" si="1854"/>
        <v>3.3492272980087341E-2</v>
      </c>
      <c r="T1363" s="13">
        <f t="shared" si="1855"/>
        <v>8.4277924619247407E-2</v>
      </c>
      <c r="U1363" s="13">
        <f t="shared" si="1856"/>
        <v>5.009166560713358E-2</v>
      </c>
      <c r="V1363" s="13">
        <f t="shared" si="1857"/>
        <v>3.9552327364539E-3</v>
      </c>
      <c r="W1363" s="13">
        <f t="shared" si="1858"/>
        <v>4.7265138768021832E-2</v>
      </c>
      <c r="X1363" s="13">
        <f t="shared" si="1859"/>
        <v>3.7566585489903402E-2</v>
      </c>
      <c r="Y1363" s="13">
        <f t="shared" si="1860"/>
        <v>1.4929061694885247E-2</v>
      </c>
      <c r="Z1363" s="13">
        <f t="shared" si="1861"/>
        <v>9.9242080083362834E-3</v>
      </c>
      <c r="AA1363" s="13">
        <f t="shared" si="1862"/>
        <v>1.3271041387732678E-2</v>
      </c>
      <c r="AB1363" s="13">
        <f t="shared" si="1863"/>
        <v>8.8732793270240497E-3</v>
      </c>
      <c r="AC1363" s="13">
        <f t="shared" si="1864"/>
        <v>2.627374567847304E-4</v>
      </c>
      <c r="AD1363" s="13">
        <f t="shared" si="1865"/>
        <v>1.5801200767367355E-2</v>
      </c>
      <c r="AE1363" s="13">
        <f t="shared" si="1866"/>
        <v>1.2558879016177624E-2</v>
      </c>
      <c r="AF1363" s="13">
        <f t="shared" si="1867"/>
        <v>4.9909321596850196E-3</v>
      </c>
      <c r="AG1363" s="13">
        <f t="shared" si="1868"/>
        <v>1.3222732055672229E-3</v>
      </c>
      <c r="AH1363" s="13">
        <f t="shared" si="1869"/>
        <v>1.9719534221329035E-3</v>
      </c>
      <c r="AI1363" s="13">
        <f t="shared" si="1870"/>
        <v>2.6369736968254085E-3</v>
      </c>
      <c r="AJ1363" s="13">
        <f t="shared" si="1871"/>
        <v>1.7631324857125376E-3</v>
      </c>
      <c r="AK1363" s="13">
        <f t="shared" si="1872"/>
        <v>7.8591004173136924E-4</v>
      </c>
      <c r="AL1363" s="13">
        <f t="shared" si="1873"/>
        <v>1.1169967612612098E-5</v>
      </c>
      <c r="AM1363" s="13">
        <f t="shared" si="1874"/>
        <v>4.2259974636456631E-3</v>
      </c>
      <c r="AN1363" s="13">
        <f t="shared" si="1875"/>
        <v>3.358845422571137E-3</v>
      </c>
      <c r="AO1363" s="13">
        <f t="shared" si="1876"/>
        <v>1.3348141675166218E-3</v>
      </c>
      <c r="AP1363" s="13">
        <f t="shared" si="1877"/>
        <v>3.5363915029254517E-4</v>
      </c>
      <c r="AQ1363" s="13">
        <f t="shared" si="1878"/>
        <v>7.026857277011706E-5</v>
      </c>
      <c r="AR1363" s="13">
        <f t="shared" si="1879"/>
        <v>3.1346382871421215E-4</v>
      </c>
      <c r="AS1363" s="13">
        <f t="shared" si="1880"/>
        <v>4.191761640756708E-4</v>
      </c>
      <c r="AT1363" s="13">
        <f t="shared" si="1881"/>
        <v>2.8026942893208417E-4</v>
      </c>
      <c r="AU1363" s="13">
        <f t="shared" si="1882"/>
        <v>1.2492910225009245E-4</v>
      </c>
      <c r="AV1363" s="13">
        <f t="shared" si="1883"/>
        <v>4.1765027624889671E-5</v>
      </c>
      <c r="AW1363" s="13">
        <f t="shared" si="1884"/>
        <v>3.2977622624179635E-7</v>
      </c>
      <c r="AX1363" s="13">
        <f t="shared" si="1885"/>
        <v>9.4186167798621166E-4</v>
      </c>
      <c r="AY1363" s="13">
        <f t="shared" si="1886"/>
        <v>7.4859670717124054E-4</v>
      </c>
      <c r="AZ1363" s="13">
        <f t="shared" si="1887"/>
        <v>2.974943365281648E-4</v>
      </c>
      <c r="BA1363" s="13">
        <f t="shared" si="1888"/>
        <v>7.8816697445155488E-5</v>
      </c>
      <c r="BB1363" s="13">
        <f t="shared" si="1889"/>
        <v>1.5660983336668645E-5</v>
      </c>
      <c r="BC1363" s="13">
        <f t="shared" si="1890"/>
        <v>2.4894866902240498E-6</v>
      </c>
      <c r="BD1363" s="13">
        <f t="shared" si="1891"/>
        <v>4.1523788378789987E-5</v>
      </c>
      <c r="BE1363" s="13">
        <f t="shared" si="1892"/>
        <v>5.5527243452322258E-5</v>
      </c>
      <c r="BF1363" s="13">
        <f t="shared" si="1893"/>
        <v>3.7126607250849712E-5</v>
      </c>
      <c r="BG1363" s="13">
        <f t="shared" si="1894"/>
        <v>1.6549053284596269E-5</v>
      </c>
      <c r="BH1363" s="13">
        <f t="shared" si="1895"/>
        <v>5.5325112815850945E-6</v>
      </c>
      <c r="BI1363" s="13">
        <f t="shared" si="1896"/>
        <v>1.4796583492474058E-6</v>
      </c>
      <c r="BJ1363" s="14">
        <f t="shared" si="1897"/>
        <v>0.49476571517007084</v>
      </c>
      <c r="BK1363" s="14">
        <f t="shared" si="1898"/>
        <v>0.28311219501988799</v>
      </c>
      <c r="BL1363" s="14">
        <f t="shared" si="1899"/>
        <v>0.21244989926026728</v>
      </c>
      <c r="BM1363" s="14">
        <f t="shared" si="1900"/>
        <v>0.35851772969419682</v>
      </c>
      <c r="BN1363" s="14">
        <f t="shared" si="1901"/>
        <v>0.6409860208334206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1.242</v>
      </c>
      <c r="F1364" s="10">
        <f>VLOOKUP(B1364,home!$B$2:$E$405,3,FALSE)</f>
        <v>1.2787999999999999</v>
      </c>
      <c r="G1364" s="10">
        <f>VLOOKUP(C1364,away!$B$2:$E$405,4,FALSE)</f>
        <v>1.1839999999999999</v>
      </c>
      <c r="H1364" s="10">
        <f>VLOOKUP(A1364,away!$A$2:$E$405,3,FALSE)</f>
        <v>0.96209999999999996</v>
      </c>
      <c r="I1364" s="10">
        <f>VLOOKUP(C1364,away!$B$2:$E$405,3,FALSE)</f>
        <v>1.1005</v>
      </c>
      <c r="J1364" s="10">
        <f>VLOOKUP(B1364,home!$B$2:$E$405,4,FALSE)</f>
        <v>1.1617</v>
      </c>
      <c r="K1364" s="12">
        <f t="shared" si="1846"/>
        <v>1.8805112063999998</v>
      </c>
      <c r="L1364" s="12">
        <f t="shared" si="1847"/>
        <v>1.2299975627849999</v>
      </c>
      <c r="M1364" s="13">
        <f t="shared" si="1848"/>
        <v>4.4578269519988341E-2</v>
      </c>
      <c r="N1364" s="13">
        <f t="shared" si="1849"/>
        <v>8.3829935394257607E-2</v>
      </c>
      <c r="O1364" s="13">
        <f t="shared" si="1850"/>
        <v>5.4831162862758513E-2</v>
      </c>
      <c r="P1364" s="13">
        <f t="shared" si="1851"/>
        <v>0.10311061622336086</v>
      </c>
      <c r="Q1364" s="13">
        <f t="shared" si="1852"/>
        <v>7.8821566470344717E-2</v>
      </c>
      <c r="R1364" s="13">
        <f t="shared" si="1853"/>
        <v>3.3721098342930189E-2</v>
      </c>
      <c r="S1364" s="13">
        <f t="shared" si="1854"/>
        <v>5.9624337667448291E-2</v>
      </c>
      <c r="T1364" s="13">
        <f t="shared" si="1855"/>
        <v>9.6950334653419887E-2</v>
      </c>
      <c r="U1364" s="13">
        <f t="shared" si="1856"/>
        <v>6.3412903325996667E-2</v>
      </c>
      <c r="V1364" s="13">
        <f t="shared" si="1857"/>
        <v>1.5323615108138173E-2</v>
      </c>
      <c r="W1364" s="13">
        <f t="shared" si="1858"/>
        <v>4.9408279684495231E-2</v>
      </c>
      <c r="X1364" s="13">
        <f t="shared" si="1859"/>
        <v>6.0772063593328762E-2</v>
      </c>
      <c r="Y1364" s="13">
        <f t="shared" si="1860"/>
        <v>3.7374745052604706E-2</v>
      </c>
      <c r="Z1364" s="13">
        <f t="shared" si="1861"/>
        <v>1.3825622925412475E-2</v>
      </c>
      <c r="AA1364" s="13">
        <f t="shared" si="1862"/>
        <v>2.5999238846698906E-2</v>
      </c>
      <c r="AB1364" s="13">
        <f t="shared" si="1863"/>
        <v>2.4445930004543752E-2</v>
      </c>
      <c r="AC1364" s="13">
        <f t="shared" si="1864"/>
        <v>2.2152432866719765E-3</v>
      </c>
      <c r="AD1364" s="13">
        <f t="shared" si="1865"/>
        <v>2.3228205908909706E-2</v>
      </c>
      <c r="AE1364" s="13">
        <f t="shared" si="1866"/>
        <v>2.8570636655827073E-2</v>
      </c>
      <c r="AF1364" s="13">
        <f t="shared" si="1867"/>
        <v>1.7570906726941542E-2</v>
      </c>
      <c r="AG1364" s="13">
        <f t="shared" si="1868"/>
        <v>7.2040574833535514E-3</v>
      </c>
      <c r="AH1364" s="13">
        <f t="shared" si="1869"/>
        <v>4.2513706255604402E-3</v>
      </c>
      <c r="AI1364" s="13">
        <f t="shared" si="1870"/>
        <v>7.9947501039261838E-3</v>
      </c>
      <c r="AJ1364" s="13">
        <f t="shared" si="1871"/>
        <v>7.5171085814003781E-3</v>
      </c>
      <c r="AK1364" s="13">
        <f t="shared" si="1872"/>
        <v>4.7120023090163375E-3</v>
      </c>
      <c r="AL1364" s="13">
        <f t="shared" si="1873"/>
        <v>2.0495645329704176E-4</v>
      </c>
      <c r="AM1364" s="13">
        <f t="shared" si="1874"/>
        <v>8.7361803032542738E-3</v>
      </c>
      <c r="AN1364" s="13">
        <f t="shared" si="1875"/>
        <v>1.0745480481053079E-2</v>
      </c>
      <c r="AO1364" s="13">
        <f t="shared" si="1876"/>
        <v>6.6084574013245394E-3</v>
      </c>
      <c r="AP1364" s="13">
        <f t="shared" si="1877"/>
        <v>2.7094621657992252E-3</v>
      </c>
      <c r="AQ1364" s="13">
        <f t="shared" si="1878"/>
        <v>8.3315796509780349E-4</v>
      </c>
      <c r="AR1364" s="13">
        <f t="shared" si="1879"/>
        <v>1.045835101587017E-3</v>
      </c>
      <c r="AS1364" s="13">
        <f t="shared" si="1880"/>
        <v>1.9667046285808672E-3</v>
      </c>
      <c r="AT1364" s="13">
        <f t="shared" si="1881"/>
        <v>1.8492050468625356E-3</v>
      </c>
      <c r="AU1364" s="13">
        <f t="shared" si="1882"/>
        <v>1.159150271185478E-3</v>
      </c>
      <c r="AV1364" s="13">
        <f t="shared" si="1883"/>
        <v>5.4494876871647314E-4</v>
      </c>
      <c r="AW1364" s="13">
        <f t="shared" si="1884"/>
        <v>1.3168589904385639E-5</v>
      </c>
      <c r="AX1364" s="13">
        <f t="shared" si="1885"/>
        <v>2.7380808269000987E-3</v>
      </c>
      <c r="AY1364" s="13">
        <f t="shared" si="1886"/>
        <v>3.3678327437954587E-3</v>
      </c>
      <c r="AZ1364" s="13">
        <f t="shared" si="1887"/>
        <v>2.0712130333679669E-3</v>
      </c>
      <c r="BA1364" s="13">
        <f t="shared" si="1888"/>
        <v>8.4919566101704185E-4</v>
      </c>
      <c r="BB1364" s="13">
        <f t="shared" si="1889"/>
        <v>2.6112714834463957E-4</v>
      </c>
      <c r="BC1364" s="13">
        <f t="shared" si="1890"/>
        <v>6.4237151208180784E-5</v>
      </c>
      <c r="BD1364" s="13">
        <f t="shared" si="1891"/>
        <v>2.1439577100450548E-4</v>
      </c>
      <c r="BE1364" s="13">
        <f t="shared" si="1892"/>
        <v>4.0317364997874064E-4</v>
      </c>
      <c r="BF1364" s="13">
        <f t="shared" si="1893"/>
        <v>3.790862834551065E-4</v>
      </c>
      <c r="BG1364" s="13">
        <f t="shared" si="1894"/>
        <v>2.3762533474328481E-4</v>
      </c>
      <c r="BH1364" s="13">
        <f t="shared" si="1895"/>
        <v>1.117142762273247E-4</v>
      </c>
      <c r="BI1364" s="13">
        <f t="shared" si="1896"/>
        <v>4.201598967206981E-5</v>
      </c>
      <c r="BJ1364" s="14">
        <f t="shared" si="1897"/>
        <v>0.52271515650464517</v>
      </c>
      <c r="BK1364" s="14">
        <f t="shared" si="1898"/>
        <v>0.22842487100270015</v>
      </c>
      <c r="BL1364" s="14">
        <f t="shared" si="1899"/>
        <v>0.23483942012484479</v>
      </c>
      <c r="BM1364" s="14">
        <f t="shared" si="1900"/>
        <v>0.59755775759007113</v>
      </c>
      <c r="BN1364" s="14">
        <f t="shared" si="1901"/>
        <v>0.39889264881364023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1.242</v>
      </c>
      <c r="F1365" s="10">
        <f>VLOOKUP(B1365,home!$B$2:$E$405,3,FALSE)</f>
        <v>0.75780000000000003</v>
      </c>
      <c r="G1365" s="10">
        <f>VLOOKUP(C1365,away!$B$2:$E$405,4,FALSE)</f>
        <v>1.042</v>
      </c>
      <c r="H1365" s="10">
        <f>VLOOKUP(A1365,away!$A$2:$E$405,3,FALSE)</f>
        <v>0.96209999999999996</v>
      </c>
      <c r="I1365" s="10">
        <f>VLOOKUP(C1365,away!$B$2:$E$405,3,FALSE)</f>
        <v>0.61140000000000005</v>
      </c>
      <c r="J1365" s="10">
        <f>VLOOKUP(B1365,home!$B$2:$E$405,4,FALSE)</f>
        <v>1.0394000000000001</v>
      </c>
      <c r="K1365" s="12">
        <f t="shared" si="1846"/>
        <v>0.98071747920000008</v>
      </c>
      <c r="L1365" s="12">
        <f t="shared" si="1847"/>
        <v>0.61140412083600004</v>
      </c>
      <c r="M1365" s="13">
        <f t="shared" si="1848"/>
        <v>0.20349342177824381</v>
      </c>
      <c r="N1365" s="13">
        <f t="shared" si="1849"/>
        <v>0.19956955564014167</v>
      </c>
      <c r="O1365" s="13">
        <f t="shared" si="1850"/>
        <v>0.1244167166382365</v>
      </c>
      <c r="P1365" s="13">
        <f t="shared" si="1851"/>
        <v>0.12201764871179201</v>
      </c>
      <c r="Q1365" s="13">
        <f t="shared" si="1852"/>
        <v>9.7860675766231933E-2</v>
      </c>
      <c r="R1365" s="13">
        <f t="shared" si="1853"/>
        <v>3.8034446626751366E-2</v>
      </c>
      <c r="S1365" s="13">
        <f t="shared" si="1854"/>
        <v>1.8290894205635247E-2</v>
      </c>
      <c r="T1365" s="13">
        <f t="shared" si="1855"/>
        <v>5.9832420431269885E-2</v>
      </c>
      <c r="U1365" s="13">
        <f t="shared" si="1856"/>
        <v>3.7301046618554538E-2</v>
      </c>
      <c r="V1365" s="13">
        <f t="shared" si="1857"/>
        <v>1.2186099101194436E-3</v>
      </c>
      <c r="W1365" s="13">
        <f t="shared" si="1858"/>
        <v>3.199122508342251E-2</v>
      </c>
      <c r="X1365" s="13">
        <f t="shared" si="1859"/>
        <v>1.9559566846596529E-2</v>
      </c>
      <c r="Y1365" s="13">
        <f t="shared" si="1860"/>
        <v>5.9793998858881621E-3</v>
      </c>
      <c r="Z1365" s="13">
        <f t="shared" si="1861"/>
        <v>7.7514724671042274E-3</v>
      </c>
      <c r="AA1365" s="13">
        <f t="shared" si="1862"/>
        <v>7.6020045380266639E-3</v>
      </c>
      <c r="AB1365" s="13">
        <f t="shared" si="1863"/>
        <v>3.7277093637002349E-3</v>
      </c>
      <c r="AC1365" s="13">
        <f t="shared" si="1864"/>
        <v>4.5668526600978763E-5</v>
      </c>
      <c r="AD1365" s="13">
        <f t="shared" si="1865"/>
        <v>7.8435884050834827E-3</v>
      </c>
      <c r="AE1365" s="13">
        <f t="shared" si="1866"/>
        <v>4.7956022730095103E-3</v>
      </c>
      <c r="AF1365" s="13">
        <f t="shared" si="1867"/>
        <v>1.4660254958042515E-3</v>
      </c>
      <c r="AG1365" s="13">
        <f t="shared" si="1868"/>
        <v>2.9877800979511983E-4</v>
      </c>
      <c r="AH1365" s="13">
        <f t="shared" si="1869"/>
        <v>1.1848205522335803E-3</v>
      </c>
      <c r="AI1365" s="13">
        <f t="shared" si="1870"/>
        <v>1.1619742252908689E-3</v>
      </c>
      <c r="AJ1365" s="13">
        <f t="shared" si="1871"/>
        <v>5.6978421656131688E-4</v>
      </c>
      <c r="AK1365" s="13">
        <f t="shared" si="1872"/>
        <v>1.8626578018465388E-4</v>
      </c>
      <c r="AL1365" s="13">
        <f t="shared" si="1873"/>
        <v>1.0953408099954846E-6</v>
      </c>
      <c r="AM1365" s="13">
        <f t="shared" si="1874"/>
        <v>1.5384688497031651E-3</v>
      </c>
      <c r="AN1365" s="13">
        <f t="shared" si="1875"/>
        <v>9.4062619448633596E-4</v>
      </c>
      <c r="AO1365" s="13">
        <f t="shared" si="1876"/>
        <v>2.8755136573761531E-4</v>
      </c>
      <c r="AP1365" s="13">
        <f t="shared" si="1877"/>
        <v>5.8603363321332595E-5</v>
      </c>
      <c r="AQ1365" s="13">
        <f t="shared" si="1878"/>
        <v>8.9575844573780116E-6</v>
      </c>
      <c r="AR1365" s="13">
        <f t="shared" si="1879"/>
        <v>1.4488083361735929E-4</v>
      </c>
      <c r="AS1365" s="13">
        <f t="shared" si="1880"/>
        <v>1.4208716592961122E-4</v>
      </c>
      <c r="AT1365" s="13">
        <f t="shared" si="1881"/>
        <v>6.9673683598580217E-5</v>
      </c>
      <c r="AU1365" s="13">
        <f t="shared" si="1882"/>
        <v>2.2776733115125993E-5</v>
      </c>
      <c r="AV1365" s="13">
        <f t="shared" si="1883"/>
        <v>5.5843850712693819E-6</v>
      </c>
      <c r="AW1365" s="13">
        <f t="shared" si="1884"/>
        <v>1.8243957225551034E-8</v>
      </c>
      <c r="AX1365" s="13">
        <f t="shared" si="1885"/>
        <v>2.5146721535143515E-4</v>
      </c>
      <c r="AY1365" s="13">
        <f t="shared" si="1886"/>
        <v>1.5374809172102131E-4</v>
      </c>
      <c r="AZ1365" s="13">
        <f t="shared" si="1887"/>
        <v>4.7001108424451864E-5</v>
      </c>
      <c r="BA1365" s="13">
        <f t="shared" si="1888"/>
        <v>9.5788904581898351E-6</v>
      </c>
      <c r="BB1365" s="13">
        <f t="shared" si="1889"/>
        <v>1.4641432747934767E-6</v>
      </c>
      <c r="BC1365" s="13">
        <f t="shared" si="1890"/>
        <v>1.7903664634060955E-7</v>
      </c>
      <c r="BD1365" s="13">
        <f t="shared" si="1891"/>
        <v>1.4763456450634718E-5</v>
      </c>
      <c r="BE1365" s="13">
        <f t="shared" si="1892"/>
        <v>1.447877979454546E-5</v>
      </c>
      <c r="BF1365" s="13">
        <f t="shared" si="1893"/>
        <v>7.0997962109992581E-6</v>
      </c>
      <c r="BG1365" s="13">
        <f t="shared" si="1894"/>
        <v>2.3209647476283015E-6</v>
      </c>
      <c r="BH1365" s="13">
        <f t="shared" si="1895"/>
        <v>5.6905267415152301E-7</v>
      </c>
      <c r="BI1365" s="13">
        <f t="shared" si="1896"/>
        <v>1.1161598082518019E-7</v>
      </c>
      <c r="BJ1365" s="14">
        <f t="shared" si="1897"/>
        <v>0.43249448368082505</v>
      </c>
      <c r="BK1365" s="14">
        <f t="shared" si="1898"/>
        <v>0.34522108656492251</v>
      </c>
      <c r="BL1365" s="14">
        <f t="shared" si="1899"/>
        <v>0.21460911502673044</v>
      </c>
      <c r="BM1365" s="14">
        <f t="shared" si="1900"/>
        <v>0.21452996273042121</v>
      </c>
      <c r="BN1365" s="14">
        <f t="shared" si="1901"/>
        <v>0.78539246516139727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1.242</v>
      </c>
      <c r="F1366" s="10">
        <f>VLOOKUP(B1366,home!$B$2:$E$405,3,FALSE)</f>
        <v>0.61570000000000003</v>
      </c>
      <c r="G1366" s="10">
        <f>VLOOKUP(C1366,away!$B$2:$E$405,4,FALSE)</f>
        <v>0.99460000000000004</v>
      </c>
      <c r="H1366" s="10">
        <f>VLOOKUP(A1366,away!$A$2:$E$405,3,FALSE)</f>
        <v>0.96209999999999996</v>
      </c>
      <c r="I1366" s="10">
        <f>VLOOKUP(C1366,away!$B$2:$E$405,3,FALSE)</f>
        <v>0.85599999999999998</v>
      </c>
      <c r="J1366" s="10">
        <f>VLOOKUP(B1366,home!$B$2:$E$405,4,FALSE)</f>
        <v>0.85599999999999998</v>
      </c>
      <c r="K1366" s="12">
        <f t="shared" si="1846"/>
        <v>0.76057002324</v>
      </c>
      <c r="L1366" s="12">
        <f t="shared" si="1847"/>
        <v>0.70496530560000004</v>
      </c>
      <c r="M1366" s="13">
        <f t="shared" si="1848"/>
        <v>0.23095432186911047</v>
      </c>
      <c r="N1366" s="13">
        <f t="shared" si="1849"/>
        <v>0.17565693395136778</v>
      </c>
      <c r="O1366" s="13">
        <f t="shared" si="1850"/>
        <v>0.16281478409609823</v>
      </c>
      <c r="P1366" s="13">
        <f t="shared" si="1851"/>
        <v>0.12383204412378501</v>
      </c>
      <c r="Q1366" s="13">
        <f t="shared" si="1852"/>
        <v>6.6799699168829482E-2</v>
      </c>
      <c r="R1366" s="13">
        <f t="shared" si="1853"/>
        <v>5.7389387013251955E-2</v>
      </c>
      <c r="S1366" s="13">
        <f t="shared" si="1854"/>
        <v>1.6598926389181777E-2</v>
      </c>
      <c r="T1366" s="13">
        <f t="shared" si="1855"/>
        <v>4.7091470338541941E-2</v>
      </c>
      <c r="U1366" s="13">
        <f t="shared" si="1856"/>
        <v>4.3648647414398396E-2</v>
      </c>
      <c r="V1366" s="13">
        <f t="shared" si="1857"/>
        <v>9.8888192281566096E-4</v>
      </c>
      <c r="W1366" s="13">
        <f t="shared" si="1858"/>
        <v>1.6935282916420547E-2</v>
      </c>
      <c r="X1366" s="13">
        <f t="shared" si="1859"/>
        <v>1.193878689659687E-2</v>
      </c>
      <c r="Y1366" s="13">
        <f t="shared" si="1860"/>
        <v>4.2082152765263439E-3</v>
      </c>
      <c r="Z1366" s="13">
        <f t="shared" si="1861"/>
        <v>1.3485842251331278E-2</v>
      </c>
      <c r="AA1366" s="13">
        <f t="shared" si="1862"/>
        <v>1.0256927354506005E-2</v>
      </c>
      <c r="AB1366" s="13">
        <f t="shared" si="1863"/>
        <v>3.9005557381938121E-3</v>
      </c>
      <c r="AC1366" s="13">
        <f t="shared" si="1864"/>
        <v>3.3138389906576901E-5</v>
      </c>
      <c r="AD1366" s="13">
        <f t="shared" si="1865"/>
        <v>3.2201171303294874E-3</v>
      </c>
      <c r="AE1366" s="13">
        <f t="shared" si="1866"/>
        <v>2.2700708568505223E-3</v>
      </c>
      <c r="AF1366" s="13">
        <f t="shared" si="1867"/>
        <v>8.0016059766664107E-4</v>
      </c>
      <c r="AG1366" s="13">
        <f t="shared" si="1868"/>
        <v>1.8802848675438078E-4</v>
      </c>
      <c r="AH1366" s="13">
        <f t="shared" si="1869"/>
        <v>2.3767627259957866E-3</v>
      </c>
      <c r="AI1366" s="13">
        <f t="shared" si="1870"/>
        <v>1.8076944817465813E-3</v>
      </c>
      <c r="AJ1366" s="13">
        <f t="shared" si="1871"/>
        <v>6.8743911699640863E-4</v>
      </c>
      <c r="AK1366" s="13">
        <f t="shared" si="1872"/>
        <v>1.742818617300145E-4</v>
      </c>
      <c r="AL1366" s="13">
        <f t="shared" si="1873"/>
        <v>7.1071968307708377E-7</v>
      </c>
      <c r="AM1366" s="13">
        <f t="shared" si="1874"/>
        <v>4.8982491213004416E-4</v>
      </c>
      <c r="AN1366" s="13">
        <f t="shared" si="1875"/>
        <v>3.453095688702497E-4</v>
      </c>
      <c r="AO1366" s="13">
        <f t="shared" si="1876"/>
        <v>1.2171563287260992E-4</v>
      </c>
      <c r="AP1366" s="13">
        <f t="shared" si="1877"/>
        <v>2.8601766108112288E-5</v>
      </c>
      <c r="AQ1366" s="13">
        <f t="shared" si="1878"/>
        <v>5.0408131962762751E-6</v>
      </c>
      <c r="AR1366" s="13">
        <f t="shared" si="1879"/>
        <v>3.3510705229406189E-4</v>
      </c>
      <c r="AS1366" s="13">
        <f t="shared" si="1880"/>
        <v>2.5487237855118254E-4</v>
      </c>
      <c r="AT1366" s="13">
        <f t="shared" si="1881"/>
        <v>9.6924145438953506E-5</v>
      </c>
      <c r="AU1366" s="13">
        <f t="shared" si="1882"/>
        <v>2.4572533183007336E-5</v>
      </c>
      <c r="AV1366" s="13">
        <f t="shared" si="1883"/>
        <v>4.6722830335163893E-6</v>
      </c>
      <c r="AW1366" s="13">
        <f t="shared" si="1884"/>
        <v>1.0585290733656416E-8</v>
      </c>
      <c r="AX1366" s="13">
        <f t="shared" si="1885"/>
        <v>6.209102413371308E-5</v>
      </c>
      <c r="AY1366" s="13">
        <f t="shared" si="1886"/>
        <v>4.3772017803440024E-5</v>
      </c>
      <c r="AZ1366" s="13">
        <f t="shared" si="1887"/>
        <v>1.5428876953765368E-5</v>
      </c>
      <c r="BA1366" s="13">
        <f t="shared" si="1888"/>
        <v>3.6256076522586668E-6</v>
      </c>
      <c r="BB1366" s="13">
        <f t="shared" si="1889"/>
        <v>6.3898190164005741E-7</v>
      </c>
      <c r="BC1366" s="13">
        <f t="shared" si="1890"/>
        <v>9.0092014312510471E-8</v>
      </c>
      <c r="BD1366" s="13">
        <f t="shared" si="1891"/>
        <v>3.9373140921533073E-5</v>
      </c>
      <c r="BE1366" s="13">
        <f t="shared" si="1892"/>
        <v>2.9946030705722203E-5</v>
      </c>
      <c r="BF1366" s="13">
        <f t="shared" si="1893"/>
        <v>1.1388026634898446E-5</v>
      </c>
      <c r="BG1366" s="13">
        <f t="shared" si="1894"/>
        <v>2.8871305607874829E-6</v>
      </c>
      <c r="BH1366" s="13">
        <f t="shared" si="1895"/>
        <v>5.4896623942876256E-7</v>
      </c>
      <c r="BI1366" s="13">
        <f t="shared" si="1896"/>
        <v>8.3505453096061882E-8</v>
      </c>
      <c r="BJ1366" s="14">
        <f t="shared" si="1897"/>
        <v>0.33022490491352047</v>
      </c>
      <c r="BK1366" s="14">
        <f t="shared" si="1898"/>
        <v>0.37245179543228596</v>
      </c>
      <c r="BL1366" s="14">
        <f t="shared" si="1899"/>
        <v>0.28385685499593338</v>
      </c>
      <c r="BM1366" s="14">
        <f t="shared" si="1900"/>
        <v>0.18252846593811548</v>
      </c>
      <c r="BN1366" s="14">
        <f t="shared" si="1901"/>
        <v>0.81744717022244284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1.3391999999999999</v>
      </c>
      <c r="F1368" s="10">
        <f>VLOOKUP(B1368,home!$B$2:$E$405,3,FALSE)</f>
        <v>1.0578000000000001</v>
      </c>
      <c r="G1368" s="10">
        <f>VLOOKUP(C1368,away!$B$2:$E$405,4,FALSE)</f>
        <v>0.74670000000000003</v>
      </c>
      <c r="H1368" s="10">
        <f>VLOOKUP(A1368,away!$A$2:$E$405,3,FALSE)</f>
        <v>1.014</v>
      </c>
      <c r="I1368" s="10">
        <f>VLOOKUP(C1368,away!$B$2:$E$405,3,FALSE)</f>
        <v>0.71719999999999995</v>
      </c>
      <c r="J1368" s="10">
        <f>VLOOKUP(B1368,home!$B$2:$E$405,4,FALSE)</f>
        <v>1.3149</v>
      </c>
      <c r="K1368" s="12">
        <f t="shared" ref="K1368:K1431" si="1902">E1368*F1368*G1368</f>
        <v>1.057779520992</v>
      </c>
      <c r="L1368" s="12">
        <f t="shared" ref="L1368:L1431" si="1903">H1368*I1368*J1368</f>
        <v>0.95624892791999982</v>
      </c>
      <c r="M1368" s="13">
        <f t="shared" ref="M1368:M1431" si="1904">_xlfn.POISSON.DIST(0,K1368,FALSE) * _xlfn.POISSON.DIST(0,L1368,FALSE)</f>
        <v>0.13344999389060633</v>
      </c>
      <c r="N1368" s="13">
        <f t="shared" ref="N1368:N1431" si="1905">_xlfn.POISSON.DIST(1,K1368,FALSE) * _xlfn.POISSON.DIST(0,L1368,FALSE)</f>
        <v>0.14116067061399085</v>
      </c>
      <c r="O1368" s="13">
        <f t="shared" ref="O1368:O1431" si="1906">_xlfn.POISSON.DIST(0,K1368,FALSE) * _xlfn.POISSON.DIST(1,L1368,FALSE)</f>
        <v>0.1276114135888228</v>
      </c>
      <c r="P1368" s="13">
        <f t="shared" ref="P1368:P1431" si="1907">_xlfn.POISSON.DIST(1,K1368,FALSE) * _xlfn.POISSON.DIST(1,L1368,FALSE)</f>
        <v>0.13498473993909696</v>
      </c>
      <c r="Q1368" s="13">
        <f t="shared" ref="Q1368:Q1431" si="1908">_xlfn.POISSON.DIST(2,K1368,FALSE) * _xlfn.POISSON.DIST(0,L1368,FALSE)</f>
        <v>7.4658433272488375E-2</v>
      </c>
      <c r="R1368" s="13">
        <f t="shared" ref="R1368:R1431" si="1909">_xlfn.POISSON.DIST(0,K1368,FALSE) * _xlfn.POISSON.DIST(2,L1368,FALSE)</f>
        <v>6.101413871733375E-2</v>
      </c>
      <c r="S1368" s="13">
        <f t="shared" ref="S1368:S1431" si="1910">_xlfn.POISSON.DIST(2,K1368,FALSE) * _xlfn.POISSON.DIST(2,L1368,FALSE)</f>
        <v>3.41342840962622E-2</v>
      </c>
      <c r="T1368" s="13">
        <f t="shared" ref="T1368:T1431" si="1911">_xlfn.POISSON.DIST(2,K1368,FALSE) * _xlfn.POISSON.DIST(1,L1368,FALSE)</f>
        <v>7.1392046777003837E-2</v>
      </c>
      <c r="U1368" s="13">
        <f t="shared" ref="U1368:U1431" si="1912">_xlfn.POISSON.DIST(1,K1368,FALSE) * _xlfn.POISSON.DIST(2,L1368,FALSE)</f>
        <v>6.4539506426160728E-2</v>
      </c>
      <c r="V1368" s="13">
        <f t="shared" ref="V1368:V1431" si="1913">_xlfn.POISSON.DIST(3,K1368,FALSE) * _xlfn.POISSON.DIST(3,L1368,FALSE)</f>
        <v>3.836316283817749E-3</v>
      </c>
      <c r="W1368" s="13">
        <f t="shared" ref="W1368:W1431" si="1914">_xlfn.POISSON.DIST(3,K1368,FALSE) * _xlfn.POISSON.DIST(0,L1368,FALSE)</f>
        <v>2.632405392832865E-2</v>
      </c>
      <c r="X1368" s="13">
        <f t="shared" ref="X1368:X1431" si="1915">_xlfn.POISSON.DIST(3,K1368,FALSE) * _xlfn.POISSON.DIST(1,L1368,FALSE)</f>
        <v>2.5172348347472531E-2</v>
      </c>
      <c r="Y1368" s="13">
        <f t="shared" ref="Y1368:Y1431" si="1916">_xlfn.POISSON.DIST(3,K1368,FALSE) * _xlfn.POISSON.DIST(2,L1368,FALSE)</f>
        <v>1.2035515560249692E-2</v>
      </c>
      <c r="Z1368" s="13">
        <f t="shared" ref="Z1368:Z1431" si="1917">_xlfn.POISSON.DIST(0,K1368,FALSE) * _xlfn.POISSON.DIST(3,L1368,FALSE)</f>
        <v>1.944823491213752E-2</v>
      </c>
      <c r="AA1368" s="13">
        <f t="shared" ref="AA1368:AA1431" si="1918">_xlfn.POISSON.DIST(1,K1368,FALSE) * _xlfn.POISSON.DIST(3,L1368,FALSE)</f>
        <v>2.0571944609500716E-2</v>
      </c>
      <c r="AB1368" s="13">
        <f t="shared" ref="AB1368:AB1431" si="1919">_xlfn.POISSON.DIST(2,K1368,FALSE) * _xlfn.POISSON.DIST(3,L1368,FALSE)</f>
        <v>1.0880290857455812E-2</v>
      </c>
      <c r="AC1368" s="13">
        <f t="shared" ref="AC1368:AC1431" si="1920">_xlfn.POISSON.DIST(4,K1368,FALSE) * _xlfn.POISSON.DIST(4,L1368,FALSE)</f>
        <v>2.4252724784674628E-4</v>
      </c>
      <c r="AD1368" s="13">
        <f t="shared" ref="AD1368:AD1431" si="1921">_xlfn.POISSON.DIST(4,K1368,FALSE) * _xlfn.POISSON.DIST(0,L1368,FALSE)</f>
        <v>6.9612612887187631E-3</v>
      </c>
      <c r="AE1368" s="13">
        <f t="shared" ref="AE1368:AE1431" si="1922">_xlfn.POISSON.DIST(4,K1368,FALSE) * _xlfn.POISSON.DIST(1,L1368,FALSE)</f>
        <v>6.6566986443083133E-3</v>
      </c>
      <c r="AF1368" s="13">
        <f t="shared" ref="AF1368:AF1431" si="1923">_xlfn.POISSON.DIST(4,K1368,FALSE) * _xlfn.POISSON.DIST(2,L1368,FALSE)</f>
        <v>3.1827304710531699E-3</v>
      </c>
      <c r="AG1368" s="13">
        <f t="shared" ref="AG1368:AG1431" si="1924">_xlfn.POISSON.DIST(4,K1368,FALSE) * _xlfn.POISSON.DIST(3,L1368,FALSE)</f>
        <v>1.0144942002676368E-3</v>
      </c>
      <c r="AH1368" s="13">
        <f t="shared" ref="AH1368:AH1431" si="1925">_xlfn.POISSON.DIST(0,K1368,FALSE) * _xlfn.POISSON.DIST(4,L1368,FALSE)</f>
        <v>4.6493384461669535E-3</v>
      </c>
      <c r="AI1368" s="13">
        <f t="shared" ref="AI1368:AI1431" si="1926">_xlfn.POISSON.DIST(1,K1368,FALSE) * _xlfn.POISSON.DIST(4,L1368,FALSE)</f>
        <v>4.9179749945161685E-3</v>
      </c>
      <c r="AJ1368" s="13">
        <f t="shared" ref="AJ1368:AJ1431" si="1927">_xlfn.POISSON.DIST(2,K1368,FALSE) * _xlfn.POISSON.DIST(4,L1368,FALSE)</f>
        <v>2.6010666169749732E-3</v>
      </c>
      <c r="AK1368" s="13">
        <f t="shared" ref="AK1368:AK1431" si="1928">_xlfn.POISSON.DIST(3,K1368,FALSE) * _xlfn.POISSON.DIST(4,L1368,FALSE)</f>
        <v>9.1711833339068981E-4</v>
      </c>
      <c r="AL1368" s="13">
        <f t="shared" ref="AL1368:AL1431" si="1929">_xlfn.POISSON.DIST(5,K1368,FALSE) * _xlfn.POISSON.DIST(5,L1368,FALSE)</f>
        <v>9.812657617826212E-6</v>
      </c>
      <c r="AM1368" s="13">
        <f t="shared" ref="AM1368:AM1431" si="1930">_xlfn.POISSON.DIST(5,K1368,FALSE) * _xlfn.POISSON.DIST(0,L1368,FALSE)</f>
        <v>1.4726959262962175E-3</v>
      </c>
      <c r="AN1368" s="13">
        <f t="shared" ref="AN1368:AN1431" si="1931">_xlfn.POISSON.DIST(5,K1368,FALSE) * _xlfn.POISSON.DIST(1,L1368,FALSE)</f>
        <v>1.408263900672909E-3</v>
      </c>
      <c r="AO1368" s="13">
        <f t="shared" ref="AO1368:AO1431" si="1932">_xlfn.POISSON.DIST(5,K1368,FALSE) * _xlfn.POISSON.DIST(2,L1368,FALSE)</f>
        <v>6.7332542262345306E-4</v>
      </c>
      <c r="AP1368" s="13">
        <f t="shared" ref="AP1368:AP1431" si="1933">_xlfn.POISSON.DIST(5,K1368,FALSE) * _xlfn.POISSON.DIST(3,L1368,FALSE)</f>
        <v>2.1462223784165266E-4</v>
      </c>
      <c r="AQ1368" s="13">
        <f t="shared" ref="AQ1368:AQ1431" si="1934">_xlfn.POISSON.DIST(5,K1368,FALSE) * _xlfn.POISSON.DIST(4,L1368,FALSE)</f>
        <v>5.1308071210967879E-5</v>
      </c>
      <c r="AR1368" s="13">
        <f t="shared" ref="AR1368:AR1431" si="1935">_xlfn.POISSON.DIST(0,K1368,FALSE) * _xlfn.POISSON.DIST(5,L1368,FALSE)</f>
        <v>8.8918498093687763E-4</v>
      </c>
      <c r="AS1368" s="13">
        <f t="shared" ref="AS1368:AS1431" si="1936">_xlfn.POISSON.DIST(1,K1368,FALSE) * _xlfn.POISSON.DIST(5,L1368,FALSE)</f>
        <v>9.405616632086909E-4</v>
      </c>
      <c r="AT1368" s="13">
        <f t="shared" ref="AT1368:AT1431" si="1937">_xlfn.POISSON.DIST(2,K1368,FALSE) * _xlfn.POISSON.DIST(5,L1368,FALSE)</f>
        <v>4.9745343278616392E-4</v>
      </c>
      <c r="AU1368" s="13">
        <f t="shared" ref="AU1368:AU1431" si="1938">_xlfn.POISSON.DIST(3,K1368,FALSE) * _xlfn.POISSON.DIST(5,L1368,FALSE)</f>
        <v>1.7539868461612489E-4</v>
      </c>
      <c r="AV1368" s="13">
        <f t="shared" ref="AV1368:AV1431" si="1939">_xlfn.POISSON.DIST(4,K1368,FALSE) * _xlfn.POISSON.DIST(5,L1368,FALSE)</f>
        <v>4.6383284148967857E-5</v>
      </c>
      <c r="AW1368" s="13">
        <f t="shared" ref="AW1368:AW1431" si="1940">_xlfn.POISSON.DIST(6,K1368,FALSE) * _xlfn.POISSON.DIST(6,L1368,FALSE)</f>
        <v>2.7570856693986671E-7</v>
      </c>
      <c r="AX1368" s="13">
        <f t="shared" ref="AX1368:AX1431" si="1941">_xlfn.POISSON.DIST(6,K1368,FALSE) * _xlfn.POISSON.DIST(0,L1368,FALSE)</f>
        <v>2.5963126524741374E-4</v>
      </c>
      <c r="AY1368" s="13">
        <f t="shared" ref="AY1368:AY1431" si="1942">_xlfn.POISSON.DIST(6,K1368,FALSE) * _xlfn.POISSON.DIST(1,L1368,FALSE)</f>
        <v>2.4827211904735244E-4</v>
      </c>
      <c r="AZ1368" s="13">
        <f t="shared" ref="AZ1368:AZ1431" si="1943">_xlfn.POISSON.DIST(6,K1368,FALSE) * _xlfn.POISSON.DIST(2,L1368,FALSE)</f>
        <v>1.1870497383572867E-4</v>
      </c>
      <c r="BA1368" s="13">
        <f t="shared" ref="BA1368:BA1431" si="1944">_xlfn.POISSON.DIST(6,K1368,FALSE) * _xlfn.POISSON.DIST(3,L1368,FALSE)</f>
        <v>3.7837167989729065E-5</v>
      </c>
      <c r="BB1368" s="13">
        <f t="shared" ref="BB1368:BB1431" si="1945">_xlfn.POISSON.DIST(6,K1368,FALSE) * _xlfn.POISSON.DIST(4,L1368,FALSE)</f>
        <v>9.0454378314268355E-6</v>
      </c>
      <c r="BC1368" s="13">
        <f t="shared" ref="BC1368:BC1431" si="1946">_xlfn.POISSON.DIST(6,K1368,FALSE) * _xlfn.POISSON.DIST(5,L1368,FALSE)</f>
        <v>1.7299380457737847E-6</v>
      </c>
      <c r="BD1368" s="13">
        <f t="shared" ref="BD1368:BD1431" si="1947">_xlfn.POISSON.DIST(0,K1368,FALSE) * _xlfn.POISSON.DIST(6,L1368,FALSE)</f>
        <v>1.4171369745724239E-4</v>
      </c>
      <c r="BE1368" s="13">
        <f t="shared" ref="BE1368:BE1431" si="1948">_xlfn.POISSON.DIST(1,K1368,FALSE) * _xlfn.POISSON.DIST(6,L1368,FALSE)</f>
        <v>1.4990184701432703E-4</v>
      </c>
      <c r="BF1368" s="13">
        <f t="shared" ref="BF1368:BF1431" si="1949">_xlfn.POISSON.DIST(2,K1368,FALSE) * _xlfn.POISSON.DIST(6,L1368,FALSE)</f>
        <v>7.9281551965315456E-5</v>
      </c>
      <c r="BG1368" s="13">
        <f t="shared" ref="BG1368:BG1431" si="1950">_xlfn.POISSON.DIST(3,K1368,FALSE) * _xlfn.POISSON.DIST(6,L1368,FALSE)</f>
        <v>2.7954134020457919E-5</v>
      </c>
      <c r="BH1368" s="13">
        <f t="shared" ref="BH1368:BH1431" si="1951">_xlfn.POISSON.DIST(4,K1368,FALSE) * _xlfn.POISSON.DIST(6,L1368,FALSE)</f>
        <v>7.3923276234765359E-6</v>
      </c>
      <c r="BI1368" s="13">
        <f t="shared" ref="BI1368:BI1431" si="1952">_xlfn.POISSON.DIST(5,K1368,FALSE) * _xlfn.POISSON.DIST(6,L1368,FALSE)</f>
        <v>1.5638905545153882E-6</v>
      </c>
      <c r="BJ1368" s="14">
        <f t="shared" ref="BJ1368:BJ1431" si="1953">SUM(N1368,Q1368,T1368,W1368,X1368,Y1368,AD1368,AE1368,AF1368,AG1368,AM1368,AN1368,AO1368,AP1368,AQ1368,AX1368,AY1368,AZ1368,BA1368,BB1368,BC1368)</f>
        <v>0.37305368956452428</v>
      </c>
      <c r="BK1368" s="14">
        <f t="shared" ref="BK1368:BK1431" si="1954">SUM(M1368,P1368,S1368,V1368,AC1368,AL1368,AY1368)</f>
        <v>0.30690594623429518</v>
      </c>
      <c r="BL1368" s="14">
        <f t="shared" ref="BL1368:BL1431" si="1955">SUM(O1368,R1368,U1368,AA1368,AB1368,AH1368,AI1368,AJ1368,AK1368,AR1368,AS1368,AT1368,AU1368,AV1368,BD1368,BE1368,BF1368,BG1368,BH1368,BI1368)</f>
        <v>0.30065958208465471</v>
      </c>
      <c r="BM1368" s="14">
        <f t="shared" ref="BM1368:BM1431" si="1956">SUM(S1368:BI1368)</f>
        <v>0.32694006636279227</v>
      </c>
      <c r="BN1368" s="14">
        <f t="shared" ref="BN1368:BN1431" si="1957">SUM(M1368:R1368)</f>
        <v>0.67287939002233899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1.3391999999999999</v>
      </c>
      <c r="F1369" s="10">
        <f>VLOOKUP(B1369,home!$B$2:$E$405,3,FALSE)</f>
        <v>1.2694000000000001</v>
      </c>
      <c r="G1369" s="10">
        <f>VLOOKUP(C1369,away!$B$2:$E$405,4,FALSE)</f>
        <v>1.369</v>
      </c>
      <c r="H1369" s="10">
        <f>VLOOKUP(A1369,away!$A$2:$E$405,3,FALSE)</f>
        <v>1.014</v>
      </c>
      <c r="I1369" s="10">
        <f>VLOOKUP(C1369,away!$B$2:$E$405,3,FALSE)</f>
        <v>0.73960000000000004</v>
      </c>
      <c r="J1369" s="10">
        <f>VLOOKUP(B1369,home!$B$2:$E$405,4,FALSE)</f>
        <v>1.0848</v>
      </c>
      <c r="K1369" s="12">
        <f t="shared" si="1902"/>
        <v>2.3272732771200002</v>
      </c>
      <c r="L1369" s="12">
        <f t="shared" si="1903"/>
        <v>0.81355053312000003</v>
      </c>
      <c r="M1369" s="13">
        <f t="shared" si="1904"/>
        <v>4.3247155773029552E-2</v>
      </c>
      <c r="N1369" s="13">
        <f t="shared" si="1905"/>
        <v>0.10064794994201762</v>
      </c>
      <c r="O1369" s="13">
        <f t="shared" si="1906"/>
        <v>3.5183746635071872E-2</v>
      </c>
      <c r="P1369" s="13">
        <f t="shared" si="1907"/>
        <v>8.1882193332763489E-2</v>
      </c>
      <c r="Q1369" s="13">
        <f t="shared" si="1908"/>
        <v>0.11711764214848455</v>
      </c>
      <c r="R1369" s="13">
        <f t="shared" si="1909"/>
        <v>1.4311877916060865E-2</v>
      </c>
      <c r="S1369" s="13">
        <f t="shared" si="1910"/>
        <v>3.875800307060507E-2</v>
      </c>
      <c r="T1369" s="13">
        <f t="shared" si="1911"/>
        <v>9.5281120207656972E-2</v>
      </c>
      <c r="U1369" s="13">
        <f t="shared" si="1912"/>
        <v>3.3307651019452329E-2</v>
      </c>
      <c r="V1369" s="13">
        <f t="shared" si="1913"/>
        <v>8.1536262491773686E-3</v>
      </c>
      <c r="W1369" s="13">
        <f t="shared" si="1914"/>
        <v>9.085491961715704E-2</v>
      </c>
      <c r="X1369" s="13">
        <f t="shared" si="1915"/>
        <v>7.3915068291112843E-2</v>
      </c>
      <c r="Y1369" s="13">
        <f t="shared" si="1916"/>
        <v>3.0066821606918034E-2</v>
      </c>
      <c r="Z1369" s="13">
        <f t="shared" si="1917"/>
        <v>3.8811453028532246E-3</v>
      </c>
      <c r="AA1369" s="13">
        <f t="shared" si="1918"/>
        <v>9.0324857479501201E-3</v>
      </c>
      <c r="AB1369" s="13">
        <f t="shared" si="1919"/>
        <v>1.0510531353585787E-2</v>
      </c>
      <c r="AC1369" s="13">
        <f t="shared" si="1920"/>
        <v>9.6485651623273705E-4</v>
      </c>
      <c r="AD1369" s="13">
        <f t="shared" si="1921"/>
        <v>5.286105662997382E-2</v>
      </c>
      <c r="AE1369" s="13">
        <f t="shared" si="1922"/>
        <v>4.3005140802601712E-2</v>
      </c>
      <c r="AF1369" s="13">
        <f t="shared" si="1923"/>
        <v>1.7493427613428644E-2</v>
      </c>
      <c r="AG1369" s="13">
        <f t="shared" si="1924"/>
        <v>4.7439291203336684E-3</v>
      </c>
      <c r="AH1369" s="13">
        <f t="shared" si="1925"/>
        <v>7.8937695756310612E-4</v>
      </c>
      <c r="AI1369" s="13">
        <f t="shared" si="1926"/>
        <v>1.8370958989109051E-3</v>
      </c>
      <c r="AJ1369" s="13">
        <f t="shared" si="1927"/>
        <v>2.1377120965210476E-3</v>
      </c>
      <c r="AK1369" s="13">
        <f t="shared" si="1928"/>
        <v>1.6583467454698686E-3</v>
      </c>
      <c r="AL1369" s="13">
        <f t="shared" si="1929"/>
        <v>7.3072613806261631E-5</v>
      </c>
      <c r="AM1369" s="13">
        <f t="shared" si="1930"/>
        <v>2.4604424899053019E-2</v>
      </c>
      <c r="AN1369" s="13">
        <f t="shared" si="1931"/>
        <v>2.0016942993735583E-2</v>
      </c>
      <c r="AO1369" s="13">
        <f t="shared" si="1932"/>
        <v>8.1423973219931171E-3</v>
      </c>
      <c r="AP1369" s="13">
        <f t="shared" si="1933"/>
        <v>2.2080838940607872E-3</v>
      </c>
      <c r="AQ1369" s="13">
        <f t="shared" si="1934"/>
        <v>4.4909695729670969E-4</v>
      </c>
      <c r="AR1369" s="13">
        <f t="shared" si="1935"/>
        <v>1.2843960893162175E-4</v>
      </c>
      <c r="AS1369" s="13">
        <f t="shared" si="1936"/>
        <v>2.9891406959030656E-4</v>
      </c>
      <c r="AT1369" s="13">
        <f t="shared" si="1937"/>
        <v>3.4782736315635431E-4</v>
      </c>
      <c r="AU1369" s="13">
        <f t="shared" si="1938"/>
        <v>2.6982977577496572E-4</v>
      </c>
      <c r="AV1369" s="13">
        <f t="shared" si="1939"/>
        <v>1.5699190663308985E-4</v>
      </c>
      <c r="AW1369" s="13">
        <f t="shared" si="1940"/>
        <v>3.8431209996897907E-6</v>
      </c>
      <c r="AX1369" s="13">
        <f t="shared" si="1941"/>
        <v>9.5435367610786723E-3</v>
      </c>
      <c r="AY1369" s="13">
        <f t="shared" si="1942"/>
        <v>7.7641494198258717E-3</v>
      </c>
      <c r="AZ1369" s="13">
        <f t="shared" si="1943"/>
        <v>3.1582639498613386E-3</v>
      </c>
      <c r="BA1369" s="13">
        <f t="shared" si="1944"/>
        <v>8.564691067144565E-4</v>
      </c>
      <c r="BB1369" s="13">
        <f t="shared" si="1945"/>
        <v>1.7419522459208905E-4</v>
      </c>
      <c r="BC1369" s="13">
        <f t="shared" si="1946"/>
        <v>2.8343323566770443E-5</v>
      </c>
      <c r="BD1369" s="13">
        <f t="shared" si="1947"/>
        <v>1.7415352053340858E-5</v>
      </c>
      <c r="BE1369" s="13">
        <f t="shared" si="1948"/>
        <v>4.05302834453771E-5</v>
      </c>
      <c r="BF1369" s="13">
        <f t="shared" si="1949"/>
        <v>4.7162522788262638E-5</v>
      </c>
      <c r="BG1369" s="13">
        <f t="shared" si="1950"/>
        <v>3.6586692988895561E-5</v>
      </c>
      <c r="BH1369" s="13">
        <f t="shared" si="1951"/>
        <v>2.1286808222812579E-5</v>
      </c>
      <c r="BI1369" s="13">
        <f t="shared" si="1952"/>
        <v>9.9080439864259999E-6</v>
      </c>
      <c r="BJ1369" s="14">
        <f t="shared" si="1953"/>
        <v>0.70293297983146319</v>
      </c>
      <c r="BK1369" s="14">
        <f t="shared" si="1954"/>
        <v>0.18084305697544034</v>
      </c>
      <c r="BL1369" s="14">
        <f t="shared" si="1955"/>
        <v>0.11014371679815735</v>
      </c>
      <c r="BM1369" s="14">
        <f t="shared" si="1956"/>
        <v>0.59765002686165958</v>
      </c>
      <c r="BN1369" s="14">
        <f t="shared" si="1957"/>
        <v>0.39239056574742798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1.3391999999999999</v>
      </c>
      <c r="F1370" s="10">
        <f>VLOOKUP(B1370,home!$B$2:$E$405,3,FALSE)</f>
        <v>0.52270000000000005</v>
      </c>
      <c r="G1370" s="10">
        <f>VLOOKUP(C1370,away!$B$2:$E$405,4,FALSE)</f>
        <v>1.2444999999999999</v>
      </c>
      <c r="H1370" s="10">
        <f>VLOOKUP(A1370,away!$A$2:$E$405,3,FALSE)</f>
        <v>1.014</v>
      </c>
      <c r="I1370" s="10">
        <f>VLOOKUP(C1370,away!$B$2:$E$405,3,FALSE)</f>
        <v>1.3971</v>
      </c>
      <c r="J1370" s="10">
        <f>VLOOKUP(B1370,home!$B$2:$E$405,4,FALSE)</f>
        <v>0.78900000000000003</v>
      </c>
      <c r="K1370" s="12">
        <f t="shared" si="1902"/>
        <v>0.87114980088000005</v>
      </c>
      <c r="L1370" s="12">
        <f t="shared" si="1903"/>
        <v>1.1177442666000001</v>
      </c>
      <c r="M1370" s="13">
        <f t="shared" si="1904"/>
        <v>0.13684668498786573</v>
      </c>
      <c r="N1370" s="13">
        <f t="shared" si="1905"/>
        <v>0.11921396237826731</v>
      </c>
      <c r="O1370" s="13">
        <f t="shared" si="1906"/>
        <v>0.15295959754840321</v>
      </c>
      <c r="P1370" s="13">
        <f t="shared" si="1907"/>
        <v>0.1332507229469764</v>
      </c>
      <c r="Q1370" s="13">
        <f t="shared" si="1908"/>
        <v>5.1926609793971686E-2</v>
      </c>
      <c r="R1370" s="13">
        <f t="shared" si="1909"/>
        <v>8.5484856590585592E-2</v>
      </c>
      <c r="S1370" s="13">
        <f t="shared" si="1910"/>
        <v>3.2437313274096262E-2</v>
      </c>
      <c r="T1370" s="13">
        <f t="shared" si="1911"/>
        <v>5.8040670381187265E-2</v>
      </c>
      <c r="U1370" s="13">
        <f t="shared" si="1912"/>
        <v>7.4470115797143993E-2</v>
      </c>
      <c r="V1370" s="13">
        <f t="shared" si="1913"/>
        <v>3.5094386787781623E-3</v>
      </c>
      <c r="W1370" s="13">
        <f t="shared" si="1914"/>
        <v>1.5078618594130636E-2</v>
      </c>
      <c r="X1370" s="13">
        <f t="shared" si="1915"/>
        <v>1.6854039481837672E-2</v>
      </c>
      <c r="Y1370" s="13">
        <f t="shared" si="1916"/>
        <v>9.419252999937051E-3</v>
      </c>
      <c r="Z1370" s="13">
        <f t="shared" si="1917"/>
        <v>3.1850069445083416E-2</v>
      </c>
      <c r="AA1370" s="13">
        <f t="shared" si="1918"/>
        <v>2.7746181655098592E-2</v>
      </c>
      <c r="AB1370" s="13">
        <f t="shared" si="1919"/>
        <v>1.2085540312009722E-2</v>
      </c>
      <c r="AC1370" s="13">
        <f t="shared" si="1920"/>
        <v>2.1357625557696992E-4</v>
      </c>
      <c r="AD1370" s="13">
        <f t="shared" si="1921"/>
        <v>3.2839338964555913E-3</v>
      </c>
      <c r="AE1370" s="13">
        <f t="shared" si="1922"/>
        <v>3.6705982846566357E-3</v>
      </c>
      <c r="AF1370" s="13">
        <f t="shared" si="1923"/>
        <v>2.0513950938333757E-3</v>
      </c>
      <c r="AG1370" s="13">
        <f t="shared" si="1924"/>
        <v>7.643117015545414E-4</v>
      </c>
      <c r="AH1370" s="13">
        <f t="shared" si="1925"/>
        <v>8.9000581282634664E-3</v>
      </c>
      <c r="AI1370" s="13">
        <f t="shared" si="1926"/>
        <v>7.7532838662571438E-3</v>
      </c>
      <c r="AJ1370" s="13">
        <f t="shared" si="1927"/>
        <v>3.3771358481280139E-3</v>
      </c>
      <c r="AK1370" s="13">
        <f t="shared" si="1928"/>
        <v>9.8066374054714325E-4</v>
      </c>
      <c r="AL1370" s="13">
        <f t="shared" si="1929"/>
        <v>8.3185618891573258E-6</v>
      </c>
      <c r="AM1370" s="13">
        <f t="shared" si="1930"/>
        <v>5.7215967200007444E-4</v>
      </c>
      <c r="AN1370" s="13">
        <f t="shared" si="1931"/>
        <v>6.3952819295781985E-4</v>
      </c>
      <c r="AO1370" s="13">
        <f t="shared" si="1932"/>
        <v>3.5741448550383095E-4</v>
      </c>
      <c r="AP1370" s="13">
        <f t="shared" si="1933"/>
        <v>1.331659973238986E-4</v>
      </c>
      <c r="AQ1370" s="13">
        <f t="shared" si="1934"/>
        <v>3.7211382503714683E-5</v>
      </c>
      <c r="AR1370" s="13">
        <f t="shared" si="1935"/>
        <v>1.9895977890546429E-3</v>
      </c>
      <c r="AS1370" s="13">
        <f t="shared" si="1936"/>
        <v>1.7332377177662404E-3</v>
      </c>
      <c r="AT1370" s="13">
        <f t="shared" si="1937"/>
        <v>7.5495484635488294E-4</v>
      </c>
      <c r="AU1370" s="13">
        <f t="shared" si="1938"/>
        <v>2.1922625469181583E-4</v>
      </c>
      <c r="AV1370" s="13">
        <f t="shared" si="1939"/>
        <v>4.7744727030610867E-5</v>
      </c>
      <c r="AW1370" s="13">
        <f t="shared" si="1940"/>
        <v>2.2499923621087862E-7</v>
      </c>
      <c r="AX1370" s="13">
        <f t="shared" si="1941"/>
        <v>8.3072797389071798E-5</v>
      </c>
      <c r="AY1370" s="13">
        <f t="shared" si="1942"/>
        <v>9.2854142992058463E-5</v>
      </c>
      <c r="AZ1370" s="13">
        <f t="shared" si="1943"/>
        <v>5.1893592979714972E-5</v>
      </c>
      <c r="BA1370" s="13">
        <f t="shared" si="1944"/>
        <v>1.9334588675450137E-5</v>
      </c>
      <c r="BB1370" s="13">
        <f t="shared" si="1945"/>
        <v>5.4027814097634248E-6</v>
      </c>
      <c r="BC1370" s="13">
        <f t="shared" si="1946"/>
        <v>1.2077855888912264E-6</v>
      </c>
      <c r="BD1370" s="13">
        <f t="shared" si="1947"/>
        <v>3.7064358692597688E-4</v>
      </c>
      <c r="BE1370" s="13">
        <f t="shared" si="1948"/>
        <v>3.2288608694801371E-4</v>
      </c>
      <c r="BF1370" s="13">
        <f t="shared" si="1949"/>
        <v>1.4064107517584225E-4</v>
      </c>
      <c r="BG1370" s="13">
        <f t="shared" si="1950"/>
        <v>4.0839814878328043E-5</v>
      </c>
      <c r="BH1370" s="13">
        <f t="shared" si="1951"/>
        <v>8.8943991498078815E-6</v>
      </c>
      <c r="BI1370" s="13">
        <f t="shared" si="1952"/>
        <v>1.5496708096604761E-6</v>
      </c>
      <c r="BJ1370" s="14">
        <f t="shared" si="1953"/>
        <v>0.28229663802515598</v>
      </c>
      <c r="BK1370" s="14">
        <f t="shared" si="1954"/>
        <v>0.30635890884817479</v>
      </c>
      <c r="BL1370" s="14">
        <f t="shared" si="1955"/>
        <v>0.37938764945522263</v>
      </c>
      <c r="BM1370" s="14">
        <f t="shared" si="1956"/>
        <v>0.320118202383811</v>
      </c>
      <c r="BN1370" s="14">
        <f t="shared" si="1957"/>
        <v>0.67968243424606989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1.4896</v>
      </c>
      <c r="F1371" s="10">
        <f>VLOOKUP(B1371,home!$B$2:$E$405,3,FALSE)</f>
        <v>0.75519999999999998</v>
      </c>
      <c r="G1371" s="10">
        <f>VLOOKUP(C1371,away!$B$2:$E$405,4,FALSE)</f>
        <v>0.75519999999999998</v>
      </c>
      <c r="H1371" s="10">
        <f>VLOOKUP(A1371,away!$A$2:$E$405,3,FALSE)</f>
        <v>1.2811999999999999</v>
      </c>
      <c r="I1371" s="10">
        <f>VLOOKUP(C1371,away!$B$2:$E$405,3,FALSE)</f>
        <v>1.3658999999999999</v>
      </c>
      <c r="J1371" s="10">
        <f>VLOOKUP(B1371,home!$B$2:$E$405,4,FALSE)</f>
        <v>1.1708000000000001</v>
      </c>
      <c r="K1371" s="12">
        <f t="shared" si="1902"/>
        <v>0.84955915878400001</v>
      </c>
      <c r="L1371" s="12">
        <f t="shared" si="1903"/>
        <v>2.0488895564639997</v>
      </c>
      <c r="M1371" s="13">
        <f t="shared" si="1904"/>
        <v>5.5108642979194739E-2</v>
      </c>
      <c r="N1371" s="13">
        <f t="shared" si="1905"/>
        <v>4.6818052371132464E-2</v>
      </c>
      <c r="O1371" s="13">
        <f t="shared" si="1906"/>
        <v>0.11291152307097523</v>
      </c>
      <c r="P1371" s="13">
        <f t="shared" si="1907"/>
        <v>9.5925018557197914E-2</v>
      </c>
      <c r="Q1371" s="13">
        <f t="shared" si="1908"/>
        <v>1.9887352594162275E-2</v>
      </c>
      <c r="R1371" s="13">
        <f t="shared" si="1909"/>
        <v>0.11567162021228257</v>
      </c>
      <c r="S1371" s="13">
        <f t="shared" si="1910"/>
        <v>4.1743040146500543E-2</v>
      </c>
      <c r="T1371" s="13">
        <f t="shared" si="1911"/>
        <v>4.0746989035896325E-2</v>
      </c>
      <c r="U1371" s="13">
        <f t="shared" si="1912"/>
        <v>9.8269884362729099E-2</v>
      </c>
      <c r="V1371" s="13">
        <f t="shared" si="1913"/>
        <v>8.0733492651327877E-3</v>
      </c>
      <c r="W1371" s="13">
        <f t="shared" si="1914"/>
        <v>5.6318275134457684E-3</v>
      </c>
      <c r="X1371" s="13">
        <f t="shared" si="1915"/>
        <v>1.1538992576105651E-2</v>
      </c>
      <c r="Y1371" s="13">
        <f t="shared" si="1916"/>
        <v>1.1821060690649247E-2</v>
      </c>
      <c r="Z1371" s="13">
        <f t="shared" si="1917"/>
        <v>7.899945821073863E-2</v>
      </c>
      <c r="AA1371" s="13">
        <f t="shared" si="1918"/>
        <v>6.7114713261906864E-2</v>
      </c>
      <c r="AB1371" s="13">
        <f t="shared" si="1919"/>
        <v>2.8508959670407483E-2</v>
      </c>
      <c r="AC1371" s="13">
        <f t="shared" si="1920"/>
        <v>8.7830616965220985E-4</v>
      </c>
      <c r="AD1371" s="13">
        <f t="shared" si="1921"/>
        <v>1.1961426611848932E-3</v>
      </c>
      <c r="AE1371" s="13">
        <f t="shared" si="1922"/>
        <v>2.4507642065427844E-3</v>
      </c>
      <c r="AF1371" s="13">
        <f t="shared" si="1923"/>
        <v>2.5106725940706458E-3</v>
      </c>
      <c r="AG1371" s="13">
        <f t="shared" si="1924"/>
        <v>1.7146969525639088E-3</v>
      </c>
      <c r="AH1371" s="13">
        <f t="shared" si="1925"/>
        <v>4.0465291223574146E-2</v>
      </c>
      <c r="AI1371" s="13">
        <f t="shared" si="1926"/>
        <v>3.4377658771849222E-2</v>
      </c>
      <c r="AJ1371" s="13">
        <f t="shared" si="1927"/>
        <v>1.4602927433587813E-2</v>
      </c>
      <c r="AK1371" s="13">
        <f t="shared" si="1928"/>
        <v>4.1353502487542198E-3</v>
      </c>
      <c r="AL1371" s="13">
        <f t="shared" si="1929"/>
        <v>6.1153046831218322E-5</v>
      </c>
      <c r="AM1371" s="13">
        <f t="shared" si="1930"/>
        <v>2.0323879060437866E-4</v>
      </c>
      <c r="AN1371" s="13">
        <f t="shared" si="1931"/>
        <v>4.1641383553768513E-4</v>
      </c>
      <c r="AO1371" s="13">
        <f t="shared" si="1932"/>
        <v>4.2659297940014036E-4</v>
      </c>
      <c r="AP1371" s="13">
        <f t="shared" si="1933"/>
        <v>2.9134730011793665E-4</v>
      </c>
      <c r="AQ1371" s="13">
        <f t="shared" si="1934"/>
        <v>1.4923461012890577E-4</v>
      </c>
      <c r="AR1371" s="13">
        <f t="shared" si="1935"/>
        <v>1.6581782517451078E-2</v>
      </c>
      <c r="AS1371" s="13">
        <f t="shared" si="1936"/>
        <v>1.4087205206664975E-2</v>
      </c>
      <c r="AT1371" s="13">
        <f t="shared" si="1937"/>
        <v>5.9839571024959404E-3</v>
      </c>
      <c r="AU1371" s="13">
        <f t="shared" si="1938"/>
        <v>1.6945751873986645E-3</v>
      </c>
      <c r="AV1371" s="13">
        <f t="shared" si="1939"/>
        <v>3.599104676756621E-4</v>
      </c>
      <c r="AW1371" s="13">
        <f t="shared" si="1940"/>
        <v>2.9568396549624351E-6</v>
      </c>
      <c r="AX1371" s="13">
        <f t="shared" si="1941"/>
        <v>2.8777229329688895E-5</v>
      </c>
      <c r="AY1371" s="13">
        <f t="shared" si="1942"/>
        <v>5.8961364637569081E-5</v>
      </c>
      <c r="AZ1371" s="13">
        <f t="shared" si="1943"/>
        <v>6.0402662120390541E-5</v>
      </c>
      <c r="BA1371" s="13">
        <f t="shared" si="1944"/>
        <v>4.1252794533697282E-5</v>
      </c>
      <c r="BB1371" s="13">
        <f t="shared" si="1945"/>
        <v>2.1130604973761885E-5</v>
      </c>
      <c r="BC1371" s="13">
        <f t="shared" si="1946"/>
        <v>8.6588551705013944E-6</v>
      </c>
      <c r="BD1371" s="13">
        <f t="shared" si="1947"/>
        <v>5.6623735045938078E-3</v>
      </c>
      <c r="BE1371" s="13">
        <f t="shared" si="1948"/>
        <v>4.8105212712835251E-3</v>
      </c>
      <c r="BF1371" s="13">
        <f t="shared" si="1949"/>
        <v>2.0434112022720847E-3</v>
      </c>
      <c r="BG1371" s="13">
        <f t="shared" si="1950"/>
        <v>5.7866623401735815E-4</v>
      </c>
      <c r="BH1371" s="13">
        <f t="shared" si="1951"/>
        <v>1.22902799747123E-4</v>
      </c>
      <c r="BI1371" s="13">
        <f t="shared" si="1952"/>
        <v>2.088263983307285E-5</v>
      </c>
      <c r="BJ1371" s="14">
        <f t="shared" si="1953"/>
        <v>0.14602256222230869</v>
      </c>
      <c r="BK1371" s="14">
        <f t="shared" si="1954"/>
        <v>0.20184847152914695</v>
      </c>
      <c r="BL1371" s="14">
        <f t="shared" si="1955"/>
        <v>0.56800411638949999</v>
      </c>
      <c r="BM1371" s="14">
        <f t="shared" si="1956"/>
        <v>0.54849639404176675</v>
      </c>
      <c r="BN1371" s="14">
        <f t="shared" si="1957"/>
        <v>0.44632220978494519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1.3568</v>
      </c>
      <c r="F1372" s="10">
        <f>VLOOKUP(B1372,home!$B$2:$E$405,3,FALSE)</f>
        <v>1.5559000000000001</v>
      </c>
      <c r="G1372" s="10">
        <f>VLOOKUP(C1372,away!$B$2:$E$405,4,FALSE)</f>
        <v>0.98270000000000002</v>
      </c>
      <c r="H1372" s="10">
        <f>VLOOKUP(A1372,away!$A$2:$E$405,3,FALSE)</f>
        <v>1.1676</v>
      </c>
      <c r="I1372" s="10">
        <f>VLOOKUP(C1372,away!$B$2:$E$405,3,FALSE)</f>
        <v>0.9516</v>
      </c>
      <c r="J1372" s="10">
        <f>VLOOKUP(B1372,home!$B$2:$E$405,4,FALSE)</f>
        <v>1.0468</v>
      </c>
      <c r="K1372" s="12">
        <f t="shared" si="1902"/>
        <v>2.0745240394239999</v>
      </c>
      <c r="L1372" s="12">
        <f t="shared" si="1903"/>
        <v>1.163087085888</v>
      </c>
      <c r="M1372" s="13">
        <f t="shared" si="1904"/>
        <v>3.9257564574446548E-2</v>
      </c>
      <c r="N1372" s="13">
        <f t="shared" si="1905"/>
        <v>8.1440761438929365E-2</v>
      </c>
      <c r="O1372" s="13">
        <f t="shared" si="1906"/>
        <v>4.5659966379953017E-2</v>
      </c>
      <c r="P1372" s="13">
        <f t="shared" si="1907"/>
        <v>9.472269789450416E-2</v>
      </c>
      <c r="Q1372" s="13">
        <f t="shared" si="1908"/>
        <v>8.4475408697027063E-2</v>
      </c>
      <c r="R1372" s="13">
        <f t="shared" si="1909"/>
        <v>2.6553258619301811E-2</v>
      </c>
      <c r="S1372" s="13">
        <f t="shared" si="1910"/>
        <v>5.7137965597678711E-2</v>
      </c>
      <c r="T1372" s="13">
        <f t="shared" si="1911"/>
        <v>9.8252256930623019E-2</v>
      </c>
      <c r="U1372" s="13">
        <f t="shared" si="1912"/>
        <v>5.5085373330784136E-2</v>
      </c>
      <c r="V1372" s="13">
        <f t="shared" si="1913"/>
        <v>1.5318384600337152E-2</v>
      </c>
      <c r="W1372" s="13">
        <f t="shared" si="1914"/>
        <v>5.8415422027383285E-2</v>
      </c>
      <c r="X1372" s="13">
        <f t="shared" si="1915"/>
        <v>6.7942222976746902E-2</v>
      </c>
      <c r="Y1372" s="13">
        <f t="shared" si="1916"/>
        <v>3.9511361065388655E-2</v>
      </c>
      <c r="Z1372" s="13">
        <f t="shared" si="1917"/>
        <v>1.0294584062784717E-2</v>
      </c>
      <c r="AA1372" s="13">
        <f t="shared" si="1918"/>
        <v>2.1356362114118083E-2</v>
      </c>
      <c r="AB1372" s="13">
        <f t="shared" si="1919"/>
        <v>2.2152143300190968E-2</v>
      </c>
      <c r="AC1372" s="13">
        <f t="shared" si="1920"/>
        <v>2.310062297003204E-3</v>
      </c>
      <c r="AD1372" s="13">
        <f t="shared" si="1921"/>
        <v>3.0296049317226223E-2</v>
      </c>
      <c r="AE1372" s="13">
        <f t="shared" si="1922"/>
        <v>3.5236943714291778E-2</v>
      </c>
      <c r="AF1372" s="13">
        <f t="shared" si="1923"/>
        <v>2.0491817090127557E-2</v>
      </c>
      <c r="AG1372" s="13">
        <f t="shared" si="1924"/>
        <v>7.9445892746354569E-3</v>
      </c>
      <c r="AH1372" s="13">
        <f t="shared" si="1925"/>
        <v>2.9933744445033326E-3</v>
      </c>
      <c r="AI1372" s="13">
        <f t="shared" si="1926"/>
        <v>6.2098272441196249E-3</v>
      </c>
      <c r="AJ1372" s="13">
        <f t="shared" si="1927"/>
        <v>6.441217949298127E-3</v>
      </c>
      <c r="AK1372" s="13">
        <f t="shared" si="1928"/>
        <v>4.4541538263294404E-3</v>
      </c>
      <c r="AL1372" s="13">
        <f t="shared" si="1929"/>
        <v>2.2295354839097666E-4</v>
      </c>
      <c r="AM1372" s="13">
        <f t="shared" si="1930"/>
        <v>1.2569976521632175E-2</v>
      </c>
      <c r="AN1372" s="13">
        <f t="shared" si="1931"/>
        <v>1.4619977362225745E-2</v>
      </c>
      <c r="AO1372" s="13">
        <f t="shared" si="1932"/>
        <v>8.5021534329898386E-3</v>
      </c>
      <c r="AP1372" s="13">
        <f t="shared" si="1933"/>
        <v>3.2962482867162678E-3</v>
      </c>
      <c r="AQ1372" s="13">
        <f t="shared" si="1934"/>
        <v>9.5845595354003457E-4</v>
      </c>
      <c r="AR1372" s="13">
        <f t="shared" si="1935"/>
        <v>6.9631103192579851E-4</v>
      </c>
      <c r="AS1372" s="13">
        <f t="shared" si="1936"/>
        <v>1.4445139746462013E-3</v>
      </c>
      <c r="AT1372" s="13">
        <f t="shared" si="1937"/>
        <v>1.4983394828437279E-3</v>
      </c>
      <c r="AU1372" s="13">
        <f t="shared" si="1938"/>
        <v>1.0361137587924789E-3</v>
      </c>
      <c r="AV1372" s="13">
        <f t="shared" si="1939"/>
        <v>5.373607250482394E-4</v>
      </c>
      <c r="AW1372" s="13">
        <f t="shared" si="1940"/>
        <v>1.4943165050321676E-5</v>
      </c>
      <c r="AX1372" s="13">
        <f t="shared" si="1941"/>
        <v>4.3461197448535372E-3</v>
      </c>
      <c r="AY1372" s="13">
        <f t="shared" si="1942"/>
        <v>5.0549157489619984E-3</v>
      </c>
      <c r="AZ1372" s="13">
        <f t="shared" si="1943"/>
        <v>2.9396536139347849E-3</v>
      </c>
      <c r="BA1372" s="13">
        <f t="shared" si="1944"/>
        <v>1.1396910517838452E-3</v>
      </c>
      <c r="BB1372" s="13">
        <f t="shared" si="1945"/>
        <v>3.3138998605797574E-4</v>
      </c>
      <c r="BC1372" s="13">
        <f t="shared" si="1946"/>
        <v>7.7087082635327199E-5</v>
      </c>
      <c r="BD1372" s="13">
        <f t="shared" si="1947"/>
        <v>1.3497839483237367E-4</v>
      </c>
      <c r="BE1372" s="13">
        <f t="shared" si="1948"/>
        <v>2.8001592488262339E-4</v>
      </c>
      <c r="BF1372" s="13">
        <f t="shared" si="1949"/>
        <v>2.904498837952737E-4</v>
      </c>
      <c r="BG1372" s="13">
        <f t="shared" si="1950"/>
        <v>2.0084842206040081E-4</v>
      </c>
      <c r="BH1372" s="13">
        <f t="shared" si="1951"/>
        <v>1.0416621996116979E-4</v>
      </c>
      <c r="BI1372" s="13">
        <f t="shared" si="1952"/>
        <v>4.3219065481074983E-5</v>
      </c>
      <c r="BJ1372" s="14">
        <f t="shared" si="1953"/>
        <v>0.57784250131771087</v>
      </c>
      <c r="BK1372" s="14">
        <f t="shared" si="1954"/>
        <v>0.21402454426132275</v>
      </c>
      <c r="BL1372" s="14">
        <f t="shared" si="1955"/>
        <v>0.1971719940928679</v>
      </c>
      <c r="BM1372" s="14">
        <f t="shared" si="1956"/>
        <v>0.62218399354661247</v>
      </c>
      <c r="BN1372" s="14">
        <f t="shared" si="1957"/>
        <v>0.37210965760416193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1.3568</v>
      </c>
      <c r="F1373" s="10">
        <f>VLOOKUP(B1373,home!$B$2:$E$405,3,FALSE)</f>
        <v>1.0646</v>
      </c>
      <c r="G1373" s="10">
        <f>VLOOKUP(C1373,away!$B$2:$E$405,4,FALSE)</f>
        <v>0.98270000000000002</v>
      </c>
      <c r="H1373" s="10">
        <f>VLOOKUP(A1373,away!$A$2:$E$405,3,FALSE)</f>
        <v>1.1676</v>
      </c>
      <c r="I1373" s="10">
        <f>VLOOKUP(C1373,away!$B$2:$E$405,3,FALSE)</f>
        <v>1.2371000000000001</v>
      </c>
      <c r="J1373" s="10">
        <f>VLOOKUP(B1373,home!$B$2:$E$405,4,FALSE)</f>
        <v>0.9516</v>
      </c>
      <c r="K1373" s="12">
        <f t="shared" si="1902"/>
        <v>1.4194603074559999</v>
      </c>
      <c r="L1373" s="12">
        <f t="shared" si="1903"/>
        <v>1.3745271627360001</v>
      </c>
      <c r="M1373" s="13">
        <f t="shared" si="1904"/>
        <v>6.117678630313067E-2</v>
      </c>
      <c r="N1373" s="13">
        <f t="shared" si="1905"/>
        <v>8.6838019895011859E-2</v>
      </c>
      <c r="O1373" s="13">
        <f t="shared" si="1906"/>
        <v>8.4089154502548794E-2</v>
      </c>
      <c r="P1373" s="13">
        <f t="shared" si="1907"/>
        <v>0.11936121710390298</v>
      </c>
      <c r="Q1373" s="13">
        <f t="shared" si="1908"/>
        <v>6.1631561209521901E-2</v>
      </c>
      <c r="R1373" s="13">
        <f t="shared" si="1909"/>
        <v>5.7791413477628777E-2</v>
      </c>
      <c r="S1373" s="13">
        <f t="shared" si="1910"/>
        <v>5.8221022259696498E-2</v>
      </c>
      <c r="T1373" s="13">
        <f t="shared" si="1911"/>
        <v>8.4714254964314256E-2</v>
      </c>
      <c r="U1373" s="13">
        <f t="shared" si="1912"/>
        <v>8.2032617543271749E-2</v>
      </c>
      <c r="V1373" s="13">
        <f t="shared" si="1913"/>
        <v>1.2621585005057489E-2</v>
      </c>
      <c r="W1373" s="13">
        <f t="shared" si="1914"/>
        <v>2.9161184941153755E-2</v>
      </c>
      <c r="X1373" s="13">
        <f t="shared" si="1915"/>
        <v>4.0082840799183846E-2</v>
      </c>
      <c r="Y1373" s="13">
        <f t="shared" si="1916"/>
        <v>2.754747671905048E-2</v>
      </c>
      <c r="Z1373" s="13">
        <f t="shared" si="1917"/>
        <v>2.6478622532636033E-2</v>
      </c>
      <c r="AA1373" s="13">
        <f t="shared" si="1918"/>
        <v>3.7585353681186907E-2</v>
      </c>
      <c r="AB1373" s="13">
        <f t="shared" si="1919"/>
        <v>2.667545884607004E-2</v>
      </c>
      <c r="AC1373" s="13">
        <f t="shared" si="1920"/>
        <v>1.5391129534403725E-3</v>
      </c>
      <c r="AD1373" s="13">
        <f t="shared" si="1921"/>
        <v>1.034828613558784E-2</v>
      </c>
      <c r="AE1373" s="13">
        <f t="shared" si="1922"/>
        <v>1.422400038112984E-2</v>
      </c>
      <c r="AF1373" s="13">
        <f t="shared" si="1923"/>
        <v>9.7756374433150914E-3</v>
      </c>
      <c r="AG1373" s="13">
        <f t="shared" si="1924"/>
        <v>4.4789597329652322E-3</v>
      </c>
      <c r="AH1373" s="13">
        <f t="shared" si="1925"/>
        <v>9.0988964757354272E-3</v>
      </c>
      <c r="AI1373" s="13">
        <f t="shared" si="1926"/>
        <v>1.2915522388957724E-2</v>
      </c>
      <c r="AJ1373" s="13">
        <f t="shared" si="1927"/>
        <v>9.1665356905923923E-3</v>
      </c>
      <c r="AK1373" s="13">
        <f t="shared" si="1928"/>
        <v>4.3371778565582265E-3</v>
      </c>
      <c r="AL1373" s="13">
        <f t="shared" si="1929"/>
        <v>1.2011771554833986E-4</v>
      </c>
      <c r="AM1373" s="13">
        <f t="shared" si="1930"/>
        <v>2.937796283932835E-3</v>
      </c>
      <c r="AN1373" s="13">
        <f t="shared" si="1931"/>
        <v>4.0380807908505642E-3</v>
      </c>
      <c r="AO1373" s="13">
        <f t="shared" si="1932"/>
        <v>2.7752258661732851E-3</v>
      </c>
      <c r="AP1373" s="13">
        <f t="shared" si="1933"/>
        <v>1.2715411119275744E-3</v>
      </c>
      <c r="AQ1373" s="13">
        <f t="shared" si="1934"/>
        <v>4.3694194921999665E-4</v>
      </c>
      <c r="AR1373" s="13">
        <f t="shared" si="1935"/>
        <v>2.5013360713642412E-3</v>
      </c>
      <c r="AS1373" s="13">
        <f t="shared" si="1936"/>
        <v>3.5505472689094683E-3</v>
      </c>
      <c r="AT1373" s="13">
        <f t="shared" si="1937"/>
        <v>2.5199304589816479E-3</v>
      </c>
      <c r="AU1373" s="13">
        <f t="shared" si="1938"/>
        <v>1.1923137546912769E-3</v>
      </c>
      <c r="AV1373" s="13">
        <f t="shared" si="1939"/>
        <v>4.2311051220452405E-4</v>
      </c>
      <c r="AW1373" s="13">
        <f t="shared" si="1940"/>
        <v>6.5100023091495523E-6</v>
      </c>
      <c r="AX1373" s="13">
        <f t="shared" si="1941"/>
        <v>6.9501420273906597E-4</v>
      </c>
      <c r="AY1373" s="13">
        <f t="shared" si="1942"/>
        <v>9.5531590015215148E-4</v>
      </c>
      <c r="AZ1373" s="13">
        <f t="shared" si="1943"/>
        <v>6.5655382687636245E-4</v>
      </c>
      <c r="BA1373" s="13">
        <f t="shared" si="1944"/>
        <v>3.0081702294660977E-4</v>
      </c>
      <c r="BB1373" s="13">
        <f t="shared" si="1945"/>
        <v>1.0337029226337338E-4</v>
      </c>
      <c r="BC1373" s="13">
        <f t="shared" si="1946"/>
        <v>2.8417054907193141E-5</v>
      </c>
      <c r="BD1373" s="13">
        <f t="shared" si="1947"/>
        <v>5.7302572887025051E-4</v>
      </c>
      <c r="BE1373" s="13">
        <f t="shared" si="1948"/>
        <v>8.1338727728236422E-4</v>
      </c>
      <c r="BF1373" s="13">
        <f t="shared" si="1949"/>
        <v>5.7728547734601187E-4</v>
      </c>
      <c r="BG1373" s="13">
        <f t="shared" si="1950"/>
        <v>2.7314460705448466E-4</v>
      </c>
      <c r="BH1373" s="13">
        <f t="shared" si="1951"/>
        <v>9.6929481977376704E-5</v>
      </c>
      <c r="BI1373" s="13">
        <f t="shared" si="1952"/>
        <v>2.7517510457831587E-5</v>
      </c>
      <c r="BJ1373" s="14">
        <f t="shared" si="1953"/>
        <v>0.38300129652322312</v>
      </c>
      <c r="BK1373" s="14">
        <f t="shared" si="1954"/>
        <v>0.25399515724092847</v>
      </c>
      <c r="BL1373" s="14">
        <f t="shared" si="1955"/>
        <v>0.33624065861168945</v>
      </c>
      <c r="BM1373" s="14">
        <f t="shared" si="1956"/>
        <v>0.52787877651888959</v>
      </c>
      <c r="BN1373" s="14">
        <f t="shared" si="1957"/>
        <v>0.47088815249174498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1.3568</v>
      </c>
      <c r="F1374" s="10">
        <f>VLOOKUP(B1374,home!$B$2:$E$405,3,FALSE)</f>
        <v>0.90080000000000005</v>
      </c>
      <c r="G1374" s="10">
        <f>VLOOKUP(C1374,away!$B$2:$E$405,4,FALSE)</f>
        <v>1.5969</v>
      </c>
      <c r="H1374" s="10">
        <f>VLOOKUP(A1374,away!$A$2:$E$405,3,FALSE)</f>
        <v>1.1676</v>
      </c>
      <c r="I1374" s="10">
        <f>VLOOKUP(C1374,away!$B$2:$E$405,3,FALSE)</f>
        <v>0.52339999999999998</v>
      </c>
      <c r="J1374" s="10">
        <f>VLOOKUP(B1374,home!$B$2:$E$405,4,FALSE)</f>
        <v>0.80889999999999995</v>
      </c>
      <c r="K1374" s="12">
        <f t="shared" si="1902"/>
        <v>1.951739867136</v>
      </c>
      <c r="L1374" s="12">
        <f t="shared" si="1903"/>
        <v>0.49433645637599988</v>
      </c>
      <c r="M1374" s="13">
        <f t="shared" si="1904"/>
        <v>8.6632839740525963E-2</v>
      </c>
      <c r="N1374" s="13">
        <f t="shared" si="1905"/>
        <v>0.16908476712478848</v>
      </c>
      <c r="O1374" s="13">
        <f t="shared" si="1906"/>
        <v>4.2825771003121502E-2</v>
      </c>
      <c r="P1374" s="13">
        <f t="shared" si="1907"/>
        <v>8.3584764607629106E-2</v>
      </c>
      <c r="Q1374" s="13">
        <f t="shared" si="1908"/>
        <v>0.16500474046142813</v>
      </c>
      <c r="R1374" s="13">
        <f t="shared" si="1909"/>
        <v>1.0585169939626566E-2</v>
      </c>
      <c r="S1374" s="13">
        <f t="shared" si="1910"/>
        <v>2.0160983108246756E-2</v>
      </c>
      <c r="T1374" s="13">
        <f t="shared" si="1911"/>
        <v>8.1567858684943956E-2</v>
      </c>
      <c r="U1374" s="13">
        <f t="shared" si="1912"/>
        <v>2.0659498171578729E-2</v>
      </c>
      <c r="V1374" s="13">
        <f t="shared" si="1913"/>
        <v>2.1612936110709528E-3</v>
      </c>
      <c r="W1374" s="13">
        <f t="shared" si="1914"/>
        <v>0.10734877674166599</v>
      </c>
      <c r="X1374" s="13">
        <f t="shared" si="1915"/>
        <v>5.3066413890773524E-2</v>
      </c>
      <c r="Y1374" s="13">
        <f t="shared" si="1916"/>
        <v>1.3116331497673557E-2</v>
      </c>
      <c r="Z1374" s="13">
        <f t="shared" si="1917"/>
        <v>1.7442117993642511E-3</v>
      </c>
      <c r="AA1374" s="13">
        <f t="shared" si="1918"/>
        <v>3.4042477055482262E-3</v>
      </c>
      <c r="AB1374" s="13">
        <f t="shared" si="1919"/>
        <v>3.3221029822623647E-3</v>
      </c>
      <c r="AC1374" s="13">
        <f t="shared" si="1920"/>
        <v>1.303281889627585E-4</v>
      </c>
      <c r="AD1374" s="13">
        <f t="shared" si="1921"/>
        <v>5.2379221813747816E-2</v>
      </c>
      <c r="AE1374" s="13">
        <f t="shared" si="1922"/>
        <v>2.5892958899140572E-2</v>
      </c>
      <c r="AF1374" s="13">
        <f t="shared" si="1923"/>
        <v>6.3999167736452792E-3</v>
      </c>
      <c r="AG1374" s="13">
        <f t="shared" si="1924"/>
        <v>1.0545707263283765E-3</v>
      </c>
      <c r="AH1374" s="13">
        <f t="shared" si="1925"/>
        <v>2.1555687001673259E-4</v>
      </c>
      <c r="AI1374" s="13">
        <f t="shared" si="1926"/>
        <v>4.2071093684670956E-4</v>
      </c>
      <c r="AJ1374" s="13">
        <f t="shared" si="1927"/>
        <v>4.1055915399192962E-4</v>
      </c>
      <c r="AK1374" s="13">
        <f t="shared" si="1928"/>
        <v>2.6710155622122582E-4</v>
      </c>
      <c r="AL1374" s="13">
        <f t="shared" si="1929"/>
        <v>5.0297097630957277E-6</v>
      </c>
      <c r="AM1374" s="13">
        <f t="shared" si="1930"/>
        <v>2.0446123084690238E-2</v>
      </c>
      <c r="AN1374" s="13">
        <f t="shared" si="1931"/>
        <v>1.0107264032313301E-2</v>
      </c>
      <c r="AO1374" s="13">
        <f t="shared" si="1932"/>
        <v>2.4981945426951779E-3</v>
      </c>
      <c r="AP1374" s="13">
        <f t="shared" si="1933"/>
        <v>4.1164954585793198E-4</v>
      </c>
      <c r="AQ1374" s="13">
        <f t="shared" si="1934"/>
        <v>5.0873344442049934E-5</v>
      </c>
      <c r="AR1374" s="13">
        <f t="shared" si="1935"/>
        <v>2.1311523854314724E-5</v>
      </c>
      <c r="AS1374" s="13">
        <f t="shared" si="1936"/>
        <v>4.1594550735885907E-5</v>
      </c>
      <c r="AT1374" s="13">
        <f t="shared" si="1937"/>
        <v>4.0590871463419795E-5</v>
      </c>
      <c r="AU1374" s="13">
        <f t="shared" si="1938"/>
        <v>2.6407607358983141E-5</v>
      </c>
      <c r="AV1374" s="13">
        <f t="shared" si="1939"/>
        <v>1.288519501955035E-5</v>
      </c>
      <c r="AW1374" s="13">
        <f t="shared" si="1940"/>
        <v>1.3479848078531194E-7</v>
      </c>
      <c r="AX1374" s="13">
        <f t="shared" si="1941"/>
        <v>6.650918925459947E-3</v>
      </c>
      <c r="AY1374" s="13">
        <f t="shared" si="1942"/>
        <v>3.2877916932559431E-3</v>
      </c>
      <c r="AZ1374" s="13">
        <f t="shared" si="1943"/>
        <v>8.1263764747329552E-4</v>
      </c>
      <c r="BA1374" s="13">
        <f t="shared" si="1944"/>
        <v>1.3390547165655932E-4</v>
      </c>
      <c r="BB1374" s="13">
        <f t="shared" si="1945"/>
        <v>1.6548589087015104E-5</v>
      </c>
      <c r="BC1374" s="13">
        <f t="shared" si="1946"/>
        <v>1.6361141774595185E-6</v>
      </c>
      <c r="BD1374" s="13">
        <f t="shared" si="1947"/>
        <v>1.755843863685754E-6</v>
      </c>
      <c r="BE1374" s="13">
        <f t="shared" si="1948"/>
        <v>3.4269504692215937E-6</v>
      </c>
      <c r="BF1374" s="13">
        <f t="shared" si="1949"/>
        <v>3.3442579267401039E-6</v>
      </c>
      <c r="BG1374" s="13">
        <f t="shared" si="1950"/>
        <v>2.175707173868082E-6</v>
      </c>
      <c r="BH1374" s="13">
        <f t="shared" si="1951"/>
        <v>1.0616036076130331E-6</v>
      </c>
      <c r="BI1374" s="13">
        <f t="shared" si="1952"/>
        <v>4.1439481681475172E-7</v>
      </c>
      <c r="BJ1374" s="14">
        <f t="shared" si="1953"/>
        <v>0.71933309960524472</v>
      </c>
      <c r="BK1374" s="14">
        <f t="shared" si="1954"/>
        <v>0.19596303065945458</v>
      </c>
      <c r="BL1374" s="14">
        <f t="shared" si="1955"/>
        <v>8.2265686825504072E-2</v>
      </c>
      <c r="BM1374" s="14">
        <f t="shared" si="1956"/>
        <v>0.43830031911767248</v>
      </c>
      <c r="BN1374" s="14">
        <f t="shared" si="1957"/>
        <v>0.55771805287711973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1.3568</v>
      </c>
      <c r="F1375" s="10">
        <f>VLOOKUP(B1375,home!$B$2:$E$405,3,FALSE)</f>
        <v>0.81889999999999996</v>
      </c>
      <c r="G1375" s="10">
        <f>VLOOKUP(C1375,away!$B$2:$E$405,4,FALSE)</f>
        <v>1.2283999999999999</v>
      </c>
      <c r="H1375" s="10">
        <f>VLOOKUP(A1375,away!$A$2:$E$405,3,FALSE)</f>
        <v>1.1676</v>
      </c>
      <c r="I1375" s="10">
        <f>VLOOKUP(C1375,away!$B$2:$E$405,3,FALSE)</f>
        <v>0.99919999999999998</v>
      </c>
      <c r="J1375" s="10">
        <f>VLOOKUP(B1375,home!$B$2:$E$405,4,FALSE)</f>
        <v>1.3797999999999999</v>
      </c>
      <c r="K1375" s="12">
        <f t="shared" si="1902"/>
        <v>1.3648549959679999</v>
      </c>
      <c r="L1375" s="12">
        <f t="shared" si="1903"/>
        <v>1.609765636416</v>
      </c>
      <c r="M1375" s="13">
        <f t="shared" si="1904"/>
        <v>5.1066803421327987E-2</v>
      </c>
      <c r="N1375" s="13">
        <f t="shared" si="1905"/>
        <v>6.9698781777715241E-2</v>
      </c>
      <c r="O1375" s="13">
        <f t="shared" si="1906"/>
        <v>8.2205585309264806E-2</v>
      </c>
      <c r="P1375" s="13">
        <f t="shared" si="1907"/>
        <v>0.11219870380582367</v>
      </c>
      <c r="Q1375" s="13">
        <f t="shared" si="1908"/>
        <v>4.7564365261099029E-2</v>
      </c>
      <c r="R1375" s="13">
        <f t="shared" si="1909"/>
        <v>6.6165863176159231E-2</v>
      </c>
      <c r="S1375" s="13">
        <f t="shared" si="1910"/>
        <v>6.162784966118208E-2</v>
      </c>
      <c r="T1375" s="13">
        <f t="shared" si="1911"/>
        <v>7.6567480715256153E-2</v>
      </c>
      <c r="U1375" s="13">
        <f t="shared" si="1912"/>
        <v>9.0306808918516029E-2</v>
      </c>
      <c r="V1375" s="13">
        <f t="shared" si="1913"/>
        <v>1.5044704815977356E-2</v>
      </c>
      <c r="W1375" s="13">
        <f t="shared" si="1914"/>
        <v>2.163948718555259E-2</v>
      </c>
      <c r="X1375" s="13">
        <f t="shared" si="1915"/>
        <v>3.483450286096694E-2</v>
      </c>
      <c r="Y1375" s="13">
        <f t="shared" si="1916"/>
        <v>2.8037692833609715E-2</v>
      </c>
      <c r="Z1375" s="13">
        <f t="shared" si="1917"/>
        <v>3.550384428159465E-2</v>
      </c>
      <c r="AA1375" s="13">
        <f t="shared" si="1918"/>
        <v>4.8457599243804356E-2</v>
      </c>
      <c r="AB1375" s="13">
        <f t="shared" si="1919"/>
        <v>3.3068798210260777E-2</v>
      </c>
      <c r="AC1375" s="13">
        <f t="shared" si="1920"/>
        <v>2.0659169293981402E-3</v>
      </c>
      <c r="AD1375" s="13">
        <f t="shared" si="1921"/>
        <v>7.3836905488467441E-3</v>
      </c>
      <c r="AE1375" s="13">
        <f t="shared" si="1922"/>
        <v>1.1886011315463081E-2</v>
      </c>
      <c r="AF1375" s="13">
        <f t="shared" si="1923"/>
        <v>9.5668462848421051E-3</v>
      </c>
      <c r="AG1375" s="13">
        <f t="shared" si="1924"/>
        <v>5.1334601327376319E-3</v>
      </c>
      <c r="AH1375" s="13">
        <f t="shared" si="1925"/>
        <v>1.4288217121293949E-2</v>
      </c>
      <c r="AI1375" s="13">
        <f t="shared" si="1926"/>
        <v>1.9501344521473556E-2</v>
      </c>
      <c r="AJ1375" s="13">
        <f t="shared" si="1927"/>
        <v>1.3308253749113185E-2</v>
      </c>
      <c r="AK1375" s="13">
        <f t="shared" si="1928"/>
        <v>6.0546122056956636E-3</v>
      </c>
      <c r="AL1375" s="13">
        <f t="shared" si="1929"/>
        <v>1.8156076834225372E-4</v>
      </c>
      <c r="AM1375" s="13">
        <f t="shared" si="1930"/>
        <v>2.0155333868550358E-3</v>
      </c>
      <c r="AN1375" s="13">
        <f t="shared" si="1931"/>
        <v>3.2445363852083918E-3</v>
      </c>
      <c r="AO1375" s="13">
        <f t="shared" si="1932"/>
        <v>2.6114715895049281E-3</v>
      </c>
      <c r="AP1375" s="13">
        <f t="shared" si="1933"/>
        <v>1.4012857417539013E-3</v>
      </c>
      <c r="AQ1375" s="13">
        <f t="shared" si="1934"/>
        <v>5.6393540846878408E-4</v>
      </c>
      <c r="AR1375" s="13">
        <f t="shared" si="1935"/>
        <v>4.6001361855019449E-3</v>
      </c>
      <c r="AS1375" s="13">
        <f t="shared" si="1936"/>
        <v>6.2785188549155067E-3</v>
      </c>
      <c r="AT1375" s="13">
        <f t="shared" si="1937"/>
        <v>4.2846339132053581E-3</v>
      </c>
      <c r="AU1375" s="13">
        <f t="shared" si="1938"/>
        <v>1.9493013341107511E-3</v>
      </c>
      <c r="AV1375" s="13">
        <f t="shared" si="1939"/>
        <v>6.6512841612703676E-4</v>
      </c>
      <c r="AW1375" s="13">
        <f t="shared" si="1940"/>
        <v>1.1080737770702155E-5</v>
      </c>
      <c r="AX1375" s="13">
        <f t="shared" si="1941"/>
        <v>4.5848513543156674E-4</v>
      </c>
      <c r="AY1375" s="13">
        <f t="shared" si="1942"/>
        <v>7.3805361582527187E-4</v>
      </c>
      <c r="AZ1375" s="13">
        <f t="shared" si="1943"/>
        <v>5.9404667429404962E-4</v>
      </c>
      <c r="BA1375" s="13">
        <f t="shared" si="1944"/>
        <v>3.1875864090192299E-4</v>
      </c>
      <c r="BB1375" s="13">
        <f t="shared" si="1945"/>
        <v>1.2828167660864587E-4</v>
      </c>
      <c r="BC1375" s="13">
        <f t="shared" si="1946"/>
        <v>4.1300686957285633E-5</v>
      </c>
      <c r="BD1375" s="13">
        <f t="shared" si="1947"/>
        <v>1.2341901923758022E-3</v>
      </c>
      <c r="BE1375" s="13">
        <f t="shared" si="1948"/>
        <v>1.6844906500388202E-3</v>
      </c>
      <c r="BF1375" s="13">
        <f t="shared" si="1949"/>
        <v>1.1495427396834338E-3</v>
      </c>
      <c r="BG1375" s="13">
        <f t="shared" si="1950"/>
        <v>5.2298638377855876E-4</v>
      </c>
      <c r="BH1375" s="13">
        <f t="shared" si="1951"/>
        <v>1.7845014468085099E-4</v>
      </c>
      <c r="BI1375" s="13">
        <f t="shared" si="1952"/>
        <v>4.8711714299774353E-5</v>
      </c>
      <c r="BJ1375" s="14">
        <f t="shared" si="1953"/>
        <v>0.32442800785789905</v>
      </c>
      <c r="BK1375" s="14">
        <f t="shared" si="1954"/>
        <v>0.24292359301787675</v>
      </c>
      <c r="BL1375" s="14">
        <f t="shared" si="1955"/>
        <v>0.39595317298429944</v>
      </c>
      <c r="BM1375" s="14">
        <f t="shared" si="1956"/>
        <v>0.5691815425122253</v>
      </c>
      <c r="BN1375" s="14">
        <f t="shared" si="1957"/>
        <v>0.42890010275138996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1.3568</v>
      </c>
      <c r="F1376" s="10">
        <f>VLOOKUP(B1376,home!$B$2:$E$405,3,FALSE)</f>
        <v>1.3103</v>
      </c>
      <c r="G1376" s="10">
        <f>VLOOKUP(C1376,away!$B$2:$E$405,4,FALSE)</f>
        <v>0.77800000000000002</v>
      </c>
      <c r="H1376" s="10">
        <f>VLOOKUP(A1376,away!$A$2:$E$405,3,FALSE)</f>
        <v>1.1676</v>
      </c>
      <c r="I1376" s="10">
        <f>VLOOKUP(C1376,away!$B$2:$E$405,3,FALSE)</f>
        <v>0.90400000000000003</v>
      </c>
      <c r="J1376" s="10">
        <f>VLOOKUP(B1376,home!$B$2:$E$405,4,FALSE)</f>
        <v>0.61860000000000004</v>
      </c>
      <c r="K1376" s="12">
        <f t="shared" si="1902"/>
        <v>1.3831401011200002</v>
      </c>
      <c r="L1376" s="12">
        <f t="shared" si="1903"/>
        <v>0.65293873343999997</v>
      </c>
      <c r="M1376" s="13">
        <f t="shared" si="1904"/>
        <v>0.13053957590430354</v>
      </c>
      <c r="N1376" s="13">
        <f t="shared" si="1905"/>
        <v>0.18055452221644031</v>
      </c>
      <c r="O1376" s="13">
        <f t="shared" si="1906"/>
        <v>8.5234345354750704E-2</v>
      </c>
      <c r="P1376" s="13">
        <f t="shared" si="1907"/>
        <v>0.11789104105286689</v>
      </c>
      <c r="Q1376" s="13">
        <f t="shared" si="1908"/>
        <v>0.12486610005806033</v>
      </c>
      <c r="R1376" s="13">
        <f t="shared" si="1909"/>
        <v>2.7826402750759229E-2</v>
      </c>
      <c r="S1376" s="13">
        <f t="shared" si="1910"/>
        <v>2.6617019138160381E-2</v>
      </c>
      <c r="T1376" s="13">
        <f t="shared" si="1911"/>
        <v>8.1529913221502229E-2</v>
      </c>
      <c r="U1376" s="13">
        <f t="shared" si="1912"/>
        <v>3.8487813514490966E-2</v>
      </c>
      <c r="V1376" s="13">
        <f t="shared" si="1913"/>
        <v>2.670886991068652E-3</v>
      </c>
      <c r="W1376" s="13">
        <f t="shared" si="1914"/>
        <v>5.7569103420255202E-2</v>
      </c>
      <c r="X1376" s="13">
        <f t="shared" si="1915"/>
        <v>3.7589097472497807E-2</v>
      </c>
      <c r="Y1376" s="13">
        <f t="shared" si="1916"/>
        <v>1.2271688847422709E-2</v>
      </c>
      <c r="Z1376" s="13">
        <f t="shared" si="1917"/>
        <v>6.0563120560906871E-3</v>
      </c>
      <c r="AA1376" s="13">
        <f t="shared" si="1918"/>
        <v>8.3767280696755483E-3</v>
      </c>
      <c r="AB1376" s="13">
        <f t="shared" si="1919"/>
        <v>5.7930942546728925E-3</v>
      </c>
      <c r="AC1376" s="13">
        <f t="shared" si="1920"/>
        <v>1.5075583675026226E-4</v>
      </c>
      <c r="AD1376" s="13">
        <f t="shared" si="1921"/>
        <v>1.9906533881519878E-2</v>
      </c>
      <c r="AE1376" s="13">
        <f t="shared" si="1922"/>
        <v>1.2997747019780037E-2</v>
      </c>
      <c r="AF1376" s="13">
        <f t="shared" si="1923"/>
        <v>4.243366238334355E-3</v>
      </c>
      <c r="AG1376" s="13">
        <f t="shared" si="1924"/>
        <v>9.2355272572669685E-4</v>
      </c>
      <c r="AH1376" s="13">
        <f t="shared" si="1925"/>
        <v>9.8860018080531372E-4</v>
      </c>
      <c r="AI1376" s="13">
        <f t="shared" si="1926"/>
        <v>1.3673725540463118E-3</v>
      </c>
      <c r="AJ1376" s="13">
        <f t="shared" si="1927"/>
        <v>9.4563390633616462E-4</v>
      </c>
      <c r="AK1376" s="13">
        <f t="shared" si="1928"/>
        <v>4.3598139227743444E-4</v>
      </c>
      <c r="AL1376" s="13">
        <f t="shared" si="1929"/>
        <v>5.4459384952540076E-6</v>
      </c>
      <c r="AM1376" s="13">
        <f t="shared" si="1930"/>
        <v>5.506705057166824E-3</v>
      </c>
      <c r="AN1376" s="13">
        <f t="shared" si="1931"/>
        <v>3.595541025454149E-3</v>
      </c>
      <c r="AO1376" s="13">
        <f t="shared" si="1932"/>
        <v>1.1738340015957952E-3</v>
      </c>
      <c r="AP1376" s="13">
        <f t="shared" si="1933"/>
        <v>2.5548056209025513E-4</v>
      </c>
      <c r="AQ1376" s="13">
        <f t="shared" si="1934"/>
        <v>4.1703288657437603E-5</v>
      </c>
      <c r="AR1376" s="13">
        <f t="shared" si="1935"/>
        <v>1.2909906998671535E-4</v>
      </c>
      <c r="AS1376" s="13">
        <f t="shared" si="1936"/>
        <v>1.7856210071592342E-4</v>
      </c>
      <c r="AT1376" s="13">
        <f t="shared" si="1937"/>
        <v>1.2348820102021102E-4</v>
      </c>
      <c r="AU1376" s="13">
        <f t="shared" si="1938"/>
        <v>5.6933827615407194E-5</v>
      </c>
      <c r="AV1376" s="13">
        <f t="shared" si="1939"/>
        <v>1.9686865021280738E-5</v>
      </c>
      <c r="AW1376" s="13">
        <f t="shared" si="1940"/>
        <v>1.3661828739755711E-7</v>
      </c>
      <c r="AX1376" s="13">
        <f t="shared" si="1941"/>
        <v>1.2694240982679544E-3</v>
      </c>
      <c r="AY1376" s="13">
        <f t="shared" si="1942"/>
        <v>8.2885616292129234E-4</v>
      </c>
      <c r="AZ1376" s="13">
        <f t="shared" si="1943"/>
        <v>2.7059614661088338E-4</v>
      </c>
      <c r="BA1376" s="13">
        <f t="shared" si="1944"/>
        <v>5.8894235080618243E-5</v>
      </c>
      <c r="BB1376" s="13">
        <f t="shared" si="1945"/>
        <v>9.6135818151141203E-6</v>
      </c>
      <c r="BC1376" s="13">
        <f t="shared" si="1946"/>
        <v>1.2554159868364864E-6</v>
      </c>
      <c r="BD1376" s="13">
        <f t="shared" si="1947"/>
        <v>1.4048963874234629E-5</v>
      </c>
      <c r="BE1376" s="13">
        <f t="shared" si="1948"/>
        <v>1.943168531364011E-5</v>
      </c>
      <c r="BF1376" s="13">
        <f t="shared" si="1949"/>
        <v>1.3438371594820107E-5</v>
      </c>
      <c r="BG1376" s="13">
        <f t="shared" si="1950"/>
        <v>6.1957168821825397E-6</v>
      </c>
      <c r="BH1376" s="13">
        <f t="shared" si="1951"/>
        <v>2.1423861187332123E-6</v>
      </c>
      <c r="BI1376" s="13">
        <f t="shared" si="1952"/>
        <v>5.9264403058054812E-7</v>
      </c>
      <c r="BJ1376" s="14">
        <f t="shared" si="1953"/>
        <v>0.5454635286771865</v>
      </c>
      <c r="BK1376" s="14">
        <f t="shared" si="1954"/>
        <v>0.27870358102456633</v>
      </c>
      <c r="BL1376" s="14">
        <f t="shared" si="1955"/>
        <v>0.1700195918099883</v>
      </c>
      <c r="BM1376" s="14">
        <f t="shared" si="1956"/>
        <v>0.33250230668601716</v>
      </c>
      <c r="BN1376" s="14">
        <f t="shared" si="1957"/>
        <v>0.66691198733718093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1.25</v>
      </c>
      <c r="F1377" s="10">
        <f>VLOOKUP(B1377,home!$B$2:$E$405,3,FALSE)</f>
        <v>0.7</v>
      </c>
      <c r="G1377" s="10">
        <f>VLOOKUP(C1377,away!$B$2:$E$405,4,FALSE)</f>
        <v>2.4</v>
      </c>
      <c r="H1377" s="10">
        <f>VLOOKUP(A1377,away!$A$2:$E$405,3,FALSE)</f>
        <v>0.89839999999999998</v>
      </c>
      <c r="I1377" s="10">
        <f>VLOOKUP(C1377,away!$B$2:$E$405,3,FALSE)</f>
        <v>0.41739999999999999</v>
      </c>
      <c r="J1377" s="10">
        <f>VLOOKUP(B1377,home!$B$2:$E$405,4,FALSE)</f>
        <v>1.1131</v>
      </c>
      <c r="K1377" s="12">
        <f t="shared" si="1902"/>
        <v>2.1</v>
      </c>
      <c r="L1377" s="12">
        <f t="shared" si="1903"/>
        <v>0.41740377329599992</v>
      </c>
      <c r="M1377" s="13">
        <f t="shared" si="1904"/>
        <v>8.0668769528678658E-2</v>
      </c>
      <c r="N1377" s="13">
        <f t="shared" si="1905"/>
        <v>0.16940441601022518</v>
      </c>
      <c r="O1377" s="13">
        <f t="shared" si="1906"/>
        <v>3.367144878841586E-2</v>
      </c>
      <c r="P1377" s="13">
        <f t="shared" si="1907"/>
        <v>7.0710042455673305E-2</v>
      </c>
      <c r="Q1377" s="13">
        <f t="shared" si="1908"/>
        <v>0.17787463681073651</v>
      </c>
      <c r="R1377" s="13">
        <f t="shared" si="1909"/>
        <v>7.0272948883139024E-3</v>
      </c>
      <c r="S1377" s="13">
        <f t="shared" si="1910"/>
        <v>1.5495185228732158E-2</v>
      </c>
      <c r="T1377" s="13">
        <f t="shared" si="1911"/>
        <v>7.4245544578456987E-2</v>
      </c>
      <c r="U1377" s="13">
        <f t="shared" si="1912"/>
        <v>1.4757319265459194E-2</v>
      </c>
      <c r="V1377" s="13">
        <f t="shared" si="1913"/>
        <v>1.5091413825584236E-3</v>
      </c>
      <c r="W1377" s="13">
        <f t="shared" si="1914"/>
        <v>0.12451224576751554</v>
      </c>
      <c r="X1377" s="13">
        <f t="shared" si="1915"/>
        <v>5.1971881204919884E-2</v>
      </c>
      <c r="Y1377" s="13">
        <f t="shared" si="1916"/>
        <v>1.084662966011251E-2</v>
      </c>
      <c r="Z1377" s="13">
        <f t="shared" si="1917"/>
        <v>9.7773980081530495E-4</v>
      </c>
      <c r="AA1377" s="13">
        <f t="shared" si="1918"/>
        <v>2.0532535817121404E-3</v>
      </c>
      <c r="AB1377" s="13">
        <f t="shared" si="1919"/>
        <v>2.1559162607977483E-3</v>
      </c>
      <c r="AC1377" s="13">
        <f t="shared" si="1920"/>
        <v>8.2677171611609954E-5</v>
      </c>
      <c r="AD1377" s="13">
        <f t="shared" si="1921"/>
        <v>6.5368929027945666E-2</v>
      </c>
      <c r="AE1377" s="13">
        <f t="shared" si="1922"/>
        <v>2.7285237632582945E-2</v>
      </c>
      <c r="AF1377" s="13">
        <f t="shared" si="1923"/>
        <v>5.6944805715590683E-3</v>
      </c>
      <c r="AG1377" s="13">
        <f t="shared" si="1924"/>
        <v>7.922992258431725E-4</v>
      </c>
      <c r="AH1377" s="13">
        <f t="shared" si="1925"/>
        <v>1.0202807054049693E-4</v>
      </c>
      <c r="AI1377" s="13">
        <f t="shared" si="1926"/>
        <v>2.1425894813504353E-4</v>
      </c>
      <c r="AJ1377" s="13">
        <f t="shared" si="1927"/>
        <v>2.2497189554179577E-4</v>
      </c>
      <c r="AK1377" s="13">
        <f t="shared" si="1928"/>
        <v>1.5748032687925702E-4</v>
      </c>
      <c r="AL1377" s="13">
        <f t="shared" si="1929"/>
        <v>2.8988201252746603E-6</v>
      </c>
      <c r="AM1377" s="13">
        <f t="shared" si="1930"/>
        <v>2.7454950191737167E-2</v>
      </c>
      <c r="AN1377" s="13">
        <f t="shared" si="1931"/>
        <v>1.1459799805684831E-2</v>
      </c>
      <c r="AO1377" s="13">
        <f t="shared" si="1932"/>
        <v>2.3916818400548075E-3</v>
      </c>
      <c r="AP1377" s="13">
        <f t="shared" si="1933"/>
        <v>3.3276567485413227E-4</v>
      </c>
      <c r="AQ1377" s="13">
        <f t="shared" si="1934"/>
        <v>3.4724412076876163E-5</v>
      </c>
      <c r="AR1377" s="13">
        <f t="shared" si="1935"/>
        <v>8.5173803251427747E-6</v>
      </c>
      <c r="AS1377" s="13">
        <f t="shared" si="1936"/>
        <v>1.7886498682799825E-5</v>
      </c>
      <c r="AT1377" s="13">
        <f t="shared" si="1937"/>
        <v>1.8780823616939823E-5</v>
      </c>
      <c r="AU1377" s="13">
        <f t="shared" si="1938"/>
        <v>1.3146576531857874E-5</v>
      </c>
      <c r="AV1377" s="13">
        <f t="shared" si="1939"/>
        <v>6.9019526792253854E-6</v>
      </c>
      <c r="AW1377" s="13">
        <f t="shared" si="1940"/>
        <v>7.0582076739768256E-8</v>
      </c>
      <c r="AX1377" s="13">
        <f t="shared" si="1941"/>
        <v>9.6092325671080173E-3</v>
      </c>
      <c r="AY1377" s="13">
        <f t="shared" si="1942"/>
        <v>4.0109299319896945E-3</v>
      </c>
      <c r="AZ1377" s="13">
        <f t="shared" si="1943"/>
        <v>8.3708864401918351E-4</v>
      </c>
      <c r="BA1377" s="13">
        <f t="shared" si="1944"/>
        <v>1.1646798619894642E-4</v>
      </c>
      <c r="BB1377" s="13">
        <f t="shared" si="1945"/>
        <v>1.2153544226906669E-5</v>
      </c>
      <c r="BC1377" s="13">
        <f t="shared" si="1946"/>
        <v>1.014587043846132E-6</v>
      </c>
      <c r="BD1377" s="13">
        <f t="shared" si="1947"/>
        <v>5.9253111438528388E-7</v>
      </c>
      <c r="BE1377" s="13">
        <f t="shared" si="1948"/>
        <v>1.2443153402090961E-6</v>
      </c>
      <c r="BF1377" s="13">
        <f t="shared" si="1949"/>
        <v>1.3065311072195513E-6</v>
      </c>
      <c r="BG1377" s="13">
        <f t="shared" si="1950"/>
        <v>9.145717750536859E-7</v>
      </c>
      <c r="BH1377" s="13">
        <f t="shared" si="1951"/>
        <v>4.8015018190318519E-7</v>
      </c>
      <c r="BI1377" s="13">
        <f t="shared" si="1952"/>
        <v>2.0166307639933766E-7</v>
      </c>
      <c r="BJ1377" s="14">
        <f t="shared" si="1953"/>
        <v>0.7642571096748918</v>
      </c>
      <c r="BK1377" s="14">
        <f t="shared" si="1954"/>
        <v>0.17247964451936915</v>
      </c>
      <c r="BL1377" s="14">
        <f t="shared" si="1955"/>
        <v>6.0433945020226573E-2</v>
      </c>
      <c r="BM1377" s="14">
        <f t="shared" si="1956"/>
        <v>0.45478097118334632</v>
      </c>
      <c r="BN1377" s="14">
        <f t="shared" si="1957"/>
        <v>0.53935660848204336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1.3391999999999999</v>
      </c>
      <c r="F1378" s="10">
        <f>VLOOKUP(B1378,home!$B$2:$E$405,3,FALSE)</f>
        <v>1.5681</v>
      </c>
      <c r="G1378" s="10">
        <f>VLOOKUP(C1378,away!$B$2:$E$405,4,FALSE)</f>
        <v>0.99560000000000004</v>
      </c>
      <c r="H1378" s="10">
        <f>VLOOKUP(A1378,away!$A$2:$E$405,3,FALSE)</f>
        <v>1.014</v>
      </c>
      <c r="I1378" s="10">
        <f>VLOOKUP(C1378,away!$B$2:$E$405,3,FALSE)</f>
        <v>1.5615000000000001</v>
      </c>
      <c r="J1378" s="10">
        <f>VLOOKUP(B1378,home!$B$2:$E$405,4,FALSE)</f>
        <v>0.88759999999999994</v>
      </c>
      <c r="K1378" s="12">
        <f t="shared" si="1902"/>
        <v>2.0907595221120001</v>
      </c>
      <c r="L1378" s="12">
        <f t="shared" si="1903"/>
        <v>1.4053912236000001</v>
      </c>
      <c r="M1378" s="13">
        <f t="shared" si="1904"/>
        <v>3.0313844830933134E-2</v>
      </c>
      <c r="N1378" s="13">
        <f t="shared" si="1905"/>
        <v>6.3378959732099074E-2</v>
      </c>
      <c r="O1378" s="13">
        <f t="shared" si="1906"/>
        <v>4.2602811478965656E-2</v>
      </c>
      <c r="P1378" s="13">
        <f t="shared" si="1907"/>
        <v>8.9072233768389839E-2</v>
      </c>
      <c r="Q1378" s="13">
        <f t="shared" si="1908"/>
        <v>6.6255081780719594E-2</v>
      </c>
      <c r="R1378" s="13">
        <f t="shared" si="1909"/>
        <v>2.9936808676611845E-2</v>
      </c>
      <c r="S1378" s="13">
        <f t="shared" si="1910"/>
        <v>6.5431017351473914E-2</v>
      </c>
      <c r="T1378" s="13">
        <f t="shared" si="1911"/>
        <v>9.3114310453523585E-2</v>
      </c>
      <c r="U1378" s="13">
        <f t="shared" si="1912"/>
        <v>6.2590667802271349E-2</v>
      </c>
      <c r="V1378" s="13">
        <f t="shared" si="1913"/>
        <v>2.1362028200273792E-2</v>
      </c>
      <c r="W1378" s="13">
        <f t="shared" si="1914"/>
        <v>4.6174481040449598E-2</v>
      </c>
      <c r="X1378" s="13">
        <f t="shared" si="1915"/>
        <v>6.4893210408532465E-2</v>
      </c>
      <c r="Y1378" s="13">
        <f t="shared" si="1916"/>
        <v>4.5600174189689868E-2</v>
      </c>
      <c r="Z1378" s="13">
        <f t="shared" si="1917"/>
        <v>1.4024309392234206E-2</v>
      </c>
      <c r="AA1378" s="13">
        <f t="shared" si="1918"/>
        <v>2.9321458402858415E-2</v>
      </c>
      <c r="AB1378" s="13">
        <f t="shared" si="1919"/>
        <v>3.0652059178993586E-2</v>
      </c>
      <c r="AC1378" s="13">
        <f t="shared" si="1920"/>
        <v>3.9230498066020825E-3</v>
      </c>
      <c r="AD1378" s="13">
        <f t="shared" si="1921"/>
        <v>2.4134933978475007E-2</v>
      </c>
      <c r="AE1378" s="13">
        <f t="shared" si="1922"/>
        <v>3.3919024395514204E-2</v>
      </c>
      <c r="AF1378" s="13">
        <f t="shared" si="1923"/>
        <v>2.3834749599264987E-2</v>
      </c>
      <c r="AG1378" s="13">
        <f t="shared" si="1924"/>
        <v>1.1165715967836878E-2</v>
      </c>
      <c r="AH1378" s="13">
        <f t="shared" si="1925"/>
        <v>4.9274103342242508E-3</v>
      </c>
      <c r="AI1378" s="13">
        <f t="shared" si="1926"/>
        <v>1.0302030075632424E-2</v>
      </c>
      <c r="AJ1378" s="13">
        <f t="shared" si="1927"/>
        <v>1.0769533738856352E-2</v>
      </c>
      <c r="AK1378" s="13">
        <f t="shared" si="1928"/>
        <v>7.5055017377401237E-3</v>
      </c>
      <c r="AL1378" s="13">
        <f t="shared" si="1929"/>
        <v>4.6108939516919855E-4</v>
      </c>
      <c r="AM1378" s="13">
        <f t="shared" si="1930"/>
        <v>1.0092068606208215E-2</v>
      </c>
      <c r="AN1378" s="13">
        <f t="shared" si="1931"/>
        <v>1.4183304647134109E-2</v>
      </c>
      <c r="AO1378" s="13">
        <f t="shared" si="1932"/>
        <v>9.96654593636369E-3</v>
      </c>
      <c r="AP1378" s="13">
        <f t="shared" si="1933"/>
        <v>4.6689653961905914E-3</v>
      </c>
      <c r="AQ1378" s="13">
        <f t="shared" si="1934"/>
        <v>1.6404307477745886E-3</v>
      </c>
      <c r="AR1378" s="13">
        <f t="shared" si="1935"/>
        <v>1.3849878477589415E-3</v>
      </c>
      <c r="AS1378" s="13">
        <f t="shared" si="1936"/>
        <v>2.8956765307114113E-3</v>
      </c>
      <c r="AT1378" s="13">
        <f t="shared" si="1937"/>
        <v>3.0270816397705634E-3</v>
      </c>
      <c r="AU1378" s="13">
        <f t="shared" si="1938"/>
        <v>2.1096332541869042E-3</v>
      </c>
      <c r="AV1378" s="13">
        <f t="shared" si="1939"/>
        <v>1.1026839535888491E-3</v>
      </c>
      <c r="AW1378" s="13">
        <f t="shared" si="1940"/>
        <v>3.7634309617798264E-5</v>
      </c>
      <c r="AX1378" s="13">
        <f t="shared" si="1941"/>
        <v>3.5166814227062318E-3</v>
      </c>
      <c r="AY1378" s="13">
        <f t="shared" si="1942"/>
        <v>4.9423132076685007E-3</v>
      </c>
      <c r="AZ1378" s="13">
        <f t="shared" si="1943"/>
        <v>3.4729418031698386E-3</v>
      </c>
      <c r="BA1378" s="13">
        <f t="shared" si="1944"/>
        <v>1.6269473100828165E-3</v>
      </c>
      <c r="BB1378" s="13">
        <f t="shared" si="1945"/>
        <v>5.7162436771250461E-4</v>
      </c>
      <c r="BC1378" s="13">
        <f t="shared" si="1946"/>
        <v>1.6067117391581069E-4</v>
      </c>
      <c r="BD1378" s="13">
        <f t="shared" si="1947"/>
        <v>3.244082943388449E-4</v>
      </c>
      <c r="BE1378" s="13">
        <f t="shared" si="1948"/>
        <v>6.7825973044105222E-4</v>
      </c>
      <c r="BF1378" s="13">
        <f t="shared" si="1949"/>
        <v>7.0903899494237442E-4</v>
      </c>
      <c r="BG1378" s="13">
        <f t="shared" si="1950"/>
        <v>4.9414334340816394E-4</v>
      </c>
      <c r="BH1378" s="13">
        <f t="shared" si="1951"/>
        <v>2.5828372512971972E-4</v>
      </c>
      <c r="BI1378" s="13">
        <f t="shared" si="1952"/>
        <v>1.0800183154430398E-4</v>
      </c>
      <c r="BJ1378" s="14">
        <f t="shared" si="1953"/>
        <v>0.52731313616503195</v>
      </c>
      <c r="BK1378" s="14">
        <f t="shared" si="1954"/>
        <v>0.21550557656051045</v>
      </c>
      <c r="BL1378" s="14">
        <f t="shared" si="1955"/>
        <v>0.24170048057197513</v>
      </c>
      <c r="BM1378" s="14">
        <f t="shared" si="1956"/>
        <v>0.67207908352398227</v>
      </c>
      <c r="BN1378" s="14">
        <f t="shared" si="1957"/>
        <v>0.32155974026771916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1.3391999999999999</v>
      </c>
      <c r="F1379" s="10">
        <f>VLOOKUP(B1379,home!$B$2:$E$405,3,FALSE)</f>
        <v>1.4934000000000001</v>
      </c>
      <c r="G1379" s="10">
        <f>VLOOKUP(C1379,away!$B$2:$E$405,4,FALSE)</f>
        <v>1.4188000000000001</v>
      </c>
      <c r="H1379" s="10">
        <f>VLOOKUP(A1379,away!$A$2:$E$405,3,FALSE)</f>
        <v>1.014</v>
      </c>
      <c r="I1379" s="10">
        <f>VLOOKUP(C1379,away!$B$2:$E$405,3,FALSE)</f>
        <v>0.19719999999999999</v>
      </c>
      <c r="J1379" s="10">
        <f>VLOOKUP(B1379,home!$B$2:$E$405,4,FALSE)</f>
        <v>0.65749999999999997</v>
      </c>
      <c r="K1379" s="12">
        <f t="shared" si="1902"/>
        <v>2.8375450640639999</v>
      </c>
      <c r="L1379" s="12">
        <f t="shared" si="1903"/>
        <v>0.131474226</v>
      </c>
      <c r="M1379" s="13">
        <f t="shared" si="1904"/>
        <v>5.1353648677734703E-2</v>
      </c>
      <c r="N1379" s="13">
        <f t="shared" si="1905"/>
        <v>0.14571829232718286</v>
      </c>
      <c r="O1379" s="13">
        <f t="shared" si="1906"/>
        <v>6.7516812121810946E-3</v>
      </c>
      <c r="P1379" s="13">
        <f t="shared" si="1907"/>
        <v>1.9158199697758109E-2</v>
      </c>
      <c r="Q1379" s="13">
        <f t="shared" si="1908"/>
        <v>0.2067411105684164</v>
      </c>
      <c r="R1379" s="13">
        <f t="shared" si="1909"/>
        <v>4.4383603078512561E-4</v>
      </c>
      <c r="S1379" s="13">
        <f t="shared" si="1910"/>
        <v>1.7868088495643455E-3</v>
      </c>
      <c r="T1379" s="13">
        <f t="shared" si="1911"/>
        <v>2.718112749436297E-2</v>
      </c>
      <c r="U1379" s="13">
        <f t="shared" si="1912"/>
        <v>1.2594047384080905E-3</v>
      </c>
      <c r="V1379" s="13">
        <f t="shared" si="1913"/>
        <v>7.4066014442313128E-5</v>
      </c>
      <c r="W1379" s="13">
        <f t="shared" si="1914"/>
        <v>0.19554573927750651</v>
      </c>
      <c r="X1379" s="13">
        <f t="shared" si="1915"/>
        <v>2.570922471910797E-2</v>
      </c>
      <c r="Y1379" s="13">
        <f t="shared" si="1916"/>
        <v>1.690050210502394E-3</v>
      </c>
      <c r="Z1379" s="13">
        <f t="shared" si="1917"/>
        <v>1.945099953946219E-5</v>
      </c>
      <c r="AA1379" s="13">
        <f t="shared" si="1918"/>
        <v>5.5193087734312076E-5</v>
      </c>
      <c r="AB1379" s="13">
        <f t="shared" si="1919"/>
        <v>7.8306436835474279E-5</v>
      </c>
      <c r="AC1379" s="13">
        <f t="shared" si="1920"/>
        <v>1.7269604157139613E-6</v>
      </c>
      <c r="AD1379" s="13">
        <f t="shared" si="1921"/>
        <v>0.13871746182140865</v>
      </c>
      <c r="AE1379" s="13">
        <f t="shared" si="1922"/>
        <v>1.8237770925654255E-2</v>
      </c>
      <c r="AF1379" s="13">
        <f t="shared" si="1923"/>
        <v>1.1988984082078485E-3</v>
      </c>
      <c r="AG1379" s="13">
        <f t="shared" si="1924"/>
        <v>5.2541413423919648E-5</v>
      </c>
      <c r="AH1379" s="13">
        <f t="shared" si="1925"/>
        <v>6.3932627734428691E-7</v>
      </c>
      <c r="AI1379" s="13">
        <f t="shared" si="1926"/>
        <v>1.8141171226046932E-6</v>
      </c>
      <c r="AJ1379" s="13">
        <f t="shared" si="1927"/>
        <v>2.573819543440467E-6</v>
      </c>
      <c r="AK1379" s="13">
        <f t="shared" si="1928"/>
        <v>2.4344429804269846E-6</v>
      </c>
      <c r="AL1379" s="13">
        <f t="shared" si="1929"/>
        <v>2.577067325595208E-8</v>
      </c>
      <c r="AM1379" s="13">
        <f t="shared" si="1930"/>
        <v>7.8723409818164822E-2</v>
      </c>
      <c r="AN1379" s="13">
        <f t="shared" si="1931"/>
        <v>1.0350099373924023E-2</v>
      </c>
      <c r="AO1379" s="13">
        <f t="shared" si="1932"/>
        <v>6.8038565210487274E-4</v>
      </c>
      <c r="AP1379" s="13">
        <f t="shared" si="1933"/>
        <v>2.9817725663997814E-5</v>
      </c>
      <c r="AQ1379" s="13">
        <f t="shared" si="1934"/>
        <v>9.8006560068861205E-7</v>
      </c>
      <c r="AR1379" s="13">
        <f t="shared" si="1935"/>
        <v>1.68109854950603E-8</v>
      </c>
      <c r="AS1379" s="13">
        <f t="shared" si="1936"/>
        <v>4.7701928913559851E-8</v>
      </c>
      <c r="AT1379" s="13">
        <f t="shared" si="1937"/>
        <v>6.7678186467501788E-8</v>
      </c>
      <c r="AU1379" s="13">
        <f t="shared" si="1938"/>
        <v>6.4013301318554228E-8</v>
      </c>
      <c r="AV1379" s="13">
        <f t="shared" si="1939"/>
        <v>4.5410156797726284E-8</v>
      </c>
      <c r="AW1379" s="13">
        <f t="shared" si="1940"/>
        <v>2.670586529203813E-10</v>
      </c>
      <c r="AX1379" s="13">
        <f t="shared" si="1941"/>
        <v>3.7230203825970219E-2</v>
      </c>
      <c r="AY1379" s="13">
        <f t="shared" si="1942"/>
        <v>4.8948122318416745E-3</v>
      </c>
      <c r="AZ1379" s="13">
        <f t="shared" si="1943"/>
        <v>3.2177082479835833E-4</v>
      </c>
      <c r="BA1379" s="13">
        <f t="shared" si="1944"/>
        <v>1.410152337991526E-5</v>
      </c>
      <c r="BB1379" s="13">
        <f t="shared" si="1945"/>
        <v>4.6349671794881565E-7</v>
      </c>
      <c r="BC1379" s="13">
        <f t="shared" si="1946"/>
        <v>1.2187574449172175E-8</v>
      </c>
      <c r="BD1379" s="13">
        <f t="shared" si="1947"/>
        <v>3.6836855104337992E-10</v>
      </c>
      <c r="BE1379" s="13">
        <f t="shared" si="1948"/>
        <v>1.0452623637695503E-9</v>
      </c>
      <c r="BF1379" s="13">
        <f t="shared" si="1949"/>
        <v>1.4829895304830785E-9</v>
      </c>
      <c r="BG1379" s="13">
        <f t="shared" si="1950"/>
        <v>1.4026832074269492E-9</v>
      </c>
      <c r="BH1379" s="13">
        <f t="shared" si="1951"/>
        <v>9.9504420291995005E-10</v>
      </c>
      <c r="BI1379" s="13">
        <f t="shared" si="1952"/>
        <v>5.646965533041999E-10</v>
      </c>
      <c r="BJ1379" s="14">
        <f t="shared" si="1953"/>
        <v>0.89303827389151458</v>
      </c>
      <c r="BK1379" s="14">
        <f t="shared" si="1954"/>
        <v>7.7269288202430134E-2</v>
      </c>
      <c r="BL1379" s="14">
        <f t="shared" si="1955"/>
        <v>8.5961306854713156E-3</v>
      </c>
      <c r="BM1379" s="14">
        <f t="shared" si="1956"/>
        <v>0.54386156330011404</v>
      </c>
      <c r="BN1379" s="14">
        <f t="shared" si="1957"/>
        <v>0.43016676851405833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1.3391999999999999</v>
      </c>
      <c r="F1380" s="10">
        <f>VLOOKUP(B1380,home!$B$2:$E$405,3,FALSE)</f>
        <v>0.93340000000000001</v>
      </c>
      <c r="G1380" s="10">
        <f>VLOOKUP(C1380,away!$B$2:$E$405,4,FALSE)</f>
        <v>1.1539999999999999</v>
      </c>
      <c r="H1380" s="10">
        <f>VLOOKUP(A1380,away!$A$2:$E$405,3,FALSE)</f>
        <v>1.014</v>
      </c>
      <c r="I1380" s="10">
        <f>VLOOKUP(C1380,away!$B$2:$E$405,3,FALSE)</f>
        <v>0.89649999999999996</v>
      </c>
      <c r="J1380" s="10">
        <f>VLOOKUP(B1380,home!$B$2:$E$405,4,FALSE)</f>
        <v>1.1506000000000001</v>
      </c>
      <c r="K1380" s="12">
        <f t="shared" si="1902"/>
        <v>1.4425107091199998</v>
      </c>
      <c r="L1380" s="12">
        <f t="shared" si="1903"/>
        <v>1.0459540806000001</v>
      </c>
      <c r="M1380" s="13">
        <f t="shared" si="1904"/>
        <v>8.3037348562222793E-2</v>
      </c>
      <c r="N1380" s="13">
        <f t="shared" si="1905"/>
        <v>0.11978226455793659</v>
      </c>
      <c r="O1380" s="13">
        <f t="shared" si="1906"/>
        <v>8.6853253570861474E-2</v>
      </c>
      <c r="P1380" s="13">
        <f t="shared" si="1907"/>
        <v>0.12528674839788254</v>
      </c>
      <c r="Q1380" s="13">
        <f t="shared" si="1908"/>
        <v>8.639359969373428E-2</v>
      </c>
      <c r="R1380" s="13">
        <f t="shared" si="1909"/>
        <v>4.5422257492914536E-2</v>
      </c>
      <c r="S1380" s="13">
        <f t="shared" si="1910"/>
        <v>4.725816032153346E-2</v>
      </c>
      <c r="T1380" s="13">
        <f t="shared" si="1911"/>
        <v>9.036373813738427E-2</v>
      </c>
      <c r="U1380" s="13">
        <f t="shared" si="1912"/>
        <v>6.5522092865935369E-2</v>
      </c>
      <c r="V1380" s="13">
        <f t="shared" si="1913"/>
        <v>7.9225678357306099E-3</v>
      </c>
      <c r="W1380" s="13">
        <f t="shared" si="1914"/>
        <v>4.154123091921267E-2</v>
      </c>
      <c r="X1380" s="13">
        <f t="shared" si="1915"/>
        <v>4.345021999309738E-2</v>
      </c>
      <c r="Y1380" s="13">
        <f t="shared" si="1916"/>
        <v>2.2723467452373955E-2</v>
      </c>
      <c r="Z1380" s="13">
        <f t="shared" si="1917"/>
        <v>1.5836531858259298E-2</v>
      </c>
      <c r="AA1380" s="13">
        <f t="shared" si="1918"/>
        <v>2.2844366800859089E-2</v>
      </c>
      <c r="AB1380" s="13">
        <f t="shared" si="1919"/>
        <v>1.6476621876652317E-2</v>
      </c>
      <c r="AC1380" s="13">
        <f t="shared" si="1920"/>
        <v>7.470981283474457E-4</v>
      </c>
      <c r="AD1380" s="13">
        <f t="shared" si="1921"/>
        <v>1.4980917617747787E-2</v>
      </c>
      <c r="AE1380" s="13">
        <f t="shared" si="1922"/>
        <v>1.566935191341573E-2</v>
      </c>
      <c r="AF1380" s="13">
        <f t="shared" si="1923"/>
        <v>8.1947112870972994E-3</v>
      </c>
      <c r="AG1380" s="13">
        <f t="shared" si="1924"/>
        <v>2.8570972366927668E-3</v>
      </c>
      <c r="AH1380" s="13">
        <f t="shared" si="1925"/>
        <v>4.1410712799245528E-3</v>
      </c>
      <c r="AI1380" s="13">
        <f t="shared" si="1926"/>
        <v>5.9735396685204308E-3</v>
      </c>
      <c r="AJ1380" s="13">
        <f t="shared" si="1927"/>
        <v>4.3084474715969281E-3</v>
      </c>
      <c r="AK1380" s="13">
        <f t="shared" si="1928"/>
        <v>2.0716605391531851E-3</v>
      </c>
      <c r="AL1380" s="13">
        <f t="shared" si="1929"/>
        <v>4.5088865121774239E-5</v>
      </c>
      <c r="AM1380" s="13">
        <f t="shared" si="1930"/>
        <v>4.3220268192091325E-3</v>
      </c>
      <c r="AN1380" s="13">
        <f t="shared" si="1931"/>
        <v>4.5206415880144303E-3</v>
      </c>
      <c r="AO1380" s="13">
        <f t="shared" si="1932"/>
        <v>2.3641917579568785E-3</v>
      </c>
      <c r="AP1380" s="13">
        <f t="shared" si="1933"/>
        <v>8.2427867218529518E-4</v>
      </c>
      <c r="AQ1380" s="13">
        <f t="shared" si="1934"/>
        <v>2.1553941018093972E-4</v>
      </c>
      <c r="AR1380" s="13">
        <f t="shared" si="1935"/>
        <v>8.6627408065851046E-4</v>
      </c>
      <c r="AS1380" s="13">
        <f t="shared" si="1936"/>
        <v>1.2496096383829837E-3</v>
      </c>
      <c r="AT1380" s="13">
        <f t="shared" si="1937"/>
        <v>9.0128764279351228E-4</v>
      </c>
      <c r="AU1380" s="13">
        <f t="shared" si="1938"/>
        <v>4.3337235890905413E-4</v>
      </c>
      <c r="AV1380" s="13">
        <f t="shared" si="1939"/>
        <v>1.5628606719072672E-4</v>
      </c>
      <c r="AW1380" s="13">
        <f t="shared" si="1940"/>
        <v>1.8897243890416236E-6</v>
      </c>
      <c r="AX1380" s="13">
        <f t="shared" si="1941"/>
        <v>1.039094995302169E-3</v>
      </c>
      <c r="AY1380" s="13">
        <f t="shared" si="1942"/>
        <v>1.0868456504673414E-3</v>
      </c>
      <c r="AZ1380" s="13">
        <f t="shared" si="1943"/>
        <v>5.6839532154433854E-4</v>
      </c>
      <c r="BA1380" s="13">
        <f t="shared" si="1944"/>
        <v>1.9817180198775002E-4</v>
      </c>
      <c r="BB1380" s="13">
        <f t="shared" si="1945"/>
        <v>5.1819651237235572E-5</v>
      </c>
      <c r="BC1380" s="13">
        <f t="shared" si="1946"/>
        <v>1.084019513337108E-5</v>
      </c>
      <c r="BD1380" s="13">
        <f t="shared" si="1947"/>
        <v>1.5101381826379705E-4</v>
      </c>
      <c r="BE1380" s="13">
        <f t="shared" si="1948"/>
        <v>2.1783905007062866E-4</v>
      </c>
      <c r="BF1380" s="13">
        <f t="shared" si="1949"/>
        <v>1.5711758129570487E-4</v>
      </c>
      <c r="BG1380" s="13">
        <f t="shared" si="1950"/>
        <v>7.5547931203362142E-5</v>
      </c>
      <c r="BH1380" s="13">
        <f t="shared" si="1951"/>
        <v>2.7244674953177728E-5</v>
      </c>
      <c r="BI1380" s="13">
        <f t="shared" si="1952"/>
        <v>7.8601470772904619E-6</v>
      </c>
      <c r="BJ1380" s="14">
        <f t="shared" si="1953"/>
        <v>0.46115844467191164</v>
      </c>
      <c r="BK1380" s="14">
        <f t="shared" si="1954"/>
        <v>0.26538385776130596</v>
      </c>
      <c r="BL1380" s="14">
        <f t="shared" si="1955"/>
        <v>0.25785676455721662</v>
      </c>
      <c r="BM1380" s="14">
        <f t="shared" si="1956"/>
        <v>0.45237517064706306</v>
      </c>
      <c r="BN1380" s="14">
        <f t="shared" si="1957"/>
        <v>0.54677547227555223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1.3391999999999999</v>
      </c>
      <c r="F1381" s="10">
        <f>VLOOKUP(B1381,home!$B$2:$E$405,3,FALSE)</f>
        <v>0.87119999999999997</v>
      </c>
      <c r="G1381" s="10">
        <f>VLOOKUP(C1381,away!$B$2:$E$405,4,FALSE)</f>
        <v>1.1201000000000001</v>
      </c>
      <c r="H1381" s="10">
        <f>VLOOKUP(A1381,away!$A$2:$E$405,3,FALSE)</f>
        <v>1.014</v>
      </c>
      <c r="I1381" s="10">
        <f>VLOOKUP(C1381,away!$B$2:$E$405,3,FALSE)</f>
        <v>0.69030000000000002</v>
      </c>
      <c r="J1381" s="10">
        <f>VLOOKUP(B1381,home!$B$2:$E$405,4,FALSE)</f>
        <v>0.73960000000000004</v>
      </c>
      <c r="K1381" s="12">
        <f t="shared" si="1902"/>
        <v>1.3068330359039999</v>
      </c>
      <c r="L1381" s="12">
        <f t="shared" si="1903"/>
        <v>0.5176935223200001</v>
      </c>
      <c r="M1381" s="13">
        <f t="shared" si="1904"/>
        <v>0.16129398936862277</v>
      </c>
      <c r="N1381" s="13">
        <f t="shared" si="1905"/>
        <v>0.21078431379966478</v>
      </c>
      <c r="O1381" s="13">
        <f t="shared" si="1906"/>
        <v>8.3500853485286963E-2</v>
      </c>
      <c r="P1381" s="13">
        <f t="shared" si="1907"/>
        <v>0.10912167386075267</v>
      </c>
      <c r="Q1381" s="13">
        <f t="shared" si="1908"/>
        <v>0.13772995236187868</v>
      </c>
      <c r="R1381" s="13">
        <f t="shared" si="1909"/>
        <v>2.1613925478762237E-2</v>
      </c>
      <c r="S1381" s="13">
        <f t="shared" si="1910"/>
        <v>1.8456266958217012E-2</v>
      </c>
      <c r="T1381" s="13">
        <f t="shared" si="1911"/>
        <v>7.1301904167186791E-2</v>
      </c>
      <c r="U1381" s="13">
        <f t="shared" si="1912"/>
        <v>2.8245791851213668E-2</v>
      </c>
      <c r="V1381" s="13">
        <f t="shared" si="1913"/>
        <v>1.3873760382689749E-3</v>
      </c>
      <c r="W1381" s="13">
        <f t="shared" si="1914"/>
        <v>5.9996683926662388E-2</v>
      </c>
      <c r="X1381" s="13">
        <f t="shared" si="1915"/>
        <v>3.1059894629513581E-2</v>
      </c>
      <c r="Y1381" s="13">
        <f t="shared" si="1916"/>
        <v>8.039753126820471E-3</v>
      </c>
      <c r="Z1381" s="13">
        <f t="shared" si="1917"/>
        <v>3.7297964040874723E-3</v>
      </c>
      <c r="AA1381" s="13">
        <f t="shared" si="1918"/>
        <v>4.8742211580574532E-3</v>
      </c>
      <c r="AB1381" s="13">
        <f t="shared" si="1919"/>
        <v>3.1848966168258664E-3</v>
      </c>
      <c r="AC1381" s="13">
        <f t="shared" si="1920"/>
        <v>5.8663374625284289E-5</v>
      </c>
      <c r="AD1381" s="13">
        <f t="shared" si="1921"/>
        <v>1.9601412150013237E-2</v>
      </c>
      <c r="AE1381" s="13">
        <f t="shared" si="1922"/>
        <v>1.01475240983864E-2</v>
      </c>
      <c r="AF1381" s="13">
        <f t="shared" si="1923"/>
        <v>2.6266537466603694E-3</v>
      </c>
      <c r="AG1381" s="13">
        <f t="shared" si="1924"/>
        <v>4.5326721000787728E-4</v>
      </c>
      <c r="AH1381" s="13">
        <f t="shared" si="1925"/>
        <v>4.8272285949212845E-4</v>
      </c>
      <c r="AI1381" s="13">
        <f t="shared" si="1926"/>
        <v>6.3083817997035816E-4</v>
      </c>
      <c r="AJ1381" s="13">
        <f t="shared" si="1927"/>
        <v>4.1220008694740857E-4</v>
      </c>
      <c r="AK1381" s="13">
        <f t="shared" si="1928"/>
        <v>1.795588970084582E-4</v>
      </c>
      <c r="AL1381" s="13">
        <f t="shared" si="1929"/>
        <v>1.5875224262204857E-6</v>
      </c>
      <c r="AM1381" s="13">
        <f t="shared" si="1930"/>
        <v>5.1231545896014722E-3</v>
      </c>
      <c r="AN1381" s="13">
        <f t="shared" si="1931"/>
        <v>2.6522239448806603E-3</v>
      </c>
      <c r="AO1381" s="13">
        <f t="shared" si="1932"/>
        <v>6.8651957800335754E-4</v>
      </c>
      <c r="AP1381" s="13">
        <f t="shared" si="1933"/>
        <v>1.1846891282606607E-4</v>
      </c>
      <c r="AQ1381" s="13">
        <f t="shared" si="1934"/>
        <v>1.5332647191586796E-5</v>
      </c>
      <c r="AR1381" s="13">
        <f t="shared" si="1935"/>
        <v>4.998049948697252E-5</v>
      </c>
      <c r="AS1381" s="13">
        <f t="shared" si="1936"/>
        <v>6.5316167880558613E-5</v>
      </c>
      <c r="AT1381" s="13">
        <f t="shared" si="1937"/>
        <v>4.2678662982482871E-5</v>
      </c>
      <c r="AU1381" s="13">
        <f t="shared" si="1938"/>
        <v>1.8591295571240577E-5</v>
      </c>
      <c r="AV1381" s="13">
        <f t="shared" si="1939"/>
        <v>6.0739298081882312E-6</v>
      </c>
      <c r="AW1381" s="13">
        <f t="shared" si="1940"/>
        <v>2.9833911962520975E-8</v>
      </c>
      <c r="AX1381" s="13">
        <f t="shared" si="1941"/>
        <v>1.115851277622399E-3</v>
      </c>
      <c r="AY1381" s="13">
        <f t="shared" si="1942"/>
        <v>5.7766897829761201E-4</v>
      </c>
      <c r="AZ1381" s="13">
        <f t="shared" si="1943"/>
        <v>1.4952774405494325E-4</v>
      </c>
      <c r="BA1381" s="13">
        <f t="shared" si="1944"/>
        <v>2.5803181501455677E-5</v>
      </c>
      <c r="BB1381" s="13">
        <f t="shared" si="1945"/>
        <v>3.3395349796377141E-6</v>
      </c>
      <c r="BC1381" s="13">
        <f t="shared" si="1946"/>
        <v>3.4577112530389976E-7</v>
      </c>
      <c r="BD1381" s="13">
        <f t="shared" si="1947"/>
        <v>4.31243013778729E-6</v>
      </c>
      <c r="BE1381" s="13">
        <f t="shared" si="1948"/>
        <v>5.6356261690884695E-6</v>
      </c>
      <c r="BF1381" s="13">
        <f t="shared" si="1949"/>
        <v>3.682411227884957E-6</v>
      </c>
      <c r="BG1381" s="13">
        <f t="shared" si="1950"/>
        <v>1.6040988814612911E-6</v>
      </c>
      <c r="BH1381" s="13">
        <f t="shared" si="1951"/>
        <v>5.240723527875676E-7</v>
      </c>
      <c r="BI1381" s="13">
        <f t="shared" si="1952"/>
        <v>1.3697501276534587E-7</v>
      </c>
      <c r="BJ1381" s="14">
        <f t="shared" si="1953"/>
        <v>0.56220959537687887</v>
      </c>
      <c r="BK1381" s="14">
        <f t="shared" si="1954"/>
        <v>0.29089722610121055</v>
      </c>
      <c r="BL1381" s="14">
        <f t="shared" si="1955"/>
        <v>0.14332354478307582</v>
      </c>
      <c r="BM1381" s="14">
        <f t="shared" si="1956"/>
        <v>0.27553781516589915</v>
      </c>
      <c r="BN1381" s="14">
        <f t="shared" si="1957"/>
        <v>0.72404470835496815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1.3391999999999999</v>
      </c>
      <c r="F1382" s="10">
        <f>VLOOKUP(B1382,home!$B$2:$E$405,3,FALSE)</f>
        <v>1.369</v>
      </c>
      <c r="G1382" s="10">
        <f>VLOOKUP(C1382,away!$B$2:$E$405,4,FALSE)</f>
        <v>0.49780000000000002</v>
      </c>
      <c r="H1382" s="10">
        <f>VLOOKUP(A1382,away!$A$2:$E$405,3,FALSE)</f>
        <v>1.014</v>
      </c>
      <c r="I1382" s="10">
        <f>VLOOKUP(C1382,away!$B$2:$E$405,3,FALSE)</f>
        <v>0.57530000000000003</v>
      </c>
      <c r="J1382" s="10">
        <f>VLOOKUP(B1382,home!$B$2:$E$405,4,FALSE)</f>
        <v>1.5615000000000001</v>
      </c>
      <c r="K1382" s="12">
        <f t="shared" si="1902"/>
        <v>0.91264899744000005</v>
      </c>
      <c r="L1382" s="12">
        <f t="shared" si="1903"/>
        <v>0.9109075833000001</v>
      </c>
      <c r="M1382" s="13">
        <f t="shared" si="1904"/>
        <v>0.16145051680838848</v>
      </c>
      <c r="N1382" s="13">
        <f t="shared" si="1905"/>
        <v>0.14734765230134561</v>
      </c>
      <c r="O1382" s="13">
        <f t="shared" si="1906"/>
        <v>0.1470665000884652</v>
      </c>
      <c r="P1382" s="13">
        <f t="shared" si="1907"/>
        <v>0.13422009386274744</v>
      </c>
      <c r="Q1382" s="13">
        <f t="shared" si="1908"/>
        <v>6.7238343573980383E-2</v>
      </c>
      <c r="R1382" s="13">
        <f t="shared" si="1909"/>
        <v>6.6981995089986535E-2</v>
      </c>
      <c r="S1382" s="13">
        <f t="shared" si="1910"/>
        <v>2.7895596051118868E-2</v>
      </c>
      <c r="T1382" s="13">
        <f t="shared" si="1911"/>
        <v>6.1247917050069565E-2</v>
      </c>
      <c r="U1382" s="13">
        <f t="shared" si="1912"/>
        <v>6.1131050665407222E-2</v>
      </c>
      <c r="V1382" s="13">
        <f t="shared" si="1913"/>
        <v>2.5767437701340657E-3</v>
      </c>
      <c r="W1382" s="13">
        <f t="shared" si="1914"/>
        <v>2.0455002284106495E-2</v>
      </c>
      <c r="X1382" s="13">
        <f t="shared" si="1915"/>
        <v>1.8632616697011429E-2</v>
      </c>
      <c r="Y1382" s="13">
        <f t="shared" si="1916"/>
        <v>8.4862959230149557E-3</v>
      </c>
      <c r="Z1382" s="13">
        <f t="shared" si="1917"/>
        <v>2.0338135757344038E-2</v>
      </c>
      <c r="AA1382" s="13">
        <f t="shared" si="1918"/>
        <v>1.8561579208738653E-2</v>
      </c>
      <c r="AB1382" s="13">
        <f t="shared" si="1919"/>
        <v>8.470103327879239E-3</v>
      </c>
      <c r="AC1382" s="13">
        <f t="shared" si="1920"/>
        <v>1.3388420703311528E-4</v>
      </c>
      <c r="AD1382" s="13">
        <f t="shared" si="1921"/>
        <v>4.6670593318056744E-3</v>
      </c>
      <c r="AE1382" s="13">
        <f t="shared" si="1922"/>
        <v>4.2512597370528201E-3</v>
      </c>
      <c r="AF1382" s="13">
        <f t="shared" si="1923"/>
        <v>1.9362523665296893E-3</v>
      </c>
      <c r="AG1382" s="13">
        <f t="shared" si="1924"/>
        <v>5.8791565461815509E-4</v>
      </c>
      <c r="AH1382" s="13">
        <f t="shared" si="1925"/>
        <v>4.6315405228873931E-3</v>
      </c>
      <c r="AI1382" s="13">
        <f t="shared" si="1926"/>
        <v>4.2269708148159127E-3</v>
      </c>
      <c r="AJ1382" s="13">
        <f t="shared" si="1927"/>
        <v>1.928870338174941E-3</v>
      </c>
      <c r="AK1382" s="13">
        <f t="shared" si="1928"/>
        <v>5.8679386010903809E-4</v>
      </c>
      <c r="AL1382" s="13">
        <f t="shared" si="1929"/>
        <v>4.4521259367788139E-6</v>
      </c>
      <c r="AM1382" s="13">
        <f t="shared" si="1930"/>
        <v>8.5187740403308934E-4</v>
      </c>
      <c r="AN1382" s="13">
        <f t="shared" si="1931"/>
        <v>7.7598158737565909E-4</v>
      </c>
      <c r="AO1382" s="13">
        <f t="shared" si="1932"/>
        <v>3.5342375622082978E-4</v>
      </c>
      <c r="AP1382" s="13">
        <f t="shared" si="1933"/>
        <v>1.0731212655330815E-4</v>
      </c>
      <c r="AQ1382" s="13">
        <f t="shared" si="1934"/>
        <v>2.4437857464364418E-5</v>
      </c>
      <c r="AR1382" s="13">
        <f t="shared" si="1935"/>
        <v>8.4378107693187509E-4</v>
      </c>
      <c r="AS1382" s="13">
        <f t="shared" si="1936"/>
        <v>7.7007595392071938E-4</v>
      </c>
      <c r="AT1382" s="13">
        <f t="shared" si="1937"/>
        <v>3.5140452364919799E-4</v>
      </c>
      <c r="AU1382" s="13">
        <f t="shared" si="1938"/>
        <v>1.0690299540144047E-4</v>
      </c>
      <c r="AV1382" s="13">
        <f t="shared" si="1939"/>
        <v>2.4391227894114391E-5</v>
      </c>
      <c r="AW1382" s="13">
        <f t="shared" si="1940"/>
        <v>1.0281181795169919E-7</v>
      </c>
      <c r="AX1382" s="13">
        <f t="shared" si="1941"/>
        <v>1.2957750978876477E-4</v>
      </c>
      <c r="AY1382" s="13">
        <f t="shared" si="1942"/>
        <v>1.1803313629171583E-4</v>
      </c>
      <c r="AZ1382" s="13">
        <f t="shared" si="1943"/>
        <v>5.3758639464403205E-5</v>
      </c>
      <c r="BA1382" s="13">
        <f t="shared" si="1944"/>
        <v>1.6323050785338513E-5</v>
      </c>
      <c r="BB1382" s="13">
        <f t="shared" si="1945"/>
        <v>3.7171976857389674E-6</v>
      </c>
      <c r="BC1382" s="13">
        <f t="shared" si="1946"/>
        <v>6.772047121129674E-7</v>
      </c>
      <c r="BD1382" s="13">
        <f t="shared" si="1947"/>
        <v>1.2810109693704757E-4</v>
      </c>
      <c r="BE1382" s="13">
        <f t="shared" si="1948"/>
        <v>1.1691133769056071E-4</v>
      </c>
      <c r="BF1382" s="13">
        <f t="shared" si="1949"/>
        <v>5.3349507566329753E-5</v>
      </c>
      <c r="BG1382" s="13">
        <f t="shared" si="1950"/>
        <v>1.6229791531442854E-5</v>
      </c>
      <c r="BH1382" s="13">
        <f t="shared" si="1951"/>
        <v>3.7030257424578797E-6</v>
      </c>
      <c r="BI1382" s="13">
        <f t="shared" si="1952"/>
        <v>6.7591254626973938E-7</v>
      </c>
      <c r="BJ1382" s="14">
        <f t="shared" si="1953"/>
        <v>0.3372854343899101</v>
      </c>
      <c r="BK1382" s="14">
        <f t="shared" si="1954"/>
        <v>0.3263993199616505</v>
      </c>
      <c r="BL1382" s="14">
        <f t="shared" si="1955"/>
        <v>0.31600093036627552</v>
      </c>
      <c r="BM1382" s="14">
        <f t="shared" si="1956"/>
        <v>0.27560078842579272</v>
      </c>
      <c r="BN1382" s="14">
        <f t="shared" si="1957"/>
        <v>0.7243051017249138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1.6516999999999999</v>
      </c>
      <c r="F1383" s="10">
        <f>VLOOKUP(B1383,home!$B$2:$E$405,3,FALSE)</f>
        <v>1.0379</v>
      </c>
      <c r="G1383" s="10">
        <f>VLOOKUP(C1383,away!$B$2:$E$405,4,FALSE)</f>
        <v>1.0379</v>
      </c>
      <c r="H1383" s="10">
        <f>VLOOKUP(A1383,away!$A$2:$E$405,3,FALSE)</f>
        <v>1.3258000000000001</v>
      </c>
      <c r="I1383" s="10">
        <f>VLOOKUP(C1383,away!$B$2:$E$405,3,FALSE)</f>
        <v>0.64649999999999996</v>
      </c>
      <c r="J1383" s="10">
        <f>VLOOKUP(B1383,home!$B$2:$E$405,4,FALSE)</f>
        <v>1.0774999999999999</v>
      </c>
      <c r="K1383" s="12">
        <f t="shared" si="1902"/>
        <v>1.7792713783970002</v>
      </c>
      <c r="L1383" s="12">
        <f t="shared" si="1903"/>
        <v>0.92355725174999992</v>
      </c>
      <c r="M1383" s="13">
        <f t="shared" si="1904"/>
        <v>6.7015681807690242E-2</v>
      </c>
      <c r="N1383" s="13">
        <f t="shared" si="1905"/>
        <v>0.11923908454418379</v>
      </c>
      <c r="O1383" s="13">
        <f t="shared" si="1906"/>
        <v>6.1892818914462862E-2</v>
      </c>
      <c r="P1383" s="13">
        <f t="shared" si="1907"/>
        <v>0.11012412122281227</v>
      </c>
      <c r="Q1383" s="13">
        <f t="shared" si="1908"/>
        <v>0.10607934515786319</v>
      </c>
      <c r="R1383" s="13">
        <f t="shared" si="1909"/>
        <v>2.8580780869850865E-2</v>
      </c>
      <c r="S1383" s="13">
        <f t="shared" si="1910"/>
        <v>4.5240612898252298E-2</v>
      </c>
      <c r="T1383" s="13">
        <f t="shared" si="1911"/>
        <v>9.7970348481435779E-2</v>
      </c>
      <c r="U1383" s="13">
        <f t="shared" si="1912"/>
        <v>5.0852965373962167E-2</v>
      </c>
      <c r="V1383" s="13">
        <f t="shared" si="1913"/>
        <v>8.2602270669492276E-3</v>
      </c>
      <c r="W1383" s="13">
        <f t="shared" si="1914"/>
        <v>6.2914647559494108E-2</v>
      </c>
      <c r="X1383" s="13">
        <f t="shared" si="1915"/>
        <v>5.8105278994866214E-2</v>
      </c>
      <c r="Y1383" s="13">
        <f t="shared" si="1916"/>
        <v>2.6831775890332817E-2</v>
      </c>
      <c r="Z1383" s="13">
        <f t="shared" si="1917"/>
        <v>8.7986624776761457E-3</v>
      </c>
      <c r="AA1383" s="13">
        <f t="shared" si="1918"/>
        <v>1.5655208314704804E-2</v>
      </c>
      <c r="AB1383" s="13">
        <f t="shared" si="1919"/>
        <v>1.3927432038598498E-2</v>
      </c>
      <c r="AC1383" s="13">
        <f t="shared" si="1920"/>
        <v>8.4835577128334054E-4</v>
      </c>
      <c r="AD1383" s="13">
        <f t="shared" si="1921"/>
        <v>2.7985557921135638E-2</v>
      </c>
      <c r="AE1383" s="13">
        <f t="shared" si="1922"/>
        <v>2.584626496233447E-2</v>
      </c>
      <c r="AF1383" s="13">
        <f t="shared" si="1923"/>
        <v>1.1935252718307967E-2</v>
      </c>
      <c r="AG1383" s="13">
        <f t="shared" si="1924"/>
        <v>3.6742963998207408E-3</v>
      </c>
      <c r="AH1383" s="13">
        <f t="shared" si="1925"/>
        <v>2.0315171342396065E-3</v>
      </c>
      <c r="AI1383" s="13">
        <f t="shared" si="1926"/>
        <v>3.6146202916756288E-3</v>
      </c>
      <c r="AJ1383" s="13">
        <f t="shared" si="1927"/>
        <v>3.2156952143757318E-3</v>
      </c>
      <c r="AK1383" s="13">
        <f t="shared" si="1928"/>
        <v>1.9071981521956479E-3</v>
      </c>
      <c r="AL1383" s="13">
        <f t="shared" si="1929"/>
        <v>5.5762729723453076E-5</v>
      </c>
      <c r="AM1383" s="13">
        <f t="shared" si="1930"/>
        <v>9.9587804435096235E-3</v>
      </c>
      <c r="AN1383" s="13">
        <f t="shared" si="1931"/>
        <v>9.1975038971893932E-3</v>
      </c>
      <c r="AO1383" s="13">
        <f t="shared" si="1932"/>
        <v>4.2472107111240741E-3</v>
      </c>
      <c r="AP1383" s="13">
        <f t="shared" si="1933"/>
        <v>1.3075140839896376E-3</v>
      </c>
      <c r="AQ1383" s="13">
        <f t="shared" si="1934"/>
        <v>3.0189102850847205E-4</v>
      </c>
      <c r="AR1383" s="13">
        <f t="shared" si="1935"/>
        <v>3.7524447627627336E-4</v>
      </c>
      <c r="AS1383" s="13">
        <f t="shared" si="1936"/>
        <v>6.6766175653994544E-4</v>
      </c>
      <c r="AT1383" s="13">
        <f t="shared" si="1937"/>
        <v>5.9397572693089564E-4</v>
      </c>
      <c r="AU1383" s="13">
        <f t="shared" si="1938"/>
        <v>3.5228133679689817E-4</v>
      </c>
      <c r="AV1383" s="13">
        <f t="shared" si="1939"/>
        <v>1.5670102492653873E-4</v>
      </c>
      <c r="AW1383" s="13">
        <f t="shared" si="1940"/>
        <v>2.5453501836092251E-6</v>
      </c>
      <c r="AX1383" s="13">
        <f t="shared" si="1941"/>
        <v>2.9532288344794105E-3</v>
      </c>
      <c r="AY1383" s="13">
        <f t="shared" si="1942"/>
        <v>2.7274759061606596E-3</v>
      </c>
      <c r="AZ1383" s="13">
        <f t="shared" si="1943"/>
        <v>1.2594900760540396E-3</v>
      </c>
      <c r="BA1383" s="13">
        <f t="shared" si="1944"/>
        <v>3.8773706441562239E-4</v>
      </c>
      <c r="BB1383" s="13">
        <f t="shared" si="1945"/>
        <v>8.952434440332623E-5</v>
      </c>
      <c r="BC1383" s="13">
        <f t="shared" si="1946"/>
        <v>1.6536171496371292E-5</v>
      </c>
      <c r="BD1383" s="13">
        <f t="shared" si="1947"/>
        <v>5.7759959540680494E-5</v>
      </c>
      <c r="BE1383" s="13">
        <f t="shared" si="1948"/>
        <v>1.0277064282810156E-4</v>
      </c>
      <c r="BF1383" s="13">
        <f t="shared" si="1949"/>
        <v>9.1428431661751041E-5</v>
      </c>
      <c r="BG1383" s="13">
        <f t="shared" si="1950"/>
        <v>5.4225330542493214E-5</v>
      </c>
      <c r="BH1383" s="13">
        <f t="shared" si="1951"/>
        <v>2.4120394654593717E-5</v>
      </c>
      <c r="BI1383" s="13">
        <f t="shared" si="1952"/>
        <v>8.5833455689117231E-6</v>
      </c>
      <c r="BJ1383" s="14">
        <f t="shared" si="1953"/>
        <v>0.57302874519110558</v>
      </c>
      <c r="BK1383" s="14">
        <f t="shared" si="1954"/>
        <v>0.23427223740287151</v>
      </c>
      <c r="BL1383" s="14">
        <f t="shared" si="1955"/>
        <v>0.18416298873033293</v>
      </c>
      <c r="BM1383" s="14">
        <f t="shared" si="1956"/>
        <v>0.50460587072914564</v>
      </c>
      <c r="BN1383" s="14">
        <f t="shared" si="1957"/>
        <v>0.49293183251686329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1.6516999999999999</v>
      </c>
      <c r="F1384" s="10">
        <f>VLOOKUP(B1384,home!$B$2:$E$405,3,FALSE)</f>
        <v>0.4325</v>
      </c>
      <c r="G1384" s="10">
        <f>VLOOKUP(C1384,away!$B$2:$E$405,4,FALSE)</f>
        <v>0.37840000000000001</v>
      </c>
      <c r="H1384" s="10">
        <f>VLOOKUP(A1384,away!$A$2:$E$405,3,FALSE)</f>
        <v>1.3258000000000001</v>
      </c>
      <c r="I1384" s="10">
        <f>VLOOKUP(C1384,away!$B$2:$E$405,3,FALSE)</f>
        <v>1.32</v>
      </c>
      <c r="J1384" s="10">
        <f>VLOOKUP(B1384,home!$B$2:$E$405,4,FALSE)</f>
        <v>1.2929999999999999</v>
      </c>
      <c r="K1384" s="12">
        <f t="shared" si="1902"/>
        <v>0.27031391859999998</v>
      </c>
      <c r="L1384" s="12">
        <f t="shared" si="1903"/>
        <v>2.2628224080000003</v>
      </c>
      <c r="M1384" s="13">
        <f t="shared" si="1904"/>
        <v>7.9409574957128651E-2</v>
      </c>
      <c r="N1384" s="13">
        <f t="shared" si="1905"/>
        <v>2.1465513381021869E-2</v>
      </c>
      <c r="O1384" s="13">
        <f t="shared" si="1906"/>
        <v>0.17968976562274636</v>
      </c>
      <c r="P1384" s="13">
        <f t="shared" si="1907"/>
        <v>4.8572644677800127E-2</v>
      </c>
      <c r="Q1384" s="13">
        <f t="shared" si="1908"/>
        <v>2.9012135183923773E-3</v>
      </c>
      <c r="R1384" s="13">
        <f t="shared" si="1909"/>
        <v>0.20330301406970933</v>
      </c>
      <c r="S1384" s="13">
        <f t="shared" si="1910"/>
        <v>7.4276364414164074E-3</v>
      </c>
      <c r="T1384" s="13">
        <f t="shared" si="1911"/>
        <v>6.5649309598107925E-3</v>
      </c>
      <c r="U1384" s="13">
        <f t="shared" si="1912"/>
        <v>5.4955634396374055E-2</v>
      </c>
      <c r="V1384" s="13">
        <f t="shared" si="1913"/>
        <v>5.0480890561451755E-4</v>
      </c>
      <c r="W1384" s="13">
        <f t="shared" si="1914"/>
        <v>2.6141279828397894E-4</v>
      </c>
      <c r="X1384" s="13">
        <f t="shared" si="1915"/>
        <v>5.9153073769497157E-4</v>
      </c>
      <c r="Y1384" s="13">
        <f t="shared" si="1916"/>
        <v>6.6926450413847623E-4</v>
      </c>
      <c r="Z1384" s="13">
        <f t="shared" si="1917"/>
        <v>0.15334620528362586</v>
      </c>
      <c r="AA1384" s="13">
        <f t="shared" si="1918"/>
        <v>4.1451613652656927E-2</v>
      </c>
      <c r="AB1384" s="13">
        <f t="shared" si="1919"/>
        <v>5.6024740593714753E-3</v>
      </c>
      <c r="AC1384" s="13">
        <f t="shared" si="1920"/>
        <v>1.9298604431393215E-5</v>
      </c>
      <c r="AD1384" s="13">
        <f t="shared" si="1921"/>
        <v>1.7665879469083423E-5</v>
      </c>
      <c r="AE1384" s="13">
        <f t="shared" si="1922"/>
        <v>3.9974747919669116E-5</v>
      </c>
      <c r="AF1384" s="13">
        <f t="shared" si="1923"/>
        <v>4.5227877673389348E-5</v>
      </c>
      <c r="AG1384" s="13">
        <f t="shared" si="1924"/>
        <v>3.4114218355209442E-5</v>
      </c>
      <c r="AH1384" s="13">
        <f t="shared" si="1925"/>
        <v>8.6748807374389184E-2</v>
      </c>
      <c r="AI1384" s="13">
        <f t="shared" si="1926"/>
        <v>2.3449410055247713E-2</v>
      </c>
      <c r="AJ1384" s="13">
        <f t="shared" si="1927"/>
        <v>3.1693509604461254E-3</v>
      </c>
      <c r="AK1384" s="13">
        <f t="shared" si="1928"/>
        <v>2.85573225845622E-4</v>
      </c>
      <c r="AL1384" s="13">
        <f t="shared" si="1929"/>
        <v>4.7217694154870048E-7</v>
      </c>
      <c r="AM1384" s="13">
        <f t="shared" si="1930"/>
        <v>9.5506662096064549E-7</v>
      </c>
      <c r="AN1384" s="13">
        <f t="shared" si="1931"/>
        <v>2.1611461510425915E-6</v>
      </c>
      <c r="AO1384" s="13">
        <f t="shared" si="1932"/>
        <v>2.4451449687710653E-6</v>
      </c>
      <c r="AP1384" s="13">
        <f t="shared" si="1933"/>
        <v>1.8443096087145422E-6</v>
      </c>
      <c r="AQ1384" s="13">
        <f t="shared" si="1934"/>
        <v>1.043336277472245E-6</v>
      </c>
      <c r="AR1384" s="13">
        <f t="shared" si="1935"/>
        <v>3.9259429038808712E-2</v>
      </c>
      <c r="AS1384" s="13">
        <f t="shared" si="1936"/>
        <v>1.0612370105479014E-2</v>
      </c>
      <c r="AT1384" s="13">
        <f t="shared" si="1937"/>
        <v>1.4343356744227634E-3</v>
      </c>
      <c r="AU1384" s="13">
        <f t="shared" si="1938"/>
        <v>1.2924029891366368E-4</v>
      </c>
      <c r="AV1384" s="13">
        <f t="shared" si="1939"/>
        <v>8.733862910096936E-6</v>
      </c>
      <c r="AW1384" s="13">
        <f t="shared" si="1940"/>
        <v>8.0227110938858555E-9</v>
      </c>
      <c r="AX1384" s="13">
        <f t="shared" si="1941"/>
        <v>4.302796680598881E-8</v>
      </c>
      <c r="AY1384" s="13">
        <f t="shared" si="1942"/>
        <v>9.7364647459271669E-8</v>
      </c>
      <c r="AZ1384" s="13">
        <f t="shared" si="1943"/>
        <v>1.1015945300893014E-7</v>
      </c>
      <c r="BA1384" s="13">
        <f t="shared" si="1944"/>
        <v>8.3090426240543389E-8</v>
      </c>
      <c r="BB1384" s="13">
        <f t="shared" si="1945"/>
        <v>4.7004719596843214E-8</v>
      </c>
      <c r="BC1384" s="13">
        <f t="shared" si="1946"/>
        <v>2.1272666557098718E-8</v>
      </c>
      <c r="BD1384" s="13">
        <f t="shared" si="1947"/>
        <v>1.4806185959050359E-2</v>
      </c>
      <c r="BE1384" s="13">
        <f t="shared" si="1948"/>
        <v>4.0023181461112016E-3</v>
      </c>
      <c r="BF1384" s="13">
        <f t="shared" si="1949"/>
        <v>5.4094115077960297E-4</v>
      </c>
      <c r="BG1384" s="13">
        <f t="shared" si="1950"/>
        <v>4.874130739974265E-5</v>
      </c>
      <c r="BH1384" s="13">
        <f t="shared" si="1951"/>
        <v>3.2938634502279024E-6</v>
      </c>
      <c r="BI1384" s="13">
        <f t="shared" si="1952"/>
        <v>1.780754273128841E-7</v>
      </c>
      <c r="BJ1384" s="14">
        <f t="shared" si="1953"/>
        <v>3.2599699546266452E-2</v>
      </c>
      <c r="BK1384" s="14">
        <f t="shared" si="1954"/>
        <v>0.13593453312798012</v>
      </c>
      <c r="BL1384" s="14">
        <f t="shared" si="1955"/>
        <v>0.66950141089953963</v>
      </c>
      <c r="BM1384" s="14">
        <f t="shared" si="1956"/>
        <v>0.45604003328867676</v>
      </c>
      <c r="BN1384" s="14">
        <f t="shared" si="1957"/>
        <v>0.53534172622679876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1.6516999999999999</v>
      </c>
      <c r="F1385" s="10">
        <f>VLOOKUP(B1385,home!$B$2:$E$405,3,FALSE)</f>
        <v>0.77839999999999998</v>
      </c>
      <c r="G1385" s="10">
        <f>VLOOKUP(C1385,away!$B$2:$E$405,4,FALSE)</f>
        <v>1.1352</v>
      </c>
      <c r="H1385" s="10">
        <f>VLOOKUP(A1385,away!$A$2:$E$405,3,FALSE)</f>
        <v>1.3258000000000001</v>
      </c>
      <c r="I1385" s="10">
        <f>VLOOKUP(C1385,away!$B$2:$E$405,3,FALSE)</f>
        <v>0.94279999999999997</v>
      </c>
      <c r="J1385" s="10">
        <f>VLOOKUP(B1385,home!$B$2:$E$405,4,FALSE)</f>
        <v>0.75429999999999997</v>
      </c>
      <c r="K1385" s="12">
        <f t="shared" si="1902"/>
        <v>1.4595076594559999</v>
      </c>
      <c r="L1385" s="12">
        <f t="shared" si="1903"/>
        <v>0.94284802623199992</v>
      </c>
      <c r="M1385" s="13">
        <f t="shared" si="1904"/>
        <v>9.0504501816202315E-2</v>
      </c>
      <c r="N1385" s="13">
        <f t="shared" si="1905"/>
        <v>0.13209201361599673</v>
      </c>
      <c r="O1385" s="13">
        <f t="shared" si="1906"/>
        <v>8.5331990902516808E-2</v>
      </c>
      <c r="P1385" s="13">
        <f t="shared" si="1907"/>
        <v>0.12454269431885298</v>
      </c>
      <c r="Q1385" s="13">
        <f t="shared" si="1908"/>
        <v>9.639465281275672E-2</v>
      </c>
      <c r="R1385" s="13">
        <f t="shared" si="1909"/>
        <v>4.0227549598442464E-2</v>
      </c>
      <c r="S1385" s="13">
        <f t="shared" si="1910"/>
        <v>4.2845610983249613E-2</v>
      </c>
      <c r="T1385" s="13">
        <f t="shared" si="1911"/>
        <v>9.0885508143826579E-2</v>
      </c>
      <c r="U1385" s="13">
        <f t="shared" si="1912"/>
        <v>5.8712416760072911E-2</v>
      </c>
      <c r="V1385" s="13">
        <f t="shared" si="1913"/>
        <v>6.5510649556514569E-3</v>
      </c>
      <c r="W1385" s="13">
        <f t="shared" si="1914"/>
        <v>4.6896244703606781E-2</v>
      </c>
      <c r="X1385" s="13">
        <f t="shared" si="1915"/>
        <v>4.4216031756488534E-2</v>
      </c>
      <c r="Y1385" s="13">
        <f t="shared" si="1916"/>
        <v>2.0844499134708316E-2</v>
      </c>
      <c r="Z1385" s="13">
        <f t="shared" si="1917"/>
        <v>1.264282191301379E-2</v>
      </c>
      <c r="AA1385" s="13">
        <f t="shared" si="1918"/>
        <v>1.8452295419181784E-2</v>
      </c>
      <c r="AB1385" s="13">
        <f t="shared" si="1919"/>
        <v>1.3465633249420336E-2</v>
      </c>
      <c r="AC1385" s="13">
        <f t="shared" si="1920"/>
        <v>5.6343003929487114E-4</v>
      </c>
      <c r="AD1385" s="13">
        <f t="shared" si="1921"/>
        <v>1.7111357086159244E-2</v>
      </c>
      <c r="AE1385" s="13">
        <f t="shared" si="1922"/>
        <v>1.6133409254836192E-2</v>
      </c>
      <c r="AF1385" s="13">
        <f t="shared" si="1923"/>
        <v>7.6056765361576899E-3</v>
      </c>
      <c r="AG1385" s="13">
        <f t="shared" si="1924"/>
        <v>2.3903323700917713E-3</v>
      </c>
      <c r="AH1385" s="13">
        <f t="shared" si="1925"/>
        <v>2.9800649216719312E-3</v>
      </c>
      <c r="AI1385" s="13">
        <f t="shared" si="1926"/>
        <v>4.3494275788563286E-3</v>
      </c>
      <c r="AJ1385" s="13">
        <f t="shared" si="1927"/>
        <v>3.1740114327949882E-3</v>
      </c>
      <c r="AK1385" s="13">
        <f t="shared" si="1928"/>
        <v>1.5441646657883999E-3</v>
      </c>
      <c r="AL1385" s="13">
        <f t="shared" si="1929"/>
        <v>3.1013305966355011E-5</v>
      </c>
      <c r="AM1385" s="13">
        <f t="shared" si="1930"/>
        <v>4.994831346187216E-3</v>
      </c>
      <c r="AN1385" s="13">
        <f t="shared" si="1931"/>
        <v>4.7093668761143404E-3</v>
      </c>
      <c r="AO1385" s="13">
        <f t="shared" si="1932"/>
        <v>2.2201086319733818E-3</v>
      </c>
      <c r="AP1385" s="13">
        <f t="shared" si="1933"/>
        <v>6.9774168055890978E-4</v>
      </c>
      <c r="AQ1385" s="13">
        <f t="shared" si="1934"/>
        <v>1.6446609158369163E-4</v>
      </c>
      <c r="AR1385" s="13">
        <f t="shared" si="1935"/>
        <v>5.6194966588832024E-4</v>
      </c>
      <c r="AS1385" s="13">
        <f t="shared" si="1936"/>
        <v>8.2016984159274345E-4</v>
      </c>
      <c r="AT1385" s="13">
        <f t="shared" si="1937"/>
        <v>5.9852208292971159E-4</v>
      </c>
      <c r="AU1385" s="13">
        <f t="shared" si="1938"/>
        <v>2.9118252146315788E-4</v>
      </c>
      <c r="AV1385" s="13">
        <f t="shared" si="1939"/>
        <v>1.0624578009379753E-4</v>
      </c>
      <c r="AW1385" s="13">
        <f t="shared" si="1940"/>
        <v>1.185478379305371E-6</v>
      </c>
      <c r="AX1385" s="13">
        <f t="shared" si="1941"/>
        <v>1.2149991012418626E-3</v>
      </c>
      <c r="AY1385" s="13">
        <f t="shared" si="1942"/>
        <v>1.1455595044795441E-3</v>
      </c>
      <c r="AZ1385" s="13">
        <f t="shared" si="1943"/>
        <v>5.4004425886492282E-4</v>
      </c>
      <c r="BA1385" s="13">
        <f t="shared" si="1944"/>
        <v>1.6972655451623863E-4</v>
      </c>
      <c r="BB1385" s="13">
        <f t="shared" si="1945"/>
        <v>4.0006586731198372E-5</v>
      </c>
      <c r="BC1385" s="13">
        <f t="shared" si="1946"/>
        <v>7.5440262671579443E-6</v>
      </c>
      <c r="BD1385" s="13">
        <f t="shared" si="1947"/>
        <v>8.8305522220755709E-5</v>
      </c>
      <c r="BE1385" s="13">
        <f t="shared" si="1948"/>
        <v>1.2888258605345496E-4</v>
      </c>
      <c r="BF1385" s="13">
        <f t="shared" si="1949"/>
        <v>9.4052560757757272E-5</v>
      </c>
      <c r="BG1385" s="13">
        <f t="shared" si="1950"/>
        <v>4.575681093913253E-5</v>
      </c>
      <c r="BH1385" s="13">
        <f t="shared" si="1951"/>
        <v>1.6695604009486008E-5</v>
      </c>
      <c r="BI1385" s="13">
        <f t="shared" si="1952"/>
        <v>4.8734723862178192E-6</v>
      </c>
      <c r="BJ1385" s="14">
        <f t="shared" si="1953"/>
        <v>0.49047412007314706</v>
      </c>
      <c r="BK1385" s="14">
        <f t="shared" si="1954"/>
        <v>0.26618387492369711</v>
      </c>
      <c r="BL1385" s="14">
        <f t="shared" si="1955"/>
        <v>0.23099419097708052</v>
      </c>
      <c r="BM1385" s="14">
        <f t="shared" si="1956"/>
        <v>0.43005723079607022</v>
      </c>
      <c r="BN1385" s="14">
        <f t="shared" si="1957"/>
        <v>0.56909340306476797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1.242</v>
      </c>
      <c r="F1386" s="10">
        <f>VLOOKUP(B1386,home!$B$2:$E$405,3,FALSE)</f>
        <v>0.61570000000000003</v>
      </c>
      <c r="G1386" s="10">
        <f>VLOOKUP(C1386,away!$B$2:$E$405,4,FALSE)</f>
        <v>1.1183000000000001</v>
      </c>
      <c r="H1386" s="10">
        <f>VLOOKUP(A1386,away!$A$2:$E$405,3,FALSE)</f>
        <v>0.96209999999999996</v>
      </c>
      <c r="I1386" s="10">
        <f>VLOOKUP(C1386,away!$B$2:$E$405,3,FALSE)</f>
        <v>1.0394000000000001</v>
      </c>
      <c r="J1386" s="10">
        <f>VLOOKUP(B1386,home!$B$2:$E$405,4,FALSE)</f>
        <v>1.8342000000000001</v>
      </c>
      <c r="K1386" s="12">
        <f t="shared" si="1902"/>
        <v>0.85516333902000008</v>
      </c>
      <c r="L1386" s="12">
        <f t="shared" si="1903"/>
        <v>1.8342123625080002</v>
      </c>
      <c r="M1386" s="13">
        <f t="shared" si="1904"/>
        <v>6.7923330569492291E-2</v>
      </c>
      <c r="N1386" s="13">
        <f t="shared" si="1905"/>
        <v>5.8085542167166271E-2</v>
      </c>
      <c r="O1386" s="13">
        <f t="shared" si="1906"/>
        <v>0.12458581263328029</v>
      </c>
      <c r="P1386" s="13">
        <f t="shared" si="1907"/>
        <v>0.10654121952599609</v>
      </c>
      <c r="Q1386" s="13">
        <f t="shared" si="1908"/>
        <v>2.4836313094230459E-2</v>
      </c>
      <c r="R1386" s="13">
        <f t="shared" si="1909"/>
        <v>0.1142584188625341</v>
      </c>
      <c r="S1386" s="13">
        <f t="shared" si="1910"/>
        <v>4.1778838592408496E-2</v>
      </c>
      <c r="T1386" s="13">
        <f t="shared" si="1911"/>
        <v>4.555507251655682E-2</v>
      </c>
      <c r="U1386" s="13">
        <f t="shared" si="1912"/>
        <v>9.7709610985630427E-2</v>
      </c>
      <c r="V1386" s="13">
        <f t="shared" si="1913"/>
        <v>7.2813606764745593E-3</v>
      </c>
      <c r="W1386" s="13">
        <f t="shared" si="1914"/>
        <v>7.0797014782027577E-3</v>
      </c>
      <c r="X1386" s="13">
        <f t="shared" si="1915"/>
        <v>1.2985675974185658E-2</v>
      </c>
      <c r="Y1386" s="13">
        <f t="shared" si="1916"/>
        <v>1.1909243703687232E-2</v>
      </c>
      <c r="Z1386" s="13">
        <f t="shared" si="1917"/>
        <v>6.9858068132759091E-2</v>
      </c>
      <c r="AA1386" s="13">
        <f t="shared" si="1918"/>
        <v>5.9740058801896923E-2</v>
      </c>
      <c r="AB1386" s="13">
        <f t="shared" si="1919"/>
        <v>2.5543754079140661E-2</v>
      </c>
      <c r="AC1386" s="13">
        <f t="shared" si="1920"/>
        <v>7.1382417478644091E-4</v>
      </c>
      <c r="AD1386" s="13">
        <f t="shared" si="1921"/>
        <v>1.5135752888411746E-3</v>
      </c>
      <c r="AE1386" s="13">
        <f t="shared" si="1922"/>
        <v>2.7762185063790992E-3</v>
      </c>
      <c r="AF1386" s="13">
        <f t="shared" si="1923"/>
        <v>2.5460871527120204E-3</v>
      </c>
      <c r="AG1386" s="13">
        <f t="shared" si="1924"/>
        <v>1.5566881771757271E-3</v>
      </c>
      <c r="AH1386" s="13">
        <f t="shared" si="1925"/>
        <v>3.2033633047508232E-2</v>
      </c>
      <c r="AI1386" s="13">
        <f t="shared" si="1926"/>
        <v>2.739398859784856E-2</v>
      </c>
      <c r="AJ1386" s="13">
        <f t="shared" si="1927"/>
        <v>1.1713167379205993E-2</v>
      </c>
      <c r="AK1386" s="13">
        <f t="shared" si="1928"/>
        <v>3.3388904421673138E-3</v>
      </c>
      <c r="AL1386" s="13">
        <f t="shared" si="1929"/>
        <v>4.4786789735569171E-5</v>
      </c>
      <c r="AM1386" s="13">
        <f t="shared" si="1930"/>
        <v>2.5887081957271614E-4</v>
      </c>
      <c r="AN1386" s="13">
        <f t="shared" si="1931"/>
        <v>4.7482405755285381E-4</v>
      </c>
      <c r="AO1386" s="13">
        <f t="shared" si="1932"/>
        <v>4.3546407818982749E-4</v>
      </c>
      <c r="AP1386" s="13">
        <f t="shared" si="1933"/>
        <v>2.662445318813106E-4</v>
      </c>
      <c r="AQ1386" s="13">
        <f t="shared" si="1934"/>
        <v>1.2208725295671384E-4</v>
      </c>
      <c r="AR1386" s="13">
        <f t="shared" si="1935"/>
        <v>1.1751297150356879E-2</v>
      </c>
      <c r="AS1386" s="13">
        <f t="shared" si="1936"/>
        <v>1.0049278508915401E-2</v>
      </c>
      <c r="AT1386" s="13">
        <f t="shared" si="1937"/>
        <v>4.2968872822130109E-3</v>
      </c>
      <c r="AU1386" s="13">
        <f t="shared" si="1938"/>
        <v>1.2248468252166174E-3</v>
      </c>
      <c r="AV1386" s="13">
        <f t="shared" si="1939"/>
        <v>2.6186102521007215E-4</v>
      </c>
      <c r="AW1386" s="13">
        <f t="shared" si="1940"/>
        <v>1.9513992046763361E-6</v>
      </c>
      <c r="AX1386" s="13">
        <f t="shared" si="1941"/>
        <v>3.6896139073441301E-5</v>
      </c>
      <c r="AY1386" s="13">
        <f t="shared" si="1942"/>
        <v>6.7675354417320489E-5</v>
      </c>
      <c r="AZ1386" s="13">
        <f t="shared" si="1943"/>
        <v>6.2065485854679848E-5</v>
      </c>
      <c r="BA1386" s="13">
        <f t="shared" si="1944"/>
        <v>3.7947093813239723E-5</v>
      </c>
      <c r="BB1386" s="13">
        <f t="shared" si="1945"/>
        <v>1.7400757148373793E-5</v>
      </c>
      <c r="BC1386" s="13">
        <f t="shared" si="1946"/>
        <v>6.3833367757093304E-6</v>
      </c>
      <c r="BD1386" s="13">
        <f t="shared" si="1947"/>
        <v>3.5923957514482716E-3</v>
      </c>
      <c r="BE1386" s="13">
        <f t="shared" si="1948"/>
        <v>3.0720851458897664E-3</v>
      </c>
      <c r="BF1386" s="13">
        <f t="shared" si="1949"/>
        <v>1.3135672955564184E-3</v>
      </c>
      <c r="BG1386" s="13">
        <f t="shared" si="1950"/>
        <v>3.7443819816516602E-4</v>
      </c>
      <c r="BH1386" s="13">
        <f t="shared" si="1951"/>
        <v>8.0051454949888942E-5</v>
      </c>
      <c r="BI1386" s="13">
        <f t="shared" si="1952"/>
        <v>1.3691413901671234E-5</v>
      </c>
      <c r="BJ1386" s="14">
        <f t="shared" si="1953"/>
        <v>0.17062997696637339</v>
      </c>
      <c r="BK1386" s="14">
        <f t="shared" si="1954"/>
        <v>0.22435103568331077</v>
      </c>
      <c r="BL1386" s="14">
        <f t="shared" si="1955"/>
        <v>0.53234773488103559</v>
      </c>
      <c r="BM1386" s="14">
        <f t="shared" si="1956"/>
        <v>0.50089045485556671</v>
      </c>
      <c r="BN1386" s="14">
        <f t="shared" si="1957"/>
        <v>0.49623063685269952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1.3167</v>
      </c>
      <c r="F1393" s="10">
        <f>VLOOKUP(B1393,home!$B$2:$E$405,3,FALSE)</f>
        <v>1.2658</v>
      </c>
      <c r="G1393" s="10">
        <f>VLOOKUP(C1393,away!$B$2:$E$405,4,FALSE)</f>
        <v>1.1814</v>
      </c>
      <c r="H1393" s="10">
        <f>VLOOKUP(A1393,away!$A$2:$E$405,3,FALSE)</f>
        <v>1.1167</v>
      </c>
      <c r="I1393" s="10">
        <f>VLOOKUP(C1393,away!$B$2:$E$405,3,FALSE)</f>
        <v>1.1442000000000001</v>
      </c>
      <c r="J1393" s="10">
        <f>VLOOKUP(B1393,home!$B$2:$E$405,4,FALSE)</f>
        <v>0.64670000000000005</v>
      </c>
      <c r="K1393" s="12">
        <f t="shared" si="1902"/>
        <v>1.969014405204</v>
      </c>
      <c r="L1393" s="12">
        <f t="shared" si="1903"/>
        <v>0.82630678813800018</v>
      </c>
      <c r="M1393" s="13">
        <f t="shared" si="1904"/>
        <v>6.1095247793981046E-2</v>
      </c>
      <c r="N1393" s="13">
        <f t="shared" si="1905"/>
        <v>0.12029742299585658</v>
      </c>
      <c r="O1393" s="13">
        <f t="shared" si="1906"/>
        <v>5.0483417975139722E-2</v>
      </c>
      <c r="P1393" s="13">
        <f t="shared" si="1907"/>
        <v>9.9402577216984658E-2</v>
      </c>
      <c r="Q1393" s="13">
        <f t="shared" si="1908"/>
        <v>0.11843367939388029</v>
      </c>
      <c r="R1393" s="13">
        <f t="shared" si="1909"/>
        <v>2.0857395480632944E-2</v>
      </c>
      <c r="S1393" s="13">
        <f t="shared" si="1910"/>
        <v>4.0432246018126623E-2</v>
      </c>
      <c r="T1393" s="13">
        <f t="shared" si="1911"/>
        <v>9.7862553227322874E-2</v>
      </c>
      <c r="U1393" s="13">
        <f t="shared" si="1912"/>
        <v>4.1068512156403073E-2</v>
      </c>
      <c r="V1393" s="13">
        <f t="shared" si="1913"/>
        <v>7.3092963709998704E-3</v>
      </c>
      <c r="W1393" s="13">
        <f t="shared" si="1914"/>
        <v>7.7732540262620803E-2</v>
      </c>
      <c r="X1393" s="13">
        <f t="shared" si="1915"/>
        <v>6.4230925678213979E-2</v>
      </c>
      <c r="Y1393" s="13">
        <f t="shared" si="1916"/>
        <v>2.6537224948147795E-2</v>
      </c>
      <c r="Z1393" s="13">
        <f t="shared" si="1917"/>
        <v>5.7448691561752824E-3</v>
      </c>
      <c r="AA1393" s="13">
        <f t="shared" si="1918"/>
        <v>1.1311730124521279E-2</v>
      </c>
      <c r="AB1393" s="13">
        <f t="shared" si="1919"/>
        <v>1.1136479781481219E-2</v>
      </c>
      <c r="AC1393" s="13">
        <f t="shared" si="1920"/>
        <v>7.4326862885696428E-4</v>
      </c>
      <c r="AD1393" s="13">
        <f t="shared" si="1921"/>
        <v>3.8264122882550065E-2</v>
      </c>
      <c r="AE1393" s="13">
        <f t="shared" si="1922"/>
        <v>3.1617904479997704E-2</v>
      </c>
      <c r="AF1393" s="13">
        <f t="shared" si="1923"/>
        <v>1.3063044549260496E-2</v>
      </c>
      <c r="AG1393" s="13">
        <f t="shared" si="1924"/>
        <v>3.5980274616010163E-3</v>
      </c>
      <c r="AH1393" s="13">
        <f t="shared" si="1925"/>
        <v>1.186756095178065E-3</v>
      </c>
      <c r="AI1393" s="13">
        <f t="shared" si="1926"/>
        <v>2.3367398468692592E-3</v>
      </c>
      <c r="AJ1393" s="13">
        <f t="shared" si="1927"/>
        <v>2.3005372098498806E-3</v>
      </c>
      <c r="AK1393" s="13">
        <f t="shared" si="1928"/>
        <v>1.5099303019674105E-3</v>
      </c>
      <c r="AL1393" s="13">
        <f t="shared" si="1929"/>
        <v>4.8372218750667235E-5</v>
      </c>
      <c r="AM1393" s="13">
        <f t="shared" si="1930"/>
        <v>1.5068521831647426E-2</v>
      </c>
      <c r="AN1393" s="13">
        <f t="shared" si="1931"/>
        <v>1.2451221876695921E-2</v>
      </c>
      <c r="AO1393" s="13">
        <f t="shared" si="1932"/>
        <v>5.1442645786631052E-3</v>
      </c>
      <c r="AP1393" s="13">
        <f t="shared" si="1933"/>
        <v>1.4169135804423976E-3</v>
      </c>
      <c r="AQ1393" s="13">
        <f t="shared" si="1934"/>
        <v>2.9270132743111778E-4</v>
      </c>
      <c r="AR1393" s="13">
        <f t="shared" si="1935"/>
        <v>1.9612492346195645E-4</v>
      </c>
      <c r="AS1393" s="13">
        <f t="shared" si="1936"/>
        <v>3.8617279951612415E-4</v>
      </c>
      <c r="AT1393" s="13">
        <f t="shared" si="1937"/>
        <v>3.8018990257260245E-4</v>
      </c>
      <c r="AU1393" s="13">
        <f t="shared" si="1938"/>
        <v>2.4953313162618648E-4</v>
      </c>
      <c r="AV1393" s="13">
        <f t="shared" si="1939"/>
        <v>1.2283358268690676E-4</v>
      </c>
      <c r="AW1393" s="13">
        <f t="shared" si="1940"/>
        <v>2.1861689480034842E-6</v>
      </c>
      <c r="AX1393" s="13">
        <f t="shared" si="1941"/>
        <v>4.9450227586074575E-3</v>
      </c>
      <c r="AY1393" s="13">
        <f t="shared" si="1942"/>
        <v>4.0861058729342419E-3</v>
      </c>
      <c r="AZ1393" s="13">
        <f t="shared" si="1943"/>
        <v>1.6881885099280563E-3</v>
      </c>
      <c r="BA1393" s="13">
        <f t="shared" si="1944"/>
        <v>4.6498720847004286E-4</v>
      </c>
      <c r="BB1393" s="13">
        <f t="shared" si="1945"/>
        <v>9.6055521689033933E-5</v>
      </c>
      <c r="BC1393" s="13">
        <f t="shared" si="1946"/>
        <v>1.5874265921957137E-5</v>
      </c>
      <c r="BD1393" s="13">
        <f t="shared" si="1947"/>
        <v>2.7009892596610043E-5</v>
      </c>
      <c r="BE1393" s="13">
        <f t="shared" si="1948"/>
        <v>5.3182867605738053E-5</v>
      </c>
      <c r="BF1393" s="13">
        <f t="shared" si="1949"/>
        <v>5.2358916212877697E-5</v>
      </c>
      <c r="BG1393" s="13">
        <f t="shared" si="1950"/>
        <v>3.4365153421341814E-5</v>
      </c>
      <c r="BH1393" s="13">
        <f t="shared" si="1951"/>
        <v>1.6916370530916891E-5</v>
      </c>
      <c r="BI1393" s="13">
        <f t="shared" si="1952"/>
        <v>6.6617154518287628E-6</v>
      </c>
      <c r="BJ1393" s="14">
        <f t="shared" si="1953"/>
        <v>0.63730730321188223</v>
      </c>
      <c r="BK1393" s="14">
        <f t="shared" si="1954"/>
        <v>0.21311711412063405</v>
      </c>
      <c r="BL1393" s="14">
        <f t="shared" si="1955"/>
        <v>0.14371684822772599</v>
      </c>
      <c r="BM1393" s="14">
        <f t="shared" si="1956"/>
        <v>0.5252324741559562</v>
      </c>
      <c r="BN1393" s="14">
        <f t="shared" si="1957"/>
        <v>0.47056974085647518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1.3167</v>
      </c>
      <c r="F1394" s="10">
        <f>VLOOKUP(B1394,home!$B$2:$E$405,3,FALSE)</f>
        <v>0.63290000000000002</v>
      </c>
      <c r="G1394" s="10">
        <f>VLOOKUP(C1394,away!$B$2:$E$405,4,FALSE)</f>
        <v>1.0125999999999999</v>
      </c>
      <c r="H1394" s="10">
        <f>VLOOKUP(A1394,away!$A$2:$E$405,3,FALSE)</f>
        <v>1.1167</v>
      </c>
      <c r="I1394" s="10">
        <f>VLOOKUP(C1394,away!$B$2:$E$405,3,FALSE)</f>
        <v>0.74619999999999997</v>
      </c>
      <c r="J1394" s="10">
        <f>VLOOKUP(B1394,home!$B$2:$E$405,4,FALSE)</f>
        <v>1.3431999999999999</v>
      </c>
      <c r="K1394" s="12">
        <f t="shared" si="1902"/>
        <v>0.84383950681799991</v>
      </c>
      <c r="L1394" s="12">
        <f t="shared" si="1903"/>
        <v>1.1192637645279999</v>
      </c>
      <c r="M1394" s="13">
        <f t="shared" si="1904"/>
        <v>0.14042197657243569</v>
      </c>
      <c r="N1394" s="13">
        <f t="shared" si="1905"/>
        <v>0.11849361145729288</v>
      </c>
      <c r="O1394" s="13">
        <f t="shared" si="1906"/>
        <v>0.15716923012092698</v>
      </c>
      <c r="P1394" s="13">
        <f t="shared" si="1907"/>
        <v>0.13262560563220777</v>
      </c>
      <c r="Q1394" s="13">
        <f t="shared" si="1908"/>
        <v>4.9994795326602864E-2</v>
      </c>
      <c r="R1394" s="13">
        <f t="shared" si="1909"/>
        <v>8.7956912086558148E-2</v>
      </c>
      <c r="S1394" s="13">
        <f t="shared" si="1910"/>
        <v>3.1315524283758493E-2</v>
      </c>
      <c r="T1394" s="13">
        <f t="shared" si="1911"/>
        <v>5.5957362824060379E-2</v>
      </c>
      <c r="U1394" s="13">
        <f t="shared" si="1912"/>
        <v>7.4221517316355401E-2</v>
      </c>
      <c r="V1394" s="13">
        <f t="shared" si="1913"/>
        <v>3.2863171699411145E-3</v>
      </c>
      <c r="W1394" s="13">
        <f t="shared" si="1914"/>
        <v>1.406252781062247E-2</v>
      </c>
      <c r="X1394" s="13">
        <f t="shared" si="1915"/>
        <v>1.5739677816096996E-2</v>
      </c>
      <c r="Y1394" s="13">
        <f t="shared" si="1916"/>
        <v>8.8084255224512888E-3</v>
      </c>
      <c r="Z1394" s="13">
        <f t="shared" si="1917"/>
        <v>3.2815661512753128E-2</v>
      </c>
      <c r="AA1394" s="13">
        <f t="shared" si="1918"/>
        <v>2.7691151626828024E-2</v>
      </c>
      <c r="AB1394" s="13">
        <f t="shared" si="1919"/>
        <v>1.1683443866002508E-2</v>
      </c>
      <c r="AC1394" s="13">
        <f t="shared" si="1920"/>
        <v>1.9399109366711784E-4</v>
      </c>
      <c r="AD1394" s="13">
        <f t="shared" si="1921"/>
        <v>2.9666291330825174E-3</v>
      </c>
      <c r="AE1394" s="13">
        <f t="shared" si="1922"/>
        <v>3.3204404914523753E-3</v>
      </c>
      <c r="AF1394" s="13">
        <f t="shared" si="1923"/>
        <v>1.8582243621770942E-3</v>
      </c>
      <c r="AG1394" s="13">
        <f t="shared" si="1924"/>
        <v>6.932810649826586E-4</v>
      </c>
      <c r="AH1394" s="13">
        <f t="shared" si="1925"/>
        <v>9.1823452100601669E-3</v>
      </c>
      <c r="AI1394" s="13">
        <f t="shared" si="1926"/>
        <v>7.7484256534897959E-3</v>
      </c>
      <c r="AJ1394" s="13">
        <f t="shared" si="1927"/>
        <v>3.2692138410283841E-3</v>
      </c>
      <c r="AK1394" s="13">
        <f t="shared" si="1928"/>
        <v>9.1956393176532362E-4</v>
      </c>
      <c r="AL1394" s="13">
        <f t="shared" si="1929"/>
        <v>7.3288204347655342E-6</v>
      </c>
      <c r="AM1394" s="13">
        <f t="shared" si="1930"/>
        <v>5.0067177291445255E-4</v>
      </c>
      <c r="AN1394" s="13">
        <f t="shared" si="1931"/>
        <v>5.6038377334513795E-4</v>
      </c>
      <c r="AO1394" s="13">
        <f t="shared" si="1932"/>
        <v>3.1360862586734238E-4</v>
      </c>
      <c r="AP1394" s="13">
        <f t="shared" si="1933"/>
        <v>1.1700359039224489E-4</v>
      </c>
      <c r="AQ1394" s="13">
        <f t="shared" si="1934"/>
        <v>3.2739469761429035E-5</v>
      </c>
      <c r="AR1394" s="13">
        <f t="shared" si="1935"/>
        <v>2.0554932534015179E-3</v>
      </c>
      <c r="AS1394" s="13">
        <f t="shared" si="1936"/>
        <v>1.7345064132180629E-3</v>
      </c>
      <c r="AT1394" s="13">
        <f t="shared" si="1937"/>
        <v>7.3182251815129414E-4</v>
      </c>
      <c r="AU1394" s="13">
        <f t="shared" si="1938"/>
        <v>2.0584691759836495E-4</v>
      </c>
      <c r="AV1394" s="13">
        <f t="shared" si="1939"/>
        <v>4.3425440356552423E-5</v>
      </c>
      <c r="AW1394" s="13">
        <f t="shared" si="1940"/>
        <v>1.9227546864572731E-7</v>
      </c>
      <c r="AX1394" s="13">
        <f t="shared" si="1941"/>
        <v>7.0414436988970854E-5</v>
      </c>
      <c r="AY1394" s="13">
        <f t="shared" si="1942"/>
        <v>7.8812327821395155E-5</v>
      </c>
      <c r="AZ1394" s="13">
        <f t="shared" si="1943"/>
        <v>4.4105891364294792E-5</v>
      </c>
      <c r="BA1394" s="13">
        <f t="shared" si="1944"/>
        <v>1.6455375335421195E-5</v>
      </c>
      <c r="BB1394" s="13">
        <f t="shared" si="1945"/>
        <v>4.6044763361611813E-6</v>
      </c>
      <c r="BC1394" s="13">
        <f t="shared" si="1946"/>
        <v>1.030724703538371E-6</v>
      </c>
      <c r="BD1394" s="13">
        <f t="shared" si="1947"/>
        <v>3.8343985279401478E-4</v>
      </c>
      <c r="BE1394" s="13">
        <f t="shared" si="1948"/>
        <v>3.2356169627606793E-4</v>
      </c>
      <c r="BF1394" s="13">
        <f t="shared" si="1949"/>
        <v>1.3651707110539632E-4</v>
      </c>
      <c r="BG1394" s="13">
        <f t="shared" si="1950"/>
        <v>3.8399499317938487E-5</v>
      </c>
      <c r="BH1394" s="13">
        <f t="shared" si="1951"/>
        <v>8.1007536416268326E-6</v>
      </c>
      <c r="BI1394" s="13">
        <f t="shared" si="1952"/>
        <v>1.3671471915609008E-6</v>
      </c>
      <c r="BJ1394" s="14">
        <f t="shared" si="1953"/>
        <v>0.273634806273652</v>
      </c>
      <c r="BK1394" s="14">
        <f t="shared" si="1954"/>
        <v>0.30792955590026633</v>
      </c>
      <c r="BL1394" s="14">
        <f t="shared" si="1955"/>
        <v>0.38550428421606714</v>
      </c>
      <c r="BM1394" s="14">
        <f t="shared" si="1956"/>
        <v>0.3131435566543615</v>
      </c>
      <c r="BN1394" s="14">
        <f t="shared" si="1957"/>
        <v>0.68666213119602437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1.3167</v>
      </c>
      <c r="F1395" s="10">
        <f>VLOOKUP(B1395,home!$B$2:$E$405,3,FALSE)</f>
        <v>1.2658</v>
      </c>
      <c r="G1395" s="10">
        <f>VLOOKUP(C1395,away!$B$2:$E$405,4,FALSE)</f>
        <v>0.71730000000000005</v>
      </c>
      <c r="H1395" s="10">
        <f>VLOOKUP(A1395,away!$A$2:$E$405,3,FALSE)</f>
        <v>1.1167</v>
      </c>
      <c r="I1395" s="10">
        <f>VLOOKUP(C1395,away!$B$2:$E$405,3,FALSE)</f>
        <v>0.74619999999999997</v>
      </c>
      <c r="J1395" s="10">
        <f>VLOOKUP(B1395,home!$B$2:$E$405,4,FALSE)</f>
        <v>0.79600000000000004</v>
      </c>
      <c r="K1395" s="12">
        <f t="shared" si="1902"/>
        <v>1.1955087462780001</v>
      </c>
      <c r="L1395" s="12">
        <f t="shared" si="1903"/>
        <v>0.66329210583999998</v>
      </c>
      <c r="M1395" s="13">
        <f t="shared" si="1904"/>
        <v>0.15585941684290877</v>
      </c>
      <c r="N1395" s="13">
        <f t="shared" si="1905"/>
        <v>0.18633129602548609</v>
      </c>
      <c r="O1395" s="13">
        <f t="shared" si="1906"/>
        <v>0.10338032081272733</v>
      </c>
      <c r="P1395" s="13">
        <f t="shared" si="1907"/>
        <v>0.12359207772464109</v>
      </c>
      <c r="Q1395" s="13">
        <f t="shared" si="1908"/>
        <v>0.1113803470518919</v>
      </c>
      <c r="R1395" s="13">
        <f t="shared" si="1909"/>
        <v>3.4285675347144336E-2</v>
      </c>
      <c r="S1395" s="13">
        <f t="shared" si="1910"/>
        <v>2.4501249243877012E-2</v>
      </c>
      <c r="T1395" s="13">
        <f t="shared" si="1911"/>
        <v>7.3877704945239417E-2</v>
      </c>
      <c r="U1395" s="13">
        <f t="shared" si="1912"/>
        <v>4.0988824749559068E-2</v>
      </c>
      <c r="V1395" s="13">
        <f t="shared" si="1913"/>
        <v>2.1587547449550817E-3</v>
      </c>
      <c r="W1395" s="13">
        <f t="shared" si="1914"/>
        <v>4.4385393021338607E-2</v>
      </c>
      <c r="X1395" s="13">
        <f t="shared" si="1915"/>
        <v>2.9440480805659728E-2</v>
      </c>
      <c r="Y1395" s="13">
        <f t="shared" si="1916"/>
        <v>9.7638192552640685E-3</v>
      </c>
      <c r="Z1395" s="13">
        <f t="shared" si="1917"/>
        <v>7.5804726003846478E-3</v>
      </c>
      <c r="AA1395" s="13">
        <f t="shared" si="1918"/>
        <v>9.0625212946805825E-3</v>
      </c>
      <c r="AB1395" s="13">
        <f t="shared" si="1919"/>
        <v>5.4171617355606308E-3</v>
      </c>
      <c r="AC1395" s="13">
        <f t="shared" si="1920"/>
        <v>1.0698943863616525E-4</v>
      </c>
      <c r="AD1395" s="13">
        <f t="shared" si="1921"/>
        <v>1.3265781390999208E-2</v>
      </c>
      <c r="AE1395" s="13">
        <f t="shared" si="1922"/>
        <v>8.7990880744489505E-3</v>
      </c>
      <c r="AF1395" s="13">
        <f t="shared" si="1923"/>
        <v>2.9181828291864366E-3</v>
      </c>
      <c r="AG1395" s="13">
        <f t="shared" si="1924"/>
        <v>6.4520254466573362E-4</v>
      </c>
      <c r="AH1395" s="13">
        <f t="shared" si="1925"/>
        <v>1.2570169085928881E-3</v>
      </c>
      <c r="AI1395" s="13">
        <f t="shared" si="1926"/>
        <v>1.502774708442131E-3</v>
      </c>
      <c r="AJ1395" s="13">
        <f t="shared" si="1927"/>
        <v>8.9829015381396975E-4</v>
      </c>
      <c r="AK1395" s="13">
        <f t="shared" si="1928"/>
        <v>3.5797124519333694E-4</v>
      </c>
      <c r="AL1395" s="13">
        <f t="shared" si="1929"/>
        <v>3.3935830849320336E-6</v>
      </c>
      <c r="AM1395" s="13">
        <f t="shared" si="1930"/>
        <v>3.1718715358302974E-3</v>
      </c>
      <c r="AN1395" s="13">
        <f t="shared" si="1931"/>
        <v>2.1038773504548332E-3</v>
      </c>
      <c r="AO1395" s="13">
        <f t="shared" si="1932"/>
        <v>6.9774261910613279E-4</v>
      </c>
      <c r="AP1395" s="13">
        <f t="shared" si="1933"/>
        <v>1.542690570537413E-4</v>
      </c>
      <c r="AQ1395" s="13">
        <f t="shared" si="1934"/>
        <v>2.5581361929781787E-5</v>
      </c>
      <c r="AR1395" s="13">
        <f t="shared" si="1935"/>
        <v>1.6675387847541273E-4</v>
      </c>
      <c r="AS1395" s="13">
        <f t="shared" si="1936"/>
        <v>1.9935572019313467E-4</v>
      </c>
      <c r="AT1395" s="13">
        <f t="shared" si="1937"/>
        <v>1.1916575355572111E-4</v>
      </c>
      <c r="AU1395" s="13">
        <f t="shared" si="1938"/>
        <v>4.7487900210891088E-5</v>
      </c>
      <c r="AV1395" s="13">
        <f t="shared" si="1939"/>
        <v>1.4193050011124302E-5</v>
      </c>
      <c r="AW1395" s="13">
        <f t="shared" si="1940"/>
        <v>7.4750408786065318E-8</v>
      </c>
      <c r="AX1395" s="13">
        <f t="shared" si="1941"/>
        <v>6.3200002719255818E-4</v>
      </c>
      <c r="AY1395" s="13">
        <f t="shared" si="1942"/>
        <v>4.1920062892748924E-4</v>
      </c>
      <c r="AZ1395" s="13">
        <f t="shared" si="1943"/>
        <v>1.3902623396538333E-4</v>
      </c>
      <c r="BA1395" s="13">
        <f t="shared" si="1944"/>
        <v>3.0738334497967888E-5</v>
      </c>
      <c r="BB1395" s="13">
        <f t="shared" si="1945"/>
        <v>5.0971236547928579E-6</v>
      </c>
      <c r="BC1395" s="13">
        <f t="shared" si="1946"/>
        <v>6.7617637654288644E-7</v>
      </c>
      <c r="BD1395" s="13">
        <f t="shared" si="1947"/>
        <v>1.8434421868490658E-5</v>
      </c>
      <c r="BE1395" s="13">
        <f t="shared" si="1948"/>
        <v>2.2038512576359014E-5</v>
      </c>
      <c r="BF1395" s="13">
        <f t="shared" si="1949"/>
        <v>1.3173617269997453E-5</v>
      </c>
      <c r="BG1395" s="13">
        <f t="shared" si="1950"/>
        <v>5.2497248888002881E-6</v>
      </c>
      <c r="BH1395" s="13">
        <f t="shared" si="1951"/>
        <v>1.569023005028512E-6</v>
      </c>
      <c r="BI1395" s="13">
        <f t="shared" si="1952"/>
        <v>3.7515614512459534E-7</v>
      </c>
      <c r="BJ1395" s="14">
        <f t="shared" si="1953"/>
        <v>0.48818737639316967</v>
      </c>
      <c r="BK1395" s="14">
        <f t="shared" si="1954"/>
        <v>0.30664108220703057</v>
      </c>
      <c r="BL1395" s="14">
        <f t="shared" si="1955"/>
        <v>0.19775835371391437</v>
      </c>
      <c r="BM1395" s="14">
        <f t="shared" si="1956"/>
        <v>0.28491902523118096</v>
      </c>
      <c r="BN1395" s="14">
        <f t="shared" si="1957"/>
        <v>0.71482913380479951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1.3167</v>
      </c>
      <c r="F1396" s="10">
        <f>VLOOKUP(B1396,home!$B$2:$E$405,3,FALSE)</f>
        <v>1.3080000000000001</v>
      </c>
      <c r="G1396" s="10">
        <f>VLOOKUP(C1396,away!$B$2:$E$405,4,FALSE)</f>
        <v>0.80169999999999997</v>
      </c>
      <c r="H1396" s="10">
        <f>VLOOKUP(A1396,away!$A$2:$E$405,3,FALSE)</f>
        <v>1.1167</v>
      </c>
      <c r="I1396" s="10">
        <f>VLOOKUP(C1396,away!$B$2:$E$405,3,FALSE)</f>
        <v>0.79600000000000004</v>
      </c>
      <c r="J1396" s="10">
        <f>VLOOKUP(B1396,home!$B$2:$E$405,4,FALSE)</f>
        <v>0.59699999999999998</v>
      </c>
      <c r="K1396" s="12">
        <f t="shared" si="1902"/>
        <v>1.3807226941199999</v>
      </c>
      <c r="L1396" s="12">
        <f t="shared" si="1903"/>
        <v>0.53066924039999996</v>
      </c>
      <c r="M1396" s="13">
        <f t="shared" si="1904"/>
        <v>0.14787441177861024</v>
      </c>
      <c r="N1396" s="13">
        <f t="shared" si="1905"/>
        <v>0.20417355622237299</v>
      </c>
      <c r="O1396" s="13">
        <f t="shared" si="1906"/>
        <v>7.8472401773151901E-2</v>
      </c>
      <c r="P1396" s="13">
        <f t="shared" si="1907"/>
        <v>0.10834862599029337</v>
      </c>
      <c r="Q1396" s="13">
        <f t="shared" si="1908"/>
        <v>0.14095353130770807</v>
      </c>
      <c r="R1396" s="13">
        <f t="shared" si="1909"/>
        <v>2.0821444920661066E-2</v>
      </c>
      <c r="S1396" s="13">
        <f t="shared" si="1910"/>
        <v>1.9846950890259705E-2</v>
      </c>
      <c r="T1396" s="13">
        <f t="shared" si="1911"/>
        <v>7.4799703390759059E-2</v>
      </c>
      <c r="U1396" s="13">
        <f t="shared" si="1912"/>
        <v>2.8748641526326339E-2</v>
      </c>
      <c r="V1396" s="13">
        <f t="shared" si="1913"/>
        <v>1.6157779002329807E-3</v>
      </c>
      <c r="W1396" s="13">
        <f t="shared" si="1914"/>
        <v>6.4872579830968835E-2</v>
      </c>
      <c r="X1396" s="13">
        <f t="shared" si="1915"/>
        <v>3.4425882661688591E-2</v>
      </c>
      <c r="Y1396" s="13">
        <f t="shared" si="1916"/>
        <v>9.1343785010889068E-3</v>
      </c>
      <c r="Z1396" s="13">
        <f t="shared" si="1917"/>
        <v>3.6831001200258828E-3</v>
      </c>
      <c r="AA1396" s="13">
        <f t="shared" si="1918"/>
        <v>5.0853399204358321E-3</v>
      </c>
      <c r="AB1396" s="13">
        <f t="shared" si="1919"/>
        <v>3.5107221177300748E-3</v>
      </c>
      <c r="AC1396" s="13">
        <f t="shared" si="1920"/>
        <v>7.3993242513208687E-5</v>
      </c>
      <c r="AD1396" s="13">
        <f t="shared" si="1921"/>
        <v>2.2392760799682509E-2</v>
      </c>
      <c r="AE1396" s="13">
        <f t="shared" si="1922"/>
        <v>1.1883149364026414E-2</v>
      </c>
      <c r="AF1396" s="13">
        <f t="shared" si="1923"/>
        <v>3.15301092328382E-3</v>
      </c>
      <c r="AG1396" s="13">
        <f t="shared" si="1924"/>
        <v>5.5773530387730923E-4</v>
      </c>
      <c r="AH1396" s="13">
        <f t="shared" si="1925"/>
        <v>4.8862698575282088E-4</v>
      </c>
      <c r="AI1396" s="13">
        <f t="shared" si="1926"/>
        <v>6.7465836818836973E-4</v>
      </c>
      <c r="AJ1396" s="13">
        <f t="shared" si="1927"/>
        <v>4.6575805986782438E-4</v>
      </c>
      <c r="AK1396" s="13">
        <f t="shared" si="1928"/>
        <v>2.1436090774293564E-4</v>
      </c>
      <c r="AL1396" s="13">
        <f t="shared" si="1929"/>
        <v>2.1686148570113535E-6</v>
      </c>
      <c r="AM1396" s="13">
        <f t="shared" si="1930"/>
        <v>6.1836386040244702E-3</v>
      </c>
      <c r="AN1396" s="13">
        <f t="shared" si="1931"/>
        <v>3.2814668009057816E-3</v>
      </c>
      <c r="AO1396" s="13">
        <f t="shared" si="1932"/>
        <v>8.7068674731724451E-4</v>
      </c>
      <c r="AP1396" s="13">
        <f t="shared" si="1933"/>
        <v>1.54015558275063E-4</v>
      </c>
      <c r="AQ1396" s="13">
        <f t="shared" si="1934"/>
        <v>2.0432829829902398E-5</v>
      </c>
      <c r="AR1396" s="13">
        <f t="shared" si="1935"/>
        <v>5.1859862273678213E-5</v>
      </c>
      <c r="AS1396" s="13">
        <f t="shared" si="1936"/>
        <v>7.1604088755205131E-5</v>
      </c>
      <c r="AT1396" s="13">
        <f t="shared" si="1937"/>
        <v>4.9432695168047222E-5</v>
      </c>
      <c r="AU1396" s="13">
        <f t="shared" si="1938"/>
        <v>2.2750948016679628E-5</v>
      </c>
      <c r="AV1396" s="13">
        <f t="shared" si="1939"/>
        <v>7.8531875598434897E-6</v>
      </c>
      <c r="AW1396" s="13">
        <f t="shared" si="1940"/>
        <v>4.4137761758098354E-8</v>
      </c>
      <c r="AX1396" s="13">
        <f t="shared" si="1941"/>
        <v>1.4229816921355152E-3</v>
      </c>
      <c r="AY1396" s="13">
        <f t="shared" si="1942"/>
        <v>7.5513261366866042E-4</v>
      </c>
      <c r="AZ1396" s="13">
        <f t="shared" si="1943"/>
        <v>2.0036282524840733E-4</v>
      </c>
      <c r="BA1396" s="13">
        <f t="shared" si="1944"/>
        <v>3.5442129426323429E-5</v>
      </c>
      <c r="BB1396" s="13">
        <f t="shared" si="1945"/>
        <v>4.7020119752063838E-6</v>
      </c>
      <c r="BC1396" s="13">
        <f t="shared" si="1946"/>
        <v>4.9904262464689509E-7</v>
      </c>
      <c r="BD1396" s="13">
        <f t="shared" si="1947"/>
        <v>4.5867389533369055E-6</v>
      </c>
      <c r="BE1396" s="13">
        <f t="shared" si="1948"/>
        <v>6.333014564876481E-6</v>
      </c>
      <c r="BF1396" s="13">
        <f t="shared" si="1949"/>
        <v>4.3720684659587281E-6</v>
      </c>
      <c r="BG1396" s="13">
        <f t="shared" si="1950"/>
        <v>2.0122047170652106E-6</v>
      </c>
      <c r="BH1396" s="13">
        <f t="shared" si="1951"/>
        <v>6.9457417951681231E-7</v>
      </c>
      <c r="BI1396" s="13">
        <f t="shared" si="1952"/>
        <v>1.9180286648172823E-7</v>
      </c>
      <c r="BJ1396" s="14">
        <f t="shared" si="1953"/>
        <v>0.5792756491608877</v>
      </c>
      <c r="BK1396" s="14">
        <f t="shared" si="1954"/>
        <v>0.27851706103043522</v>
      </c>
      <c r="BL1396" s="14">
        <f t="shared" si="1955"/>
        <v>0.13870364576537783</v>
      </c>
      <c r="BM1396" s="14">
        <f t="shared" si="1956"/>
        <v>0.29878039560802211</v>
      </c>
      <c r="BN1396" s="14">
        <f t="shared" si="1957"/>
        <v>0.7006439719927976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1.3167</v>
      </c>
      <c r="F1397" s="10">
        <f>VLOOKUP(B1397,home!$B$2:$E$405,3,FALSE)</f>
        <v>0.8861</v>
      </c>
      <c r="G1397" s="10">
        <f>VLOOKUP(C1397,away!$B$2:$E$405,4,FALSE)</f>
        <v>1.3080000000000001</v>
      </c>
      <c r="H1397" s="10">
        <f>VLOOKUP(A1397,away!$A$2:$E$405,3,FALSE)</f>
        <v>1.1167</v>
      </c>
      <c r="I1397" s="10">
        <f>VLOOKUP(C1397,away!$B$2:$E$405,3,FALSE)</f>
        <v>0.74619999999999997</v>
      </c>
      <c r="J1397" s="10">
        <f>VLOOKUP(B1397,home!$B$2:$E$405,4,FALSE)</f>
        <v>1.4924999999999999</v>
      </c>
      <c r="K1397" s="12">
        <f t="shared" si="1902"/>
        <v>1.5260800539599999</v>
      </c>
      <c r="L1397" s="12">
        <f t="shared" si="1903"/>
        <v>1.2436726984499999</v>
      </c>
      <c r="M1397" s="13">
        <f t="shared" si="1904"/>
        <v>6.267749968727522E-2</v>
      </c>
      <c r="N1397" s="13">
        <f t="shared" si="1905"/>
        <v>9.5650882104834828E-2</v>
      </c>
      <c r="O1397" s="13">
        <f t="shared" si="1906"/>
        <v>7.7950295168172604E-2</v>
      </c>
      <c r="P1397" s="13">
        <f t="shared" si="1907"/>
        <v>0.11895839065644276</v>
      </c>
      <c r="Q1397" s="13">
        <f t="shared" si="1908"/>
        <v>7.2985451661933987E-2</v>
      </c>
      <c r="R1397" s="13">
        <f t="shared" si="1909"/>
        <v>4.8472326968387609E-2</v>
      </c>
      <c r="S1397" s="13">
        <f t="shared" si="1910"/>
        <v>5.644409388607044E-2</v>
      </c>
      <c r="T1397" s="13">
        <f t="shared" si="1911"/>
        <v>9.0770013615989478E-2</v>
      </c>
      <c r="U1397" s="13">
        <f t="shared" si="1912"/>
        <v>7.3972651355483712E-2</v>
      </c>
      <c r="V1397" s="13">
        <f t="shared" si="1913"/>
        <v>1.190308165565278E-2</v>
      </c>
      <c r="W1397" s="13">
        <f t="shared" si="1914"/>
        <v>3.712721400351305E-2</v>
      </c>
      <c r="X1397" s="13">
        <f t="shared" si="1915"/>
        <v>4.6174102425679708E-2</v>
      </c>
      <c r="Y1397" s="13">
        <f t="shared" si="1916"/>
        <v>2.8712735281125886E-2</v>
      </c>
      <c r="Z1397" s="13">
        <f t="shared" si="1917"/>
        <v>2.0094569893641768E-2</v>
      </c>
      <c r="AA1397" s="13">
        <f t="shared" si="1918"/>
        <v>3.0665922307591818E-2</v>
      </c>
      <c r="AB1397" s="13">
        <f t="shared" si="1919"/>
        <v>2.3399326184951448E-2</v>
      </c>
      <c r="AC1397" s="13">
        <f t="shared" si="1920"/>
        <v>1.4119614740871593E-3</v>
      </c>
      <c r="AD1397" s="13">
        <f t="shared" si="1921"/>
        <v>1.4164775187466415E-2</v>
      </c>
      <c r="AE1397" s="13">
        <f t="shared" si="1922"/>
        <v>1.7616344180333962E-2</v>
      </c>
      <c r="AF1397" s="13">
        <f t="shared" si="1923"/>
        <v>1.0954483151789946E-2</v>
      </c>
      <c r="AG1397" s="13">
        <f t="shared" si="1924"/>
        <v>4.5412638738372198E-3</v>
      </c>
      <c r="AH1397" s="13">
        <f t="shared" si="1925"/>
        <v>6.2477669909543994E-3</v>
      </c>
      <c r="AI1397" s="13">
        <f t="shared" si="1926"/>
        <v>9.5345925866851949E-3</v>
      </c>
      <c r="AJ1397" s="13">
        <f t="shared" si="1927"/>
        <v>7.275275784587581E-3</v>
      </c>
      <c r="AK1397" s="13">
        <f t="shared" si="1928"/>
        <v>3.700884420639098E-3</v>
      </c>
      <c r="AL1397" s="13">
        <f t="shared" si="1929"/>
        <v>1.0719295789675993E-4</v>
      </c>
      <c r="AM1397" s="13">
        <f t="shared" si="1930"/>
        <v>4.3233161764839973E-3</v>
      </c>
      <c r="AN1397" s="13">
        <f t="shared" si="1931"/>
        <v>5.3767902954603899E-3</v>
      </c>
      <c r="AO1397" s="13">
        <f t="shared" si="1932"/>
        <v>3.3434836478774981E-3</v>
      </c>
      <c r="AP1397" s="13">
        <f t="shared" si="1933"/>
        <v>1.3860664435264188E-3</v>
      </c>
      <c r="AQ1397" s="13">
        <f t="shared" si="1934"/>
        <v>4.309532485128741E-4</v>
      </c>
      <c r="AR1397" s="13">
        <f t="shared" si="1935"/>
        <v>1.5540354465854191E-3</v>
      </c>
      <c r="AS1397" s="13">
        <f t="shared" si="1936"/>
        <v>2.3715824981808292E-3</v>
      </c>
      <c r="AT1397" s="13">
        <f t="shared" si="1937"/>
        <v>1.8096123733971959E-3</v>
      </c>
      <c r="AU1397" s="13">
        <f t="shared" si="1938"/>
        <v>9.2053778281355858E-4</v>
      </c>
      <c r="AV1397" s="13">
        <f t="shared" si="1939"/>
        <v>3.5120358731708349E-4</v>
      </c>
      <c r="AW1397" s="13">
        <f t="shared" si="1940"/>
        <v>5.6512844963526114E-6</v>
      </c>
      <c r="AX1397" s="13">
        <f t="shared" si="1941"/>
        <v>1.0996210973158089E-3</v>
      </c>
      <c r="AY1397" s="13">
        <f t="shared" si="1942"/>
        <v>1.367568737371302E-3</v>
      </c>
      <c r="AZ1397" s="13">
        <f t="shared" si="1943"/>
        <v>8.5040395096121332E-4</v>
      </c>
      <c r="BA1397" s="13">
        <f t="shared" si="1944"/>
        <v>3.525413921548244E-4</v>
      </c>
      <c r="BB1397" s="13">
        <f t="shared" si="1945"/>
        <v>1.0961152612412757E-4</v>
      </c>
      <c r="BC1397" s="13">
        <f t="shared" si="1946"/>
        <v>2.726417249520329E-5</v>
      </c>
      <c r="BD1397" s="13">
        <f t="shared" si="1947"/>
        <v>3.221185762236391E-4</v>
      </c>
      <c r="BE1397" s="13">
        <f t="shared" si="1948"/>
        <v>4.9157873418488953E-4</v>
      </c>
      <c r="BF1397" s="13">
        <f t="shared" si="1949"/>
        <v>3.7509425059523241E-4</v>
      </c>
      <c r="BG1397" s="13">
        <f t="shared" si="1950"/>
        <v>1.9080795139615262E-4</v>
      </c>
      <c r="BH1397" s="13">
        <f t="shared" si="1951"/>
        <v>7.2797052190659402E-5</v>
      </c>
      <c r="BI1397" s="13">
        <f t="shared" si="1952"/>
        <v>2.221882586705006E-5</v>
      </c>
      <c r="BJ1397" s="14">
        <f t="shared" si="1953"/>
        <v>0.43736488617478825</v>
      </c>
      <c r="BK1397" s="14">
        <f t="shared" si="1954"/>
        <v>0.2528697890547964</v>
      </c>
      <c r="BL1397" s="14">
        <f t="shared" si="1955"/>
        <v>0.28970062884620529</v>
      </c>
      <c r="BM1397" s="14">
        <f t="shared" si="1956"/>
        <v>0.52197311026950954</v>
      </c>
      <c r="BN1397" s="14">
        <f t="shared" si="1957"/>
        <v>0.476694846247047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1.3167</v>
      </c>
      <c r="F1398" s="10">
        <f>VLOOKUP(B1398,home!$B$2:$E$405,3,FALSE)</f>
        <v>1.8987000000000001</v>
      </c>
      <c r="G1398" s="10">
        <f>VLOOKUP(C1398,away!$B$2:$E$405,4,FALSE)</f>
        <v>0.97040000000000004</v>
      </c>
      <c r="H1398" s="10">
        <f>VLOOKUP(A1398,away!$A$2:$E$405,3,FALSE)</f>
        <v>1.1167</v>
      </c>
      <c r="I1398" s="10">
        <f>VLOOKUP(C1398,away!$B$2:$E$405,3,FALSE)</f>
        <v>0.995</v>
      </c>
      <c r="J1398" s="10">
        <f>VLOOKUP(B1398,home!$B$2:$E$405,4,FALSE)</f>
        <v>0.54720000000000002</v>
      </c>
      <c r="K1398" s="12">
        <f t="shared" si="1902"/>
        <v>2.4260177486160002</v>
      </c>
      <c r="L1398" s="12">
        <f t="shared" si="1903"/>
        <v>0.60800294880000005</v>
      </c>
      <c r="M1398" s="13">
        <f t="shared" si="1904"/>
        <v>4.8121765577308497E-2</v>
      </c>
      <c r="N1398" s="13">
        <f t="shared" si="1905"/>
        <v>0.11674425738528889</v>
      </c>
      <c r="O1398" s="13">
        <f t="shared" si="1906"/>
        <v>2.9258175372465903E-2</v>
      </c>
      <c r="P1398" s="13">
        <f t="shared" si="1907"/>
        <v>7.0980852745721829E-2</v>
      </c>
      <c r="Q1398" s="13">
        <f t="shared" si="1908"/>
        <v>0.14161182023285274</v>
      </c>
      <c r="R1398" s="13">
        <f t="shared" si="1909"/>
        <v>8.8945284514834033E-3</v>
      </c>
      <c r="S1398" s="13">
        <f t="shared" si="1910"/>
        <v>2.6174649849535114E-2</v>
      </c>
      <c r="T1398" s="13">
        <f t="shared" si="1911"/>
        <v>8.610040428650996E-2</v>
      </c>
      <c r="U1398" s="13">
        <f t="shared" si="1912"/>
        <v>2.1578283888868725E-2</v>
      </c>
      <c r="V1398" s="13">
        <f t="shared" si="1913"/>
        <v>4.2898097365939875E-3</v>
      </c>
      <c r="W1398" s="13">
        <f t="shared" si="1914"/>
        <v>0.11451759643290638</v>
      </c>
      <c r="X1398" s="13">
        <f t="shared" si="1915"/>
        <v>6.9627036320695446E-2</v>
      </c>
      <c r="Y1398" s="13">
        <f t="shared" si="1916"/>
        <v>2.1166721699593768E-2</v>
      </c>
      <c r="Z1398" s="13">
        <f t="shared" si="1917"/>
        <v>1.8026331755624698E-3</v>
      </c>
      <c r="AA1398" s="13">
        <f t="shared" si="1918"/>
        <v>4.3732200781585739E-3</v>
      </c>
      <c r="AB1398" s="13">
        <f t="shared" si="1919"/>
        <v>5.3047547641082767E-3</v>
      </c>
      <c r="AC1398" s="13">
        <f t="shared" si="1920"/>
        <v>3.9547379128676937E-4</v>
      </c>
      <c r="AD1398" s="13">
        <f t="shared" si="1921"/>
        <v>6.9455430368768806E-2</v>
      </c>
      <c r="AE1398" s="13">
        <f t="shared" si="1922"/>
        <v>4.2229106474384506E-2</v>
      </c>
      <c r="AF1398" s="13">
        <f t="shared" si="1923"/>
        <v>1.2837710630807476E-2</v>
      </c>
      <c r="AG1398" s="13">
        <f t="shared" si="1924"/>
        <v>2.6017886397906856E-3</v>
      </c>
      <c r="AH1398" s="13">
        <f t="shared" si="1925"/>
        <v>2.7400157158667237E-4</v>
      </c>
      <c r="AI1398" s="13">
        <f t="shared" si="1926"/>
        <v>6.647326758179447E-4</v>
      </c>
      <c r="AJ1398" s="13">
        <f t="shared" si="1927"/>
        <v>8.0632663480967E-4</v>
      </c>
      <c r="AK1398" s="13">
        <f t="shared" si="1928"/>
        <v>6.520542424100238E-4</v>
      </c>
      <c r="AL1398" s="13">
        <f t="shared" si="1929"/>
        <v>2.3333364108614697E-5</v>
      </c>
      <c r="AM1398" s="13">
        <f t="shared" si="1930"/>
        <v>3.3700021362479161E-2</v>
      </c>
      <c r="AN1398" s="13">
        <f t="shared" si="1931"/>
        <v>2.0489712363010323E-2</v>
      </c>
      <c r="AO1398" s="13">
        <f t="shared" si="1932"/>
        <v>6.2289027683870473E-3</v>
      </c>
      <c r="AP1398" s="13">
        <f t="shared" si="1933"/>
        <v>1.2623970836559365E-3</v>
      </c>
      <c r="AQ1398" s="13">
        <f t="shared" si="1934"/>
        <v>1.9188528735483238E-4</v>
      </c>
      <c r="AR1398" s="13">
        <f t="shared" si="1935"/>
        <v>3.3318752700106232E-5</v>
      </c>
      <c r="AS1398" s="13">
        <f t="shared" si="1936"/>
        <v>8.0831885412204992E-5</v>
      </c>
      <c r="AT1398" s="13">
        <f t="shared" si="1937"/>
        <v>9.8049794332052062E-5</v>
      </c>
      <c r="AU1398" s="13">
        <f t="shared" si="1938"/>
        <v>7.9290180432568932E-5</v>
      </c>
      <c r="AV1398" s="13">
        <f t="shared" si="1939"/>
        <v>4.8089846255094327E-5</v>
      </c>
      <c r="AW1398" s="13">
        <f t="shared" si="1940"/>
        <v>9.5603659567585173E-7</v>
      </c>
      <c r="AX1398" s="13">
        <f t="shared" si="1941"/>
        <v>1.3626141659018803E-2</v>
      </c>
      <c r="AY1398" s="13">
        <f t="shared" si="1942"/>
        <v>8.2847343094499554E-3</v>
      </c>
      <c r="AZ1398" s="13">
        <f t="shared" si="1943"/>
        <v>2.5185714450850528E-3</v>
      </c>
      <c r="BA1398" s="13">
        <f t="shared" si="1944"/>
        <v>5.1043295512506325E-4</v>
      </c>
      <c r="BB1398" s="13">
        <f t="shared" si="1945"/>
        <v>7.7586185470184118E-5</v>
      </c>
      <c r="BC1398" s="13">
        <f t="shared" si="1946"/>
        <v>9.4345259104031371E-6</v>
      </c>
      <c r="BD1398" s="13">
        <f t="shared" si="1947"/>
        <v>3.3763166486670914E-6</v>
      </c>
      <c r="BE1398" s="13">
        <f t="shared" si="1948"/>
        <v>8.1910041146140552E-6</v>
      </c>
      <c r="BF1398" s="13">
        <f t="shared" si="1949"/>
        <v>9.9357606805201946E-6</v>
      </c>
      <c r="BG1398" s="13">
        <f t="shared" si="1950"/>
        <v>8.0347772523143269E-6</v>
      </c>
      <c r="BH1398" s="13">
        <f t="shared" si="1951"/>
        <v>4.8731280550726634E-6</v>
      </c>
      <c r="BI1398" s="13">
        <f t="shared" si="1952"/>
        <v>2.3644590305769694E-6</v>
      </c>
      <c r="BJ1398" s="14">
        <f t="shared" si="1953"/>
        <v>0.76379169241654543</v>
      </c>
      <c r="BK1398" s="14">
        <f t="shared" si="1954"/>
        <v>0.15827061937400475</v>
      </c>
      <c r="BL1398" s="14">
        <f t="shared" si="1955"/>
        <v>7.2182433584622979E-2</v>
      </c>
      <c r="BM1398" s="14">
        <f t="shared" si="1956"/>
        <v>0.57215220051276017</v>
      </c>
      <c r="BN1398" s="14">
        <f t="shared" si="1957"/>
        <v>0.41561139976512124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1.8426</v>
      </c>
      <c r="F1402" s="10">
        <f>VLOOKUP(B1402,home!$B$2:$E$405,3,FALSE)</f>
        <v>0.7097</v>
      </c>
      <c r="G1402" s="10">
        <f>VLOOKUP(C1402,away!$B$2:$E$405,4,FALSE)</f>
        <v>1.0467</v>
      </c>
      <c r="H1402" s="10">
        <f>VLOOKUP(A1402,away!$A$2:$E$405,3,FALSE)</f>
        <v>1.2176</v>
      </c>
      <c r="I1402" s="10">
        <f>VLOOKUP(C1402,away!$B$2:$E$405,3,FALSE)</f>
        <v>0.70399999999999996</v>
      </c>
      <c r="J1402" s="10">
        <f>VLOOKUP(B1402,home!$B$2:$E$405,4,FALSE)</f>
        <v>0.7581</v>
      </c>
      <c r="K1402" s="12">
        <f t="shared" si="1902"/>
        <v>1.3687624933739999</v>
      </c>
      <c r="L1402" s="12">
        <f t="shared" si="1903"/>
        <v>0.64983604223999991</v>
      </c>
      <c r="M1402" s="13">
        <f t="shared" si="1904"/>
        <v>0.13284150732537983</v>
      </c>
      <c r="N1402" s="13">
        <f t="shared" si="1905"/>
        <v>0.18182847279024736</v>
      </c>
      <c r="O1402" s="13">
        <f t="shared" si="1906"/>
        <v>8.6325199365520786E-2</v>
      </c>
      <c r="P1402" s="13">
        <f t="shared" si="1907"/>
        <v>0.11815869512455786</v>
      </c>
      <c r="Q1402" s="13">
        <f t="shared" si="1908"/>
        <v>0.12443999689138276</v>
      </c>
      <c r="R1402" s="13">
        <f t="shared" si="1909"/>
        <v>2.8048612950634485E-2</v>
      </c>
      <c r="S1402" s="13">
        <f t="shared" si="1910"/>
        <v>2.6274689128867677E-2</v>
      </c>
      <c r="T1402" s="13">
        <f t="shared" si="1911"/>
        <v>8.0865595076254071E-2</v>
      </c>
      <c r="U1402" s="13">
        <f t="shared" si="1912"/>
        <v>3.8391889397992721E-2</v>
      </c>
      <c r="V1402" s="13">
        <f t="shared" si="1913"/>
        <v>2.5967310341623003E-3</v>
      </c>
      <c r="W1402" s="13">
        <f t="shared" si="1914"/>
        <v>5.677626680683396E-2</v>
      </c>
      <c r="X1402" s="13">
        <f t="shared" si="1915"/>
        <v>3.689526451491526E-2</v>
      </c>
      <c r="Y1402" s="13">
        <f t="shared" si="1916"/>
        <v>1.198793633488522E-2</v>
      </c>
      <c r="Z1402" s="13">
        <f t="shared" si="1917"/>
        <v>6.0756665433873069E-3</v>
      </c>
      <c r="AA1402" s="13">
        <f t="shared" si="1918"/>
        <v>8.3161444868358018E-3</v>
      </c>
      <c r="AB1402" s="13">
        <f t="shared" si="1919"/>
        <v>5.6914133315299079E-3</v>
      </c>
      <c r="AC1402" s="13">
        <f t="shared" si="1920"/>
        <v>1.4435734205166649E-4</v>
      </c>
      <c r="AD1402" s="13">
        <f t="shared" si="1921"/>
        <v>1.9428306129747379E-2</v>
      </c>
      <c r="AE1402" s="13">
        <f t="shared" si="1922"/>
        <v>1.2625213562782168E-2</v>
      </c>
      <c r="AF1402" s="13">
        <f t="shared" si="1923"/>
        <v>4.1021594070365652E-3</v>
      </c>
      <c r="AG1402" s="13">
        <f t="shared" si="1924"/>
        <v>8.8857701123540897E-4</v>
      </c>
      <c r="AH1402" s="13">
        <f t="shared" si="1925"/>
        <v>9.8704677513119696E-4</v>
      </c>
      <c r="AI1402" s="13">
        <f t="shared" si="1926"/>
        <v>1.3510326050053428E-3</v>
      </c>
      <c r="AJ1402" s="13">
        <f t="shared" si="1927"/>
        <v>9.2462137852834185E-4</v>
      </c>
      <c r="AK1402" s="13">
        <f t="shared" si="1928"/>
        <v>4.2186235450045276E-4</v>
      </c>
      <c r="AL1402" s="13">
        <f t="shared" si="1929"/>
        <v>5.1360679389748428E-6</v>
      </c>
      <c r="AM1402" s="13">
        <f t="shared" si="1930"/>
        <v>5.3185473480372751E-3</v>
      </c>
      <c r="AN1402" s="13">
        <f t="shared" si="1931"/>
        <v>3.4561837591145905E-3</v>
      </c>
      <c r="AO1402" s="13">
        <f t="shared" si="1932"/>
        <v>1.1229763876385952E-3</v>
      </c>
      <c r="AP1402" s="13">
        <f t="shared" si="1933"/>
        <v>2.4325017709067888E-4</v>
      </c>
      <c r="AQ1402" s="13">
        <f t="shared" si="1934"/>
        <v>3.9518183088696463E-5</v>
      </c>
      <c r="AR1402" s="13">
        <f t="shared" si="1935"/>
        <v>1.2828371397140249E-4</v>
      </c>
      <c r="AS1402" s="13">
        <f t="shared" si="1936"/>
        <v>1.7558993619477389E-4</v>
      </c>
      <c r="AT1402" s="13">
        <f t="shared" si="1937"/>
        <v>1.2017045943867016E-4</v>
      </c>
      <c r="AU1402" s="13">
        <f t="shared" si="1938"/>
        <v>5.4828272563724436E-5</v>
      </c>
      <c r="AV1402" s="13">
        <f t="shared" si="1939"/>
        <v>1.8761720765428182E-5</v>
      </c>
      <c r="AW1402" s="13">
        <f t="shared" si="1940"/>
        <v>1.2689957001288332E-7</v>
      </c>
      <c r="AX1402" s="13">
        <f t="shared" si="1941"/>
        <v>1.2133046882045278E-3</v>
      </c>
      <c r="AY1402" s="13">
        <f t="shared" si="1942"/>
        <v>7.8844911661406756E-4</v>
      </c>
      <c r="AZ1402" s="13">
        <f t="shared" si="1943"/>
        <v>2.5618132672405484E-4</v>
      </c>
      <c r="BA1402" s="13">
        <f t="shared" si="1944"/>
        <v>5.5491953151384047E-5</v>
      </c>
      <c r="BB1402" s="13">
        <f t="shared" si="1945"/>
        <v>9.0151678030157242E-6</v>
      </c>
      <c r="BC1402" s="13">
        <f t="shared" si="1946"/>
        <v>1.1716761930482431E-6</v>
      </c>
      <c r="BD1402" s="13">
        <f t="shared" si="1947"/>
        <v>1.3893896828504056E-5</v>
      </c>
      <c r="BE1402" s="13">
        <f t="shared" si="1948"/>
        <v>1.901744486566432E-5</v>
      </c>
      <c r="BF1402" s="13">
        <f t="shared" si="1949"/>
        <v>1.3015182625964635E-5</v>
      </c>
      <c r="BG1402" s="13">
        <f t="shared" si="1950"/>
        <v>5.9382312742777733E-6</v>
      </c>
      <c r="BH1402" s="13">
        <f t="shared" si="1951"/>
        <v>2.0320070613029772E-6</v>
      </c>
      <c r="BI1402" s="13">
        <f t="shared" si="1952"/>
        <v>5.5626701035652723E-7</v>
      </c>
      <c r="BJ1402" s="14">
        <f t="shared" si="1953"/>
        <v>0.54234187830897995</v>
      </c>
      <c r="BK1402" s="14">
        <f t="shared" si="1954"/>
        <v>0.28080956513957234</v>
      </c>
      <c r="BL1402" s="14">
        <f t="shared" si="1955"/>
        <v>0.1710099097782791</v>
      </c>
      <c r="BM1402" s="14">
        <f t="shared" si="1956"/>
        <v>0.32780621310545166</v>
      </c>
      <c r="BN1402" s="14">
        <f t="shared" si="1957"/>
        <v>0.67164248444772301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1.8426</v>
      </c>
      <c r="F1403" s="10">
        <f>VLOOKUP(B1403,home!$B$2:$E$405,3,FALSE)</f>
        <v>1.6669</v>
      </c>
      <c r="G1403" s="10">
        <f>VLOOKUP(C1403,away!$B$2:$E$405,4,FALSE)</f>
        <v>0.89159999999999995</v>
      </c>
      <c r="H1403" s="10">
        <f>VLOOKUP(A1403,away!$A$2:$E$405,3,FALSE)</f>
        <v>1.2176</v>
      </c>
      <c r="I1403" s="10">
        <f>VLOOKUP(C1403,away!$B$2:$E$405,3,FALSE)</f>
        <v>0.93859999999999999</v>
      </c>
      <c r="J1403" s="10">
        <f>VLOOKUP(B1403,home!$B$2:$E$405,4,FALSE)</f>
        <v>0.88</v>
      </c>
      <c r="K1403" s="12">
        <f t="shared" si="1902"/>
        <v>2.7384869345039999</v>
      </c>
      <c r="L1403" s="12">
        <f t="shared" si="1903"/>
        <v>1.0056986368</v>
      </c>
      <c r="M1403" s="13">
        <f t="shared" si="1904"/>
        <v>2.3654886423038E-2</v>
      </c>
      <c r="N1403" s="13">
        <f t="shared" si="1905"/>
        <v>6.4778597406665611E-2</v>
      </c>
      <c r="O1403" s="13">
        <f t="shared" si="1906"/>
        <v>2.3789687029308143E-2</v>
      </c>
      <c r="P1403" s="13">
        <f t="shared" si="1907"/>
        <v>6.5147747105699622E-2</v>
      </c>
      <c r="Q1403" s="13">
        <f t="shared" si="1908"/>
        <v>8.8697671316824253E-2</v>
      </c>
      <c r="R1403" s="13">
        <f t="shared" si="1909"/>
        <v>1.196262790763692E-2</v>
      </c>
      <c r="S1403" s="13">
        <f t="shared" si="1910"/>
        <v>4.4855731676803248E-2</v>
      </c>
      <c r="T1403" s="13">
        <f t="shared" si="1911"/>
        <v>8.9203127130664611E-2</v>
      </c>
      <c r="U1403" s="13">
        <f t="shared" si="1912"/>
        <v>3.2759500227396626E-2</v>
      </c>
      <c r="V1403" s="13">
        <f t="shared" si="1913"/>
        <v>1.372631529373735E-2</v>
      </c>
      <c r="W1403" s="13">
        <f t="shared" si="1914"/>
        <v>8.0965804674017802E-2</v>
      </c>
      <c r="X1403" s="13">
        <f t="shared" si="1915"/>
        <v>8.1427199388074772E-2</v>
      </c>
      <c r="Y1403" s="13">
        <f t="shared" si="1916"/>
        <v>4.0945611711514299E-2</v>
      </c>
      <c r="Z1403" s="13">
        <f t="shared" si="1917"/>
        <v>4.010266193085363E-3</v>
      </c>
      <c r="AA1403" s="13">
        <f t="shared" si="1918"/>
        <v>1.098206157364736E-2</v>
      </c>
      <c r="AB1403" s="13">
        <f t="shared" si="1919"/>
        <v>1.5037116066675871E-2</v>
      </c>
      <c r="AC1403" s="13">
        <f t="shared" si="1920"/>
        <v>2.3627214411886268E-3</v>
      </c>
      <c r="AD1403" s="13">
        <f t="shared" si="1921"/>
        <v>5.5430949560350162E-2</v>
      </c>
      <c r="AE1403" s="13">
        <f t="shared" si="1922"/>
        <v>5.574683040937372E-2</v>
      </c>
      <c r="AF1403" s="13">
        <f t="shared" si="1923"/>
        <v>2.8032255674313968E-2</v>
      </c>
      <c r="AG1403" s="13">
        <f t="shared" si="1924"/>
        <v>9.397333772695542E-3</v>
      </c>
      <c r="AH1403" s="13">
        <f t="shared" si="1925"/>
        <v>1.0082798108977686E-3</v>
      </c>
      <c r="AI1403" s="13">
        <f t="shared" si="1926"/>
        <v>2.761161088467703E-3</v>
      </c>
      <c r="AJ1403" s="13">
        <f t="shared" si="1927"/>
        <v>3.7807017824148248E-3</v>
      </c>
      <c r="AK1403" s="13">
        <f t="shared" si="1928"/>
        <v>3.4511341447996608E-3</v>
      </c>
      <c r="AL1403" s="13">
        <f t="shared" si="1929"/>
        <v>2.6028614330079227E-4</v>
      </c>
      <c r="AM1403" s="13">
        <f t="shared" si="1930"/>
        <v>3.0359386227633831E-2</v>
      </c>
      <c r="AN1403" s="13">
        <f t="shared" si="1931"/>
        <v>3.053239334321604E-2</v>
      </c>
      <c r="AO1403" s="13">
        <f t="shared" si="1932"/>
        <v>1.5353193181756883E-2</v>
      </c>
      <c r="AP1403" s="13">
        <f t="shared" si="1933"/>
        <v>5.1468951511399845E-3</v>
      </c>
      <c r="AQ1403" s="13">
        <f t="shared" si="1934"/>
        <v>1.2940563593135028E-3</v>
      </c>
      <c r="AR1403" s="13">
        <f t="shared" si="1935"/>
        <v>2.0280512626656965E-4</v>
      </c>
      <c r="AS1403" s="13">
        <f t="shared" si="1936"/>
        <v>5.5537918853143487E-4</v>
      </c>
      <c r="AT1403" s="13">
        <f t="shared" si="1937"/>
        <v>7.6044932574438422E-4</v>
      </c>
      <c r="AU1403" s="13">
        <f t="shared" si="1938"/>
        <v>6.9416018096779086E-4</v>
      </c>
      <c r="AV1403" s="13">
        <f t="shared" si="1939"/>
        <v>4.7523714650830689E-4</v>
      </c>
      <c r="AW1403" s="13">
        <f t="shared" si="1940"/>
        <v>1.9912559309478393E-5</v>
      </c>
      <c r="AX1403" s="13">
        <f t="shared" si="1941"/>
        <v>1.3856463753989317E-2</v>
      </c>
      <c r="AY1403" s="13">
        <f t="shared" si="1942"/>
        <v>1.3935426708255665E-2</v>
      </c>
      <c r="AZ1403" s="13">
        <f t="shared" si="1943"/>
        <v>7.007419821859517E-3</v>
      </c>
      <c r="BA1403" s="13">
        <f t="shared" si="1944"/>
        <v>2.3491175207764718E-3</v>
      </c>
      <c r="BB1403" s="13">
        <f t="shared" si="1945"/>
        <v>5.9062607208197333E-4</v>
      </c>
      <c r="BC1403" s="13">
        <f t="shared" si="1946"/>
        <v>1.1879836711027588E-4</v>
      </c>
      <c r="BD1403" s="13">
        <f t="shared" si="1947"/>
        <v>3.3993473170390142E-5</v>
      </c>
      <c r="BE1403" s="13">
        <f t="shared" si="1948"/>
        <v>9.3090682135525668E-5</v>
      </c>
      <c r="BF1403" s="13">
        <f t="shared" si="1949"/>
        <v>1.27463808376101E-4</v>
      </c>
      <c r="BG1403" s="13">
        <f t="shared" si="1950"/>
        <v>1.1635265795335804E-4</v>
      </c>
      <c r="BH1403" s="13">
        <f t="shared" si="1951"/>
        <v>7.9657558400020979E-5</v>
      </c>
      <c r="BI1403" s="13">
        <f t="shared" si="1952"/>
        <v>4.3628236582589358E-5</v>
      </c>
      <c r="BJ1403" s="14">
        <f t="shared" si="1953"/>
        <v>0.71516915755162791</v>
      </c>
      <c r="BK1403" s="14">
        <f t="shared" si="1954"/>
        <v>0.16394311479202331</v>
      </c>
      <c r="BL1403" s="14">
        <f t="shared" si="1955"/>
        <v>0.10871448701588135</v>
      </c>
      <c r="BM1403" s="14">
        <f t="shared" si="1956"/>
        <v>0.69989029421449922</v>
      </c>
      <c r="BN1403" s="14">
        <f t="shared" si="1957"/>
        <v>0.27803121718917256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1.5455000000000001</v>
      </c>
      <c r="F1404" s="10">
        <f>VLOOKUP(B1404,home!$B$2:$E$405,3,FALSE)</f>
        <v>0.56620000000000004</v>
      </c>
      <c r="G1404" s="10">
        <f>VLOOKUP(C1404,away!$B$2:$E$405,4,FALSE)</f>
        <v>0.64700000000000002</v>
      </c>
      <c r="H1404" s="10">
        <f>VLOOKUP(A1404,away!$A$2:$E$405,3,FALSE)</f>
        <v>1.1894</v>
      </c>
      <c r="I1404" s="10">
        <f>VLOOKUP(C1404,away!$B$2:$E$405,3,FALSE)</f>
        <v>0.84079999999999999</v>
      </c>
      <c r="J1404" s="10">
        <f>VLOOKUP(B1404,home!$B$2:$E$405,4,FALSE)</f>
        <v>1.6815</v>
      </c>
      <c r="K1404" s="12">
        <f t="shared" si="1902"/>
        <v>0.56616517870000005</v>
      </c>
      <c r="L1404" s="12">
        <f t="shared" si="1903"/>
        <v>1.6815799048800002</v>
      </c>
      <c r="M1404" s="13">
        <f t="shared" si="1904"/>
        <v>0.10563715916448749</v>
      </c>
      <c r="N1404" s="13">
        <f t="shared" si="1905"/>
        <v>5.9808081095722401E-2</v>
      </c>
      <c r="O1404" s="13">
        <f t="shared" si="1906"/>
        <v>0.1776373240596123</v>
      </c>
      <c r="P1404" s="13">
        <f t="shared" si="1907"/>
        <v>0.10057206732000021</v>
      </c>
      <c r="Q1404" s="13">
        <f t="shared" si="1908"/>
        <v>1.6930626460631881E-2</v>
      </c>
      <c r="R1404" s="13">
        <f t="shared" si="1909"/>
        <v>0.14935567724765034</v>
      </c>
      <c r="S1404" s="13">
        <f t="shared" si="1910"/>
        <v>2.3937459140843151E-2</v>
      </c>
      <c r="T1404" s="13">
        <f t="shared" si="1911"/>
        <v>2.847020123322817E-2</v>
      </c>
      <c r="U1404" s="13">
        <f t="shared" si="1912"/>
        <v>8.4559983698775473E-2</v>
      </c>
      <c r="V1404" s="13">
        <f t="shared" si="1913"/>
        <v>2.532189505224736E-3</v>
      </c>
      <c r="W1404" s="13">
        <f t="shared" si="1914"/>
        <v>3.1951770518621999E-3</v>
      </c>
      <c r="X1404" s="13">
        <f t="shared" si="1915"/>
        <v>5.3729455229451972E-3</v>
      </c>
      <c r="Y1404" s="13">
        <f t="shared" si="1916"/>
        <v>4.5175186106998048E-3</v>
      </c>
      <c r="Z1404" s="13">
        <f t="shared" si="1917"/>
        <v>8.3717835179797292E-2</v>
      </c>
      <c r="AA1404" s="13">
        <f t="shared" si="1918"/>
        <v>4.739812311494708E-2</v>
      </c>
      <c r="AB1404" s="13">
        <f t="shared" si="1919"/>
        <v>1.3417583421709307E-2</v>
      </c>
      <c r="AC1404" s="13">
        <f t="shared" si="1920"/>
        <v>1.5067350317391487E-4</v>
      </c>
      <c r="AD1404" s="13">
        <f t="shared" si="1921"/>
        <v>4.5224949663642534E-4</v>
      </c>
      <c r="AE1404" s="13">
        <f t="shared" si="1922"/>
        <v>7.6049366553590796E-4</v>
      </c>
      <c r="AF1404" s="13">
        <f t="shared" si="1923"/>
        <v>6.3941543287685757E-4</v>
      </c>
      <c r="AG1404" s="13">
        <f t="shared" si="1924"/>
        <v>3.5840938093195679E-4</v>
      </c>
      <c r="AH1404" s="13">
        <f t="shared" si="1925"/>
        <v>3.5194557329600758E-2</v>
      </c>
      <c r="AI1404" s="13">
        <f t="shared" si="1926"/>
        <v>1.9925932839780808E-2</v>
      </c>
      <c r="AJ1404" s="13">
        <f t="shared" si="1927"/>
        <v>5.6406846634993492E-3</v>
      </c>
      <c r="AK1404" s="13">
        <f t="shared" si="1928"/>
        <v>1.0645197468334864E-3</v>
      </c>
      <c r="AL1404" s="13">
        <f t="shared" si="1929"/>
        <v>5.7379603254766296E-6</v>
      </c>
      <c r="AM1404" s="13">
        <f t="shared" si="1930"/>
        <v>5.1209583416029379E-5</v>
      </c>
      <c r="AN1404" s="13">
        <f t="shared" si="1931"/>
        <v>8.61130064096711E-5</v>
      </c>
      <c r="AO1404" s="13">
        <f t="shared" si="1932"/>
        <v>7.2402950563652804E-5</v>
      </c>
      <c r="AP1404" s="13">
        <f t="shared" si="1933"/>
        <v>4.058378224061955E-5</v>
      </c>
      <c r="AQ1404" s="13">
        <f t="shared" si="1934"/>
        <v>1.7061218169962912E-5</v>
      </c>
      <c r="AR1404" s="13">
        <f t="shared" si="1935"/>
        <v>1.1836492073320744E-2</v>
      </c>
      <c r="AS1404" s="13">
        <f t="shared" si="1936"/>
        <v>6.701409649872773E-3</v>
      </c>
      <c r="AT1404" s="13">
        <f t="shared" si="1937"/>
        <v>1.8970523959810613E-3</v>
      </c>
      <c r="AU1404" s="13">
        <f t="shared" si="1938"/>
        <v>3.5801500292462695E-4</v>
      </c>
      <c r="AV1404" s="13">
        <f t="shared" si="1939"/>
        <v>5.0673907027025605E-5</v>
      </c>
      <c r="AW1404" s="13">
        <f t="shared" si="1940"/>
        <v>1.5174545919930964E-7</v>
      </c>
      <c r="AX1404" s="13">
        <f t="shared" si="1941"/>
        <v>4.83218049098147E-6</v>
      </c>
      <c r="AY1404" s="13">
        <f t="shared" si="1942"/>
        <v>8.1256976103876129E-6</v>
      </c>
      <c r="AZ1404" s="13">
        <f t="shared" si="1943"/>
        <v>6.8320049073796242E-6</v>
      </c>
      <c r="BA1404" s="13">
        <f t="shared" si="1944"/>
        <v>3.8295207207637079E-6</v>
      </c>
      <c r="BB1404" s="13">
        <f t="shared" si="1945"/>
        <v>1.6099112723394559E-6</v>
      </c>
      <c r="BC1404" s="13">
        <f t="shared" si="1946"/>
        <v>5.4143888884116423E-7</v>
      </c>
      <c r="BD1404" s="13">
        <f t="shared" si="1947"/>
        <v>3.3173345357945957E-3</v>
      </c>
      <c r="BE1404" s="13">
        <f t="shared" si="1948"/>
        <v>1.8781593002658286E-3</v>
      </c>
      <c r="BF1404" s="13">
        <f t="shared" si="1949"/>
        <v>5.3167419793103484E-4</v>
      </c>
      <c r="BG1404" s="13">
        <f t="shared" si="1950"/>
        <v>1.0033847242726787E-4</v>
      </c>
      <c r="BH1404" s="13">
        <f t="shared" si="1951"/>
        <v>1.4202037293067281E-5</v>
      </c>
      <c r="BI1404" s="13">
        <f t="shared" si="1952"/>
        <v>1.6081397963867009E-6</v>
      </c>
      <c r="BJ1404" s="14">
        <f t="shared" si="1953"/>
        <v>0.12079825924576144</v>
      </c>
      <c r="BK1404" s="14">
        <f t="shared" si="1954"/>
        <v>0.23284341229166536</v>
      </c>
      <c r="BL1404" s="14">
        <f t="shared" si="1955"/>
        <v>0.56088134583504334</v>
      </c>
      <c r="BM1404" s="14">
        <f t="shared" si="1956"/>
        <v>0.3882919432520115</v>
      </c>
      <c r="BN1404" s="14">
        <f t="shared" si="1957"/>
        <v>0.60994093534810467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1.5455000000000001</v>
      </c>
      <c r="F1405" s="10">
        <f>VLOOKUP(B1405,home!$B$2:$E$405,3,FALSE)</f>
        <v>1.0513999999999999</v>
      </c>
      <c r="G1405" s="10">
        <f>VLOOKUP(C1405,away!$B$2:$E$405,4,FALSE)</f>
        <v>0.72789999999999999</v>
      </c>
      <c r="H1405" s="10">
        <f>VLOOKUP(A1405,away!$A$2:$E$405,3,FALSE)</f>
        <v>1.1894</v>
      </c>
      <c r="I1405" s="10">
        <f>VLOOKUP(C1405,away!$B$2:$E$405,3,FALSE)</f>
        <v>1.5764</v>
      </c>
      <c r="J1405" s="10">
        <f>VLOOKUP(B1405,home!$B$2:$E$405,4,FALSE)</f>
        <v>1.5764</v>
      </c>
      <c r="K1405" s="12">
        <f t="shared" si="1902"/>
        <v>1.18279287973</v>
      </c>
      <c r="L1405" s="12">
        <f t="shared" si="1903"/>
        <v>2.9557029602239999</v>
      </c>
      <c r="M1405" s="13">
        <f t="shared" si="1904"/>
        <v>1.5946820043303313E-2</v>
      </c>
      <c r="N1405" s="13">
        <f t="shared" si="1905"/>
        <v>1.886178520155481E-2</v>
      </c>
      <c r="O1405" s="13">
        <f t="shared" si="1906"/>
        <v>4.7134063208151014E-2</v>
      </c>
      <c r="P1405" s="13">
        <f t="shared" si="1907"/>
        <v>5.5749834355344779E-2</v>
      </c>
      <c r="Q1405" s="13">
        <f t="shared" si="1908"/>
        <v>1.115479261769786E-2</v>
      </c>
      <c r="R1405" s="13">
        <f t="shared" si="1909"/>
        <v>6.9657145075858559E-2</v>
      </c>
      <c r="S1405" s="13">
        <f t="shared" si="1910"/>
        <v>4.8725138024517493E-2</v>
      </c>
      <c r="T1405" s="13">
        <f t="shared" si="1911"/>
        <v>3.2970253560814386E-2</v>
      </c>
      <c r="U1405" s="13">
        <f t="shared" si="1912"/>
        <v>8.2389975218045142E-2</v>
      </c>
      <c r="V1405" s="13">
        <f t="shared" si="1913"/>
        <v>1.8926924799857508E-2</v>
      </c>
      <c r="W1405" s="13">
        <f t="shared" si="1914"/>
        <v>4.3979364276925973E-3</v>
      </c>
      <c r="X1405" s="13">
        <f t="shared" si="1915"/>
        <v>1.2998993718207974E-2</v>
      </c>
      <c r="Y1405" s="13">
        <f t="shared" si="1916"/>
        <v>1.9210582106420248E-2</v>
      </c>
      <c r="Z1405" s="13">
        <f t="shared" si="1917"/>
        <v>6.8628609967155904E-2</v>
      </c>
      <c r="AA1405" s="13">
        <f t="shared" si="1918"/>
        <v>8.1173431214919309E-2</v>
      </c>
      <c r="AB1405" s="13">
        <f t="shared" si="1919"/>
        <v>4.8005678232129763E-2</v>
      </c>
      <c r="AC1405" s="13">
        <f t="shared" si="1920"/>
        <v>4.1355146338847657E-3</v>
      </c>
      <c r="AD1405" s="13">
        <f t="shared" si="1921"/>
        <v>1.3004619730449998E-3</v>
      </c>
      <c r="AE1405" s="13">
        <f t="shared" si="1922"/>
        <v>3.8437793033878494E-3</v>
      </c>
      <c r="AF1405" s="13">
        <f t="shared" si="1923"/>
        <v>5.6805349327356067E-3</v>
      </c>
      <c r="AG1405" s="13">
        <f t="shared" si="1924"/>
        <v>5.5966579721141562E-3</v>
      </c>
      <c r="AH1405" s="13">
        <f t="shared" si="1925"/>
        <v>5.0711446408995262E-2</v>
      </c>
      <c r="AI1405" s="13">
        <f t="shared" si="1926"/>
        <v>5.9981137733369078E-2</v>
      </c>
      <c r="AJ1405" s="13">
        <f t="shared" si="1927"/>
        <v>3.5472631314566704E-2</v>
      </c>
      <c r="AK1405" s="13">
        <f t="shared" si="1928"/>
        <v>1.3985591914718971E-2</v>
      </c>
      <c r="AL1405" s="13">
        <f t="shared" si="1929"/>
        <v>5.783077884797444E-4</v>
      </c>
      <c r="AM1405" s="13">
        <f t="shared" si="1930"/>
        <v>3.0763543241545046E-4</v>
      </c>
      <c r="AN1405" s="13">
        <f t="shared" si="1931"/>
        <v>9.0927895826013717E-4</v>
      </c>
      <c r="AO1405" s="13">
        <f t="shared" si="1932"/>
        <v>1.3437792542994416E-3</v>
      </c>
      <c r="AP1405" s="13">
        <f t="shared" si="1933"/>
        <v>1.3239374399401525E-3</v>
      </c>
      <c r="AQ1405" s="13">
        <f t="shared" si="1934"/>
        <v>9.7829145259562336E-4</v>
      </c>
      <c r="AR1405" s="13">
        <f t="shared" si="1935"/>
        <v>2.9977594453661615E-2</v>
      </c>
      <c r="AS1405" s="13">
        <f t="shared" si="1936"/>
        <v>3.5457285271224499E-2</v>
      </c>
      <c r="AT1405" s="13">
        <f t="shared" si="1937"/>
        <v>2.0969312276679877E-2</v>
      </c>
      <c r="AU1405" s="13">
        <f t="shared" si="1938"/>
        <v>8.267451084563943E-3</v>
      </c>
      <c r="AV1405" s="13">
        <f t="shared" si="1939"/>
        <v>2.4446705690845754E-3</v>
      </c>
      <c r="AW1405" s="13">
        <f t="shared" si="1940"/>
        <v>5.6159861559655421E-5</v>
      </c>
      <c r="AX1405" s="13">
        <f t="shared" si="1941"/>
        <v>6.064483316894235E-5</v>
      </c>
      <c r="AY1405" s="13">
        <f t="shared" si="1942"/>
        <v>1.792481129197335E-4</v>
      </c>
      <c r="AZ1405" s="13">
        <f t="shared" si="1943"/>
        <v>2.6490208898571113E-4</v>
      </c>
      <c r="BA1405" s="13">
        <f t="shared" si="1944"/>
        <v>2.6099062952819591E-4</v>
      </c>
      <c r="BB1405" s="13">
        <f t="shared" si="1945"/>
        <v>1.9285269407180351E-4</v>
      </c>
      <c r="BC1405" s="13">
        <f t="shared" si="1946"/>
        <v>1.1400305575104065E-4</v>
      </c>
      <c r="BD1405" s="13">
        <f t="shared" si="1947"/>
        <v>1.4767477444513698E-2</v>
      </c>
      <c r="BE1405" s="13">
        <f t="shared" si="1948"/>
        <v>1.7466867172944177E-2</v>
      </c>
      <c r="BF1405" s="13">
        <f t="shared" si="1949"/>
        <v>1.0329843061674029E-2</v>
      </c>
      <c r="BG1405" s="13">
        <f t="shared" si="1950"/>
        <v>4.07268827402546E-3</v>
      </c>
      <c r="BH1405" s="13">
        <f t="shared" si="1951"/>
        <v>1.2042866729692948E-3</v>
      </c>
      <c r="BI1405" s="13">
        <f t="shared" si="1952"/>
        <v>2.8488434038836252E-4</v>
      </c>
      <c r="BJ1405" s="14">
        <f t="shared" si="1953"/>
        <v>0.12195134176560674</v>
      </c>
      <c r="BK1405" s="14">
        <f t="shared" si="1954"/>
        <v>0.14424178775830732</v>
      </c>
      <c r="BL1405" s="14">
        <f t="shared" si="1955"/>
        <v>0.63375346094248342</v>
      </c>
      <c r="BM1405" s="14">
        <f t="shared" si="1956"/>
        <v>0.74994767168028276</v>
      </c>
      <c r="BN1405" s="14">
        <f t="shared" si="1957"/>
        <v>0.21850444050191037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1.5455000000000001</v>
      </c>
      <c r="F1406" s="10">
        <f>VLOOKUP(B1406,home!$B$2:$E$405,3,FALSE)</f>
        <v>0.80879999999999996</v>
      </c>
      <c r="G1406" s="10">
        <f>VLOOKUP(C1406,away!$B$2:$E$405,4,FALSE)</f>
        <v>1.2941</v>
      </c>
      <c r="H1406" s="10">
        <f>VLOOKUP(A1406,away!$A$2:$E$405,3,FALSE)</f>
        <v>1.1894</v>
      </c>
      <c r="I1406" s="10">
        <f>VLOOKUP(C1406,away!$B$2:$E$405,3,FALSE)</f>
        <v>0.84079999999999999</v>
      </c>
      <c r="J1406" s="10">
        <f>VLOOKUP(B1406,home!$B$2:$E$405,4,FALSE)</f>
        <v>0.94589999999999996</v>
      </c>
      <c r="K1406" s="12">
        <f t="shared" si="1902"/>
        <v>1.6176255176400001</v>
      </c>
      <c r="L1406" s="12">
        <f t="shared" si="1903"/>
        <v>0.94594494916799998</v>
      </c>
      <c r="M1406" s="13">
        <f t="shared" si="1904"/>
        <v>7.702921859695086E-2</v>
      </c>
      <c r="N1406" s="13">
        <f t="shared" si="1905"/>
        <v>0.12460442960629736</v>
      </c>
      <c r="O1406" s="13">
        <f t="shared" si="1906"/>
        <v>7.2865400270143432E-2</v>
      </c>
      <c r="P1406" s="13">
        <f t="shared" si="1907"/>
        <v>0.11786893083003658</v>
      </c>
      <c r="Q1406" s="13">
        <f t="shared" si="1908"/>
        <v>0.10078165247106188</v>
      </c>
      <c r="R1406" s="13">
        <f t="shared" si="1909"/>
        <v>3.44633286773234E-2</v>
      </c>
      <c r="S1406" s="13">
        <f t="shared" si="1910"/>
        <v>4.5090308288437887E-2</v>
      </c>
      <c r="T1406" s="13">
        <f t="shared" si="1911"/>
        <v>9.5333895123805662E-2</v>
      </c>
      <c r="U1406" s="13">
        <f t="shared" si="1912"/>
        <v>5.5748759891252719E-2</v>
      </c>
      <c r="V1406" s="13">
        <f t="shared" si="1913"/>
        <v>7.6662777025255126E-3</v>
      </c>
      <c r="W1406" s="13">
        <f t="shared" si="1914"/>
        <v>5.4342324249038683E-2</v>
      </c>
      <c r="X1406" s="13">
        <f t="shared" si="1915"/>
        <v>5.1404847149427869E-2</v>
      </c>
      <c r="Y1406" s="13">
        <f t="shared" si="1916"/>
        <v>2.4313077761877175E-2</v>
      </c>
      <c r="Z1406" s="13">
        <f t="shared" si="1917"/>
        <v>1.0866803897943587E-2</v>
      </c>
      <c r="AA1406" s="13">
        <f t="shared" si="1918"/>
        <v>1.7578419280503365E-2</v>
      </c>
      <c r="AB1406" s="13">
        <f t="shared" si="1919"/>
        <v>1.4217649793958611E-2</v>
      </c>
      <c r="AC1406" s="13">
        <f t="shared" si="1920"/>
        <v>7.3317629717475138E-4</v>
      </c>
      <c r="AD1406" s="13">
        <f t="shared" si="1921"/>
        <v>2.1976382598277975E-2</v>
      </c>
      <c r="AE1406" s="13">
        <f t="shared" si="1922"/>
        <v>2.0788448119824575E-2</v>
      </c>
      <c r="AF1406" s="13">
        <f t="shared" si="1923"/>
        <v>9.8323637499945302E-3</v>
      </c>
      <c r="AG1406" s="13">
        <f t="shared" si="1924"/>
        <v>3.1002916092299545E-3</v>
      </c>
      <c r="AH1406" s="13">
        <f t="shared" si="1925"/>
        <v>2.5698495652147174E-3</v>
      </c>
      <c r="AI1406" s="13">
        <f t="shared" si="1926"/>
        <v>4.1570542331873864E-3</v>
      </c>
      <c r="AJ1406" s="13">
        <f t="shared" si="1927"/>
        <v>3.3622785029086503E-3</v>
      </c>
      <c r="AK1406" s="13">
        <f t="shared" si="1928"/>
        <v>1.8129691679058164E-3</v>
      </c>
      <c r="AL1406" s="13">
        <f t="shared" si="1929"/>
        <v>4.4875805743320338E-5</v>
      </c>
      <c r="AM1406" s="13">
        <f t="shared" si="1930"/>
        <v>7.1099114552788181E-3</v>
      </c>
      <c r="AN1406" s="13">
        <f t="shared" si="1931"/>
        <v>6.7255848301527024E-3</v>
      </c>
      <c r="AO1406" s="13">
        <f t="shared" si="1932"/>
        <v>3.1810165001419344E-3</v>
      </c>
      <c r="AP1406" s="13">
        <f t="shared" si="1933"/>
        <v>1.0030221638431106E-3</v>
      </c>
      <c r="AQ1406" s="13">
        <f t="shared" si="1934"/>
        <v>2.3720093744773711E-4</v>
      </c>
      <c r="AR1406" s="13">
        <f t="shared" si="1935"/>
        <v>4.8618724326728865E-4</v>
      </c>
      <c r="AS1406" s="13">
        <f t="shared" si="1936"/>
        <v>7.8646889106021251E-4</v>
      </c>
      <c r="AT1406" s="13">
        <f t="shared" si="1937"/>
        <v>6.3610607350451671E-4</v>
      </c>
      <c r="AU1406" s="13">
        <f t="shared" si="1938"/>
        <v>3.4299380547556389E-4</v>
      </c>
      <c r="AV1406" s="13">
        <f t="shared" si="1939"/>
        <v>1.3870888303243057E-4</v>
      </c>
      <c r="AW1406" s="13">
        <f t="shared" si="1940"/>
        <v>1.9074519670178185E-6</v>
      </c>
      <c r="AX1406" s="13">
        <f t="shared" si="1941"/>
        <v>1.9168623663699937E-3</v>
      </c>
      <c r="AY1406" s="13">
        <f t="shared" si="1942"/>
        <v>1.8132462737179156E-3</v>
      </c>
      <c r="AZ1406" s="13">
        <f t="shared" si="1943"/>
        <v>8.5761557711057943E-4</v>
      </c>
      <c r="BA1406" s="13">
        <f t="shared" si="1944"/>
        <v>2.7041904116518404E-4</v>
      </c>
      <c r="BB1406" s="13">
        <f t="shared" si="1945"/>
        <v>6.3950381537264818E-5</v>
      </c>
      <c r="BC1406" s="13">
        <f t="shared" si="1946"/>
        <v>1.2098708082508439E-5</v>
      </c>
      <c r="BD1406" s="13">
        <f t="shared" si="1947"/>
        <v>7.665106118643421E-5</v>
      </c>
      <c r="BE1406" s="13">
        <f t="shared" si="1948"/>
        <v>1.2399271252936094E-4</v>
      </c>
      <c r="BF1406" s="13">
        <f t="shared" si="1949"/>
        <v>1.0028688789444764E-4</v>
      </c>
      <c r="BG1406" s="13">
        <f t="shared" si="1950"/>
        <v>5.4075542980920168E-5</v>
      </c>
      <c r="BH1406" s="13">
        <f t="shared" si="1951"/>
        <v>2.1868494551543758E-5</v>
      </c>
      <c r="BI1406" s="13">
        <f t="shared" si="1952"/>
        <v>7.0750069637896973E-6</v>
      </c>
      <c r="BJ1406" s="14">
        <f t="shared" si="1953"/>
        <v>0.52966864067368358</v>
      </c>
      <c r="BK1406" s="14">
        <f t="shared" si="1954"/>
        <v>0.25024603379458682</v>
      </c>
      <c r="BL1406" s="14">
        <f t="shared" si="1955"/>
        <v>0.20955012398484463</v>
      </c>
      <c r="BM1406" s="14">
        <f t="shared" si="1956"/>
        <v>0.47090730307749407</v>
      </c>
      <c r="BN1406" s="14">
        <f t="shared" si="1957"/>
        <v>0.5276129604518135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1.5455000000000001</v>
      </c>
      <c r="F1407" s="10">
        <f>VLOOKUP(B1407,home!$B$2:$E$405,3,FALSE)</f>
        <v>0.92430000000000001</v>
      </c>
      <c r="G1407" s="10">
        <f>VLOOKUP(C1407,away!$B$2:$E$405,4,FALSE)</f>
        <v>0.79079999999999995</v>
      </c>
      <c r="H1407" s="10">
        <f>VLOOKUP(A1407,away!$A$2:$E$405,3,FALSE)</f>
        <v>1.1894</v>
      </c>
      <c r="I1407" s="10">
        <f>VLOOKUP(C1407,away!$B$2:$E$405,3,FALSE)</f>
        <v>1.3078000000000001</v>
      </c>
      <c r="J1407" s="10">
        <f>VLOOKUP(B1407,home!$B$2:$E$405,4,FALSE)</f>
        <v>0.96089999999999998</v>
      </c>
      <c r="K1407" s="12">
        <f t="shared" si="1902"/>
        <v>1.1296622680200001</v>
      </c>
      <c r="L1407" s="12">
        <f t="shared" si="1903"/>
        <v>1.4946773747880002</v>
      </c>
      <c r="M1407" s="13">
        <f t="shared" si="1904"/>
        <v>7.2487608946734117E-2</v>
      </c>
      <c r="N1407" s="13">
        <f t="shared" si="1905"/>
        <v>8.1886516726114508E-2</v>
      </c>
      <c r="O1407" s="13">
        <f t="shared" si="1906"/>
        <v>0.10834558904516367</v>
      </c>
      <c r="P1407" s="13">
        <f t="shared" si="1907"/>
        <v>0.12239392385072248</v>
      </c>
      <c r="Q1407" s="13">
        <f t="shared" si="1908"/>
        <v>4.6252054102540109E-2</v>
      </c>
      <c r="R1407" s="13">
        <f t="shared" si="1909"/>
        <v>8.0970850301942413E-2</v>
      </c>
      <c r="S1407" s="13">
        <f t="shared" si="1910"/>
        <v>5.1664942509637685E-2</v>
      </c>
      <c r="T1407" s="13">
        <f t="shared" si="1911"/>
        <v>6.9131898804537184E-2</v>
      </c>
      <c r="U1407" s="13">
        <f t="shared" si="1912"/>
        <v>9.1469714395600171E-2</v>
      </c>
      <c r="V1407" s="13">
        <f t="shared" si="1913"/>
        <v>9.6928060934343956E-3</v>
      </c>
      <c r="W1407" s="13">
        <f t="shared" si="1914"/>
        <v>1.7416400112686393E-2</v>
      </c>
      <c r="X1407" s="13">
        <f t="shared" si="1915"/>
        <v>2.6031899198687522E-2</v>
      </c>
      <c r="Y1407" s="13">
        <f t="shared" si="1916"/>
        <v>1.9454645377520063E-2</v>
      </c>
      <c r="Z1407" s="13">
        <f t="shared" si="1917"/>
        <v>4.0341765987886469E-2</v>
      </c>
      <c r="AA1407" s="13">
        <f t="shared" si="1918"/>
        <v>4.5572570861807937E-2</v>
      </c>
      <c r="AB1407" s="13">
        <f t="shared" si="1919"/>
        <v>2.5740806879626068E-2</v>
      </c>
      <c r="AC1407" s="13">
        <f t="shared" si="1920"/>
        <v>1.0228822106094246E-3</v>
      </c>
      <c r="AD1407" s="13">
        <f t="shared" si="1921"/>
        <v>4.9186625130102782E-3</v>
      </c>
      <c r="AE1407" s="13">
        <f t="shared" si="1922"/>
        <v>7.351813572414349E-3</v>
      </c>
      <c r="AF1407" s="13">
        <f t="shared" si="1923"/>
        <v>5.494294705173537E-3</v>
      </c>
      <c r="AG1407" s="13">
        <f t="shared" si="1924"/>
        <v>2.7373993287467969E-3</v>
      </c>
      <c r="AH1407" s="13">
        <f t="shared" si="1925"/>
        <v>1.5074481220271507E-2</v>
      </c>
      <c r="AI1407" s="13">
        <f t="shared" si="1926"/>
        <v>1.7029072644516811E-2</v>
      </c>
      <c r="AJ1407" s="13">
        <f t="shared" si="1927"/>
        <v>9.6185504129411015E-3</v>
      </c>
      <c r="AK1407" s="13">
        <f t="shared" si="1928"/>
        <v>3.6219044915159161E-3</v>
      </c>
      <c r="AL1407" s="13">
        <f t="shared" si="1929"/>
        <v>6.9084672104764846E-5</v>
      </c>
      <c r="AM1407" s="13">
        <f t="shared" si="1930"/>
        <v>1.111285490014429E-3</v>
      </c>
      <c r="AN1407" s="13">
        <f t="shared" si="1931"/>
        <v>1.6610132788547629E-3</v>
      </c>
      <c r="AO1407" s="13">
        <f t="shared" si="1932"/>
        <v>1.2413394835633232E-3</v>
      </c>
      <c r="AP1407" s="13">
        <f t="shared" si="1933"/>
        <v>6.184673468377066E-4</v>
      </c>
      <c r="AQ1407" s="13">
        <f t="shared" si="1934"/>
        <v>2.3110228759087086E-4</v>
      </c>
      <c r="AR1407" s="13">
        <f t="shared" si="1935"/>
        <v>4.5062972033212845E-3</v>
      </c>
      <c r="AS1407" s="13">
        <f t="shared" si="1936"/>
        <v>5.090593919076106E-3</v>
      </c>
      <c r="AT1407" s="13">
        <f t="shared" si="1937"/>
        <v>2.8753259360961678E-3</v>
      </c>
      <c r="AU1407" s="13">
        <f t="shared" si="1938"/>
        <v>1.082715739422375E-3</v>
      </c>
      <c r="AV1407" s="13">
        <f t="shared" si="1939"/>
        <v>3.057757794542082E-4</v>
      </c>
      <c r="AW1407" s="13">
        <f t="shared" si="1940"/>
        <v>3.2402258582551787E-6</v>
      </c>
      <c r="AX1407" s="13">
        <f t="shared" si="1941"/>
        <v>2.0922954784456928E-4</v>
      </c>
      <c r="AY1407" s="13">
        <f t="shared" si="1942"/>
        <v>3.1273067130040106E-4</v>
      </c>
      <c r="AZ1407" s="13">
        <f t="shared" si="1943"/>
        <v>2.3371572939748632E-4</v>
      </c>
      <c r="BA1407" s="13">
        <f t="shared" si="1944"/>
        <v>1.1644320428749914E-4</v>
      </c>
      <c r="BB1407" s="13">
        <f t="shared" si="1945"/>
        <v>4.3511255724085534E-5</v>
      </c>
      <c r="BC1407" s="13">
        <f t="shared" si="1946"/>
        <v>1.30070578958811E-5</v>
      </c>
      <c r="BD1407" s="13">
        <f t="shared" si="1947"/>
        <v>1.1225767456457929E-3</v>
      </c>
      <c r="BE1407" s="13">
        <f t="shared" si="1948"/>
        <v>1.2681325925127372E-3</v>
      </c>
      <c r="BF1407" s="13">
        <f t="shared" si="1949"/>
        <v>7.1628077030401081E-4</v>
      </c>
      <c r="BG1407" s="13">
        <f t="shared" si="1950"/>
        <v>2.6971845317358038E-4</v>
      </c>
      <c r="BH1407" s="13">
        <f t="shared" si="1951"/>
        <v>7.6172689884728312E-5</v>
      </c>
      <c r="BI1407" s="13">
        <f t="shared" si="1952"/>
        <v>1.7209882723273265E-5</v>
      </c>
      <c r="BJ1407" s="14">
        <f t="shared" si="1953"/>
        <v>0.28646742979474171</v>
      </c>
      <c r="BK1407" s="14">
        <f t="shared" si="1954"/>
        <v>0.25764397895454322</v>
      </c>
      <c r="BL1407" s="14">
        <f t="shared" si="1955"/>
        <v>0.41477433996499979</v>
      </c>
      <c r="BM1407" s="14">
        <f t="shared" si="1956"/>
        <v>0.48658148128351181</v>
      </c>
      <c r="BN1407" s="14">
        <f t="shared" si="1957"/>
        <v>0.5123365429732174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1.25</v>
      </c>
      <c r="F1408" s="10">
        <f>VLOOKUP(B1408,home!$B$2:$E$405,3,FALSE)</f>
        <v>1.1000000000000001</v>
      </c>
      <c r="G1408" s="10">
        <f>VLOOKUP(C1408,away!$B$2:$E$405,4,FALSE)</f>
        <v>1.2571000000000001</v>
      </c>
      <c r="H1408" s="10">
        <f>VLOOKUP(A1408,away!$A$2:$E$405,3,FALSE)</f>
        <v>0.89839999999999998</v>
      </c>
      <c r="I1408" s="10">
        <f>VLOOKUP(C1408,away!$B$2:$E$405,3,FALSE)</f>
        <v>1.1131</v>
      </c>
      <c r="J1408" s="10">
        <f>VLOOKUP(B1408,home!$B$2:$E$405,4,FALSE)</f>
        <v>1.3914</v>
      </c>
      <c r="K1408" s="12">
        <f t="shared" si="1902"/>
        <v>1.7285125000000001</v>
      </c>
      <c r="L1408" s="12">
        <f t="shared" si="1903"/>
        <v>1.3914125782559998</v>
      </c>
      <c r="M1408" s="13">
        <f t="shared" si="1904"/>
        <v>4.4160476875697074E-2</v>
      </c>
      <c r="N1408" s="13">
        <f t="shared" si="1905"/>
        <v>7.6331936285603336E-2</v>
      </c>
      <c r="O1408" s="13">
        <f t="shared" si="1906"/>
        <v>6.1445442986628129E-2</v>
      </c>
      <c r="P1408" s="13">
        <f t="shared" si="1907"/>
        <v>0.10620921627042404</v>
      </c>
      <c r="Q1408" s="13">
        <f t="shared" si="1908"/>
        <v>6.597035300943449E-2</v>
      </c>
      <c r="R1408" s="13">
        <f t="shared" si="1909"/>
        <v>4.2747981124053147E-2</v>
      </c>
      <c r="S1408" s="13">
        <f t="shared" si="1910"/>
        <v>6.3860257060458045E-2</v>
      </c>
      <c r="T1408" s="13">
        <f t="shared" si="1911"/>
        <v>9.1791978969315693E-2</v>
      </c>
      <c r="U1408" s="13">
        <f t="shared" si="1912"/>
        <v>7.3890419722689907E-2</v>
      </c>
      <c r="V1408" s="13">
        <f t="shared" si="1913"/>
        <v>1.7065405119078107E-2</v>
      </c>
      <c r="W1408" s="13">
        <f t="shared" si="1914"/>
        <v>3.8010193268740042E-2</v>
      </c>
      <c r="X1408" s="13">
        <f t="shared" si="1915"/>
        <v>5.2887861016066427E-2</v>
      </c>
      <c r="Y1408" s="13">
        <f t="shared" si="1916"/>
        <v>3.6794417527404991E-2</v>
      </c>
      <c r="Z1408" s="13">
        <f t="shared" si="1917"/>
        <v>1.9826692877019197E-2</v>
      </c>
      <c r="AA1408" s="13">
        <f t="shared" si="1918"/>
        <v>3.4270686471588645E-2</v>
      </c>
      <c r="AB1408" s="13">
        <f t="shared" si="1919"/>
        <v>2.961865497486094E-2</v>
      </c>
      <c r="AC1408" s="13">
        <f t="shared" si="1920"/>
        <v>2.5652226709083166E-3</v>
      </c>
      <c r="AD1408" s="13">
        <f t="shared" si="1921"/>
        <v>1.6425273548108261E-2</v>
      </c>
      <c r="AE1408" s="13">
        <f t="shared" si="1922"/>
        <v>2.2854332216133387E-2</v>
      </c>
      <c r="AF1408" s="13">
        <f t="shared" si="1923"/>
        <v>1.5899902656584659E-2</v>
      </c>
      <c r="AG1408" s="13">
        <f t="shared" si="1924"/>
        <v>7.3744415164726266E-3</v>
      </c>
      <c r="AH1408" s="13">
        <f t="shared" si="1925"/>
        <v>6.8967774635757895E-3</v>
      </c>
      <c r="AI1408" s="13">
        <f t="shared" si="1926"/>
        <v>1.1921166055509046E-2</v>
      </c>
      <c r="AJ1408" s="13">
        <f t="shared" si="1927"/>
        <v>1.0302942270761542E-2</v>
      </c>
      <c r="AK1408" s="13">
        <f t="shared" si="1928"/>
        <v>5.9362548339299036E-3</v>
      </c>
      <c r="AL1408" s="13">
        <f t="shared" si="1929"/>
        <v>2.4678201750691174E-4</v>
      </c>
      <c r="AM1408" s="13">
        <f t="shared" si="1930"/>
        <v>5.6782581287648948E-3</v>
      </c>
      <c r="AN1408" s="13">
        <f t="shared" si="1931"/>
        <v>7.9007997829478524E-3</v>
      </c>
      <c r="AO1408" s="13">
        <f t="shared" si="1932"/>
        <v>5.4966360981379579E-3</v>
      </c>
      <c r="AP1408" s="13">
        <f t="shared" si="1933"/>
        <v>2.5493628683483779E-3</v>
      </c>
      <c r="AQ1408" s="13">
        <f t="shared" si="1934"/>
        <v>8.8680389038968215E-4</v>
      </c>
      <c r="AR1408" s="13">
        <f t="shared" si="1935"/>
        <v>1.9192525824503731E-3</v>
      </c>
      <c r="AS1408" s="13">
        <f t="shared" si="1936"/>
        <v>3.3174520794227503E-3</v>
      </c>
      <c r="AT1408" s="13">
        <f t="shared" si="1937"/>
        <v>2.8671286937166089E-3</v>
      </c>
      <c r="AU1408" s="13">
        <f t="shared" si="1938"/>
        <v>1.65195592873261E-3</v>
      </c>
      <c r="AV1408" s="13">
        <f t="shared" si="1939"/>
        <v>7.1385661806585665E-4</v>
      </c>
      <c r="AW1408" s="13">
        <f t="shared" si="1940"/>
        <v>1.64869172890731E-5</v>
      </c>
      <c r="AX1408" s="13">
        <f t="shared" si="1941"/>
        <v>1.6358233589661227E-3</v>
      </c>
      <c r="AY1408" s="13">
        <f t="shared" si="1942"/>
        <v>2.2761051974704428E-3</v>
      </c>
      <c r="AZ1408" s="13">
        <f t="shared" si="1943"/>
        <v>1.5835007005971153E-3</v>
      </c>
      <c r="BA1408" s="13">
        <f t="shared" si="1944"/>
        <v>7.3443426416267129E-4</v>
      </c>
      <c r="BB1408" s="13">
        <f t="shared" si="1945"/>
        <v>2.5547526826453273E-4</v>
      </c>
      <c r="BC1408" s="13">
        <f t="shared" si="1946"/>
        <v>7.109430033931934E-5</v>
      </c>
      <c r="BD1408" s="13">
        <f t="shared" si="1947"/>
        <v>4.4507869734529269E-4</v>
      </c>
      <c r="BE1408" s="13">
        <f t="shared" si="1948"/>
        <v>7.6932409184505516E-4</v>
      </c>
      <c r="BF1408" s="13">
        <f t="shared" si="1949"/>
        <v>6.6489315465266313E-4</v>
      </c>
      <c r="BG1408" s="13">
        <f t="shared" si="1950"/>
        <v>3.8309204299385378E-4</v>
      </c>
      <c r="BH1408" s="13">
        <f t="shared" si="1951"/>
        <v>1.6554484624135347E-4</v>
      </c>
      <c r="BI1408" s="13">
        <f t="shared" si="1952"/>
        <v>5.7229267207751494E-5</v>
      </c>
      <c r="BJ1408" s="14">
        <f t="shared" si="1953"/>
        <v>0.45340898387225281</v>
      </c>
      <c r="BK1408" s="14">
        <f t="shared" si="1954"/>
        <v>0.23638346521154291</v>
      </c>
      <c r="BL1408" s="14">
        <f t="shared" si="1955"/>
        <v>0.28998513390627123</v>
      </c>
      <c r="BM1408" s="14">
        <f t="shared" si="1956"/>
        <v>0.60047925103506472</v>
      </c>
      <c r="BN1408" s="14">
        <f t="shared" si="1957"/>
        <v>0.39686540655184022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1.25</v>
      </c>
      <c r="F1409" s="10">
        <f>VLOOKUP(B1409,home!$B$2:$E$405,3,FALSE)</f>
        <v>2.4</v>
      </c>
      <c r="G1409" s="10">
        <f>VLOOKUP(C1409,away!$B$2:$E$405,4,FALSE)</f>
        <v>1.7</v>
      </c>
      <c r="H1409" s="10">
        <f>VLOOKUP(A1409,away!$A$2:$E$405,3,FALSE)</f>
        <v>0.89839999999999998</v>
      </c>
      <c r="I1409" s="10">
        <f>VLOOKUP(C1409,away!$B$2:$E$405,3,FALSE)</f>
        <v>0.97399999999999998</v>
      </c>
      <c r="J1409" s="10">
        <f>VLOOKUP(B1409,home!$B$2:$E$405,4,FALSE)</f>
        <v>0.97399999999999998</v>
      </c>
      <c r="K1409" s="12">
        <f t="shared" si="1902"/>
        <v>5.0999999999999996</v>
      </c>
      <c r="L1409" s="12">
        <f t="shared" si="1903"/>
        <v>0.85229051839999992</v>
      </c>
      <c r="M1409" s="13">
        <f t="shared" si="1904"/>
        <v>2.5998786232754472E-3</v>
      </c>
      <c r="N1409" s="13">
        <f t="shared" si="1905"/>
        <v>1.3259380978704782E-2</v>
      </c>
      <c r="O1409" s="13">
        <f t="shared" si="1906"/>
        <v>2.2158518996085092E-3</v>
      </c>
      <c r="P1409" s="13">
        <f t="shared" si="1907"/>
        <v>1.1300844688003396E-2</v>
      </c>
      <c r="Q1409" s="13">
        <f t="shared" si="1908"/>
        <v>3.3811421495697186E-2</v>
      </c>
      <c r="R1409" s="13">
        <f t="shared" si="1909"/>
        <v>9.4427478210748039E-4</v>
      </c>
      <c r="S1409" s="13">
        <f t="shared" si="1910"/>
        <v>1.2280293541307781E-2</v>
      </c>
      <c r="T1409" s="13">
        <f t="shared" si="1911"/>
        <v>2.8817153954408658E-2</v>
      </c>
      <c r="U1409" s="13">
        <f t="shared" si="1912"/>
        <v>4.8158013887481498E-3</v>
      </c>
      <c r="V1409" s="13">
        <f t="shared" si="1913"/>
        <v>5.9309473907743849E-3</v>
      </c>
      <c r="W1409" s="13">
        <f t="shared" si="1914"/>
        <v>5.7479416542685242E-2</v>
      </c>
      <c r="X1409" s="13">
        <f t="shared" si="1915"/>
        <v>4.8989161722494741E-2</v>
      </c>
      <c r="Y1409" s="13">
        <f t="shared" si="1916"/>
        <v>2.0876499020223236E-2</v>
      </c>
      <c r="Z1409" s="13">
        <f t="shared" si="1917"/>
        <v>2.6826548118481054E-4</v>
      </c>
      <c r="AA1409" s="13">
        <f t="shared" si="1918"/>
        <v>1.3681539540425335E-3</v>
      </c>
      <c r="AB1409" s="13">
        <f t="shared" si="1919"/>
        <v>3.4887925828084605E-3</v>
      </c>
      <c r="AC1409" s="13">
        <f t="shared" si="1920"/>
        <v>1.6112462596287343E-3</v>
      </c>
      <c r="AD1409" s="13">
        <f t="shared" si="1921"/>
        <v>7.3286256091923671E-2</v>
      </c>
      <c r="AE1409" s="13">
        <f t="shared" si="1922"/>
        <v>6.2461181196180778E-2</v>
      </c>
      <c r="AF1409" s="13">
        <f t="shared" si="1923"/>
        <v>2.6617536250784619E-2</v>
      </c>
      <c r="AG1409" s="13">
        <f t="shared" si="1924"/>
        <v>7.5619579232373392E-3</v>
      </c>
      <c r="AH1409" s="13">
        <f t="shared" si="1925"/>
        <v>5.7160031506956883E-5</v>
      </c>
      <c r="AI1409" s="13">
        <f t="shared" si="1926"/>
        <v>2.9151616068548013E-4</v>
      </c>
      <c r="AJ1409" s="13">
        <f t="shared" si="1927"/>
        <v>7.4336620974797417E-4</v>
      </c>
      <c r="AK1409" s="13">
        <f t="shared" si="1928"/>
        <v>1.2637225565715567E-3</v>
      </c>
      <c r="AL1409" s="13">
        <f t="shared" si="1929"/>
        <v>2.8014298161736307E-4</v>
      </c>
      <c r="AM1409" s="13">
        <f t="shared" si="1930"/>
        <v>7.4751981213762114E-2</v>
      </c>
      <c r="AN1409" s="13">
        <f t="shared" si="1931"/>
        <v>6.3710404820104372E-2</v>
      </c>
      <c r="AO1409" s="13">
        <f t="shared" si="1932"/>
        <v>2.7149886975800303E-2</v>
      </c>
      <c r="AP1409" s="13">
        <f t="shared" si="1933"/>
        <v>7.7131970817020832E-3</v>
      </c>
      <c r="AQ1409" s="13">
        <f t="shared" si="1934"/>
        <v>1.6434711848213085E-3</v>
      </c>
      <c r="AR1409" s="13">
        <f t="shared" si="1935"/>
        <v>9.743390576964925E-6</v>
      </c>
      <c r="AS1409" s="13">
        <f t="shared" si="1936"/>
        <v>4.9691291942521118E-5</v>
      </c>
      <c r="AT1409" s="13">
        <f t="shared" si="1937"/>
        <v>1.2671279445342884E-4</v>
      </c>
      <c r="AU1409" s="13">
        <f t="shared" si="1938"/>
        <v>2.1541175057082911E-4</v>
      </c>
      <c r="AV1409" s="13">
        <f t="shared" si="1939"/>
        <v>2.7464998197780703E-4</v>
      </c>
      <c r="AW1409" s="13">
        <f t="shared" si="1940"/>
        <v>3.3824787662411064E-5</v>
      </c>
      <c r="AX1409" s="13">
        <f t="shared" si="1941"/>
        <v>6.3539184031697796E-2</v>
      </c>
      <c r="AY1409" s="13">
        <f t="shared" si="1942"/>
        <v>5.4153844097088712E-2</v>
      </c>
      <c r="AZ1409" s="13">
        <f t="shared" si="1943"/>
        <v>2.3077403929430258E-2</v>
      </c>
      <c r="BA1409" s="13">
        <f t="shared" si="1944"/>
        <v>6.5562175194467708E-3</v>
      </c>
      <c r="BB1409" s="13">
        <f t="shared" si="1945"/>
        <v>1.3969505070981121E-3</v>
      </c>
      <c r="BC1409" s="13">
        <f t="shared" si="1946"/>
        <v>2.3812153437475863E-4</v>
      </c>
      <c r="BD1409" s="13">
        <f t="shared" si="1947"/>
        <v>1.3840332343025179E-6</v>
      </c>
      <c r="BE1409" s="13">
        <f t="shared" si="1948"/>
        <v>7.0585694949428418E-6</v>
      </c>
      <c r="BF1409" s="13">
        <f t="shared" si="1949"/>
        <v>1.7999352212104244E-5</v>
      </c>
      <c r="BG1409" s="13">
        <f t="shared" si="1950"/>
        <v>3.0598898760577227E-5</v>
      </c>
      <c r="BH1409" s="13">
        <f t="shared" si="1951"/>
        <v>3.9013595919735955E-5</v>
      </c>
      <c r="BI1409" s="13">
        <f t="shared" si="1952"/>
        <v>3.979386783813066E-5</v>
      </c>
      <c r="BJ1409" s="14">
        <f t="shared" si="1953"/>
        <v>0.69709062807166677</v>
      </c>
      <c r="BK1409" s="14">
        <f t="shared" si="1954"/>
        <v>8.8157197581695823E-2</v>
      </c>
      <c r="BL1409" s="14">
        <f t="shared" si="1955"/>
        <v>1.6000697092808443E-2</v>
      </c>
      <c r="BM1409" s="14">
        <f t="shared" si="1956"/>
        <v>0.68326511645053267</v>
      </c>
      <c r="BN1409" s="14">
        <f t="shared" si="1957"/>
        <v>6.4131652467396799E-2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0.64859999999999995</v>
      </c>
      <c r="G1410" s="10">
        <f>VLOOKUP(C1410,away!$B$2:$E$405,4,FALSE)</f>
        <v>0.74129999999999996</v>
      </c>
      <c r="H1410" s="10">
        <f>VLOOKUP(A1410,away!$A$2:$E$405,3,FALSE)</f>
        <v>1.125</v>
      </c>
      <c r="I1410" s="10">
        <f>VLOOKUP(C1410,away!$B$2:$E$405,3,FALSE)</f>
        <v>1.6508</v>
      </c>
      <c r="J1410" s="10">
        <f>VLOOKUP(B1410,home!$B$2:$E$405,4,FALSE)</f>
        <v>1.1111</v>
      </c>
      <c r="K1410" s="12">
        <f t="shared" si="1902"/>
        <v>0.74126042940600001</v>
      </c>
      <c r="L1410" s="12">
        <f t="shared" si="1903"/>
        <v>2.0634793650000001</v>
      </c>
      <c r="M1410" s="13">
        <f t="shared" si="1904"/>
        <v>6.0522517421456562E-2</v>
      </c>
      <c r="N1410" s="13">
        <f t="shared" si="1905"/>
        <v>4.4862947252561014E-2</v>
      </c>
      <c r="O1410" s="13">
        <f t="shared" si="1906"/>
        <v>0.1248869658170286</v>
      </c>
      <c r="P1410" s="13">
        <f t="shared" si="1907"/>
        <v>9.2573765908743069E-2</v>
      </c>
      <c r="Q1410" s="13">
        <f t="shared" si="1908"/>
        <v>1.6627563772426052E-2</v>
      </c>
      <c r="R1410" s="13">
        <f t="shared" si="1909"/>
        <v>0.12885083846044948</v>
      </c>
      <c r="S1410" s="13">
        <f t="shared" si="1910"/>
        <v>3.5399643387473111E-2</v>
      </c>
      <c r="T1410" s="13">
        <f t="shared" si="1911"/>
        <v>3.4310634734622703E-2</v>
      </c>
      <c r="U1410" s="13">
        <f t="shared" si="1912"/>
        <v>9.5512027846515926E-2</v>
      </c>
      <c r="V1410" s="13">
        <f t="shared" si="1913"/>
        <v>6.0162700866899449E-3</v>
      </c>
      <c r="W1410" s="13">
        <f t="shared" si="1914"/>
        <v>4.1084516873080611E-3</v>
      </c>
      <c r="X1410" s="13">
        <f t="shared" si="1915"/>
        <v>8.4777052788596163E-3</v>
      </c>
      <c r="Y1410" s="13">
        <f t="shared" si="1916"/>
        <v>8.7467849527391953E-3</v>
      </c>
      <c r="Z1410" s="13">
        <f t="shared" si="1917"/>
        <v>8.8627015442028639E-2</v>
      </c>
      <c r="AA1410" s="13">
        <f t="shared" si="1918"/>
        <v>6.569569952353034E-2</v>
      </c>
      <c r="AB1410" s="13">
        <f t="shared" si="1919"/>
        <v>2.4348811219469826E-2</v>
      </c>
      <c r="AC1410" s="13">
        <f t="shared" si="1920"/>
        <v>5.7514624553971975E-4</v>
      </c>
      <c r="AD1410" s="13">
        <f t="shared" si="1921"/>
        <v>7.6135816548194462E-4</v>
      </c>
      <c r="AE1410" s="13">
        <f t="shared" si="1922"/>
        <v>1.5710468638462478E-3</v>
      </c>
      <c r="AF1410" s="13">
        <f t="shared" si="1923"/>
        <v>1.6209113924973487E-3</v>
      </c>
      <c r="AG1410" s="13">
        <f t="shared" si="1924"/>
        <v>1.1149057369705651E-3</v>
      </c>
      <c r="AH1410" s="13">
        <f t="shared" si="1925"/>
        <v>4.5720004386540614E-2</v>
      </c>
      <c r="AI1410" s="13">
        <f t="shared" si="1926"/>
        <v>3.3890430084011304E-2</v>
      </c>
      <c r="AJ1410" s="13">
        <f t="shared" si="1927"/>
        <v>1.2560817378414118E-2</v>
      </c>
      <c r="AK1410" s="13">
        <f t="shared" si="1928"/>
        <v>3.1036122945378658E-3</v>
      </c>
      <c r="AL1410" s="13">
        <f t="shared" si="1929"/>
        <v>3.5189186548284942E-5</v>
      </c>
      <c r="AM1410" s="13">
        <f t="shared" si="1930"/>
        <v>1.1287293613538217E-4</v>
      </c>
      <c r="AN1410" s="13">
        <f t="shared" si="1931"/>
        <v>2.329109745823239E-4</v>
      </c>
      <c r="AO1410" s="13">
        <f t="shared" si="1932"/>
        <v>2.4030349496633249E-4</v>
      </c>
      <c r="AP1410" s="13">
        <f t="shared" si="1933"/>
        <v>1.6528710106680287E-4</v>
      </c>
      <c r="AQ1410" s="13">
        <f t="shared" si="1934"/>
        <v>8.5266630588004305E-5</v>
      </c>
      <c r="AR1410" s="13">
        <f t="shared" si="1935"/>
        <v>1.886845712386721E-2</v>
      </c>
      <c r="AS1410" s="13">
        <f t="shared" si="1936"/>
        <v>1.3986440629866507E-2</v>
      </c>
      <c r="AT1410" s="13">
        <f t="shared" si="1937"/>
        <v>5.1837974935781857E-3</v>
      </c>
      <c r="AU1410" s="13">
        <f t="shared" si="1938"/>
        <v>1.2808479853478377E-3</v>
      </c>
      <c r="AV1410" s="13">
        <f t="shared" si="1939"/>
        <v>2.37360481905687E-4</v>
      </c>
      <c r="AW1410" s="13">
        <f t="shared" si="1940"/>
        <v>1.4951255870582857E-6</v>
      </c>
      <c r="AX1410" s="13">
        <f t="shared" si="1941"/>
        <v>1.3944706851338228E-5</v>
      </c>
      <c r="AY1410" s="13">
        <f t="shared" si="1942"/>
        <v>2.8774614838710549E-5</v>
      </c>
      <c r="AZ1410" s="13">
        <f t="shared" si="1943"/>
        <v>2.968791197775102E-5</v>
      </c>
      <c r="BA1410" s="13">
        <f t="shared" si="1944"/>
        <v>2.0420131252008527E-5</v>
      </c>
      <c r="BB1410" s="13">
        <f t="shared" si="1945"/>
        <v>1.0534129867277803E-5</v>
      </c>
      <c r="BC1410" s="13">
        <f t="shared" si="1946"/>
        <v>4.3473919218715866E-6</v>
      </c>
      <c r="BD1410" s="13">
        <f t="shared" si="1947"/>
        <v>6.4891119874145404E-3</v>
      </c>
      <c r="BE1410" s="13">
        <f t="shared" si="1948"/>
        <v>4.810121938254525E-3</v>
      </c>
      <c r="BF1410" s="13">
        <f t="shared" si="1949"/>
        <v>1.7827765267228849E-3</v>
      </c>
      <c r="BG1410" s="13">
        <f t="shared" si="1950"/>
        <v>4.4050056457784766E-4</v>
      </c>
      <c r="BH1410" s="13">
        <f t="shared" si="1951"/>
        <v>8.1631409413140182E-5</v>
      </c>
      <c r="BI1410" s="13">
        <f t="shared" si="1952"/>
        <v>1.2102026718920261E-5</v>
      </c>
      <c r="BJ1410" s="14">
        <f t="shared" si="1953"/>
        <v>0.12314665986136056</v>
      </c>
      <c r="BK1410" s="14">
        <f t="shared" si="1954"/>
        <v>0.19515130685128945</v>
      </c>
      <c r="BL1410" s="14">
        <f t="shared" si="1955"/>
        <v>0.58774235517816531</v>
      </c>
      <c r="BM1410" s="14">
        <f t="shared" si="1956"/>
        <v>0.52631545921092771</v>
      </c>
      <c r="BN1410" s="14">
        <f t="shared" si="1957"/>
        <v>0.46832459863266479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0.97299999999999998</v>
      </c>
      <c r="G1411" s="10">
        <f>VLOOKUP(C1411,away!$B$2:$E$405,4,FALSE)</f>
        <v>0.56759999999999999</v>
      </c>
      <c r="H1411" s="10">
        <f>VLOOKUP(A1411,away!$A$2:$E$405,3,FALSE)</f>
        <v>1.125</v>
      </c>
      <c r="I1411" s="10">
        <f>VLOOKUP(C1411,away!$B$2:$E$405,3,FALSE)</f>
        <v>1</v>
      </c>
      <c r="J1411" s="10">
        <f>VLOOKUP(B1411,home!$B$2:$E$405,4,FALSE)</f>
        <v>0.88890000000000002</v>
      </c>
      <c r="K1411" s="12">
        <f t="shared" si="1902"/>
        <v>0.85144205915999993</v>
      </c>
      <c r="L1411" s="12">
        <f t="shared" si="1903"/>
        <v>1.0000125</v>
      </c>
      <c r="M1411" s="13">
        <f t="shared" si="1904"/>
        <v>0.15700862180912006</v>
      </c>
      <c r="N1411" s="13">
        <f t="shared" si="1905"/>
        <v>0.13368374425903085</v>
      </c>
      <c r="O1411" s="13">
        <f t="shared" si="1906"/>
        <v>0.15701058441689264</v>
      </c>
      <c r="P1411" s="13">
        <f t="shared" si="1907"/>
        <v>0.13368541530583408</v>
      </c>
      <c r="Q1411" s="13">
        <f t="shared" si="1908"/>
        <v>5.6911981244064012E-2</v>
      </c>
      <c r="R1411" s="13">
        <f t="shared" si="1909"/>
        <v>7.8506273524598921E-2</v>
      </c>
      <c r="S1411" s="13">
        <f t="shared" si="1910"/>
        <v>2.8456702026243799E-2</v>
      </c>
      <c r="T1411" s="13">
        <f t="shared" si="1911"/>
        <v>5.691269264382956E-2</v>
      </c>
      <c r="U1411" s="13">
        <f t="shared" si="1912"/>
        <v>6.6843543186762694E-2</v>
      </c>
      <c r="V1411" s="13">
        <f t="shared" si="1913"/>
        <v>2.6921706483932998E-3</v>
      </c>
      <c r="W1411" s="13">
        <f t="shared" si="1914"/>
        <v>1.6152418167107056E-2</v>
      </c>
      <c r="X1411" s="13">
        <f t="shared" si="1915"/>
        <v>1.6152620072334142E-2</v>
      </c>
      <c r="Y1411" s="13">
        <f t="shared" si="1916"/>
        <v>8.0764109900425228E-3</v>
      </c>
      <c r="Z1411" s="13">
        <f t="shared" si="1917"/>
        <v>2.6169084951005998E-2</v>
      </c>
      <c r="AA1411" s="13">
        <f t="shared" si="1918"/>
        <v>2.228145957701751E-2</v>
      </c>
      <c r="AB1411" s="13">
        <f t="shared" si="1919"/>
        <v>9.4856859116730433E-3</v>
      </c>
      <c r="AC1411" s="13">
        <f t="shared" si="1920"/>
        <v>1.4326599833247556E-4</v>
      </c>
      <c r="AD1411" s="13">
        <f t="shared" si="1921"/>
        <v>3.4382120461537557E-3</v>
      </c>
      <c r="AE1411" s="13">
        <f t="shared" si="1922"/>
        <v>3.4382550238043321E-3</v>
      </c>
      <c r="AF1411" s="13">
        <f t="shared" si="1923"/>
        <v>1.7191490009960647E-3</v>
      </c>
      <c r="AG1411" s="13">
        <f t="shared" si="1924"/>
        <v>5.7305683011952581E-4</v>
      </c>
      <c r="AH1411" s="13">
        <f t="shared" si="1925"/>
        <v>6.5423530161419705E-3</v>
      </c>
      <c r="AI1411" s="13">
        <f t="shared" si="1926"/>
        <v>5.5704345238155551E-3</v>
      </c>
      <c r="AJ1411" s="13">
        <f t="shared" si="1927"/>
        <v>2.3714511206867346E-3</v>
      </c>
      <c r="AK1411" s="13">
        <f t="shared" si="1928"/>
        <v>6.7305107513160106E-4</v>
      </c>
      <c r="AL1411" s="13">
        <f t="shared" si="1929"/>
        <v>4.8793688564609603E-6</v>
      </c>
      <c r="AM1411" s="13">
        <f t="shared" si="1930"/>
        <v>5.8548766888117428E-4</v>
      </c>
      <c r="AN1411" s="13">
        <f t="shared" si="1931"/>
        <v>5.8549498747703524E-4</v>
      </c>
      <c r="AO1411" s="13">
        <f t="shared" si="1932"/>
        <v>2.9275115308218934E-4</v>
      </c>
      <c r="AP1411" s="13">
        <f t="shared" si="1933"/>
        <v>9.7584937490534292E-5</v>
      </c>
      <c r="AQ1411" s="13">
        <f t="shared" si="1934"/>
        <v>2.4396539325563232E-5</v>
      </c>
      <c r="AR1411" s="13">
        <f t="shared" si="1935"/>
        <v>1.3084869591109348E-3</v>
      </c>
      <c r="AS1411" s="13">
        <f t="shared" si="1936"/>
        <v>1.1141008308494208E-3</v>
      </c>
      <c r="AT1411" s="13">
        <f t="shared" si="1937"/>
        <v>4.7429615276514876E-4</v>
      </c>
      <c r="AU1411" s="13">
        <f t="shared" si="1938"/>
        <v>1.3461189765400807E-4</v>
      </c>
      <c r="AV1411" s="13">
        <f t="shared" si="1939"/>
        <v>2.8653557831490948E-5</v>
      </c>
      <c r="AW1411" s="13">
        <f t="shared" si="1940"/>
        <v>1.1540421660540619E-7</v>
      </c>
      <c r="AX1411" s="13">
        <f t="shared" si="1941"/>
        <v>8.3084804400829156E-5</v>
      </c>
      <c r="AY1411" s="13">
        <f t="shared" si="1942"/>
        <v>8.3085842960884155E-5</v>
      </c>
      <c r="AZ1411" s="13">
        <f t="shared" si="1943"/>
        <v>4.154344076696058E-5</v>
      </c>
      <c r="BA1411" s="13">
        <f t="shared" si="1944"/>
        <v>1.3847986686656725E-5</v>
      </c>
      <c r="BB1411" s="13">
        <f t="shared" si="1945"/>
        <v>3.4620399466225767E-6</v>
      </c>
      <c r="BC1411" s="13">
        <f t="shared" si="1946"/>
        <v>6.9241664442438199E-7</v>
      </c>
      <c r="BD1411" s="13">
        <f t="shared" si="1947"/>
        <v>2.1808388586632056E-4</v>
      </c>
      <c r="BE1411" s="13">
        <f t="shared" si="1948"/>
        <v>1.8568579285163436E-4</v>
      </c>
      <c r="BF1411" s="13">
        <f t="shared" si="1949"/>
        <v>7.9050346911176364E-5</v>
      </c>
      <c r="BG1411" s="13">
        <f t="shared" si="1950"/>
        <v>2.2435596717121452E-5</v>
      </c>
      <c r="BH1411" s="13">
        <f t="shared" si="1951"/>
        <v>4.7756526668273054E-6</v>
      </c>
      <c r="BI1411" s="13">
        <f t="shared" si="1952"/>
        <v>8.132383080952776E-7</v>
      </c>
      <c r="BJ1411" s="14">
        <f t="shared" si="1953"/>
        <v>0.29886997209514465</v>
      </c>
      <c r="BK1411" s="14">
        <f t="shared" si="1954"/>
        <v>0.32207414099974102</v>
      </c>
      <c r="BL1411" s="14">
        <f t="shared" si="1955"/>
        <v>0.35285583026425277</v>
      </c>
      <c r="BM1411" s="14">
        <f t="shared" si="1956"/>
        <v>0.28307943731185969</v>
      </c>
      <c r="BN1411" s="14">
        <f t="shared" si="1957"/>
        <v>0.71680662055954059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1.4825999999999999</v>
      </c>
      <c r="G1412" s="10">
        <f>VLOOKUP(C1412,away!$B$2:$E$405,4,FALSE)</f>
        <v>1.1119000000000001</v>
      </c>
      <c r="H1412" s="10">
        <f>VLOOKUP(A1412,away!$A$2:$E$405,3,FALSE)</f>
        <v>1.125</v>
      </c>
      <c r="I1412" s="10">
        <f>VLOOKUP(C1412,away!$B$2:$E$405,3,FALSE)</f>
        <v>1.3968</v>
      </c>
      <c r="J1412" s="10">
        <f>VLOOKUP(B1412,home!$B$2:$E$405,4,FALSE)</f>
        <v>0.88890000000000002</v>
      </c>
      <c r="K1412" s="12">
        <f t="shared" si="1902"/>
        <v>2.5414969825979998</v>
      </c>
      <c r="L1412" s="12">
        <f t="shared" si="1903"/>
        <v>1.3968174600000001</v>
      </c>
      <c r="M1412" s="13">
        <f t="shared" si="1904"/>
        <v>1.9481023470432089E-2</v>
      </c>
      <c r="N1412" s="13">
        <f t="shared" si="1905"/>
        <v>4.9510962368023971E-2</v>
      </c>
      <c r="O1412" s="13">
        <f t="shared" si="1906"/>
        <v>2.7211433722169338E-2</v>
      </c>
      <c r="P1412" s="13">
        <f t="shared" si="1907"/>
        <v>6.9157776697058831E-2</v>
      </c>
      <c r="Q1412" s="13">
        <f t="shared" si="1908"/>
        <v>6.2915980731928028E-2</v>
      </c>
      <c r="R1412" s="13">
        <f t="shared" si="1909"/>
        <v>1.9004702867379465E-2</v>
      </c>
      <c r="S1412" s="13">
        <f t="shared" si="1910"/>
        <v>6.1377654066013157E-2</v>
      </c>
      <c r="T1412" s="13">
        <f t="shared" si="1911"/>
        <v>8.7882140399380665E-2</v>
      </c>
      <c r="U1412" s="13">
        <f t="shared" si="1912"/>
        <v>4.8300394992616465E-2</v>
      </c>
      <c r="V1412" s="13">
        <f t="shared" si="1913"/>
        <v>2.4210124851495426E-2</v>
      </c>
      <c r="W1412" s="13">
        <f t="shared" si="1914"/>
        <v>5.3300258395796322E-2</v>
      </c>
      <c r="X1412" s="13">
        <f t="shared" si="1915"/>
        <v>7.4450731549759896E-2</v>
      </c>
      <c r="Y1412" s="13">
        <f t="shared" si="1916"/>
        <v>5.1997040869238759E-2</v>
      </c>
      <c r="Z1412" s="13">
        <f t="shared" si="1917"/>
        <v>8.8487002624225673E-3</v>
      </c>
      <c r="AA1412" s="13">
        <f t="shared" si="1918"/>
        <v>2.2488945016861085E-2</v>
      </c>
      <c r="AB1412" s="13">
        <f t="shared" si="1919"/>
        <v>2.8577792951082391E-2</v>
      </c>
      <c r="AC1412" s="13">
        <f t="shared" si="1920"/>
        <v>5.3716325878260538E-3</v>
      </c>
      <c r="AD1412" s="13">
        <f t="shared" si="1921"/>
        <v>3.3865611471152531E-2</v>
      </c>
      <c r="AE1412" s="13">
        <f t="shared" si="1922"/>
        <v>4.7304077396482139E-2</v>
      </c>
      <c r="AF1412" s="13">
        <f t="shared" si="1923"/>
        <v>3.3037580618298805E-2</v>
      </c>
      <c r="AG1412" s="13">
        <f t="shared" si="1924"/>
        <v>1.5382489814599123E-2</v>
      </c>
      <c r="AH1412" s="13">
        <f t="shared" si="1925"/>
        <v>3.0900047562146061E-3</v>
      </c>
      <c r="AI1412" s="13">
        <f t="shared" si="1926"/>
        <v>7.8532377641328879E-3</v>
      </c>
      <c r="AJ1412" s="13">
        <f t="shared" si="1927"/>
        <v>9.9794900405842015E-3</v>
      </c>
      <c r="AK1412" s="13">
        <f t="shared" si="1928"/>
        <v>8.4542812753371794E-3</v>
      </c>
      <c r="AL1412" s="13">
        <f t="shared" si="1929"/>
        <v>7.6277340884344934E-4</v>
      </c>
      <c r="AM1412" s="13">
        <f t="shared" si="1930"/>
        <v>1.7213869873554066E-2</v>
      </c>
      <c r="AN1412" s="13">
        <f t="shared" si="1931"/>
        <v>2.4044633993548312E-2</v>
      </c>
      <c r="AO1412" s="13">
        <f t="shared" si="1932"/>
        <v>1.6792982290748909E-2</v>
      </c>
      <c r="AP1412" s="13">
        <f t="shared" si="1933"/>
        <v>7.8189102897296258E-3</v>
      </c>
      <c r="AQ1412" s="13">
        <f t="shared" si="1934"/>
        <v>2.7303976027169994E-3</v>
      </c>
      <c r="AR1412" s="13">
        <f t="shared" si="1935"/>
        <v>8.6323451899272059E-4</v>
      </c>
      <c r="AS1412" s="13">
        <f t="shared" si="1936"/>
        <v>2.1939079252944354E-3</v>
      </c>
      <c r="AT1412" s="13">
        <f t="shared" si="1937"/>
        <v>2.7879051861168232E-3</v>
      </c>
      <c r="AU1412" s="13">
        <f t="shared" si="1938"/>
        <v>2.3618175394284069E-3</v>
      </c>
      <c r="AV1412" s="13">
        <f t="shared" si="1939"/>
        <v>1.5006380374760825E-3</v>
      </c>
      <c r="AW1412" s="13">
        <f t="shared" si="1940"/>
        <v>7.5218089313250464E-5</v>
      </c>
      <c r="AX1412" s="13">
        <f t="shared" si="1941"/>
        <v>7.2914997237453804E-3</v>
      </c>
      <c r="AY1412" s="13">
        <f t="shared" si="1942"/>
        <v>1.0184894123712724E-2</v>
      </c>
      <c r="AZ1412" s="13">
        <f t="shared" si="1943"/>
        <v>7.1132189701266684E-3</v>
      </c>
      <c r="BA1412" s="13">
        <f t="shared" si="1944"/>
        <v>3.3119561514253831E-3</v>
      </c>
      <c r="BB1412" s="13">
        <f t="shared" si="1945"/>
        <v>1.1565495447663447E-3</v>
      </c>
      <c r="BC1412" s="13">
        <f t="shared" si="1946"/>
        <v>3.2309771949693626E-4</v>
      </c>
      <c r="BD1412" s="13">
        <f t="shared" si="1947"/>
        <v>2.0096350803395553E-4</v>
      </c>
      <c r="BE1412" s="13">
        <f t="shared" si="1948"/>
        <v>5.1074814928060686E-4</v>
      </c>
      <c r="BF1412" s="13">
        <f t="shared" si="1949"/>
        <v>6.4903244013208769E-4</v>
      </c>
      <c r="BG1412" s="13">
        <f t="shared" si="1950"/>
        <v>5.4983799606797253E-4</v>
      </c>
      <c r="BH1412" s="13">
        <f t="shared" si="1951"/>
        <v>3.4935290198112091E-4</v>
      </c>
      <c r="BI1412" s="13">
        <f t="shared" si="1952"/>
        <v>1.7757586924937465E-4</v>
      </c>
      <c r="BJ1412" s="14">
        <f t="shared" si="1953"/>
        <v>0.60762888389823144</v>
      </c>
      <c r="BK1412" s="14">
        <f t="shared" si="1954"/>
        <v>0.19054587920538174</v>
      </c>
      <c r="BL1412" s="14">
        <f t="shared" si="1955"/>
        <v>0.18710529745843121</v>
      </c>
      <c r="BM1412" s="14">
        <f t="shared" si="1956"/>
        <v>0.73673720493307593</v>
      </c>
      <c r="BN1412" s="14">
        <f t="shared" si="1957"/>
        <v>0.24728187985699171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0.97299999999999998</v>
      </c>
      <c r="G1413" s="10">
        <f>VLOOKUP(C1413,away!$B$2:$E$405,4,FALSE)</f>
        <v>0.92659999999999998</v>
      </c>
      <c r="H1413" s="10">
        <f>VLOOKUP(A1413,away!$A$2:$E$405,3,FALSE)</f>
        <v>1.125</v>
      </c>
      <c r="I1413" s="10">
        <f>VLOOKUP(C1413,away!$B$2:$E$405,3,FALSE)</f>
        <v>1.3968</v>
      </c>
      <c r="J1413" s="10">
        <f>VLOOKUP(B1413,home!$B$2:$E$405,4,FALSE)</f>
        <v>1</v>
      </c>
      <c r="K1413" s="12">
        <f t="shared" si="1902"/>
        <v>1.3899686610599999</v>
      </c>
      <c r="L1413" s="12">
        <f t="shared" si="1903"/>
        <v>1.5714000000000001</v>
      </c>
      <c r="M1413" s="13">
        <f t="shared" si="1904"/>
        <v>5.1748043150940677E-2</v>
      </c>
      <c r="N1413" s="13">
        <f t="shared" si="1905"/>
        <v>7.1928158250988097E-2</v>
      </c>
      <c r="O1413" s="13">
        <f t="shared" si="1906"/>
        <v>8.131687500738817E-2</v>
      </c>
      <c r="P1413" s="13">
        <f t="shared" si="1907"/>
        <v>0.1130279078756027</v>
      </c>
      <c r="Q1413" s="13">
        <f t="shared" si="1908"/>
        <v>4.9988942908318873E-2</v>
      </c>
      <c r="R1413" s="13">
        <f t="shared" si="1909"/>
        <v>6.3890668693304911E-2</v>
      </c>
      <c r="S1413" s="13">
        <f t="shared" si="1910"/>
        <v>6.1718797373034144E-2</v>
      </c>
      <c r="T1413" s="13">
        <f t="shared" si="1911"/>
        <v>7.855262488613228E-2</v>
      </c>
      <c r="U1413" s="13">
        <f t="shared" si="1912"/>
        <v>8.8806027217861072E-2</v>
      </c>
      <c r="V1413" s="13">
        <f t="shared" si="1913"/>
        <v>1.4978444098036479E-2</v>
      </c>
      <c r="W1413" s="13">
        <f t="shared" si="1914"/>
        <v>2.3161021347360262E-2</v>
      </c>
      <c r="X1413" s="13">
        <f t="shared" si="1915"/>
        <v>3.6395228945241914E-2</v>
      </c>
      <c r="Y1413" s="13">
        <f t="shared" si="1916"/>
        <v>2.8595731382276581E-2</v>
      </c>
      <c r="Z1413" s="13">
        <f t="shared" si="1917"/>
        <v>3.3465932261553123E-2</v>
      </c>
      <c r="AA1413" s="13">
        <f t="shared" si="1918"/>
        <v>4.6516597056715646E-2</v>
      </c>
      <c r="AB1413" s="13">
        <f t="shared" si="1919"/>
        <v>3.2328306063995296E-2</v>
      </c>
      <c r="AC1413" s="13">
        <f t="shared" si="1920"/>
        <v>2.0447418111716998E-3</v>
      </c>
      <c r="AD1413" s="13">
        <f t="shared" si="1921"/>
        <v>8.0482734577431003E-3</v>
      </c>
      <c r="AE1413" s="13">
        <f t="shared" si="1922"/>
        <v>1.2647056911497508E-2</v>
      </c>
      <c r="AF1413" s="13">
        <f t="shared" si="1923"/>
        <v>9.936792615363595E-3</v>
      </c>
      <c r="AG1413" s="13">
        <f t="shared" si="1924"/>
        <v>5.2048919719274531E-3</v>
      </c>
      <c r="AH1413" s="13">
        <f t="shared" si="1925"/>
        <v>1.3147091488951143E-2</v>
      </c>
      <c r="AI1413" s="13">
        <f t="shared" si="1926"/>
        <v>1.8274045153730739E-2</v>
      </c>
      <c r="AJ1413" s="13">
        <f t="shared" si="1927"/>
        <v>1.2700175037240552E-2</v>
      </c>
      <c r="AK1413" s="13">
        <f t="shared" si="1928"/>
        <v>5.8842817639136302E-3</v>
      </c>
      <c r="AL1413" s="13">
        <f t="shared" si="1929"/>
        <v>1.7864473706832854E-4</v>
      </c>
      <c r="AM1413" s="13">
        <f t="shared" si="1930"/>
        <v>2.2373695763807824E-3</v>
      </c>
      <c r="AN1413" s="13">
        <f t="shared" si="1931"/>
        <v>3.5158025523247612E-3</v>
      </c>
      <c r="AO1413" s="13">
        <f t="shared" si="1932"/>
        <v>2.7623660653615656E-3</v>
      </c>
      <c r="AP1413" s="13">
        <f t="shared" si="1933"/>
        <v>1.4469273450363885E-3</v>
      </c>
      <c r="AQ1413" s="13">
        <f t="shared" si="1934"/>
        <v>5.6842540749754515E-4</v>
      </c>
      <c r="AR1413" s="13">
        <f t="shared" si="1935"/>
        <v>4.1318679131475662E-3</v>
      </c>
      <c r="AS1413" s="13">
        <f t="shared" si="1936"/>
        <v>5.7431669109144975E-3</v>
      </c>
      <c r="AT1413" s="13">
        <f t="shared" si="1937"/>
        <v>3.9914110107039614E-3</v>
      </c>
      <c r="AU1413" s="13">
        <f t="shared" si="1938"/>
        <v>1.8493120727627759E-3</v>
      </c>
      <c r="AV1413" s="13">
        <f t="shared" si="1939"/>
        <v>6.4262145641504184E-4</v>
      </c>
      <c r="AW1413" s="13">
        <f t="shared" si="1940"/>
        <v>1.0838757078388426E-5</v>
      </c>
      <c r="AX1413" s="13">
        <f t="shared" si="1941"/>
        <v>5.1831226572972907E-4</v>
      </c>
      <c r="AY1413" s="13">
        <f t="shared" si="1942"/>
        <v>8.1447589436769627E-4</v>
      </c>
      <c r="AZ1413" s="13">
        <f t="shared" si="1943"/>
        <v>6.3993371020469917E-4</v>
      </c>
      <c r="BA1413" s="13">
        <f t="shared" si="1944"/>
        <v>3.3519727740522154E-4</v>
      </c>
      <c r="BB1413" s="13">
        <f t="shared" si="1945"/>
        <v>1.3168225042864127E-4</v>
      </c>
      <c r="BC1413" s="13">
        <f t="shared" si="1946"/>
        <v>4.1385097664713384E-5</v>
      </c>
      <c r="BD1413" s="13">
        <f t="shared" si="1947"/>
        <v>1.0821362064533466E-3</v>
      </c>
      <c r="BE1413" s="13">
        <f t="shared" si="1948"/>
        <v>1.5041354139685057E-3</v>
      </c>
      <c r="BF1413" s="13">
        <f t="shared" si="1949"/>
        <v>1.0453505437033666E-3</v>
      </c>
      <c r="BG1413" s="13">
        <f t="shared" si="1950"/>
        <v>4.8433483185657061E-4</v>
      </c>
      <c r="BH1413" s="13">
        <f t="shared" si="1951"/>
        <v>1.6830255943509935E-4</v>
      </c>
      <c r="BI1413" s="13">
        <f t="shared" si="1952"/>
        <v>4.6787056638195203E-5</v>
      </c>
      <c r="BJ1413" s="14">
        <f t="shared" si="1953"/>
        <v>0.3374706001192514</v>
      </c>
      <c r="BK1413" s="14">
        <f t="shared" si="1954"/>
        <v>0.24451105494022174</v>
      </c>
      <c r="BL1413" s="14">
        <f t="shared" si="1955"/>
        <v>0.38355349345910006</v>
      </c>
      <c r="BM1413" s="14">
        <f t="shared" si="1956"/>
        <v>0.56629684775629352</v>
      </c>
      <c r="BN1413" s="14">
        <f t="shared" si="1957"/>
        <v>0.43190059588654345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1.5088999999999999</v>
      </c>
      <c r="F1414" s="10">
        <f>VLOOKUP(B1414,home!$B$2:$E$405,3,FALSE)</f>
        <v>0.89939999999999998</v>
      </c>
      <c r="G1414" s="10">
        <f>VLOOKUP(C1414,away!$B$2:$E$405,4,FALSE)</f>
        <v>0.80469999999999997</v>
      </c>
      <c r="H1414" s="10">
        <f>VLOOKUP(A1414,away!$A$2:$E$405,3,FALSE)</f>
        <v>1.1115999999999999</v>
      </c>
      <c r="I1414" s="10">
        <f>VLOOKUP(C1414,away!$B$2:$E$405,3,FALSE)</f>
        <v>0.70679999999999998</v>
      </c>
      <c r="J1414" s="10">
        <f>VLOOKUP(B1414,home!$B$2:$E$405,4,FALSE)</f>
        <v>1.3493999999999999</v>
      </c>
      <c r="K1414" s="12">
        <f t="shared" si="1902"/>
        <v>1.0920621199019998</v>
      </c>
      <c r="L1414" s="12">
        <f t="shared" si="1903"/>
        <v>1.060195080672</v>
      </c>
      <c r="M1414" s="13">
        <f t="shared" si="1904"/>
        <v>0.11622152618330481</v>
      </c>
      <c r="N1414" s="13">
        <f t="shared" si="1905"/>
        <v>0.12692112626198562</v>
      </c>
      <c r="O1414" s="13">
        <f t="shared" si="1906"/>
        <v>0.1232174903277318</v>
      </c>
      <c r="P1414" s="13">
        <f t="shared" si="1907"/>
        <v>0.13456115369630692</v>
      </c>
      <c r="Q1414" s="13">
        <f t="shared" si="1908"/>
        <v>6.9302877103006699E-2</v>
      </c>
      <c r="R1414" s="13">
        <f t="shared" si="1909"/>
        <v>6.5317288549105484E-2</v>
      </c>
      <c r="S1414" s="13">
        <f t="shared" si="1910"/>
        <v>3.8948688506127531E-2</v>
      </c>
      <c r="T1414" s="13">
        <f t="shared" si="1911"/>
        <v>7.3474569381023883E-2</v>
      </c>
      <c r="U1414" s="13">
        <f t="shared" si="1912"/>
        <v>7.1330536599186742E-2</v>
      </c>
      <c r="V1414" s="13">
        <f t="shared" si="1913"/>
        <v>5.0105275793903802E-3</v>
      </c>
      <c r="W1414" s="13">
        <f t="shared" si="1914"/>
        <v>2.5227682294805751E-2</v>
      </c>
      <c r="X1414" s="13">
        <f t="shared" si="1915"/>
        <v>2.6746264665709167E-2</v>
      </c>
      <c r="Y1414" s="13">
        <f t="shared" si="1916"/>
        <v>1.4178129112468093E-2</v>
      </c>
      <c r="Z1414" s="13">
        <f t="shared" si="1917"/>
        <v>2.3083022667531729E-2</v>
      </c>
      <c r="AA1414" s="13">
        <f t="shared" si="1918"/>
        <v>2.5208094668050612E-2</v>
      </c>
      <c r="AB1414" s="13">
        <f t="shared" si="1919"/>
        <v>1.3764402650940824E-2</v>
      </c>
      <c r="AC1414" s="13">
        <f t="shared" si="1920"/>
        <v>3.6257395351536951E-4</v>
      </c>
      <c r="AD1414" s="13">
        <f t="shared" si="1921"/>
        <v>6.8875490517699275E-3</v>
      </c>
      <c r="AE1414" s="13">
        <f t="shared" si="1922"/>
        <v>7.3021456225735755E-3</v>
      </c>
      <c r="AF1414" s="13">
        <f t="shared" si="1923"/>
        <v>3.8708494337015404E-3</v>
      </c>
      <c r="AG1414" s="13">
        <f t="shared" si="1924"/>
        <v>1.3679518425441235E-3</v>
      </c>
      <c r="AH1414" s="13">
        <f t="shared" si="1925"/>
        <v>6.1181267697893518E-3</v>
      </c>
      <c r="AI1414" s="13">
        <f t="shared" si="1926"/>
        <v>6.6813744900453328E-3</v>
      </c>
      <c r="AJ1414" s="13">
        <f t="shared" si="1927"/>
        <v>3.6482379947290248E-3</v>
      </c>
      <c r="AK1414" s="13">
        <f t="shared" si="1928"/>
        <v>1.3280341728102664E-3</v>
      </c>
      <c r="AL1414" s="13">
        <f t="shared" si="1929"/>
        <v>1.6791508797883175E-5</v>
      </c>
      <c r="AM1414" s="13">
        <f t="shared" si="1930"/>
        <v>1.5043262836809755E-3</v>
      </c>
      <c r="AN1414" s="13">
        <f t="shared" si="1931"/>
        <v>1.5948793256841617E-3</v>
      </c>
      <c r="AO1414" s="13">
        <f t="shared" si="1932"/>
        <v>8.4544160767791217E-4</v>
      </c>
      <c r="AP1414" s="13">
        <f t="shared" si="1933"/>
        <v>2.987776778185165E-4</v>
      </c>
      <c r="AQ1414" s="13">
        <f t="shared" si="1934"/>
        <v>7.919065605944873E-5</v>
      </c>
      <c r="AR1414" s="13">
        <f t="shared" si="1935"/>
        <v>1.2972815808516692E-3</v>
      </c>
      <c r="AS1414" s="13">
        <f t="shared" si="1936"/>
        <v>1.4167120732946912E-3</v>
      </c>
      <c r="AT1414" s="13">
        <f t="shared" si="1937"/>
        <v>7.7356879502647898E-4</v>
      </c>
      <c r="AU1414" s="13">
        <f t="shared" si="1938"/>
        <v>2.815950593955507E-4</v>
      </c>
      <c r="AV1414" s="13">
        <f t="shared" si="1939"/>
        <v>7.6879824379358648E-5</v>
      </c>
      <c r="AW1414" s="13">
        <f t="shared" si="1940"/>
        <v>5.4003306117825712E-7</v>
      </c>
      <c r="AX1414" s="13">
        <f t="shared" si="1941"/>
        <v>2.7380295839682373E-4</v>
      </c>
      <c r="AY1414" s="13">
        <f t="shared" si="1942"/>
        <v>2.902845495657528E-4</v>
      </c>
      <c r="AZ1414" s="13">
        <f t="shared" si="1943"/>
        <v>1.5387912572234919E-4</v>
      </c>
      <c r="BA1414" s="13">
        <f t="shared" si="1944"/>
        <v>5.4380630702980949E-5</v>
      </c>
      <c r="BB1414" s="13">
        <f t="shared" si="1945"/>
        <v>1.4413519288785282E-5</v>
      </c>
      <c r="BC1414" s="13">
        <f t="shared" si="1946"/>
        <v>3.0562284490282285E-6</v>
      </c>
      <c r="BD1414" s="13">
        <f t="shared" si="1947"/>
        <v>2.2922859171088908E-4</v>
      </c>
      <c r="BE1414" s="13">
        <f t="shared" si="1948"/>
        <v>2.5033186180594346E-4</v>
      </c>
      <c r="BF1414" s="13">
        <f t="shared" si="1949"/>
        <v>1.3668897184140655E-4</v>
      </c>
      <c r="BG1414" s="13">
        <f t="shared" si="1950"/>
        <v>4.975761611878373E-5</v>
      </c>
      <c r="BH1414" s="13">
        <f t="shared" si="1951"/>
        <v>1.3584601934987217E-5</v>
      </c>
      <c r="BI1414" s="13">
        <f t="shared" si="1952"/>
        <v>2.9670458374293905E-6</v>
      </c>
      <c r="BJ1414" s="14">
        <f t="shared" si="1953"/>
        <v>0.36039157733263499</v>
      </c>
      <c r="BK1414" s="14">
        <f t="shared" si="1954"/>
        <v>0.29541154597700864</v>
      </c>
      <c r="BL1414" s="14">
        <f t="shared" si="1955"/>
        <v>0.32114218224458668</v>
      </c>
      <c r="BM1414" s="14">
        <f t="shared" si="1956"/>
        <v>0.36419712158381606</v>
      </c>
      <c r="BN1414" s="14">
        <f t="shared" si="1957"/>
        <v>0.63554146212144136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1.5088999999999999</v>
      </c>
      <c r="F1415" s="10">
        <f>VLOOKUP(B1415,home!$B$2:$E$405,3,FALSE)</f>
        <v>0.85209999999999997</v>
      </c>
      <c r="G1415" s="10">
        <f>VLOOKUP(C1415,away!$B$2:$E$405,4,FALSE)</f>
        <v>0.66269999999999996</v>
      </c>
      <c r="H1415" s="10">
        <f>VLOOKUP(A1415,away!$A$2:$E$405,3,FALSE)</f>
        <v>1.1115999999999999</v>
      </c>
      <c r="I1415" s="10">
        <f>VLOOKUP(C1415,away!$B$2:$E$405,3,FALSE)</f>
        <v>1.6707000000000001</v>
      </c>
      <c r="J1415" s="10">
        <f>VLOOKUP(B1415,home!$B$2:$E$405,4,FALSE)</f>
        <v>1.4137</v>
      </c>
      <c r="K1415" s="12">
        <f t="shared" si="1902"/>
        <v>0.85205571636299982</v>
      </c>
      <c r="L1415" s="12">
        <f t="shared" si="1903"/>
        <v>2.6254531246439998</v>
      </c>
      <c r="M1415" s="13">
        <f t="shared" si="1904"/>
        <v>3.0884252864667464E-2</v>
      </c>
      <c r="N1415" s="13">
        <f t="shared" si="1905"/>
        <v>2.6315104198940266E-2</v>
      </c>
      <c r="O1415" s="13">
        <f t="shared" si="1906"/>
        <v>8.1085158185836587E-2</v>
      </c>
      <c r="P1415" s="13">
        <f t="shared" si="1907"/>
        <v>6.9089072544440161E-2</v>
      </c>
      <c r="Q1415" s="13">
        <f t="shared" si="1908"/>
        <v>1.1210967479697515E-2</v>
      </c>
      <c r="R1415" s="13">
        <f t="shared" si="1909"/>
        <v>0.10644264096062887</v>
      </c>
      <c r="S1415" s="13">
        <f t="shared" si="1910"/>
        <v>3.8638622455650508E-2</v>
      </c>
      <c r="T1415" s="13">
        <f t="shared" si="1911"/>
        <v>2.9433869599854105E-2</v>
      </c>
      <c r="U1415" s="13">
        <f t="shared" si="1912"/>
        <v>9.0695060695278218E-2</v>
      </c>
      <c r="V1415" s="13">
        <f t="shared" si="1913"/>
        <v>9.6039831242487345E-3</v>
      </c>
      <c r="W1415" s="13">
        <f t="shared" si="1914"/>
        <v>3.1841229756786539E-3</v>
      </c>
      <c r="X1415" s="13">
        <f t="shared" si="1915"/>
        <v>8.3597656157462716E-3</v>
      </c>
      <c r="Y1415" s="13">
        <f t="shared" si="1916"/>
        <v>1.0974086378576263E-2</v>
      </c>
      <c r="Z1415" s="13">
        <f t="shared" si="1917"/>
        <v>9.3153388101814144E-2</v>
      </c>
      <c r="AA1415" s="13">
        <f t="shared" si="1918"/>
        <v>7.9371876830731811E-2</v>
      </c>
      <c r="AB1415" s="13">
        <f t="shared" si="1919"/>
        <v>3.3814630686042478E-2</v>
      </c>
      <c r="AC1415" s="13">
        <f t="shared" si="1920"/>
        <v>1.3427763043482482E-3</v>
      </c>
      <c r="AD1415" s="13">
        <f t="shared" si="1921"/>
        <v>6.7826254575744044E-4</v>
      </c>
      <c r="AE1415" s="13">
        <f t="shared" si="1922"/>
        <v>1.7807465200878657E-3</v>
      </c>
      <c r="AF1415" s="13">
        <f t="shared" si="1923"/>
        <v>2.3376332576818086E-3</v>
      </c>
      <c r="AG1415" s="13">
        <f t="shared" si="1924"/>
        <v>2.0457821802174789E-3</v>
      </c>
      <c r="AH1415" s="13">
        <f t="shared" si="1925"/>
        <v>6.1142463465770763E-2</v>
      </c>
      <c r="AI1415" s="13">
        <f t="shared" si="1926"/>
        <v>5.2096785508525853E-2</v>
      </c>
      <c r="AJ1415" s="13">
        <f t="shared" si="1927"/>
        <v>2.219468194833827E-2</v>
      </c>
      <c r="AK1415" s="13">
        <f t="shared" si="1928"/>
        <v>6.3037018756467687E-3</v>
      </c>
      <c r="AL1415" s="13">
        <f t="shared" si="1929"/>
        <v>1.201533608840569E-4</v>
      </c>
      <c r="AM1415" s="13">
        <f t="shared" si="1930"/>
        <v>1.155834958615096E-4</v>
      </c>
      <c r="AN1415" s="13">
        <f t="shared" si="1931"/>
        <v>3.0345905036687718E-4</v>
      </c>
      <c r="AO1415" s="13">
        <f t="shared" si="1932"/>
        <v>3.9835875599360943E-4</v>
      </c>
      <c r="AP1415" s="13">
        <f t="shared" si="1933"/>
        <v>3.4862408021757283E-4</v>
      </c>
      <c r="AQ1415" s="13">
        <f t="shared" si="1934"/>
        <v>2.2882404518334166E-4</v>
      </c>
      <c r="AR1415" s="13">
        <f t="shared" si="1935"/>
        <v>3.2105334350927911E-2</v>
      </c>
      <c r="AS1415" s="13">
        <f t="shared" si="1936"/>
        <v>2.7355533659453507E-2</v>
      </c>
      <c r="AT1415" s="13">
        <f t="shared" si="1937"/>
        <v>1.1654219414348905E-2</v>
      </c>
      <c r="AU1415" s="13">
        <f t="shared" si="1938"/>
        <v>3.3100147572482125E-3</v>
      </c>
      <c r="AV1415" s="13">
        <f t="shared" si="1939"/>
        <v>7.0507924878980652E-4</v>
      </c>
      <c r="AW1415" s="13">
        <f t="shared" si="1940"/>
        <v>7.4663042890359089E-6</v>
      </c>
      <c r="AX1415" s="13">
        <f t="shared" si="1941"/>
        <v>1.6413929727669723E-5</v>
      </c>
      <c r="AY1415" s="13">
        <f t="shared" si="1942"/>
        <v>4.3094003091197509E-5</v>
      </c>
      <c r="AZ1415" s="13">
        <f t="shared" si="1943"/>
        <v>5.657064253460136E-5</v>
      </c>
      <c r="BA1415" s="13">
        <f t="shared" si="1944"/>
        <v>4.9507856735195969E-5</v>
      </c>
      <c r="BB1415" s="13">
        <f t="shared" si="1945"/>
        <v>3.2495139289961922E-5</v>
      </c>
      <c r="BC1415" s="13">
        <f t="shared" si="1946"/>
        <v>1.706289299691452E-5</v>
      </c>
      <c r="BD1415" s="13">
        <f t="shared" si="1947"/>
        <v>1.4048508398230675E-2</v>
      </c>
      <c r="BE1415" s="13">
        <f t="shared" si="1948"/>
        <v>1.1970111887086058E-2</v>
      </c>
      <c r="BF1415" s="13">
        <f t="shared" si="1949"/>
        <v>5.0996011294481844E-3</v>
      </c>
      <c r="BG1415" s="13">
        <f t="shared" si="1950"/>
        <v>1.4483814311725121E-3</v>
      </c>
      <c r="BH1415" s="13">
        <f t="shared" si="1951"/>
        <v>3.0852541947614038E-4</v>
      </c>
      <c r="BI1415" s="13">
        <f t="shared" si="1952"/>
        <v>5.2576169461587571E-5</v>
      </c>
      <c r="BJ1415" s="14">
        <f t="shared" si="1953"/>
        <v>9.7930334644236158E-2</v>
      </c>
      <c r="BK1415" s="14">
        <f t="shared" si="1954"/>
        <v>0.14972195465733038</v>
      </c>
      <c r="BL1415" s="14">
        <f t="shared" si="1955"/>
        <v>0.64120488602244319</v>
      </c>
      <c r="BM1415" s="14">
        <f t="shared" si="1956"/>
        <v>0.65694773949281082</v>
      </c>
      <c r="BN1415" s="14">
        <f t="shared" si="1957"/>
        <v>0.32502719623421089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1.5088999999999999</v>
      </c>
      <c r="F1416" s="10">
        <f>VLOOKUP(B1416,home!$B$2:$E$405,3,FALSE)</f>
        <v>0.85209999999999997</v>
      </c>
      <c r="G1416" s="10">
        <f>VLOOKUP(C1416,away!$B$2:$E$405,4,FALSE)</f>
        <v>0.89939999999999998</v>
      </c>
      <c r="H1416" s="10">
        <f>VLOOKUP(A1416,away!$A$2:$E$405,3,FALSE)</f>
        <v>1.1115999999999999</v>
      </c>
      <c r="I1416" s="10">
        <f>VLOOKUP(C1416,away!$B$2:$E$405,3,FALSE)</f>
        <v>1.0924</v>
      </c>
      <c r="J1416" s="10">
        <f>VLOOKUP(B1416,home!$B$2:$E$405,4,FALSE)</f>
        <v>1.2209000000000001</v>
      </c>
      <c r="K1416" s="12">
        <f t="shared" si="1902"/>
        <v>1.1563888807859999</v>
      </c>
      <c r="L1416" s="12">
        <f t="shared" si="1903"/>
        <v>1.4825533254559999</v>
      </c>
      <c r="M1416" s="13">
        <f t="shared" si="1904"/>
        <v>7.1436795000014902E-2</v>
      </c>
      <c r="N1416" s="13">
        <f t="shared" si="1905"/>
        <v>8.2608715417006151E-2</v>
      </c>
      <c r="O1416" s="13">
        <f t="shared" si="1906"/>
        <v>0.10590885798719063</v>
      </c>
      <c r="P1416" s="13">
        <f t="shared" si="1907"/>
        <v>0.12247182575313077</v>
      </c>
      <c r="Q1416" s="13">
        <f t="shared" si="1908"/>
        <v>4.776389998212046E-2</v>
      </c>
      <c r="R1416" s="13">
        <f t="shared" si="1909"/>
        <v>7.8507764802078384E-2</v>
      </c>
      <c r="S1416" s="13">
        <f t="shared" si="1910"/>
        <v>5.2491674995015197E-2</v>
      </c>
      <c r="T1416" s="13">
        <f t="shared" si="1911"/>
        <v>7.0812528755240453E-2</v>
      </c>
      <c r="U1416" s="13">
        <f t="shared" si="1912"/>
        <v>9.0785506272485925E-2</v>
      </c>
      <c r="V1416" s="13">
        <f t="shared" si="1913"/>
        <v>9.9991285590727581E-3</v>
      </c>
      <c r="W1416" s="13">
        <f t="shared" si="1914"/>
        <v>1.8411214280766246E-2</v>
      </c>
      <c r="X1416" s="13">
        <f t="shared" si="1915"/>
        <v>2.7295606957632987E-2</v>
      </c>
      <c r="Y1416" s="13">
        <f t="shared" si="1916"/>
        <v>2.0233596432689363E-2</v>
      </c>
      <c r="Z1416" s="13">
        <f t="shared" si="1917"/>
        <v>3.8797315927146261E-2</v>
      </c>
      <c r="AA1416" s="13">
        <f t="shared" si="1918"/>
        <v>4.4864784742493516E-2</v>
      </c>
      <c r="AB1416" s="13">
        <f t="shared" si="1919"/>
        <v>2.5940569107538444E-2</v>
      </c>
      <c r="AC1416" s="13">
        <f t="shared" si="1920"/>
        <v>1.0714117376150988E-3</v>
      </c>
      <c r="AD1416" s="13">
        <f t="shared" si="1921"/>
        <v>5.3226308690116249E-3</v>
      </c>
      <c r="AE1416" s="13">
        <f t="shared" si="1922"/>
        <v>7.8910840950279417E-3</v>
      </c>
      <c r="AF1416" s="13">
        <f t="shared" si="1923"/>
        <v>5.8494764832683144E-3</v>
      </c>
      <c r="AG1416" s="13">
        <f t="shared" si="1924"/>
        <v>2.8907202708153691E-3</v>
      </c>
      <c r="AH1416" s="13">
        <f t="shared" si="1925"/>
        <v>1.4379772436639435E-2</v>
      </c>
      <c r="AI1416" s="13">
        <f t="shared" si="1926"/>
        <v>1.6628608953962849E-2</v>
      </c>
      <c r="AJ1416" s="13">
        <f t="shared" si="1927"/>
        <v>9.6145692486505775E-3</v>
      </c>
      <c r="AK1416" s="13">
        <f t="shared" si="1928"/>
        <v>3.7060603242288453E-3</v>
      </c>
      <c r="AL1416" s="13">
        <f t="shared" si="1929"/>
        <v>7.3473481915882653E-5</v>
      </c>
      <c r="AM1416" s="13">
        <f t="shared" si="1930"/>
        <v>1.2310062306906716E-3</v>
      </c>
      <c r="AN1416" s="13">
        <f t="shared" si="1931"/>
        <v>1.8250323809675109E-3</v>
      </c>
      <c r="AO1416" s="13">
        <f t="shared" si="1932"/>
        <v>1.3528539127341326E-3</v>
      </c>
      <c r="AP1416" s="13">
        <f t="shared" si="1933"/>
        <v>6.6855935572671652E-4</v>
      </c>
      <c r="AQ1416" s="13">
        <f t="shared" si="1934"/>
        <v>2.4779372402434119E-4</v>
      </c>
      <c r="AR1416" s="13">
        <f t="shared" si="1935"/>
        <v>4.2637558890480636E-3</v>
      </c>
      <c r="AS1416" s="13">
        <f t="shared" si="1936"/>
        <v>4.9305599004810068E-3</v>
      </c>
      <c r="AT1416" s="13">
        <f t="shared" si="1937"/>
        <v>2.8508223224827816E-3</v>
      </c>
      <c r="AU1416" s="13">
        <f t="shared" si="1938"/>
        <v>1.0988864116052031E-3</v>
      </c>
      <c r="AV1416" s="13">
        <f t="shared" si="1939"/>
        <v>3.1768500690677117E-4</v>
      </c>
      <c r="AW1416" s="13">
        <f t="shared" si="1940"/>
        <v>3.4989871795355371E-6</v>
      </c>
      <c r="AX1416" s="13">
        <f t="shared" si="1941"/>
        <v>2.3725365289149639E-4</v>
      </c>
      <c r="AY1416" s="13">
        <f t="shared" si="1942"/>
        <v>3.5174119207087145E-4</v>
      </c>
      <c r="AZ1416" s="13">
        <f t="shared" si="1943"/>
        <v>2.6073753700226409E-4</v>
      </c>
      <c r="BA1416" s="13">
        <f t="shared" si="1944"/>
        <v>1.2885243418463783E-4</v>
      </c>
      <c r="BB1416" s="13">
        <f t="shared" si="1945"/>
        <v>4.7757651198383808E-5</v>
      </c>
      <c r="BC1416" s="13">
        <f t="shared" si="1946"/>
        <v>1.4160652920026325E-5</v>
      </c>
      <c r="BD1416" s="13">
        <f t="shared" si="1947"/>
        <v>1.0535409120401341E-3</v>
      </c>
      <c r="BE1416" s="13">
        <f t="shared" si="1948"/>
        <v>1.2183029961363523E-3</v>
      </c>
      <c r="BF1416" s="13">
        <f t="shared" si="1949"/>
        <v>7.0441601908017345E-4</v>
      </c>
      <c r="BG1416" s="13">
        <f t="shared" si="1950"/>
        <v>2.7152628397061716E-4</v>
      </c>
      <c r="BH1416" s="13">
        <f t="shared" si="1951"/>
        <v>7.8497493906190907E-5</v>
      </c>
      <c r="BI1416" s="13">
        <f t="shared" si="1952"/>
        <v>1.8154725824537164E-5</v>
      </c>
      <c r="BJ1416" s="14">
        <f t="shared" si="1953"/>
        <v>0.29544522226799008</v>
      </c>
      <c r="BK1416" s="14">
        <f t="shared" si="1954"/>
        <v>0.25789605071883553</v>
      </c>
      <c r="BL1416" s="14">
        <f t="shared" si="1955"/>
        <v>0.40714264183675042</v>
      </c>
      <c r="BM1416" s="14">
        <f t="shared" si="1956"/>
        <v>0.49023512960428961</v>
      </c>
      <c r="BN1416" s="14">
        <f t="shared" si="1957"/>
        <v>0.50869785894154129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1.8234999999999999</v>
      </c>
      <c r="F1417" s="10">
        <f>VLOOKUP(B1417,home!$B$2:$E$405,3,FALSE)</f>
        <v>1.0968</v>
      </c>
      <c r="G1417" s="10">
        <f>VLOOKUP(C1417,away!$B$2:$E$405,4,FALSE)</f>
        <v>1.0184</v>
      </c>
      <c r="H1417" s="10">
        <f>VLOOKUP(A1417,away!$A$2:$E$405,3,FALSE)</f>
        <v>1.5146999999999999</v>
      </c>
      <c r="I1417" s="10">
        <f>VLOOKUP(C1417,away!$B$2:$E$405,3,FALSE)</f>
        <v>0.75449999999999995</v>
      </c>
      <c r="J1417" s="10">
        <f>VLOOKUP(B1417,home!$B$2:$E$405,4,FALSE)</f>
        <v>0.5282</v>
      </c>
      <c r="K1417" s="12">
        <f t="shared" si="1902"/>
        <v>2.0368150723199996</v>
      </c>
      <c r="L1417" s="12">
        <f t="shared" si="1903"/>
        <v>0.60364869542999999</v>
      </c>
      <c r="M1417" s="13">
        <f t="shared" si="1904"/>
        <v>7.132818217399027E-2</v>
      </c>
      <c r="N1417" s="13">
        <f t="shared" si="1905"/>
        <v>0.14528231653317009</v>
      </c>
      <c r="O1417" s="13">
        <f t="shared" si="1906"/>
        <v>4.3057164116722606E-2</v>
      </c>
      <c r="P1417" s="13">
        <f t="shared" si="1907"/>
        <v>8.7699480844296421E-2</v>
      </c>
      <c r="Q1417" s="13">
        <f t="shared" si="1908"/>
        <v>0.14795660602816296</v>
      </c>
      <c r="R1417" s="13">
        <f t="shared" si="1909"/>
        <v>1.2995700473987503E-2</v>
      </c>
      <c r="S1417" s="13">
        <f t="shared" si="1910"/>
        <v>2.6957083111967015E-2</v>
      </c>
      <c r="T1417" s="13">
        <f t="shared" si="1911"/>
        <v>8.931381220915105E-2</v>
      </c>
      <c r="U1417" s="13">
        <f t="shared" si="1912"/>
        <v>2.6469838600773905E-2</v>
      </c>
      <c r="V1417" s="13">
        <f t="shared" si="1913"/>
        <v>3.682699260953911E-3</v>
      </c>
      <c r="W1417" s="13">
        <f t="shared" si="1914"/>
        <v>0.10045341506915814</v>
      </c>
      <c r="X1417" s="13">
        <f t="shared" si="1915"/>
        <v>6.0638572957985609E-2</v>
      </c>
      <c r="Y1417" s="13">
        <f t="shared" si="1916"/>
        <v>1.8302197729412443E-2</v>
      </c>
      <c r="Z1417" s="13">
        <f t="shared" si="1917"/>
        <v>2.6149458791071968E-3</v>
      </c>
      <c r="AA1417" s="13">
        <f t="shared" si="1918"/>
        <v>5.3261611798666097E-3</v>
      </c>
      <c r="AB1417" s="13">
        <f t="shared" si="1919"/>
        <v>5.4242026843789931E-3</v>
      </c>
      <c r="AC1417" s="13">
        <f t="shared" si="1920"/>
        <v>2.8299719992119662E-4</v>
      </c>
      <c r="AD1417" s="13">
        <f t="shared" si="1921"/>
        <v>5.1151257469719574E-2</v>
      </c>
      <c r="AE1417" s="13">
        <f t="shared" si="1922"/>
        <v>3.0877389841200257E-2</v>
      </c>
      <c r="AF1417" s="13">
        <f t="shared" si="1923"/>
        <v>9.3195480479620341E-3</v>
      </c>
      <c r="AG1417" s="13">
        <f t="shared" si="1924"/>
        <v>1.8752443403831623E-3</v>
      </c>
      <c r="AH1417" s="13">
        <f t="shared" si="1925"/>
        <v>3.9462716713577835E-4</v>
      </c>
      <c r="AI1417" s="13">
        <f t="shared" si="1926"/>
        <v>8.0378256196909676E-4</v>
      </c>
      <c r="AJ1417" s="13">
        <f t="shared" si="1927"/>
        <v>8.1857821854332041E-4</v>
      </c>
      <c r="AK1417" s="13">
        <f t="shared" si="1928"/>
        <v>5.5576415113396313E-4</v>
      </c>
      <c r="AL1417" s="13">
        <f t="shared" si="1929"/>
        <v>1.3918037307014748E-5</v>
      </c>
      <c r="AM1417" s="13">
        <f t="shared" si="1930"/>
        <v>2.0837130436489163E-2</v>
      </c>
      <c r="AN1417" s="13">
        <f t="shared" si="1931"/>
        <v>1.2578306604491428E-2</v>
      </c>
      <c r="AO1417" s="13">
        <f t="shared" si="1932"/>
        <v>3.7964391862599016E-3</v>
      </c>
      <c r="AP1417" s="13">
        <f t="shared" si="1933"/>
        <v>7.6390518735504028E-4</v>
      </c>
      <c r="AQ1417" s="13">
        <f t="shared" si="1934"/>
        <v>1.1528259244476992E-4</v>
      </c>
      <c r="AR1417" s="13">
        <f t="shared" si="1935"/>
        <v>4.7643234924549836E-5</v>
      </c>
      <c r="AS1417" s="13">
        <f t="shared" si="1936"/>
        <v>9.7040458988405693E-5</v>
      </c>
      <c r="AT1417" s="13">
        <f t="shared" si="1937"/>
        <v>9.8826734746217771E-5</v>
      </c>
      <c r="AU1417" s="13">
        <f t="shared" si="1938"/>
        <v>6.7097260959755647E-5</v>
      </c>
      <c r="AV1417" s="13">
        <f t="shared" si="1939"/>
        <v>3.416617810855465E-5</v>
      </c>
      <c r="AW1417" s="13">
        <f t="shared" si="1940"/>
        <v>4.7534766179615101E-7</v>
      </c>
      <c r="AX1417" s="13">
        <f t="shared" si="1941"/>
        <v>7.0735635561564852E-3</v>
      </c>
      <c r="AY1417" s="13">
        <f t="shared" si="1942"/>
        <v>4.2699474127150536E-3</v>
      </c>
      <c r="AZ1417" s="13">
        <f t="shared" si="1943"/>
        <v>1.2887740926200728E-3</v>
      </c>
      <c r="BA1417" s="13">
        <f t="shared" si="1944"/>
        <v>2.5932226657136306E-4</v>
      </c>
      <c r="BB1417" s="13">
        <f t="shared" si="1945"/>
        <v>3.9134886977938486E-5</v>
      </c>
      <c r="BC1417" s="13">
        <f t="shared" si="1946"/>
        <v>4.7247446940066132E-6</v>
      </c>
      <c r="BD1417" s="13">
        <f t="shared" si="1947"/>
        <v>4.7932961013782532E-6</v>
      </c>
      <c r="BE1417" s="13">
        <f t="shared" si="1948"/>
        <v>9.7630577453799172E-6</v>
      </c>
      <c r="BF1417" s="13">
        <f t="shared" si="1949"/>
        <v>9.942771583860166E-6</v>
      </c>
      <c r="BG1417" s="13">
        <f t="shared" si="1950"/>
        <v>6.7505290075471264E-6</v>
      </c>
      <c r="BH1417" s="13">
        <f t="shared" si="1951"/>
        <v>3.4373948071763389E-6</v>
      </c>
      <c r="BI1417" s="13">
        <f t="shared" si="1952"/>
        <v>1.4002675105542535E-6</v>
      </c>
      <c r="BJ1417" s="14">
        <f t="shared" si="1953"/>
        <v>0.70619689119308049</v>
      </c>
      <c r="BK1417" s="14">
        <f t="shared" si="1954"/>
        <v>0.19423430804115088</v>
      </c>
      <c r="BL1417" s="14">
        <f t="shared" si="1955"/>
        <v>9.622668033899516E-2</v>
      </c>
      <c r="BM1417" s="14">
        <f t="shared" si="1956"/>
        <v>0.4866839032169506</v>
      </c>
      <c r="BN1417" s="14">
        <f t="shared" si="1957"/>
        <v>0.50831945017032987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1.8234999999999999</v>
      </c>
      <c r="F1418" s="10">
        <f>VLOOKUP(B1418,home!$B$2:$E$405,3,FALSE)</f>
        <v>1.5538000000000001</v>
      </c>
      <c r="G1418" s="10">
        <f>VLOOKUP(C1418,away!$B$2:$E$405,4,FALSE)</f>
        <v>0.73119999999999996</v>
      </c>
      <c r="H1418" s="10">
        <f>VLOOKUP(A1418,away!$A$2:$E$405,3,FALSE)</f>
        <v>1.5146999999999999</v>
      </c>
      <c r="I1418" s="10">
        <f>VLOOKUP(C1418,away!$B$2:$E$405,3,FALSE)</f>
        <v>0.99029999999999996</v>
      </c>
      <c r="J1418" s="10">
        <f>VLOOKUP(B1418,home!$B$2:$E$405,4,FALSE)</f>
        <v>0.99029999999999996</v>
      </c>
      <c r="K1418" s="12">
        <f t="shared" si="1902"/>
        <v>2.0717486641599998</v>
      </c>
      <c r="L1418" s="12">
        <f t="shared" si="1903"/>
        <v>1.4854573381229998</v>
      </c>
      <c r="M1418" s="13">
        <f t="shared" si="1904"/>
        <v>2.8518393831713961E-2</v>
      </c>
      <c r="N1418" s="13">
        <f t="shared" si="1905"/>
        <v>5.9082944324842179E-2</v>
      </c>
      <c r="O1418" s="13">
        <f t="shared" si="1906"/>
        <v>4.2362857388801196E-2</v>
      </c>
      <c r="P1418" s="13">
        <f t="shared" si="1907"/>
        <v>8.7765193205249462E-2</v>
      </c>
      <c r="Q1418" s="13">
        <f t="shared" si="1908"/>
        <v>6.1202505489815727E-2</v>
      </c>
      <c r="R1418" s="13">
        <f t="shared" si="1909"/>
        <v>3.1464108686026449E-2</v>
      </c>
      <c r="S1418" s="13">
        <f t="shared" si="1910"/>
        <v>6.7524219489781781E-2</v>
      </c>
      <c r="T1418" s="13">
        <f t="shared" si="1911"/>
        <v>9.0913710891359953E-2</v>
      </c>
      <c r="U1418" s="13">
        <f t="shared" si="1912"/>
        <v>6.5185725139260339E-2</v>
      </c>
      <c r="V1418" s="13">
        <f t="shared" si="1913"/>
        <v>2.3089488623942986E-2</v>
      </c>
      <c r="W1418" s="13">
        <f t="shared" si="1914"/>
        <v>4.2265402997256923E-2</v>
      </c>
      <c r="X1418" s="13">
        <f t="shared" si="1915"/>
        <v>6.2783453031001135E-2</v>
      </c>
      <c r="Y1418" s="13">
        <f t="shared" si="1916"/>
        <v>4.6631070508800679E-2</v>
      </c>
      <c r="Z1418" s="13">
        <f t="shared" si="1917"/>
        <v>1.5579530378385865E-2</v>
      </c>
      <c r="AA1418" s="13">
        <f t="shared" si="1918"/>
        <v>3.2276871249661054E-2</v>
      </c>
      <c r="AB1418" s="13">
        <f t="shared" si="1919"/>
        <v>3.34347824473748E-2</v>
      </c>
      <c r="AC1418" s="13">
        <f t="shared" si="1920"/>
        <v>4.4411105382739912E-3</v>
      </c>
      <c r="AD1418" s="13">
        <f t="shared" si="1921"/>
        <v>2.1890823049937776E-2</v>
      </c>
      <c r="AE1418" s="13">
        <f t="shared" si="1922"/>
        <v>3.2517883737082177E-2</v>
      </c>
      <c r="AF1418" s="13">
        <f t="shared" si="1923"/>
        <v>2.4151964508739646E-2</v>
      </c>
      <c r="AG1418" s="13">
        <f t="shared" si="1924"/>
        <v>1.195890430319785E-2</v>
      </c>
      <c r="AH1418" s="13">
        <f t="shared" si="1925"/>
        <v>5.7856819312708694E-3</v>
      </c>
      <c r="AI1418" s="13">
        <f t="shared" si="1926"/>
        <v>1.1986478812365071E-2</v>
      </c>
      <c r="AJ1418" s="13">
        <f t="shared" si="1927"/>
        <v>1.2416485733749741E-2</v>
      </c>
      <c r="AK1418" s="13">
        <f t="shared" si="1928"/>
        <v>8.5746125774859069E-3</v>
      </c>
      <c r="AL1418" s="13">
        <f t="shared" si="1929"/>
        <v>5.4669968685829105E-4</v>
      </c>
      <c r="AM1418" s="13">
        <f t="shared" si="1930"/>
        <v>9.0704566822143035E-3</v>
      </c>
      <c r="AN1418" s="13">
        <f t="shared" si="1931"/>
        <v>1.3473776438722036E-2</v>
      </c>
      <c r="AO1418" s="13">
        <f t="shared" si="1932"/>
        <v>1.0007360041564217E-2</v>
      </c>
      <c r="AP1418" s="13">
        <f t="shared" si="1933"/>
        <v>4.9551688029934836E-3</v>
      </c>
      <c r="AQ1418" s="13">
        <f t="shared" si="1934"/>
        <v>1.8401729650112076E-3</v>
      </c>
      <c r="AR1418" s="13">
        <f t="shared" si="1935"/>
        <v>1.7188767361703916E-3</v>
      </c>
      <c r="AS1418" s="13">
        <f t="shared" si="1936"/>
        <v>3.561080582016709E-3</v>
      </c>
      <c r="AT1418" s="13">
        <f t="shared" si="1937"/>
        <v>3.688831969379617E-3</v>
      </c>
      <c r="AU1418" s="13">
        <f t="shared" si="1938"/>
        <v>2.5474442349576409E-3</v>
      </c>
      <c r="AV1418" s="13">
        <f t="shared" si="1939"/>
        <v>1.3194160476988966E-3</v>
      </c>
      <c r="AW1418" s="13">
        <f t="shared" si="1940"/>
        <v>4.6735142945035819E-5</v>
      </c>
      <c r="AX1418" s="13">
        <f t="shared" si="1941"/>
        <v>3.1319510857831046E-3</v>
      </c>
      <c r="AY1418" s="13">
        <f t="shared" si="1942"/>
        <v>4.6523797230188096E-3</v>
      </c>
      <c r="AZ1418" s="13">
        <f t="shared" si="1943"/>
        <v>3.4554557996464711E-3</v>
      </c>
      <c r="BA1418" s="13">
        <f t="shared" si="1944"/>
        <v>1.710977391381509E-3</v>
      </c>
      <c r="BB1418" s="13">
        <f t="shared" si="1945"/>
        <v>6.3539598034755256E-4</v>
      </c>
      <c r="BC1418" s="13">
        <f t="shared" si="1946"/>
        <v>1.8877072432422576E-4</v>
      </c>
      <c r="BD1418" s="13">
        <f t="shared" si="1947"/>
        <v>4.255530101788698E-4</v>
      </c>
      <c r="BE1418" s="13">
        <f t="shared" si="1948"/>
        <v>8.8163888036734024E-4</v>
      </c>
      <c r="BF1418" s="13">
        <f t="shared" si="1949"/>
        <v>9.132670863362777E-4</v>
      </c>
      <c r="BG1418" s="13">
        <f t="shared" si="1950"/>
        <v>6.3068662204615947E-4</v>
      </c>
      <c r="BH1418" s="13">
        <f t="shared" si="1951"/>
        <v>3.2665604168192851E-4</v>
      </c>
      <c r="BI1418" s="13">
        <f t="shared" si="1952"/>
        <v>1.353498435988657E-4</v>
      </c>
      <c r="BJ1418" s="14">
        <f t="shared" si="1953"/>
        <v>0.50652052847704088</v>
      </c>
      <c r="BK1418" s="14">
        <f t="shared" si="1954"/>
        <v>0.2165374850988393</v>
      </c>
      <c r="BL1418" s="14">
        <f t="shared" si="1955"/>
        <v>0.25963640502042812</v>
      </c>
      <c r="BM1418" s="14">
        <f t="shared" si="1956"/>
        <v>0.68327230146817164</v>
      </c>
      <c r="BN1418" s="14">
        <f t="shared" si="1957"/>
        <v>0.31039600292644898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1.6352</v>
      </c>
      <c r="F1419" s="10">
        <f>VLOOKUP(B1419,home!$B$2:$E$405,3,FALSE)</f>
        <v>1.0431999999999999</v>
      </c>
      <c r="G1419" s="10">
        <f>VLOOKUP(C1419,away!$B$2:$E$405,4,FALSE)</f>
        <v>0.89929999999999999</v>
      </c>
      <c r="H1419" s="10">
        <f>VLOOKUP(A1419,away!$A$2:$E$405,3,FALSE)</f>
        <v>1.1458999999999999</v>
      </c>
      <c r="I1419" s="10">
        <f>VLOOKUP(C1419,away!$B$2:$E$405,3,FALSE)</f>
        <v>1.1807000000000001</v>
      </c>
      <c r="J1419" s="10">
        <f>VLOOKUP(B1419,home!$B$2:$E$405,4,FALSE)</f>
        <v>1.1807000000000001</v>
      </c>
      <c r="K1419" s="12">
        <f t="shared" si="1902"/>
        <v>1.5340624875519999</v>
      </c>
      <c r="L1419" s="12">
        <f t="shared" si="1903"/>
        <v>1.5974447482910001</v>
      </c>
      <c r="M1419" s="13">
        <f t="shared" si="1904"/>
        <v>4.3651953854984181E-2</v>
      </c>
      <c r="N1419" s="13">
        <f t="shared" si="1905"/>
        <v>6.6964824917282145E-2</v>
      </c>
      <c r="O1419" s="13">
        <f t="shared" si="1906"/>
        <v>6.9731584438285574E-2</v>
      </c>
      <c r="P1419" s="13">
        <f t="shared" si="1907"/>
        <v>0.10697260788433868</v>
      </c>
      <c r="Q1419" s="13">
        <f t="shared" si="1908"/>
        <v>5.1364112945545007E-2</v>
      </c>
      <c r="R1419" s="13">
        <f t="shared" si="1909"/>
        <v>5.5696176675474857E-2</v>
      </c>
      <c r="S1419" s="13">
        <f t="shared" si="1910"/>
        <v>6.553623507662247E-2</v>
      </c>
      <c r="T1419" s="13">
        <f t="shared" si="1911"/>
        <v>8.2051332475486655E-2</v>
      </c>
      <c r="U1419" s="13">
        <f t="shared" si="1912"/>
        <v>8.5441415337914633E-2</v>
      </c>
      <c r="V1419" s="13">
        <f t="shared" si="1913"/>
        <v>1.7844643463045026E-2</v>
      </c>
      <c r="W1419" s="13">
        <f t="shared" si="1914"/>
        <v>2.6265252958714888E-2</v>
      </c>
      <c r="X1419" s="13">
        <f t="shared" si="1915"/>
        <v>4.1957290401433756E-2</v>
      </c>
      <c r="Y1419" s="13">
        <f t="shared" si="1916"/>
        <v>3.3512226602145367E-2</v>
      </c>
      <c r="Z1419" s="13">
        <f t="shared" si="1917"/>
        <v>2.9657188310041674E-2</v>
      </c>
      <c r="AA1419" s="13">
        <f t="shared" si="1918"/>
        <v>4.5495980072700622E-2</v>
      </c>
      <c r="AB1419" s="13">
        <f t="shared" si="1919"/>
        <v>3.4896838181971673E-2</v>
      </c>
      <c r="AC1419" s="13">
        <f t="shared" si="1920"/>
        <v>2.7331079703065016E-3</v>
      </c>
      <c r="AD1419" s="13">
        <f t="shared" si="1921"/>
        <v>1.0073134822507169E-2</v>
      </c>
      <c r="AE1419" s="13">
        <f t="shared" si="1922"/>
        <v>1.6091276321041275E-2</v>
      </c>
      <c r="AF1419" s="13">
        <f t="shared" si="1923"/>
        <v>1.2852462426173356E-2</v>
      </c>
      <c r="AG1419" s="13">
        <f t="shared" si="1924"/>
        <v>6.8436995350993459E-3</v>
      </c>
      <c r="AH1419" s="13">
        <f t="shared" si="1925"/>
        <v>1.1843929928738325E-2</v>
      </c>
      <c r="AI1419" s="13">
        <f t="shared" si="1926"/>
        <v>1.8169328608871896E-2</v>
      </c>
      <c r="AJ1419" s="13">
        <f t="shared" si="1927"/>
        <v>1.3936442721437872E-2</v>
      </c>
      <c r="AK1419" s="13">
        <f t="shared" si="1928"/>
        <v>7.1264579962916491E-3</v>
      </c>
      <c r="AL1419" s="13">
        <f t="shared" si="1929"/>
        <v>2.6790799622342722E-4</v>
      </c>
      <c r="AM1419" s="13">
        <f t="shared" si="1930"/>
        <v>3.0905636526524045E-3</v>
      </c>
      <c r="AN1419" s="13">
        <f t="shared" si="1931"/>
        <v>4.9370046761886346E-3</v>
      </c>
      <c r="AO1419" s="13">
        <f t="shared" si="1932"/>
        <v>3.943296096132822E-3</v>
      </c>
      <c r="AP1419" s="13">
        <f t="shared" si="1933"/>
        <v>2.0997325465745933E-3</v>
      </c>
      <c r="AQ1419" s="13">
        <f t="shared" si="1934"/>
        <v>8.385516823353179E-4</v>
      </c>
      <c r="AR1419" s="13">
        <f t="shared" si="1935"/>
        <v>3.7840047327579265E-3</v>
      </c>
      <c r="AS1419" s="13">
        <f t="shared" si="1936"/>
        <v>5.8048997132431656E-3</v>
      </c>
      <c r="AT1419" s="13">
        <f t="shared" si="1937"/>
        <v>4.4525394470438509E-3</v>
      </c>
      <c r="AU1419" s="13">
        <f t="shared" si="1938"/>
        <v>2.2768245800184992E-3</v>
      </c>
      <c r="AV1419" s="13">
        <f t="shared" si="1939"/>
        <v>8.7319779473567889E-4</v>
      </c>
      <c r="AW1419" s="13">
        <f t="shared" si="1940"/>
        <v>1.8236944294696039E-5</v>
      </c>
      <c r="AX1419" s="13">
        <f t="shared" si="1941"/>
        <v>7.9018629415429057E-4</v>
      </c>
      <c r="AY1419" s="13">
        <f t="shared" si="1942"/>
        <v>1.2622789457682991E-3</v>
      </c>
      <c r="AZ1419" s="13">
        <f t="shared" si="1943"/>
        <v>1.0082104363979348E-3</v>
      </c>
      <c r="BA1419" s="13">
        <f t="shared" si="1944"/>
        <v>5.3685348893201955E-4</v>
      </c>
      <c r="BB1419" s="13">
        <f t="shared" si="1945"/>
        <v>2.1439844662403875E-4</v>
      </c>
      <c r="BC1419" s="13">
        <f t="shared" si="1946"/>
        <v>6.8497934520263777E-5</v>
      </c>
      <c r="BD1419" s="13">
        <f t="shared" si="1947"/>
        <v>1.0074564146420736E-3</v>
      </c>
      <c r="BE1419" s="13">
        <f t="shared" si="1948"/>
        <v>1.5455010935460384E-3</v>
      </c>
      <c r="BF1419" s="13">
        <f t="shared" si="1949"/>
        <v>1.185447626039786E-3</v>
      </c>
      <c r="BG1419" s="13">
        <f t="shared" si="1950"/>
        <v>6.0618357802173577E-4</v>
      </c>
      <c r="BH1419" s="13">
        <f t="shared" si="1951"/>
        <v>2.3248087190329893E-4</v>
      </c>
      <c r="BI1419" s="13">
        <f t="shared" si="1952"/>
        <v>7.1328036932046524E-5</v>
      </c>
      <c r="BJ1419" s="14">
        <f t="shared" si="1953"/>
        <v>0.36676518760570948</v>
      </c>
      <c r="BK1419" s="14">
        <f t="shared" si="1954"/>
        <v>0.23826873519128863</v>
      </c>
      <c r="BL1419" s="14">
        <f t="shared" si="1955"/>
        <v>0.36417801785057113</v>
      </c>
      <c r="BM1419" s="14">
        <f t="shared" si="1956"/>
        <v>0.60324382624022699</v>
      </c>
      <c r="BN1419" s="14">
        <f t="shared" si="1957"/>
        <v>0.39438126071591051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1.6352</v>
      </c>
      <c r="F1420" s="10">
        <f>VLOOKUP(B1420,home!$B$2:$E$405,3,FALSE)</f>
        <v>1.2231000000000001</v>
      </c>
      <c r="G1420" s="10">
        <f>VLOOKUP(C1420,away!$B$2:$E$405,4,FALSE)</f>
        <v>1.0791999999999999</v>
      </c>
      <c r="H1420" s="10">
        <f>VLOOKUP(A1420,away!$A$2:$E$405,3,FALSE)</f>
        <v>1.1458999999999999</v>
      </c>
      <c r="I1420" s="10">
        <f>VLOOKUP(C1420,away!$B$2:$E$405,3,FALSE)</f>
        <v>1.0780000000000001</v>
      </c>
      <c r="J1420" s="10">
        <f>VLOOKUP(B1420,home!$B$2:$E$405,4,FALSE)</f>
        <v>1.1807000000000001</v>
      </c>
      <c r="K1420" s="12">
        <f t="shared" si="1902"/>
        <v>2.1584141591040003</v>
      </c>
      <c r="L1420" s="12">
        <f t="shared" si="1903"/>
        <v>1.4584953321400003</v>
      </c>
      <c r="M1420" s="13">
        <f t="shared" si="1904"/>
        <v>2.686557662465644E-2</v>
      </c>
      <c r="N1420" s="13">
        <f t="shared" si="1905"/>
        <v>5.7987040979151902E-2</v>
      </c>
      <c r="O1420" s="13">
        <f t="shared" si="1906"/>
        <v>3.9183318102310925E-2</v>
      </c>
      <c r="P1420" s="13">
        <f t="shared" si="1907"/>
        <v>8.4573828592703973E-2</v>
      </c>
      <c r="Q1420" s="13">
        <f t="shared" si="1908"/>
        <v>6.2580025146972695E-2</v>
      </c>
      <c r="R1420" s="13">
        <f t="shared" si="1909"/>
        <v>2.8574343274988631E-2</v>
      </c>
      <c r="S1420" s="13">
        <f t="shared" si="1910"/>
        <v>6.6560384900351502E-2</v>
      </c>
      <c r="T1420" s="13">
        <f t="shared" si="1911"/>
        <v>9.1272674562063533E-2</v>
      </c>
      <c r="U1420" s="13">
        <f t="shared" si="1912"/>
        <v>6.1675267111833625E-2</v>
      </c>
      <c r="V1420" s="13">
        <f t="shared" si="1913"/>
        <v>2.3281616977220306E-2</v>
      </c>
      <c r="W1420" s="13">
        <f t="shared" si="1914"/>
        <v>4.5024537451436752E-2</v>
      </c>
      <c r="X1420" s="13">
        <f t="shared" si="1915"/>
        <v>6.5668077704683137E-2</v>
      </c>
      <c r="Y1420" s="13">
        <f t="shared" si="1916"/>
        <v>4.78882924014436E-2</v>
      </c>
      <c r="Z1420" s="13">
        <f t="shared" si="1917"/>
        <v>1.389184876184564E-2</v>
      </c>
      <c r="AA1420" s="13">
        <f t="shared" si="1918"/>
        <v>2.9984363063699001E-2</v>
      </c>
      <c r="AB1420" s="13">
        <f t="shared" si="1919"/>
        <v>3.2359336894201472E-2</v>
      </c>
      <c r="AC1420" s="13">
        <f t="shared" si="1920"/>
        <v>4.5807119439075063E-3</v>
      </c>
      <c r="AD1420" s="13">
        <f t="shared" si="1921"/>
        <v>2.4295399785572352E-2</v>
      </c>
      <c r="AE1420" s="13">
        <f t="shared" si="1922"/>
        <v>3.5434727179732443E-2</v>
      </c>
      <c r="AF1420" s="13">
        <f t="shared" si="1923"/>
        <v>2.5840692093647089E-2</v>
      </c>
      <c r="AG1420" s="13">
        <f t="shared" si="1924"/>
        <v>1.2562842932617094E-2</v>
      </c>
      <c r="AH1420" s="13">
        <f t="shared" si="1925"/>
        <v>5.0652991434866771E-3</v>
      </c>
      <c r="AI1420" s="13">
        <f t="shared" si="1926"/>
        <v>1.0933013391399009E-2</v>
      </c>
      <c r="AJ1420" s="13">
        <f t="shared" si="1927"/>
        <v>1.1798985452834636E-2</v>
      </c>
      <c r="AK1420" s="13">
        <f t="shared" si="1928"/>
        <v>8.4890324214868008E-3</v>
      </c>
      <c r="AL1420" s="13">
        <f t="shared" si="1929"/>
        <v>5.7681002301068513E-4</v>
      </c>
      <c r="AM1420" s="13">
        <f t="shared" si="1930"/>
        <v>1.048790697965433E-2</v>
      </c>
      <c r="AN1420" s="13">
        <f t="shared" si="1931"/>
        <v>1.5296563373744371E-2</v>
      </c>
      <c r="AO1420" s="13">
        <f t="shared" si="1932"/>
        <v>1.115498313919493E-2</v>
      </c>
      <c r="AP1420" s="13">
        <f t="shared" si="1933"/>
        <v>5.4231636128720707E-3</v>
      </c>
      <c r="AQ1420" s="13">
        <f t="shared" si="1934"/>
        <v>1.9774147037013535E-3</v>
      </c>
      <c r="AR1420" s="13">
        <f t="shared" si="1935"/>
        <v>1.4775430313336119E-3</v>
      </c>
      <c r="AS1420" s="13">
        <f t="shared" si="1936"/>
        <v>3.1891497995159132E-3</v>
      </c>
      <c r="AT1420" s="13">
        <f t="shared" si="1937"/>
        <v>3.4417530413894163E-3</v>
      </c>
      <c r="AU1420" s="13">
        <f t="shared" si="1938"/>
        <v>2.4762428322247241E-3</v>
      </c>
      <c r="AV1420" s="13">
        <f t="shared" si="1939"/>
        <v>1.3361893976134088E-3</v>
      </c>
      <c r="AW1420" s="13">
        <f t="shared" si="1940"/>
        <v>5.0439424458186544E-5</v>
      </c>
      <c r="AX1420" s="13">
        <f t="shared" si="1941"/>
        <v>3.7728744873752624E-3</v>
      </c>
      <c r="AY1420" s="13">
        <f t="shared" si="1942"/>
        <v>5.5027198285869175E-3</v>
      </c>
      <c r="AZ1420" s="13">
        <f t="shared" si="1943"/>
        <v>4.0128455920341206E-3</v>
      </c>
      <c r="BA1420" s="13">
        <f t="shared" si="1944"/>
        <v>1.9509055215267803E-3</v>
      </c>
      <c r="BB1420" s="13">
        <f t="shared" si="1945"/>
        <v>7.1134664914824044E-4</v>
      </c>
      <c r="BC1420" s="13">
        <f t="shared" si="1946"/>
        <v>2.0749915346322782E-4</v>
      </c>
      <c r="BD1420" s="13">
        <f t="shared" si="1947"/>
        <v>3.5916493570600978E-4</v>
      </c>
      <c r="BE1420" s="13">
        <f t="shared" si="1948"/>
        <v>7.7522668268152932E-4</v>
      </c>
      <c r="BF1420" s="13">
        <f t="shared" si="1949"/>
        <v>8.3663012420751861E-4</v>
      </c>
      <c r="BG1420" s="13">
        <f t="shared" si="1950"/>
        <v>6.0193143534081547E-4</v>
      </c>
      <c r="BH1420" s="13">
        <f t="shared" si="1951"/>
        <v>3.248043332123525E-4</v>
      </c>
      <c r="BI1420" s="13">
        <f t="shared" si="1952"/>
        <v>1.4021245434877504E-4</v>
      </c>
      <c r="BJ1420" s="14">
        <f t="shared" si="1953"/>
        <v>0.52905253327862234</v>
      </c>
      <c r="BK1420" s="14">
        <f t="shared" si="1954"/>
        <v>0.21194164889043732</v>
      </c>
      <c r="BL1420" s="14">
        <f t="shared" si="1955"/>
        <v>0.24302180692381486</v>
      </c>
      <c r="BM1420" s="14">
        <f t="shared" si="1956"/>
        <v>0.69269142472980649</v>
      </c>
      <c r="BN1420" s="14">
        <f t="shared" si="1957"/>
        <v>0.29976413272078456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1.6352</v>
      </c>
      <c r="F1421" s="10">
        <f>VLOOKUP(B1421,home!$B$2:$E$405,3,FALSE)</f>
        <v>1.1871</v>
      </c>
      <c r="G1421" s="10">
        <f>VLOOKUP(C1421,away!$B$2:$E$405,4,FALSE)</f>
        <v>0.64749999999999996</v>
      </c>
      <c r="H1421" s="10">
        <f>VLOOKUP(A1421,away!$A$2:$E$405,3,FALSE)</f>
        <v>1.1458999999999999</v>
      </c>
      <c r="I1421" s="10">
        <f>VLOOKUP(C1421,away!$B$2:$E$405,3,FALSE)</f>
        <v>0.51329999999999998</v>
      </c>
      <c r="J1421" s="10">
        <f>VLOOKUP(B1421,home!$B$2:$E$405,4,FALSE)</f>
        <v>1.1293</v>
      </c>
      <c r="K1421" s="12">
        <f t="shared" si="1902"/>
        <v>1.2568919832000001</v>
      </c>
      <c r="L1421" s="12">
        <f t="shared" si="1903"/>
        <v>0.66424349777099989</v>
      </c>
      <c r="M1421" s="13">
        <f t="shared" si="1904"/>
        <v>0.14644058719030006</v>
      </c>
      <c r="N1421" s="13">
        <f t="shared" si="1905"/>
        <v>0.18406000005458878</v>
      </c>
      <c r="O1421" s="13">
        <f t="shared" si="1906"/>
        <v>9.7272207850923997E-2</v>
      </c>
      <c r="P1421" s="13">
        <f t="shared" si="1907"/>
        <v>0.12226065823599049</v>
      </c>
      <c r="Q1421" s="13">
        <f t="shared" si="1908"/>
        <v>0.11567176924820212</v>
      </c>
      <c r="R1421" s="13">
        <f t="shared" si="1909"/>
        <v>3.2306215789402737E-2</v>
      </c>
      <c r="S1421" s="13">
        <f t="shared" si="1910"/>
        <v>2.5518315719523035E-2</v>
      </c>
      <c r="T1421" s="13">
        <f t="shared" si="1911"/>
        <v>7.6834220598785766E-2</v>
      </c>
      <c r="U1421" s="13">
        <f t="shared" si="1912"/>
        <v>4.0605423633229568E-2</v>
      </c>
      <c r="V1421" s="13">
        <f t="shared" si="1913"/>
        <v>2.3671989794653843E-3</v>
      </c>
      <c r="W1421" s="13">
        <f t="shared" si="1914"/>
        <v>4.8462306483541842E-2</v>
      </c>
      <c r="X1421" s="13">
        <f t="shared" si="1915"/>
        <v>3.2190771968678041E-2</v>
      </c>
      <c r="Y1421" s="13">
        <f t="shared" si="1916"/>
        <v>1.0691255484211678E-2</v>
      </c>
      <c r="Z1421" s="13">
        <f t="shared" si="1917"/>
        <v>7.1530645918991952E-3</v>
      </c>
      <c r="AA1421" s="13">
        <f t="shared" si="1918"/>
        <v>8.9906295408698784E-3</v>
      </c>
      <c r="AB1421" s="13">
        <f t="shared" si="1919"/>
        <v>5.6501250969202251E-3</v>
      </c>
      <c r="AC1421" s="13">
        <f t="shared" si="1920"/>
        <v>1.2352078706367558E-4</v>
      </c>
      <c r="AD1421" s="13">
        <f t="shared" si="1921"/>
        <v>1.5227971126636285E-2</v>
      </c>
      <c r="AE1421" s="13">
        <f t="shared" si="1922"/>
        <v>1.011508080511268E-2</v>
      </c>
      <c r="AF1421" s="13">
        <f t="shared" si="1923"/>
        <v>3.3594383271121743E-3</v>
      </c>
      <c r="AG1421" s="13">
        <f t="shared" si="1924"/>
        <v>7.4382835498231598E-4</v>
      </c>
      <c r="AH1421" s="13">
        <f t="shared" si="1925"/>
        <v>1.1878441610762523E-3</v>
      </c>
      <c r="AI1421" s="13">
        <f t="shared" si="1926"/>
        <v>1.4929918033476711E-3</v>
      </c>
      <c r="AJ1421" s="13">
        <f t="shared" si="1927"/>
        <v>9.3826471430549958E-4</v>
      </c>
      <c r="AK1421" s="13">
        <f t="shared" si="1928"/>
        <v>3.9309913251000687E-4</v>
      </c>
      <c r="AL1421" s="13">
        <f t="shared" si="1929"/>
        <v>4.1250128866549376E-6</v>
      </c>
      <c r="AM1421" s="13">
        <f t="shared" si="1930"/>
        <v>3.8279829658940424E-3</v>
      </c>
      <c r="AN1421" s="13">
        <f t="shared" si="1931"/>
        <v>2.542712794673265E-3</v>
      </c>
      <c r="AO1421" s="13">
        <f t="shared" si="1932"/>
        <v>8.4449022028042198E-4</v>
      </c>
      <c r="AP1421" s="13">
        <f t="shared" si="1933"/>
        <v>1.8698237925082327E-4</v>
      </c>
      <c r="AQ1421" s="13">
        <f t="shared" si="1934"/>
        <v>3.105045740377761E-5</v>
      </c>
      <c r="AR1421" s="13">
        <f t="shared" si="1935"/>
        <v>1.5780355207202984E-4</v>
      </c>
      <c r="AS1421" s="13">
        <f t="shared" si="1936"/>
        <v>1.9834201951981806E-4</v>
      </c>
      <c r="AT1421" s="13">
        <f t="shared" si="1937"/>
        <v>1.2464724713307865E-4</v>
      </c>
      <c r="AU1421" s="13">
        <f t="shared" si="1938"/>
        <v>5.2222708549838569E-5</v>
      </c>
      <c r="AV1421" s="13">
        <f t="shared" si="1939"/>
        <v>1.6409575929320553E-5</v>
      </c>
      <c r="AW1421" s="13">
        <f t="shared" si="1940"/>
        <v>9.5663898853055301E-8</v>
      </c>
      <c r="AX1421" s="13">
        <f t="shared" si="1941"/>
        <v>8.0189351694306401E-4</v>
      </c>
      <c r="AY1421" s="13">
        <f t="shared" si="1942"/>
        <v>5.3265255453414939E-4</v>
      </c>
      <c r="AZ1421" s="13">
        <f t="shared" si="1943"/>
        <v>1.7690549796021084E-4</v>
      </c>
      <c r="BA1421" s="13">
        <f t="shared" si="1944"/>
        <v>3.9169442246670319E-5</v>
      </c>
      <c r="BB1421" s="13">
        <f t="shared" si="1945"/>
        <v>6.5045118309168641E-6</v>
      </c>
      <c r="BC1421" s="13">
        <f t="shared" si="1946"/>
        <v>8.6411593797221406E-7</v>
      </c>
      <c r="BD1421" s="13">
        <f t="shared" si="1947"/>
        <v>1.7469997231502201E-5</v>
      </c>
      <c r="BE1421" s="13">
        <f t="shared" si="1948"/>
        <v>2.1957899466801313E-5</v>
      </c>
      <c r="BF1421" s="13">
        <f t="shared" si="1949"/>
        <v>1.3799353903867066E-5</v>
      </c>
      <c r="BG1421" s="13">
        <f t="shared" si="1950"/>
        <v>5.7814324317033785E-6</v>
      </c>
      <c r="BH1421" s="13">
        <f t="shared" si="1951"/>
        <v>1.816659018705115E-6</v>
      </c>
      <c r="BI1421" s="13">
        <f t="shared" si="1952"/>
        <v>4.5666883136368743E-7</v>
      </c>
      <c r="BJ1421" s="14">
        <f t="shared" si="1953"/>
        <v>0.50634785090880707</v>
      </c>
      <c r="BK1421" s="14">
        <f t="shared" si="1954"/>
        <v>0.2972470584797634</v>
      </c>
      <c r="BL1421" s="14">
        <f t="shared" si="1955"/>
        <v>0.18944750883667388</v>
      </c>
      <c r="BM1421" s="14">
        <f t="shared" si="1956"/>
        <v>0.30165148755709997</v>
      </c>
      <c r="BN1421" s="14">
        <f t="shared" si="1957"/>
        <v>0.69801143836940815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1.3391999999999999</v>
      </c>
      <c r="F1422" s="10">
        <f>VLOOKUP(B1422,home!$B$2:$E$405,3,FALSE)</f>
        <v>0.6845</v>
      </c>
      <c r="G1422" s="10">
        <f>VLOOKUP(C1422,away!$B$2:$E$405,4,FALSE)</f>
        <v>0.62229999999999996</v>
      </c>
      <c r="H1422" s="10">
        <f>VLOOKUP(A1422,away!$A$2:$E$405,3,FALSE)</f>
        <v>1.014</v>
      </c>
      <c r="I1422" s="10">
        <f>VLOOKUP(C1422,away!$B$2:$E$405,3,FALSE)</f>
        <v>1.2326999999999999</v>
      </c>
      <c r="J1422" s="10">
        <f>VLOOKUP(B1422,home!$B$2:$E$405,4,FALSE)</f>
        <v>0.82179999999999997</v>
      </c>
      <c r="K1422" s="12">
        <f t="shared" si="1902"/>
        <v>0.57045145751999993</v>
      </c>
      <c r="L1422" s="12">
        <f t="shared" si="1903"/>
        <v>1.02721532004</v>
      </c>
      <c r="M1422" s="13">
        <f t="shared" si="1904"/>
        <v>0.20236813746360732</v>
      </c>
      <c r="N1422" s="13">
        <f t="shared" si="1905"/>
        <v>0.11544119897172249</v>
      </c>
      <c r="O1422" s="13">
        <f t="shared" si="1906"/>
        <v>0.2078756510905781</v>
      </c>
      <c r="P1422" s="13">
        <f t="shared" si="1907"/>
        <v>0.11858296814753923</v>
      </c>
      <c r="Q1422" s="13">
        <f t="shared" si="1908"/>
        <v>3.2926800105637699E-2</v>
      </c>
      <c r="R1422" s="13">
        <f t="shared" si="1909"/>
        <v>0.10676652673176577</v>
      </c>
      <c r="S1422" s="13">
        <f t="shared" si="1910"/>
        <v>1.7371707462111117E-2</v>
      </c>
      <c r="T1422" s="13">
        <f t="shared" si="1911"/>
        <v>3.382291350840573E-2</v>
      </c>
      <c r="U1422" s="13">
        <f t="shared" si="1912"/>
        <v>6.090512078848382E-2</v>
      </c>
      <c r="V1422" s="13">
        <f t="shared" si="1913"/>
        <v>1.1310457699445287E-3</v>
      </c>
      <c r="W1422" s="13">
        <f t="shared" si="1914"/>
        <v>6.2610470372435742E-3</v>
      </c>
      <c r="X1422" s="13">
        <f t="shared" si="1915"/>
        <v>6.4314434361476512E-3</v>
      </c>
      <c r="Y1422" s="13">
        <f t="shared" si="1916"/>
        <v>3.3032386137907834E-3</v>
      </c>
      <c r="Z1422" s="13">
        <f t="shared" si="1917"/>
        <v>3.6557403975443339E-2</v>
      </c>
      <c r="AA1422" s="13">
        <f t="shared" si="1918"/>
        <v>2.085422438093909E-2</v>
      </c>
      <c r="AB1422" s="13">
        <f t="shared" si="1919"/>
        <v>5.9481613467779106E-3</v>
      </c>
      <c r="AC1422" s="13">
        <f t="shared" si="1920"/>
        <v>4.1422888439781193E-5</v>
      </c>
      <c r="AD1422" s="13">
        <f t="shared" si="1921"/>
        <v>8.9290585199921818E-4</v>
      </c>
      <c r="AE1422" s="13">
        <f t="shared" si="1922"/>
        <v>9.1720657052696568E-4</v>
      </c>
      <c r="AF1422" s="13">
        <f t="shared" si="1923"/>
        <v>4.7108432044332398E-4</v>
      </c>
      <c r="AG1422" s="13">
        <f t="shared" si="1924"/>
        <v>1.6130167699667167E-4</v>
      </c>
      <c r="AH1422" s="13">
        <f t="shared" si="1925"/>
        <v>9.3880813561166496E-3</v>
      </c>
      <c r="AI1422" s="13">
        <f t="shared" si="1926"/>
        <v>5.3554446929130793E-3</v>
      </c>
      <c r="AJ1422" s="13">
        <f t="shared" si="1927"/>
        <v>1.5275106153700071E-3</v>
      </c>
      <c r="AK1422" s="13">
        <f t="shared" si="1928"/>
        <v>2.9045688563836432E-4</v>
      </c>
      <c r="AL1422" s="13">
        <f t="shared" si="1929"/>
        <v>9.7091352858193921E-7</v>
      </c>
      <c r="AM1422" s="13">
        <f t="shared" si="1930"/>
        <v>1.018718889402183E-4</v>
      </c>
      <c r="AN1422" s="13">
        <f t="shared" si="1931"/>
        <v>1.0464436500080567E-4</v>
      </c>
      <c r="AO1422" s="13">
        <f t="shared" si="1932"/>
        <v>5.3746147442342586E-5</v>
      </c>
      <c r="AP1422" s="13">
        <f t="shared" si="1933"/>
        <v>1.8402955348634326E-5</v>
      </c>
      <c r="AQ1422" s="13">
        <f t="shared" si="1934"/>
        <v>4.7259494170323092E-6</v>
      </c>
      <c r="AR1422" s="13">
        <f t="shared" si="1935"/>
        <v>1.9287161989569846E-3</v>
      </c>
      <c r="AS1422" s="13">
        <f t="shared" si="1936"/>
        <v>1.100238966837446E-3</v>
      </c>
      <c r="AT1422" s="13">
        <f t="shared" si="1937"/>
        <v>3.1381646112635993E-4</v>
      </c>
      <c r="AU1422" s="13">
        <f t="shared" si="1938"/>
        <v>5.9672352547766832E-5</v>
      </c>
      <c r="AV1422" s="13">
        <f t="shared" si="1939"/>
        <v>8.5100451211302139E-6</v>
      </c>
      <c r="AW1422" s="13">
        <f t="shared" si="1940"/>
        <v>1.5803680235228068E-8</v>
      </c>
      <c r="AX1422" s="13">
        <f t="shared" si="1941"/>
        <v>9.6854945877105131E-6</v>
      </c>
      <c r="AY1422" s="13">
        <f t="shared" si="1942"/>
        <v>9.9490884226607432E-6</v>
      </c>
      <c r="AZ1422" s="13">
        <f t="shared" si="1943"/>
        <v>5.1099280240948567E-6</v>
      </c>
      <c r="BA1422" s="13">
        <f t="shared" si="1944"/>
        <v>1.7496654502173213E-6</v>
      </c>
      <c r="BB1422" s="13">
        <f t="shared" si="1945"/>
        <v>4.4932078885197909E-7</v>
      </c>
      <c r="BC1422" s="13">
        <f t="shared" si="1946"/>
        <v>9.2309839584242215E-8</v>
      </c>
      <c r="BD1422" s="13">
        <f t="shared" si="1947"/>
        <v>3.3020113792965513E-4</v>
      </c>
      <c r="BE1422" s="13">
        <f t="shared" si="1948"/>
        <v>1.8836372040673428E-4</v>
      </c>
      <c r="BF1422" s="13">
        <f t="shared" si="1949"/>
        <v>5.3726179424955654E-5</v>
      </c>
      <c r="BG1422" s="13">
        <f t="shared" si="1950"/>
        <v>1.0216059119982334E-5</v>
      </c>
      <c r="BH1422" s="13">
        <f t="shared" si="1951"/>
        <v>1.4569414537761019E-6</v>
      </c>
      <c r="BI1422" s="13">
        <f t="shared" si="1952"/>
        <v>1.6622287516557704E-7</v>
      </c>
      <c r="BJ1422" s="14">
        <f t="shared" si="1953"/>
        <v>0.20093956720617626</v>
      </c>
      <c r="BK1422" s="14">
        <f t="shared" si="1954"/>
        <v>0.33950620173359325</v>
      </c>
      <c r="BL1422" s="14">
        <f t="shared" si="1955"/>
        <v>0.42290626217438276</v>
      </c>
      <c r="BM1422" s="14">
        <f t="shared" si="1956"/>
        <v>0.21593821929400253</v>
      </c>
      <c r="BN1422" s="14">
        <f t="shared" si="1957"/>
        <v>0.78396128251085073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1.3391999999999999</v>
      </c>
      <c r="F1423" s="10">
        <f>VLOOKUP(B1423,home!$B$2:$E$405,3,FALSE)</f>
        <v>0.81459999999999999</v>
      </c>
      <c r="G1423" s="10">
        <f>VLOOKUP(C1423,away!$B$2:$E$405,4,FALSE)</f>
        <v>0.87119999999999997</v>
      </c>
      <c r="H1423" s="10">
        <f>VLOOKUP(A1423,away!$A$2:$E$405,3,FALSE)</f>
        <v>1.014</v>
      </c>
      <c r="I1423" s="10">
        <f>VLOOKUP(C1423,away!$B$2:$E$405,3,FALSE)</f>
        <v>0.65749999999999997</v>
      </c>
      <c r="J1423" s="10">
        <f>VLOOKUP(B1423,home!$B$2:$E$405,4,FALSE)</f>
        <v>1.3448</v>
      </c>
      <c r="K1423" s="12">
        <f t="shared" si="1902"/>
        <v>0.95040281318399988</v>
      </c>
      <c r="L1423" s="12">
        <f t="shared" si="1903"/>
        <v>0.89658488400000003</v>
      </c>
      <c r="M1423" s="13">
        <f t="shared" si="1904"/>
        <v>0.15771152637186972</v>
      </c>
      <c r="N1423" s="13">
        <f t="shared" si="1905"/>
        <v>0.14988947833536756</v>
      </c>
      <c r="O1423" s="13">
        <f t="shared" si="1906"/>
        <v>0.14140177057758574</v>
      </c>
      <c r="P1423" s="13">
        <f t="shared" si="1907"/>
        <v>0.13438864054613603</v>
      </c>
      <c r="Q1423" s="13">
        <f t="shared" si="1908"/>
        <v>7.1227690938307761E-2</v>
      </c>
      <c r="R1423" s="13">
        <f t="shared" si="1909"/>
        <v>6.3389345035349667E-2</v>
      </c>
      <c r="S1423" s="13">
        <f t="shared" si="1910"/>
        <v>2.8628704450640412E-2</v>
      </c>
      <c r="T1423" s="13">
        <f t="shared" si="1911"/>
        <v>6.3861671017510516E-2</v>
      </c>
      <c r="U1423" s="13">
        <f t="shared" si="1912"/>
        <v>6.024541184748753E-2</v>
      </c>
      <c r="V1423" s="13">
        <f t="shared" si="1913"/>
        <v>2.7105555456055455E-3</v>
      </c>
      <c r="W1423" s="13">
        <f t="shared" si="1914"/>
        <v>2.2564999281456066E-2</v>
      </c>
      <c r="X1423" s="13">
        <f t="shared" si="1915"/>
        <v>2.0231437263224371E-2</v>
      </c>
      <c r="Y1423" s="13">
        <f t="shared" si="1916"/>
        <v>9.0696004159006496E-3</v>
      </c>
      <c r="Z1423" s="13">
        <f t="shared" si="1917"/>
        <v>1.8944642855118321E-2</v>
      </c>
      <c r="AA1423" s="13">
        <f t="shared" si="1918"/>
        <v>1.8005041864270613E-2</v>
      </c>
      <c r="AB1423" s="13">
        <f t="shared" si="1919"/>
        <v>8.5560212196492385E-3</v>
      </c>
      <c r="AC1423" s="13">
        <f t="shared" si="1920"/>
        <v>1.443568691833468E-4</v>
      </c>
      <c r="AD1423" s="13">
        <f t="shared" si="1921"/>
        <v>5.3614596991476936E-3</v>
      </c>
      <c r="AE1423" s="13">
        <f t="shared" si="1922"/>
        <v>4.8070037224310098E-3</v>
      </c>
      <c r="AF1423" s="13">
        <f t="shared" si="1923"/>
        <v>2.1549434374316875E-3</v>
      </c>
      <c r="AG1423" s="13">
        <f t="shared" si="1924"/>
        <v>6.4402990395875037E-4</v>
      </c>
      <c r="AH1423" s="13">
        <f t="shared" si="1925"/>
        <v>4.2463701041694215E-3</v>
      </c>
      <c r="AI1423" s="13">
        <f t="shared" si="1926"/>
        <v>4.0357620928230522E-3</v>
      </c>
      <c r="AJ1423" s="13">
        <f t="shared" si="1927"/>
        <v>1.9177998231801878E-3</v>
      </c>
      <c r="AK1423" s="13">
        <f t="shared" si="1928"/>
        <v>6.0756078235807605E-4</v>
      </c>
      <c r="AL1423" s="13">
        <f t="shared" si="1929"/>
        <v>4.9203565140326141E-6</v>
      </c>
      <c r="AM1423" s="13">
        <f t="shared" si="1930"/>
        <v>1.0191092761685223E-3</v>
      </c>
      <c r="AN1423" s="13">
        <f t="shared" si="1931"/>
        <v>9.1371797215687863E-4</v>
      </c>
      <c r="AO1423" s="13">
        <f t="shared" si="1932"/>
        <v>4.0961286103749511E-4</v>
      </c>
      <c r="AP1423" s="13">
        <f t="shared" si="1933"/>
        <v>1.2241756649940356E-4</v>
      </c>
      <c r="AQ1423" s="13">
        <f t="shared" si="1934"/>
        <v>2.7439434914857504E-5</v>
      </c>
      <c r="AR1423" s="13">
        <f t="shared" si="1935"/>
        <v>7.6144624945356191E-4</v>
      </c>
      <c r="AS1423" s="13">
        <f t="shared" si="1936"/>
        <v>7.236806575690709E-4</v>
      </c>
      <c r="AT1423" s="13">
        <f t="shared" si="1937"/>
        <v>3.438940664002459E-4</v>
      </c>
      <c r="AU1423" s="13">
        <f t="shared" si="1938"/>
        <v>1.0894596271469301E-4</v>
      </c>
      <c r="AV1423" s="13">
        <f t="shared" si="1939"/>
        <v>2.5885637362270841E-5</v>
      </c>
      <c r="AW1423" s="13">
        <f t="shared" si="1940"/>
        <v>1.1646440077704182E-7</v>
      </c>
      <c r="AX1423" s="13">
        <f t="shared" si="1941"/>
        <v>1.6142738716874553E-4</v>
      </c>
      <c r="AY1423" s="13">
        <f t="shared" si="1942"/>
        <v>1.447333551991128E-4</v>
      </c>
      <c r="AZ1423" s="13">
        <f t="shared" si="1943"/>
        <v>6.488286924106367E-5</v>
      </c>
      <c r="BA1423" s="13">
        <f t="shared" si="1944"/>
        <v>1.9390999930695416E-5</v>
      </c>
      <c r="BB1423" s="13">
        <f t="shared" si="1945"/>
        <v>4.3464193558766389E-6</v>
      </c>
      <c r="BC1423" s="13">
        <f t="shared" si="1946"/>
        <v>7.7938677880080242E-7</v>
      </c>
      <c r="BD1423" s="13">
        <f t="shared" si="1947"/>
        <v>1.1378353287309278E-4</v>
      </c>
      <c r="BE1423" s="13">
        <f t="shared" si="1948"/>
        <v>1.081401897366015E-4</v>
      </c>
      <c r="BF1423" s="13">
        <f t="shared" si="1949"/>
        <v>5.1388370271958788E-5</v>
      </c>
      <c r="BG1423" s="13">
        <f t="shared" si="1950"/>
        <v>1.6279883890470223E-5</v>
      </c>
      <c r="BH1423" s="13">
        <f t="shared" si="1951"/>
        <v>3.8681118619529434E-6</v>
      </c>
      <c r="BI1423" s="13">
        <f t="shared" si="1952"/>
        <v>7.3525287906209581E-7</v>
      </c>
      <c r="BJ1423" s="14">
        <f t="shared" si="1953"/>
        <v>0.35270017154318739</v>
      </c>
      <c r="BK1423" s="14">
        <f t="shared" si="1954"/>
        <v>0.32373343749514827</v>
      </c>
      <c r="BL1423" s="14">
        <f t="shared" si="1955"/>
        <v>0.30466313126188643</v>
      </c>
      <c r="BM1423" s="14">
        <f t="shared" si="1956"/>
        <v>0.28188831445992563</v>
      </c>
      <c r="BN1423" s="14">
        <f t="shared" si="1957"/>
        <v>0.71800845180461637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1.3391999999999999</v>
      </c>
      <c r="F1424" s="10">
        <f>VLOOKUP(B1424,home!$B$2:$E$405,3,FALSE)</f>
        <v>0.88249999999999995</v>
      </c>
      <c r="G1424" s="10">
        <f>VLOOKUP(C1424,away!$B$2:$E$405,4,FALSE)</f>
        <v>1.2444999999999999</v>
      </c>
      <c r="H1424" s="10">
        <f>VLOOKUP(A1424,away!$A$2:$E$405,3,FALSE)</f>
        <v>1.014</v>
      </c>
      <c r="I1424" s="10">
        <f>VLOOKUP(C1424,away!$B$2:$E$405,3,FALSE)</f>
        <v>1.3971</v>
      </c>
      <c r="J1424" s="10">
        <f>VLOOKUP(B1424,home!$B$2:$E$405,4,FALSE)</f>
        <v>0.98619999999999997</v>
      </c>
      <c r="K1424" s="12">
        <f t="shared" si="1902"/>
        <v>1.4708048579999997</v>
      </c>
      <c r="L1424" s="12">
        <f t="shared" si="1903"/>
        <v>1.39710950028</v>
      </c>
      <c r="M1424" s="13">
        <f t="shared" si="1904"/>
        <v>5.6817303629747351E-2</v>
      </c>
      <c r="N1424" s="13">
        <f t="shared" si="1905"/>
        <v>8.3567166197093423E-2</v>
      </c>
      <c r="O1424" s="13">
        <f t="shared" si="1906"/>
        <v>7.9379994681413352E-2</v>
      </c>
      <c r="P1424" s="13">
        <f t="shared" si="1907"/>
        <v>0.1167524818054369</v>
      </c>
      <c r="Q1424" s="13">
        <f t="shared" si="1908"/>
        <v>6.1455497005989193E-2</v>
      </c>
      <c r="R1424" s="13">
        <f t="shared" si="1909"/>
        <v>5.5451272350789248E-2</v>
      </c>
      <c r="S1424" s="13">
        <f t="shared" si="1910"/>
        <v>5.9977951860215255E-2</v>
      </c>
      <c r="T1424" s="13">
        <f t="shared" si="1911"/>
        <v>8.5860058711496587E-2</v>
      </c>
      <c r="U1424" s="13">
        <f t="shared" si="1912"/>
        <v>8.1558000755821897E-2</v>
      </c>
      <c r="V1424" s="13">
        <f t="shared" si="1913"/>
        <v>1.3694135581026827E-2</v>
      </c>
      <c r="W1424" s="13">
        <f t="shared" si="1914"/>
        <v>3.0129681182404441E-2</v>
      </c>
      <c r="X1424" s="13">
        <f t="shared" si="1915"/>
        <v>4.2094463820344791E-2</v>
      </c>
      <c r="Y1424" s="13">
        <f t="shared" si="1916"/>
        <v>2.9405287656298233E-2</v>
      </c>
      <c r="Z1424" s="13">
        <f t="shared" si="1917"/>
        <v>2.5823833134633788E-2</v>
      </c>
      <c r="AA1424" s="13">
        <f t="shared" si="1918"/>
        <v>3.7981819226600731E-2</v>
      </c>
      <c r="AB1424" s="13">
        <f t="shared" si="1919"/>
        <v>2.7931922117081079E-2</v>
      </c>
      <c r="AC1424" s="13">
        <f t="shared" si="1920"/>
        <v>1.7587339299879429E-3</v>
      </c>
      <c r="AD1424" s="13">
        <f t="shared" si="1921"/>
        <v>1.1078720363267904E-2</v>
      </c>
      <c r="AE1424" s="13">
        <f t="shared" si="1922"/>
        <v>1.5478185470467082E-2</v>
      </c>
      <c r="AF1424" s="13">
        <f t="shared" si="1923"/>
        <v>1.0812359983942714E-2</v>
      </c>
      <c r="AG1424" s="13">
        <f t="shared" si="1924"/>
        <v>5.035350284671225E-3</v>
      </c>
      <c r="AH1424" s="13">
        <f t="shared" si="1925"/>
        <v>9.0196806515105803E-3</v>
      </c>
      <c r="AI1424" s="13">
        <f t="shared" si="1926"/>
        <v>1.3266190119850363E-2</v>
      </c>
      <c r="AJ1424" s="13">
        <f t="shared" si="1927"/>
        <v>9.7559884377137578E-3</v>
      </c>
      <c r="AK1424" s="13">
        <f t="shared" si="1928"/>
        <v>4.7830517295937396E-3</v>
      </c>
      <c r="AL1424" s="13">
        <f t="shared" si="1929"/>
        <v>1.4455916634101968E-4</v>
      </c>
      <c r="AM1424" s="13">
        <f t="shared" si="1930"/>
        <v>3.2589271461435907E-3</v>
      </c>
      <c r="AN1424" s="13">
        <f t="shared" si="1931"/>
        <v>4.5530780765975984E-3</v>
      </c>
      <c r="AO1424" s="13">
        <f t="shared" si="1932"/>
        <v>3.1805743181655484E-3</v>
      </c>
      <c r="AP1424" s="13">
        <f t="shared" si="1933"/>
        <v>1.4812035320852237E-3</v>
      </c>
      <c r="AQ1424" s="13">
        <f t="shared" si="1934"/>
        <v>5.1735088163113948E-4</v>
      </c>
      <c r="AR1424" s="13">
        <f t="shared" si="1935"/>
        <v>2.5202963055434248E-3</v>
      </c>
      <c r="AS1424" s="13">
        <f t="shared" si="1936"/>
        <v>3.7068640497927205E-3</v>
      </c>
      <c r="AT1424" s="13">
        <f t="shared" si="1937"/>
        <v>2.7260368261903434E-3</v>
      </c>
      <c r="AU1424" s="13">
        <f t="shared" si="1938"/>
        <v>1.3364894023492192E-3</v>
      </c>
      <c r="AV1424" s="13">
        <f t="shared" si="1939"/>
        <v>4.9142877641018682E-4</v>
      </c>
      <c r="AW1424" s="13">
        <f t="shared" si="1940"/>
        <v>8.2514189045994065E-6</v>
      </c>
      <c r="AX1424" s="13">
        <f t="shared" si="1941"/>
        <v>7.9887431306934484E-4</v>
      </c>
      <c r="AY1424" s="13">
        <f t="shared" si="1942"/>
        <v>1.1161148923188406E-3</v>
      </c>
      <c r="AZ1424" s="13">
        <f t="shared" si="1943"/>
        <v>7.7966735973132096E-4</v>
      </c>
      <c r="BA1424" s="13">
        <f t="shared" si="1944"/>
        <v>3.6309355844628432E-4</v>
      </c>
      <c r="BB1424" s="13">
        <f t="shared" si="1945"/>
        <v>1.2682036499894381E-4</v>
      </c>
      <c r="BC1424" s="13">
        <f t="shared" si="1946"/>
        <v>3.5436387353800305E-5</v>
      </c>
      <c r="BD1424" s="13">
        <f t="shared" si="1947"/>
        <v>5.8685498533255062E-4</v>
      </c>
      <c r="BE1424" s="13">
        <f t="shared" si="1948"/>
        <v>8.6314916336863395E-4</v>
      </c>
      <c r="BF1424" s="13">
        <f t="shared" si="1949"/>
        <v>6.347619913306112E-4</v>
      </c>
      <c r="BG1424" s="13">
        <f t="shared" si="1950"/>
        <v>3.112036735076055E-4</v>
      </c>
      <c r="BH1424" s="13">
        <f t="shared" si="1951"/>
        <v>1.1442996870560797E-4</v>
      </c>
      <c r="BI1424" s="13">
        <f t="shared" si="1952"/>
        <v>3.3660830774599226E-5</v>
      </c>
      <c r="BJ1424" s="14">
        <f t="shared" si="1953"/>
        <v>0.39112791150651727</v>
      </c>
      <c r="BK1424" s="14">
        <f t="shared" si="1954"/>
        <v>0.25026128086507415</v>
      </c>
      <c r="BL1424" s="14">
        <f t="shared" si="1955"/>
        <v>0.33245309604368023</v>
      </c>
      <c r="BM1424" s="14">
        <f t="shared" si="1956"/>
        <v>0.54513454240602155</v>
      </c>
      <c r="BN1424" s="14">
        <f t="shared" si="1957"/>
        <v>0.45342371567046941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1.3391999999999999</v>
      </c>
      <c r="F1425" s="10">
        <f>VLOOKUP(B1425,home!$B$2:$E$405,3,FALSE)</f>
        <v>0.87119999999999997</v>
      </c>
      <c r="G1425" s="10">
        <f>VLOOKUP(C1425,away!$B$2:$E$405,4,FALSE)</f>
        <v>0.82140000000000002</v>
      </c>
      <c r="H1425" s="10">
        <f>VLOOKUP(A1425,away!$A$2:$E$405,3,FALSE)</f>
        <v>1.014</v>
      </c>
      <c r="I1425" s="10">
        <f>VLOOKUP(C1425,away!$B$2:$E$405,3,FALSE)</f>
        <v>0.88759999999999994</v>
      </c>
      <c r="J1425" s="10">
        <f>VLOOKUP(B1425,home!$B$2:$E$405,4,FALSE)</f>
        <v>1.6436999999999999</v>
      </c>
      <c r="K1425" s="12">
        <f t="shared" si="1902"/>
        <v>0.95833644825599984</v>
      </c>
      <c r="L1425" s="12">
        <f t="shared" si="1903"/>
        <v>1.47937339368</v>
      </c>
      <c r="M1425" s="13">
        <f t="shared" si="1904"/>
        <v>8.7360692335071405E-2</v>
      </c>
      <c r="N1425" s="13">
        <f t="shared" si="1905"/>
        <v>8.3720935609577468E-2</v>
      </c>
      <c r="O1425" s="13">
        <f t="shared" si="1906"/>
        <v>0.12923908389396893</v>
      </c>
      <c r="P1425" s="13">
        <f t="shared" si="1907"/>
        <v>0.12385452463480537</v>
      </c>
      <c r="Q1425" s="13">
        <f t="shared" si="1908"/>
        <v>4.0116412038375862E-2</v>
      </c>
      <c r="R1425" s="13">
        <f t="shared" si="1909"/>
        <v>9.5596431068157545E-2</v>
      </c>
      <c r="S1425" s="13">
        <f t="shared" si="1910"/>
        <v>4.3898299287960532E-2</v>
      </c>
      <c r="T1425" s="13">
        <f t="shared" si="1911"/>
        <v>5.9347152619477303E-2</v>
      </c>
      <c r="U1425" s="13">
        <f t="shared" si="1912"/>
        <v>9.1613544215807613E-2</v>
      </c>
      <c r="V1425" s="13">
        <f t="shared" si="1913"/>
        <v>6.9151402908010856E-3</v>
      </c>
      <c r="W1425" s="13">
        <f t="shared" si="1914"/>
        <v>1.2815006609877123E-2</v>
      </c>
      <c r="X1425" s="13">
        <f t="shared" si="1915"/>
        <v>1.8958179818485549E-2</v>
      </c>
      <c r="Y1425" s="13">
        <f t="shared" si="1916"/>
        <v>1.4023113408034329E-2</v>
      </c>
      <c r="Z1425" s="13">
        <f t="shared" si="1917"/>
        <v>4.7140938884332136E-2</v>
      </c>
      <c r="AA1425" s="13">
        <f t="shared" si="1918"/>
        <v>4.5176879937864012E-2</v>
      </c>
      <c r="AB1425" s="13">
        <f t="shared" si="1919"/>
        <v>2.1647325331470166E-2</v>
      </c>
      <c r="AC1425" s="13">
        <f t="shared" si="1920"/>
        <v>6.1274083243809444E-4</v>
      </c>
      <c r="AD1425" s="13">
        <f t="shared" si="1921"/>
        <v>3.0702719797216999E-3</v>
      </c>
      <c r="AE1425" s="13">
        <f t="shared" si="1922"/>
        <v>4.5420786781615033E-3</v>
      </c>
      <c r="AF1425" s="13">
        <f t="shared" si="1923"/>
        <v>3.3597151742366764E-3</v>
      </c>
      <c r="AG1425" s="13">
        <f t="shared" si="1924"/>
        <v>1.6567577463695682E-3</v>
      </c>
      <c r="AH1425" s="13">
        <f t="shared" si="1925"/>
        <v>1.7434762684643987E-2</v>
      </c>
      <c r="AI1425" s="13">
        <f t="shared" si="1926"/>
        <v>1.6708368547387956E-2</v>
      </c>
      <c r="AJ1425" s="13">
        <f t="shared" si="1927"/>
        <v>8.006119284928016E-3</v>
      </c>
      <c r="AK1425" s="13">
        <f t="shared" si="1928"/>
        <v>2.5575186399439272E-3</v>
      </c>
      <c r="AL1425" s="13">
        <f t="shared" si="1929"/>
        <v>3.4748224858327223E-5</v>
      </c>
      <c r="AM1425" s="13">
        <f t="shared" si="1930"/>
        <v>5.884707088452825E-4</v>
      </c>
      <c r="AN1425" s="13">
        <f t="shared" si="1931"/>
        <v>8.705679096257206E-4</v>
      </c>
      <c r="AO1425" s="13">
        <f t="shared" si="1932"/>
        <v>6.4394750144595309E-4</v>
      </c>
      <c r="AP1425" s="13">
        <f t="shared" si="1933"/>
        <v>3.1754626685528541E-4</v>
      </c>
      <c r="AQ1425" s="13">
        <f t="shared" si="1934"/>
        <v>1.1744237461202969E-4</v>
      </c>
      <c r="AR1425" s="13">
        <f t="shared" si="1935"/>
        <v>5.1585048081574372E-3</v>
      </c>
      <c r="AS1425" s="13">
        <f t="shared" si="1936"/>
        <v>4.9435831761610958E-3</v>
      </c>
      <c r="AT1425" s="13">
        <f t="shared" si="1937"/>
        <v>2.3688079713501697E-3</v>
      </c>
      <c r="AU1425" s="13">
        <f t="shared" si="1938"/>
        <v>7.567050059547407E-4</v>
      </c>
      <c r="AV1425" s="13">
        <f t="shared" si="1939"/>
        <v>1.8129449694605031E-4</v>
      </c>
      <c r="AW1425" s="13">
        <f t="shared" si="1940"/>
        <v>1.3684405412576862E-6</v>
      </c>
      <c r="AX1425" s="13">
        <f t="shared" si="1941"/>
        <v>9.3992154836246381E-5</v>
      </c>
      <c r="AY1425" s="13">
        <f t="shared" si="1942"/>
        <v>1.3904949307939383E-4</v>
      </c>
      <c r="AZ1425" s="13">
        <f t="shared" si="1943"/>
        <v>1.0285306023317328E-4</v>
      </c>
      <c r="BA1425" s="13">
        <f t="shared" si="1944"/>
        <v>5.0719360255841001E-5</v>
      </c>
      <c r="BB1425" s="13">
        <f t="shared" si="1945"/>
        <v>1.8758218026740514E-5</v>
      </c>
      <c r="BC1425" s="13">
        <f t="shared" si="1946"/>
        <v>5.5500817323216902E-6</v>
      </c>
      <c r="BD1425" s="13">
        <f t="shared" si="1947"/>
        <v>1.2718924607264118E-3</v>
      </c>
      <c r="BE1425" s="13">
        <f t="shared" si="1948"/>
        <v>1.218900903376133E-3</v>
      </c>
      <c r="BF1425" s="13">
        <f t="shared" si="1949"/>
        <v>5.8405858125875644E-4</v>
      </c>
      <c r="BG1425" s="13">
        <f t="shared" si="1950"/>
        <v>1.8657487544565169E-4</v>
      </c>
      <c r="BH1425" s="13">
        <f t="shared" si="1951"/>
        <v>4.4700375867097838E-5</v>
      </c>
      <c r="BI1425" s="13">
        <f t="shared" si="1952"/>
        <v>8.5675998888365538E-6</v>
      </c>
      <c r="BJ1425" s="14">
        <f t="shared" si="1953"/>
        <v>0.24455852081186502</v>
      </c>
      <c r="BK1425" s="14">
        <f t="shared" si="1954"/>
        <v>0.26281519509901424</v>
      </c>
      <c r="BL1425" s="14">
        <f t="shared" si="1955"/>
        <v>0.44470362385930456</v>
      </c>
      <c r="BM1425" s="14">
        <f t="shared" si="1956"/>
        <v>0.43919251802202125</v>
      </c>
      <c r="BN1425" s="14">
        <f t="shared" si="1957"/>
        <v>0.55988807957995657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1.6516999999999999</v>
      </c>
      <c r="F1426" s="10">
        <f>VLOOKUP(B1426,home!$B$2:$E$405,3,FALSE)</f>
        <v>0.68110000000000004</v>
      </c>
      <c r="G1426" s="10">
        <f>VLOOKUP(C1426,away!$B$2:$E$405,4,FALSE)</f>
        <v>0.80720000000000003</v>
      </c>
      <c r="H1426" s="10">
        <f>VLOOKUP(A1426,away!$A$2:$E$405,3,FALSE)</f>
        <v>1.3258000000000001</v>
      </c>
      <c r="I1426" s="10">
        <f>VLOOKUP(C1426,away!$B$2:$E$405,3,FALSE)</f>
        <v>1.2571000000000001</v>
      </c>
      <c r="J1426" s="10">
        <f>VLOOKUP(B1426,home!$B$2:$E$405,4,FALSE)</f>
        <v>0.94279999999999997</v>
      </c>
      <c r="K1426" s="12">
        <f t="shared" si="1902"/>
        <v>0.90807810066400019</v>
      </c>
      <c r="L1426" s="12">
        <f t="shared" si="1903"/>
        <v>1.5713300461040003</v>
      </c>
      <c r="M1426" s="13">
        <f t="shared" si="1904"/>
        <v>8.3792803961032447E-2</v>
      </c>
      <c r="N1426" s="13">
        <f t="shared" si="1905"/>
        <v>7.609041027024524E-2</v>
      </c>
      <c r="O1426" s="13">
        <f t="shared" si="1906"/>
        <v>0.13166615051127259</v>
      </c>
      <c r="P1426" s="13">
        <f t="shared" si="1907"/>
        <v>0.11956314787801677</v>
      </c>
      <c r="Q1426" s="13">
        <f t="shared" si="1908"/>
        <v>3.4548017618474425E-2</v>
      </c>
      <c r="R1426" s="13">
        <f t="shared" si="1909"/>
        <v>0.10344548917660711</v>
      </c>
      <c r="S1426" s="13">
        <f t="shared" si="1910"/>
        <v>4.2650877088289442E-2</v>
      </c>
      <c r="T1426" s="13">
        <f t="shared" si="1911"/>
        <v>5.4286338117239236E-2</v>
      </c>
      <c r="U1426" s="13">
        <f t="shared" si="1912"/>
        <v>9.3936583333751766E-2</v>
      </c>
      <c r="V1426" s="13">
        <f t="shared" si="1913"/>
        <v>6.762014136686964E-3</v>
      </c>
      <c r="W1426" s="13">
        <f t="shared" si="1914"/>
        <v>1.0457432740230223E-2</v>
      </c>
      <c r="X1426" s="13">
        <f t="shared" si="1915"/>
        <v>1.6432078269835441E-2</v>
      </c>
      <c r="Y1426" s="13">
        <f t="shared" si="1916"/>
        <v>1.2910109152662535E-2</v>
      </c>
      <c r="Z1426" s="13">
        <f t="shared" si="1917"/>
        <v>5.4182335092376292E-2</v>
      </c>
      <c r="AA1426" s="13">
        <f t="shared" si="1918"/>
        <v>4.9201791940225462E-2</v>
      </c>
      <c r="AB1426" s="13">
        <f t="shared" si="1919"/>
        <v>2.2339534887172628E-2</v>
      </c>
      <c r="AC1426" s="13">
        <f t="shared" si="1920"/>
        <v>6.030408176174708E-4</v>
      </c>
      <c r="AD1426" s="13">
        <f t="shared" si="1921"/>
        <v>2.3740414151424472E-3</v>
      </c>
      <c r="AE1426" s="13">
        <f t="shared" si="1922"/>
        <v>3.7304026063085883E-3</v>
      </c>
      <c r="AF1426" s="13">
        <f t="shared" si="1923"/>
        <v>2.9308468496786785E-3</v>
      </c>
      <c r="AG1426" s="13">
        <f t="shared" si="1924"/>
        <v>1.5351092384764539E-3</v>
      </c>
      <c r="AH1426" s="13">
        <f t="shared" si="1925"/>
        <v>2.1284582774681513E-2</v>
      </c>
      <c r="AI1426" s="13">
        <f t="shared" si="1926"/>
        <v>1.9328063499458481E-2</v>
      </c>
      <c r="AJ1426" s="13">
        <f t="shared" si="1927"/>
        <v>8.7756955960507244E-3</v>
      </c>
      <c r="AK1426" s="13">
        <f t="shared" si="1928"/>
        <v>2.6563389962890576E-3</v>
      </c>
      <c r="AL1426" s="13">
        <f t="shared" si="1929"/>
        <v>3.441892622989837E-5</v>
      </c>
      <c r="AM1426" s="13">
        <f t="shared" si="1930"/>
        <v>4.3116300383204599E-4</v>
      </c>
      <c r="AN1426" s="13">
        <f t="shared" si="1931"/>
        <v>6.7749938268974808E-4</v>
      </c>
      <c r="AO1426" s="13">
        <f t="shared" si="1932"/>
        <v>5.3228756811865693E-4</v>
      </c>
      <c r="AP1426" s="13">
        <f t="shared" si="1933"/>
        <v>2.7879981631749172E-4</v>
      </c>
      <c r="AQ1426" s="13">
        <f t="shared" si="1934"/>
        <v>1.095216320569878E-4</v>
      </c>
      <c r="AR1426" s="13">
        <f t="shared" si="1935"/>
        <v>6.6890208865289374E-3</v>
      </c>
      <c r="AS1426" s="13">
        <f t="shared" si="1936"/>
        <v>6.0741533819410228E-3</v>
      </c>
      <c r="AT1426" s="13">
        <f t="shared" si="1937"/>
        <v>2.7579028331074095E-3</v>
      </c>
      <c r="AU1426" s="13">
        <f t="shared" si="1938"/>
        <v>8.3479705550134709E-4</v>
      </c>
      <c r="AV1426" s="13">
        <f t="shared" si="1939"/>
        <v>1.8951523114989075E-4</v>
      </c>
      <c r="AW1426" s="13">
        <f t="shared" si="1940"/>
        <v>1.3642232096093384E-6</v>
      </c>
      <c r="AX1426" s="13">
        <f t="shared" si="1941"/>
        <v>6.5254946932731523E-5</v>
      </c>
      <c r="AY1426" s="13">
        <f t="shared" si="1942"/>
        <v>1.0253705877232312E-4</v>
      </c>
      <c r="AZ1426" s="13">
        <f t="shared" si="1943"/>
        <v>8.0559780644041555E-5</v>
      </c>
      <c r="BA1426" s="13">
        <f t="shared" si="1944"/>
        <v>4.2195334611176649E-5</v>
      </c>
      <c r="BB1426" s="13">
        <f t="shared" si="1945"/>
        <v>1.6575699269988481E-5</v>
      </c>
      <c r="BC1426" s="13">
        <f t="shared" si="1946"/>
        <v>5.2091788596234049E-6</v>
      </c>
      <c r="BD1426" s="13">
        <f t="shared" si="1947"/>
        <v>1.7517765830033563E-3</v>
      </c>
      <c r="BE1426" s="13">
        <f t="shared" si="1948"/>
        <v>1.5907499522813599E-3</v>
      </c>
      <c r="BF1426" s="13">
        <f t="shared" si="1949"/>
        <v>7.2226259764950323E-4</v>
      </c>
      <c r="BG1426" s="13">
        <f t="shared" si="1950"/>
        <v>2.1862361595140263E-4</v>
      </c>
      <c r="BH1426" s="13">
        <f t="shared" si="1951"/>
        <v>4.9631829483361358E-5</v>
      </c>
      <c r="BI1426" s="13">
        <f t="shared" si="1952"/>
        <v>9.0139154899460672E-6</v>
      </c>
      <c r="BJ1426" s="14">
        <f t="shared" si="1953"/>
        <v>0.21763638968039808</v>
      </c>
      <c r="BK1426" s="14">
        <f t="shared" si="1954"/>
        <v>0.2535088398666453</v>
      </c>
      <c r="BL1426" s="14">
        <f t="shared" si="1955"/>
        <v>0.47352167859759686</v>
      </c>
      <c r="BM1426" s="14">
        <f t="shared" si="1956"/>
        <v>0.44964205098580534</v>
      </c>
      <c r="BN1426" s="14">
        <f t="shared" si="1957"/>
        <v>0.54910601941564852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1.6516999999999999</v>
      </c>
      <c r="F1427" s="10">
        <f>VLOOKUP(B1427,home!$B$2:$E$405,3,FALSE)</f>
        <v>1.1352</v>
      </c>
      <c r="G1427" s="10">
        <f>VLOOKUP(C1427,away!$B$2:$E$405,4,FALSE)</f>
        <v>0.75680000000000003</v>
      </c>
      <c r="H1427" s="10">
        <f>VLOOKUP(A1427,away!$A$2:$E$405,3,FALSE)</f>
        <v>1.3258000000000001</v>
      </c>
      <c r="I1427" s="10">
        <f>VLOOKUP(C1427,away!$B$2:$E$405,3,FALSE)</f>
        <v>1.32</v>
      </c>
      <c r="J1427" s="10">
        <f>VLOOKUP(B1427,home!$B$2:$E$405,4,FALSE)</f>
        <v>1.0370999999999999</v>
      </c>
      <c r="K1427" s="12">
        <f t="shared" si="1902"/>
        <v>1.419007446912</v>
      </c>
      <c r="L1427" s="12">
        <f t="shared" si="1903"/>
        <v>1.8149830776000002</v>
      </c>
      <c r="M1427" s="13">
        <f t="shared" si="1904"/>
        <v>3.9399958163772411E-2</v>
      </c>
      <c r="N1427" s="13">
        <f t="shared" si="1905"/>
        <v>5.5908834042414299E-2</v>
      </c>
      <c r="O1427" s="13">
        <f t="shared" si="1906"/>
        <v>7.1510257325394899E-2</v>
      </c>
      <c r="P1427" s="13">
        <f t="shared" si="1907"/>
        <v>0.10147358767532877</v>
      </c>
      <c r="Q1427" s="13">
        <f t="shared" si="1908"/>
        <v>3.9667525927176518E-2</v>
      </c>
      <c r="R1427" s="13">
        <f t="shared" si="1909"/>
        <v>6.4894953460206614E-2</v>
      </c>
      <c r="S1427" s="13">
        <f t="shared" si="1910"/>
        <v>6.5335659449826847E-2</v>
      </c>
      <c r="T1427" s="13">
        <f t="shared" si="1911"/>
        <v>7.1995888288084633E-2</v>
      </c>
      <c r="U1427" s="13">
        <f t="shared" si="1912"/>
        <v>9.2086422227040846E-2</v>
      </c>
      <c r="V1427" s="13">
        <f t="shared" si="1913"/>
        <v>1.8696702784272538E-2</v>
      </c>
      <c r="W1427" s="13">
        <f t="shared" si="1914"/>
        <v>1.8762838230412766E-2</v>
      </c>
      <c r="X1427" s="13">
        <f t="shared" si="1915"/>
        <v>3.40542338759455E-2</v>
      </c>
      <c r="Y1427" s="13">
        <f t="shared" si="1916"/>
        <v>3.0903929102736882E-2</v>
      </c>
      <c r="Z1427" s="13">
        <f t="shared" si="1917"/>
        <v>3.9261080783971537E-2</v>
      </c>
      <c r="AA1427" s="13">
        <f t="shared" si="1918"/>
        <v>5.5711766006269238E-2</v>
      </c>
      <c r="AB1427" s="13">
        <f t="shared" si="1919"/>
        <v>3.9527705421757431E-2</v>
      </c>
      <c r="AC1427" s="13">
        <f t="shared" si="1920"/>
        <v>3.0095550820976305E-3</v>
      </c>
      <c r="AD1427" s="13">
        <f t="shared" si="1921"/>
        <v>6.6561517935402274E-3</v>
      </c>
      <c r="AE1427" s="13">
        <f t="shared" si="1922"/>
        <v>1.2080802867212402E-2</v>
      </c>
      <c r="AF1427" s="13">
        <f t="shared" si="1923"/>
        <v>1.0963226383906038E-2</v>
      </c>
      <c r="AG1427" s="13">
        <f t="shared" si="1924"/>
        <v>6.6326901208957692E-3</v>
      </c>
      <c r="AH1427" s="13">
        <f t="shared" si="1925"/>
        <v>1.7814549307798723E-2</v>
      </c>
      <c r="AI1427" s="13">
        <f t="shared" si="1926"/>
        <v>2.5278978131147403E-2</v>
      </c>
      <c r="AJ1427" s="13">
        <f t="shared" si="1927"/>
        <v>1.7935529109211881E-2</v>
      </c>
      <c r="AK1427" s="13">
        <f t="shared" si="1928"/>
        <v>8.4835497900928661E-3</v>
      </c>
      <c r="AL1427" s="13">
        <f t="shared" si="1929"/>
        <v>3.1004129518875045E-4</v>
      </c>
      <c r="AM1427" s="13">
        <f t="shared" si="1930"/>
        <v>1.8890257925620465E-3</v>
      </c>
      <c r="AN1427" s="13">
        <f t="shared" si="1931"/>
        <v>3.4285498466500425E-3</v>
      </c>
      <c r="AO1427" s="13">
        <f t="shared" si="1932"/>
        <v>3.1113799761889522E-3</v>
      </c>
      <c r="AP1427" s="13">
        <f t="shared" si="1933"/>
        <v>1.8823673349221471E-3</v>
      </c>
      <c r="AQ1427" s="13">
        <f t="shared" si="1934"/>
        <v>8.5411621467767725E-4</v>
      </c>
      <c r="AR1427" s="13">
        <f t="shared" si="1935"/>
        <v>6.466621105745092E-3</v>
      </c>
      <c r="AS1427" s="13">
        <f t="shared" si="1936"/>
        <v>9.176183505410598E-3</v>
      </c>
      <c r="AT1427" s="13">
        <f t="shared" si="1937"/>
        <v>6.5105363642043506E-3</v>
      </c>
      <c r="AU1427" s="13">
        <f t="shared" si="1938"/>
        <v>3.0794998613991155E-3</v>
      </c>
      <c r="AV1427" s="13">
        <f t="shared" si="1939"/>
        <v>1.0924583090224551E-3</v>
      </c>
      <c r="AW1427" s="13">
        <f t="shared" si="1940"/>
        <v>2.2180651407698999E-5</v>
      </c>
      <c r="AX1427" s="13">
        <f t="shared" si="1941"/>
        <v>4.4675694450906441E-4</v>
      </c>
      <c r="AY1427" s="13">
        <f t="shared" si="1942"/>
        <v>8.1085629408423417E-4</v>
      </c>
      <c r="AZ1427" s="13">
        <f t="shared" si="1943"/>
        <v>7.3584522606416722E-4</v>
      </c>
      <c r="BA1427" s="13">
        <f t="shared" si="1944"/>
        <v>4.4518221101307016E-4</v>
      </c>
      <c r="BB1427" s="13">
        <f t="shared" si="1945"/>
        <v>2.019995448593187E-4</v>
      </c>
      <c r="BC1427" s="13">
        <f t="shared" si="1946"/>
        <v>7.3325151120513069E-5</v>
      </c>
      <c r="BD1427" s="13">
        <f t="shared" si="1947"/>
        <v>1.9561346460297249E-3</v>
      </c>
      <c r="BE1427" s="13">
        <f t="shared" si="1948"/>
        <v>2.775769629878749E-3</v>
      </c>
      <c r="BF1427" s="13">
        <f t="shared" si="1949"/>
        <v>1.9694188878550557E-3</v>
      </c>
      <c r="BG1427" s="13">
        <f t="shared" si="1950"/>
        <v>9.315400226518239E-4</v>
      </c>
      <c r="BH1427" s="13">
        <f t="shared" si="1951"/>
        <v>3.304655573098781E-4</v>
      </c>
      <c r="BI1427" s="13">
        <f t="shared" si="1952"/>
        <v>9.3786617354128118E-5</v>
      </c>
      <c r="BJ1427" s="14">
        <f t="shared" si="1953"/>
        <v>0.30150552516897638</v>
      </c>
      <c r="BK1427" s="14">
        <f t="shared" si="1954"/>
        <v>0.22903636074457115</v>
      </c>
      <c r="BL1427" s="14">
        <f t="shared" si="1955"/>
        <v>0.42762612528578087</v>
      </c>
      <c r="BM1427" s="14">
        <f t="shared" si="1956"/>
        <v>0.62378529974633012</v>
      </c>
      <c r="BN1427" s="14">
        <f t="shared" si="1957"/>
        <v>0.37285511659429355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1.6516999999999999</v>
      </c>
      <c r="F1428" s="10">
        <f>VLOOKUP(B1428,home!$B$2:$E$405,3,FALSE)</f>
        <v>1.2866</v>
      </c>
      <c r="G1428" s="10">
        <f>VLOOKUP(C1428,away!$B$2:$E$405,4,FALSE)</f>
        <v>1.665</v>
      </c>
      <c r="H1428" s="10">
        <f>VLOOKUP(A1428,away!$A$2:$E$405,3,FALSE)</f>
        <v>1.3258000000000001</v>
      </c>
      <c r="I1428" s="10">
        <f>VLOOKUP(C1428,away!$B$2:$E$405,3,FALSE)</f>
        <v>0.75429999999999997</v>
      </c>
      <c r="J1428" s="10">
        <f>VLOOKUP(B1428,home!$B$2:$E$405,4,FALSE)</f>
        <v>1.2257</v>
      </c>
      <c r="K1428" s="12">
        <f t="shared" si="1902"/>
        <v>3.5382535712999994</v>
      </c>
      <c r="L1428" s="12">
        <f t="shared" si="1903"/>
        <v>1.225762437158</v>
      </c>
      <c r="M1428" s="13">
        <f t="shared" si="1904"/>
        <v>8.5312788197962081E-3</v>
      </c>
      <c r="N1428" s="13">
        <f t="shared" si="1905"/>
        <v>3.0185827751899975E-2</v>
      </c>
      <c r="O1428" s="13">
        <f t="shared" si="1906"/>
        <v>1.0457321118227825E-2</v>
      </c>
      <c r="P1428" s="13">
        <f t="shared" si="1907"/>
        <v>3.7000653792800507E-2</v>
      </c>
      <c r="Q1428" s="13">
        <f t="shared" si="1908"/>
        <v>5.3402556422903362E-2</v>
      </c>
      <c r="R1428" s="13">
        <f t="shared" si="1909"/>
        <v>6.4090957100113822E-3</v>
      </c>
      <c r="S1428" s="13">
        <f t="shared" si="1910"/>
        <v>4.0118498352143477E-2</v>
      </c>
      <c r="T1428" s="13">
        <f t="shared" si="1911"/>
        <v>6.5458847711405629E-2</v>
      </c>
      <c r="U1428" s="13">
        <f t="shared" si="1912"/>
        <v>2.2677005784751278E-2</v>
      </c>
      <c r="V1428" s="13">
        <f t="shared" si="1913"/>
        <v>1.9332918566417456E-2</v>
      </c>
      <c r="W1428" s="13">
        <f t="shared" si="1914"/>
        <v>6.2983928659962524E-2</v>
      </c>
      <c r="X1428" s="13">
        <f t="shared" si="1915"/>
        <v>7.720333389602127E-2</v>
      </c>
      <c r="Y1428" s="13">
        <f t="shared" si="1916"/>
        <v>4.7316473356554943E-2</v>
      </c>
      <c r="Z1428" s="13">
        <f t="shared" si="1917"/>
        <v>2.6186762591608121E-3</v>
      </c>
      <c r="AA1428" s="13">
        <f t="shared" si="1918"/>
        <v>9.2655406260542649E-3</v>
      </c>
      <c r="AB1428" s="13">
        <f t="shared" si="1919"/>
        <v>1.6391916105080871E-2</v>
      </c>
      <c r="AC1428" s="13">
        <f t="shared" si="1920"/>
        <v>5.2404997084123045E-3</v>
      </c>
      <c r="AD1428" s="13">
        <f t="shared" si="1921"/>
        <v>5.5713277628904198E-2</v>
      </c>
      <c r="AE1428" s="13">
        <f t="shared" si="1922"/>
        <v>6.8291242968465879E-2</v>
      </c>
      <c r="AF1428" s="13">
        <f t="shared" si="1923"/>
        <v>4.1854420208787949E-2</v>
      </c>
      <c r="AG1428" s="13">
        <f t="shared" si="1924"/>
        <v>1.7101192040319659E-2</v>
      </c>
      <c r="AH1428" s="13">
        <f t="shared" si="1925"/>
        <v>8.0246874838918805E-4</v>
      </c>
      <c r="AI1428" s="13">
        <f t="shared" si="1926"/>
        <v>2.8393379148446852E-3</v>
      </c>
      <c r="AJ1428" s="13">
        <f t="shared" si="1927"/>
        <v>5.0231487586633507E-3</v>
      </c>
      <c r="AK1428" s="13">
        <f t="shared" si="1928"/>
        <v>5.9243913448372536E-3</v>
      </c>
      <c r="AL1428" s="13">
        <f t="shared" si="1929"/>
        <v>9.0913411462909953E-4</v>
      </c>
      <c r="AM1428" s="13">
        <f t="shared" si="1930"/>
        <v>3.9425540707859717E-2</v>
      </c>
      <c r="AN1428" s="13">
        <f t="shared" si="1931"/>
        <v>4.8326346864338066E-2</v>
      </c>
      <c r="AO1428" s="13">
        <f t="shared" si="1932"/>
        <v>2.9618310355686954E-2</v>
      </c>
      <c r="AP1428" s="13">
        <f t="shared" si="1933"/>
        <v>1.2101670762029627E-2</v>
      </c>
      <c r="AQ1428" s="13">
        <f t="shared" si="1934"/>
        <v>3.7084433617372873E-3</v>
      </c>
      <c r="AR1428" s="13">
        <f t="shared" si="1935"/>
        <v>1.9672720975373191E-4</v>
      </c>
      <c r="AS1428" s="13">
        <f t="shared" si="1936"/>
        <v>6.96070752483026E-4</v>
      </c>
      <c r="AT1428" s="13">
        <f t="shared" si="1937"/>
        <v>1.2314374129252725E-3</v>
      </c>
      <c r="AU1428" s="13">
        <f t="shared" si="1938"/>
        <v>1.4523792747050926E-3</v>
      </c>
      <c r="AV1428" s="13">
        <f t="shared" si="1939"/>
        <v>1.2847215389018491E-3</v>
      </c>
      <c r="AW1428" s="13">
        <f t="shared" si="1940"/>
        <v>1.0952687990587113E-4</v>
      </c>
      <c r="AX1428" s="13">
        <f t="shared" si="1941"/>
        <v>2.3249593368336374E-2</v>
      </c>
      <c r="AY1428" s="13">
        <f t="shared" si="1942"/>
        <v>2.8498478230104467E-2</v>
      </c>
      <c r="AZ1428" s="13">
        <f t="shared" si="1943"/>
        <v>1.7466182065313533E-2</v>
      </c>
      <c r="BA1428" s="13">
        <f t="shared" si="1944"/>
        <v>7.1364632987413572E-3</v>
      </c>
      <c r="BB1428" s="13">
        <f t="shared" si="1945"/>
        <v>2.1869021614384569E-3</v>
      </c>
      <c r="BC1428" s="13">
        <f t="shared" si="1946"/>
        <v>5.3612450464617946E-4</v>
      </c>
      <c r="BD1428" s="13">
        <f t="shared" si="1947"/>
        <v>4.0190137347171274E-5</v>
      </c>
      <c r="BE1428" s="13">
        <f t="shared" si="1948"/>
        <v>1.4220289699966624E-4</v>
      </c>
      <c r="BF1428" s="13">
        <f t="shared" si="1949"/>
        <v>2.5157495407913754E-4</v>
      </c>
      <c r="BG1428" s="13">
        <f t="shared" si="1950"/>
        <v>2.967119932400473E-4</v>
      </c>
      <c r="BH1428" s="13">
        <f t="shared" si="1951"/>
        <v>2.6246056743228465E-4</v>
      </c>
      <c r="BI1428" s="13">
        <f t="shared" si="1952"/>
        <v>1.8573040800854104E-4</v>
      </c>
      <c r="BJ1428" s="14">
        <f t="shared" si="1953"/>
        <v>0.73176515632545736</v>
      </c>
      <c r="BK1428" s="14">
        <f t="shared" si="1954"/>
        <v>0.13963146158430353</v>
      </c>
      <c r="BL1428" s="14">
        <f t="shared" si="1955"/>
        <v>8.5830433256735922E-2</v>
      </c>
      <c r="BM1428" s="14">
        <f t="shared" si="1956"/>
        <v>0.78547004245981977</v>
      </c>
      <c r="BN1428" s="14">
        <f t="shared" si="1957"/>
        <v>0.14598673361563927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1.242</v>
      </c>
      <c r="F1429" s="10">
        <f>VLOOKUP(B1429,home!$B$2:$E$405,3,FALSE)</f>
        <v>0.80520000000000003</v>
      </c>
      <c r="G1429" s="10">
        <f>VLOOKUP(C1429,away!$B$2:$E$405,4,FALSE)</f>
        <v>1.1839999999999999</v>
      </c>
      <c r="H1429" s="10">
        <f>VLOOKUP(A1429,away!$A$2:$E$405,3,FALSE)</f>
        <v>0.96209999999999996</v>
      </c>
      <c r="I1429" s="10">
        <f>VLOOKUP(C1429,away!$B$2:$E$405,3,FALSE)</f>
        <v>0.79479999999999995</v>
      </c>
      <c r="J1429" s="10">
        <f>VLOOKUP(B1429,home!$B$2:$E$405,4,FALSE)</f>
        <v>0.67249999999999999</v>
      </c>
      <c r="K1429" s="12">
        <f t="shared" si="1902"/>
        <v>1.1840691456000001</v>
      </c>
      <c r="L1429" s="12">
        <f t="shared" si="1903"/>
        <v>0.51424533629999991</v>
      </c>
      <c r="M1429" s="13">
        <f t="shared" si="1904"/>
        <v>0.18299170008427695</v>
      </c>
      <c r="N1429" s="13">
        <f t="shared" si="1905"/>
        <v>0.2166748259706813</v>
      </c>
      <c r="O1429" s="13">
        <f t="shared" si="1906"/>
        <v>9.4102628349947717E-2</v>
      </c>
      <c r="P1429" s="13">
        <f t="shared" si="1907"/>
        <v>0.11142401874903694</v>
      </c>
      <c r="Q1429" s="13">
        <f t="shared" si="1908"/>
        <v>0.12827898803006665</v>
      </c>
      <c r="R1429" s="13">
        <f t="shared" si="1909"/>
        <v>2.4195918881266383E-2</v>
      </c>
      <c r="S1429" s="13">
        <f t="shared" si="1910"/>
        <v>1.696157796838307E-2</v>
      </c>
      <c r="T1429" s="13">
        <f t="shared" si="1911"/>
        <v>6.5966871339745284E-2</v>
      </c>
      <c r="U1429" s="13">
        <f t="shared" si="1912"/>
        <v>2.8649640996747997E-2</v>
      </c>
      <c r="V1429" s="13">
        <f t="shared" si="1913"/>
        <v>1.1475488176008715E-3</v>
      </c>
      <c r="W1429" s="13">
        <f t="shared" si="1914"/>
        <v>5.0630397251731241E-2</v>
      </c>
      <c r="X1429" s="13">
        <f t="shared" si="1915"/>
        <v>2.6036445661719119E-2</v>
      </c>
      <c r="Y1429" s="13">
        <f t="shared" si="1916"/>
        <v>6.6945603776837111E-3</v>
      </c>
      <c r="Z1429" s="13">
        <f t="shared" si="1917"/>
        <v>4.1475461473947832E-3</v>
      </c>
      <c r="AA1429" s="13">
        <f t="shared" si="1918"/>
        <v>4.9109814230823131E-3</v>
      </c>
      <c r="AB1429" s="13">
        <f t="shared" si="1919"/>
        <v>2.9074707888432738E-3</v>
      </c>
      <c r="AC1429" s="13">
        <f t="shared" si="1920"/>
        <v>4.3671550714085184E-5</v>
      </c>
      <c r="AD1429" s="13">
        <f t="shared" si="1921"/>
        <v>1.4987472803811502E-2</v>
      </c>
      <c r="AE1429" s="13">
        <f t="shared" si="1922"/>
        <v>7.7072379922831476E-3</v>
      </c>
      <c r="AF1429" s="13">
        <f t="shared" si="1923"/>
        <v>1.9817055966428916E-3</v>
      </c>
      <c r="AG1429" s="13">
        <f t="shared" si="1924"/>
        <v>3.3969428699773859E-4</v>
      </c>
      <c r="AH1429" s="13">
        <f t="shared" si="1925"/>
        <v>5.3321406584669968E-4</v>
      </c>
      <c r="AI1429" s="13">
        <f t="shared" si="1926"/>
        <v>6.3136232336900389E-4</v>
      </c>
      <c r="AJ1429" s="13">
        <f t="shared" si="1927"/>
        <v>3.7378832339778377E-4</v>
      </c>
      <c r="AK1429" s="13">
        <f t="shared" si="1928"/>
        <v>1.4753040690695682E-4</v>
      </c>
      <c r="AL1429" s="13">
        <f t="shared" si="1929"/>
        <v>1.0636678457710774E-6</v>
      </c>
      <c r="AM1429" s="13">
        <f t="shared" si="1930"/>
        <v>3.549240823502465E-3</v>
      </c>
      <c r="AN1429" s="13">
        <f t="shared" si="1931"/>
        <v>1.8251805408917136E-3</v>
      </c>
      <c r="AO1429" s="13">
        <f t="shared" si="1932"/>
        <v>4.6929529052953749E-4</v>
      </c>
      <c r="AP1429" s="13">
        <f t="shared" si="1933"/>
        <v>8.0444304834122724E-5</v>
      </c>
      <c r="AQ1429" s="13">
        <f t="shared" si="1934"/>
        <v>1.0342027148210785E-5</v>
      </c>
      <c r="AR1429" s="13">
        <f t="shared" si="1935"/>
        <v>5.4840569322245302E-5</v>
      </c>
      <c r="AS1429" s="13">
        <f t="shared" si="1936"/>
        <v>6.4935026061608574E-5</v>
      </c>
      <c r="AT1429" s="13">
        <f t="shared" si="1937"/>
        <v>3.8443780414141301E-5</v>
      </c>
      <c r="AU1429" s="13">
        <f t="shared" si="1938"/>
        <v>1.5173364742868775E-5</v>
      </c>
      <c r="AV1429" s="13">
        <f t="shared" si="1939"/>
        <v>4.4915782567414497E-6</v>
      </c>
      <c r="AW1429" s="13">
        <f t="shared" si="1940"/>
        <v>1.7990819913835875E-8</v>
      </c>
      <c r="AX1429" s="13">
        <f t="shared" si="1941"/>
        <v>7.0042442490220039E-4</v>
      </c>
      <c r="AY1429" s="13">
        <f t="shared" si="1942"/>
        <v>3.6018999393656604E-4</v>
      </c>
      <c r="AZ1429" s="13">
        <f t="shared" si="1943"/>
        <v>9.2613012281902169E-5</v>
      </c>
      <c r="BA1429" s="13">
        <f t="shared" si="1944"/>
        <v>1.5875269882220934E-5</v>
      </c>
      <c r="BB1429" s="13">
        <f t="shared" si="1945"/>
        <v>2.0409458748589905E-6</v>
      </c>
      <c r="BC1429" s="13">
        <f t="shared" si="1946"/>
        <v>2.0990937955739191E-7</v>
      </c>
      <c r="BD1429" s="13">
        <f t="shared" si="1947"/>
        <v>4.7002511690002456E-6</v>
      </c>
      <c r="BE1429" s="13">
        <f t="shared" si="1948"/>
        <v>5.5654223857835227E-6</v>
      </c>
      <c r="BF1429" s="13">
        <f t="shared" si="1949"/>
        <v>3.2949224646189047E-6</v>
      </c>
      <c r="BG1429" s="13">
        <f t="shared" si="1950"/>
        <v>1.3004720091665183E-6</v>
      </c>
      <c r="BH1429" s="13">
        <f t="shared" si="1951"/>
        <v>3.8496219519262873E-7</v>
      </c>
      <c r="BI1429" s="13">
        <f t="shared" si="1952"/>
        <v>9.1164371510007277E-8</v>
      </c>
      <c r="BJ1429" s="14">
        <f t="shared" si="1953"/>
        <v>0.5264040558545261</v>
      </c>
      <c r="BK1429" s="14">
        <f t="shared" si="1954"/>
        <v>0.31292977083179424</v>
      </c>
      <c r="BL1429" s="14">
        <f t="shared" si="1955"/>
        <v>0.15664575707280101</v>
      </c>
      <c r="BM1429" s="14">
        <f t="shared" si="1956"/>
        <v>0.24209887783812337</v>
      </c>
      <c r="BN1429" s="14">
        <f t="shared" si="1957"/>
        <v>0.75766808006527586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1.242</v>
      </c>
      <c r="F1430" s="10">
        <f>VLOOKUP(B1430,home!$B$2:$E$405,3,FALSE)</f>
        <v>1.042</v>
      </c>
      <c r="G1430" s="10">
        <f>VLOOKUP(C1430,away!$B$2:$E$405,4,FALSE)</f>
        <v>0.94720000000000004</v>
      </c>
      <c r="H1430" s="10">
        <f>VLOOKUP(A1430,away!$A$2:$E$405,3,FALSE)</f>
        <v>0.96209999999999996</v>
      </c>
      <c r="I1430" s="10">
        <f>VLOOKUP(C1430,away!$B$2:$E$405,3,FALSE)</f>
        <v>0.79479999999999995</v>
      </c>
      <c r="J1430" s="10">
        <f>VLOOKUP(B1430,home!$B$2:$E$405,4,FALSE)</f>
        <v>1.284</v>
      </c>
      <c r="K1430" s="12">
        <f t="shared" si="1902"/>
        <v>1.2258321408000001</v>
      </c>
      <c r="L1430" s="12">
        <f t="shared" si="1903"/>
        <v>0.98184537071999989</v>
      </c>
      <c r="M1430" s="13">
        <f t="shared" si="1904"/>
        <v>0.1099557230971709</v>
      </c>
      <c r="N1430" s="13">
        <f t="shared" si="1905"/>
        <v>0.13478725943741701</v>
      </c>
      <c r="O1430" s="13">
        <f t="shared" si="1906"/>
        <v>0.10795951770712742</v>
      </c>
      <c r="P1430" s="13">
        <f t="shared" si="1907"/>
        <v>0.13234024671066352</v>
      </c>
      <c r="Q1430" s="13">
        <f t="shared" si="1908"/>
        <v>8.2613277394366996E-2</v>
      </c>
      <c r="R1430" s="13">
        <f t="shared" si="1909"/>
        <v>5.2999776342953456E-2</v>
      </c>
      <c r="S1430" s="13">
        <f t="shared" si="1910"/>
        <v>3.9820439550840254E-2</v>
      </c>
      <c r="T1430" s="13">
        <f t="shared" si="1911"/>
        <v>8.1113463969666441E-2</v>
      </c>
      <c r="U1430" s="13">
        <f t="shared" si="1912"/>
        <v>6.4968829296403838E-2</v>
      </c>
      <c r="V1430" s="13">
        <f t="shared" si="1913"/>
        <v>5.3252210635812564E-3</v>
      </c>
      <c r="W1430" s="13">
        <f t="shared" si="1914"/>
        <v>3.3756670228947051E-2</v>
      </c>
      <c r="X1430" s="13">
        <f t="shared" si="1915"/>
        <v>3.3143830395213299E-2</v>
      </c>
      <c r="Y1430" s="13">
        <f t="shared" si="1916"/>
        <v>1.6271058220734502E-2</v>
      </c>
      <c r="Z1430" s="13">
        <f t="shared" si="1917"/>
        <v>1.7345861683841408E-2</v>
      </c>
      <c r="AA1430" s="13">
        <f t="shared" si="1918"/>
        <v>2.1263114761924006E-2</v>
      </c>
      <c r="AB1430" s="13">
        <f t="shared" si="1919"/>
        <v>1.3032504744342699E-2</v>
      </c>
      <c r="AC1430" s="13">
        <f t="shared" si="1920"/>
        <v>4.0058230343338217E-4</v>
      </c>
      <c r="AD1430" s="13">
        <f t="shared" si="1921"/>
        <v>1.0345002833257455E-2</v>
      </c>
      <c r="AE1430" s="13">
        <f t="shared" si="1922"/>
        <v>1.0157193141919114E-2</v>
      </c>
      <c r="AF1430" s="13">
        <f t="shared" si="1923"/>
        <v>4.9863965329511074E-3</v>
      </c>
      <c r="AG1430" s="13">
        <f t="shared" si="1924"/>
        <v>1.6319567841507673E-3</v>
      </c>
      <c r="AH1430" s="13">
        <f t="shared" si="1925"/>
        <v>4.2577384988572763E-3</v>
      </c>
      <c r="AI1430" s="13">
        <f t="shared" si="1926"/>
        <v>5.2192726990207931E-3</v>
      </c>
      <c r="AJ1430" s="13">
        <f t="shared" si="1927"/>
        <v>3.1989761130298282E-3</v>
      </c>
      <c r="AK1430" s="13">
        <f t="shared" si="1928"/>
        <v>1.3071359123344724E-3</v>
      </c>
      <c r="AL1430" s="13">
        <f t="shared" si="1929"/>
        <v>1.9285275698637503E-5</v>
      </c>
      <c r="AM1430" s="13">
        <f t="shared" si="1930"/>
        <v>2.5362473939348068E-3</v>
      </c>
      <c r="AN1430" s="13">
        <f t="shared" si="1931"/>
        <v>2.4902027627355539E-3</v>
      </c>
      <c r="AO1430" s="13">
        <f t="shared" si="1932"/>
        <v>1.2224970273730289E-3</v>
      </c>
      <c r="AP1430" s="13">
        <f t="shared" si="1933"/>
        <v>4.0010101568172316E-4</v>
      </c>
      <c r="AQ1430" s="13">
        <f t="shared" si="1934"/>
        <v>9.8209332516867483E-5</v>
      </c>
      <c r="AR1430" s="13">
        <f t="shared" si="1935"/>
        <v>8.3608816696786783E-4</v>
      </c>
      <c r="AS1430" s="13">
        <f t="shared" si="1936"/>
        <v>1.0249037476117693E-3</v>
      </c>
      <c r="AT1430" s="13">
        <f t="shared" si="1937"/>
        <v>6.2817997752443941E-4</v>
      </c>
      <c r="AU1430" s="13">
        <f t="shared" si="1938"/>
        <v>2.5668106888549315E-4</v>
      </c>
      <c r="AV1430" s="13">
        <f t="shared" si="1939"/>
        <v>7.8661976043684146E-5</v>
      </c>
      <c r="AW1430" s="13">
        <f t="shared" si="1940"/>
        <v>6.4475905794709621E-7</v>
      </c>
      <c r="AX1430" s="13">
        <f t="shared" si="1941"/>
        <v>5.181689287509215E-4</v>
      </c>
      <c r="AY1430" s="13">
        <f t="shared" si="1942"/>
        <v>5.0876176394503369E-4</v>
      </c>
      <c r="AZ1430" s="13">
        <f t="shared" si="1943"/>
        <v>2.4976269136438631E-4</v>
      </c>
      <c r="BA1430" s="13">
        <f t="shared" si="1944"/>
        <v>8.174278076489694E-5</v>
      </c>
      <c r="BB1430" s="13">
        <f t="shared" si="1945"/>
        <v>2.0064692720948474E-5</v>
      </c>
      <c r="BC1430" s="13">
        <f t="shared" si="1946"/>
        <v>3.940085132596509E-6</v>
      </c>
      <c r="BD1430" s="13">
        <f t="shared" si="1947"/>
        <v>1.3681821604186184E-4</v>
      </c>
      <c r="BE1430" s="13">
        <f t="shared" si="1948"/>
        <v>1.6771616667103241E-4</v>
      </c>
      <c r="BF1430" s="13">
        <f t="shared" si="1949"/>
        <v>1.0279593381856068E-4</v>
      </c>
      <c r="BG1430" s="13">
        <f t="shared" si="1950"/>
        <v>4.2003519872780456E-5</v>
      </c>
      <c r="BH1430" s="13">
        <f t="shared" si="1951"/>
        <v>1.2872316171696463E-5</v>
      </c>
      <c r="BI1430" s="13">
        <f t="shared" si="1952"/>
        <v>3.1558597779610226E-6</v>
      </c>
      <c r="BJ1430" s="14">
        <f t="shared" si="1953"/>
        <v>0.41693580741354452</v>
      </c>
      <c r="BK1430" s="14">
        <f t="shared" si="1954"/>
        <v>0.28837025976533293</v>
      </c>
      <c r="BL1430" s="14">
        <f t="shared" si="1955"/>
        <v>0.27749674302538091</v>
      </c>
      <c r="BM1430" s="14">
        <f t="shared" si="1956"/>
        <v>0.37898475419351335</v>
      </c>
      <c r="BN1430" s="14">
        <f t="shared" si="1957"/>
        <v>0.62065580068969939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1.242</v>
      </c>
      <c r="F1431" s="10">
        <f>VLOOKUP(B1431,home!$B$2:$E$405,3,FALSE)</f>
        <v>1.4314</v>
      </c>
      <c r="G1431" s="10">
        <f>VLOOKUP(C1431,away!$B$2:$E$405,4,FALSE)</f>
        <v>0.84989999999999999</v>
      </c>
      <c r="H1431" s="10">
        <f>VLOOKUP(A1431,away!$A$2:$E$405,3,FALSE)</f>
        <v>0.96209999999999996</v>
      </c>
      <c r="I1431" s="10">
        <f>VLOOKUP(C1431,away!$B$2:$E$405,3,FALSE)</f>
        <v>0.86619999999999997</v>
      </c>
      <c r="J1431" s="10">
        <f>VLOOKUP(B1431,home!$B$2:$E$405,4,FALSE)</f>
        <v>1.5013000000000001</v>
      </c>
      <c r="K1431" s="12">
        <f t="shared" si="1902"/>
        <v>1.5109512001200001</v>
      </c>
      <c r="L1431" s="12">
        <f t="shared" si="1903"/>
        <v>1.2511399123260001</v>
      </c>
      <c r="M1431" s="13">
        <f t="shared" si="1904"/>
        <v>6.3159556438269163E-2</v>
      </c>
      <c r="N1431" s="13">
        <f t="shared" si="1905"/>
        <v>9.5431007599449655E-2</v>
      </c>
      <c r="O1431" s="13">
        <f t="shared" si="1906"/>
        <v>7.9021441904725126E-2</v>
      </c>
      <c r="P1431" s="13">
        <f t="shared" si="1907"/>
        <v>0.11939754248115729</v>
      </c>
      <c r="Q1431" s="13">
        <f t="shared" si="1908"/>
        <v>7.2095797730524658E-2</v>
      </c>
      <c r="R1431" s="13">
        <f t="shared" si="1909"/>
        <v>4.943343994827596E-2</v>
      </c>
      <c r="S1431" s="13">
        <f t="shared" si="1910"/>
        <v>5.6427617428223477E-2</v>
      </c>
      <c r="T1431" s="13">
        <f t="shared" si="1911"/>
        <v>9.0201930051641649E-2</v>
      </c>
      <c r="U1431" s="13">
        <f t="shared" si="1912"/>
        <v>7.4691515415907517E-2</v>
      </c>
      <c r="V1431" s="13">
        <f t="shared" si="1913"/>
        <v>1.1852378728364324E-2</v>
      </c>
      <c r="W1431" s="13">
        <f t="shared" si="1914"/>
        <v>3.631107736818167E-2</v>
      </c>
      <c r="X1431" s="13">
        <f t="shared" si="1915"/>
        <v>4.5430238154889419E-2</v>
      </c>
      <c r="Y1431" s="13">
        <f t="shared" si="1916"/>
        <v>2.8419792091028833E-2</v>
      </c>
      <c r="Z1431" s="13">
        <f t="shared" si="1917"/>
        <v>2.0616049907619529E-2</v>
      </c>
      <c r="AA1431" s="13">
        <f t="shared" si="1918"/>
        <v>3.1149845349651546E-2</v>
      </c>
      <c r="AB1431" s="13">
        <f t="shared" si="1919"/>
        <v>2.3532948107304205E-2</v>
      </c>
      <c r="AC1431" s="13">
        <f t="shared" si="1920"/>
        <v>1.4003669560537706E-3</v>
      </c>
      <c r="AD1431" s="13">
        <f t="shared" si="1921"/>
        <v>1.3716066481776064E-2</v>
      </c>
      <c r="AE1431" s="13">
        <f t="shared" si="1922"/>
        <v>1.7160718215466893E-2</v>
      </c>
      <c r="AF1431" s="13">
        <f t="shared" si="1923"/>
        <v>1.0735229741775223E-2</v>
      </c>
      <c r="AG1431" s="13">
        <f t="shared" si="1924"/>
        <v>4.4770914659747084E-3</v>
      </c>
      <c r="AH1431" s="13">
        <f t="shared" si="1925"/>
        <v>6.4483907184818877E-3</v>
      </c>
      <c r="AI1431" s="13">
        <f t="shared" si="1926"/>
        <v>9.7432036949328775E-3</v>
      </c>
      <c r="AJ1431" s="13">
        <f t="shared" si="1927"/>
        <v>7.3607526579362263E-3</v>
      </c>
      <c r="AK1431" s="13">
        <f t="shared" si="1928"/>
        <v>3.7072460207650741E-3</v>
      </c>
      <c r="AL1431" s="13">
        <f t="shared" si="1929"/>
        <v>1.0589078363022183E-4</v>
      </c>
      <c r="AM1431" s="13">
        <f t="shared" si="1930"/>
        <v>4.1448614223130462E-3</v>
      </c>
      <c r="AN1431" s="13">
        <f t="shared" si="1931"/>
        <v>5.1858015565161642E-3</v>
      </c>
      <c r="AO1431" s="13">
        <f t="shared" si="1932"/>
        <v>3.2440816523798353E-3</v>
      </c>
      <c r="AP1431" s="13">
        <f t="shared" si="1933"/>
        <v>1.3529333447122977E-3</v>
      </c>
      <c r="AQ1431" s="13">
        <f t="shared" si="1934"/>
        <v>4.2317722657156674E-4</v>
      </c>
      <c r="AR1431" s="13">
        <f t="shared" si="1935"/>
        <v>1.6135677996330421E-3</v>
      </c>
      <c r="AS1431" s="13">
        <f t="shared" si="1936"/>
        <v>2.4380222033305327E-3</v>
      </c>
      <c r="AT1431" s="13">
        <f t="shared" si="1937"/>
        <v>1.8418662870207376E-3</v>
      </c>
      <c r="AU1431" s="13">
        <f t="shared" si="1938"/>
        <v>9.2765669227818412E-4</v>
      </c>
      <c r="AV1431" s="13">
        <f t="shared" si="1939"/>
        <v>3.5041099812426792E-4</v>
      </c>
      <c r="AW1431" s="13">
        <f t="shared" si="1940"/>
        <v>5.5604760958812333E-6</v>
      </c>
      <c r="AX1431" s="13">
        <f t="shared" si="1941"/>
        <v>1.0437805567291656E-3</v>
      </c>
      <c r="AY1431" s="13">
        <f t="shared" si="1942"/>
        <v>1.3059155142337118E-3</v>
      </c>
      <c r="AZ1431" s="13">
        <f t="shared" si="1943"/>
        <v>8.1694151099176492E-4</v>
      </c>
      <c r="BA1431" s="13">
        <f t="shared" si="1944"/>
        <v>3.4070271014590233E-4</v>
      </c>
      <c r="BB1431" s="13">
        <f t="shared" si="1945"/>
        <v>1.0656668972529376E-4</v>
      </c>
      <c r="BC1431" s="13">
        <f t="shared" si="1946"/>
        <v>2.6665967767955179E-5</v>
      </c>
      <c r="BD1431" s="13">
        <f t="shared" si="1947"/>
        <v>3.3646651256082365E-4</v>
      </c>
      <c r="BE1431" s="13">
        <f t="shared" si="1948"/>
        <v>5.0838448095396759E-4</v>
      </c>
      <c r="BF1431" s="13">
        <f t="shared" si="1949"/>
        <v>3.8407207080989035E-4</v>
      </c>
      <c r="BG1431" s="13">
        <f t="shared" si="1950"/>
        <v>1.9343805210759248E-4</v>
      </c>
      <c r="BH1431" s="13">
        <f t="shared" si="1951"/>
        <v>7.3068864245210484E-5</v>
      </c>
      <c r="BI1431" s="13">
        <f t="shared" si="1952"/>
        <v>2.2080697624541206E-5</v>
      </c>
      <c r="BJ1431" s="14">
        <f t="shared" si="1953"/>
        <v>0.43197037705279556</v>
      </c>
      <c r="BK1431" s="14">
        <f t="shared" si="1954"/>
        <v>0.25364926832993195</v>
      </c>
      <c r="BL1431" s="14">
        <f t="shared" si="1955"/>
        <v>0.29377781847666917</v>
      </c>
      <c r="BM1431" s="14">
        <f t="shared" si="1956"/>
        <v>0.5201743726264767</v>
      </c>
      <c r="BN1431" s="14">
        <f t="shared" si="1957"/>
        <v>0.47853878610240186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1.242</v>
      </c>
      <c r="F1432" s="10">
        <f>VLOOKUP(B1432,home!$B$2:$E$405,3,FALSE)</f>
        <v>0.61570000000000003</v>
      </c>
      <c r="G1432" s="10">
        <f>VLOOKUP(C1432,away!$B$2:$E$405,4,FALSE)</f>
        <v>0.71040000000000003</v>
      </c>
      <c r="H1432" s="10">
        <f>VLOOKUP(A1432,away!$A$2:$E$405,3,FALSE)</f>
        <v>0.96209999999999996</v>
      </c>
      <c r="I1432" s="10">
        <f>VLOOKUP(C1432,away!$B$2:$E$405,3,FALSE)</f>
        <v>1.1617</v>
      </c>
      <c r="J1432" s="10">
        <f>VLOOKUP(B1432,home!$B$2:$E$405,4,FALSE)</f>
        <v>0.79479999999999995</v>
      </c>
      <c r="K1432" s="12">
        <f t="shared" ref="K1432:K1487" si="1958">E1432*F1432*G1432</f>
        <v>0.54324245376000002</v>
      </c>
      <c r="L1432" s="12">
        <f t="shared" ref="L1432:L1487" si="1959">H1432*I1432*J1432</f>
        <v>0.88832536383599991</v>
      </c>
      <c r="M1432" s="13">
        <f t="shared" ref="M1432:M1487" si="1960">_xlfn.POISSON.DIST(0,K1432,FALSE) * _xlfn.POISSON.DIST(0,L1432,FALSE)</f>
        <v>0.23893402346782322</v>
      </c>
      <c r="N1432" s="13">
        <f t="shared" ref="N1432:N1487" si="1961">_xlfn.POISSON.DIST(1,K1432,FALSE) * _xlfn.POISSON.DIST(0,L1432,FALSE)</f>
        <v>0.12979910519540969</v>
      </c>
      <c r="O1432" s="13">
        <f t="shared" ref="O1432:O1487" si="1962">_xlfn.POISSON.DIST(0,K1432,FALSE) * _xlfn.POISSON.DIST(1,L1432,FALSE)</f>
        <v>0.21225115332985339</v>
      </c>
      <c r="P1432" s="13">
        <f t="shared" ref="P1432:P1487" si="1963">_xlfn.POISSON.DIST(1,K1432,FALSE) * _xlfn.POISSON.DIST(1,L1432,FALSE)</f>
        <v>0.11530383734829955</v>
      </c>
      <c r="Q1432" s="13">
        <f t="shared" ref="Q1432:Q1487" si="1964">_xlfn.POISSON.DIST(2,K1432,FALSE) * _xlfn.POISSON.DIST(0,L1432,FALSE)</f>
        <v>3.5256192201103369E-2</v>
      </c>
      <c r="R1432" s="13">
        <f t="shared" ref="R1432:R1487" si="1965">_xlfn.POISSON.DIST(0,K1432,FALSE) * _xlfn.POISSON.DIST(2,L1432,FALSE)</f>
        <v>9.4274041503176281E-2</v>
      </c>
      <c r="S1432" s="13">
        <f t="shared" ref="S1432:S1487" si="1966">_xlfn.POISSON.DIST(2,K1432,FALSE) * _xlfn.POISSON.DIST(2,L1432,FALSE)</f>
        <v>1.3910717605516659E-2</v>
      </c>
      <c r="T1432" s="13">
        <f t="shared" ref="T1432:T1487" si="1967">_xlfn.POISSON.DIST(2,K1432,FALSE) * _xlfn.POISSON.DIST(1,L1432,FALSE)</f>
        <v>3.1318969764517091E-2</v>
      </c>
      <c r="U1432" s="13">
        <f t="shared" ref="U1432:U1487" si="1968">_xlfn.POISSON.DIST(1,K1432,FALSE) * _xlfn.POISSON.DIST(2,L1432,FALSE)</f>
        <v>5.121366163205756E-2</v>
      </c>
      <c r="V1432" s="13">
        <f t="shared" ref="V1432:V1487" si="1969">_xlfn.POISSON.DIST(3,K1432,FALSE) * _xlfn.POISSON.DIST(3,L1432,FALSE)</f>
        <v>7.4588657334736434E-4</v>
      </c>
      <c r="W1432" s="13">
        <f t="shared" ref="W1432:W1487" si="1970">_xlfn.POISSON.DIST(3,K1432,FALSE) * _xlfn.POISSON.DIST(0,L1432,FALSE)</f>
        <v>6.3842201205205236E-3</v>
      </c>
      <c r="X1432" s="13">
        <f t="shared" ref="X1432:X1487" si="1971">_xlfn.POISSON.DIST(3,K1432,FALSE) * _xlfn.POISSON.DIST(1,L1432,FALSE)</f>
        <v>5.6712646613705057E-3</v>
      </c>
      <c r="Y1432" s="13">
        <f t="shared" ref="Y1432:Y1487" si="1972">_xlfn.POISSON.DIST(3,K1432,FALSE) * _xlfn.POISSON.DIST(2,L1432,FALSE)</f>
        <v>2.5189641218611009E-3</v>
      </c>
      <c r="Z1432" s="13">
        <f t="shared" ref="Z1432:Z1487" si="1973">_xlfn.POISSON.DIST(0,K1432,FALSE) * _xlfn.POISSON.DIST(3,L1432,FALSE)</f>
        <v>2.7915340739533084E-2</v>
      </c>
      <c r="AA1432" s="13">
        <f t="shared" ref="AA1432:AA1487" si="1974">_xlfn.POISSON.DIST(1,K1432,FALSE) * _xlfn.POISSON.DIST(3,L1432,FALSE)</f>
        <v>1.5164798200890445E-2</v>
      </c>
      <c r="AB1432" s="13">
        <f t="shared" ref="AB1432:AB1487" si="1975">_xlfn.POISSON.DIST(2,K1432,FALSE) * _xlfn.POISSON.DIST(3,L1432,FALSE)</f>
        <v>4.1190810927134794E-3</v>
      </c>
      <c r="AC1432" s="13">
        <f t="shared" ref="AC1432:AC1487" si="1976">_xlfn.POISSON.DIST(4,K1432,FALSE) * _xlfn.POISSON.DIST(4,L1432,FALSE)</f>
        <v>2.2496687287690457E-5</v>
      </c>
      <c r="AD1432" s="13">
        <f t="shared" ref="AD1432:AD1487" si="1977">_xlfn.POISSON.DIST(4,K1432,FALSE) * _xlfn.POISSON.DIST(0,L1432,FALSE)</f>
        <v>8.6704485090388303E-4</v>
      </c>
      <c r="AE1432" s="13">
        <f t="shared" ref="AE1432:AE1487" si="1978">_xlfn.POISSON.DIST(4,K1432,FALSE) * _xlfn.POISSON.DIST(1,L1432,FALSE)</f>
        <v>7.7021793264132215E-4</v>
      </c>
      <c r="AF1432" s="13">
        <f t="shared" ref="AF1432:AF1487" si="1979">_xlfn.POISSON.DIST(4,K1432,FALSE) * _xlfn.POISSON.DIST(2,L1432,FALSE)</f>
        <v>3.4210206262330698E-4</v>
      </c>
      <c r="AG1432" s="13">
        <f t="shared" ref="AG1432:AG1487" si="1980">_xlfn.POISSON.DIST(4,K1432,FALSE) * _xlfn.POISSON.DIST(3,L1432,FALSE)</f>
        <v>1.0129931308296511E-4</v>
      </c>
      <c r="AH1432" s="13">
        <f t="shared" ref="AH1432:AH1487" si="1981">_xlfn.POISSON.DIST(0,K1432,FALSE) * _xlfn.POISSON.DIST(4,L1432,FALSE)</f>
        <v>6.1994763047629083E-3</v>
      </c>
      <c r="AI1432" s="13">
        <f t="shared" ref="AI1432:AI1487" si="1982">_xlfn.POISSON.DIST(1,K1432,FALSE) * _xlfn.POISSON.DIST(4,L1432,FALSE)</f>
        <v>3.3678187198263798E-3</v>
      </c>
      <c r="AJ1432" s="13">
        <f t="shared" ref="AJ1432:AJ1487" si="1983">_xlfn.POISSON.DIST(2,K1432,FALSE) * _xlfn.POISSON.DIST(4,L1432,FALSE)</f>
        <v>9.1477105258867223E-4</v>
      </c>
      <c r="AK1432" s="13">
        <f t="shared" ref="AK1432:AK1487" si="1984">_xlfn.POISSON.DIST(3,K1432,FALSE) * _xlfn.POISSON.DIST(4,L1432,FALSE)</f>
        <v>1.6564749041229614E-4</v>
      </c>
      <c r="AL1432" s="13">
        <f t="shared" ref="AL1432:AL1487" si="1985">_xlfn.POISSON.DIST(5,K1432,FALSE) * _xlfn.POISSON.DIST(5,L1432,FALSE)</f>
        <v>4.3425449992386596E-7</v>
      </c>
      <c r="AM1432" s="13">
        <f t="shared" ref="AM1432:AM1487" si="1986">_xlfn.POISSON.DIST(5,K1432,FALSE) * _xlfn.POISSON.DIST(0,L1432,FALSE)</f>
        <v>9.4203114464999795E-5</v>
      </c>
      <c r="AN1432" s="13">
        <f t="shared" ref="AN1432:AN1487" si="1987">_xlfn.POISSON.DIST(5,K1432,FALSE) * _xlfn.POISSON.DIST(1,L1432,FALSE)</f>
        <v>8.3683015931605283E-5</v>
      </c>
      <c r="AO1432" s="13">
        <f t="shared" ref="AO1432:AO1487" si="1988">_xlfn.POISSON.DIST(5,K1432,FALSE) * _xlfn.POISSON.DIST(2,L1432,FALSE)</f>
        <v>3.7168872787168513E-5</v>
      </c>
      <c r="AP1432" s="13">
        <f t="shared" ref="AP1432:AP1487" si="1989">_xlfn.POISSON.DIST(5,K1432,FALSE) * _xlfn.POISSON.DIST(3,L1432,FALSE)</f>
        <v>1.1006017480678491E-5</v>
      </c>
      <c r="AQ1432" s="13">
        <f t="shared" ref="AQ1432:AQ1487" si="1990">_xlfn.POISSON.DIST(5,K1432,FALSE) * _xlfn.POISSON.DIST(4,L1432,FALSE)</f>
        <v>2.4442311207272736E-6</v>
      </c>
      <c r="AR1432" s="13">
        <f t="shared" ref="AR1432:AR1487" si="1991">_xlfn.POISSON.DIST(0,K1432,FALSE) * _xlfn.POISSON.DIST(5,L1432,FALSE)</f>
        <v>1.1014304088042344E-3</v>
      </c>
      <c r="AS1432" s="13">
        <f t="shared" ref="AS1432:AS1487" si="1992">_xlfn.POISSON.DIST(1,K1432,FALSE) * _xlfn.POISSON.DIST(5,L1432,FALSE)</f>
        <v>5.9834375792469218E-4</v>
      </c>
      <c r="AT1432" s="13">
        <f t="shared" ref="AT1432:AT1487" si="1993">_xlfn.POISSON.DIST(2,K1432,FALSE) * _xlfn.POISSON.DIST(5,L1432,FALSE)</f>
        <v>1.6252286562349464E-4</v>
      </c>
      <c r="AU1432" s="13">
        <f t="shared" ref="AU1432:AU1487" si="1994">_xlfn.POISSON.DIST(3,K1432,FALSE) * _xlfn.POISSON.DIST(5,L1432,FALSE)</f>
        <v>2.9429773437804663E-5</v>
      </c>
      <c r="AV1432" s="13">
        <f t="shared" ref="AV1432:AV1487" si="1995">_xlfn.POISSON.DIST(4,K1432,FALSE) * _xlfn.POISSON.DIST(5,L1432,FALSE)</f>
        <v>3.9968755839884687E-6</v>
      </c>
      <c r="AW1432" s="13">
        <f t="shared" ref="AW1432:AW1487" si="1996">_xlfn.POISSON.DIST(6,K1432,FALSE) * _xlfn.POISSON.DIST(6,L1432,FALSE)</f>
        <v>5.8211339287851038E-9</v>
      </c>
      <c r="AX1432" s="13">
        <f t="shared" ref="AX1432:AX1487" si="1997">_xlfn.POISSON.DIST(6,K1432,FALSE) * _xlfn.POISSON.DIST(0,L1432,FALSE)</f>
        <v>8.5291885089667685E-6</v>
      </c>
      <c r="AY1432" s="13">
        <f t="shared" ref="AY1432:AY1487" si="1998">_xlfn.POISSON.DIST(6,K1432,FALSE) * _xlfn.POISSON.DIST(1,L1432,FALSE)</f>
        <v>7.5766944854537336E-6</v>
      </c>
      <c r="AZ1432" s="13">
        <f t="shared" ref="AZ1432:AZ1487" si="1999">_xlfn.POISSON.DIST(6,K1432,FALSE) * _xlfn.POISSON.DIST(2,L1432,FALSE)</f>
        <v>3.3652849427324501E-6</v>
      </c>
      <c r="BA1432" s="13">
        <f t="shared" ref="BA1432:BA1487" si="2000">_xlfn.POISSON.DIST(6,K1432,FALSE) * _xlfn.POISSON.DIST(3,L1432,FALSE)</f>
        <v>9.9648932372153891E-7</v>
      </c>
      <c r="BB1432" s="13">
        <f t="shared" ref="BB1432:BB1487" si="2001">_xlfn.POISSON.DIST(6,K1432,FALSE) * _xlfn.POISSON.DIST(4,L1432,FALSE)</f>
        <v>2.2130168526340634E-7</v>
      </c>
      <c r="BC1432" s="13">
        <f t="shared" ref="BC1432:BC1487" si="2002">_xlfn.POISSON.DIST(6,K1432,FALSE) * _xlfn.POISSON.DIST(5,L1432,FALSE)</f>
        <v>3.9317580015827089E-8</v>
      </c>
      <c r="BD1432" s="13">
        <f t="shared" ref="BD1432:BD1487" si="2003">_xlfn.POISSON.DIST(0,K1432,FALSE) * _xlfn.POISSON.DIST(6,L1432,FALSE)</f>
        <v>1.6307142810684255E-4</v>
      </c>
      <c r="BE1432" s="13">
        <f t="shared" ref="BE1432:BE1487" si="2004">_xlfn.POISSON.DIST(1,K1432,FALSE) * _xlfn.POISSON.DIST(6,L1432,FALSE)</f>
        <v>8.8587322742908581E-5</v>
      </c>
      <c r="BF1432" s="13">
        <f t="shared" ref="BF1432:BF1487" si="2005">_xlfn.POISSON.DIST(2,K1432,FALSE) * _xlfn.POISSON.DIST(6,L1432,FALSE)</f>
        <v>2.4062197289443355E-5</v>
      </c>
      <c r="BG1432" s="13">
        <f t="shared" ref="BG1432:BG1487" si="2006">_xlfn.POISSON.DIST(3,K1432,FALSE) * _xlfn.POISSON.DIST(6,L1432,FALSE)</f>
        <v>4.3572023661248102E-6</v>
      </c>
      <c r="BH1432" s="13">
        <f t="shared" ref="BH1432:BH1487" si="2007">_xlfn.POISSON.DIST(4,K1432,FALSE) * _xlfn.POISSON.DIST(6,L1432,FALSE)</f>
        <v>5.9175432622563E-7</v>
      </c>
      <c r="BI1432" s="13">
        <f t="shared" ref="BI1432:BI1487" si="2008">_xlfn.POISSON.DIST(5,K1432,FALSE) * _xlfn.POISSON.DIST(6,L1432,FALSE)</f>
        <v>6.4293214440381377E-8</v>
      </c>
      <c r="BJ1432" s="14">
        <f t="shared" ref="BJ1432:BJ1487" si="2009">SUM(N1432,Q1432,T1432,W1432,X1432,Y1432,AD1432,AE1432,AF1432,AG1432,AM1432,AN1432,AO1432,AP1432,AQ1432,AX1432,AY1432,AZ1432,BA1432,BB1432,BC1432)</f>
        <v>0.21327861375234514</v>
      </c>
      <c r="BK1432" s="14">
        <f t="shared" ref="BK1432:BK1487" si="2010">SUM(M1432,P1432,S1432,V1432,AC1432,AL1432,AY1432)</f>
        <v>0.36892497263125984</v>
      </c>
      <c r="BL1432" s="14">
        <f t="shared" ref="BL1432:BL1487" si="2011">SUM(O1432,R1432,U1432,AA1432,AB1432,AH1432,AI1432,AJ1432,AK1432,AR1432,AS1432,AT1432,AU1432,AV1432,BD1432,BE1432,BF1432,BG1432,BH1432,BI1432)</f>
        <v>0.38984690720570159</v>
      </c>
      <c r="BM1432" s="14">
        <f t="shared" ref="BM1432:BM1487" si="2012">SUM(S1432:BI1432)</f>
        <v>0.17413991040982271</v>
      </c>
      <c r="BN1432" s="14">
        <f t="shared" ref="BN1432:BN1487" si="2013">SUM(M1432:R1432)</f>
        <v>0.82581835304566553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1.242</v>
      </c>
      <c r="F1433" s="10">
        <f>VLOOKUP(B1433,home!$B$2:$E$405,3,FALSE)</f>
        <v>1.0734999999999999</v>
      </c>
      <c r="G1433" s="10">
        <f>VLOOKUP(C1433,away!$B$2:$E$405,4,FALSE)</f>
        <v>0.99460000000000004</v>
      </c>
      <c r="H1433" s="10">
        <f>VLOOKUP(A1433,away!$A$2:$E$405,3,FALSE)</f>
        <v>0.96209999999999996</v>
      </c>
      <c r="I1433" s="10">
        <f>VLOOKUP(C1433,away!$B$2:$E$405,3,FALSE)</f>
        <v>1.4674</v>
      </c>
      <c r="J1433" s="10">
        <f>VLOOKUP(B1433,home!$B$2:$E$405,4,FALSE)</f>
        <v>0.80840000000000001</v>
      </c>
      <c r="K1433" s="12">
        <f t="shared" si="1958"/>
        <v>1.3260872501999998</v>
      </c>
      <c r="L1433" s="12">
        <f t="shared" si="1959"/>
        <v>1.1412874305359999</v>
      </c>
      <c r="M1433" s="13">
        <f t="shared" si="1960"/>
        <v>8.4807213008762622E-2</v>
      </c>
      <c r="N1433" s="13">
        <f t="shared" si="1961"/>
        <v>0.1124617638959157</v>
      </c>
      <c r="O1433" s="13">
        <f t="shared" si="1962"/>
        <v>9.678940622568992E-2</v>
      </c>
      <c r="P1433" s="13">
        <f t="shared" si="1963"/>
        <v>0.12835119755031588</v>
      </c>
      <c r="Q1433" s="13">
        <f t="shared" si="1964"/>
        <v>7.456705561868826E-2</v>
      </c>
      <c r="R1433" s="13">
        <f t="shared" si="1965"/>
        <v>5.5232266367211395E-2</v>
      </c>
      <c r="S1433" s="13">
        <f t="shared" si="1966"/>
        <v>4.8563174428624553E-2</v>
      </c>
      <c r="T1433" s="13">
        <f t="shared" si="1967"/>
        <v>8.5102443309687706E-2</v>
      </c>
      <c r="U1433" s="13">
        <f t="shared" si="1968"/>
        <v>7.3242804229209299E-2</v>
      </c>
      <c r="V1433" s="13">
        <f t="shared" si="1969"/>
        <v>8.1664196208756246E-3</v>
      </c>
      <c r="W1433" s="13">
        <f t="shared" si="1970"/>
        <v>3.2960807246965582E-2</v>
      </c>
      <c r="X1433" s="13">
        <f t="shared" si="1971"/>
        <v>3.7617755011281714E-2</v>
      </c>
      <c r="Y1433" s="13">
        <f t="shared" si="1972"/>
        <v>2.1466335479679226E-2</v>
      </c>
      <c r="Z1433" s="13">
        <f t="shared" si="1973"/>
        <v>2.1011963788304871E-2</v>
      </c>
      <c r="AA1433" s="13">
        <f t="shared" si="1974"/>
        <v>2.7863697281335181E-2</v>
      </c>
      <c r="AB1433" s="13">
        <f t="shared" si="1975"/>
        <v>1.8474846854105498E-2</v>
      </c>
      <c r="AC1433" s="13">
        <f t="shared" si="1976"/>
        <v>7.7246505695916054E-4</v>
      </c>
      <c r="AD1433" s="13">
        <f t="shared" si="1977"/>
        <v>1.0927226561625215E-2</v>
      </c>
      <c r="AE1433" s="13">
        <f t="shared" si="1978"/>
        <v>1.2471106325401968E-2</v>
      </c>
      <c r="AF1433" s="13">
        <f t="shared" si="1979"/>
        <v>7.1165584470296358E-3</v>
      </c>
      <c r="AG1433" s="13">
        <f t="shared" si="1980"/>
        <v>2.7073462347565729E-3</v>
      </c>
      <c r="AH1433" s="13">
        <f t="shared" si="1981"/>
        <v>5.9951725406174839E-3</v>
      </c>
      <c r="AI1433" s="13">
        <f t="shared" si="1982"/>
        <v>7.9501218688619851E-3</v>
      </c>
      <c r="AJ1433" s="13">
        <f t="shared" si="1983"/>
        <v>5.2712776239170391E-3</v>
      </c>
      <c r="AK1433" s="13">
        <f t="shared" si="1984"/>
        <v>2.3300580164469782E-3</v>
      </c>
      <c r="AL1433" s="13">
        <f t="shared" si="1985"/>
        <v>4.6763387975613299E-5</v>
      </c>
      <c r="AM1433" s="13">
        <f t="shared" si="1986"/>
        <v>2.8980911646835934E-3</v>
      </c>
      <c r="AN1433" s="13">
        <f t="shared" si="1987"/>
        <v>3.3075550188008214E-3</v>
      </c>
      <c r="AO1433" s="13">
        <f t="shared" si="1988"/>
        <v>1.8874354843818207E-3</v>
      </c>
      <c r="AP1433" s="13">
        <f t="shared" si="1989"/>
        <v>7.1803546475753281E-4</v>
      </c>
      <c r="AQ1433" s="13">
        <f t="shared" si="1990"/>
        <v>2.0487121265171172E-4</v>
      </c>
      <c r="AR1433" s="13">
        <f t="shared" si="1991"/>
        <v>1.368443012900262E-3</v>
      </c>
      <c r="AS1433" s="13">
        <f t="shared" si="1992"/>
        <v>1.8146748320323112E-3</v>
      </c>
      <c r="AT1433" s="13">
        <f t="shared" si="1993"/>
        <v>1.2032085790084376E-3</v>
      </c>
      <c r="AU1433" s="13">
        <f t="shared" si="1994"/>
        <v>5.3185318531811599E-4</v>
      </c>
      <c r="AV1433" s="13">
        <f t="shared" si="1995"/>
        <v>1.7632093200715301E-4</v>
      </c>
      <c r="AW1433" s="13">
        <f t="shared" si="1996"/>
        <v>1.9659415472517582E-6</v>
      </c>
      <c r="AX1433" s="13">
        <f t="shared" si="1997"/>
        <v>6.4052029056736422E-4</v>
      </c>
      <c r="AY1433" s="13">
        <f t="shared" si="1998"/>
        <v>7.3101775662779908E-4</v>
      </c>
      <c r="AZ1433" s="13">
        <f t="shared" si="1999"/>
        <v>4.1715068856896598E-4</v>
      </c>
      <c r="BA1433" s="13">
        <f t="shared" si="2000"/>
        <v>1.5869627916773277E-4</v>
      </c>
      <c r="BB1433" s="13">
        <f t="shared" si="2001"/>
        <v>4.527951717174135E-5</v>
      </c>
      <c r="BC1433" s="13">
        <f t="shared" si="2002"/>
        <v>1.0335388761769472E-5</v>
      </c>
      <c r="BD1433" s="13">
        <f t="shared" si="2003"/>
        <v>2.6029780167131412E-4</v>
      </c>
      <c r="BE1433" s="13">
        <f t="shared" si="2004"/>
        <v>3.4517759605141786E-4</v>
      </c>
      <c r="BF1433" s="13">
        <f t="shared" si="2005"/>
        <v>2.288678045892356E-4</v>
      </c>
      <c r="BG1433" s="13">
        <f t="shared" si="2006"/>
        <v>1.0116622588235011E-4</v>
      </c>
      <c r="BH1433" s="13">
        <f t="shared" si="2007"/>
        <v>3.3538810573359454E-5</v>
      </c>
      <c r="BI1433" s="13">
        <f t="shared" si="2008"/>
        <v>8.8950778176409762E-6</v>
      </c>
      <c r="BJ1433" s="14">
        <f t="shared" si="2009"/>
        <v>0.40841738639717251</v>
      </c>
      <c r="BK1433" s="14">
        <f t="shared" si="2010"/>
        <v>0.27143825081014122</v>
      </c>
      <c r="BL1433" s="14">
        <f t="shared" si="2011"/>
        <v>0.29922209486524642</v>
      </c>
      <c r="BM1433" s="14">
        <f t="shared" si="2012"/>
        <v>0.44715174137920077</v>
      </c>
      <c r="BN1433" s="14">
        <f t="shared" si="2013"/>
        <v>0.55220890266658373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1.242</v>
      </c>
      <c r="F1434" s="10">
        <f>VLOOKUP(B1434,home!$B$2:$E$405,3,FALSE)</f>
        <v>1.042</v>
      </c>
      <c r="G1434" s="10">
        <f>VLOOKUP(C1434,away!$B$2:$E$405,4,FALSE)</f>
        <v>1.1839999999999999</v>
      </c>
      <c r="H1434" s="10">
        <f>VLOOKUP(A1434,away!$A$2:$E$405,3,FALSE)</f>
        <v>0.96209999999999996</v>
      </c>
      <c r="I1434" s="10">
        <f>VLOOKUP(C1434,away!$B$2:$E$405,3,FALSE)</f>
        <v>0.97829999999999995</v>
      </c>
      <c r="J1434" s="10">
        <f>VLOOKUP(B1434,home!$B$2:$E$405,4,FALSE)</f>
        <v>1.1005</v>
      </c>
      <c r="K1434" s="12">
        <f t="shared" si="1958"/>
        <v>1.5322901760000001</v>
      </c>
      <c r="L1434" s="12">
        <f t="shared" si="1959"/>
        <v>1.0358152842149999</v>
      </c>
      <c r="M1434" s="13">
        <f t="shared" si="1960"/>
        <v>7.6680682500255004E-2</v>
      </c>
      <c r="N1434" s="13">
        <f t="shared" si="1961"/>
        <v>0.11749705648411586</v>
      </c>
      <c r="O1434" s="13">
        <f t="shared" si="1962"/>
        <v>7.9427022937801808E-2</v>
      </c>
      <c r="P1434" s="13">
        <f t="shared" si="1963"/>
        <v>0.12170524695652037</v>
      </c>
      <c r="Q1434" s="13">
        <f t="shared" si="1964"/>
        <v>9.0019792679763955E-2</v>
      </c>
      <c r="R1434" s="13">
        <f t="shared" si="1965"/>
        <v>4.1135862169335242E-2</v>
      </c>
      <c r="S1434" s="13">
        <f t="shared" si="1966"/>
        <v>4.829171655031355E-2</v>
      </c>
      <c r="T1434" s="13">
        <f t="shared" si="1967"/>
        <v>9.3243877139565057E-2</v>
      </c>
      <c r="U1434" s="13">
        <f t="shared" si="1968"/>
        <v>6.3032077483362439E-2</v>
      </c>
      <c r="V1434" s="13">
        <f t="shared" si="1969"/>
        <v>8.5163492972455349E-3</v>
      </c>
      <c r="W1434" s="13">
        <f t="shared" si="1970"/>
        <v>4.5978814656252982E-2</v>
      </c>
      <c r="X1434" s="13">
        <f t="shared" si="1971"/>
        <v>4.7625558971035487E-2</v>
      </c>
      <c r="Y1434" s="13">
        <f t="shared" si="1972"/>
        <v>2.4665640950740676E-2</v>
      </c>
      <c r="Z1434" s="13">
        <f t="shared" si="1973"/>
        <v>1.4203051588119688E-2</v>
      </c>
      <c r="AA1434" s="13">
        <f t="shared" si="1974"/>
        <v>2.1763196417696994E-2</v>
      </c>
      <c r="AB1434" s="13">
        <f t="shared" si="1975"/>
        <v>1.6673766034597755E-2</v>
      </c>
      <c r="AC1434" s="13">
        <f t="shared" si="1976"/>
        <v>8.4480566078833628E-4</v>
      </c>
      <c r="AD1434" s="13">
        <f t="shared" si="1977"/>
        <v>1.7613221500475326E-2</v>
      </c>
      <c r="AE1434" s="13">
        <f t="shared" si="1978"/>
        <v>1.8244044034456598E-2</v>
      </c>
      <c r="AF1434" s="13">
        <f t="shared" si="1979"/>
        <v>9.4487298283908155E-3</v>
      </c>
      <c r="AG1434" s="13">
        <f t="shared" si="1980"/>
        <v>3.2623795908884611E-3</v>
      </c>
      <c r="AH1434" s="13">
        <f t="shared" si="1981"/>
        <v>3.6779344793671236E-3</v>
      </c>
      <c r="AI1434" s="13">
        <f t="shared" si="1982"/>
        <v>5.6356628707059176E-3</v>
      </c>
      <c r="AJ1434" s="13">
        <f t="shared" si="1983"/>
        <v>4.3177354260153199E-3</v>
      </c>
      <c r="AK1434" s="13">
        <f t="shared" si="1984"/>
        <v>2.2053411919501489E-3</v>
      </c>
      <c r="AL1434" s="13">
        <f t="shared" si="1985"/>
        <v>5.3633993972950815E-5</v>
      </c>
      <c r="AM1434" s="13">
        <f t="shared" si="1986"/>
        <v>5.3977132545780593E-3</v>
      </c>
      <c r="AN1434" s="13">
        <f t="shared" si="1987"/>
        <v>5.591033888901845E-3</v>
      </c>
      <c r="AO1434" s="13">
        <f t="shared" si="1988"/>
        <v>2.8956391783442801E-3</v>
      </c>
      <c r="AP1434" s="13">
        <f t="shared" si="1989"/>
        <v>9.9978243950025678E-4</v>
      </c>
      <c r="AQ1434" s="13">
        <f t="shared" si="1990"/>
        <v>2.5889748293103101E-4</v>
      </c>
      <c r="AR1434" s="13">
        <f t="shared" si="1991"/>
        <v>7.619321496139613E-4</v>
      </c>
      <c r="AS1434" s="13">
        <f t="shared" si="1992"/>
        <v>1.1675011476320351E-3</v>
      </c>
      <c r="AT1434" s="13">
        <f t="shared" si="1993"/>
        <v>8.9447526949264678E-4</v>
      </c>
      <c r="AU1434" s="13">
        <f t="shared" si="1994"/>
        <v>4.5686522270617819E-4</v>
      </c>
      <c r="AV1434" s="13">
        <f t="shared" si="1995"/>
        <v>1.7501252312718236E-4</v>
      </c>
      <c r="AW1434" s="13">
        <f t="shared" si="1996"/>
        <v>2.3646178864035681E-6</v>
      </c>
      <c r="AX1434" s="13">
        <f t="shared" si="1997"/>
        <v>1.3784771654758239E-3</v>
      </c>
      <c r="AY1434" s="13">
        <f t="shared" si="1998"/>
        <v>1.4278477169412278E-3</v>
      </c>
      <c r="AZ1434" s="13">
        <f t="shared" si="1999"/>
        <v>7.3949324436960824E-4</v>
      </c>
      <c r="BA1434" s="13">
        <f t="shared" si="2000"/>
        <v>2.5532613503059283E-4</v>
      </c>
      <c r="BB1434" s="13">
        <f t="shared" si="2001"/>
        <v>6.6117678281057708E-5</v>
      </c>
      <c r="BC1434" s="13">
        <f t="shared" si="2002"/>
        <v>1.3697140344065949E-5</v>
      </c>
      <c r="BD1434" s="13">
        <f t="shared" si="2003"/>
        <v>1.3153682768415515E-4</v>
      </c>
      <c r="BE1434" s="13">
        <f t="shared" si="2004"/>
        <v>2.0155258884263575E-4</v>
      </c>
      <c r="BF1434" s="13">
        <f t="shared" si="2005"/>
        <v>1.5441852591546905E-4</v>
      </c>
      <c r="BG1434" s="13">
        <f t="shared" si="2006"/>
        <v>7.8871330084224843E-5</v>
      </c>
      <c r="BH1434" s="13">
        <f t="shared" si="2007"/>
        <v>3.0213441064027763E-5</v>
      </c>
      <c r="BI1434" s="13">
        <f t="shared" si="2008"/>
        <v>9.2591517851129367E-6</v>
      </c>
      <c r="BJ1434" s="14">
        <f t="shared" si="2009"/>
        <v>0.48662314116038313</v>
      </c>
      <c r="BK1434" s="14">
        <f t="shared" si="2010"/>
        <v>0.25752028267603694</v>
      </c>
      <c r="BL1434" s="14">
        <f t="shared" si="2011"/>
        <v>0.2419302371887804</v>
      </c>
      <c r="BM1434" s="14">
        <f t="shared" si="2012"/>
        <v>0.47238556578647306</v>
      </c>
      <c r="BN1434" s="14">
        <f t="shared" si="2013"/>
        <v>0.52646566372779224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1.4896</v>
      </c>
      <c r="F1435" s="10">
        <f>VLOOKUP(B1435,home!$B$2:$E$405,3,FALSE)</f>
        <v>0.92310000000000003</v>
      </c>
      <c r="G1435" s="10">
        <f>VLOOKUP(C1435,away!$B$2:$E$405,4,FALSE)</f>
        <v>0.67130000000000001</v>
      </c>
      <c r="H1435" s="10">
        <f>VLOOKUP(A1435,away!$A$2:$E$405,3,FALSE)</f>
        <v>1.2811999999999999</v>
      </c>
      <c r="I1435" s="10">
        <f>VLOOKUP(C1435,away!$B$2:$E$405,3,FALSE)</f>
        <v>1.0731999999999999</v>
      </c>
      <c r="J1435" s="10">
        <f>VLOOKUP(B1435,home!$B$2:$E$405,4,FALSE)</f>
        <v>1.3658999999999999</v>
      </c>
      <c r="K1435" s="12">
        <f t="shared" si="1958"/>
        <v>0.92307090388800006</v>
      </c>
      <c r="L1435" s="12">
        <f t="shared" si="1959"/>
        <v>1.8780904270559997</v>
      </c>
      <c r="M1435" s="13">
        <f t="shared" si="1960"/>
        <v>6.0739483008863483E-2</v>
      </c>
      <c r="N1435" s="13">
        <f t="shared" si="1961"/>
        <v>5.6066849482681431E-2</v>
      </c>
      <c r="O1435" s="13">
        <f t="shared" si="1962"/>
        <v>0.11407424158327704</v>
      </c>
      <c r="P1435" s="13">
        <f t="shared" si="1963"/>
        <v>0.10529861328861362</v>
      </c>
      <c r="Q1435" s="13">
        <f t="shared" si="1964"/>
        <v>2.5876838715065596E-2</v>
      </c>
      <c r="R1435" s="13">
        <f t="shared" si="1965"/>
        <v>0.10712087054561306</v>
      </c>
      <c r="S1435" s="13">
        <f t="shared" si="1966"/>
        <v>4.5636698779964097E-2</v>
      </c>
      <c r="T1435" s="13">
        <f t="shared" si="1967"/>
        <v>4.8599043073236765E-2</v>
      </c>
      <c r="U1435" s="13">
        <f t="shared" si="1968"/>
        <v>9.8880158799808479E-2</v>
      </c>
      <c r="V1435" s="13">
        <f t="shared" si="1969"/>
        <v>8.7906962261893699E-3</v>
      </c>
      <c r="W1435" s="13">
        <f t="shared" si="1970"/>
        <v>7.9620523008265311E-3</v>
      </c>
      <c r="X1435" s="13">
        <f t="shared" si="1971"/>
        <v>1.4953454205901506E-2</v>
      </c>
      <c r="Y1435" s="13">
        <f t="shared" si="1972"/>
        <v>1.4041969597761951E-2</v>
      </c>
      <c r="Z1435" s="13">
        <f t="shared" si="1973"/>
        <v>6.7060893836540306E-2</v>
      </c>
      <c r="AA1435" s="13">
        <f t="shared" si="1974"/>
        <v>6.1901959889232472E-2</v>
      </c>
      <c r="AB1435" s="13">
        <f t="shared" si="1975"/>
        <v>2.8569949033696269E-2</v>
      </c>
      <c r="AC1435" s="13">
        <f t="shared" si="1976"/>
        <v>9.5247777537482649E-4</v>
      </c>
      <c r="AD1435" s="13">
        <f t="shared" si="1977"/>
        <v>1.8373847035318693E-3</v>
      </c>
      <c r="AE1435" s="13">
        <f t="shared" si="1978"/>
        <v>3.4507746225223295E-3</v>
      </c>
      <c r="AF1435" s="13">
        <f t="shared" si="1979"/>
        <v>3.2404333922434851E-3</v>
      </c>
      <c r="AG1435" s="13">
        <f t="shared" si="1980"/>
        <v>2.0286089778283633E-3</v>
      </c>
      <c r="AH1435" s="13">
        <f t="shared" si="1981"/>
        <v>3.1486605686056261E-2</v>
      </c>
      <c r="AI1435" s="13">
        <f t="shared" si="1982"/>
        <v>2.9064369570992996E-2</v>
      </c>
      <c r="AJ1435" s="13">
        <f t="shared" si="1983"/>
        <v>1.3414236945415693E-2</v>
      </c>
      <c r="AK1435" s="13">
        <f t="shared" si="1984"/>
        <v>4.1274306073908898E-3</v>
      </c>
      <c r="AL1435" s="13">
        <f t="shared" si="1985"/>
        <v>6.6049023776219699E-5</v>
      </c>
      <c r="AM1435" s="13">
        <f t="shared" si="1986"/>
        <v>3.3920727181582962E-4</v>
      </c>
      <c r="AN1435" s="13">
        <f t="shared" si="1987"/>
        <v>6.3706192998509194E-4</v>
      </c>
      <c r="AO1435" s="13">
        <f t="shared" si="1988"/>
        <v>5.9822995607341058E-4</v>
      </c>
      <c r="AP1435" s="13">
        <f t="shared" si="1989"/>
        <v>3.7450998455986791E-4</v>
      </c>
      <c r="AQ1435" s="13">
        <f t="shared" si="1990"/>
        <v>1.7584090420969456E-4</v>
      </c>
      <c r="AR1435" s="13">
        <f t="shared" si="1991"/>
        <v>1.1826938543893861E-2</v>
      </c>
      <c r="AS1435" s="13">
        <f t="shared" si="1992"/>
        <v>1.0917102851939932E-2</v>
      </c>
      <c r="AT1435" s="13">
        <f t="shared" si="1993"/>
        <v>5.0386299986892279E-3</v>
      </c>
      <c r="AU1435" s="13">
        <f t="shared" si="1994"/>
        <v>1.5503375824157527E-3</v>
      </c>
      <c r="AV1435" s="13">
        <f t="shared" si="1995"/>
        <v>3.5776787838301145E-4</v>
      </c>
      <c r="AW1435" s="13">
        <f t="shared" si="1996"/>
        <v>3.1806469331432815E-6</v>
      </c>
      <c r="AX1435" s="13">
        <f t="shared" si="1997"/>
        <v>5.2185393833403372E-5</v>
      </c>
      <c r="AY1435" s="13">
        <f t="shared" si="1998"/>
        <v>9.8008888590662058E-5</v>
      </c>
      <c r="AZ1435" s="13">
        <f t="shared" si="1999"/>
        <v>9.203477771426024E-5</v>
      </c>
      <c r="BA1435" s="13">
        <f t="shared" si="2000"/>
        <v>5.7616544993793013E-5</v>
      </c>
      <c r="BB1435" s="13">
        <f t="shared" si="2001"/>
        <v>2.7052270398220986E-5</v>
      </c>
      <c r="BC1435" s="13">
        <f t="shared" si="2002"/>
        <v>1.0161322013005851E-5</v>
      </c>
      <c r="BD1435" s="13">
        <f t="shared" si="2003"/>
        <v>3.7020100101111137E-3</v>
      </c>
      <c r="BE1435" s="13">
        <f t="shared" si="2004"/>
        <v>3.4172177262356898E-3</v>
      </c>
      <c r="BF1435" s="13">
        <f t="shared" si="2005"/>
        <v>1.5771671276692371E-3</v>
      </c>
      <c r="BG1435" s="13">
        <f t="shared" si="2006"/>
        <v>4.8527902870669455E-4</v>
      </c>
      <c r="BH1435" s="13">
        <f t="shared" si="2007"/>
        <v>1.1198673791654481E-4</v>
      </c>
      <c r="BI1435" s="13">
        <f t="shared" si="2008"/>
        <v>2.0674339878418723E-5</v>
      </c>
      <c r="BJ1435" s="14">
        <f t="shared" si="2009"/>
        <v>0.18051931831578702</v>
      </c>
      <c r="BK1435" s="14">
        <f t="shared" si="2010"/>
        <v>0.22158202699137225</v>
      </c>
      <c r="BL1435" s="14">
        <f t="shared" si="2011"/>
        <v>0.52764493448732264</v>
      </c>
      <c r="BM1435" s="14">
        <f t="shared" si="2012"/>
        <v>0.52753544876525071</v>
      </c>
      <c r="BN1435" s="14">
        <f t="shared" si="2013"/>
        <v>0.46917689662411421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1.4896</v>
      </c>
      <c r="F1436" s="10">
        <f>VLOOKUP(B1436,home!$B$2:$E$405,3,FALSE)</f>
        <v>1.1748000000000001</v>
      </c>
      <c r="G1436" s="10">
        <f>VLOOKUP(C1436,away!$B$2:$E$405,4,FALSE)</f>
        <v>0.67130000000000001</v>
      </c>
      <c r="H1436" s="10">
        <f>VLOOKUP(A1436,away!$A$2:$E$405,3,FALSE)</f>
        <v>1.2811999999999999</v>
      </c>
      <c r="I1436" s="10">
        <f>VLOOKUP(C1436,away!$B$2:$E$405,3,FALSE)</f>
        <v>1.115</v>
      </c>
      <c r="J1436" s="10">
        <f>VLOOKUP(B1436,home!$B$2:$E$405,4,FALSE)</f>
        <v>1.0731999999999999</v>
      </c>
      <c r="K1436" s="12">
        <f t="shared" si="1958"/>
        <v>1.1747629703040001</v>
      </c>
      <c r="L1436" s="12">
        <f t="shared" si="1959"/>
        <v>1.5331069815999998</v>
      </c>
      <c r="M1436" s="13">
        <f t="shared" si="1960"/>
        <v>6.6678684362938195E-2</v>
      </c>
      <c r="N1436" s="13">
        <f t="shared" si="1961"/>
        <v>7.833164929816816E-2</v>
      </c>
      <c r="O1436" s="13">
        <f t="shared" si="1962"/>
        <v>0.10222555652072328</v>
      </c>
      <c r="P1436" s="13">
        <f t="shared" si="1963"/>
        <v>0.12009079841926433</v>
      </c>
      <c r="Q1436" s="13">
        <f t="shared" si="1964"/>
        <v>4.6010560499163654E-2</v>
      </c>
      <c r="R1436" s="13">
        <f t="shared" si="1965"/>
        <v>7.8361357199933146E-2</v>
      </c>
      <c r="S1436" s="13">
        <f t="shared" si="1966"/>
        <v>5.4072002180176534E-2</v>
      </c>
      <c r="T1436" s="13">
        <f t="shared" si="1967"/>
        <v>7.0539111528596973E-2</v>
      </c>
      <c r="U1436" s="13">
        <f t="shared" si="1968"/>
        <v>9.2056020741246206E-2</v>
      </c>
      <c r="V1436" s="13">
        <f t="shared" si="1969"/>
        <v>1.0820632603767859E-2</v>
      </c>
      <c r="W1436" s="13">
        <f t="shared" si="1970"/>
        <v>1.8017167572449786E-2</v>
      </c>
      <c r="X1436" s="13">
        <f t="shared" si="1971"/>
        <v>2.7622245393979891E-2</v>
      </c>
      <c r="Y1436" s="13">
        <f t="shared" si="1972"/>
        <v>2.1173928630489509E-2</v>
      </c>
      <c r="Z1436" s="13">
        <f t="shared" si="1973"/>
        <v>4.0045447936956295E-2</v>
      </c>
      <c r="AA1436" s="13">
        <f t="shared" si="1974"/>
        <v>4.704390936557297E-2</v>
      </c>
      <c r="AB1436" s="13">
        <f t="shared" si="1975"/>
        <v>2.7632721350506345E-2</v>
      </c>
      <c r="AC1436" s="13">
        <f t="shared" si="1976"/>
        <v>1.2180226908375014E-3</v>
      </c>
      <c r="AD1436" s="13">
        <f t="shared" si="1977"/>
        <v>5.2914753234690071E-3</v>
      </c>
      <c r="AE1436" s="13">
        <f t="shared" si="1978"/>
        <v>8.1123977613744534E-3</v>
      </c>
      <c r="AF1436" s="13">
        <f t="shared" si="1979"/>
        <v>6.2185868227396931E-3</v>
      </c>
      <c r="AG1436" s="13">
        <f t="shared" si="1980"/>
        <v>3.1779196245426602E-3</v>
      </c>
      <c r="AH1436" s="13">
        <f t="shared" si="1981"/>
        <v>1.534848895336176E-2</v>
      </c>
      <c r="AI1436" s="13">
        <f t="shared" si="1982"/>
        <v>1.8030836472529396E-2</v>
      </c>
      <c r="AJ1436" s="13">
        <f t="shared" si="1983"/>
        <v>1.059097950576717E-2</v>
      </c>
      <c r="AK1436" s="13">
        <f t="shared" si="1984"/>
        <v>4.147296847541275E-3</v>
      </c>
      <c r="AL1436" s="13">
        <f t="shared" si="1985"/>
        <v>8.7748172497991762E-5</v>
      </c>
      <c r="AM1436" s="13">
        <f t="shared" si="1986"/>
        <v>1.2432458536577545E-3</v>
      </c>
      <c r="AN1436" s="13">
        <f t="shared" si="1987"/>
        <v>1.9060288980879551E-3</v>
      </c>
      <c r="AO1436" s="13">
        <f t="shared" si="1988"/>
        <v>1.4610731053949996E-3</v>
      </c>
      <c r="AP1436" s="13">
        <f t="shared" si="1989"/>
        <v>7.4666045950302191E-4</v>
      </c>
      <c r="AQ1436" s="13">
        <f t="shared" si="1990"/>
        <v>2.8617759083718688E-4</v>
      </c>
      <c r="AR1436" s="13">
        <f t="shared" si="1991"/>
        <v>4.7061751142818721E-3</v>
      </c>
      <c r="AS1436" s="13">
        <f t="shared" si="1992"/>
        <v>5.5286402560245388E-3</v>
      </c>
      <c r="AT1436" s="13">
        <f t="shared" si="1993"/>
        <v>3.2474209244548287E-3</v>
      </c>
      <c r="AU1436" s="13">
        <f t="shared" si="1994"/>
        <v>1.2716499503466383E-3</v>
      </c>
      <c r="AV1436" s="13">
        <f t="shared" si="1995"/>
        <v>3.7347181821403787E-4</v>
      </c>
      <c r="AW1436" s="13">
        <f t="shared" si="1996"/>
        <v>4.3899370190184634E-6</v>
      </c>
      <c r="AX1436" s="13">
        <f t="shared" si="1997"/>
        <v>2.4341986531018582E-4</v>
      </c>
      <c r="AY1436" s="13">
        <f t="shared" si="1998"/>
        <v>3.7318869496717749E-4</v>
      </c>
      <c r="AZ1436" s="13">
        <f t="shared" si="1999"/>
        <v>2.8606909685418631E-4</v>
      </c>
      <c r="BA1436" s="13">
        <f t="shared" si="2000"/>
        <v>1.4619150986905314E-4</v>
      </c>
      <c r="BB1436" s="13">
        <f t="shared" si="2001"/>
        <v>5.6031806107722707E-5</v>
      </c>
      <c r="BC1436" s="13">
        <f t="shared" si="2002"/>
        <v>1.7180550627081418E-5</v>
      </c>
      <c r="BD1436" s="13">
        <f t="shared" si="2003"/>
        <v>1.2025116540562862E-3</v>
      </c>
      <c r="BE1436" s="13">
        <f t="shared" si="2004"/>
        <v>1.4126661625443388E-3</v>
      </c>
      <c r="BF1436" s="13">
        <f t="shared" si="2005"/>
        <v>8.2977394857927081E-4</v>
      </c>
      <c r="BG1436" s="13">
        <f t="shared" si="2006"/>
        <v>3.2492923617128745E-4</v>
      </c>
      <c r="BH1436" s="13">
        <f t="shared" si="2007"/>
        <v>9.5428708655797924E-5</v>
      </c>
      <c r="BI1436" s="13">
        <f t="shared" si="2008"/>
        <v>2.2421222646552048E-5</v>
      </c>
      <c r="BJ1436" s="14">
        <f t="shared" si="2009"/>
        <v>0.29126030988619017</v>
      </c>
      <c r="BK1436" s="14">
        <f t="shared" si="2010"/>
        <v>0.25334107712444959</v>
      </c>
      <c r="BL1436" s="14">
        <f t="shared" si="2011"/>
        <v>0.41445225595315693</v>
      </c>
      <c r="BM1436" s="14">
        <f t="shared" si="2012"/>
        <v>0.50703168584261393</v>
      </c>
      <c r="BN1436" s="14">
        <f t="shared" si="2013"/>
        <v>0.49169860630019074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1.4896</v>
      </c>
      <c r="F1437" s="10">
        <f>VLOOKUP(B1437,home!$B$2:$E$405,3,FALSE)</f>
        <v>1.0909</v>
      </c>
      <c r="G1437" s="10">
        <f>VLOOKUP(C1437,away!$B$2:$E$405,4,FALSE)</f>
        <v>2.0979000000000001</v>
      </c>
      <c r="H1437" s="10">
        <f>VLOOKUP(A1437,away!$A$2:$E$405,3,FALSE)</f>
        <v>1.2811999999999999</v>
      </c>
      <c r="I1437" s="10">
        <f>VLOOKUP(C1437,away!$B$2:$E$405,3,FALSE)</f>
        <v>0.48780000000000001</v>
      </c>
      <c r="J1437" s="10">
        <f>VLOOKUP(B1437,home!$B$2:$E$405,4,FALSE)</f>
        <v>0.78049999999999997</v>
      </c>
      <c r="K1437" s="12">
        <f t="shared" si="1958"/>
        <v>3.409097234256</v>
      </c>
      <c r="L1437" s="12">
        <f t="shared" si="1959"/>
        <v>0.48778858547999993</v>
      </c>
      <c r="M1437" s="13">
        <f t="shared" si="1960"/>
        <v>2.0305046663134041E-2</v>
      </c>
      <c r="N1437" s="13">
        <f t="shared" si="1961"/>
        <v>6.9221878420729285E-2</v>
      </c>
      <c r="O1437" s="13">
        <f t="shared" si="1962"/>
        <v>9.9045699899155473E-3</v>
      </c>
      <c r="P1437" s="13">
        <f t="shared" si="1963"/>
        <v>3.3765642159116066E-2</v>
      </c>
      <c r="Q1437" s="13">
        <f t="shared" si="1964"/>
        <v>0.1179920571370567</v>
      </c>
      <c r="R1437" s="13">
        <f t="shared" si="1965"/>
        <v>2.4156680925842807E-3</v>
      </c>
      <c r="S1437" s="13">
        <f t="shared" si="1966"/>
        <v>1.4037379590063719E-2</v>
      </c>
      <c r="T1437" s="13">
        <f t="shared" si="1967"/>
        <v>5.7555178648760218E-2</v>
      </c>
      <c r="U1437" s="13">
        <f t="shared" si="1968"/>
        <v>8.2352474133095387E-3</v>
      </c>
      <c r="V1437" s="13">
        <f t="shared" si="1969"/>
        <v>2.5936690296929619E-3</v>
      </c>
      <c r="W1437" s="13">
        <f t="shared" si="1970"/>
        <v>0.1340821318833719</v>
      </c>
      <c r="X1437" s="13">
        <f t="shared" si="1971"/>
        <v>6.5403733449532778E-2</v>
      </c>
      <c r="Y1437" s="13">
        <f t="shared" si="1972"/>
        <v>1.5951597312229275E-2</v>
      </c>
      <c r="Z1437" s="13">
        <f t="shared" si="1973"/>
        <v>3.9277844062361858E-4</v>
      </c>
      <c r="AA1437" s="13">
        <f t="shared" si="1974"/>
        <v>1.3390198956053625E-3</v>
      </c>
      <c r="AB1437" s="13">
        <f t="shared" si="1975"/>
        <v>2.2824245113610003E-3</v>
      </c>
      <c r="AC1437" s="13">
        <f t="shared" si="1976"/>
        <v>2.6956629855596278E-4</v>
      </c>
      <c r="AD1437" s="13">
        <f t="shared" si="1977"/>
        <v>0.11427475624168786</v>
      </c>
      <c r="AE1437" s="13">
        <f t="shared" si="1978"/>
        <v>5.5741921703204717E-2</v>
      </c>
      <c r="AF1437" s="13">
        <f t="shared" si="1979"/>
        <v>1.3595136569771567E-2</v>
      </c>
      <c r="AG1437" s="13">
        <f t="shared" si="1980"/>
        <v>2.2105174789254301E-3</v>
      </c>
      <c r="AH1437" s="13">
        <f t="shared" si="1981"/>
        <v>4.7898209989708762E-5</v>
      </c>
      <c r="AI1437" s="13">
        <f t="shared" si="1982"/>
        <v>1.6328965520172924E-4</v>
      </c>
      <c r="AJ1437" s="13">
        <f t="shared" si="1983"/>
        <v>2.783351559654156E-4</v>
      </c>
      <c r="AK1437" s="13">
        <f t="shared" si="1984"/>
        <v>3.1629053679930346E-4</v>
      </c>
      <c r="AL1437" s="13">
        <f t="shared" si="1985"/>
        <v>1.7930673740777699E-5</v>
      </c>
      <c r="AM1437" s="13">
        <f t="shared" si="1986"/>
        <v>7.7914751089763312E-2</v>
      </c>
      <c r="AN1437" s="13">
        <f t="shared" si="1987"/>
        <v>3.800592622210193E-2</v>
      </c>
      <c r="AO1437" s="13">
        <f t="shared" si="1988"/>
        <v>9.2694284958681691E-3</v>
      </c>
      <c r="AP1437" s="13">
        <f t="shared" si="1989"/>
        <v>1.5071738047358456E-3</v>
      </c>
      <c r="AQ1437" s="13">
        <f t="shared" si="1990"/>
        <v>1.8379554457115192E-4</v>
      </c>
      <c r="AR1437" s="13">
        <f t="shared" si="1991"/>
        <v>4.6728400195808079E-6</v>
      </c>
      <c r="AS1437" s="13">
        <f t="shared" si="1992"/>
        <v>1.5930165986873685E-5</v>
      </c>
      <c r="AT1437" s="13">
        <f t="shared" si="1993"/>
        <v>2.7153742403545055E-5</v>
      </c>
      <c r="AU1437" s="13">
        <f t="shared" si="1994"/>
        <v>3.0856582709208424E-5</v>
      </c>
      <c r="AV1437" s="13">
        <f t="shared" si="1995"/>
        <v>2.6298272693138491E-5</v>
      </c>
      <c r="AW1437" s="13">
        <f t="shared" si="1996"/>
        <v>8.2825702732836169E-7</v>
      </c>
      <c r="AX1437" s="13">
        <f t="shared" si="1997"/>
        <v>4.4269827074642797E-2</v>
      </c>
      <c r="AY1437" s="13">
        <f t="shared" si="1998"/>
        <v>2.1594316328184215E-2</v>
      </c>
      <c r="AZ1437" s="13">
        <f t="shared" si="1999"/>
        <v>5.2667305080663215E-3</v>
      </c>
      <c r="BA1437" s="13">
        <f t="shared" si="2000"/>
        <v>8.5635034154467728E-4</v>
      </c>
      <c r="BB1437" s="13">
        <f t="shared" si="2001"/>
        <v>1.0442948044434824E-4</v>
      </c>
      <c r="BC1437" s="13">
        <f t="shared" si="2002"/>
        <v>1.018790170967199E-5</v>
      </c>
      <c r="BD1437" s="13">
        <f t="shared" si="2003"/>
        <v>3.7989300388760941E-7</v>
      </c>
      <c r="BE1437" s="13">
        <f t="shared" si="2004"/>
        <v>1.295092188866453E-6</v>
      </c>
      <c r="BF1437" s="13">
        <f t="shared" si="2005"/>
        <v>2.2075475995855882E-6</v>
      </c>
      <c r="BG1437" s="13">
        <f t="shared" si="2006"/>
        <v>2.5085814720785654E-6</v>
      </c>
      <c r="BH1437" s="13">
        <f t="shared" si="2007"/>
        <v>2.1379995395922211E-6</v>
      </c>
      <c r="BI1437" s="13">
        <f t="shared" si="2008"/>
        <v>1.4577296634528879E-6</v>
      </c>
      <c r="BJ1437" s="14">
        <f t="shared" si="2009"/>
        <v>0.84501182563690214</v>
      </c>
      <c r="BK1437" s="14">
        <f t="shared" si="2010"/>
        <v>9.2583550742487739E-2</v>
      </c>
      <c r="BL1437" s="14">
        <f t="shared" si="2011"/>
        <v>2.5097641908011694E-2</v>
      </c>
      <c r="BM1437" s="14">
        <f t="shared" si="2012"/>
        <v>0.68788744619433251</v>
      </c>
      <c r="BN1437" s="14">
        <f t="shared" si="2013"/>
        <v>0.25360486246253588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1.4896</v>
      </c>
      <c r="F1438" s="10">
        <f>VLOOKUP(B1438,home!$B$2:$E$405,3,FALSE)</f>
        <v>0.50349999999999995</v>
      </c>
      <c r="G1438" s="10">
        <f>VLOOKUP(C1438,away!$B$2:$E$405,4,FALSE)</f>
        <v>0.41959999999999997</v>
      </c>
      <c r="H1438" s="10">
        <f>VLOOKUP(A1438,away!$A$2:$E$405,3,FALSE)</f>
        <v>1.2811999999999999</v>
      </c>
      <c r="I1438" s="10">
        <f>VLOOKUP(C1438,away!$B$2:$E$405,3,FALSE)</f>
        <v>1.7562</v>
      </c>
      <c r="J1438" s="10">
        <f>VLOOKUP(B1438,home!$B$2:$E$405,4,FALSE)</f>
        <v>1.5609999999999999</v>
      </c>
      <c r="K1438" s="12">
        <f t="shared" si="1958"/>
        <v>0.31470570655999996</v>
      </c>
      <c r="L1438" s="12">
        <f t="shared" si="1959"/>
        <v>3.5123178098399994</v>
      </c>
      <c r="M1438" s="13">
        <f t="shared" si="1960"/>
        <v>2.1774330207895272E-2</v>
      </c>
      <c r="N1438" s="13">
        <f t="shared" si="1961"/>
        <v>6.8525059729464309E-3</v>
      </c>
      <c r="O1438" s="13">
        <f t="shared" si="1962"/>
        <v>7.6478367786527654E-2</v>
      </c>
      <c r="P1438" s="13">
        <f t="shared" si="1963"/>
        <v>2.4068178770814724E-2</v>
      </c>
      <c r="Q1438" s="13">
        <f t="shared" si="1964"/>
        <v>1.0782613669613631E-3</v>
      </c>
      <c r="R1438" s="13">
        <f t="shared" si="1965"/>
        <v>0.13430816662205744</v>
      </c>
      <c r="S1438" s="13">
        <f t="shared" si="1966"/>
        <v>6.6509190387616778E-3</v>
      </c>
      <c r="T1438" s="13">
        <f t="shared" si="1967"/>
        <v>3.7871966028408181E-3</v>
      </c>
      <c r="U1438" s="13">
        <f t="shared" si="1968"/>
        <v>4.2267546473572788E-2</v>
      </c>
      <c r="V1438" s="13">
        <f t="shared" si="1969"/>
        <v>8.1684108911107042E-4</v>
      </c>
      <c r="W1438" s="13">
        <f t="shared" si="1970"/>
        <v>1.1311166844864239E-4</v>
      </c>
      <c r="X1438" s="13">
        <f t="shared" si="1971"/>
        <v>3.9728412759288382E-4</v>
      </c>
      <c r="Y1438" s="13">
        <f t="shared" si="1972"/>
        <v>6.9769405845561665E-4</v>
      </c>
      <c r="Z1438" s="13">
        <f t="shared" si="1973"/>
        <v>0.15724432187787013</v>
      </c>
      <c r="AA1438" s="13">
        <f t="shared" si="1974"/>
        <v>4.9485685419123175E-2</v>
      </c>
      <c r="AB1438" s="13">
        <f t="shared" si="1975"/>
        <v>7.7867137972155208E-3</v>
      </c>
      <c r="AC1438" s="13">
        <f t="shared" si="1976"/>
        <v>5.643077528781937E-5</v>
      </c>
      <c r="AD1438" s="13">
        <f t="shared" si="1977"/>
        <v>8.8992218848276152E-6</v>
      </c>
      <c r="AE1438" s="13">
        <f t="shared" si="1978"/>
        <v>3.1256895519797918E-5</v>
      </c>
      <c r="AF1438" s="13">
        <f t="shared" si="1979"/>
        <v>5.4892075407247181E-5</v>
      </c>
      <c r="AG1438" s="13">
        <f t="shared" si="1980"/>
        <v>6.4266138023984817E-5</v>
      </c>
      <c r="AH1438" s="13">
        <f t="shared" si="1981"/>
        <v>0.13807300805696418</v>
      </c>
      <c r="AI1438" s="13">
        <f t="shared" si="1982"/>
        <v>4.3452363557431477E-2</v>
      </c>
      <c r="AJ1438" s="13">
        <f t="shared" si="1983"/>
        <v>6.8373533875217317E-3</v>
      </c>
      <c r="AK1438" s="13">
        <f t="shared" si="1984"/>
        <v>7.1725137627347865E-4</v>
      </c>
      <c r="AL1438" s="13">
        <f t="shared" si="1985"/>
        <v>2.4950223034836486E-6</v>
      </c>
      <c r="AM1438" s="13">
        <f t="shared" si="1986"/>
        <v>5.6012718221977813E-7</v>
      </c>
      <c r="AN1438" s="13">
        <f t="shared" si="1987"/>
        <v>1.967344677886021E-6</v>
      </c>
      <c r="AO1438" s="13">
        <f t="shared" si="1988"/>
        <v>3.454969875116506E-6</v>
      </c>
      <c r="AP1438" s="13">
        <f t="shared" si="1989"/>
        <v>4.0449840749441265E-6</v>
      </c>
      <c r="AQ1438" s="13">
        <f t="shared" si="1990"/>
        <v>3.5518174017363579E-6</v>
      </c>
      <c r="AR1438" s="13">
        <f t="shared" si="1991"/>
        <v>9.6991257051331409E-2</v>
      </c>
      <c r="AS1438" s="13">
        <f t="shared" si="1992"/>
        <v>3.0523702080481829E-2</v>
      </c>
      <c r="AT1438" s="13">
        <f t="shared" si="1993"/>
        <v>4.8029916150324863E-3</v>
      </c>
      <c r="AU1438" s="13">
        <f t="shared" si="1994"/>
        <v>5.0384295660351797E-4</v>
      </c>
      <c r="AV1438" s="13">
        <f t="shared" si="1995"/>
        <v>3.964056341329738E-5</v>
      </c>
      <c r="AW1438" s="13">
        <f t="shared" si="1996"/>
        <v>7.6607335161361818E-8</v>
      </c>
      <c r="AX1438" s="13">
        <f t="shared" si="1997"/>
        <v>2.9379203440656159E-8</v>
      </c>
      <c r="AY1438" s="13">
        <f t="shared" si="1998"/>
        <v>1.0318909948352921E-7</v>
      </c>
      <c r="AZ1438" s="13">
        <f t="shared" si="1999"/>
        <v>1.8121645594867564E-7</v>
      </c>
      <c r="BA1438" s="13">
        <f t="shared" si="2000"/>
        <v>2.1216326188820633E-7</v>
      </c>
      <c r="BB1438" s="13">
        <f t="shared" si="2001"/>
        <v>1.8629620083092378E-7</v>
      </c>
      <c r="BC1438" s="13">
        <f t="shared" si="2002"/>
        <v>1.3086629281679657E-7</v>
      </c>
      <c r="BD1438" s="13">
        <f t="shared" si="2003"/>
        <v>5.6777353256693447E-2</v>
      </c>
      <c r="BE1438" s="13">
        <f t="shared" si="2004"/>
        <v>1.7868157073254422E-2</v>
      </c>
      <c r="BF1438" s="13">
        <f t="shared" si="2005"/>
        <v>2.8116054983317964E-3</v>
      </c>
      <c r="BG1438" s="13">
        <f t="shared" si="2006"/>
        <v>2.949427649734963E-4</v>
      </c>
      <c r="BH1438" s="13">
        <f t="shared" si="2007"/>
        <v>2.3205042811436039E-5</v>
      </c>
      <c r="BI1438" s="13">
        <f t="shared" si="2008"/>
        <v>1.460551878745606E-6</v>
      </c>
      <c r="BJ1438" s="14">
        <f t="shared" si="2009"/>
        <v>1.3099790481807922E-2</v>
      </c>
      <c r="BK1438" s="14">
        <f t="shared" si="2010"/>
        <v>5.3369298093273523E-2</v>
      </c>
      <c r="BL1438" s="14">
        <f t="shared" si="2011"/>
        <v>0.7100446149314934</v>
      </c>
      <c r="BM1438" s="14">
        <f t="shared" si="2012"/>
        <v>0.66919818807547771</v>
      </c>
      <c r="BN1438" s="14">
        <f t="shared" si="2013"/>
        <v>0.26455981072720292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1.3167</v>
      </c>
      <c r="F1439" s="10">
        <f>VLOOKUP(B1439,home!$B$2:$E$405,3,FALSE)</f>
        <v>0.71730000000000005</v>
      </c>
      <c r="G1439" s="10">
        <f>VLOOKUP(C1439,away!$B$2:$E$405,4,FALSE)</f>
        <v>1.5610999999999999</v>
      </c>
      <c r="H1439" s="10">
        <f>VLOOKUP(A1439,away!$A$2:$E$405,3,FALSE)</f>
        <v>1.1167</v>
      </c>
      <c r="I1439" s="10">
        <f>VLOOKUP(C1439,away!$B$2:$E$405,3,FALSE)</f>
        <v>0.84570000000000001</v>
      </c>
      <c r="J1439" s="10">
        <f>VLOOKUP(B1439,home!$B$2:$E$405,4,FALSE)</f>
        <v>1.0447</v>
      </c>
      <c r="K1439" s="12">
        <f t="shared" si="1958"/>
        <v>1.474410415401</v>
      </c>
      <c r="L1439" s="12">
        <f t="shared" si="1959"/>
        <v>0.986607565593</v>
      </c>
      <c r="M1439" s="13">
        <f t="shared" si="1960"/>
        <v>8.5348024063487904E-2</v>
      </c>
      <c r="N1439" s="13">
        <f t="shared" si="1961"/>
        <v>0.12583801561310173</v>
      </c>
      <c r="O1439" s="13">
        <f t="shared" si="1962"/>
        <v>8.4205006249450584E-2</v>
      </c>
      <c r="P1439" s="13">
        <f t="shared" si="1963"/>
        <v>0.12415273824309624</v>
      </c>
      <c r="Q1439" s="13">
        <f t="shared" si="1964"/>
        <v>9.2768440436675453E-2</v>
      </c>
      <c r="R1439" s="13">
        <f t="shared" si="1965"/>
        <v>4.1538648113256894E-2</v>
      </c>
      <c r="S1439" s="13">
        <f t="shared" si="1966"/>
        <v>4.5150144313220487E-2</v>
      </c>
      <c r="T1439" s="13">
        <f t="shared" si="1967"/>
        <v>9.1526045183087601E-2</v>
      </c>
      <c r="U1439" s="13">
        <f t="shared" si="1968"/>
        <v>6.1245015419863068E-2</v>
      </c>
      <c r="V1439" s="13">
        <f t="shared" si="1969"/>
        <v>7.2975900862196153E-3</v>
      </c>
      <c r="W1439" s="13">
        <f t="shared" si="1970"/>
        <v>4.5592918266780517E-2</v>
      </c>
      <c r="X1439" s="13">
        <f t="shared" si="1971"/>
        <v>4.4982318099468947E-2</v>
      </c>
      <c r="Y1439" s="13">
        <f t="shared" si="1972"/>
        <v>2.2189947677423501E-2</v>
      </c>
      <c r="Z1439" s="13">
        <f t="shared" si="1973"/>
        <v>1.3660781497681551E-2</v>
      </c>
      <c r="AA1439" s="13">
        <f t="shared" si="1974"/>
        <v>2.014159852269895E-2</v>
      </c>
      <c r="AB1439" s="13">
        <f t="shared" si="1975"/>
        <v>1.4848491322346367E-2</v>
      </c>
      <c r="AC1439" s="13">
        <f t="shared" si="1976"/>
        <v>6.6347156372498423E-4</v>
      </c>
      <c r="AD1439" s="13">
        <f t="shared" si="1977"/>
        <v>1.680566839026694E-2</v>
      </c>
      <c r="AE1439" s="13">
        <f t="shared" si="1978"/>
        <v>1.6580599578684494E-2</v>
      </c>
      <c r="AF1439" s="13">
        <f t="shared" si="1979"/>
        <v>8.1792724931991148E-3</v>
      </c>
      <c r="AG1439" s="13">
        <f t="shared" si="1980"/>
        <v>2.6899107076123223E-3</v>
      </c>
      <c r="AH1439" s="13">
        <f t="shared" si="1981"/>
        <v>3.3694575943813716E-3</v>
      </c>
      <c r="AI1439" s="13">
        <f t="shared" si="1982"/>
        <v>4.9679633714078929E-3</v>
      </c>
      <c r="AJ1439" s="13">
        <f t="shared" si="1983"/>
        <v>3.6624084690672328E-3</v>
      </c>
      <c r="AK1439" s="13">
        <f t="shared" si="1984"/>
        <v>1.7999643974151859E-3</v>
      </c>
      <c r="AL1439" s="13">
        <f t="shared" si="1985"/>
        <v>3.8605140440796458E-5</v>
      </c>
      <c r="AM1439" s="13">
        <f t="shared" si="1986"/>
        <v>4.9556905024769815E-3</v>
      </c>
      <c r="AN1439" s="13">
        <f t="shared" si="1987"/>
        <v>4.8893217424811663E-3</v>
      </c>
      <c r="AO1439" s="13">
        <f t="shared" si="1988"/>
        <v>2.4119209108751341E-3</v>
      </c>
      <c r="AP1439" s="13">
        <f t="shared" si="1989"/>
        <v>7.9320647276045575E-4</v>
      </c>
      <c r="AQ1439" s="13">
        <f t="shared" si="1990"/>
        <v>1.9564587677570083E-4</v>
      </c>
      <c r="AR1439" s="13">
        <f t="shared" si="1991"/>
        <v>6.6486647091229046E-4</v>
      </c>
      <c r="AS1439" s="13">
        <f t="shared" si="1992"/>
        <v>9.8028604956398695E-4</v>
      </c>
      <c r="AT1439" s="13">
        <f t="shared" si="1993"/>
        <v>7.2267198077472189E-4</v>
      </c>
      <c r="AU1439" s="13">
        <f t="shared" si="1994"/>
        <v>3.5517169845757367E-4</v>
      </c>
      <c r="AV1439" s="13">
        <f t="shared" si="1995"/>
        <v>1.3091721286537757E-4</v>
      </c>
      <c r="AW1439" s="13">
        <f t="shared" si="1996"/>
        <v>1.5599312828518463E-6</v>
      </c>
      <c r="AX1439" s="13">
        <f t="shared" si="1997"/>
        <v>1.2177869487259793E-3</v>
      </c>
      <c r="AY1439" s="13">
        <f t="shared" si="1998"/>
        <v>1.2014778168934659E-3</v>
      </c>
      <c r="AZ1439" s="13">
        <f t="shared" si="1999"/>
        <v>5.9269355201962731E-4</v>
      </c>
      <c r="BA1439" s="13">
        <f t="shared" si="2000"/>
        <v>1.9491864750025088E-4</v>
      </c>
      <c r="BB1439" s="13">
        <f t="shared" si="2001"/>
        <v>4.8077053074725639E-5</v>
      </c>
      <c r="BC1439" s="13">
        <f t="shared" si="2002"/>
        <v>9.4866368589881059E-6</v>
      </c>
      <c r="BD1439" s="13">
        <f t="shared" si="2003"/>
        <v>1.093270483851973E-4</v>
      </c>
      <c r="BE1439" s="13">
        <f t="shared" si="2004"/>
        <v>1.61192938824184E-4</v>
      </c>
      <c r="BF1439" s="13">
        <f t="shared" si="2005"/>
        <v>1.1883227394573658E-4</v>
      </c>
      <c r="BG1439" s="13">
        <f t="shared" si="2006"/>
        <v>5.8402514130459622E-5</v>
      </c>
      <c r="BH1439" s="13">
        <f t="shared" si="2007"/>
        <v>2.1527318779888451E-5</v>
      </c>
      <c r="BI1439" s="13">
        <f t="shared" si="2008"/>
        <v>6.3480206049450099E-6</v>
      </c>
      <c r="BJ1439" s="14">
        <f t="shared" si="2009"/>
        <v>0.48366336260674309</v>
      </c>
      <c r="BK1439" s="14">
        <f t="shared" si="2010"/>
        <v>0.2638520512270835</v>
      </c>
      <c r="BL1439" s="14">
        <f t="shared" si="2011"/>
        <v>0.23910809698713198</v>
      </c>
      <c r="BM1439" s="14">
        <f t="shared" si="2012"/>
        <v>0.4452335017139607</v>
      </c>
      <c r="BN1439" s="14">
        <f t="shared" si="2013"/>
        <v>0.55385087271906885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1.8426</v>
      </c>
      <c r="F1445" s="10">
        <f>VLOOKUP(B1445,home!$B$2:$E$405,3,FALSE)</f>
        <v>1.2404999999999999</v>
      </c>
      <c r="G1445" s="10">
        <f>VLOOKUP(C1445,away!$B$2:$E$405,4,FALSE)</f>
        <v>1.1272</v>
      </c>
      <c r="H1445" s="10">
        <f>VLOOKUP(A1445,away!$A$2:$E$405,3,FALSE)</f>
        <v>1.2176</v>
      </c>
      <c r="I1445" s="10">
        <f>VLOOKUP(C1445,away!$B$2:$E$405,3,FALSE)</f>
        <v>0.88449999999999995</v>
      </c>
      <c r="J1445" s="10">
        <f>VLOOKUP(B1445,home!$B$2:$E$405,4,FALSE)</f>
        <v>0.64529999999999998</v>
      </c>
      <c r="K1445" s="12">
        <f t="shared" si="1958"/>
        <v>2.57649210216</v>
      </c>
      <c r="L1445" s="12">
        <f t="shared" si="1959"/>
        <v>0.69496693415999988</v>
      </c>
      <c r="M1445" s="13">
        <f t="shared" si="1960"/>
        <v>3.7951014751804478E-2</v>
      </c>
      <c r="N1445" s="13">
        <f t="shared" si="1961"/>
        <v>9.7780489776981894E-2</v>
      </c>
      <c r="O1445" s="13">
        <f t="shared" si="1962"/>
        <v>2.6374700370322489E-2</v>
      </c>
      <c r="P1445" s="13">
        <f t="shared" si="1963"/>
        <v>6.7954207200972311E-2</v>
      </c>
      <c r="Q1445" s="13">
        <f t="shared" si="1964"/>
        <v>0.12596532982786526</v>
      </c>
      <c r="R1445" s="13">
        <f t="shared" si="1965"/>
        <v>9.1647723278758149E-3</v>
      </c>
      <c r="S1445" s="13">
        <f t="shared" si="1966"/>
        <v>3.0419307010052438E-2</v>
      </c>
      <c r="T1445" s="13">
        <f t="shared" si="1967"/>
        <v>8.7541739080924705E-2</v>
      </c>
      <c r="U1445" s="13">
        <f t="shared" si="1968"/>
        <v>2.3612963520866555E-2</v>
      </c>
      <c r="V1445" s="13">
        <f t="shared" si="1969"/>
        <v>6.0520117694695345E-3</v>
      </c>
      <c r="W1445" s="13">
        <f t="shared" si="1970"/>
        <v>0.10818289248249144</v>
      </c>
      <c r="X1445" s="13">
        <f t="shared" si="1971"/>
        <v>7.5183533117117965E-2</v>
      </c>
      <c r="Y1445" s="13">
        <f t="shared" si="1972"/>
        <v>2.6125034754860142E-2</v>
      </c>
      <c r="Z1445" s="13">
        <f t="shared" si="1973"/>
        <v>2.1230712423260874E-3</v>
      </c>
      <c r="AA1445" s="13">
        <f t="shared" si="1974"/>
        <v>5.4700762881761834E-3</v>
      </c>
      <c r="AB1445" s="13">
        <f t="shared" si="1975"/>
        <v>7.0468041773493134E-3</v>
      </c>
      <c r="AC1445" s="13">
        <f t="shared" si="1976"/>
        <v>6.7728699821145971E-4</v>
      </c>
      <c r="AD1445" s="13">
        <f t="shared" si="1977"/>
        <v>6.96830920174909E-2</v>
      </c>
      <c r="AE1445" s="13">
        <f t="shared" si="1978"/>
        <v>4.8427444822184813E-2</v>
      </c>
      <c r="AF1445" s="13">
        <f t="shared" si="1979"/>
        <v>1.6827736428638169E-2</v>
      </c>
      <c r="AG1445" s="13">
        <f t="shared" si="1980"/>
        <v>3.8982401315544057E-3</v>
      </c>
      <c r="AH1445" s="13">
        <f t="shared" si="1981"/>
        <v>3.688660780706556E-4</v>
      </c>
      <c r="AI1445" s="13">
        <f t="shared" si="1982"/>
        <v>9.5038053690377818E-4</v>
      </c>
      <c r="AJ1445" s="13">
        <f t="shared" si="1983"/>
        <v>1.2243239736895826E-3</v>
      </c>
      <c r="AK1445" s="13">
        <f t="shared" si="1984"/>
        <v>1.0514870162321192E-3</v>
      </c>
      <c r="AL1445" s="13">
        <f t="shared" si="1985"/>
        <v>4.8509375901520827E-5</v>
      </c>
      <c r="AM1445" s="13">
        <f t="shared" si="1986"/>
        <v>3.5907587247430782E-2</v>
      </c>
      <c r="AN1445" s="13">
        <f t="shared" si="1987"/>
        <v>2.4954585822429681E-2</v>
      </c>
      <c r="AO1445" s="13">
        <f t="shared" si="1988"/>
        <v>8.6713060011232752E-3</v>
      </c>
      <c r="AP1445" s="13">
        <f t="shared" si="1989"/>
        <v>2.0087569822546179E-3</v>
      </c>
      <c r="AQ1445" s="13">
        <f t="shared" si="1990"/>
        <v>3.4900492035749609E-4</v>
      </c>
      <c r="AR1445" s="13">
        <f t="shared" si="1991"/>
        <v>5.126994547847737E-5</v>
      </c>
      <c r="AS1445" s="13">
        <f t="shared" si="1992"/>
        <v>1.3209660960347073E-4</v>
      </c>
      <c r="AT1445" s="13">
        <f t="shared" si="1993"/>
        <v>1.701729356827276E-4</v>
      </c>
      <c r="AU1445" s="13">
        <f t="shared" si="1994"/>
        <v>1.4614974159597645E-4</v>
      </c>
      <c r="AV1445" s="13">
        <f t="shared" si="1995"/>
        <v>9.4138413738689534E-5</v>
      </c>
      <c r="AW1445" s="13">
        <f t="shared" si="1996"/>
        <v>2.412771219513719E-6</v>
      </c>
      <c r="AX1445" s="13">
        <f t="shared" si="1997"/>
        <v>1.5419269158437767E-2</v>
      </c>
      <c r="AY1445" s="13">
        <f t="shared" si="1998"/>
        <v>1.0715882214027337E-2</v>
      </c>
      <c r="AZ1445" s="13">
        <f t="shared" si="1999"/>
        <v>3.7235919045511242E-3</v>
      </c>
      <c r="BA1445" s="13">
        <f t="shared" si="2000"/>
        <v>8.6259108332296345E-4</v>
      </c>
      <c r="BB1445" s="13">
        <f t="shared" si="2001"/>
        <v>1.4986807015267818E-4</v>
      </c>
      <c r="BC1445" s="13">
        <f t="shared" si="2002"/>
        <v>2.0830670648496517E-5</v>
      </c>
      <c r="BD1445" s="13">
        <f t="shared" si="2003"/>
        <v>5.9384861372879582E-6</v>
      </c>
      <c r="BE1445" s="13">
        <f t="shared" si="2004"/>
        <v>1.5300462631509069E-5</v>
      </c>
      <c r="BF1445" s="13">
        <f t="shared" si="2005"/>
        <v>1.9710760564738667E-5</v>
      </c>
      <c r="BG1445" s="13">
        <f t="shared" si="2006"/>
        <v>1.6928206307538654E-5</v>
      </c>
      <c r="BH1445" s="13">
        <f t="shared" si="2007"/>
        <v>1.0903847463777109E-5</v>
      </c>
      <c r="BI1445" s="13">
        <f t="shared" si="2008"/>
        <v>5.6187353747158156E-6</v>
      </c>
      <c r="BJ1445" s="14">
        <f t="shared" si="2009"/>
        <v>0.76239880651484604</v>
      </c>
      <c r="BK1445" s="14">
        <f t="shared" si="2010"/>
        <v>0.1538182193204391</v>
      </c>
      <c r="BL1445" s="14">
        <f t="shared" si="2011"/>
        <v>7.5932602434065424E-2</v>
      </c>
      <c r="BM1445" s="14">
        <f t="shared" si="2012"/>
        <v>0.61836871581304653</v>
      </c>
      <c r="BN1445" s="14">
        <f t="shared" si="2013"/>
        <v>0.36519051425582227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1.8426</v>
      </c>
      <c r="F1446" s="10">
        <f>VLOOKUP(B1446,home!$B$2:$E$405,3,FALSE)</f>
        <v>0.75139999999999996</v>
      </c>
      <c r="G1446" s="10">
        <f>VLOOKUP(C1446,away!$B$2:$E$405,4,FALSE)</f>
        <v>1.3359000000000001</v>
      </c>
      <c r="H1446" s="10">
        <f>VLOOKUP(A1446,away!$A$2:$E$405,3,FALSE)</f>
        <v>1.2176</v>
      </c>
      <c r="I1446" s="10">
        <f>VLOOKUP(C1446,away!$B$2:$E$405,3,FALSE)</f>
        <v>1.0740000000000001</v>
      </c>
      <c r="J1446" s="10">
        <f>VLOOKUP(B1446,home!$B$2:$E$405,4,FALSE)</f>
        <v>1.3898999999999999</v>
      </c>
      <c r="K1446" s="12">
        <f t="shared" si="1958"/>
        <v>1.8495931460760002</v>
      </c>
      <c r="L1446" s="12">
        <f t="shared" si="1959"/>
        <v>1.8175755657600001</v>
      </c>
      <c r="M1446" s="13">
        <f t="shared" si="1960"/>
        <v>2.5548703383085226E-2</v>
      </c>
      <c r="N1446" s="13">
        <f t="shared" si="1961"/>
        <v>4.7254706668483151E-2</v>
      </c>
      <c r="O1446" s="13">
        <f t="shared" si="1962"/>
        <v>4.6436699005945561E-2</v>
      </c>
      <c r="P1446" s="13">
        <f t="shared" si="1963"/>
        <v>8.5889000207791125E-2</v>
      </c>
      <c r="Q1446" s="13">
        <f t="shared" si="1964"/>
        <v>4.3700990786929156E-2</v>
      </c>
      <c r="R1446" s="13">
        <f t="shared" si="1965"/>
        <v>4.2201104733879169E-2</v>
      </c>
      <c r="S1446" s="13">
        <f t="shared" si="1966"/>
        <v>7.218488005127012E-2</v>
      </c>
      <c r="T1446" s="13">
        <f t="shared" si="1967"/>
        <v>7.9429853053825328E-2</v>
      </c>
      <c r="U1446" s="13">
        <f t="shared" si="1968"/>
        <v>7.8054874072618366E-2</v>
      </c>
      <c r="V1446" s="13">
        <f t="shared" si="1969"/>
        <v>2.6963260825846901E-2</v>
      </c>
      <c r="W1446" s="13">
        <f t="shared" si="1970"/>
        <v>2.6943017678744869E-2</v>
      </c>
      <c r="X1446" s="13">
        <f t="shared" si="1971"/>
        <v>4.8970970600726395E-2</v>
      </c>
      <c r="Y1446" s="13">
        <f t="shared" si="1972"/>
        <v>4.4504219797715808E-2</v>
      </c>
      <c r="Z1446" s="13">
        <f t="shared" si="1973"/>
        <v>2.5567898937459147E-2</v>
      </c>
      <c r="AA1446" s="13">
        <f t="shared" si="1974"/>
        <v>4.7290210634288288E-2</v>
      </c>
      <c r="AB1446" s="13">
        <f t="shared" si="1975"/>
        <v>4.3733824732835012E-2</v>
      </c>
      <c r="AC1446" s="13">
        <f t="shared" si="1976"/>
        <v>5.6652765307434357E-3</v>
      </c>
      <c r="AD1446" s="13">
        <f t="shared" si="1977"/>
        <v>1.2458405208302754E-2</v>
      </c>
      <c r="AE1446" s="13">
        <f t="shared" si="1978"/>
        <v>2.2644092894948214E-2</v>
      </c>
      <c r="AF1446" s="13">
        <f t="shared" si="1979"/>
        <v>2.0578674977328747E-2</v>
      </c>
      <c r="AG1446" s="13">
        <f t="shared" si="1980"/>
        <v>1.2467765604836485E-2</v>
      </c>
      <c r="AH1446" s="13">
        <f t="shared" si="1981"/>
        <v>1.1617897094136702E-2</v>
      </c>
      <c r="AI1446" s="13">
        <f t="shared" si="1982"/>
        <v>2.1488382837131524E-2</v>
      </c>
      <c r="AJ1446" s="13">
        <f t="shared" si="1983"/>
        <v>1.9872382807907818E-2</v>
      </c>
      <c r="AK1446" s="13">
        <f t="shared" si="1984"/>
        <v>1.225194101256828E-2</v>
      </c>
      <c r="AL1446" s="13">
        <f t="shared" si="1985"/>
        <v>7.6181547036686861E-4</v>
      </c>
      <c r="AM1446" s="13">
        <f t="shared" si="1986"/>
        <v>4.6085961768628642E-3</v>
      </c>
      <c r="AN1446" s="13">
        <f t="shared" si="1987"/>
        <v>8.3764718035208956E-3</v>
      </c>
      <c r="AO1446" s="13">
        <f t="shared" si="1988"/>
        <v>7.6124352386785906E-3</v>
      </c>
      <c r="AP1446" s="13">
        <f t="shared" si="1989"/>
        <v>4.612058761917533E-3</v>
      </c>
      <c r="AQ1446" s="13">
        <f t="shared" si="1990"/>
        <v>2.095691328377656E-3</v>
      </c>
      <c r="AR1446" s="13">
        <f t="shared" si="1991"/>
        <v>4.2232811767633945E-3</v>
      </c>
      <c r="AS1446" s="13">
        <f t="shared" si="1992"/>
        <v>7.8113519184933589E-3</v>
      </c>
      <c r="AT1446" s="13">
        <f t="shared" si="1993"/>
        <v>7.2239114850164675E-3</v>
      </c>
      <c r="AU1446" s="13">
        <f t="shared" si="1994"/>
        <v>4.4537657235153866E-3</v>
      </c>
      <c r="AV1446" s="13">
        <f t="shared" si="1995"/>
        <v>2.0594136391105691E-3</v>
      </c>
      <c r="AW1446" s="13">
        <f t="shared" si="1996"/>
        <v>7.1140345506142115E-5</v>
      </c>
      <c r="AX1446" s="13">
        <f t="shared" si="1997"/>
        <v>1.4206713169596027E-3</v>
      </c>
      <c r="AY1446" s="13">
        <f t="shared" si="1998"/>
        <v>2.5821774726818548E-3</v>
      </c>
      <c r="AZ1446" s="13">
        <f t="shared" si="1999"/>
        <v>2.3466513404012249E-3</v>
      </c>
      <c r="BA1446" s="13">
        <f t="shared" si="2000"/>
        <v>1.4217387125570729E-3</v>
      </c>
      <c r="BB1446" s="13">
        <f t="shared" si="2001"/>
        <v>6.4602938620970387E-4</v>
      </c>
      <c r="BC1446" s="13">
        <f t="shared" si="2002"/>
        <v>2.3484144542753753E-4</v>
      </c>
      <c r="BD1446" s="13">
        <f t="shared" si="2003"/>
        <v>1.279355445703214E-3</v>
      </c>
      <c r="BE1446" s="13">
        <f t="shared" si="2004"/>
        <v>2.3662870637676712E-3</v>
      </c>
      <c r="BF1446" s="13">
        <f t="shared" si="2005"/>
        <v>2.1883341673964943E-3</v>
      </c>
      <c r="BG1446" s="13">
        <f t="shared" si="2006"/>
        <v>1.3491759591134956E-3</v>
      </c>
      <c r="BH1446" s="13">
        <f t="shared" si="2007"/>
        <v>6.2385665170670889E-4</v>
      </c>
      <c r="BI1446" s="13">
        <f t="shared" si="2008"/>
        <v>2.3077619742613027E-4</v>
      </c>
      <c r="BJ1446" s="14">
        <f t="shared" si="2009"/>
        <v>0.39491006025543557</v>
      </c>
      <c r="BK1446" s="14">
        <f t="shared" si="2010"/>
        <v>0.21959511394178552</v>
      </c>
      <c r="BL1446" s="14">
        <f t="shared" si="2011"/>
        <v>0.3567568263593236</v>
      </c>
      <c r="BM1446" s="14">
        <f t="shared" si="2012"/>
        <v>0.70328765758071454</v>
      </c>
      <c r="BN1446" s="14">
        <f t="shared" si="2013"/>
        <v>0.29103120478611338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1.8426</v>
      </c>
      <c r="F1447" s="10">
        <f>VLOOKUP(B1447,home!$B$2:$E$405,3,FALSE)</f>
        <v>1.1689000000000001</v>
      </c>
      <c r="G1447" s="10">
        <f>VLOOKUP(C1447,away!$B$2:$E$405,4,FALSE)</f>
        <v>1.0853999999999999</v>
      </c>
      <c r="H1447" s="10">
        <f>VLOOKUP(A1447,away!$A$2:$E$405,3,FALSE)</f>
        <v>1.2176</v>
      </c>
      <c r="I1447" s="10">
        <f>VLOOKUP(C1447,away!$B$2:$E$405,3,FALSE)</f>
        <v>0.82130000000000003</v>
      </c>
      <c r="J1447" s="10">
        <f>VLOOKUP(B1447,home!$B$2:$E$405,4,FALSE)</f>
        <v>0.82130000000000003</v>
      </c>
      <c r="K1447" s="12">
        <f t="shared" si="1958"/>
        <v>2.3377509529560001</v>
      </c>
      <c r="L1447" s="12">
        <f t="shared" si="1959"/>
        <v>0.82131222094400003</v>
      </c>
      <c r="M1447" s="13">
        <f t="shared" si="1960"/>
        <v>4.2465505245212885E-2</v>
      </c>
      <c r="N1447" s="13">
        <f t="shared" si="1961"/>
        <v>9.9273775354754443E-2</v>
      </c>
      <c r="O1447" s="13">
        <f t="shared" si="1962"/>
        <v>3.4877438426454875E-2</v>
      </c>
      <c r="P1447" s="13">
        <f t="shared" si="1963"/>
        <v>8.1534764918109098E-2</v>
      </c>
      <c r="Q1447" s="13">
        <f t="shared" si="1964"/>
        <v>0.11603868146955856</v>
      </c>
      <c r="R1447" s="13">
        <f t="shared" si="1965"/>
        <v>1.4322633207434633E-2</v>
      </c>
      <c r="S1447" s="13">
        <f t="shared" si="1966"/>
        <v>3.9137164693223175E-2</v>
      </c>
      <c r="T1447" s="13">
        <f t="shared" si="1967"/>
        <v>9.5303987193176523E-2</v>
      </c>
      <c r="U1447" s="13">
        <f t="shared" si="1968"/>
        <v>3.3482749429519565E-2</v>
      </c>
      <c r="V1447" s="13">
        <f t="shared" si="1969"/>
        <v>8.3493636760705401E-3</v>
      </c>
      <c r="W1447" s="13">
        <f t="shared" si="1970"/>
        <v>9.0423179395072759E-2</v>
      </c>
      <c r="X1447" s="13">
        <f t="shared" si="1971"/>
        <v>7.4265662293784951E-2</v>
      </c>
      <c r="Y1447" s="13">
        <f t="shared" si="1972"/>
        <v>3.0497648019192795E-2</v>
      </c>
      <c r="Z1447" s="13">
        <f t="shared" si="1973"/>
        <v>3.9211178964548088E-3</v>
      </c>
      <c r="AA1447" s="13">
        <f t="shared" si="1974"/>
        <v>9.1665970990900542E-3</v>
      </c>
      <c r="AB1447" s="13">
        <f t="shared" si="1975"/>
        <v>1.0714610551880744E-2</v>
      </c>
      <c r="AC1447" s="13">
        <f t="shared" si="1976"/>
        <v>1.0019358662595817E-3</v>
      </c>
      <c r="AD1447" s="13">
        <f t="shared" si="1977"/>
        <v>5.284671845003569E-2</v>
      </c>
      <c r="AE1447" s="13">
        <f t="shared" si="1978"/>
        <v>4.3403655699801078E-2</v>
      </c>
      <c r="AF1447" s="13">
        <f t="shared" si="1979"/>
        <v>1.7823976429946164E-2</v>
      </c>
      <c r="AG1447" s="13">
        <f t="shared" si="1980"/>
        <v>4.8796832225775312E-3</v>
      </c>
      <c r="AH1447" s="13">
        <f t="shared" si="1981"/>
        <v>8.0511551203014107E-4</v>
      </c>
      <c r="AI1447" s="13">
        <f t="shared" si="1982"/>
        <v>1.8821595554881199E-3</v>
      </c>
      <c r="AJ1447" s="13">
        <f t="shared" si="1983"/>
        <v>2.2000101472287978E-3</v>
      </c>
      <c r="AK1447" s="13">
        <f t="shared" si="1984"/>
        <v>1.7143586060656638E-3</v>
      </c>
      <c r="AL1447" s="13">
        <f t="shared" si="1985"/>
        <v>7.6949613430261622E-5</v>
      </c>
      <c r="AM1447" s="13">
        <f t="shared" si="1986"/>
        <v>2.470849328343366E-2</v>
      </c>
      <c r="AN1447" s="13">
        <f t="shared" si="1987"/>
        <v>2.0293387494796807E-2</v>
      </c>
      <c r="AO1447" s="13">
        <f t="shared" si="1988"/>
        <v>8.333603576914381E-3</v>
      </c>
      <c r="AP1447" s="13">
        <f t="shared" si="1989"/>
        <v>2.2814968207408044E-3</v>
      </c>
      <c r="AQ1447" s="13">
        <f t="shared" si="1990"/>
        <v>4.6845530522982628E-4</v>
      </c>
      <c r="AR1447" s="13">
        <f t="shared" si="1991"/>
        <v>1.3225024186038821E-4</v>
      </c>
      <c r="AS1447" s="13">
        <f t="shared" si="1992"/>
        <v>3.0916812893778403E-4</v>
      </c>
      <c r="AT1447" s="13">
        <f t="shared" si="1993"/>
        <v>3.6137904402396416E-4</v>
      </c>
      <c r="AU1447" s="13">
        <f t="shared" si="1994"/>
        <v>2.8160473484845013E-4</v>
      </c>
      <c r="AV1447" s="13">
        <f t="shared" si="1995"/>
        <v>1.6458043431222158E-4</v>
      </c>
      <c r="AW1447" s="13">
        <f t="shared" si="1996"/>
        <v>4.1040294583063218E-6</v>
      </c>
      <c r="AX1447" s="13">
        <f t="shared" si="1997"/>
        <v>9.6270506199089955E-3</v>
      </c>
      <c r="AY1447" s="13">
        <f t="shared" si="1998"/>
        <v>7.9068143257777692E-3</v>
      </c>
      <c r="AZ1447" s="13">
        <f t="shared" si="1999"/>
        <v>3.2469816172481878E-3</v>
      </c>
      <c r="BA1447" s="13">
        <f t="shared" si="2000"/>
        <v>8.8892856114215009E-4</v>
      </c>
      <c r="BB1447" s="13">
        <f t="shared" si="2001"/>
        <v>1.8252197270305338E-4</v>
      </c>
      <c r="BC1447" s="13">
        <f t="shared" si="2002"/>
        <v>2.9981505354364993E-5</v>
      </c>
      <c r="BD1447" s="13">
        <f t="shared" si="2003"/>
        <v>1.8103123310456094E-5</v>
      </c>
      <c r="BE1447" s="13">
        <f t="shared" si="2004"/>
        <v>4.2320593770498713E-5</v>
      </c>
      <c r="BF1447" s="13">
        <f t="shared" si="2005"/>
        <v>4.9467504208323577E-5</v>
      </c>
      <c r="BG1447" s="13">
        <f t="shared" si="2006"/>
        <v>3.8547568367787793E-5</v>
      </c>
      <c r="BH1447" s="13">
        <f t="shared" si="2007"/>
        <v>2.2528653671483127E-5</v>
      </c>
      <c r="BI1447" s="13">
        <f t="shared" si="2008"/>
        <v>1.0533276317865069E-5</v>
      </c>
      <c r="BJ1447" s="14">
        <f t="shared" si="2009"/>
        <v>0.70272468261115062</v>
      </c>
      <c r="BK1447" s="14">
        <f t="shared" si="2010"/>
        <v>0.18047249833808332</v>
      </c>
      <c r="BL1447" s="14">
        <f t="shared" si="2011"/>
        <v>0.11059615583882183</v>
      </c>
      <c r="BM1447" s="14">
        <f t="shared" si="2012"/>
        <v>0.60129894576666643</v>
      </c>
      <c r="BN1447" s="14">
        <f t="shared" si="2013"/>
        <v>0.38851279862152455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1.8426</v>
      </c>
      <c r="F1448" s="10">
        <f>VLOOKUP(B1448,home!$B$2:$E$405,3,FALSE)</f>
        <v>0.69779999999999998</v>
      </c>
      <c r="G1448" s="10">
        <f>VLOOKUP(C1448,away!$B$2:$E$405,4,FALSE)</f>
        <v>1.0079</v>
      </c>
      <c r="H1448" s="10">
        <f>VLOOKUP(A1448,away!$A$2:$E$405,3,FALSE)</f>
        <v>1.2176</v>
      </c>
      <c r="I1448" s="10">
        <f>VLOOKUP(C1448,away!$B$2:$E$405,3,FALSE)</f>
        <v>0.76259999999999994</v>
      </c>
      <c r="J1448" s="10">
        <f>VLOOKUP(B1448,home!$B$2:$E$405,4,FALSE)</f>
        <v>0.93859999999999999</v>
      </c>
      <c r="K1448" s="12">
        <f t="shared" si="1958"/>
        <v>1.295923833612</v>
      </c>
      <c r="L1448" s="12">
        <f t="shared" si="1959"/>
        <v>0.87152929593600004</v>
      </c>
      <c r="M1448" s="13">
        <f t="shared" si="1960"/>
        <v>0.11446878313356246</v>
      </c>
      <c r="N1448" s="13">
        <f t="shared" si="1961"/>
        <v>0.14834282426734691</v>
      </c>
      <c r="O1448" s="13">
        <f t="shared" si="1962"/>
        <v>9.9762897971044373E-2</v>
      </c>
      <c r="P1448" s="13">
        <f t="shared" si="1963"/>
        <v>0.12928511719087862</v>
      </c>
      <c r="Q1448" s="13">
        <f t="shared" si="1964"/>
        <v>9.6120500756685712E-2</v>
      </c>
      <c r="R1448" s="13">
        <f t="shared" si="1965"/>
        <v>4.3473144114619652E-2</v>
      </c>
      <c r="S1448" s="13">
        <f t="shared" si="1966"/>
        <v>3.6504803033409854E-2</v>
      </c>
      <c r="T1448" s="13">
        <f t="shared" si="1967"/>
        <v>8.3771832349490066E-2</v>
      </c>
      <c r="U1448" s="13">
        <f t="shared" si="1968"/>
        <v>5.6337883580184857E-2</v>
      </c>
      <c r="V1448" s="13">
        <f t="shared" si="1969"/>
        <v>4.5810915129562511E-3</v>
      </c>
      <c r="W1448" s="13">
        <f t="shared" si="1970"/>
        <v>4.152161594310308E-2</v>
      </c>
      <c r="X1448" s="13">
        <f t="shared" si="1971"/>
        <v>3.6187304709017626E-2</v>
      </c>
      <c r="Y1448" s="13">
        <f t="shared" si="1972"/>
        <v>1.5769148097435817E-2</v>
      </c>
      <c r="Z1448" s="13">
        <f t="shared" si="1973"/>
        <v>1.2629372894112912E-2</v>
      </c>
      <c r="AA1448" s="13">
        <f t="shared" si="1974"/>
        <v>1.6366705337054283E-2</v>
      </c>
      <c r="AB1448" s="13">
        <f t="shared" si="1975"/>
        <v>1.0605001761996684E-2</v>
      </c>
      <c r="AC1448" s="13">
        <f t="shared" si="1976"/>
        <v>3.2337798617529509E-4</v>
      </c>
      <c r="AD1448" s="13">
        <f t="shared" si="1977"/>
        <v>1.3452212927687822E-2</v>
      </c>
      <c r="AE1448" s="13">
        <f t="shared" si="1978"/>
        <v>1.1723997661648927E-2</v>
      </c>
      <c r="AF1448" s="13">
        <f t="shared" si="1979"/>
        <v>5.1089037138060999E-3</v>
      </c>
      <c r="AG1448" s="13">
        <f t="shared" si="1980"/>
        <v>1.4841864188994156E-3</v>
      </c>
      <c r="AH1448" s="13">
        <f t="shared" si="1981"/>
        <v>2.7517171166298563E-3</v>
      </c>
      <c r="AI1448" s="13">
        <f t="shared" si="1982"/>
        <v>3.5660157947987221E-3</v>
      </c>
      <c r="AJ1448" s="13">
        <f t="shared" si="1983"/>
        <v>2.3106424297582515E-3</v>
      </c>
      <c r="AK1448" s="13">
        <f t="shared" si="1984"/>
        <v>9.9813886522628621E-4</v>
      </c>
      <c r="AL1448" s="13">
        <f t="shared" si="1985"/>
        <v>1.4609384216425801E-5</v>
      </c>
      <c r="AM1448" s="13">
        <f t="shared" si="1986"/>
        <v>3.4866086695628223E-3</v>
      </c>
      <c r="AN1448" s="13">
        <f t="shared" si="1987"/>
        <v>3.0386815989884406E-3</v>
      </c>
      <c r="AO1448" s="13">
        <f t="shared" si="1988"/>
        <v>1.3241500172700372E-3</v>
      </c>
      <c r="AP1448" s="13">
        <f t="shared" si="1989"/>
        <v>3.8467851075499934E-4</v>
      </c>
      <c r="AQ1448" s="13">
        <f t="shared" si="1990"/>
        <v>8.3814647910003366E-5</v>
      </c>
      <c r="AR1448" s="13">
        <f t="shared" si="1991"/>
        <v>4.7964041625429198E-4</v>
      </c>
      <c r="AS1448" s="13">
        <f t="shared" si="1992"/>
        <v>6.2157744698751742E-4</v>
      </c>
      <c r="AT1448" s="13">
        <f t="shared" si="1993"/>
        <v>4.0275851399341166E-4</v>
      </c>
      <c r="AU1448" s="13">
        <f t="shared" si="1994"/>
        <v>1.7398145249140472E-4</v>
      </c>
      <c r="AV1448" s="13">
        <f t="shared" si="1995"/>
        <v>5.6366677722511326E-5</v>
      </c>
      <c r="AW1448" s="13">
        <f t="shared" si="1996"/>
        <v>4.5834328966336606E-7</v>
      </c>
      <c r="AX1448" s="13">
        <f t="shared" si="1997"/>
        <v>7.5306321222744742E-4</v>
      </c>
      <c r="AY1448" s="13">
        <f t="shared" si="1998"/>
        <v>6.5631665114788983E-4</v>
      </c>
      <c r="AZ1448" s="13">
        <f t="shared" si="1999"/>
        <v>2.8599959444299689E-4</v>
      </c>
      <c r="BA1448" s="13">
        <f t="shared" si="2000"/>
        <v>8.3085675060962216E-5</v>
      </c>
      <c r="BB1448" s="13">
        <f t="shared" si="2001"/>
        <v>1.8102899972061915E-5</v>
      </c>
      <c r="BC1448" s="13">
        <f t="shared" si="2002"/>
        <v>3.1554415334101923E-6</v>
      </c>
      <c r="BD1448" s="13">
        <f t="shared" si="2003"/>
        <v>6.9670112380092159E-5</v>
      </c>
      <c r="BE1448" s="13">
        <f t="shared" si="2004"/>
        <v>9.0287159123787875E-5</v>
      </c>
      <c r="BF1448" s="13">
        <f t="shared" si="2005"/>
        <v>5.8502640688817927E-5</v>
      </c>
      <c r="BG1448" s="13">
        <f t="shared" si="2006"/>
        <v>2.5271655465959425E-5</v>
      </c>
      <c r="BH1448" s="13">
        <f t="shared" si="2007"/>
        <v>8.18753515829195E-6</v>
      </c>
      <c r="BI1448" s="13">
        <f t="shared" si="2008"/>
        <v>2.1220843900333476E-6</v>
      </c>
      <c r="BJ1448" s="14">
        <f t="shared" si="2009"/>
        <v>0.4636001837639927</v>
      </c>
      <c r="BK1448" s="14">
        <f t="shared" si="2010"/>
        <v>0.28583409889234684</v>
      </c>
      <c r="BL1448" s="14">
        <f t="shared" si="2011"/>
        <v>0.23816051266596913</v>
      </c>
      <c r="BM1448" s="14">
        <f t="shared" si="2012"/>
        <v>0.3681150424744255</v>
      </c>
      <c r="BN1448" s="14">
        <f t="shared" si="2013"/>
        <v>0.63145326743413777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1.8426</v>
      </c>
      <c r="F1449" s="10">
        <f>VLOOKUP(B1449,home!$B$2:$E$405,3,FALSE)</f>
        <v>1.2791999999999999</v>
      </c>
      <c r="G1449" s="10">
        <f>VLOOKUP(C1449,away!$B$2:$E$405,4,FALSE)</f>
        <v>0.96020000000000005</v>
      </c>
      <c r="H1449" s="10">
        <f>VLOOKUP(A1449,away!$A$2:$E$405,3,FALSE)</f>
        <v>1.2176</v>
      </c>
      <c r="I1449" s="10">
        <f>VLOOKUP(C1449,away!$B$2:$E$405,3,FALSE)</f>
        <v>1.3267</v>
      </c>
      <c r="J1449" s="10">
        <f>VLOOKUP(B1449,home!$B$2:$E$405,4,FALSE)</f>
        <v>0.70399999999999996</v>
      </c>
      <c r="K1449" s="12">
        <f t="shared" si="1958"/>
        <v>2.2632431739839998</v>
      </c>
      <c r="L1449" s="12">
        <f t="shared" si="1959"/>
        <v>1.1372345036799998</v>
      </c>
      <c r="M1449" s="13">
        <f t="shared" si="1960"/>
        <v>3.3357332101574023E-2</v>
      </c>
      <c r="N1449" s="13">
        <f t="shared" si="1961"/>
        <v>7.5495754181204758E-2</v>
      </c>
      <c r="O1449" s="13">
        <f t="shared" si="1962"/>
        <v>3.7935109016622462E-2</v>
      </c>
      <c r="P1449" s="13">
        <f t="shared" si="1963"/>
        <v>8.5856376536209672E-2</v>
      </c>
      <c r="Q1449" s="13">
        <f t="shared" si="1964"/>
        <v>8.5432625157692857E-2</v>
      </c>
      <c r="R1449" s="13">
        <f t="shared" si="1965"/>
        <v>2.1570557437282669E-2</v>
      </c>
      <c r="S1449" s="13">
        <f t="shared" si="1966"/>
        <v>5.524510600459253E-2</v>
      </c>
      <c r="T1449" s="13">
        <f t="shared" si="1967"/>
        <v>9.7156929069288314E-2</v>
      </c>
      <c r="U1449" s="13">
        <f t="shared" si="1968"/>
        <v>4.8819416878959798E-2</v>
      </c>
      <c r="V1449" s="13">
        <f t="shared" si="1969"/>
        <v>1.579910730293985E-2</v>
      </c>
      <c r="W1449" s="13">
        <f t="shared" si="1970"/>
        <v>6.4451601907894035E-2</v>
      </c>
      <c r="X1449" s="13">
        <f t="shared" si="1971"/>
        <v>7.32965855071048E-2</v>
      </c>
      <c r="Y1449" s="13">
        <f t="shared" si="1972"/>
        <v>4.1677703020305504E-2</v>
      </c>
      <c r="Z1449" s="13">
        <f t="shared" si="1973"/>
        <v>8.1769273937630262E-3</v>
      </c>
      <c r="AA1449" s="13">
        <f t="shared" si="1974"/>
        <v>1.8506375108096947E-2</v>
      </c>
      <c r="AB1449" s="13">
        <f t="shared" si="1975"/>
        <v>2.0942213569293912E-2</v>
      </c>
      <c r="AC1449" s="13">
        <f t="shared" si="1976"/>
        <v>2.5415216462132367E-3</v>
      </c>
      <c r="AD1449" s="13">
        <f t="shared" si="1977"/>
        <v>3.6467412017593841E-2</v>
      </c>
      <c r="AE1449" s="13">
        <f t="shared" si="1978"/>
        <v>4.1471999206322399E-2</v>
      </c>
      <c r="AF1449" s="13">
        <f t="shared" si="1979"/>
        <v>2.3581694217009702E-2</v>
      </c>
      <c r="AG1449" s="13">
        <f t="shared" si="1980"/>
        <v>8.9393054396048471E-3</v>
      </c>
      <c r="AH1449" s="13">
        <f t="shared" si="1981"/>
        <v>2.3247709915683737E-3</v>
      </c>
      <c r="AI1449" s="13">
        <f t="shared" si="1982"/>
        <v>5.2615220777431368E-3</v>
      </c>
      <c r="AJ1449" s="13">
        <f t="shared" si="1983"/>
        <v>5.9540519636091345E-3</v>
      </c>
      <c r="AK1449" s="13">
        <f t="shared" si="1984"/>
        <v>4.4918224880614683E-3</v>
      </c>
      <c r="AL1449" s="13">
        <f t="shared" si="1985"/>
        <v>2.6165862277926518E-4</v>
      </c>
      <c r="AM1449" s="13">
        <f t="shared" si="1986"/>
        <v>1.6506924264336253E-2</v>
      </c>
      <c r="AN1449" s="13">
        <f t="shared" si="1987"/>
        <v>1.8772243823035786E-2</v>
      </c>
      <c r="AO1449" s="13">
        <f t="shared" si="1988"/>
        <v>1.0674221693525023E-2</v>
      </c>
      <c r="AP1449" s="13">
        <f t="shared" si="1989"/>
        <v>4.0463644032687372E-3</v>
      </c>
      <c r="AQ1449" s="13">
        <f t="shared" si="1990"/>
        <v>1.1504163034649361E-3</v>
      </c>
      <c r="AR1449" s="13">
        <f t="shared" si="1991"/>
        <v>5.2876195695318378E-4</v>
      </c>
      <c r="AS1449" s="13">
        <f t="shared" si="1992"/>
        <v>1.1967168897367149E-3</v>
      </c>
      <c r="AT1449" s="13">
        <f t="shared" si="1993"/>
        <v>1.3542306659439917E-3</v>
      </c>
      <c r="AU1449" s="13">
        <f t="shared" si="1994"/>
        <v>1.0216511035658485E-3</v>
      </c>
      <c r="AV1449" s="13">
        <f t="shared" si="1995"/>
        <v>5.7806122158465703E-4</v>
      </c>
      <c r="AW1449" s="13">
        <f t="shared" si="1996"/>
        <v>1.8707415719708348E-5</v>
      </c>
      <c r="AX1449" s="13">
        <f t="shared" si="1997"/>
        <v>6.2265306107883193E-3</v>
      </c>
      <c r="AY1449" s="13">
        <f t="shared" si="1998"/>
        <v>7.0810254488081811E-3</v>
      </c>
      <c r="AZ1449" s="13">
        <f t="shared" si="1999"/>
        <v>4.0263932309104102E-3</v>
      </c>
      <c r="BA1449" s="13">
        <f t="shared" si="2000"/>
        <v>1.5263177691916367E-3</v>
      </c>
      <c r="BB1449" s="13">
        <f t="shared" si="2001"/>
        <v>4.3394530767615417E-4</v>
      </c>
      <c r="BC1449" s="13">
        <f t="shared" si="2002"/>
        <v>9.8699515319871137E-5</v>
      </c>
      <c r="BD1449" s="13">
        <f t="shared" si="2003"/>
        <v>1.0022105694675315E-4</v>
      </c>
      <c r="BE1449" s="13">
        <f t="shared" si="2004"/>
        <v>2.2682462302420079E-4</v>
      </c>
      <c r="BF1449" s="13">
        <f t="shared" si="2005"/>
        <v>2.5667963987550827E-4</v>
      </c>
      <c r="BG1449" s="13">
        <f t="shared" si="2006"/>
        <v>1.9364281428297181E-4</v>
      </c>
      <c r="BH1449" s="13">
        <f t="shared" si="2007"/>
        <v>1.0956519440424686E-4</v>
      </c>
      <c r="BI1449" s="13">
        <f t="shared" si="2008"/>
        <v>4.9594535668328284E-5</v>
      </c>
      <c r="BJ1449" s="14">
        <f t="shared" si="2009"/>
        <v>0.6185146920943464</v>
      </c>
      <c r="BK1449" s="14">
        <f t="shared" si="2010"/>
        <v>0.20014212766311676</v>
      </c>
      <c r="BL1449" s="14">
        <f t="shared" si="2011"/>
        <v>0.17142178923322426</v>
      </c>
      <c r="BM1449" s="14">
        <f t="shared" si="2012"/>
        <v>0.65154546392077539</v>
      </c>
      <c r="BN1449" s="14">
        <f t="shared" si="2013"/>
        <v>0.33964775443058642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1.8426</v>
      </c>
      <c r="F1450" s="10">
        <f>VLOOKUP(B1450,home!$B$2:$E$405,3,FALSE)</f>
        <v>1.3776999999999999</v>
      </c>
      <c r="G1450" s="10">
        <f>VLOOKUP(C1450,away!$B$2:$E$405,4,FALSE)</f>
        <v>0.83489999999999998</v>
      </c>
      <c r="H1450" s="10">
        <f>VLOOKUP(A1450,away!$A$2:$E$405,3,FALSE)</f>
        <v>1.2176</v>
      </c>
      <c r="I1450" s="10">
        <f>VLOOKUP(C1450,away!$B$2:$E$405,3,FALSE)</f>
        <v>1.0107999999999999</v>
      </c>
      <c r="J1450" s="10">
        <f>VLOOKUP(B1450,home!$B$2:$E$405,4,FALSE)</f>
        <v>1.0740000000000001</v>
      </c>
      <c r="K1450" s="12">
        <f t="shared" si="1958"/>
        <v>2.1194354116979999</v>
      </c>
      <c r="L1450" s="12">
        <f t="shared" si="1959"/>
        <v>1.3218255859200001</v>
      </c>
      <c r="M1450" s="13">
        <f t="shared" si="1960"/>
        <v>3.2024277318596583E-2</v>
      </c>
      <c r="N1450" s="13">
        <f t="shared" si="1961"/>
        <v>6.7873387383070652E-2</v>
      </c>
      <c r="O1450" s="13">
        <f t="shared" si="1962"/>
        <v>4.2330509130318494E-2</v>
      </c>
      <c r="P1450" s="13">
        <f t="shared" si="1963"/>
        <v>8.9716780046002503E-2</v>
      </c>
      <c r="Q1450" s="13">
        <f t="shared" si="1964"/>
        <v>7.1926630365788113E-2</v>
      </c>
      <c r="R1450" s="13">
        <f t="shared" si="1965"/>
        <v>2.7976775016737586E-2</v>
      </c>
      <c r="S1450" s="13">
        <f t="shared" si="1966"/>
        <v>6.2835927113557885E-2</v>
      </c>
      <c r="T1450" s="13">
        <f t="shared" si="1967"/>
        <v>9.5074460326509139E-2</v>
      </c>
      <c r="U1450" s="13">
        <f t="shared" si="1968"/>
        <v>5.9294967675581532E-2</v>
      </c>
      <c r="V1450" s="13">
        <f t="shared" si="1969"/>
        <v>1.9559595004020571E-2</v>
      </c>
      <c r="W1450" s="13">
        <f t="shared" si="1970"/>
        <v>5.0814615813787989E-2</v>
      </c>
      <c r="X1450" s="13">
        <f t="shared" si="1971"/>
        <v>6.716805932136001E-2</v>
      </c>
      <c r="Y1450" s="13">
        <f t="shared" si="1972"/>
        <v>4.4392229683783022E-2</v>
      </c>
      <c r="Z1450" s="13">
        <f t="shared" si="1973"/>
        <v>1.2326805676217059E-2</v>
      </c>
      <c r="AA1450" s="13">
        <f t="shared" si="1974"/>
        <v>2.612586846329434E-2</v>
      </c>
      <c r="AB1450" s="13">
        <f t="shared" si="1975"/>
        <v>2.7686045391235026E-2</v>
      </c>
      <c r="AC1450" s="13">
        <f t="shared" si="1976"/>
        <v>3.4247921219786055E-3</v>
      </c>
      <c r="AD1450" s="13">
        <f t="shared" si="1977"/>
        <v>2.6924574046892857E-2</v>
      </c>
      <c r="AE1450" s="13">
        <f t="shared" si="1978"/>
        <v>3.5589590865180577E-2</v>
      </c>
      <c r="AF1450" s="13">
        <f t="shared" si="1979"/>
        <v>2.3521615899010209E-2</v>
      </c>
      <c r="AG1450" s="13">
        <f t="shared" si="1980"/>
        <v>1.0363824572498119E-2</v>
      </c>
      <c r="AH1450" s="13">
        <f t="shared" si="1981"/>
        <v>4.0734717838719001E-3</v>
      </c>
      <c r="AI1450" s="13">
        <f t="shared" si="1982"/>
        <v>8.6334603472907247E-3</v>
      </c>
      <c r="AJ1450" s="13">
        <f t="shared" si="1983"/>
        <v>9.1490307927692398E-3</v>
      </c>
      <c r="AK1450" s="13">
        <f t="shared" si="1984"/>
        <v>6.4635932816368494E-3</v>
      </c>
      <c r="AL1450" s="13">
        <f t="shared" si="1985"/>
        <v>3.8378548680929539E-4</v>
      </c>
      <c r="AM1450" s="13">
        <f t="shared" si="1986"/>
        <v>1.1412979135973927E-2</v>
      </c>
      <c r="AN1450" s="13">
        <f t="shared" si="1987"/>
        <v>1.5085967833501471E-2</v>
      </c>
      <c r="AO1450" s="13">
        <f t="shared" si="1988"/>
        <v>9.970509135344181E-3</v>
      </c>
      <c r="AP1450" s="13">
        <f t="shared" si="1989"/>
        <v>4.3930913599156789E-3</v>
      </c>
      <c r="AQ1450" s="13">
        <f t="shared" si="1990"/>
        <v>1.4517251402051581E-3</v>
      </c>
      <c r="AR1450" s="13">
        <f t="shared" si="1991"/>
        <v>1.0768838454890122E-3</v>
      </c>
      <c r="AS1450" s="13">
        <f t="shared" si="1992"/>
        <v>2.2823857564149294E-3</v>
      </c>
      <c r="AT1450" s="13">
        <f t="shared" si="1993"/>
        <v>2.4186845976504642E-3</v>
      </c>
      <c r="AU1450" s="13">
        <f t="shared" si="1994"/>
        <v>1.7087485953296408E-3</v>
      </c>
      <c r="AV1450" s="13">
        <f t="shared" si="1995"/>
        <v>9.0539557065771393E-4</v>
      </c>
      <c r="AW1450" s="13">
        <f t="shared" si="1996"/>
        <v>2.9866228745397967E-5</v>
      </c>
      <c r="AX1450" s="13">
        <f t="shared" si="1997"/>
        <v>4.0315120222922628E-3</v>
      </c>
      <c r="AY1450" s="13">
        <f t="shared" si="1998"/>
        <v>5.3289557410099945E-3</v>
      </c>
      <c r="AZ1450" s="13">
        <f t="shared" si="1999"/>
        <v>3.5219750223511432E-3</v>
      </c>
      <c r="BA1450" s="13">
        <f t="shared" si="2000"/>
        <v>1.5518122325049685E-3</v>
      </c>
      <c r="BB1450" s="13">
        <f t="shared" si="2001"/>
        <v>5.1280627836717586E-4</v>
      </c>
      <c r="BC1450" s="13">
        <f t="shared" si="2002"/>
        <v>1.3556809187322935E-4</v>
      </c>
      <c r="BD1450" s="13">
        <f t="shared" si="2003"/>
        <v>2.3724210333854939E-4</v>
      </c>
      <c r="BE1450" s="13">
        <f t="shared" si="2004"/>
        <v>5.0281931496143784E-4</v>
      </c>
      <c r="BF1450" s="13">
        <f t="shared" si="2005"/>
        <v>5.3284653090750081E-4</v>
      </c>
      <c r="BG1450" s="13">
        <f t="shared" si="2006"/>
        <v>3.7644460220192995E-4</v>
      </c>
      <c r="BH1450" s="13">
        <f t="shared" si="2007"/>
        <v>1.9946250511233428E-4</v>
      </c>
      <c r="BI1450" s="13">
        <f t="shared" si="2008"/>
        <v>8.4549579328214896E-5</v>
      </c>
      <c r="BJ1450" s="14">
        <f t="shared" si="2009"/>
        <v>0.55104589027121986</v>
      </c>
      <c r="BK1450" s="14">
        <f t="shared" si="2010"/>
        <v>0.21327411283197542</v>
      </c>
      <c r="BL1450" s="14">
        <f t="shared" si="2011"/>
        <v>0.22205918488412743</v>
      </c>
      <c r="BM1450" s="14">
        <f t="shared" si="2012"/>
        <v>0.66155854489076116</v>
      </c>
      <c r="BN1450" s="14">
        <f t="shared" si="2013"/>
        <v>0.33184835926051393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1.5455000000000001</v>
      </c>
      <c r="F1451" s="10">
        <f>VLOOKUP(B1451,home!$B$2:$E$405,3,FALSE)</f>
        <v>1.2016</v>
      </c>
      <c r="G1451" s="10">
        <f>VLOOKUP(C1451,away!$B$2:$E$405,4,FALSE)</f>
        <v>0.48530000000000001</v>
      </c>
      <c r="H1451" s="10">
        <f>VLOOKUP(A1451,away!$A$2:$E$405,3,FALSE)</f>
        <v>1.1894</v>
      </c>
      <c r="I1451" s="10">
        <f>VLOOKUP(C1451,away!$B$2:$E$405,3,FALSE)</f>
        <v>0.63060000000000005</v>
      </c>
      <c r="J1451" s="10">
        <f>VLOOKUP(B1451,home!$B$2:$E$405,4,FALSE)</f>
        <v>0.2402</v>
      </c>
      <c r="K1451" s="12">
        <f t="shared" si="1958"/>
        <v>0.9012374298400001</v>
      </c>
      <c r="L1451" s="12">
        <f t="shared" si="1959"/>
        <v>0.18015856072800002</v>
      </c>
      <c r="M1451" s="13">
        <f t="shared" si="1960"/>
        <v>0.33912178424040518</v>
      </c>
      <c r="N1451" s="13">
        <f t="shared" si="1961"/>
        <v>0.30562924523157775</v>
      </c>
      <c r="O1451" s="13">
        <f t="shared" si="1962"/>
        <v>6.1095692560262746E-2</v>
      </c>
      <c r="P1451" s="13">
        <f t="shared" si="1963"/>
        <v>5.506172493730601E-2</v>
      </c>
      <c r="Q1451" s="13">
        <f t="shared" si="1964"/>
        <v>0.13772225772822314</v>
      </c>
      <c r="R1451" s="13">
        <f t="shared" si="1965"/>
        <v>5.5034560191686557E-3</v>
      </c>
      <c r="S1451" s="13">
        <f t="shared" si="1966"/>
        <v>2.235033027930087E-3</v>
      </c>
      <c r="T1451" s="13">
        <f t="shared" si="1967"/>
        <v>2.4811843732527351E-2</v>
      </c>
      <c r="U1451" s="13">
        <f t="shared" si="1968"/>
        <v>4.9599205579530375E-3</v>
      </c>
      <c r="V1451" s="13">
        <f t="shared" si="1969"/>
        <v>4.0321396006036952E-5</v>
      </c>
      <c r="W1451" s="13">
        <f t="shared" si="1970"/>
        <v>4.1373484528915309E-2</v>
      </c>
      <c r="X1451" s="13">
        <f t="shared" si="1971"/>
        <v>7.4537874250315567E-3</v>
      </c>
      <c r="Y1451" s="13">
        <f t="shared" si="1972"/>
        <v>6.7143180723307509E-4</v>
      </c>
      <c r="Z1451" s="13">
        <f t="shared" si="1973"/>
        <v>3.3049823848109141E-4</v>
      </c>
      <c r="AA1451" s="13">
        <f t="shared" si="1974"/>
        <v>2.9785738301534622E-4</v>
      </c>
      <c r="AB1451" s="13">
        <f t="shared" si="1975"/>
        <v>1.3422011116380955E-4</v>
      </c>
      <c r="AC1451" s="13">
        <f t="shared" si="1976"/>
        <v>4.0917557481332194E-7</v>
      </c>
      <c r="AD1451" s="13">
        <f t="shared" si="1977"/>
        <v>9.3218332150911583E-3</v>
      </c>
      <c r="AE1451" s="13">
        <f t="shared" si="1978"/>
        <v>1.6794080553772879E-3</v>
      </c>
      <c r="AF1451" s="13">
        <f t="shared" si="1979"/>
        <v>1.5127986906589072E-4</v>
      </c>
      <c r="AG1451" s="13">
        <f t="shared" si="1980"/>
        <v>9.0847878260103951E-6</v>
      </c>
      <c r="AH1451" s="13">
        <f t="shared" si="1981"/>
        <v>1.4885521741973175E-5</v>
      </c>
      <c r="AI1451" s="13">
        <f t="shared" si="1982"/>
        <v>1.3415389356563344E-5</v>
      </c>
      <c r="AJ1451" s="13">
        <f t="shared" si="1983"/>
        <v>6.0452255120060202E-6</v>
      </c>
      <c r="AK1451" s="13">
        <f t="shared" si="1984"/>
        <v>1.8160611677478351E-6</v>
      </c>
      <c r="AL1451" s="13">
        <f t="shared" si="1985"/>
        <v>2.6574421341760383E-9</v>
      </c>
      <c r="AM1451" s="13">
        <f t="shared" si="1986"/>
        <v>1.6802370016331801E-3</v>
      </c>
      <c r="AN1451" s="13">
        <f t="shared" si="1987"/>
        <v>3.0270907989616392E-4</v>
      </c>
      <c r="AO1451" s="13">
        <f t="shared" si="1988"/>
        <v>2.7267816076695022E-5</v>
      </c>
      <c r="AP1451" s="13">
        <f t="shared" si="1989"/>
        <v>1.6375101661910661E-6</v>
      </c>
      <c r="AQ1451" s="13">
        <f t="shared" si="1990"/>
        <v>7.3752868679612607E-8</v>
      </c>
      <c r="AR1451" s="13">
        <f t="shared" si="1991"/>
        <v>5.3635083454384747E-7</v>
      </c>
      <c r="AS1451" s="13">
        <f t="shared" si="1992"/>
        <v>4.8337944761683627E-7</v>
      </c>
      <c r="AT1451" s="13">
        <f t="shared" si="1993"/>
        <v>2.178198255038382E-7</v>
      </c>
      <c r="AU1451" s="13">
        <f t="shared" si="1994"/>
        <v>6.5435793235092163E-8</v>
      </c>
      <c r="AV1451" s="13">
        <f t="shared" si="1995"/>
        <v>1.4743296528684028E-8</v>
      </c>
      <c r="AW1451" s="13">
        <f t="shared" si="1996"/>
        <v>1.1985480227385677E-11</v>
      </c>
      <c r="AX1451" s="13">
        <f t="shared" si="1997"/>
        <v>2.523820794789925E-4</v>
      </c>
      <c r="AY1451" s="13">
        <f t="shared" si="1998"/>
        <v>4.5468792192474989E-5</v>
      </c>
      <c r="AZ1451" s="13">
        <f t="shared" si="1999"/>
        <v>4.0957960797184081E-6</v>
      </c>
      <c r="BA1451" s="13">
        <f t="shared" si="2000"/>
        <v>2.4596424225248458E-7</v>
      </c>
      <c r="BB1451" s="13">
        <f t="shared" si="2001"/>
        <v>1.107814096869018E-8</v>
      </c>
      <c r="BC1451" s="13">
        <f t="shared" si="2002"/>
        <v>3.991643864922228E-10</v>
      </c>
      <c r="BD1451" s="13">
        <f t="shared" si="2003"/>
        <v>1.6104699066113556E-8</v>
      </c>
      <c r="BE1451" s="13">
        <f t="shared" si="2004"/>
        <v>1.451415759469083E-8</v>
      </c>
      <c r="BF1451" s="13">
        <f t="shared" si="2005"/>
        <v>6.5403510434659411E-9</v>
      </c>
      <c r="BG1451" s="13">
        <f t="shared" si="2006"/>
        <v>1.964803054888203E-9</v>
      </c>
      <c r="BH1451" s="13">
        <f t="shared" si="2007"/>
        <v>4.4268851383230604E-10</v>
      </c>
      <c r="BI1451" s="13">
        <f t="shared" si="2008"/>
        <v>7.9793491685183372E-11</v>
      </c>
      <c r="BJ1451" s="14">
        <f t="shared" si="2009"/>
        <v>0.53113778565080827</v>
      </c>
      <c r="BK1451" s="14">
        <f t="shared" si="2010"/>
        <v>0.39650474422685672</v>
      </c>
      <c r="BL1451" s="14">
        <f t="shared" si="2011"/>
        <v>7.2028666205032066E-2</v>
      </c>
      <c r="BM1451" s="14">
        <f t="shared" si="2012"/>
        <v>9.5822064824027608E-2</v>
      </c>
      <c r="BN1451" s="14">
        <f t="shared" si="2013"/>
        <v>0.90413416071694341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1.5455000000000001</v>
      </c>
      <c r="F1452" s="10">
        <f>VLOOKUP(B1452,home!$B$2:$E$405,3,FALSE)</f>
        <v>1.1092</v>
      </c>
      <c r="G1452" s="10">
        <f>VLOOKUP(C1452,away!$B$2:$E$405,4,FALSE)</f>
        <v>0.83189999999999997</v>
      </c>
      <c r="H1452" s="10">
        <f>VLOOKUP(A1452,away!$A$2:$E$405,3,FALSE)</f>
        <v>1.1894</v>
      </c>
      <c r="I1452" s="10">
        <f>VLOOKUP(C1452,away!$B$2:$E$405,3,FALSE)</f>
        <v>0.84079999999999999</v>
      </c>
      <c r="J1452" s="10">
        <f>VLOOKUP(B1452,home!$B$2:$E$405,4,FALSE)</f>
        <v>1.2011000000000001</v>
      </c>
      <c r="K1452" s="12">
        <f t="shared" si="1958"/>
        <v>1.4261000483399999</v>
      </c>
      <c r="L1452" s="12">
        <f t="shared" si="1959"/>
        <v>1.2011570762720001</v>
      </c>
      <c r="M1452" s="13">
        <f t="shared" si="1960"/>
        <v>7.2276435863217706E-2</v>
      </c>
      <c r="N1452" s="13">
        <f t="shared" si="1961"/>
        <v>0.1030734286783777</v>
      </c>
      <c r="O1452" s="13">
        <f t="shared" si="1962"/>
        <v>8.6815352384823311E-2</v>
      </c>
      <c r="P1452" s="13">
        <f t="shared" si="1963"/>
        <v>0.12380737823265067</v>
      </c>
      <c r="Q1452" s="13">
        <f t="shared" si="1964"/>
        <v>7.3496510810401997E-2</v>
      </c>
      <c r="R1452" s="13">
        <f t="shared" si="1965"/>
        <v>5.2139437423038899E-2</v>
      </c>
      <c r="S1452" s="13">
        <f t="shared" si="1966"/>
        <v>5.3019586265471048E-2</v>
      </c>
      <c r="T1452" s="13">
        <f t="shared" si="1967"/>
        <v>8.8280854041215898E-2</v>
      </c>
      <c r="U1452" s="13">
        <f t="shared" si="1968"/>
        <v>7.4356054229416185E-2</v>
      </c>
      <c r="V1452" s="13">
        <f t="shared" si="1969"/>
        <v>1.0091218823196055E-2</v>
      </c>
      <c r="W1452" s="13">
        <f t="shared" si="1970"/>
        <v>3.4937792539845212E-2</v>
      </c>
      <c r="X1452" s="13">
        <f t="shared" si="1971"/>
        <v>4.1965776738558169E-2</v>
      </c>
      <c r="Y1452" s="13">
        <f t="shared" si="1972"/>
        <v>2.5203744845385023E-2</v>
      </c>
      <c r="Z1452" s="13">
        <f t="shared" si="1973"/>
        <v>2.0875884737841435E-2</v>
      </c>
      <c r="AA1452" s="13">
        <f t="shared" si="1974"/>
        <v>2.9771100233775941E-2</v>
      </c>
      <c r="AB1452" s="13">
        <f t="shared" si="1975"/>
        <v>2.1228283741261431E-2</v>
      </c>
      <c r="AC1452" s="13">
        <f t="shared" si="1976"/>
        <v>1.0803722979958259E-3</v>
      </c>
      <c r="AD1452" s="13">
        <f t="shared" si="1977"/>
        <v>1.2456196907491536E-2</v>
      </c>
      <c r="AE1452" s="13">
        <f t="shared" si="1978"/>
        <v>1.4961849058870862E-2</v>
      </c>
      <c r="AF1452" s="13">
        <f t="shared" si="1979"/>
        <v>8.9857654355881521E-3</v>
      </c>
      <c r="AG1452" s="13">
        <f t="shared" si="1980"/>
        <v>3.5977719128923533E-3</v>
      </c>
      <c r="AH1452" s="13">
        <f t="shared" si="1981"/>
        <v>6.2688041690742271E-3</v>
      </c>
      <c r="AI1452" s="13">
        <f t="shared" si="1982"/>
        <v>8.93994192855075E-3</v>
      </c>
      <c r="AJ1452" s="13">
        <f t="shared" si="1983"/>
        <v>6.3746258082315087E-3</v>
      </c>
      <c r="AK1452" s="13">
        <f t="shared" si="1984"/>
        <v>3.0302847244227894E-3</v>
      </c>
      <c r="AL1452" s="13">
        <f t="shared" si="1985"/>
        <v>7.4025820522297239E-5</v>
      </c>
      <c r="AM1452" s="13">
        <f t="shared" si="1986"/>
        <v>3.5527566023812493E-3</v>
      </c>
      <c r="AN1452" s="13">
        <f t="shared" si="1987"/>
        <v>4.267418733222306E-3</v>
      </c>
      <c r="AO1452" s="13">
        <f t="shared" si="1988"/>
        <v>2.5629201044128341E-3</v>
      </c>
      <c r="AP1452" s="13">
        <f t="shared" si="1989"/>
        <v>1.0261565397784163E-3</v>
      </c>
      <c r="AQ1452" s="13">
        <f t="shared" si="1990"/>
        <v>3.0814379727940898E-4</v>
      </c>
      <c r="AR1452" s="13">
        <f t="shared" si="1991"/>
        <v>1.5059636974893826E-3</v>
      </c>
      <c r="AS1452" s="13">
        <f t="shared" si="1992"/>
        <v>2.1476549017878936E-3</v>
      </c>
      <c r="AT1452" s="13">
        <f t="shared" si="1993"/>
        <v>1.5313853796286767E-3</v>
      </c>
      <c r="AU1452" s="13">
        <f t="shared" si="1994"/>
        <v>7.2796958797187515E-4</v>
      </c>
      <c r="AV1452" s="13">
        <f t="shared" si="1995"/>
        <v>2.5953936614918528E-4</v>
      </c>
      <c r="AW1452" s="13">
        <f t="shared" si="1996"/>
        <v>3.5223339433319375E-6</v>
      </c>
      <c r="AX1452" s="13">
        <f t="shared" si="1997"/>
        <v>8.4443106039935726E-4</v>
      </c>
      <c r="AY1452" s="13">
        <f t="shared" si="1998"/>
        <v>1.0142943436225566E-3</v>
      </c>
      <c r="AZ1452" s="13">
        <f t="shared" si="1999"/>
        <v>6.0916341413244884E-4</v>
      </c>
      <c r="BA1452" s="13">
        <f t="shared" si="2000"/>
        <v>2.4390031516373394E-4</v>
      </c>
      <c r="BB1452" s="13">
        <f t="shared" si="2001"/>
        <v>7.3240647365972565E-5</v>
      </c>
      <c r="BC1452" s="13">
        <f t="shared" si="2002"/>
        <v>1.7594704370876009E-5</v>
      </c>
      <c r="BD1452" s="13">
        <f t="shared" si="2003"/>
        <v>3.0148315864135316E-4</v>
      </c>
      <c r="BE1452" s="13">
        <f t="shared" si="2004"/>
        <v>4.299451471121296E-4</v>
      </c>
      <c r="BF1452" s="13">
        <f t="shared" si="2005"/>
        <v>3.0657239754007829E-4</v>
      </c>
      <c r="BG1452" s="13">
        <f t="shared" si="2006"/>
        <v>1.4573430365053845E-4</v>
      </c>
      <c r="BH1452" s="13">
        <f t="shared" si="2007"/>
        <v>5.1957924370207288E-5</v>
      </c>
      <c r="BI1452" s="13">
        <f t="shared" si="2008"/>
        <v>1.4819439691199741E-5</v>
      </c>
      <c r="BJ1452" s="14">
        <f t="shared" si="2009"/>
        <v>0.42147971123075595</v>
      </c>
      <c r="BK1452" s="14">
        <f t="shared" si="2010"/>
        <v>0.2613633116466762</v>
      </c>
      <c r="BL1452" s="14">
        <f t="shared" si="2011"/>
        <v>0.29634690994662766</v>
      </c>
      <c r="BM1452" s="14">
        <f t="shared" si="2012"/>
        <v>0.48744650215971175</v>
      </c>
      <c r="BN1452" s="14">
        <f t="shared" si="2013"/>
        <v>0.51160854339251027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1.5455000000000001</v>
      </c>
      <c r="F1453" s="10">
        <f>VLOOKUP(B1453,home!$B$2:$E$405,3,FALSE)</f>
        <v>0.75490000000000002</v>
      </c>
      <c r="G1453" s="10">
        <f>VLOOKUP(C1453,away!$B$2:$E$405,4,FALSE)</f>
        <v>0.55459999999999998</v>
      </c>
      <c r="H1453" s="10">
        <f>VLOOKUP(A1453,away!$A$2:$E$405,3,FALSE)</f>
        <v>1.1894</v>
      </c>
      <c r="I1453" s="10">
        <f>VLOOKUP(C1453,away!$B$2:$E$405,3,FALSE)</f>
        <v>1.2011000000000001</v>
      </c>
      <c r="J1453" s="10">
        <f>VLOOKUP(B1453,home!$B$2:$E$405,4,FALSE)</f>
        <v>1.4013</v>
      </c>
      <c r="K1453" s="12">
        <f t="shared" si="1958"/>
        <v>0.64705068307000002</v>
      </c>
      <c r="L1453" s="12">
        <f t="shared" si="1959"/>
        <v>2.0018808408420004</v>
      </c>
      <c r="M1453" s="13">
        <f t="shared" si="1960"/>
        <v>7.0726742535706322E-2</v>
      </c>
      <c r="N1453" s="13">
        <f t="shared" si="1961"/>
        <v>4.5763787069044805E-2</v>
      </c>
      <c r="O1453" s="13">
        <f t="shared" si="1962"/>
        <v>0.14158651081739546</v>
      </c>
      <c r="P1453" s="13">
        <f t="shared" si="1963"/>
        <v>9.161364853789368E-2</v>
      </c>
      <c r="Q1453" s="13">
        <f t="shared" si="1964"/>
        <v>1.4805744841447737E-2</v>
      </c>
      <c r="R1453" s="13">
        <f t="shared" si="1965"/>
        <v>0.14171966166350633</v>
      </c>
      <c r="S1453" s="13">
        <f t="shared" si="1966"/>
        <v>2.966721037020573E-2</v>
      </c>
      <c r="T1453" s="13">
        <f t="shared" si="1967"/>
        <v>2.9639336932489505E-2</v>
      </c>
      <c r="U1453" s="13">
        <f t="shared" si="1968"/>
        <v>9.1699803883821082E-2</v>
      </c>
      <c r="V1453" s="13">
        <f t="shared" si="1969"/>
        <v>4.2698313828254683E-3</v>
      </c>
      <c r="W1453" s="13">
        <f t="shared" si="1970"/>
        <v>3.1933557710062963E-3</v>
      </c>
      <c r="X1453" s="13">
        <f t="shared" si="1971"/>
        <v>6.3927177359697383E-3</v>
      </c>
      <c r="Y1453" s="13">
        <f t="shared" si="1972"/>
        <v>6.3987295782743361E-3</v>
      </c>
      <c r="Z1453" s="13">
        <f t="shared" si="1973"/>
        <v>9.4568625151594601E-2</v>
      </c>
      <c r="AA1453" s="13">
        <f t="shared" si="1974"/>
        <v>6.1190693501330079E-2</v>
      </c>
      <c r="AB1453" s="13">
        <f t="shared" si="1975"/>
        <v>1.979674001378132E-2</v>
      </c>
      <c r="AC1453" s="13">
        <f t="shared" si="1976"/>
        <v>3.4567443798287894E-4</v>
      </c>
      <c r="AD1453" s="13">
        <f t="shared" si="1977"/>
        <v>5.1656575822878756E-4</v>
      </c>
      <c r="AE1453" s="13">
        <f t="shared" si="1978"/>
        <v>1.0341030944332307E-3</v>
      </c>
      <c r="AF1453" s="13">
        <f t="shared" si="1979"/>
        <v>1.0350755861006555E-3</v>
      </c>
      <c r="AG1453" s="13">
        <f t="shared" si="1980"/>
        <v>6.9069932821273544E-4</v>
      </c>
      <c r="AH1453" s="13">
        <f t="shared" si="1981"/>
        <v>4.7328779708936543E-2</v>
      </c>
      <c r="AI1453" s="13">
        <f t="shared" si="1982"/>
        <v>3.0624119239536951E-2</v>
      </c>
      <c r="AJ1453" s="13">
        <f t="shared" si="1983"/>
        <v>9.9076786361797561E-3</v>
      </c>
      <c r="AK1453" s="13">
        <f t="shared" si="1984"/>
        <v>2.1369234097260528E-3</v>
      </c>
      <c r="AL1453" s="13">
        <f t="shared" si="1985"/>
        <v>1.7910337920007903E-5</v>
      </c>
      <c r="AM1453" s="13">
        <f t="shared" si="1986"/>
        <v>6.6848845342501925E-5</v>
      </c>
      <c r="AN1453" s="13">
        <f t="shared" si="1987"/>
        <v>1.338234227235646E-4</v>
      </c>
      <c r="AO1453" s="13">
        <f t="shared" si="1988"/>
        <v>1.3394927300310202E-4</v>
      </c>
      <c r="AP1453" s="13">
        <f t="shared" si="1989"/>
        <v>8.9383494423208166E-5</v>
      </c>
      <c r="AQ1453" s="13">
        <f t="shared" si="1990"/>
        <v>4.4733776243332057E-5</v>
      </c>
      <c r="AR1453" s="13">
        <f t="shared" si="1991"/>
        <v>1.8949315463950348E-2</v>
      </c>
      <c r="AS1453" s="13">
        <f t="shared" si="1992"/>
        <v>1.2261167514657988E-2</v>
      </c>
      <c r="AT1453" s="13">
        <f t="shared" si="1993"/>
        <v>3.9667984077975723E-3</v>
      </c>
      <c r="AU1453" s="13">
        <f t="shared" si="1994"/>
        <v>8.5557320645546935E-4</v>
      </c>
      <c r="AV1453" s="13">
        <f t="shared" si="1995"/>
        <v>1.3839980691335036E-4</v>
      </c>
      <c r="AW1453" s="13">
        <f t="shared" si="1996"/>
        <v>6.4443304555405964E-7</v>
      </c>
      <c r="AX1453" s="13">
        <f t="shared" si="1997"/>
        <v>7.2090985068844392E-6</v>
      </c>
      <c r="AY1453" s="13">
        <f t="shared" si="1998"/>
        <v>1.4431756180674631E-5</v>
      </c>
      <c r="AZ1453" s="13">
        <f t="shared" si="1999"/>
        <v>1.4445328098897838E-5</v>
      </c>
      <c r="BA1453" s="13">
        <f t="shared" si="2000"/>
        <v>9.6392751869533912E-6</v>
      </c>
      <c r="BB1453" s="13">
        <f t="shared" si="2001"/>
        <v>4.8241700790914219E-6</v>
      </c>
      <c r="BC1453" s="13">
        <f t="shared" si="2002"/>
        <v>1.9314827308592716E-6</v>
      </c>
      <c r="BD1453" s="13">
        <f t="shared" si="2003"/>
        <v>6.3223785957255332E-3</v>
      </c>
      <c r="BE1453" s="13">
        <f t="shared" si="2004"/>
        <v>4.0908993889913542E-3</v>
      </c>
      <c r="BF1453" s="13">
        <f t="shared" si="2005"/>
        <v>1.3235096220087506E-3</v>
      </c>
      <c r="BG1453" s="13">
        <f t="shared" si="2006"/>
        <v>2.854592683234932E-4</v>
      </c>
      <c r="BH1453" s="13">
        <f t="shared" si="2007"/>
        <v>4.6176653639344669E-5</v>
      </c>
      <c r="BI1453" s="13">
        <f t="shared" si="2008"/>
        <v>5.9757270558449575E-6</v>
      </c>
      <c r="BJ1453" s="14">
        <f t="shared" si="2009"/>
        <v>0.10999133561772689</v>
      </c>
      <c r="BK1453" s="14">
        <f t="shared" si="2010"/>
        <v>0.19665544935871476</v>
      </c>
      <c r="BL1453" s="14">
        <f t="shared" si="2011"/>
        <v>0.59423656452973272</v>
      </c>
      <c r="BM1453" s="14">
        <f t="shared" si="2012"/>
        <v>0.4892220918696395</v>
      </c>
      <c r="BN1453" s="14">
        <f t="shared" si="2013"/>
        <v>0.50621609546499435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1.25</v>
      </c>
      <c r="F1454" s="10">
        <f>VLOOKUP(B1454,home!$B$2:$E$405,3,FALSE)</f>
        <v>0.6</v>
      </c>
      <c r="G1454" s="10">
        <f>VLOOKUP(C1454,away!$B$2:$E$405,4,FALSE)</f>
        <v>0.7</v>
      </c>
      <c r="H1454" s="10">
        <f>VLOOKUP(A1454,away!$A$2:$E$405,3,FALSE)</f>
        <v>0.89839999999999998</v>
      </c>
      <c r="I1454" s="10">
        <f>VLOOKUP(C1454,away!$B$2:$E$405,3,FALSE)</f>
        <v>0.55649999999999999</v>
      </c>
      <c r="J1454" s="10">
        <f>VLOOKUP(B1454,home!$B$2:$E$405,4,FALSE)</f>
        <v>0.97399999999999998</v>
      </c>
      <c r="K1454" s="12">
        <f t="shared" si="1958"/>
        <v>0.52499999999999991</v>
      </c>
      <c r="L1454" s="12">
        <f t="shared" si="1959"/>
        <v>0.48696065039999997</v>
      </c>
      <c r="M1454" s="13">
        <f t="shared" si="1960"/>
        <v>0.3635055730824347</v>
      </c>
      <c r="N1454" s="13">
        <f t="shared" si="1961"/>
        <v>0.19084042586827821</v>
      </c>
      <c r="O1454" s="13">
        <f t="shared" si="1962"/>
        <v>0.17701291029224711</v>
      </c>
      <c r="P1454" s="13">
        <f t="shared" si="1963"/>
        <v>9.2931777903429727E-2</v>
      </c>
      <c r="Q1454" s="13">
        <f t="shared" si="1964"/>
        <v>5.0095611790423017E-2</v>
      </c>
      <c r="R1454" s="13">
        <f t="shared" si="1965"/>
        <v>4.3099160962554756E-2</v>
      </c>
      <c r="S1454" s="13">
        <f t="shared" si="1966"/>
        <v>5.9396031201520748E-3</v>
      </c>
      <c r="T1454" s="13">
        <f t="shared" si="1967"/>
        <v>2.4394591699650296E-2</v>
      </c>
      <c r="U1454" s="13">
        <f t="shared" si="1968"/>
        <v>2.2627059505341243E-2</v>
      </c>
      <c r="V1454" s="13">
        <f t="shared" si="1969"/>
        <v>1.6872059157958219E-4</v>
      </c>
      <c r="W1454" s="13">
        <f t="shared" si="1970"/>
        <v>8.7667320633240276E-3</v>
      </c>
      <c r="X1454" s="13">
        <f t="shared" si="1971"/>
        <v>4.2690535474388018E-3</v>
      </c>
      <c r="Y1454" s="13">
        <f t="shared" si="1972"/>
        <v>1.0394305460266129E-3</v>
      </c>
      <c r="Z1454" s="13">
        <f t="shared" si="1973"/>
        <v>6.9958651513399844E-3</v>
      </c>
      <c r="AA1454" s="13">
        <f t="shared" si="1974"/>
        <v>3.6728292044534913E-3</v>
      </c>
      <c r="AB1454" s="13">
        <f t="shared" si="1975"/>
        <v>9.6411766616904127E-4</v>
      </c>
      <c r="AC1454" s="13">
        <f t="shared" si="1976"/>
        <v>2.6958844831887308E-6</v>
      </c>
      <c r="AD1454" s="13">
        <f t="shared" si="1977"/>
        <v>1.1506335833112783E-3</v>
      </c>
      <c r="AE1454" s="13">
        <f t="shared" si="1978"/>
        <v>5.6031327810134252E-4</v>
      </c>
      <c r="AF1454" s="13">
        <f t="shared" si="1979"/>
        <v>1.3642525916599292E-4</v>
      </c>
      <c r="AG1454" s="13">
        <f t="shared" si="1980"/>
        <v>2.2144577644820157E-5</v>
      </c>
      <c r="AH1454" s="13">
        <f t="shared" si="1981"/>
        <v>8.5167776105180329E-4</v>
      </c>
      <c r="AI1454" s="13">
        <f t="shared" si="1982"/>
        <v>4.4713082455219666E-4</v>
      </c>
      <c r="AJ1454" s="13">
        <f t="shared" si="1983"/>
        <v>1.1737184144495158E-4</v>
      </c>
      <c r="AK1454" s="13">
        <f t="shared" si="1984"/>
        <v>2.0540072252866528E-5</v>
      </c>
      <c r="AL1454" s="13">
        <f t="shared" si="1985"/>
        <v>2.7568582888073916E-8</v>
      </c>
      <c r="AM1454" s="13">
        <f t="shared" si="1986"/>
        <v>1.2081652624768425E-4</v>
      </c>
      <c r="AN1454" s="13">
        <f t="shared" si="1987"/>
        <v>5.8832894200640991E-5</v>
      </c>
      <c r="AO1454" s="13">
        <f t="shared" si="1988"/>
        <v>1.4324652212429262E-5</v>
      </c>
      <c r="AP1454" s="13">
        <f t="shared" si="1989"/>
        <v>2.3251806527061175E-6</v>
      </c>
      <c r="AQ1454" s="13">
        <f t="shared" si="1990"/>
        <v>2.8306787073481687E-7</v>
      </c>
      <c r="AR1454" s="13">
        <f t="shared" si="1991"/>
        <v>8.2946711290600396E-5</v>
      </c>
      <c r="AS1454" s="13">
        <f t="shared" si="1992"/>
        <v>4.3547023427565208E-5</v>
      </c>
      <c r="AT1454" s="13">
        <f t="shared" si="1993"/>
        <v>1.1431093649735864E-5</v>
      </c>
      <c r="AU1454" s="13">
        <f t="shared" si="1994"/>
        <v>2.0004413887037761E-6</v>
      </c>
      <c r="AV1454" s="13">
        <f t="shared" si="1995"/>
        <v>2.6255793226737051E-7</v>
      </c>
      <c r="AW1454" s="13">
        <f t="shared" si="1996"/>
        <v>1.957785528676653E-10</v>
      </c>
      <c r="AX1454" s="13">
        <f t="shared" si="1997"/>
        <v>1.0571446046672363E-5</v>
      </c>
      <c r="AY1454" s="13">
        <f t="shared" si="1998"/>
        <v>5.1478782425560821E-6</v>
      </c>
      <c r="AZ1454" s="13">
        <f t="shared" si="1999"/>
        <v>1.2534070685875592E-6</v>
      </c>
      <c r="BA1454" s="13">
        <f t="shared" si="2000"/>
        <v>2.034533071117851E-7</v>
      </c>
      <c r="BB1454" s="13">
        <f t="shared" si="2001"/>
        <v>2.4768438689296451E-8</v>
      </c>
      <c r="BC1454" s="13">
        <f t="shared" si="2002"/>
        <v>2.4122510027064652E-9</v>
      </c>
      <c r="BD1454" s="13">
        <f t="shared" si="2003"/>
        <v>6.7319640797686281E-6</v>
      </c>
      <c r="BE1454" s="13">
        <f t="shared" si="2004"/>
        <v>3.5342811418785293E-6</v>
      </c>
      <c r="BF1454" s="13">
        <f t="shared" si="2005"/>
        <v>9.2774879974311367E-7</v>
      </c>
      <c r="BG1454" s="13">
        <f t="shared" si="2006"/>
        <v>1.6235603995504488E-7</v>
      </c>
      <c r="BH1454" s="13">
        <f t="shared" si="2007"/>
        <v>2.1309230244099635E-8</v>
      </c>
      <c r="BI1454" s="13">
        <f t="shared" si="2008"/>
        <v>2.2374691756304625E-9</v>
      </c>
      <c r="BJ1454" s="14">
        <f t="shared" si="2009"/>
        <v>0.2814891478999032</v>
      </c>
      <c r="BK1454" s="14">
        <f t="shared" si="2010"/>
        <v>0.46255354602890469</v>
      </c>
      <c r="BL1454" s="14">
        <f t="shared" si="2011"/>
        <v>0.24896436585451712</v>
      </c>
      <c r="BM1454" s="14">
        <f t="shared" si="2012"/>
        <v>8.2512317352833472E-2</v>
      </c>
      <c r="BN1454" s="14">
        <f t="shared" si="2013"/>
        <v>0.91748545989936747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1.25</v>
      </c>
      <c r="F1455" s="10">
        <f>VLOOKUP(B1455,home!$B$2:$E$405,3,FALSE)</f>
        <v>0.7</v>
      </c>
      <c r="G1455" s="10">
        <f>VLOOKUP(C1455,away!$B$2:$E$405,4,FALSE)</f>
        <v>1</v>
      </c>
      <c r="H1455" s="10">
        <f>VLOOKUP(A1455,away!$A$2:$E$405,3,FALSE)</f>
        <v>0.89839999999999998</v>
      </c>
      <c r="I1455" s="10">
        <f>VLOOKUP(C1455,away!$B$2:$E$405,3,FALSE)</f>
        <v>0.83479999999999999</v>
      </c>
      <c r="J1455" s="10">
        <f>VLOOKUP(B1455,home!$B$2:$E$405,4,FALSE)</f>
        <v>0.83479999999999999</v>
      </c>
      <c r="K1455" s="12">
        <f t="shared" si="1958"/>
        <v>0.875</v>
      </c>
      <c r="L1455" s="12">
        <f t="shared" si="1959"/>
        <v>0.62608691033599995</v>
      </c>
      <c r="M1455" s="13">
        <f t="shared" si="1960"/>
        <v>0.22288776942344621</v>
      </c>
      <c r="N1455" s="13">
        <f t="shared" si="1961"/>
        <v>0.19502679824551541</v>
      </c>
      <c r="O1455" s="13">
        <f t="shared" si="1962"/>
        <v>0.13954711491000818</v>
      </c>
      <c r="P1455" s="13">
        <f t="shared" si="1963"/>
        <v>0.12210372554625715</v>
      </c>
      <c r="Q1455" s="13">
        <f t="shared" si="1964"/>
        <v>8.5324224232412996E-2</v>
      </c>
      <c r="R1455" s="13">
        <f t="shared" si="1965"/>
        <v>4.368431101015488E-2</v>
      </c>
      <c r="S1455" s="13">
        <f t="shared" si="1966"/>
        <v>1.6722900308574911E-2</v>
      </c>
      <c r="T1455" s="13">
        <f t="shared" si="1967"/>
        <v>5.3420379926487509E-2</v>
      </c>
      <c r="U1455" s="13">
        <f t="shared" si="1968"/>
        <v>3.8223772133885517E-2</v>
      </c>
      <c r="V1455" s="13">
        <f t="shared" si="1969"/>
        <v>1.0179155958662258E-3</v>
      </c>
      <c r="W1455" s="13">
        <f t="shared" si="1970"/>
        <v>2.4886232067787124E-2</v>
      </c>
      <c r="X1455" s="13">
        <f t="shared" si="1971"/>
        <v>1.5580944145225524E-2</v>
      </c>
      <c r="Y1455" s="13">
        <f t="shared" si="1972"/>
        <v>4.8775125900010164E-3</v>
      </c>
      <c r="Z1455" s="13">
        <f t="shared" si="1973"/>
        <v>9.1167251035015918E-3</v>
      </c>
      <c r="AA1455" s="13">
        <f t="shared" si="1974"/>
        <v>7.9771344655638916E-3</v>
      </c>
      <c r="AB1455" s="13">
        <f t="shared" si="1975"/>
        <v>3.4899963286842027E-3</v>
      </c>
      <c r="AC1455" s="13">
        <f t="shared" si="1976"/>
        <v>3.4852542287429647E-5</v>
      </c>
      <c r="AD1455" s="13">
        <f t="shared" si="1977"/>
        <v>5.4438632648284328E-3</v>
      </c>
      <c r="AE1455" s="13">
        <f t="shared" si="1978"/>
        <v>3.4083315317680832E-3</v>
      </c>
      <c r="AF1455" s="13">
        <f t="shared" si="1979"/>
        <v>1.0669558790627222E-3</v>
      </c>
      <c r="AG1455" s="13">
        <f t="shared" si="1980"/>
        <v>2.226690365957369E-4</v>
      </c>
      <c r="AH1455" s="13">
        <f t="shared" si="1981"/>
        <v>1.4269655631084898E-3</v>
      </c>
      <c r="AI1455" s="13">
        <f t="shared" si="1982"/>
        <v>1.2485948677199285E-3</v>
      </c>
      <c r="AJ1455" s="13">
        <f t="shared" si="1983"/>
        <v>5.4626025462746865E-4</v>
      </c>
      <c r="AK1455" s="13">
        <f t="shared" si="1984"/>
        <v>1.5932590759967839E-4</v>
      </c>
      <c r="AL1455" s="13">
        <f t="shared" si="1985"/>
        <v>7.6372521813320672E-7</v>
      </c>
      <c r="AM1455" s="13">
        <f t="shared" si="1986"/>
        <v>9.5267607134497589E-4</v>
      </c>
      <c r="AN1455" s="13">
        <f t="shared" si="1987"/>
        <v>5.9645801805941466E-4</v>
      </c>
      <c r="AO1455" s="13">
        <f t="shared" si="1988"/>
        <v>1.8671727883597642E-4</v>
      </c>
      <c r="AP1455" s="13">
        <f t="shared" si="1989"/>
        <v>3.8967081404253965E-5</v>
      </c>
      <c r="AQ1455" s="13">
        <f t="shared" si="1990"/>
        <v>6.0991949003001882E-6</v>
      </c>
      <c r="AR1455" s="13">
        <f t="shared" si="1991"/>
        <v>1.78680892112493E-4</v>
      </c>
      <c r="AS1455" s="13">
        <f t="shared" si="1992"/>
        <v>1.5634578059843136E-4</v>
      </c>
      <c r="AT1455" s="13">
        <f t="shared" si="1993"/>
        <v>6.8401279011813719E-5</v>
      </c>
      <c r="AU1455" s="13">
        <f t="shared" si="1994"/>
        <v>1.9950373045112339E-5</v>
      </c>
      <c r="AV1455" s="13">
        <f t="shared" si="1995"/>
        <v>4.3641441036183237E-6</v>
      </c>
      <c r="AW1455" s="13">
        <f t="shared" si="1996"/>
        <v>1.1621904635996347E-8</v>
      </c>
      <c r="AX1455" s="13">
        <f t="shared" si="1997"/>
        <v>1.3893192707114228E-4</v>
      </c>
      <c r="AY1455" s="13">
        <f t="shared" si="1998"/>
        <v>8.6983460966997948E-5</v>
      </c>
      <c r="AZ1455" s="13">
        <f t="shared" si="1999"/>
        <v>2.722960316357989E-5</v>
      </c>
      <c r="BA1455" s="13">
        <f t="shared" si="2000"/>
        <v>5.6826993714537015E-6</v>
      </c>
      <c r="BB1455" s="13">
        <f t="shared" si="2001"/>
        <v>8.8946592296044395E-7</v>
      </c>
      <c r="BC1455" s="13">
        <f t="shared" si="2002"/>
        <v>1.1137659431109261E-7</v>
      </c>
      <c r="BD1455" s="13">
        <f t="shared" si="2003"/>
        <v>1.8644961279798478E-5</v>
      </c>
      <c r="BE1455" s="13">
        <f t="shared" si="2004"/>
        <v>1.6314341119823665E-5</v>
      </c>
      <c r="BF1455" s="13">
        <f t="shared" si="2005"/>
        <v>7.1375242399228545E-6</v>
      </c>
      <c r="BG1455" s="13">
        <f t="shared" si="2006"/>
        <v>2.0817779033108328E-6</v>
      </c>
      <c r="BH1455" s="13">
        <f t="shared" si="2007"/>
        <v>4.5538891634924464E-7</v>
      </c>
      <c r="BI1455" s="13">
        <f t="shared" si="2008"/>
        <v>7.9693060361117823E-8</v>
      </c>
      <c r="BJ1455" s="14">
        <f t="shared" si="2009"/>
        <v>0.39129865709731998</v>
      </c>
      <c r="BK1455" s="14">
        <f t="shared" si="2010"/>
        <v>0.36285491060261704</v>
      </c>
      <c r="BL1455" s="14">
        <f t="shared" si="2011"/>
        <v>0.23677593159674323</v>
      </c>
      <c r="BM1455" s="14">
        <f t="shared" si="2012"/>
        <v>0.19138530919332464</v>
      </c>
      <c r="BN1455" s="14">
        <f t="shared" si="2013"/>
        <v>0.80857394336779487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1.25</v>
      </c>
      <c r="F1456" s="10">
        <f>VLOOKUP(B1456,home!$B$2:$E$405,3,FALSE)</f>
        <v>0.6</v>
      </c>
      <c r="G1456" s="10">
        <f>VLOOKUP(C1456,away!$B$2:$E$405,4,FALSE)</f>
        <v>0.4</v>
      </c>
      <c r="H1456" s="10">
        <f>VLOOKUP(A1456,away!$A$2:$E$405,3,FALSE)</f>
        <v>0.89839999999999998</v>
      </c>
      <c r="I1456" s="10">
        <f>VLOOKUP(C1456,away!$B$2:$E$405,3,FALSE)</f>
        <v>1.3914</v>
      </c>
      <c r="J1456" s="10">
        <f>VLOOKUP(B1456,home!$B$2:$E$405,4,FALSE)</f>
        <v>0.69569999999999999</v>
      </c>
      <c r="K1456" s="12">
        <f t="shared" si="1958"/>
        <v>0.30000000000000004</v>
      </c>
      <c r="L1456" s="12">
        <f t="shared" si="1959"/>
        <v>0.86964848683200002</v>
      </c>
      <c r="M1456" s="13">
        <f t="shared" si="1960"/>
        <v>0.31047605850920218</v>
      </c>
      <c r="N1456" s="13">
        <f t="shared" si="1961"/>
        <v>9.3142817552760659E-2</v>
      </c>
      <c r="O1456" s="13">
        <f t="shared" si="1962"/>
        <v>0.27000503448009117</v>
      </c>
      <c r="P1456" s="13">
        <f t="shared" si="1963"/>
        <v>8.1001510344027361E-2</v>
      </c>
      <c r="Q1456" s="13">
        <f t="shared" si="1964"/>
        <v>1.3971422632914099E-2</v>
      </c>
      <c r="R1456" s="13">
        <f t="shared" si="1965"/>
        <v>0.11740473483631661</v>
      </c>
      <c r="S1456" s="13">
        <f t="shared" si="1966"/>
        <v>5.2832130676342482E-3</v>
      </c>
      <c r="T1456" s="13">
        <f t="shared" si="1967"/>
        <v>1.2150226551604104E-2</v>
      </c>
      <c r="U1456" s="13">
        <f t="shared" si="1968"/>
        <v>3.5221420450894984E-2</v>
      </c>
      <c r="V1456" s="13">
        <f t="shared" si="1969"/>
        <v>1.531512749959725E-4</v>
      </c>
      <c r="W1456" s="13">
        <f t="shared" si="1970"/>
        <v>1.39714226329141E-3</v>
      </c>
      <c r="X1456" s="13">
        <f t="shared" si="1971"/>
        <v>1.2150226551604106E-3</v>
      </c>
      <c r="Y1456" s="13">
        <f t="shared" si="1972"/>
        <v>5.2832130676342488E-4</v>
      </c>
      <c r="Z1456" s="13">
        <f t="shared" si="1973"/>
        <v>3.4033616665771663E-2</v>
      </c>
      <c r="AA1456" s="13">
        <f t="shared" si="1974"/>
        <v>1.0210084999731498E-2</v>
      </c>
      <c r="AB1456" s="13">
        <f t="shared" si="1975"/>
        <v>1.531512749959725E-3</v>
      </c>
      <c r="AC1456" s="13">
        <f t="shared" si="1976"/>
        <v>2.4972707729369803E-6</v>
      </c>
      <c r="AD1456" s="13">
        <f t="shared" si="1977"/>
        <v>1.0478566974685575E-4</v>
      </c>
      <c r="AE1456" s="13">
        <f t="shared" si="1978"/>
        <v>9.1126699137030788E-5</v>
      </c>
      <c r="AF1456" s="13">
        <f t="shared" si="1979"/>
        <v>3.9624098007256863E-5</v>
      </c>
      <c r="AG1456" s="13">
        <f t="shared" si="1980"/>
        <v>1.1486345624697937E-5</v>
      </c>
      <c r="AH1456" s="13">
        <f t="shared" si="1981"/>
        <v>7.3993208087021626E-3</v>
      </c>
      <c r="AI1456" s="13">
        <f t="shared" si="1982"/>
        <v>2.219796242610649E-3</v>
      </c>
      <c r="AJ1456" s="13">
        <f t="shared" si="1983"/>
        <v>3.3296943639159735E-4</v>
      </c>
      <c r="AK1456" s="13">
        <f t="shared" si="1984"/>
        <v>3.3296943639159739E-5</v>
      </c>
      <c r="AL1456" s="13">
        <f t="shared" si="1985"/>
        <v>2.6060972986733107E-8</v>
      </c>
      <c r="AM1456" s="13">
        <f t="shared" si="1986"/>
        <v>6.287140184811347E-6</v>
      </c>
      <c r="AN1456" s="13">
        <f t="shared" si="1987"/>
        <v>5.4676019482218488E-6</v>
      </c>
      <c r="AO1456" s="13">
        <f t="shared" si="1988"/>
        <v>2.3774458804354125E-6</v>
      </c>
      <c r="AP1456" s="13">
        <f t="shared" si="1989"/>
        <v>6.8918073748187652E-7</v>
      </c>
      <c r="AQ1456" s="13">
        <f t="shared" si="1990"/>
        <v>1.4983624637621888E-7</v>
      </c>
      <c r="AR1456" s="13">
        <f t="shared" si="1991"/>
        <v>1.2869616289744737E-3</v>
      </c>
      <c r="AS1456" s="13">
        <f t="shared" si="1992"/>
        <v>3.8608848869234216E-4</v>
      </c>
      <c r="AT1456" s="13">
        <f t="shared" si="1993"/>
        <v>5.7913273303851324E-5</v>
      </c>
      <c r="AU1456" s="13">
        <f t="shared" si="1994"/>
        <v>5.7913273303851329E-6</v>
      </c>
      <c r="AV1456" s="13">
        <f t="shared" si="1995"/>
        <v>4.3434954977888494E-7</v>
      </c>
      <c r="AW1456" s="13">
        <f t="shared" si="1996"/>
        <v>1.8886571436068382E-10</v>
      </c>
      <c r="AX1456" s="13">
        <f t="shared" si="1997"/>
        <v>3.1435700924056728E-7</v>
      </c>
      <c r="AY1456" s="13">
        <f t="shared" si="1998"/>
        <v>2.7338009741109236E-7</v>
      </c>
      <c r="AZ1456" s="13">
        <f t="shared" si="1999"/>
        <v>1.188722940217706E-7</v>
      </c>
      <c r="BA1456" s="13">
        <f t="shared" si="2000"/>
        <v>3.4459036874093813E-8</v>
      </c>
      <c r="BB1456" s="13">
        <f t="shared" si="2001"/>
        <v>7.4918123188109423E-9</v>
      </c>
      <c r="BC1456" s="13">
        <f t="shared" si="2002"/>
        <v>1.3030486493366551E-9</v>
      </c>
      <c r="BD1456" s="13">
        <f t="shared" si="2003"/>
        <v>1.8653403887474939E-4</v>
      </c>
      <c r="BE1456" s="13">
        <f t="shared" si="2004"/>
        <v>5.5960211662424824E-5</v>
      </c>
      <c r="BF1456" s="13">
        <f t="shared" si="2005"/>
        <v>8.3940317493637239E-6</v>
      </c>
      <c r="BG1456" s="13">
        <f t="shared" si="2006"/>
        <v>8.3940317493637251E-7</v>
      </c>
      <c r="BH1456" s="13">
        <f t="shared" si="2007"/>
        <v>6.2955238120227936E-8</v>
      </c>
      <c r="BI1456" s="13">
        <f t="shared" si="2008"/>
        <v>3.7773142872136776E-9</v>
      </c>
      <c r="BJ1456" s="14">
        <f t="shared" si="2009"/>
        <v>0.12266769684330581</v>
      </c>
      <c r="BK1456" s="14">
        <f t="shared" si="2010"/>
        <v>0.3969167299077031</v>
      </c>
      <c r="BL1456" s="14">
        <f t="shared" si="2011"/>
        <v>0.4463471544342022</v>
      </c>
      <c r="BM1456" s="14">
        <f t="shared" si="2012"/>
        <v>0.11396334630443906</v>
      </c>
      <c r="BN1456" s="14">
        <f t="shared" si="2013"/>
        <v>0.88600157835531212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0.32429999999999998</v>
      </c>
      <c r="G1457" s="10">
        <f>VLOOKUP(C1457,away!$B$2:$E$405,4,FALSE)</f>
        <v>0.89190000000000003</v>
      </c>
      <c r="H1457" s="10">
        <f>VLOOKUP(A1457,away!$A$2:$E$405,3,FALSE)</f>
        <v>1.125</v>
      </c>
      <c r="I1457" s="10">
        <f>VLOOKUP(C1457,away!$B$2:$E$405,3,FALSE)</f>
        <v>1.1111</v>
      </c>
      <c r="J1457" s="10">
        <f>VLOOKUP(B1457,home!$B$2:$E$405,4,FALSE)</f>
        <v>0.77780000000000005</v>
      </c>
      <c r="K1457" s="12">
        <f t="shared" si="1958"/>
        <v>0.44592619518900001</v>
      </c>
      <c r="L1457" s="12">
        <f t="shared" si="1959"/>
        <v>0.97224027750000008</v>
      </c>
      <c r="M1457" s="13">
        <f t="shared" si="1960"/>
        <v>0.24215761269670136</v>
      </c>
      <c r="N1457" s="13">
        <f t="shared" si="1961"/>
        <v>0.10798442286589149</v>
      </c>
      <c r="O1457" s="13">
        <f t="shared" si="1962"/>
        <v>0.23543538456697846</v>
      </c>
      <c r="P1457" s="13">
        <f t="shared" si="1963"/>
        <v>0.1049868052528117</v>
      </c>
      <c r="Q1457" s="13">
        <f t="shared" si="1964"/>
        <v>2.4076541414133519E-2</v>
      </c>
      <c r="R1457" s="13">
        <f t="shared" si="1965"/>
        <v>0.11444988181235917</v>
      </c>
      <c r="S1457" s="13">
        <f t="shared" si="1966"/>
        <v>1.1379189316460783E-2</v>
      </c>
      <c r="T1457" s="13">
        <f t="shared" si="1967"/>
        <v>2.3408183305717416E-2</v>
      </c>
      <c r="U1457" s="13">
        <f t="shared" si="1968"/>
        <v>5.1036200336416052E-2</v>
      </c>
      <c r="V1457" s="13">
        <f t="shared" si="1969"/>
        <v>5.4815755894508777E-4</v>
      </c>
      <c r="W1457" s="13">
        <f t="shared" si="1970"/>
        <v>3.5787868353716486E-3</v>
      </c>
      <c r="X1457" s="13">
        <f t="shared" si="1971"/>
        <v>3.4794407059350785E-3</v>
      </c>
      <c r="Y1457" s="13">
        <f t="shared" si="1972"/>
        <v>1.6914261987415584E-3</v>
      </c>
      <c r="Z1457" s="13">
        <f t="shared" si="1973"/>
        <v>3.7090928284363438E-2</v>
      </c>
      <c r="AA1457" s="13">
        <f t="shared" si="1974"/>
        <v>1.6539816525874249E-2</v>
      </c>
      <c r="AB1457" s="13">
        <f t="shared" si="1975"/>
        <v>3.6877687262536238E-3</v>
      </c>
      <c r="AC1457" s="13">
        <f t="shared" si="1976"/>
        <v>1.4853268045124443E-5</v>
      </c>
      <c r="AD1457" s="13">
        <f t="shared" si="1977"/>
        <v>3.9896869922244034E-4</v>
      </c>
      <c r="AE1457" s="13">
        <f t="shared" si="1978"/>
        <v>3.8789343884583944E-4</v>
      </c>
      <c r="AF1457" s="13">
        <f t="shared" si="1979"/>
        <v>1.8856281231195409E-4</v>
      </c>
      <c r="AG1457" s="13">
        <f t="shared" si="1980"/>
        <v>6.1109453656118246E-5</v>
      </c>
      <c r="AH1457" s="13">
        <f t="shared" si="1981"/>
        <v>9.0153236019805249E-3</v>
      </c>
      <c r="AI1457" s="13">
        <f t="shared" si="1982"/>
        <v>4.0201689522287656E-3</v>
      </c>
      <c r="AJ1457" s="13">
        <f t="shared" si="1983"/>
        <v>8.9634932244216092E-4</v>
      </c>
      <c r="AK1457" s="13">
        <f t="shared" si="1984"/>
        <v>1.3323521430562364E-4</v>
      </c>
      <c r="AL1457" s="13">
        <f t="shared" si="1985"/>
        <v>2.5758383430619854E-7</v>
      </c>
      <c r="AM1457" s="13">
        <f t="shared" si="1986"/>
        <v>3.5582118808753484E-5</v>
      </c>
      <c r="AN1457" s="13">
        <f t="shared" si="1987"/>
        <v>3.4594369064660459E-5</v>
      </c>
      <c r="AO1457" s="13">
        <f t="shared" si="1988"/>
        <v>1.681701948968145E-5</v>
      </c>
      <c r="AP1457" s="13">
        <f t="shared" si="1989"/>
        <v>5.4500612317902692E-6</v>
      </c>
      <c r="AQ1457" s="13">
        <f t="shared" si="1990"/>
        <v>1.3246922610969404E-6</v>
      </c>
      <c r="AR1457" s="13">
        <f t="shared" si="1991"/>
        <v>1.7530121441083702E-3</v>
      </c>
      <c r="AS1457" s="13">
        <f t="shared" si="1992"/>
        <v>7.8171403554235636E-4</v>
      </c>
      <c r="AT1457" s="13">
        <f t="shared" si="1993"/>
        <v>1.7429338279762081E-4</v>
      </c>
      <c r="AU1457" s="13">
        <f t="shared" si="1994"/>
        <v>2.5907328345854318E-5</v>
      </c>
      <c r="AV1457" s="13">
        <f t="shared" si="1995"/>
        <v>2.8881890891947361E-6</v>
      </c>
      <c r="AW1457" s="13">
        <f t="shared" si="1996"/>
        <v>3.10207787897401E-9</v>
      </c>
      <c r="AX1457" s="13">
        <f t="shared" si="1997"/>
        <v>2.6444998095250642E-6</v>
      </c>
      <c r="AY1457" s="13">
        <f t="shared" si="1998"/>
        <v>2.5710892286613453E-6</v>
      </c>
      <c r="AZ1457" s="13">
        <f t="shared" si="1999"/>
        <v>1.2498582525754836E-6</v>
      </c>
      <c r="BA1457" s="13">
        <f t="shared" si="2000"/>
        <v>4.0505417810655124E-7</v>
      </c>
      <c r="BB1457" s="13">
        <f t="shared" si="2001"/>
        <v>9.845249663121193E-8</v>
      </c>
      <c r="BC1457" s="13">
        <f t="shared" si="2002"/>
        <v>1.9143896529059471E-8</v>
      </c>
      <c r="BD1457" s="13">
        <f t="shared" si="2003"/>
        <v>2.8405816890813185E-4</v>
      </c>
      <c r="BE1457" s="13">
        <f t="shared" si="2004"/>
        <v>1.2666897847355752E-4</v>
      </c>
      <c r="BF1457" s="13">
        <f t="shared" si="2005"/>
        <v>2.8242507809595418E-5</v>
      </c>
      <c r="BG1457" s="13">
        <f t="shared" si="2006"/>
        <v>4.1980246833761683E-6</v>
      </c>
      <c r="BH1457" s="13">
        <f t="shared" si="2007"/>
        <v>4.6800229359186021E-7</v>
      </c>
      <c r="BI1457" s="13">
        <f t="shared" si="2008"/>
        <v>4.1738896424228723E-8</v>
      </c>
      <c r="BJ1457" s="14">
        <f t="shared" si="2009"/>
        <v>0.1653560920885451</v>
      </c>
      <c r="BK1457" s="14">
        <f t="shared" si="2010"/>
        <v>0.35908944676602705</v>
      </c>
      <c r="BL1457" s="14">
        <f t="shared" si="2011"/>
        <v>0.43839562155978679</v>
      </c>
      <c r="BM1457" s="14">
        <f t="shared" si="2012"/>
        <v>0.17083887210269572</v>
      </c>
      <c r="BN1457" s="14">
        <f t="shared" si="2013"/>
        <v>0.8290906486088756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1.1119000000000001</v>
      </c>
      <c r="G1458" s="10">
        <f>VLOOKUP(C1458,away!$B$2:$E$405,4,FALSE)</f>
        <v>1.1351</v>
      </c>
      <c r="H1458" s="10">
        <f>VLOOKUP(A1458,away!$A$2:$E$405,3,FALSE)</f>
        <v>1.125</v>
      </c>
      <c r="I1458" s="10">
        <f>VLOOKUP(C1458,away!$B$2:$E$405,3,FALSE)</f>
        <v>1</v>
      </c>
      <c r="J1458" s="10">
        <f>VLOOKUP(B1458,home!$B$2:$E$405,4,FALSE)</f>
        <v>0.76190000000000002</v>
      </c>
      <c r="K1458" s="12">
        <f t="shared" si="1958"/>
        <v>1.9458068426730004</v>
      </c>
      <c r="L1458" s="12">
        <f t="shared" si="1959"/>
        <v>0.8571375</v>
      </c>
      <c r="M1458" s="13">
        <f t="shared" si="1960"/>
        <v>6.0631280290269297E-2</v>
      </c>
      <c r="N1458" s="13">
        <f t="shared" si="1961"/>
        <v>0.11797676006883064</v>
      </c>
      <c r="O1458" s="13">
        <f t="shared" si="1962"/>
        <v>5.1969344009800703E-2</v>
      </c>
      <c r="P1458" s="13">
        <f t="shared" si="1963"/>
        <v>0.10112230518349732</v>
      </c>
      <c r="Q1458" s="13">
        <f t="shared" si="1964"/>
        <v>0.11477999350916074</v>
      </c>
      <c r="R1458" s="13">
        <f t="shared" si="1965"/>
        <v>2.227243680060027E-2</v>
      </c>
      <c r="S1458" s="13">
        <f t="shared" si="1966"/>
        <v>4.2163552198919547E-2</v>
      </c>
      <c r="T1458" s="13">
        <f t="shared" si="1967"/>
        <v>9.8382236686458263E-2</v>
      </c>
      <c r="U1458" s="13">
        <f t="shared" si="1968"/>
        <v>4.3337859929609958E-2</v>
      </c>
      <c r="V1458" s="13">
        <f t="shared" si="1969"/>
        <v>7.8134872015957653E-3</v>
      </c>
      <c r="W1458" s="13">
        <f t="shared" si="1970"/>
        <v>7.4446565590695846E-2</v>
      </c>
      <c r="X1458" s="13">
        <f t="shared" si="1971"/>
        <v>6.3810943113995058E-2</v>
      </c>
      <c r="Y1458" s="13">
        <f t="shared" si="1972"/>
        <v>2.7347376126685963E-2</v>
      </c>
      <c r="Z1458" s="13">
        <f t="shared" si="1973"/>
        <v>6.3635135993915064E-3</v>
      </c>
      <c r="AA1458" s="13">
        <f t="shared" si="1974"/>
        <v>1.2382168305138688E-2</v>
      </c>
      <c r="AB1458" s="13">
        <f t="shared" si="1975"/>
        <v>1.2046653907633804E-2</v>
      </c>
      <c r="AC1458" s="13">
        <f t="shared" si="1976"/>
        <v>8.1447009856594054E-4</v>
      </c>
      <c r="AD1458" s="13">
        <f t="shared" si="1977"/>
        <v>3.6214659184970063E-2</v>
      </c>
      <c r="AE1458" s="13">
        <f t="shared" si="1978"/>
        <v>3.1040942437157281E-2</v>
      </c>
      <c r="AF1458" s="13">
        <f t="shared" si="1979"/>
        <v>1.3303177899114445E-2</v>
      </c>
      <c r="AG1458" s="13">
        <f t="shared" si="1980"/>
        <v>3.8008842155007371E-3</v>
      </c>
      <c r="AH1458" s="13">
        <f t="shared" si="1981"/>
        <v>1.3636015344496088E-3</v>
      </c>
      <c r="AI1458" s="13">
        <f t="shared" si="1982"/>
        <v>2.6533051964114521E-3</v>
      </c>
      <c r="AJ1458" s="13">
        <f t="shared" si="1983"/>
        <v>2.5814097034386166E-3</v>
      </c>
      <c r="AK1458" s="13">
        <f t="shared" si="1984"/>
        <v>1.6743082215644471E-3</v>
      </c>
      <c r="AL1458" s="13">
        <f t="shared" si="1985"/>
        <v>5.4335711517697436E-5</v>
      </c>
      <c r="AM1458" s="13">
        <f t="shared" si="1986"/>
        <v>1.4093346329437073E-2</v>
      </c>
      <c r="AN1458" s="13">
        <f t="shared" si="1987"/>
        <v>1.207993563944787E-2</v>
      </c>
      <c r="AO1458" s="13">
        <f t="shared" si="1988"/>
        <v>5.1770829170786226E-3</v>
      </c>
      <c r="AP1458" s="13">
        <f t="shared" si="1989"/>
        <v>1.4791573029458265E-3</v>
      </c>
      <c r="AQ1458" s="13">
        <f t="shared" si="1990"/>
        <v>3.1696029818843198E-4</v>
      </c>
      <c r="AR1458" s="13">
        <f t="shared" si="1991"/>
        <v>2.3375880204686038E-4</v>
      </c>
      <c r="AS1458" s="13">
        <f t="shared" si="1992"/>
        <v>4.5484947655782441E-4</v>
      </c>
      <c r="AT1458" s="13">
        <f t="shared" si="1993"/>
        <v>4.4252461193622361E-4</v>
      </c>
      <c r="AU1458" s="13">
        <f t="shared" si="1994"/>
        <v>2.8702247265223935E-4</v>
      </c>
      <c r="AV1458" s="13">
        <f t="shared" si="1995"/>
        <v>1.3962257282191281E-4</v>
      </c>
      <c r="AW1458" s="13">
        <f t="shared" si="1996"/>
        <v>2.5172890114320559E-6</v>
      </c>
      <c r="AX1458" s="13">
        <f t="shared" si="1997"/>
        <v>4.5704882873298458E-3</v>
      </c>
      <c r="AY1458" s="13">
        <f t="shared" si="1998"/>
        <v>3.9175369043811855E-3</v>
      </c>
      <c r="AZ1458" s="13">
        <f t="shared" si="1999"/>
        <v>1.6789338941895137E-3</v>
      </c>
      <c r="BA1458" s="13">
        <f t="shared" si="2000"/>
        <v>4.796924002436216E-4</v>
      </c>
      <c r="BB1458" s="13">
        <f t="shared" si="2001"/>
        <v>1.0279058617845427E-4</v>
      </c>
      <c r="BC1458" s="13">
        <f t="shared" si="2002"/>
        <v>1.7621133212106974E-5</v>
      </c>
      <c r="BD1458" s="13">
        <f t="shared" si="2003"/>
        <v>3.3393905864906785E-5</v>
      </c>
      <c r="BE1458" s="13">
        <f t="shared" si="2004"/>
        <v>6.497809053551367E-5</v>
      </c>
      <c r="BF1458" s="13">
        <f t="shared" si="2005"/>
        <v>6.3217406593914111E-5</v>
      </c>
      <c r="BG1458" s="13">
        <f t="shared" si="2006"/>
        <v>4.1002954108826449E-5</v>
      </c>
      <c r="BH1458" s="13">
        <f t="shared" si="2007"/>
        <v>1.9945957168690373E-5</v>
      </c>
      <c r="BI1458" s="13">
        <f t="shared" si="2008"/>
        <v>7.7621959885000614E-6</v>
      </c>
      <c r="BJ1458" s="14">
        <f t="shared" si="2009"/>
        <v>0.62501708452520144</v>
      </c>
      <c r="BK1458" s="14">
        <f t="shared" si="2010"/>
        <v>0.21651696758874675</v>
      </c>
      <c r="BL1458" s="14">
        <f t="shared" si="2011"/>
        <v>0.15206916605492299</v>
      </c>
      <c r="BM1458" s="14">
        <f t="shared" si="2012"/>
        <v>0.52729959229073409</v>
      </c>
      <c r="BN1458" s="14">
        <f t="shared" si="2013"/>
        <v>0.46875211986215892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0.55600000000000005</v>
      </c>
      <c r="G1459" s="10">
        <f>VLOOKUP(C1459,away!$B$2:$E$405,4,FALSE)</f>
        <v>1.054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0.76190000000000002</v>
      </c>
      <c r="K1459" s="12">
        <f t="shared" si="1958"/>
        <v>0.90347320080000015</v>
      </c>
      <c r="L1459" s="12">
        <f t="shared" si="1959"/>
        <v>0.76190952374999998</v>
      </c>
      <c r="M1459" s="13">
        <f t="shared" si="1960"/>
        <v>0.18911826392691639</v>
      </c>
      <c r="N1459" s="13">
        <f t="shared" si="1961"/>
        <v>0.17086328323979036</v>
      </c>
      <c r="O1459" s="13">
        <f t="shared" si="1962"/>
        <v>0.14409100640098368</v>
      </c>
      <c r="P1459" s="13">
        <f t="shared" si="1963"/>
        <v>0.13018236275959003</v>
      </c>
      <c r="Q1459" s="13">
        <f t="shared" si="1964"/>
        <v>7.7185198703925192E-2</v>
      </c>
      <c r="R1459" s="13">
        <f t="shared" si="1965"/>
        <v>5.4892155031815833E-2</v>
      </c>
      <c r="S1459" s="13">
        <f t="shared" si="1966"/>
        <v>2.2403240202409441E-2</v>
      </c>
      <c r="T1459" s="13">
        <f t="shared" si="1967"/>
        <v>5.8808137985056762E-2</v>
      </c>
      <c r="U1459" s="13">
        <f t="shared" si="1968"/>
        <v>4.9593591005404489E-2</v>
      </c>
      <c r="V1459" s="13">
        <f t="shared" si="1969"/>
        <v>1.7135114189989746E-3</v>
      </c>
      <c r="W1459" s="13">
        <f t="shared" si="1970"/>
        <v>2.3244919509139782E-2</v>
      </c>
      <c r="X1459" s="13">
        <f t="shared" si="1971"/>
        <v>1.7710525552815774E-2</v>
      </c>
      <c r="Y1459" s="13">
        <f t="shared" si="1972"/>
        <v>6.7469090446540363E-3</v>
      </c>
      <c r="Z1459" s="13">
        <f t="shared" si="1973"/>
        <v>1.3940951899300655E-2</v>
      </c>
      <c r="AA1459" s="13">
        <f t="shared" si="1974"/>
        <v>1.2595276434660005E-2</v>
      </c>
      <c r="AB1459" s="13">
        <f t="shared" si="1975"/>
        <v>5.6897473576915433E-3</v>
      </c>
      <c r="AC1459" s="13">
        <f t="shared" si="1976"/>
        <v>7.372006294796175E-5</v>
      </c>
      <c r="AD1459" s="13">
        <f t="shared" si="1977"/>
        <v>5.2502904578152201E-3</v>
      </c>
      <c r="AE1459" s="13">
        <f t="shared" si="1978"/>
        <v>4.000246302263164E-3</v>
      </c>
      <c r="AF1459" s="13">
        <f t="shared" si="1979"/>
        <v>1.5239128775200129E-3</v>
      </c>
      <c r="AG1459" s="13">
        <f t="shared" si="1980"/>
        <v>3.870279115825883E-4</v>
      </c>
      <c r="AH1459" s="13">
        <f t="shared" si="1981"/>
        <v>2.6554360055544551E-3</v>
      </c>
      <c r="AI1459" s="13">
        <f t="shared" si="1982"/>
        <v>2.3991152674578504E-3</v>
      </c>
      <c r="AJ1459" s="13">
        <f t="shared" si="1983"/>
        <v>1.0837681748891463E-3</v>
      </c>
      <c r="AK1459" s="13">
        <f t="shared" si="1984"/>
        <v>3.2638516729742385E-4</v>
      </c>
      <c r="AL1459" s="13">
        <f t="shared" si="1985"/>
        <v>2.0298519620632935E-6</v>
      </c>
      <c r="AM1459" s="13">
        <f t="shared" si="1986"/>
        <v>9.4869934501040339E-4</v>
      </c>
      <c r="AN1459" s="13">
        <f t="shared" si="1987"/>
        <v>7.2282306613881333E-4</v>
      </c>
      <c r="AO1459" s="13">
        <f t="shared" si="1988"/>
        <v>2.7536288903866904E-4</v>
      </c>
      <c r="AP1459" s="13">
        <f t="shared" si="1989"/>
        <v>6.9933869215292133E-5</v>
      </c>
      <c r="AQ1459" s="13">
        <f t="shared" si="1990"/>
        <v>1.3320820246954503E-5</v>
      </c>
      <c r="AR1459" s="13">
        <f t="shared" si="1991"/>
        <v>4.0464039646811968E-4</v>
      </c>
      <c r="AS1459" s="13">
        <f t="shared" si="1992"/>
        <v>3.6558175417003314E-4</v>
      </c>
      <c r="AT1459" s="13">
        <f t="shared" si="1993"/>
        <v>1.6514665879703929E-4</v>
      </c>
      <c r="AU1459" s="13">
        <f t="shared" si="1994"/>
        <v>4.9735193474928885E-5</v>
      </c>
      <c r="AV1459" s="13">
        <f t="shared" si="1995"/>
        <v>1.1233603610300317E-5</v>
      </c>
      <c r="AW1459" s="13">
        <f t="shared" si="1996"/>
        <v>3.8813297590529438E-8</v>
      </c>
      <c r="AX1459" s="13">
        <f t="shared" si="1997"/>
        <v>1.4285407230556872E-4</v>
      </c>
      <c r="AY1459" s="13">
        <f t="shared" si="1998"/>
        <v>1.0884187819608394E-4</v>
      </c>
      <c r="AZ1459" s="13">
        <f t="shared" si="1999"/>
        <v>4.146383179021691E-5</v>
      </c>
      <c r="BA1459" s="13">
        <f t="shared" si="2000"/>
        <v>1.0530562777378091E-5</v>
      </c>
      <c r="BB1459" s="13">
        <f t="shared" si="2001"/>
        <v>2.0058340176329047E-6</v>
      </c>
      <c r="BC1459" s="13">
        <f t="shared" si="2002"/>
        <v>3.0565280821924723E-7</v>
      </c>
      <c r="BD1459" s="13">
        <f t="shared" si="2003"/>
        <v>5.1383228627172674E-5</v>
      </c>
      <c r="BE1459" s="13">
        <f t="shared" si="2004"/>
        <v>4.6423370035229894E-5</v>
      </c>
      <c r="BF1459" s="13">
        <f t="shared" si="2005"/>
        <v>2.0971135358825981E-5</v>
      </c>
      <c r="BG1459" s="13">
        <f t="shared" si="2006"/>
        <v>6.3156195956828587E-6</v>
      </c>
      <c r="BH1459" s="13">
        <f t="shared" si="2007"/>
        <v>1.4264982627866982E-6</v>
      </c>
      <c r="BI1459" s="13">
        <f t="shared" si="2008"/>
        <v>2.5776059028310771E-7</v>
      </c>
      <c r="BJ1459" s="14">
        <f t="shared" si="2009"/>
        <v>0.36805659340610808</v>
      </c>
      <c r="BK1459" s="14">
        <f t="shared" si="2010"/>
        <v>0.34360197010102095</v>
      </c>
      <c r="BL1459" s="14">
        <f t="shared" si="2011"/>
        <v>0.27444959606474484</v>
      </c>
      <c r="BM1459" s="14">
        <f t="shared" si="2012"/>
        <v>0.23360803834325469</v>
      </c>
      <c r="BN1459" s="14">
        <f t="shared" si="2013"/>
        <v>0.76633227006302151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1.0193000000000001</v>
      </c>
      <c r="G1460" s="10">
        <f>VLOOKUP(C1460,away!$B$2:$E$405,4,FALSE)</f>
        <v>0.92659999999999998</v>
      </c>
      <c r="H1460" s="10">
        <f>VLOOKUP(A1460,away!$A$2:$E$405,3,FALSE)</f>
        <v>1.125</v>
      </c>
      <c r="I1460" s="10">
        <f>VLOOKUP(C1460,away!$B$2:$E$405,3,FALSE)</f>
        <v>0.76190000000000002</v>
      </c>
      <c r="J1460" s="10">
        <f>VLOOKUP(B1460,home!$B$2:$E$405,4,FALSE)</f>
        <v>0.76190000000000002</v>
      </c>
      <c r="K1460" s="12">
        <f t="shared" si="1958"/>
        <v>1.4561100269460003</v>
      </c>
      <c r="L1460" s="12">
        <f t="shared" si="1959"/>
        <v>0.65305306125000007</v>
      </c>
      <c r="M1460" s="13">
        <f t="shared" si="1960"/>
        <v>0.12133947438926106</v>
      </c>
      <c r="N1460" s="13">
        <f t="shared" si="1961"/>
        <v>0.17668362532256041</v>
      </c>
      <c r="O1460" s="13">
        <f t="shared" si="1962"/>
        <v>7.9241115200372914E-2</v>
      </c>
      <c r="P1460" s="13">
        <f t="shared" si="1963"/>
        <v>0.1153837823896461</v>
      </c>
      <c r="Q1460" s="13">
        <f t="shared" si="1964"/>
        <v>0.12863539921467526</v>
      </c>
      <c r="R1460" s="13">
        <f t="shared" si="1965"/>
        <v>2.5874326429233718E-2</v>
      </c>
      <c r="S1460" s="13">
        <f t="shared" si="1966"/>
        <v>2.7430103240416483E-2</v>
      </c>
      <c r="T1460" s="13">
        <f t="shared" si="1967"/>
        <v>8.4005741242259527E-2</v>
      </c>
      <c r="U1460" s="13">
        <f t="shared" si="1968"/>
        <v>3.7675866154081111E-2</v>
      </c>
      <c r="V1460" s="13">
        <f t="shared" si="1969"/>
        <v>2.8981949463575542E-3</v>
      </c>
      <c r="W1460" s="13">
        <f t="shared" si="1970"/>
        <v>6.2435764872230126E-2</v>
      </c>
      <c r="X1460" s="13">
        <f t="shared" si="1971"/>
        <v>4.0773867381295105E-2</v>
      </c>
      <c r="Y1460" s="13">
        <f t="shared" si="1972"/>
        <v>1.3313749456178144E-2</v>
      </c>
      <c r="Z1460" s="13">
        <f t="shared" si="1973"/>
        <v>5.6324360274642889E-3</v>
      </c>
      <c r="AA1460" s="13">
        <f t="shared" si="1974"/>
        <v>8.2014465757226478E-3</v>
      </c>
      <c r="AB1460" s="13">
        <f t="shared" si="1975"/>
        <v>5.971104297185845E-3</v>
      </c>
      <c r="AC1460" s="13">
        <f t="shared" si="1976"/>
        <v>1.7224644777413418E-4</v>
      </c>
      <c r="AD1460" s="13">
        <f t="shared" si="1977"/>
        <v>2.2728335817624283E-2</v>
      </c>
      <c r="AE1460" s="13">
        <f t="shared" si="1978"/>
        <v>1.484280928281756E-2</v>
      </c>
      <c r="AF1460" s="13">
        <f t="shared" si="1979"/>
        <v>4.8465710198469618E-3</v>
      </c>
      <c r="AG1460" s="13">
        <f t="shared" si="1980"/>
        <v>1.0550226803588646E-3</v>
      </c>
      <c r="AH1460" s="13">
        <f t="shared" si="1981"/>
        <v>9.1956989750758558E-4</v>
      </c>
      <c r="AI1460" s="13">
        <f t="shared" si="1982"/>
        <v>1.338994948238501E-3</v>
      </c>
      <c r="AJ1460" s="13">
        <f t="shared" si="1983"/>
        <v>9.7486198508006129E-4</v>
      </c>
      <c r="AK1460" s="13">
        <f t="shared" si="1984"/>
        <v>4.7316877045452E-4</v>
      </c>
      <c r="AL1460" s="13">
        <f t="shared" si="1985"/>
        <v>6.5516837772355491E-6</v>
      </c>
      <c r="AM1460" s="13">
        <f t="shared" si="1986"/>
        <v>6.6189915359677262E-3</v>
      </c>
      <c r="AN1460" s="13">
        <f t="shared" si="1987"/>
        <v>4.3225526849515628E-3</v>
      </c>
      <c r="AO1460" s="13">
        <f t="shared" si="1988"/>
        <v>1.4114281316610125E-3</v>
      </c>
      <c r="AP1460" s="13">
        <f t="shared" si="1989"/>
        <v>3.0724582070519753E-4</v>
      </c>
      <c r="AQ1460" s="13">
        <f t="shared" si="1990"/>
        <v>5.0161955941949462E-5</v>
      </c>
      <c r="AR1460" s="13">
        <f t="shared" si="1991"/>
        <v>1.2010558732013558E-4</v>
      </c>
      <c r="AS1460" s="13">
        <f t="shared" si="1992"/>
        <v>1.7488694998908779E-4</v>
      </c>
      <c r="AT1460" s="13">
        <f t="shared" si="1993"/>
        <v>1.2732732073055726E-4</v>
      </c>
      <c r="AU1460" s="13">
        <f t="shared" si="1994"/>
        <v>6.180086280664461E-5</v>
      </c>
      <c r="AV1460" s="13">
        <f t="shared" si="1995"/>
        <v>2.249721400166733E-5</v>
      </c>
      <c r="AW1460" s="13">
        <f t="shared" si="1996"/>
        <v>1.7305856130846747E-7</v>
      </c>
      <c r="AX1460" s="13">
        <f t="shared" si="1997"/>
        <v>1.6063299906322202E-3</v>
      </c>
      <c r="AY1460" s="13">
        <f t="shared" si="1998"/>
        <v>1.0490187177600553E-3</v>
      </c>
      <c r="AZ1460" s="13">
        <f t="shared" si="1999"/>
        <v>3.4253244247087693E-4</v>
      </c>
      <c r="BA1460" s="13">
        <f t="shared" si="2000"/>
        <v>7.4563953377681919E-5</v>
      </c>
      <c r="BB1460" s="13">
        <f t="shared" si="2001"/>
        <v>1.2173554503049363E-5</v>
      </c>
      <c r="BC1460" s="13">
        <f t="shared" si="2002"/>
        <v>1.5899954069020228E-6</v>
      </c>
      <c r="BD1460" s="13">
        <f t="shared" si="2003"/>
        <v>1.3072553578773948E-5</v>
      </c>
      <c r="BE1460" s="13">
        <f t="shared" si="2004"/>
        <v>1.9035076343841561E-5</v>
      </c>
      <c r="BF1460" s="13">
        <f t="shared" si="2005"/>
        <v>1.3858582763975159E-5</v>
      </c>
      <c r="BG1460" s="13">
        <f t="shared" si="2006"/>
        <v>6.726540440628418E-6</v>
      </c>
      <c r="BH1460" s="13">
        <f t="shared" si="2007"/>
        <v>2.448645745564201E-6</v>
      </c>
      <c r="BI1460" s="13">
        <f t="shared" si="2008"/>
        <v>7.1309952451093935E-7</v>
      </c>
      <c r="BJ1460" s="14">
        <f t="shared" si="2009"/>
        <v>0.56511747507322441</v>
      </c>
      <c r="BK1460" s="14">
        <f t="shared" si="2010"/>
        <v>0.26827937181499262</v>
      </c>
      <c r="BL1460" s="14">
        <f t="shared" si="2011"/>
        <v>0.1612329266911223</v>
      </c>
      <c r="BM1460" s="14">
        <f t="shared" si="2012"/>
        <v>0.35205564100185538</v>
      </c>
      <c r="BN1460" s="14">
        <f t="shared" si="2013"/>
        <v>0.64715772294574936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1.5088999999999999</v>
      </c>
      <c r="F1461" s="10">
        <f>VLOOKUP(B1461,home!$B$2:$E$405,3,FALSE)</f>
        <v>1.4200999999999999</v>
      </c>
      <c r="G1461" s="10">
        <f>VLOOKUP(C1461,away!$B$2:$E$405,4,FALSE)</f>
        <v>0.71009999999999995</v>
      </c>
      <c r="H1461" s="10">
        <f>VLOOKUP(A1461,away!$A$2:$E$405,3,FALSE)</f>
        <v>1.1115999999999999</v>
      </c>
      <c r="I1461" s="10">
        <f>VLOOKUP(C1461,away!$B$2:$E$405,3,FALSE)</f>
        <v>0.77110000000000001</v>
      </c>
      <c r="J1461" s="10">
        <f>VLOOKUP(B1461,home!$B$2:$E$405,4,FALSE)</f>
        <v>1.0281</v>
      </c>
      <c r="K1461" s="12">
        <f t="shared" si="1958"/>
        <v>1.5215943907889997</v>
      </c>
      <c r="L1461" s="12">
        <f t="shared" si="1959"/>
        <v>0.88124080875599986</v>
      </c>
      <c r="M1461" s="13">
        <f t="shared" si="1960"/>
        <v>9.0461114056807873E-2</v>
      </c>
      <c r="N1461" s="13">
        <f t="shared" si="1961"/>
        <v>0.13764512373336277</v>
      </c>
      <c r="O1461" s="13">
        <f t="shared" si="1962"/>
        <v>7.9718025312390112E-2</v>
      </c>
      <c r="P1461" s="13">
        <f t="shared" si="1963"/>
        <v>0.12129850016010826</v>
      </c>
      <c r="Q1461" s="13">
        <f t="shared" si="1964"/>
        <v>0.10472002409607133</v>
      </c>
      <c r="R1461" s="13">
        <f t="shared" si="1965"/>
        <v>3.512538854936096E-2</v>
      </c>
      <c r="S1461" s="13">
        <f t="shared" si="1966"/>
        <v>4.0662018963894528E-2</v>
      </c>
      <c r="T1461" s="13">
        <f t="shared" si="1967"/>
        <v>9.228355872736968E-2</v>
      </c>
      <c r="U1461" s="13">
        <f t="shared" si="1968"/>
        <v>5.3446594190991785E-2</v>
      </c>
      <c r="V1461" s="13">
        <f t="shared" si="1969"/>
        <v>6.0581486865971474E-3</v>
      </c>
      <c r="W1461" s="13">
        <f t="shared" si="1970"/>
        <v>5.3113800422623682E-2</v>
      </c>
      <c r="X1461" s="13">
        <f t="shared" si="1971"/>
        <v>4.6806048440537658E-2</v>
      </c>
      <c r="Y1461" s="13">
        <f t="shared" si="1972"/>
        <v>2.0623699991205953E-2</v>
      </c>
      <c r="Z1461" s="13">
        <f t="shared" si="1973"/>
        <v>1.0317975271035864E-2</v>
      </c>
      <c r="AA1461" s="13">
        <f t="shared" si="1974"/>
        <v>1.5699773296707777E-2</v>
      </c>
      <c r="AB1461" s="13">
        <f t="shared" si="1975"/>
        <v>1.194434349246474E-2</v>
      </c>
      <c r="AC1461" s="13">
        <f t="shared" si="1976"/>
        <v>5.0770734274404347E-4</v>
      </c>
      <c r="AD1461" s="13">
        <f t="shared" si="1977"/>
        <v>2.0204415199137658E-2</v>
      </c>
      <c r="AE1461" s="13">
        <f t="shared" si="1978"/>
        <v>1.7804955190530082E-2</v>
      </c>
      <c r="AF1461" s="13">
        <f t="shared" si="1979"/>
        <v>7.8452265559835338E-3</v>
      </c>
      <c r="AG1461" s="13">
        <f t="shared" si="1980"/>
        <v>2.3045112650229922E-3</v>
      </c>
      <c r="AH1461" s="13">
        <f t="shared" si="1981"/>
        <v>2.2731552181430126E-3</v>
      </c>
      <c r="AI1461" s="13">
        <f t="shared" si="1982"/>
        <v>3.4588202293191522E-3</v>
      </c>
      <c r="AJ1461" s="13">
        <f t="shared" si="1983"/>
        <v>2.6314607298397728E-3</v>
      </c>
      <c r="AK1461" s="13">
        <f t="shared" si="1984"/>
        <v>1.334671962035242E-3</v>
      </c>
      <c r="AL1461" s="13">
        <f t="shared" si="1985"/>
        <v>2.7231209713580483E-5</v>
      </c>
      <c r="AM1461" s="13">
        <f t="shared" si="1986"/>
        <v>6.1485849672359679E-3</v>
      </c>
      <c r="AN1461" s="13">
        <f t="shared" si="1987"/>
        <v>5.4183839892320068E-3</v>
      </c>
      <c r="AO1461" s="13">
        <f t="shared" si="1988"/>
        <v>2.3874505444106868E-3</v>
      </c>
      <c r="AP1461" s="13">
        <f t="shared" si="1989"/>
        <v>7.0130628287380875E-4</v>
      </c>
      <c r="AQ1461" s="13">
        <f t="shared" si="1990"/>
        <v>1.5450492897634477E-4</v>
      </c>
      <c r="AR1461" s="13">
        <f t="shared" si="1991"/>
        <v>4.0063942857285407E-4</v>
      </c>
      <c r="AS1461" s="13">
        <f t="shared" si="1992"/>
        <v>6.0961070724536472E-4</v>
      </c>
      <c r="AT1461" s="13">
        <f t="shared" si="1993"/>
        <v>4.6379011635473108E-4</v>
      </c>
      <c r="AU1461" s="13">
        <f t="shared" si="1994"/>
        <v>2.352334798495788E-4</v>
      </c>
      <c r="AV1461" s="13">
        <f t="shared" si="1995"/>
        <v>8.948248586622412E-5</v>
      </c>
      <c r="AW1461" s="13">
        <f t="shared" si="1996"/>
        <v>1.0142801658918068E-6</v>
      </c>
      <c r="AX1461" s="13">
        <f t="shared" si="1997"/>
        <v>1.5592753995726353E-3</v>
      </c>
      <c r="AY1461" s="13">
        <f t="shared" si="1998"/>
        <v>1.374097114192724E-3</v>
      </c>
      <c r="AZ1461" s="13">
        <f t="shared" si="1999"/>
        <v>6.0545522611024074E-4</v>
      </c>
      <c r="BA1461" s="13">
        <f t="shared" si="2000"/>
        <v>1.7785061770764511E-4</v>
      </c>
      <c r="BB1461" s="13">
        <f t="shared" si="2001"/>
        <v>3.9182305546609829E-5</v>
      </c>
      <c r="BC1461" s="13">
        <f t="shared" si="2002"/>
        <v>6.9058093257638305E-6</v>
      </c>
      <c r="BD1461" s="13">
        <f t="shared" si="2003"/>
        <v>5.8843302342513898E-5</v>
      </c>
      <c r="BE1461" s="13">
        <f t="shared" si="2004"/>
        <v>8.9535638779870337E-5</v>
      </c>
      <c r="BF1461" s="13">
        <f t="shared" si="2005"/>
        <v>6.8118462871580394E-5</v>
      </c>
      <c r="BG1461" s="13">
        <f t="shared" si="2006"/>
        <v>3.4549557004855153E-5</v>
      </c>
      <c r="BH1461" s="13">
        <f t="shared" si="2007"/>
        <v>1.3142603035708105E-5</v>
      </c>
      <c r="BI1461" s="13">
        <f t="shared" si="2008"/>
        <v>3.999542211899983E-6</v>
      </c>
      <c r="BJ1461" s="14">
        <f t="shared" si="2009"/>
        <v>0.52192436080702975</v>
      </c>
      <c r="BK1461" s="14">
        <f t="shared" si="2010"/>
        <v>0.26038881753405818</v>
      </c>
      <c r="BL1461" s="14">
        <f t="shared" si="2011"/>
        <v>0.20769917830538767</v>
      </c>
      <c r="BM1461" s="14">
        <f t="shared" si="2012"/>
        <v>0.42998907317538354</v>
      </c>
      <c r="BN1461" s="14">
        <f t="shared" si="2013"/>
        <v>0.56896817590810123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1.5088999999999999</v>
      </c>
      <c r="F1462" s="10">
        <f>VLOOKUP(B1462,home!$B$2:$E$405,3,FALSE)</f>
        <v>0.75739999999999996</v>
      </c>
      <c r="G1462" s="10">
        <f>VLOOKUP(C1462,away!$B$2:$E$405,4,FALSE)</f>
        <v>0.89939999999999998</v>
      </c>
      <c r="H1462" s="10">
        <f>VLOOKUP(A1462,away!$A$2:$E$405,3,FALSE)</f>
        <v>1.1115999999999999</v>
      </c>
      <c r="I1462" s="10">
        <f>VLOOKUP(C1462,away!$B$2:$E$405,3,FALSE)</f>
        <v>1.2850999999999999</v>
      </c>
      <c r="J1462" s="10">
        <f>VLOOKUP(B1462,home!$B$2:$E$405,4,FALSE)</f>
        <v>0.70679999999999998</v>
      </c>
      <c r="K1462" s="12">
        <f t="shared" si="1958"/>
        <v>1.0278710694839999</v>
      </c>
      <c r="L1462" s="12">
        <f t="shared" si="1959"/>
        <v>1.0096759286879997</v>
      </c>
      <c r="M1462" s="13">
        <f t="shared" si="1960"/>
        <v>0.13034806306952321</v>
      </c>
      <c r="N1462" s="13">
        <f t="shared" si="1961"/>
        <v>0.13398100299243867</v>
      </c>
      <c r="O1462" s="13">
        <f t="shared" si="1962"/>
        <v>0.13160930163240278</v>
      </c>
      <c r="P1462" s="13">
        <f t="shared" si="1963"/>
        <v>0.13527739362294017</v>
      </c>
      <c r="Q1462" s="13">
        <f t="shared" si="1964"/>
        <v>6.8857598418188462E-2</v>
      </c>
      <c r="R1462" s="13">
        <f t="shared" si="1965"/>
        <v>6.6441371924837678E-2</v>
      </c>
      <c r="S1462" s="13">
        <f t="shared" si="1966"/>
        <v>3.5098283769002606E-2</v>
      </c>
      <c r="T1462" s="13">
        <f t="shared" si="1967"/>
        <v>6.9523859630109763E-2</v>
      </c>
      <c r="U1462" s="13">
        <f t="shared" si="1968"/>
        <v>6.8293164018367103E-2</v>
      </c>
      <c r="V1462" s="13">
        <f t="shared" si="1969"/>
        <v>4.0472871352625192E-3</v>
      </c>
      <c r="W1462" s="13">
        <f t="shared" si="1970"/>
        <v>2.3592244442734382E-2</v>
      </c>
      <c r="X1462" s="13">
        <f t="shared" si="1971"/>
        <v>2.3820521317552138E-2</v>
      </c>
      <c r="Y1462" s="13">
        <f t="shared" si="1972"/>
        <v>1.2025503491565875E-2</v>
      </c>
      <c r="Z1462" s="13">
        <f t="shared" si="1973"/>
        <v>2.2361417967171761E-2</v>
      </c>
      <c r="AA1462" s="13">
        <f t="shared" si="1974"/>
        <v>2.2984654601095566E-2</v>
      </c>
      <c r="AB1462" s="13">
        <f t="shared" si="1975"/>
        <v>1.181263075327422E-2</v>
      </c>
      <c r="AC1462" s="13">
        <f t="shared" si="1976"/>
        <v>2.6252138026110742E-4</v>
      </c>
      <c r="AD1462" s="13">
        <f t="shared" si="1977"/>
        <v>6.062446381720335E-3</v>
      </c>
      <c r="AE1462" s="13">
        <f t="shared" si="1978"/>
        <v>6.1211061805846829E-3</v>
      </c>
      <c r="AF1462" s="13">
        <f t="shared" si="1979"/>
        <v>3.0901667837398474E-3</v>
      </c>
      <c r="AG1462" s="13">
        <f t="shared" si="1980"/>
        <v>1.0400223390577799E-3</v>
      </c>
      <c r="AH1462" s="13">
        <f t="shared" si="1981"/>
        <v>5.6444463631961676E-3</v>
      </c>
      <c r="AI1462" s="13">
        <f t="shared" si="1982"/>
        <v>5.8017631199835176E-3</v>
      </c>
      <c r="AJ1462" s="13">
        <f t="shared" si="1983"/>
        <v>2.981732231515143E-3</v>
      </c>
      <c r="AK1462" s="13">
        <f t="shared" si="1984"/>
        <v>1.0216120992407945E-3</v>
      </c>
      <c r="AL1462" s="13">
        <f t="shared" si="1985"/>
        <v>1.0897962656515387E-5</v>
      </c>
      <c r="AM1462" s="13">
        <f t="shared" si="1986"/>
        <v>1.2462826492136577E-3</v>
      </c>
      <c r="AN1462" s="13">
        <f t="shared" si="1987"/>
        <v>1.2583415912525403E-3</v>
      </c>
      <c r="AO1462" s="13">
        <f t="shared" si="1988"/>
        <v>6.3525860737732203E-4</v>
      </c>
      <c r="AP1462" s="13">
        <f t="shared" si="1989"/>
        <v>2.1380177478691435E-4</v>
      </c>
      <c r="AQ1462" s="13">
        <f t="shared" si="1990"/>
        <v>5.3967626378280075E-5</v>
      </c>
      <c r="AR1462" s="13">
        <f t="shared" si="1991"/>
        <v>1.1398123247379388E-3</v>
      </c>
      <c r="AS1462" s="13">
        <f t="shared" si="1992"/>
        <v>1.1715801132394291E-3</v>
      </c>
      <c r="AT1462" s="13">
        <f t="shared" si="1993"/>
        <v>6.0211665199079889E-4</v>
      </c>
      <c r="AU1462" s="13">
        <f t="shared" si="1994"/>
        <v>2.0629942901196927E-4</v>
      </c>
      <c r="AV1462" s="13">
        <f t="shared" si="1995"/>
        <v>5.301230368311783E-5</v>
      </c>
      <c r="AW1462" s="13">
        <f t="shared" si="1996"/>
        <v>3.1416909406863737E-7</v>
      </c>
      <c r="AX1462" s="13">
        <f t="shared" si="1997"/>
        <v>2.1350297992109909E-4</v>
      </c>
      <c r="AY1462" s="13">
        <f t="shared" si="1998"/>
        <v>2.1556881952949106E-4</v>
      </c>
      <c r="AZ1462" s="13">
        <f t="shared" si="1999"/>
        <v>1.0882732402730735E-4</v>
      </c>
      <c r="BA1462" s="13">
        <f t="shared" si="2000"/>
        <v>3.6626776484633805E-5</v>
      </c>
      <c r="BB1462" s="13">
        <f t="shared" si="2001"/>
        <v>9.2452936404926064E-6</v>
      </c>
      <c r="BC1462" s="13">
        <f t="shared" si="2002"/>
        <v>1.8669500884915263E-6</v>
      </c>
      <c r="BD1462" s="13">
        <f t="shared" si="2003"/>
        <v>1.918068445849676E-4</v>
      </c>
      <c r="BE1462" s="13">
        <f t="shared" si="2004"/>
        <v>1.9715270647790198E-4</v>
      </c>
      <c r="BF1462" s="13">
        <f t="shared" si="2005"/>
        <v>1.0132378162955311E-4</v>
      </c>
      <c r="BG1462" s="13">
        <f t="shared" si="2006"/>
        <v>3.4715927929244005E-5</v>
      </c>
      <c r="BH1462" s="13">
        <f t="shared" si="2007"/>
        <v>8.920874492190373E-6</v>
      </c>
      <c r="BI1462" s="13">
        <f t="shared" si="2008"/>
        <v>1.8339017610040512E-6</v>
      </c>
      <c r="BJ1462" s="14">
        <f t="shared" si="2009"/>
        <v>0.35210776237039221</v>
      </c>
      <c r="BK1462" s="14">
        <f t="shared" si="2010"/>
        <v>0.30526001575917566</v>
      </c>
      <c r="BL1462" s="14">
        <f t="shared" si="2011"/>
        <v>0.32029925160345096</v>
      </c>
      <c r="BM1462" s="14">
        <f t="shared" si="2012"/>
        <v>0.33329846138942415</v>
      </c>
      <c r="BN1462" s="14">
        <f t="shared" si="2013"/>
        <v>0.66651473166033093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1.5088999999999999</v>
      </c>
      <c r="F1463" s="10">
        <f>VLOOKUP(B1463,home!$B$2:$E$405,3,FALSE)</f>
        <v>0.89939999999999998</v>
      </c>
      <c r="G1463" s="10">
        <f>VLOOKUP(C1463,away!$B$2:$E$405,4,FALSE)</f>
        <v>1.6094999999999999</v>
      </c>
      <c r="H1463" s="10">
        <f>VLOOKUP(A1463,away!$A$2:$E$405,3,FALSE)</f>
        <v>1.1115999999999999</v>
      </c>
      <c r="I1463" s="10">
        <f>VLOOKUP(C1463,away!$B$2:$E$405,3,FALSE)</f>
        <v>0.64259999999999995</v>
      </c>
      <c r="J1463" s="10">
        <f>VLOOKUP(B1463,home!$B$2:$E$405,4,FALSE)</f>
        <v>1.0924</v>
      </c>
      <c r="K1463" s="12">
        <f t="shared" si="1958"/>
        <v>2.1842599502699995</v>
      </c>
      <c r="L1463" s="12">
        <f t="shared" si="1959"/>
        <v>0.78031678838399998</v>
      </c>
      <c r="M1463" s="13">
        <f t="shared" si="1960"/>
        <v>5.1582297417912315E-2</v>
      </c>
      <c r="N1463" s="13">
        <f t="shared" si="1961"/>
        <v>0.11266914639286149</v>
      </c>
      <c r="O1463" s="13">
        <f t="shared" si="1962"/>
        <v>4.0250532658613628E-2</v>
      </c>
      <c r="P1463" s="13">
        <f t="shared" si="1963"/>
        <v>8.7917626463244414E-2</v>
      </c>
      <c r="Q1463" s="13">
        <f t="shared" si="1964"/>
        <v>0.12304935204851747</v>
      </c>
      <c r="R1463" s="13">
        <f t="shared" si="1965"/>
        <v>1.5704083187457345E-2</v>
      </c>
      <c r="S1463" s="13">
        <f t="shared" si="1966"/>
        <v>3.7462023939662907E-2</v>
      </c>
      <c r="T1463" s="13">
        <f t="shared" si="1967"/>
        <v>9.6017475203231312E-2</v>
      </c>
      <c r="U1463" s="13">
        <f t="shared" si="1968"/>
        <v>3.4301799962071521E-2</v>
      </c>
      <c r="V1463" s="13">
        <f t="shared" si="1969"/>
        <v>7.0945360718110912E-3</v>
      </c>
      <c r="W1463" s="13">
        <f t="shared" si="1970"/>
        <v>8.9590590528750139E-2</v>
      </c>
      <c r="X1463" s="13">
        <f t="shared" si="1971"/>
        <v>6.990904187082031E-2</v>
      </c>
      <c r="Y1463" s="13">
        <f t="shared" si="1972"/>
        <v>2.7275599515820544E-2</v>
      </c>
      <c r="Z1463" s="13">
        <f t="shared" si="1973"/>
        <v>4.0847199191172958E-3</v>
      </c>
      <c r="AA1463" s="13">
        <f t="shared" si="1974"/>
        <v>8.9220901273980215E-3</v>
      </c>
      <c r="AB1463" s="13">
        <f t="shared" si="1975"/>
        <v>9.744082068987428E-3</v>
      </c>
      <c r="AC1463" s="13">
        <f t="shared" si="1976"/>
        <v>7.5575197731851218E-4</v>
      </c>
      <c r="AD1463" s="13">
        <f t="shared" si="1977"/>
        <v>4.8922284703246943E-2</v>
      </c>
      <c r="AE1463" s="13">
        <f t="shared" si="1978"/>
        <v>3.8174880080045347E-2</v>
      </c>
      <c r="AF1463" s="13">
        <f t="shared" si="1979"/>
        <v>1.4894249910502659E-2</v>
      </c>
      <c r="AG1463" s="13">
        <f t="shared" si="1980"/>
        <v>3.8740777518507055E-3</v>
      </c>
      <c r="AH1463" s="13">
        <f t="shared" si="1981"/>
        <v>7.9684388218344E-4</v>
      </c>
      <c r="AI1463" s="13">
        <f t="shared" si="1982"/>
        <v>1.740514178470954E-3</v>
      </c>
      <c r="AJ1463" s="13">
        <f t="shared" si="1983"/>
        <v>1.9008677064555977E-3</v>
      </c>
      <c r="AK1463" s="13">
        <f t="shared" si="1984"/>
        <v>1.3839964006575173E-3</v>
      </c>
      <c r="AL1463" s="13">
        <f t="shared" si="1985"/>
        <v>5.152459147170451E-5</v>
      </c>
      <c r="AM1463" s="13">
        <f t="shared" si="1986"/>
        <v>2.1371797430601767E-2</v>
      </c>
      <c r="AN1463" s="13">
        <f t="shared" si="1987"/>
        <v>1.6676772333040595E-2</v>
      </c>
      <c r="AO1463" s="13">
        <f t="shared" si="1988"/>
        <v>6.5065827137646909E-3</v>
      </c>
      <c r="AP1463" s="13">
        <f t="shared" si="1989"/>
        <v>1.6923985755199053E-3</v>
      </c>
      <c r="AQ1463" s="13">
        <f t="shared" si="1990"/>
        <v>3.3015175527883718E-4</v>
      </c>
      <c r="AR1463" s="13">
        <f t="shared" si="1991"/>
        <v>1.2435813179776409E-4</v>
      </c>
      <c r="AS1463" s="13">
        <f t="shared" si="1992"/>
        <v>2.7163048677625426E-4</v>
      </c>
      <c r="AT1463" s="13">
        <f t="shared" si="1993"/>
        <v>2.9665579676885846E-4</v>
      </c>
      <c r="AU1463" s="13">
        <f t="shared" si="1994"/>
        <v>2.1599112529921793E-4</v>
      </c>
      <c r="AV1463" s="13">
        <f t="shared" si="1995"/>
        <v>1.1794519115120781E-4</v>
      </c>
      <c r="AW1463" s="13">
        <f t="shared" si="1996"/>
        <v>2.4394242111030167E-6</v>
      </c>
      <c r="AX1463" s="13">
        <f t="shared" si="1997"/>
        <v>7.7802601988244636E-3</v>
      </c>
      <c r="AY1463" s="13">
        <f t="shared" si="1998"/>
        <v>6.0710676511385661E-3</v>
      </c>
      <c r="AZ1463" s="13">
        <f t="shared" si="1999"/>
        <v>2.36867800579922E-3</v>
      </c>
      <c r="BA1463" s="13">
        <f t="shared" si="2000"/>
        <v>6.1610640473368846E-4</v>
      </c>
      <c r="BB1463" s="13">
        <f t="shared" si="2001"/>
        <v>1.2018954276115114E-4</v>
      </c>
      <c r="BC1463" s="13">
        <f t="shared" si="2002"/>
        <v>1.8757183600944581E-5</v>
      </c>
      <c r="BD1463" s="13">
        <f t="shared" si="2003"/>
        <v>1.6173123002310901E-5</v>
      </c>
      <c r="BE1463" s="13">
        <f t="shared" si="2004"/>
        <v>3.5326304844738198E-5</v>
      </c>
      <c r="BF1463" s="13">
        <f t="shared" si="2005"/>
        <v>3.8580916431695355E-5</v>
      </c>
      <c r="BG1463" s="13">
        <f t="shared" si="2006"/>
        <v>2.80902502021553E-5</v>
      </c>
      <c r="BH1463" s="13">
        <f t="shared" si="2007"/>
        <v>1.5339102127407903E-5</v>
      </c>
      <c r="BI1463" s="13">
        <f t="shared" si="2008"/>
        <v>6.7009172899996802E-6</v>
      </c>
      <c r="BJ1463" s="14">
        <f t="shared" si="2009"/>
        <v>0.68792945980071074</v>
      </c>
      <c r="BK1463" s="14">
        <f t="shared" si="2010"/>
        <v>0.19093482811255952</v>
      </c>
      <c r="BL1463" s="14">
        <f t="shared" si="2011"/>
        <v>0.11591160151798707</v>
      </c>
      <c r="BM1463" s="14">
        <f t="shared" si="2012"/>
        <v>0.56161894295484027</v>
      </c>
      <c r="BN1463" s="14">
        <f t="shared" si="2013"/>
        <v>0.43117303816860669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1.8234999999999999</v>
      </c>
      <c r="F1464" s="10">
        <f>VLOOKUP(B1464,home!$B$2:$E$405,3,FALSE)</f>
        <v>0.70509999999999995</v>
      </c>
      <c r="G1464" s="10">
        <f>VLOOKUP(C1464,away!$B$2:$E$405,4,FALSE)</f>
        <v>0.86180000000000001</v>
      </c>
      <c r="H1464" s="10">
        <f>VLOOKUP(A1464,away!$A$2:$E$405,3,FALSE)</f>
        <v>1.5146999999999999</v>
      </c>
      <c r="I1464" s="10">
        <f>VLOOKUP(C1464,away!$B$2:$E$405,3,FALSE)</f>
        <v>0.8488</v>
      </c>
      <c r="J1464" s="10">
        <f>VLOOKUP(B1464,home!$B$2:$E$405,4,FALSE)</f>
        <v>1.4147000000000001</v>
      </c>
      <c r="K1464" s="12">
        <f t="shared" si="1958"/>
        <v>1.1080592207299997</v>
      </c>
      <c r="L1464" s="12">
        <f t="shared" si="1959"/>
        <v>1.818847761192</v>
      </c>
      <c r="M1464" s="13">
        <f t="shared" si="1960"/>
        <v>5.3562451831379969E-2</v>
      </c>
      <c r="N1464" s="13">
        <f t="shared" si="1961"/>
        <v>5.9350368636667032E-2</v>
      </c>
      <c r="O1464" s="13">
        <f t="shared" si="1962"/>
        <v>9.7421945597459786E-2</v>
      </c>
      <c r="P1464" s="13">
        <f t="shared" si="1963"/>
        <v>0.1079492851207217</v>
      </c>
      <c r="Q1464" s="13">
        <f t="shared" si="1964"/>
        <v>3.2881861610791749E-2</v>
      </c>
      <c r="R1464" s="13">
        <f t="shared" si="1965"/>
        <v>8.8597843820454297E-2</v>
      </c>
      <c r="S1464" s="13">
        <f t="shared" si="1966"/>
        <v>5.4390005309875721E-2</v>
      </c>
      <c r="T1464" s="13">
        <f t="shared" si="1967"/>
        <v>5.9807100374613738E-2</v>
      </c>
      <c r="U1464" s="13">
        <f t="shared" si="1968"/>
        <v>9.8171657782050795E-2</v>
      </c>
      <c r="V1464" s="13">
        <f t="shared" si="1969"/>
        <v>1.217968099783571E-2</v>
      </c>
      <c r="W1464" s="13">
        <f t="shared" si="1970"/>
        <v>1.2145016650868531E-2</v>
      </c>
      <c r="X1464" s="13">
        <f t="shared" si="1971"/>
        <v>2.2089936345071788E-2</v>
      </c>
      <c r="Y1464" s="13">
        <f t="shared" si="1972"/>
        <v>2.0089115633053808E-2</v>
      </c>
      <c r="Z1464" s="13">
        <f t="shared" si="1973"/>
        <v>5.3715329959757252E-2</v>
      </c>
      <c r="AA1464" s="13">
        <f t="shared" si="1974"/>
        <v>5.9519766656463427E-2</v>
      </c>
      <c r="AB1464" s="13">
        <f t="shared" si="1975"/>
        <v>3.2975713129696146E-2</v>
      </c>
      <c r="AC1464" s="13">
        <f t="shared" si="1976"/>
        <v>1.5341762416583933E-3</v>
      </c>
      <c r="AD1464" s="13">
        <f t="shared" si="1977"/>
        <v>3.3643494214785656E-3</v>
      </c>
      <c r="AE1464" s="13">
        <f t="shared" si="1978"/>
        <v>6.1192394131238878E-3</v>
      </c>
      <c r="AF1464" s="13">
        <f t="shared" si="1979"/>
        <v>5.5649824533791168E-3</v>
      </c>
      <c r="AG1464" s="13">
        <f t="shared" si="1980"/>
        <v>3.373951958800457E-3</v>
      </c>
      <c r="AH1464" s="13">
        <f t="shared" si="1981"/>
        <v>2.4425001909748507E-2</v>
      </c>
      <c r="AI1464" s="13">
        <f t="shared" si="1982"/>
        <v>2.7064348582444685E-2</v>
      </c>
      <c r="AJ1464" s="13">
        <f t="shared" si="1983"/>
        <v>1.4994450499914368E-2</v>
      </c>
      <c r="AK1464" s="13">
        <f t="shared" si="1984"/>
        <v>5.5382463787365553E-3</v>
      </c>
      <c r="AL1464" s="13">
        <f t="shared" si="1985"/>
        <v>1.2367860161262696E-4</v>
      </c>
      <c r="AM1464" s="13">
        <f t="shared" si="1986"/>
        <v>7.4557967964539249E-4</v>
      </c>
      <c r="AN1464" s="13">
        <f t="shared" si="1987"/>
        <v>1.3560959311132706E-3</v>
      </c>
      <c r="AO1464" s="13">
        <f t="shared" si="1988"/>
        <v>1.2332660241334765E-3</v>
      </c>
      <c r="AP1464" s="13">
        <f t="shared" si="1989"/>
        <v>7.4770771564977763E-4</v>
      </c>
      <c r="AQ1464" s="13">
        <f t="shared" si="1990"/>
        <v>3.3999162615889561E-4</v>
      </c>
      <c r="AR1464" s="13">
        <f t="shared" si="1991"/>
        <v>8.8850720081312812E-3</v>
      </c>
      <c r="AS1464" s="13">
        <f t="shared" si="1992"/>
        <v>9.8451859654598798E-3</v>
      </c>
      <c r="AT1464" s="13">
        <f t="shared" si="1993"/>
        <v>5.4545245444147031E-3</v>
      </c>
      <c r="AU1464" s="13">
        <f t="shared" si="1994"/>
        <v>2.0146454053789373E-3</v>
      </c>
      <c r="AV1464" s="13">
        <f t="shared" si="1995"/>
        <v>5.5808660448286519E-4</v>
      </c>
      <c r="AW1464" s="13">
        <f t="shared" si="1996"/>
        <v>6.9239095736339794E-6</v>
      </c>
      <c r="AX1464" s="13">
        <f t="shared" si="1997"/>
        <v>1.3769107313666606E-4</v>
      </c>
      <c r="AY1464" s="13">
        <f t="shared" si="1998"/>
        <v>2.5043910011074899E-4</v>
      </c>
      <c r="AZ1464" s="13">
        <f t="shared" si="1999"/>
        <v>2.2775529827568752E-4</v>
      </c>
      <c r="BA1464" s="13">
        <f t="shared" si="2000"/>
        <v>1.3808407145611681E-4</v>
      </c>
      <c r="BB1464" s="13">
        <f t="shared" si="2001"/>
        <v>6.2788476056058543E-5</v>
      </c>
      <c r="BC1464" s="13">
        <f t="shared" si="2002"/>
        <v>2.2840535820643919E-5</v>
      </c>
      <c r="BD1464" s="13">
        <f t="shared" si="2003"/>
        <v>2.6934322216698816E-3</v>
      </c>
      <c r="BE1464" s="13">
        <f t="shared" si="2004"/>
        <v>2.984482408632601E-3</v>
      </c>
      <c r="BF1464" s="13">
        <f t="shared" si="2005"/>
        <v>1.6534916259959163E-3</v>
      </c>
      <c r="BG1464" s="13">
        <f t="shared" si="2006"/>
        <v>6.1072221419487165E-4</v>
      </c>
      <c r="BH1464" s="13">
        <f t="shared" si="2007"/>
        <v>1.6917909518581744E-4</v>
      </c>
      <c r="BI1464" s="13">
        <f t="shared" si="2008"/>
        <v>3.749209127508064E-5</v>
      </c>
      <c r="BJ1464" s="14">
        <f t="shared" si="2009"/>
        <v>0.23004816202940537</v>
      </c>
      <c r="BK1464" s="14">
        <f t="shared" si="2010"/>
        <v>0.22998971720319486</v>
      </c>
      <c r="BL1464" s="14">
        <f t="shared" si="2011"/>
        <v>0.48361528854179037</v>
      </c>
      <c r="BM1464" s="14">
        <f t="shared" si="2012"/>
        <v>0.55736122592613657</v>
      </c>
      <c r="BN1464" s="14">
        <f t="shared" si="2013"/>
        <v>0.43976375661747458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1.8234999999999999</v>
      </c>
      <c r="F1465" s="10">
        <f>VLOOKUP(B1465,home!$B$2:$E$405,3,FALSE)</f>
        <v>0.5484</v>
      </c>
      <c r="G1465" s="10">
        <f>VLOOKUP(C1465,away!$B$2:$E$405,4,FALSE)</f>
        <v>0.5484</v>
      </c>
      <c r="H1465" s="10">
        <f>VLOOKUP(A1465,away!$A$2:$E$405,3,FALSE)</f>
        <v>1.5146999999999999</v>
      </c>
      <c r="I1465" s="10">
        <f>VLOOKUP(C1465,away!$B$2:$E$405,3,FALSE)</f>
        <v>1.2103999999999999</v>
      </c>
      <c r="J1465" s="10">
        <f>VLOOKUP(B1465,home!$B$2:$E$405,4,FALSE)</f>
        <v>0.94310000000000005</v>
      </c>
      <c r="K1465" s="12">
        <f t="shared" si="1958"/>
        <v>0.54840405815999993</v>
      </c>
      <c r="L1465" s="12">
        <f t="shared" si="1959"/>
        <v>1.7290728251280001</v>
      </c>
      <c r="M1465" s="13">
        <f t="shared" si="1960"/>
        <v>0.10254260755753232</v>
      </c>
      <c r="N1465" s="13">
        <f t="shared" si="1961"/>
        <v>5.623478211885901E-2</v>
      </c>
      <c r="O1465" s="13">
        <f t="shared" si="1962"/>
        <v>0.17730363614549424</v>
      </c>
      <c r="P1465" s="13">
        <f t="shared" si="1963"/>
        <v>9.7234033588713104E-2</v>
      </c>
      <c r="Q1465" s="13">
        <f t="shared" si="1964"/>
        <v>1.5419691361862838E-2</v>
      </c>
      <c r="R1465" s="13">
        <f t="shared" si="1965"/>
        <v>0.15328544952777839</v>
      </c>
      <c r="S1465" s="13">
        <f t="shared" si="1966"/>
        <v>2.305007038812254E-2</v>
      </c>
      <c r="T1465" s="13">
        <f t="shared" si="1967"/>
        <v>2.6661769305657997E-2</v>
      </c>
      <c r="U1465" s="13">
        <f t="shared" si="1968"/>
        <v>8.406236257791351E-2</v>
      </c>
      <c r="V1465" s="13">
        <f t="shared" si="1969"/>
        <v>2.4285312241585219E-3</v>
      </c>
      <c r="W1465" s="13">
        <f t="shared" si="1970"/>
        <v>2.8187404394734261E-3</v>
      </c>
      <c r="X1465" s="13">
        <f t="shared" si="1971"/>
        <v>4.8738074949828576E-3</v>
      </c>
      <c r="Y1465" s="13">
        <f t="shared" si="1972"/>
        <v>4.213584047240016E-3</v>
      </c>
      <c r="Z1465" s="13">
        <f t="shared" si="1973"/>
        <v>8.8347235088670401E-2</v>
      </c>
      <c r="AA1465" s="13">
        <f t="shared" si="1974"/>
        <v>4.8449982249842392E-2</v>
      </c>
      <c r="AB1465" s="13">
        <f t="shared" si="1975"/>
        <v>1.3285083441796764E-2</v>
      </c>
      <c r="AC1465" s="13">
        <f t="shared" si="1976"/>
        <v>1.4392546927906427E-4</v>
      </c>
      <c r="AD1465" s="13">
        <f t="shared" si="1977"/>
        <v>3.8645217397673197E-4</v>
      </c>
      <c r="AE1465" s="13">
        <f t="shared" si="1978"/>
        <v>6.6820395223480546E-4</v>
      </c>
      <c r="AF1465" s="13">
        <f t="shared" si="1979"/>
        <v>5.7768664772616524E-4</v>
      </c>
      <c r="AG1465" s="13">
        <f t="shared" si="1980"/>
        <v>3.3295409467420136E-4</v>
      </c>
      <c r="AH1465" s="13">
        <f t="shared" si="1981"/>
        <v>3.8189700841753736E-2</v>
      </c>
      <c r="AI1465" s="13">
        <f t="shared" si="1982"/>
        <v>2.0943386921534118E-2</v>
      </c>
      <c r="AJ1465" s="13">
        <f t="shared" si="1983"/>
        <v>5.7427191896921876E-3</v>
      </c>
      <c r="AK1465" s="13">
        <f t="shared" si="1984"/>
        <v>1.0497768361668344E-3</v>
      </c>
      <c r="AL1465" s="13">
        <f t="shared" si="1985"/>
        <v>5.4589810996566046E-6</v>
      </c>
      <c r="AM1465" s="13">
        <f t="shared" si="1986"/>
        <v>4.2386388098718849E-5</v>
      </c>
      <c r="AN1465" s="13">
        <f t="shared" si="1987"/>
        <v>7.3289151816823648E-5</v>
      </c>
      <c r="AO1465" s="13">
        <f t="shared" si="1988"/>
        <v>6.3361140391575093E-5</v>
      </c>
      <c r="AP1465" s="13">
        <f t="shared" si="1989"/>
        <v>3.651867534006419E-5</v>
      </c>
      <c r="AQ1465" s="13">
        <f t="shared" si="1990"/>
        <v>1.5785862285044259E-5</v>
      </c>
      <c r="AR1465" s="13">
        <f t="shared" si="1991"/>
        <v>1.320655478504886E-2</v>
      </c>
      <c r="AS1465" s="13">
        <f t="shared" si="1992"/>
        <v>7.242528238433161E-3</v>
      </c>
      <c r="AT1465" s="13">
        <f t="shared" si="1993"/>
        <v>1.9859159386475702E-3</v>
      </c>
      <c r="AU1465" s="13">
        <f t="shared" si="1994"/>
        <v>3.630281199729844E-4</v>
      </c>
      <c r="AV1465" s="13">
        <f t="shared" si="1995"/>
        <v>4.9771523554844974E-5</v>
      </c>
      <c r="AW1465" s="13">
        <f t="shared" si="1996"/>
        <v>1.4378812981237824E-7</v>
      </c>
      <c r="AX1465" s="13">
        <f t="shared" si="1997"/>
        <v>3.8741445406803556E-6</v>
      </c>
      <c r="AY1465" s="13">
        <f t="shared" si="1998"/>
        <v>6.6986780459084011E-6</v>
      </c>
      <c r="AZ1465" s="13">
        <f t="shared" si="1999"/>
        <v>5.7912510867308757E-6</v>
      </c>
      <c r="BA1465" s="13">
        <f t="shared" si="2000"/>
        <v>3.3378316258531183E-6</v>
      </c>
      <c r="BB1465" s="13">
        <f t="shared" si="2001"/>
        <v>1.4428384897788597E-6</v>
      </c>
      <c r="BC1465" s="13">
        <f t="shared" si="2002"/>
        <v>4.9895456474507002E-7</v>
      </c>
      <c r="BD1465" s="13">
        <f t="shared" si="2003"/>
        <v>3.8058491653986887E-3</v>
      </c>
      <c r="BE1465" s="13">
        <f t="shared" si="2004"/>
        <v>2.0871431270494899E-3</v>
      </c>
      <c r="BF1465" s="13">
        <f t="shared" si="2005"/>
        <v>5.7229888041734618E-4</v>
      </c>
      <c r="BG1465" s="13">
        <f t="shared" si="2006"/>
        <v>1.0461700950043241E-4</v>
      </c>
      <c r="BH1465" s="13">
        <f t="shared" si="2007"/>
        <v>1.4343098140650095E-5</v>
      </c>
      <c r="BI1465" s="13">
        <f t="shared" si="2008"/>
        <v>1.5731626453839331E-6</v>
      </c>
      <c r="BJ1465" s="14">
        <f t="shared" si="2009"/>
        <v>0.11244065655297397</v>
      </c>
      <c r="BK1465" s="14">
        <f t="shared" si="2010"/>
        <v>0.22541132588695112</v>
      </c>
      <c r="BL1465" s="14">
        <f t="shared" si="2011"/>
        <v>0.57174572078078156</v>
      </c>
      <c r="BM1465" s="14">
        <f t="shared" si="2012"/>
        <v>0.39591818311922106</v>
      </c>
      <c r="BN1465" s="14">
        <f t="shared" si="2013"/>
        <v>0.60202020030023995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1.8234999999999999</v>
      </c>
      <c r="F1466" s="10">
        <f>VLOOKUP(B1466,home!$B$2:$E$405,3,FALSE)</f>
        <v>0.86180000000000001</v>
      </c>
      <c r="G1466" s="10">
        <f>VLOOKUP(C1466,away!$B$2:$E$405,4,FALSE)</f>
        <v>1.1881999999999999</v>
      </c>
      <c r="H1466" s="10">
        <f>VLOOKUP(A1466,away!$A$2:$E$405,3,FALSE)</f>
        <v>1.5146999999999999</v>
      </c>
      <c r="I1466" s="10">
        <f>VLOOKUP(C1466,away!$B$2:$E$405,3,FALSE)</f>
        <v>0.88029999999999997</v>
      </c>
      <c r="J1466" s="10">
        <f>VLOOKUP(B1466,home!$B$2:$E$405,4,FALSE)</f>
        <v>1.0375000000000001</v>
      </c>
      <c r="K1466" s="12">
        <f t="shared" si="1958"/>
        <v>1.8672471508599997</v>
      </c>
      <c r="L1466" s="12">
        <f t="shared" si="1959"/>
        <v>1.383392550375</v>
      </c>
      <c r="M1466" s="13">
        <f t="shared" si="1960"/>
        <v>3.8749411854939991E-2</v>
      </c>
      <c r="N1466" s="13">
        <f t="shared" si="1961"/>
        <v>7.2354728883637379E-2</v>
      </c>
      <c r="O1466" s="13">
        <f t="shared" si="1962"/>
        <v>5.3605647691536688E-2</v>
      </c>
      <c r="P1466" s="13">
        <f t="shared" si="1963"/>
        <v>0.1000949929220268</v>
      </c>
      <c r="Q1466" s="13">
        <f t="shared" si="1964"/>
        <v>6.7552080679609841E-2</v>
      </c>
      <c r="R1466" s="13">
        <f t="shared" si="1965"/>
        <v>3.7078826837249342E-2</v>
      </c>
      <c r="S1466" s="13">
        <f t="shared" si="1966"/>
        <v>6.4639739859582684E-2</v>
      </c>
      <c r="T1466" s="13">
        <f t="shared" si="1967"/>
        <v>9.3451045174503214E-2</v>
      </c>
      <c r="U1466" s="13">
        <f t="shared" si="1968"/>
        <v>6.9235333769085111E-2</v>
      </c>
      <c r="V1466" s="13">
        <f t="shared" si="1969"/>
        <v>1.855258066868708E-2</v>
      </c>
      <c r="W1466" s="13">
        <f t="shared" si="1970"/>
        <v>4.2045476727888755E-2</v>
      </c>
      <c r="X1466" s="13">
        <f t="shared" si="1971"/>
        <v>5.8165399282326731E-2</v>
      </c>
      <c r="Y1466" s="13">
        <f t="shared" si="1972"/>
        <v>4.0232790028379095E-2</v>
      </c>
      <c r="Z1466" s="13">
        <f t="shared" si="1973"/>
        <v>1.7098190941098459E-2</v>
      </c>
      <c r="AA1466" s="13">
        <f t="shared" si="1974"/>
        <v>3.1926548319626352E-2</v>
      </c>
      <c r="AB1466" s="13">
        <f t="shared" si="1975"/>
        <v>2.9807378193308216E-2</v>
      </c>
      <c r="AC1466" s="13">
        <f t="shared" si="1976"/>
        <v>2.9952397046524781E-3</v>
      </c>
      <c r="AD1466" s="13">
        <f t="shared" si="1977"/>
        <v>1.9627324156675174E-2</v>
      </c>
      <c r="AE1466" s="13">
        <f t="shared" si="1978"/>
        <v>2.7152294022139714E-2</v>
      </c>
      <c r="AF1466" s="13">
        <f t="shared" si="1979"/>
        <v>1.8781140637909866E-2</v>
      </c>
      <c r="AG1466" s="13">
        <f t="shared" si="1980"/>
        <v>8.6605633486765646E-3</v>
      </c>
      <c r="AH1466" s="13">
        <f t="shared" si="1981"/>
        <v>5.9133774932012247E-3</v>
      </c>
      <c r="AI1466" s="13">
        <f t="shared" si="1982"/>
        <v>1.1041737276139633E-2</v>
      </c>
      <c r="AJ1466" s="13">
        <f t="shared" si="1983"/>
        <v>1.0308826234708196E-2</v>
      </c>
      <c r="AK1466" s="13">
        <f t="shared" si="1984"/>
        <v>6.41637547182323E-3</v>
      </c>
      <c r="AL1466" s="13">
        <f t="shared" si="1985"/>
        <v>3.0948443621215061E-4</v>
      </c>
      <c r="AM1466" s="13">
        <f t="shared" si="1986"/>
        <v>7.3298130221114699E-3</v>
      </c>
      <c r="AN1466" s="13">
        <f t="shared" si="1987"/>
        <v>1.0140008730430672E-2</v>
      </c>
      <c r="AO1466" s="13">
        <f t="shared" si="1988"/>
        <v>7.0138062692076276E-3</v>
      </c>
      <c r="AP1466" s="13">
        <f t="shared" si="1989"/>
        <v>3.2342824475317688E-3</v>
      </c>
      <c r="AQ1466" s="13">
        <f t="shared" si="1990"/>
        <v>1.1185705609310169E-3</v>
      </c>
      <c r="AR1466" s="13">
        <f t="shared" si="1991"/>
        <v>1.6361044743299525E-3</v>
      </c>
      <c r="AS1466" s="13">
        <f t="shared" si="1992"/>
        <v>3.0550114182019009E-3</v>
      </c>
      <c r="AT1466" s="13">
        <f t="shared" si="1993"/>
        <v>2.8522306832411345E-3</v>
      </c>
      <c r="AU1466" s="13">
        <f t="shared" si="1994"/>
        <v>1.7752732056258256E-3</v>
      </c>
      <c r="AV1466" s="13">
        <f t="shared" si="1995"/>
        <v>8.2871845880073025E-4</v>
      </c>
      <c r="AW1466" s="13">
        <f t="shared" si="1996"/>
        <v>2.2206675726889828E-5</v>
      </c>
      <c r="AX1466" s="13">
        <f t="shared" si="1997"/>
        <v>2.2810954136456949E-3</v>
      </c>
      <c r="AY1466" s="13">
        <f t="shared" si="1998"/>
        <v>3.1556504019320331E-3</v>
      </c>
      <c r="AZ1466" s="13">
        <f t="shared" si="1999"/>
        <v>2.1827516288103247E-3</v>
      </c>
      <c r="BA1466" s="13">
        <f t="shared" si="2000"/>
        <v>1.0065341142050338E-3</v>
      </c>
      <c r="BB1466" s="13">
        <f t="shared" si="2001"/>
        <v>3.4810794882238558E-4</v>
      </c>
      <c r="BC1466" s="13">
        <f t="shared" si="2002"/>
        <v>9.6313988625441939E-5</v>
      </c>
      <c r="BD1466" s="13">
        <f t="shared" si="2003"/>
        <v>3.7722912357054396E-4</v>
      </c>
      <c r="BE1466" s="13">
        <f t="shared" si="2004"/>
        <v>7.0438000620851287E-4</v>
      </c>
      <c r="BF1466" s="13">
        <f t="shared" si="2005"/>
        <v>6.5762577985779749E-4</v>
      </c>
      <c r="BG1466" s="13">
        <f t="shared" si="2006"/>
        <v>4.0931662125718579E-4</v>
      </c>
      <c r="BH1466" s="13">
        <f t="shared" si="2007"/>
        <v>1.9107382371053044E-4</v>
      </c>
      <c r="BI1466" s="13">
        <f t="shared" si="2008"/>
        <v>7.1356410585482726E-5</v>
      </c>
      <c r="BJ1466" s="14">
        <f t="shared" si="2009"/>
        <v>0.48592977746799976</v>
      </c>
      <c r="BK1466" s="14">
        <f t="shared" si="2010"/>
        <v>0.22849709984803324</v>
      </c>
      <c r="BL1466" s="14">
        <f t="shared" si="2011"/>
        <v>0.26789237129206761</v>
      </c>
      <c r="BM1466" s="14">
        <f t="shared" si="2012"/>
        <v>0.62684830695399396</v>
      </c>
      <c r="BN1466" s="14">
        <f t="shared" si="2013"/>
        <v>0.36943568886900002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1.6352</v>
      </c>
      <c r="F1467" s="10">
        <f>VLOOKUP(B1467,home!$B$2:$E$405,3,FALSE)</f>
        <v>1.1152</v>
      </c>
      <c r="G1467" s="10">
        <f>VLOOKUP(C1467,away!$B$2:$E$405,4,FALSE)</f>
        <v>1.2949999999999999</v>
      </c>
      <c r="H1467" s="10">
        <f>VLOOKUP(A1467,away!$A$2:$E$405,3,FALSE)</f>
        <v>1.1458999999999999</v>
      </c>
      <c r="I1467" s="10">
        <f>VLOOKUP(C1467,away!$B$2:$E$405,3,FALSE)</f>
        <v>0.6673</v>
      </c>
      <c r="J1467" s="10">
        <f>VLOOKUP(B1467,home!$B$2:$E$405,4,FALSE)</f>
        <v>0.92400000000000004</v>
      </c>
      <c r="K1467" s="12">
        <f t="shared" si="1958"/>
        <v>2.3615296767999996</v>
      </c>
      <c r="L1467" s="12">
        <f t="shared" si="1959"/>
        <v>0.70654498068000005</v>
      </c>
      <c r="M1467" s="13">
        <f t="shared" si="1960"/>
        <v>4.6510617576257955E-2</v>
      </c>
      <c r="N1467" s="13">
        <f t="shared" si="1961"/>
        <v>0.10983620369262881</v>
      </c>
      <c r="O1467" s="13">
        <f t="shared" si="1962"/>
        <v>3.2861843396832048E-2</v>
      </c>
      <c r="P1467" s="13">
        <f t="shared" si="1963"/>
        <v>7.7604218415972967E-2</v>
      </c>
      <c r="Q1467" s="13">
        <f t="shared" si="1964"/>
        <v>0.12969072730359635</v>
      </c>
      <c r="R1467" s="13">
        <f t="shared" si="1965"/>
        <v>1.1609185253961943E-2</v>
      </c>
      <c r="S1467" s="13">
        <f t="shared" si="1966"/>
        <v>3.2371182268649733E-2</v>
      </c>
      <c r="T1467" s="13">
        <f t="shared" si="1967"/>
        <v>9.1632332417094634E-2</v>
      </c>
      <c r="U1467" s="13">
        <f t="shared" si="1968"/>
        <v>2.7415435500700063E-2</v>
      </c>
      <c r="V1467" s="13">
        <f t="shared" si="1969"/>
        <v>6.0013544100756665E-3</v>
      </c>
      <c r="W1467" s="13">
        <f t="shared" si="1970"/>
        <v>0.10208950044440626</v>
      </c>
      <c r="X1467" s="13">
        <f t="shared" si="1971"/>
        <v>7.2130824119123874E-2</v>
      </c>
      <c r="Y1467" s="13">
        <f t="shared" si="1972"/>
        <v>2.5481835866839428E-2</v>
      </c>
      <c r="Z1467" s="13">
        <f t="shared" si="1973"/>
        <v>2.7341371903236945E-3</v>
      </c>
      <c r="AA1467" s="13">
        <f t="shared" si="1974"/>
        <v>6.4567461153919722E-3</v>
      </c>
      <c r="AB1467" s="13">
        <f t="shared" si="1975"/>
        <v>7.6238987835306306E-3</v>
      </c>
      <c r="AC1467" s="13">
        <f t="shared" si="1976"/>
        <v>6.2583884430739329E-4</v>
      </c>
      <c r="AD1467" s="13">
        <f t="shared" si="1977"/>
        <v>6.0271846247288034E-2</v>
      </c>
      <c r="AE1467" s="13">
        <f t="shared" si="1978"/>
        <v>4.2584770442338056E-2</v>
      </c>
      <c r="AF1467" s="13">
        <f t="shared" si="1979"/>
        <v>1.5044027904721988E-2</v>
      </c>
      <c r="AG1467" s="13">
        <f t="shared" si="1980"/>
        <v>3.5430941350970604E-3</v>
      </c>
      <c r="AH1467" s="13">
        <f t="shared" si="1981"/>
        <v>4.8294772707843095E-4</v>
      </c>
      <c r="AI1467" s="13">
        <f t="shared" si="1982"/>
        <v>1.1404953898388212E-3</v>
      </c>
      <c r="AJ1467" s="13">
        <f t="shared" si="1983"/>
        <v>1.3466568546789809E-3</v>
      </c>
      <c r="AK1467" s="13">
        <f t="shared" si="1984"/>
        <v>1.060056708930186E-3</v>
      </c>
      <c r="AL1467" s="13">
        <f t="shared" si="1985"/>
        <v>4.1769158869757261E-5</v>
      </c>
      <c r="AM1467" s="13">
        <f t="shared" si="1986"/>
        <v>2.8466750717699472E-2</v>
      </c>
      <c r="AN1467" s="13">
        <f t="shared" si="1987"/>
        <v>2.0113039835859353E-2</v>
      </c>
      <c r="AO1467" s="13">
        <f t="shared" si="1988"/>
        <v>7.1053836711216581E-3</v>
      </c>
      <c r="AP1467" s="13">
        <f t="shared" si="1989"/>
        <v>1.6734243895455468E-3</v>
      </c>
      <c r="AQ1467" s="13">
        <f t="shared" si="1990"/>
        <v>2.9558740074522475E-4</v>
      </c>
      <c r="AR1467" s="13">
        <f t="shared" si="1991"/>
        <v>6.8244858499616007E-5</v>
      </c>
      <c r="AS1467" s="13">
        <f t="shared" si="1992"/>
        <v>1.6116225863585987E-4</v>
      </c>
      <c r="AT1467" s="13">
        <f t="shared" si="1993"/>
        <v>1.9029472827435009E-4</v>
      </c>
      <c r="AU1467" s="13">
        <f t="shared" si="1994"/>
        <v>1.4979554938615659E-4</v>
      </c>
      <c r="AV1467" s="13">
        <f t="shared" si="1995"/>
        <v>8.8436658831992181E-5</v>
      </c>
      <c r="AW1467" s="13">
        <f t="shared" si="1996"/>
        <v>1.9359157452748857E-6</v>
      </c>
      <c r="AX1467" s="13">
        <f t="shared" si="1997"/>
        <v>1.1204179436985836E-2</v>
      </c>
      <c r="AY1467" s="13">
        <f t="shared" si="1998"/>
        <v>7.9162567438404111E-3</v>
      </c>
      <c r="AZ1467" s="13">
        <f t="shared" si="1999"/>
        <v>2.7965957340673215E-3</v>
      </c>
      <c r="BA1467" s="13">
        <f t="shared" si="2000"/>
        <v>6.5864022629878889E-4</v>
      </c>
      <c r="BB1467" s="13">
        <f t="shared" si="2001"/>
        <v>1.1633973649133713E-4</v>
      </c>
      <c r="BC1467" s="13">
        <f t="shared" si="2002"/>
        <v>1.6439851374317623E-5</v>
      </c>
      <c r="BD1467" s="13">
        <f t="shared" si="2003"/>
        <v>8.0363437050200866E-6</v>
      </c>
      <c r="BE1467" s="13">
        <f t="shared" si="2004"/>
        <v>1.8978064152369794E-5</v>
      </c>
      <c r="BF1467" s="13">
        <f t="shared" si="2005"/>
        <v>2.2408630852017753E-5</v>
      </c>
      <c r="BG1467" s="13">
        <f t="shared" si="2006"/>
        <v>1.7639548924498661E-5</v>
      </c>
      <c r="BH1467" s="13">
        <f t="shared" si="2007"/>
        <v>1.0414079567642277E-5</v>
      </c>
      <c r="BI1467" s="13">
        <f t="shared" si="2008"/>
        <v>4.9186315911087486E-6</v>
      </c>
      <c r="BJ1467" s="14">
        <f t="shared" si="2009"/>
        <v>0.73266780031716372</v>
      </c>
      <c r="BK1467" s="14">
        <f t="shared" si="2010"/>
        <v>0.17107123741797386</v>
      </c>
      <c r="BL1467" s="14">
        <f t="shared" si="2011"/>
        <v>9.0737595083363695E-2</v>
      </c>
      <c r="BM1467" s="14">
        <f t="shared" si="2012"/>
        <v>0.58118365354148005</v>
      </c>
      <c r="BN1467" s="14">
        <f t="shared" si="2013"/>
        <v>0.40811279563925007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1.6352</v>
      </c>
      <c r="F1468" s="10">
        <f>VLOOKUP(B1468,home!$B$2:$E$405,3,FALSE)</f>
        <v>1.1511</v>
      </c>
      <c r="G1468" s="10">
        <f>VLOOKUP(C1468,away!$B$2:$E$405,4,FALSE)</f>
        <v>0.53959999999999997</v>
      </c>
      <c r="H1468" s="10">
        <f>VLOOKUP(A1468,away!$A$2:$E$405,3,FALSE)</f>
        <v>1.1458999999999999</v>
      </c>
      <c r="I1468" s="10">
        <f>VLOOKUP(C1468,away!$B$2:$E$405,3,FALSE)</f>
        <v>1.0266999999999999</v>
      </c>
      <c r="J1468" s="10">
        <f>VLOOKUP(B1468,home!$B$2:$E$405,4,FALSE)</f>
        <v>0.87270000000000003</v>
      </c>
      <c r="K1468" s="12">
        <f t="shared" si="1958"/>
        <v>1.015677597312</v>
      </c>
      <c r="L1468" s="12">
        <f t="shared" si="1959"/>
        <v>1.026727649031</v>
      </c>
      <c r="M1468" s="13">
        <f t="shared" si="1960"/>
        <v>0.12971633561742399</v>
      </c>
      <c r="N1468" s="13">
        <f t="shared" si="1961"/>
        <v>0.13174997609202224</v>
      </c>
      <c r="O1468" s="13">
        <f t="shared" si="1962"/>
        <v>0.13318334830939393</v>
      </c>
      <c r="P1468" s="13">
        <f t="shared" si="1963"/>
        <v>0.13527134321285247</v>
      </c>
      <c r="Q1468" s="13">
        <f t="shared" si="1964"/>
        <v>6.6907749581529286E-2</v>
      </c>
      <c r="R1468" s="13">
        <f t="shared" si="1965"/>
        <v>6.8371513049890406E-2</v>
      </c>
      <c r="S1468" s="13">
        <f t="shared" si="1966"/>
        <v>3.526605999065744E-2</v>
      </c>
      <c r="T1468" s="13">
        <f t="shared" si="1967"/>
        <v>6.8696036429798449E-2</v>
      </c>
      <c r="U1468" s="13">
        <f t="shared" si="1968"/>
        <v>6.9443414099098752E-2</v>
      </c>
      <c r="V1468" s="13">
        <f t="shared" si="1969"/>
        <v>4.0862559249035335E-3</v>
      </c>
      <c r="W1468" s="13">
        <f t="shared" si="1970"/>
        <v>2.2652234112173548E-2</v>
      </c>
      <c r="X1468" s="13">
        <f t="shared" si="1971"/>
        <v>2.3257675075291771E-2</v>
      </c>
      <c r="Y1468" s="13">
        <f t="shared" si="1972"/>
        <v>1.19396490259906E-2</v>
      </c>
      <c r="Z1468" s="13">
        <f t="shared" si="1973"/>
        <v>2.3399640951468775E-2</v>
      </c>
      <c r="AA1468" s="13">
        <f t="shared" si="1974"/>
        <v>2.3766491099551292E-2</v>
      </c>
      <c r="AB1468" s="13">
        <f t="shared" si="1975"/>
        <v>1.2069546288264642E-2</v>
      </c>
      <c r="AC1468" s="13">
        <f t="shared" si="1976"/>
        <v>2.6632792866940268E-4</v>
      </c>
      <c r="AD1468" s="13">
        <f t="shared" si="1977"/>
        <v>5.7518416792003389E-3</v>
      </c>
      <c r="AE1468" s="13">
        <f t="shared" si="1978"/>
        <v>5.9055748848838834E-3</v>
      </c>
      <c r="AF1468" s="13">
        <f t="shared" si="1979"/>
        <v>3.0317085088666738E-3</v>
      </c>
      <c r="AG1468" s="13">
        <f t="shared" si="1980"/>
        <v>1.0375796499519862E-3</v>
      </c>
      <c r="AH1468" s="13">
        <f t="shared" si="1981"/>
        <v>6.0062645855677617E-3</v>
      </c>
      <c r="AI1468" s="13">
        <f t="shared" si="1982"/>
        <v>6.1004283830896205E-3</v>
      </c>
      <c r="AJ1468" s="13">
        <f t="shared" si="1983"/>
        <v>3.0980342213551971E-3</v>
      </c>
      <c r="AK1468" s="13">
        <f t="shared" si="1984"/>
        <v>1.0488679847787999E-3</v>
      </c>
      <c r="AL1468" s="13">
        <f t="shared" si="1985"/>
        <v>1.1109329129512552E-5</v>
      </c>
      <c r="AM1468" s="13">
        <f t="shared" si="1986"/>
        <v>1.1684033473698444E-3</v>
      </c>
      <c r="AN1468" s="13">
        <f t="shared" si="1987"/>
        <v>1.1996320219649912E-3</v>
      </c>
      <c r="AO1468" s="13">
        <f t="shared" si="1988"/>
        <v>6.1584768280721007E-4</v>
      </c>
      <c r="AP1468" s="13">
        <f t="shared" si="1989"/>
        <v>2.1076928117661197E-4</v>
      </c>
      <c r="AQ1468" s="13">
        <f t="shared" si="1990"/>
        <v>5.4100662137604153E-5</v>
      </c>
      <c r="AR1468" s="13">
        <f t="shared" si="1991"/>
        <v>1.2333595834796286E-3</v>
      </c>
      <c r="AS1468" s="13">
        <f t="shared" si="1992"/>
        <v>1.2526956983703185E-3</v>
      </c>
      <c r="AT1468" s="13">
        <f t="shared" si="1993"/>
        <v>6.3616747854192135E-4</v>
      </c>
      <c r="AU1468" s="13">
        <f t="shared" si="1994"/>
        <v>2.1538035203116403E-4</v>
      </c>
      <c r="AV1468" s="13">
        <f t="shared" si="1995"/>
        <v>5.4689249614806348E-5</v>
      </c>
      <c r="AW1468" s="13">
        <f t="shared" si="1996"/>
        <v>3.2180772383702673E-7</v>
      </c>
      <c r="AX1468" s="13">
        <f t="shared" si="1997"/>
        <v>1.9778685075798352E-4</v>
      </c>
      <c r="AY1468" s="13">
        <f t="shared" si="1998"/>
        <v>2.0307322828798968E-4</v>
      </c>
      <c r="AZ1468" s="13">
        <f t="shared" si="1999"/>
        <v>1.042504491306316E-4</v>
      </c>
      <c r="BA1468" s="13">
        <f t="shared" si="2000"/>
        <v>3.567893951543975E-5</v>
      </c>
      <c r="BB1468" s="13">
        <f t="shared" si="2001"/>
        <v>9.1581384221516751E-6</v>
      </c>
      <c r="BC1468" s="13">
        <f t="shared" si="2002"/>
        <v>1.8805827863352525E-6</v>
      </c>
      <c r="BD1468" s="13">
        <f t="shared" si="2003"/>
        <v>2.1105406425931531E-4</v>
      </c>
      <c r="BE1468" s="13">
        <f t="shared" si="2004"/>
        <v>2.1436288488983386E-4</v>
      </c>
      <c r="BF1468" s="13">
        <f t="shared" si="2005"/>
        <v>1.0886178993888763E-4</v>
      </c>
      <c r="BG1468" s="13">
        <f t="shared" si="2006"/>
        <v>3.685616041473768E-5</v>
      </c>
      <c r="BH1468" s="13">
        <f t="shared" si="2007"/>
        <v>9.3584941140466036E-6</v>
      </c>
      <c r="BI1468" s="13">
        <f t="shared" si="2008"/>
        <v>1.9010425632426705E-6</v>
      </c>
      <c r="BJ1468" s="14">
        <f t="shared" si="2009"/>
        <v>0.34473060622406565</v>
      </c>
      <c r="BK1468" s="14">
        <f t="shared" si="2010"/>
        <v>0.30482050523192439</v>
      </c>
      <c r="BL1468" s="14">
        <f t="shared" si="2011"/>
        <v>0.32706259481920835</v>
      </c>
      <c r="BM1468" s="14">
        <f t="shared" si="2012"/>
        <v>0.33461032994299073</v>
      </c>
      <c r="BN1468" s="14">
        <f t="shared" si="2013"/>
        <v>0.66520026586311232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1.6352</v>
      </c>
      <c r="F1469" s="10">
        <f>VLOOKUP(B1469,home!$B$2:$E$405,3,FALSE)</f>
        <v>0.61150000000000004</v>
      </c>
      <c r="G1469" s="10">
        <f>VLOOKUP(C1469,away!$B$2:$E$405,4,FALSE)</f>
        <v>1.1212</v>
      </c>
      <c r="H1469" s="10">
        <f>VLOOKUP(A1469,away!$A$2:$E$405,3,FALSE)</f>
        <v>1.1458999999999999</v>
      </c>
      <c r="I1469" s="10">
        <f>VLOOKUP(C1469,away!$B$2:$E$405,3,FALSE)</f>
        <v>1.0666</v>
      </c>
      <c r="J1469" s="10">
        <f>VLOOKUP(B1469,home!$B$2:$E$405,4,FALSE)</f>
        <v>1.4886999999999999</v>
      </c>
      <c r="K1469" s="12">
        <f t="shared" si="1958"/>
        <v>1.12111568576</v>
      </c>
      <c r="L1469" s="12">
        <f t="shared" si="1959"/>
        <v>1.8195143585779996</v>
      </c>
      <c r="M1469" s="13">
        <f t="shared" si="1960"/>
        <v>5.2832431475761887E-2</v>
      </c>
      <c r="N1469" s="13">
        <f t="shared" si="1961"/>
        <v>5.9231267644316993E-2</v>
      </c>
      <c r="O1469" s="13">
        <f t="shared" si="1962"/>
        <v>9.6129367668737004E-2</v>
      </c>
      <c r="P1469" s="13">
        <f t="shared" si="1963"/>
        <v>0.10777214195561126</v>
      </c>
      <c r="Q1469" s="13">
        <f t="shared" si="1964"/>
        <v>3.3202551621746283E-2</v>
      </c>
      <c r="R1469" s="13">
        <f t="shared" si="1965"/>
        <v>8.7454382377145354E-2</v>
      </c>
      <c r="S1469" s="13">
        <f t="shared" si="1966"/>
        <v>5.4960723258728902E-2</v>
      </c>
      <c r="T1469" s="13">
        <f t="shared" si="1967"/>
        <v>6.0412519417194617E-2</v>
      </c>
      <c r="U1469" s="13">
        <f t="shared" si="1968"/>
        <v>9.8046479871470568E-2</v>
      </c>
      <c r="V1469" s="13">
        <f t="shared" si="1969"/>
        <v>1.245706830606756E-2</v>
      </c>
      <c r="W1469" s="13">
        <f t="shared" si="1970"/>
        <v>1.2407967143465294E-2</v>
      </c>
      <c r="X1469" s="13">
        <f t="shared" si="1971"/>
        <v>2.2576474378299148E-2</v>
      </c>
      <c r="Y1469" s="13">
        <f t="shared" si="1972"/>
        <v>2.0539109648691808E-2</v>
      </c>
      <c r="Z1469" s="13">
        <f t="shared" si="1973"/>
        <v>5.3041501485262245E-2</v>
      </c>
      <c r="AA1469" s="13">
        <f t="shared" si="1974"/>
        <v>5.9465659311389842E-2</v>
      </c>
      <c r="AB1469" s="13">
        <f t="shared" si="1975"/>
        <v>3.3333941709029688E-2</v>
      </c>
      <c r="AC1469" s="13">
        <f t="shared" si="1976"/>
        <v>1.5881875208225253E-3</v>
      </c>
      <c r="AD1469" s="13">
        <f t="shared" si="1977"/>
        <v>3.4776916482334125E-3</v>
      </c>
      <c r="AE1469" s="13">
        <f t="shared" si="1978"/>
        <v>6.3277098886674842E-3</v>
      </c>
      <c r="AF1469" s="13">
        <f t="shared" si="1979"/>
        <v>5.7566794996732418E-3</v>
      </c>
      <c r="AG1469" s="13">
        <f t="shared" si="1980"/>
        <v>3.4914536691290259E-3</v>
      </c>
      <c r="AH1469" s="13">
        <f t="shared" si="1981"/>
        <v>2.4127443388242732E-2</v>
      </c>
      <c r="AI1469" s="13">
        <f t="shared" si="1982"/>
        <v>2.704965523984533E-2</v>
      </c>
      <c r="AJ1469" s="13">
        <f t="shared" si="1983"/>
        <v>1.5162896391895391E-2</v>
      </c>
      <c r="AK1469" s="13">
        <f t="shared" si="1984"/>
        <v>5.6664536621692102E-3</v>
      </c>
      <c r="AL1469" s="13">
        <f t="shared" si="1985"/>
        <v>1.2958886514601546E-4</v>
      </c>
      <c r="AM1469" s="13">
        <f t="shared" si="1986"/>
        <v>7.797789314142043E-4</v>
      </c>
      <c r="AN1469" s="13">
        <f t="shared" si="1987"/>
        <v>1.4188189622247539E-3</v>
      </c>
      <c r="AO1469" s="13">
        <f t="shared" si="1988"/>
        <v>1.2907807369953381E-3</v>
      </c>
      <c r="AP1469" s="13">
        <f t="shared" si="1989"/>
        <v>7.8286469491297003E-4</v>
      </c>
      <c r="AQ1469" s="13">
        <f t="shared" si="1990"/>
        <v>3.5610838830448346E-4</v>
      </c>
      <c r="AR1469" s="13">
        <f t="shared" si="1991"/>
        <v>8.7800459361370934E-3</v>
      </c>
      <c r="AS1469" s="13">
        <f t="shared" si="1992"/>
        <v>9.8434472206966397E-3</v>
      </c>
      <c r="AT1469" s="13">
        <f t="shared" si="1993"/>
        <v>5.517821540536841E-3</v>
      </c>
      <c r="AU1469" s="13">
        <f t="shared" si="1994"/>
        <v>2.0620387601067531E-3</v>
      </c>
      <c r="AV1469" s="13">
        <f t="shared" si="1995"/>
        <v>5.7794599965019613E-4</v>
      </c>
      <c r="AW1469" s="13">
        <f t="shared" si="1996"/>
        <v>7.3429589764964978E-6</v>
      </c>
      <c r="AX1469" s="13">
        <f t="shared" si="1997"/>
        <v>1.4570373190560585E-4</v>
      </c>
      <c r="AY1469" s="13">
        <f t="shared" si="1998"/>
        <v>2.6511003230064923E-4</v>
      </c>
      <c r="AZ1469" s="13">
        <f t="shared" si="1999"/>
        <v>2.4118575518705429E-4</v>
      </c>
      <c r="BA1469" s="13">
        <f t="shared" si="2000"/>
        <v>1.4628031488244115E-4</v>
      </c>
      <c r="BB1469" s="13">
        <f t="shared" si="2001"/>
        <v>6.653978332647818E-5</v>
      </c>
      <c r="BC1469" s="13">
        <f t="shared" si="2002"/>
        <v>2.4214018235839202E-5</v>
      </c>
      <c r="BD1469" s="13">
        <f t="shared" si="2003"/>
        <v>2.6625699416293119E-3</v>
      </c>
      <c r="BE1469" s="13">
        <f t="shared" si="2004"/>
        <v>2.9850489259937089E-3</v>
      </c>
      <c r="BF1469" s="13">
        <f t="shared" si="2005"/>
        <v>1.6732925868462949E-3</v>
      </c>
      <c r="BG1469" s="13">
        <f t="shared" si="2006"/>
        <v>6.2531818865976926E-4</v>
      </c>
      <c r="BH1469" s="13">
        <f t="shared" si="2007"/>
        <v>1.7526350747437469E-4</v>
      </c>
      <c r="BI1469" s="13">
        <f t="shared" si="2008"/>
        <v>3.9298133474167241E-5</v>
      </c>
      <c r="BJ1469" s="14">
        <f t="shared" si="2009"/>
        <v>0.2329408099091072</v>
      </c>
      <c r="BK1469" s="14">
        <f t="shared" si="2010"/>
        <v>0.23000525141443878</v>
      </c>
      <c r="BL1469" s="14">
        <f t="shared" si="2011"/>
        <v>0.48137837036113029</v>
      </c>
      <c r="BM1469" s="14">
        <f t="shared" si="2012"/>
        <v>0.56048602335329545</v>
      </c>
      <c r="BN1469" s="14">
        <f t="shared" si="2013"/>
        <v>0.43662214274331879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1.6352</v>
      </c>
      <c r="F1470" s="10">
        <f>VLOOKUP(B1470,home!$B$2:$E$405,3,FALSE)</f>
        <v>0.86339999999999995</v>
      </c>
      <c r="G1470" s="10">
        <f>VLOOKUP(C1470,away!$B$2:$E$405,4,FALSE)</f>
        <v>0.84940000000000004</v>
      </c>
      <c r="H1470" s="10">
        <f>VLOOKUP(A1470,away!$A$2:$E$405,3,FALSE)</f>
        <v>1.1458999999999999</v>
      </c>
      <c r="I1470" s="10">
        <f>VLOOKUP(C1470,away!$B$2:$E$405,3,FALSE)</f>
        <v>0.96960000000000002</v>
      </c>
      <c r="J1470" s="10">
        <f>VLOOKUP(B1470,home!$B$2:$E$405,4,FALSE)</f>
        <v>1.3859999999999999</v>
      </c>
      <c r="K1470" s="12">
        <f t="shared" si="1958"/>
        <v>1.1992098289919999</v>
      </c>
      <c r="L1470" s="12">
        <f t="shared" si="1959"/>
        <v>1.5399355910399999</v>
      </c>
      <c r="M1470" s="13">
        <f t="shared" si="1960"/>
        <v>6.4625551002953738E-2</v>
      </c>
      <c r="N1470" s="13">
        <f t="shared" si="1961"/>
        <v>7.7499595966765922E-2</v>
      </c>
      <c r="O1470" s="13">
        <f t="shared" si="1962"/>
        <v>9.9519186080019223E-2</v>
      </c>
      <c r="P1470" s="13">
        <f t="shared" si="1963"/>
        <v>0.11934438612044286</v>
      </c>
      <c r="Q1470" s="13">
        <f t="shared" si="1964"/>
        <v>4.646913861312723E-2</v>
      </c>
      <c r="R1470" s="13">
        <f t="shared" si="1965"/>
        <v>7.6626568317977081E-2</v>
      </c>
      <c r="S1470" s="13">
        <f t="shared" si="1966"/>
        <v>5.5098495399344354E-2</v>
      </c>
      <c r="T1470" s="13">
        <f t="shared" si="1967"/>
        <v>7.1559480435325756E-2</v>
      </c>
      <c r="U1470" s="13">
        <f t="shared" si="1968"/>
        <v>9.1891333888845086E-2</v>
      </c>
      <c r="V1470" s="13">
        <f t="shared" si="1969"/>
        <v>1.1305635150912596E-2</v>
      </c>
      <c r="W1470" s="13">
        <f t="shared" si="1970"/>
        <v>1.8575415923217948E-2</v>
      </c>
      <c r="X1470" s="13">
        <f t="shared" si="1971"/>
        <v>2.8604944098534455E-2</v>
      </c>
      <c r="Y1470" s="13">
        <f t="shared" si="1972"/>
        <v>2.2024885748521413E-2</v>
      </c>
      <c r="Z1470" s="13">
        <f t="shared" si="1973"/>
        <v>3.9333326590703654E-2</v>
      </c>
      <c r="AA1470" s="13">
        <f t="shared" si="1974"/>
        <v>4.7168911854524216E-2</v>
      </c>
      <c r="AB1470" s="13">
        <f t="shared" si="1975"/>
        <v>2.8282711359401354E-2</v>
      </c>
      <c r="AC1470" s="13">
        <f t="shared" si="1976"/>
        <v>1.3048864437590004E-3</v>
      </c>
      <c r="AD1470" s="13">
        <f t="shared" si="1977"/>
        <v>5.5689553381843638E-3</v>
      </c>
      <c r="AE1470" s="13">
        <f t="shared" si="1978"/>
        <v>8.5758325301823011E-3</v>
      </c>
      <c r="AF1470" s="13">
        <f t="shared" si="1979"/>
        <v>6.6031148680131711E-3</v>
      </c>
      <c r="AG1470" s="13">
        <f t="shared" si="1980"/>
        <v>3.3894571989929578E-3</v>
      </c>
      <c r="AH1470" s="13">
        <f t="shared" si="1981"/>
        <v>1.5142697382756141E-2</v>
      </c>
      <c r="AI1470" s="13">
        <f t="shared" si="1982"/>
        <v>1.8159271538852596E-2</v>
      </c>
      <c r="AJ1470" s="13">
        <f t="shared" si="1983"/>
        <v>1.0888388458363358E-2</v>
      </c>
      <c r="AK1470" s="13">
        <f t="shared" si="1984"/>
        <v>4.3524874870507959E-3</v>
      </c>
      <c r="AL1470" s="13">
        <f t="shared" si="1985"/>
        <v>9.6389659613231197E-5</v>
      </c>
      <c r="AM1470" s="13">
        <f t="shared" si="1986"/>
        <v>1.3356691957536312E-3</v>
      </c>
      <c r="AN1470" s="13">
        <f t="shared" si="1987"/>
        <v>2.0568445323967894E-3</v>
      </c>
      <c r="AO1470" s="13">
        <f t="shared" si="1988"/>
        <v>1.5837040503369213E-3</v>
      </c>
      <c r="AP1470" s="13">
        <f t="shared" si="1989"/>
        <v>8.1293407759600955E-4</v>
      </c>
      <c r="AQ1470" s="13">
        <f t="shared" si="1990"/>
        <v>3.1296652981484193E-4</v>
      </c>
      <c r="AR1470" s="13">
        <f t="shared" si="1991"/>
        <v>4.6637557288108835E-3</v>
      </c>
      <c r="AS1470" s="13">
        <f t="shared" si="1992"/>
        <v>5.5928217100077596E-3</v>
      </c>
      <c r="AT1470" s="13">
        <f t="shared" si="1993"/>
        <v>3.3534833832205755E-3</v>
      </c>
      <c r="AU1470" s="13">
        <f t="shared" si="1994"/>
        <v>1.3405100781731531E-3</v>
      </c>
      <c r="AV1470" s="13">
        <f t="shared" si="1995"/>
        <v>4.0188821540201966E-4</v>
      </c>
      <c r="AW1470" s="13">
        <f t="shared" si="1996"/>
        <v>4.9445375777031492E-6</v>
      </c>
      <c r="AX1470" s="13">
        <f t="shared" si="1997"/>
        <v>2.6695793797159927E-4</v>
      </c>
      <c r="AY1470" s="13">
        <f t="shared" si="1998"/>
        <v>4.1109802999311432E-4</v>
      </c>
      <c r="AZ1470" s="13">
        <f t="shared" si="1999"/>
        <v>3.1653224389641311E-4</v>
      </c>
      <c r="BA1470" s="13">
        <f t="shared" si="2000"/>
        <v>1.6247975602928013E-4</v>
      </c>
      <c r="BB1470" s="13">
        <f t="shared" si="2001"/>
        <v>6.2552089783246098E-5</v>
      </c>
      <c r="BC1470" s="13">
        <f t="shared" si="2002"/>
        <v>1.926523787023003E-5</v>
      </c>
      <c r="BD1470" s="13">
        <f t="shared" si="2003"/>
        <v>1.1969805724520966E-3</v>
      </c>
      <c r="BE1470" s="13">
        <f t="shared" si="2004"/>
        <v>1.4354308675970249E-3</v>
      </c>
      <c r="BF1470" s="13">
        <f t="shared" si="2005"/>
        <v>8.6069140263043324E-4</v>
      </c>
      <c r="BG1470" s="13">
        <f t="shared" si="2006"/>
        <v>3.4404986325444213E-4</v>
      </c>
      <c r="BH1470" s="13">
        <f t="shared" si="2007"/>
        <v>1.0314699441952008E-4</v>
      </c>
      <c r="BI1470" s="13">
        <f t="shared" si="2008"/>
        <v>2.4738977907774285E-5</v>
      </c>
      <c r="BJ1470" s="14">
        <f t="shared" si="2009"/>
        <v>0.29621182440230764</v>
      </c>
      <c r="BK1470" s="14">
        <f t="shared" si="2010"/>
        <v>0.25218644180701888</v>
      </c>
      <c r="BL1470" s="14">
        <f t="shared" si="2011"/>
        <v>0.41134905416166556</v>
      </c>
      <c r="BM1470" s="14">
        <f t="shared" si="2012"/>
        <v>0.51459006736799406</v>
      </c>
      <c r="BN1470" s="14">
        <f t="shared" si="2013"/>
        <v>0.4840844261012861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1.6352</v>
      </c>
      <c r="F1471" s="10">
        <f>VLOOKUP(B1471,home!$B$2:$E$405,3,FALSE)</f>
        <v>0.75539999999999996</v>
      </c>
      <c r="G1471" s="10">
        <f>VLOOKUP(C1471,away!$B$2:$E$405,4,FALSE)</f>
        <v>0.64749999999999996</v>
      </c>
      <c r="H1471" s="10">
        <f>VLOOKUP(A1471,away!$A$2:$E$405,3,FALSE)</f>
        <v>1.1458999999999999</v>
      </c>
      <c r="I1471" s="10">
        <f>VLOOKUP(C1471,away!$B$2:$E$405,3,FALSE)</f>
        <v>1.2833000000000001</v>
      </c>
      <c r="J1471" s="10">
        <f>VLOOKUP(B1471,home!$B$2:$E$405,4,FALSE)</f>
        <v>1.1293</v>
      </c>
      <c r="K1471" s="12">
        <f t="shared" si="1958"/>
        <v>0.79981147679999998</v>
      </c>
      <c r="L1471" s="12">
        <f t="shared" si="1959"/>
        <v>1.6606734476710001</v>
      </c>
      <c r="M1471" s="13">
        <f t="shared" si="1960"/>
        <v>8.5393531512383769E-2</v>
      </c>
      <c r="N1471" s="13">
        <f t="shared" si="1961"/>
        <v>6.8298726548086997E-2</v>
      </c>
      <c r="O1471" s="13">
        <f t="shared" si="1962"/>
        <v>0.14181077038547257</v>
      </c>
      <c r="P1471" s="13">
        <f t="shared" si="1963"/>
        <v>0.1134218816881505</v>
      </c>
      <c r="Q1471" s="13">
        <f t="shared" si="1964"/>
        <v>2.7313052671992404E-2</v>
      </c>
      <c r="R1471" s="13">
        <f t="shared" si="1965"/>
        <v>0.11775069048646164</v>
      </c>
      <c r="S1471" s="13">
        <f t="shared" si="1966"/>
        <v>3.7662464058578003E-2</v>
      </c>
      <c r="T1471" s="13">
        <f t="shared" si="1967"/>
        <v>4.5358061347217253E-2</v>
      </c>
      <c r="U1471" s="13">
        <f t="shared" si="1968"/>
        <v>9.4178353652196581E-2</v>
      </c>
      <c r="V1471" s="13">
        <f t="shared" si="1969"/>
        <v>5.5582502261137872E-3</v>
      </c>
      <c r="W1471" s="13">
        <f t="shared" si="1970"/>
        <v>7.2817643311674793E-3</v>
      </c>
      <c r="X1471" s="13">
        <f t="shared" si="1971"/>
        <v>1.2092632676967613E-2</v>
      </c>
      <c r="Y1471" s="13">
        <f t="shared" si="1972"/>
        <v>1.0040956999539401E-2</v>
      </c>
      <c r="Z1471" s="13">
        <f t="shared" si="1973"/>
        <v>6.518181504526438E-2</v>
      </c>
      <c r="AA1471" s="13">
        <f t="shared" si="1974"/>
        <v>5.213316375185735E-2</v>
      </c>
      <c r="AB1471" s="13">
        <f t="shared" si="1975"/>
        <v>2.0848351345314622E-2</v>
      </c>
      <c r="AC1471" s="13">
        <f t="shared" si="1976"/>
        <v>4.6141316881243314E-4</v>
      </c>
      <c r="AD1471" s="13">
        <f t="shared" si="1977"/>
        <v>1.456009670855156E-3</v>
      </c>
      <c r="AE1471" s="13">
        <f t="shared" si="1978"/>
        <v>2.4179565999413503E-3</v>
      </c>
      <c r="AF1471" s="13">
        <f t="shared" si="1979"/>
        <v>2.007718161571726E-3</v>
      </c>
      <c r="AG1471" s="13">
        <f t="shared" si="1980"/>
        <v>1.1113880804430002E-3</v>
      </c>
      <c r="AH1471" s="13">
        <f t="shared" si="1981"/>
        <v>2.7061427379168175E-2</v>
      </c>
      <c r="AI1471" s="13">
        <f t="shared" si="1982"/>
        <v>2.1644040196448448E-2</v>
      </c>
      <c r="AJ1471" s="13">
        <f t="shared" si="1983"/>
        <v>8.6555758767199956E-3</v>
      </c>
      <c r="AK1471" s="13">
        <f t="shared" si="1984"/>
        <v>2.3076096415046254E-3</v>
      </c>
      <c r="AL1471" s="13">
        <f t="shared" si="1985"/>
        <v>2.4514432845447462E-5</v>
      </c>
      <c r="AM1471" s="13">
        <f t="shared" si="1986"/>
        <v>2.3290664901634892E-4</v>
      </c>
      <c r="AN1471" s="13">
        <f t="shared" si="1987"/>
        <v>3.8678188780747976E-4</v>
      </c>
      <c r="AO1471" s="13">
        <f t="shared" si="1988"/>
        <v>3.2115920556097271E-4</v>
      </c>
      <c r="AP1471" s="13">
        <f t="shared" si="1989"/>
        <v>1.7778018838340669E-4</v>
      </c>
      <c r="AQ1471" s="13">
        <f t="shared" si="1990"/>
        <v>7.3808709592567995E-5</v>
      </c>
      <c r="AR1471" s="13">
        <f t="shared" si="1991"/>
        <v>8.9880387809323087E-3</v>
      </c>
      <c r="AS1471" s="13">
        <f t="shared" si="1992"/>
        <v>7.1887365709131399E-3</v>
      </c>
      <c r="AT1471" s="13">
        <f t="shared" si="1993"/>
        <v>2.8748170065541023E-3</v>
      </c>
      <c r="AU1471" s="13">
        <f t="shared" si="1994"/>
        <v>7.6643721184726425E-4</v>
      </c>
      <c r="AV1471" s="13">
        <f t="shared" si="1995"/>
        <v>1.5325131957050867E-4</v>
      </c>
      <c r="AW1471" s="13">
        <f t="shared" si="1996"/>
        <v>9.0446386947978815E-7</v>
      </c>
      <c r="AX1471" s="13">
        <f t="shared" si="1997"/>
        <v>3.1046901817717542E-5</v>
      </c>
      <c r="AY1471" s="13">
        <f t="shared" si="1998"/>
        <v>5.1558765481132037E-5</v>
      </c>
      <c r="AZ1471" s="13">
        <f t="shared" si="1999"/>
        <v>4.2811136414606045E-5</v>
      </c>
      <c r="BA1471" s="13">
        <f t="shared" si="2000"/>
        <v>2.3698439169452444E-5</v>
      </c>
      <c r="BB1471" s="13">
        <f t="shared" si="2001"/>
        <v>9.8388421699890191E-6</v>
      </c>
      <c r="BC1471" s="13">
        <f t="shared" si="2002"/>
        <v>3.2678207895052926E-6</v>
      </c>
      <c r="BD1471" s="13">
        <f t="shared" si="2003"/>
        <v>2.4876995583552534E-3</v>
      </c>
      <c r="BE1471" s="13">
        <f t="shared" si="2004"/>
        <v>1.989690657602823E-3</v>
      </c>
      <c r="BF1471" s="13">
        <f t="shared" si="2005"/>
        <v>7.9568871161623828E-4</v>
      </c>
      <c r="BG1471" s="13">
        <f t="shared" si="2006"/>
        <v>2.1213365450362435E-4</v>
      </c>
      <c r="BH1471" s="13">
        <f t="shared" si="2007"/>
        <v>4.2416732871881178E-5</v>
      </c>
      <c r="BI1471" s="13">
        <f t="shared" si="2008"/>
        <v>6.7850779518580798E-6</v>
      </c>
      <c r="BJ1471" s="14">
        <f t="shared" si="2009"/>
        <v>0.17873292563398552</v>
      </c>
      <c r="BK1471" s="14">
        <f t="shared" si="2010"/>
        <v>0.24257361385236506</v>
      </c>
      <c r="BL1471" s="14">
        <f t="shared" si="2011"/>
        <v>0.51189567799786295</v>
      </c>
      <c r="BM1471" s="14">
        <f t="shared" si="2012"/>
        <v>0.44434472493531846</v>
      </c>
      <c r="BN1471" s="14">
        <f t="shared" si="2013"/>
        <v>0.55398865329254787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1.6352</v>
      </c>
      <c r="F1472" s="10">
        <f>VLOOKUP(B1472,home!$B$2:$E$405,3,FALSE)</f>
        <v>0.97130000000000005</v>
      </c>
      <c r="G1472" s="10">
        <f>VLOOKUP(C1472,away!$B$2:$E$405,4,FALSE)</f>
        <v>1.1212</v>
      </c>
      <c r="H1472" s="10">
        <f>VLOOKUP(A1472,away!$A$2:$E$405,3,FALSE)</f>
        <v>1.1458999999999999</v>
      </c>
      <c r="I1472" s="10">
        <f>VLOOKUP(C1472,away!$B$2:$E$405,3,FALSE)</f>
        <v>0.92120000000000002</v>
      </c>
      <c r="J1472" s="10">
        <f>VLOOKUP(B1472,home!$B$2:$E$405,4,FALSE)</f>
        <v>1.2833000000000001</v>
      </c>
      <c r="K1472" s="12">
        <f t="shared" si="1958"/>
        <v>1.780768054912</v>
      </c>
      <c r="L1472" s="12">
        <f t="shared" si="1959"/>
        <v>1.3546554325640001</v>
      </c>
      <c r="M1472" s="13">
        <f t="shared" si="1960"/>
        <v>4.3481336128455027E-2</v>
      </c>
      <c r="N1472" s="13">
        <f t="shared" si="1961"/>
        <v>7.7430174362443746E-2</v>
      </c>
      <c r="O1472" s="13">
        <f t="shared" si="1962"/>
        <v>5.8902228201552935E-2</v>
      </c>
      <c r="P1472" s="13">
        <f t="shared" si="1963"/>
        <v>0.10489120634446218</v>
      </c>
      <c r="Q1472" s="13">
        <f t="shared" si="1964"/>
        <v>6.8942590495452982E-2</v>
      </c>
      <c r="R1472" s="13">
        <f t="shared" si="1965"/>
        <v>3.9896111711679061E-2</v>
      </c>
      <c r="S1472" s="13">
        <f t="shared" si="1966"/>
        <v>6.3257975421301002E-2</v>
      </c>
      <c r="T1472" s="13">
        <f t="shared" si="1967"/>
        <v>9.3393454749700594E-2</v>
      </c>
      <c r="U1472" s="13">
        <f t="shared" si="1968"/>
        <v>7.1045721251358593E-2</v>
      </c>
      <c r="V1472" s="13">
        <f t="shared" si="1969"/>
        <v>1.6955436627508154E-2</v>
      </c>
      <c r="W1472" s="13">
        <f t="shared" si="1970"/>
        <v>4.0923587592394117E-2</v>
      </c>
      <c r="X1472" s="13">
        <f t="shared" si="1971"/>
        <v>5.5437360252045396E-2</v>
      </c>
      <c r="Y1472" s="13">
        <f t="shared" si="1972"/>
        <v>3.754926061622043E-2</v>
      </c>
      <c r="Z1472" s="13">
        <f t="shared" si="1973"/>
        <v>1.8015161489468759E-2</v>
      </c>
      <c r="AA1472" s="13">
        <f t="shared" si="1974"/>
        <v>3.2080824084526859E-2</v>
      </c>
      <c r="AB1472" s="13">
        <f t="shared" si="1975"/>
        <v>2.856425335248847E-2</v>
      </c>
      <c r="AC1472" s="13">
        <f t="shared" si="1976"/>
        <v>2.5563787252051323E-3</v>
      </c>
      <c r="AD1472" s="13">
        <f t="shared" si="1977"/>
        <v>1.8218854369232138E-2</v>
      </c>
      <c r="AE1472" s="13">
        <f t="shared" si="1978"/>
        <v>2.4680270046372684E-2</v>
      </c>
      <c r="AF1472" s="13">
        <f t="shared" si="1979"/>
        <v>1.6716630947732659E-2</v>
      </c>
      <c r="AG1472" s="13">
        <f t="shared" si="1980"/>
        <v>7.5484249758378469E-3</v>
      </c>
      <c r="AH1472" s="13">
        <f t="shared" si="1981"/>
        <v>6.1010840950566601E-3</v>
      </c>
      <c r="AI1472" s="13">
        <f t="shared" si="1982"/>
        <v>1.0864615656808589E-2</v>
      </c>
      <c r="AJ1472" s="13">
        <f t="shared" si="1983"/>
        <v>9.6736802452707486E-3</v>
      </c>
      <c r="AK1472" s="13">
        <f t="shared" si="1984"/>
        <v>5.7421935847371429E-3</v>
      </c>
      <c r="AL1472" s="13">
        <f t="shared" si="1985"/>
        <v>2.4667286908380641E-4</v>
      </c>
      <c r="AM1472" s="13">
        <f t="shared" si="1986"/>
        <v>6.4887107715644972E-3</v>
      </c>
      <c r="AN1472" s="13">
        <f t="shared" si="1987"/>
        <v>8.7899672970363912E-3</v>
      </c>
      <c r="AO1472" s="13">
        <f t="shared" si="1988"/>
        <v>5.9536884754951228E-3</v>
      </c>
      <c r="AP1472" s="13">
        <f t="shared" si="1989"/>
        <v>2.6883988123743833E-3</v>
      </c>
      <c r="AQ1472" s="13">
        <f t="shared" si="1990"/>
        <v>9.1046351402039182E-4</v>
      </c>
      <c r="AR1472" s="13">
        <f t="shared" si="1991"/>
        <v>1.6529733427796624E-3</v>
      </c>
      <c r="AS1472" s="13">
        <f t="shared" si="1992"/>
        <v>2.9435621244431262E-3</v>
      </c>
      <c r="AT1472" s="13">
        <f t="shared" si="1993"/>
        <v>2.6209006994286107E-3</v>
      </c>
      <c r="AU1472" s="13">
        <f t="shared" si="1994"/>
        <v>1.5557387468796624E-3</v>
      </c>
      <c r="AV1472" s="13">
        <f t="shared" si="1995"/>
        <v>6.926024655580324E-4</v>
      </c>
      <c r="AW1472" s="13">
        <f t="shared" si="1996"/>
        <v>1.6529323660853863E-5</v>
      </c>
      <c r="AX1472" s="13">
        <f t="shared" si="1997"/>
        <v>1.9258148099275752E-3</v>
      </c>
      <c r="AY1472" s="13">
        <f t="shared" si="1998"/>
        <v>2.6088154943805972E-3</v>
      </c>
      <c r="AZ1472" s="13">
        <f t="shared" si="1999"/>
        <v>1.7670230410099066E-3</v>
      </c>
      <c r="BA1472" s="13">
        <f t="shared" si="2000"/>
        <v>7.9790245398994348E-4</v>
      </c>
      <c r="BB1472" s="13">
        <f t="shared" si="2001"/>
        <v>2.7022072348840623E-4</v>
      </c>
      <c r="BC1472" s="13">
        <f t="shared" si="2002"/>
        <v>7.3211194212988723E-5</v>
      </c>
      <c r="BD1472" s="13">
        <f t="shared" si="2003"/>
        <v>3.7320155311332384E-4</v>
      </c>
      <c r="BE1472" s="13">
        <f t="shared" si="2004"/>
        <v>6.6458540382775128E-4</v>
      </c>
      <c r="BF1472" s="13">
        <f t="shared" si="2005"/>
        <v>5.917362284486254E-4</v>
      </c>
      <c r="BG1472" s="13">
        <f t="shared" si="2006"/>
        <v>3.5124832418514045E-4</v>
      </c>
      <c r="BH1472" s="13">
        <f t="shared" si="2007"/>
        <v>1.563729487625681E-4</v>
      </c>
      <c r="BI1472" s="13">
        <f t="shared" si="2008"/>
        <v>5.5692790361754418E-5</v>
      </c>
      <c r="BJ1472" s="14">
        <f t="shared" si="2009"/>
        <v>0.47311482499493285</v>
      </c>
      <c r="BK1472" s="14">
        <f t="shared" si="2010"/>
        <v>0.23399782161039592</v>
      </c>
      <c r="BL1472" s="14">
        <f t="shared" si="2011"/>
        <v>0.27452932681126735</v>
      </c>
      <c r="BM1472" s="14">
        <f t="shared" si="2012"/>
        <v>0.60352120149129918</v>
      </c>
      <c r="BN1472" s="14">
        <f t="shared" si="2013"/>
        <v>0.39354364724404595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1.6352</v>
      </c>
      <c r="F1473" s="10">
        <f>VLOOKUP(B1473,home!$B$2:$E$405,3,FALSE)</f>
        <v>1.0791999999999999</v>
      </c>
      <c r="G1473" s="10">
        <f>VLOOKUP(C1473,away!$B$2:$E$405,4,FALSE)</f>
        <v>0.75539999999999996</v>
      </c>
      <c r="H1473" s="10">
        <f>VLOOKUP(A1473,away!$A$2:$E$405,3,FALSE)</f>
        <v>1.1458999999999999</v>
      </c>
      <c r="I1473" s="10">
        <f>VLOOKUP(C1473,away!$B$2:$E$405,3,FALSE)</f>
        <v>1.0266999999999999</v>
      </c>
      <c r="J1473" s="10">
        <f>VLOOKUP(B1473,home!$B$2:$E$405,4,FALSE)</f>
        <v>1.0780000000000001</v>
      </c>
      <c r="K1473" s="12">
        <f t="shared" si="1958"/>
        <v>1.3330603023359997</v>
      </c>
      <c r="L1473" s="12">
        <f t="shared" si="1959"/>
        <v>1.2682621813400001</v>
      </c>
      <c r="M1473" s="13">
        <f t="shared" si="1960"/>
        <v>7.417541754183743E-2</v>
      </c>
      <c r="N1473" s="13">
        <f t="shared" si="1961"/>
        <v>9.8880304534220836E-2</v>
      </c>
      <c r="O1473" s="13">
        <f t="shared" si="1962"/>
        <v>9.4073876853416061E-2</v>
      </c>
      <c r="P1473" s="13">
        <f t="shared" si="1963"/>
        <v>0.12540615072013442</v>
      </c>
      <c r="Q1473" s="13">
        <f t="shared" si="1964"/>
        <v>6.590670432873208E-2</v>
      </c>
      <c r="R1473" s="13">
        <f t="shared" si="1965"/>
        <v>5.9655170132612005E-2</v>
      </c>
      <c r="S1473" s="13">
        <f t="shared" si="1966"/>
        <v>5.300510317171684E-2</v>
      </c>
      <c r="T1473" s="13">
        <f t="shared" si="1967"/>
        <v>8.3586980596888183E-2</v>
      </c>
      <c r="U1473" s="13">
        <f t="shared" si="1968"/>
        <v>7.952393913288526E-2</v>
      </c>
      <c r="V1473" s="13">
        <f t="shared" si="1969"/>
        <v>9.9571262249748427E-3</v>
      </c>
      <c r="W1473" s="13">
        <f t="shared" si="1970"/>
        <v>2.9285870399476315E-2</v>
      </c>
      <c r="X1473" s="13">
        <f t="shared" si="1971"/>
        <v>3.7142161875280376E-2</v>
      </c>
      <c r="Y1473" s="13">
        <f t="shared" si="1972"/>
        <v>2.355299961981324E-2</v>
      </c>
      <c r="Z1473" s="13">
        <f t="shared" si="1973"/>
        <v>2.5219465400198437E-2</v>
      </c>
      <c r="AA1473" s="13">
        <f t="shared" si="1974"/>
        <v>3.3619068171140812E-2</v>
      </c>
      <c r="AB1473" s="13">
        <f t="shared" si="1975"/>
        <v>2.2408122590237781E-2</v>
      </c>
      <c r="AC1473" s="13">
        <f t="shared" si="1976"/>
        <v>1.0521383915738473E-3</v>
      </c>
      <c r="AD1473" s="13">
        <f t="shared" si="1977"/>
        <v>9.7599578122247004E-3</v>
      </c>
      <c r="AE1473" s="13">
        <f t="shared" si="1978"/>
        <v>1.2378185384718476E-2</v>
      </c>
      <c r="AF1473" s="13">
        <f t="shared" si="1979"/>
        <v>7.8493921985269815E-3</v>
      </c>
      <c r="AG1473" s="13">
        <f t="shared" si="1980"/>
        <v>3.3183624239656686E-3</v>
      </c>
      <c r="AH1473" s="13">
        <f t="shared" si="1981"/>
        <v>7.9962235501710825E-3</v>
      </c>
      <c r="AI1473" s="13">
        <f t="shared" si="1982"/>
        <v>1.0659448183337304E-2</v>
      </c>
      <c r="AJ1473" s="13">
        <f t="shared" si="1983"/>
        <v>7.1048436090072756E-3</v>
      </c>
      <c r="AK1473" s="13">
        <f t="shared" si="1984"/>
        <v>3.1570616564910786E-3</v>
      </c>
      <c r="AL1473" s="13">
        <f t="shared" si="1985"/>
        <v>7.1152751186188284E-5</v>
      </c>
      <c r="AM1473" s="13">
        <f t="shared" si="1986"/>
        <v>2.6021224623901723E-3</v>
      </c>
      <c r="AN1473" s="13">
        <f t="shared" si="1987"/>
        <v>3.3001735102647727E-3</v>
      </c>
      <c r="AO1473" s="13">
        <f t="shared" si="1988"/>
        <v>2.0927426274644431E-3</v>
      </c>
      <c r="AP1473" s="13">
        <f t="shared" si="1989"/>
        <v>8.8471544323041906E-4</v>
      </c>
      <c r="AQ1473" s="13">
        <f t="shared" si="1990"/>
        <v>2.8051278447414912E-4</v>
      </c>
      <c r="AR1473" s="13">
        <f t="shared" si="1991"/>
        <v>2.0282615844444498E-3</v>
      </c>
      <c r="AS1473" s="13">
        <f t="shared" si="1992"/>
        <v>2.7037950009760124E-3</v>
      </c>
      <c r="AT1473" s="13">
        <f t="shared" si="1993"/>
        <v>1.8021608907278241E-3</v>
      </c>
      <c r="AU1473" s="13">
        <f t="shared" si="1994"/>
        <v>8.007963806172493E-4</v>
      </c>
      <c r="AV1473" s="13">
        <f t="shared" si="1995"/>
        <v>2.6687746631380121E-4</v>
      </c>
      <c r="AW1473" s="13">
        <f t="shared" si="1996"/>
        <v>3.3415505414634481E-6</v>
      </c>
      <c r="AX1473" s="13">
        <f t="shared" si="1997"/>
        <v>5.7813102607152272E-4</v>
      </c>
      <c r="AY1473" s="13">
        <f t="shared" si="1998"/>
        <v>7.3322171622580191E-4</v>
      </c>
      <c r="AZ1473" s="13">
        <f t="shared" si="1999"/>
        <v>4.6495868661319714E-4</v>
      </c>
      <c r="BA1473" s="13">
        <f t="shared" si="2000"/>
        <v>1.9656317270567823E-4</v>
      </c>
      <c r="BB1473" s="13">
        <f t="shared" si="2001"/>
        <v>6.2323409546703672E-5</v>
      </c>
      <c r="BC1473" s="13">
        <f t="shared" si="2002"/>
        <v>1.5808484668049704E-5</v>
      </c>
      <c r="BD1473" s="13">
        <f t="shared" si="2003"/>
        <v>4.2872791023594093E-4</v>
      </c>
      <c r="BE1473" s="13">
        <f t="shared" si="2004"/>
        <v>5.7152015763900477E-4</v>
      </c>
      <c r="BF1473" s="13">
        <f t="shared" si="2005"/>
        <v>3.8093541706668506E-4</v>
      </c>
      <c r="BG1473" s="13">
        <f t="shared" si="2006"/>
        <v>1.6926996074846846E-4</v>
      </c>
      <c r="BH1473" s="13">
        <f t="shared" si="2007"/>
        <v>5.6411766262939045E-5</v>
      </c>
      <c r="BI1473" s="13">
        <f t="shared" si="2008"/>
        <v>1.5040057237956255E-5</v>
      </c>
      <c r="BJ1473" s="14">
        <f t="shared" si="2009"/>
        <v>0.38287219249750171</v>
      </c>
      <c r="BK1473" s="14">
        <f t="shared" si="2010"/>
        <v>0.2644003105176494</v>
      </c>
      <c r="BL1473" s="14">
        <f t="shared" si="2011"/>
        <v>0.32742155047156901</v>
      </c>
      <c r="BM1473" s="14">
        <f t="shared" si="2012"/>
        <v>0.48108601461028139</v>
      </c>
      <c r="BN1473" s="14">
        <f t="shared" si="2013"/>
        <v>0.51809762411095273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1.6352</v>
      </c>
      <c r="F1474" s="10">
        <f>VLOOKUP(B1474,home!$B$2:$E$405,3,FALSE)</f>
        <v>1.0431999999999999</v>
      </c>
      <c r="G1474" s="10">
        <f>VLOOKUP(C1474,away!$B$2:$E$405,4,FALSE)</f>
        <v>1.0192000000000001</v>
      </c>
      <c r="H1474" s="10">
        <f>VLOOKUP(A1474,away!$A$2:$E$405,3,FALSE)</f>
        <v>1.1458999999999999</v>
      </c>
      <c r="I1474" s="10">
        <f>VLOOKUP(C1474,away!$B$2:$E$405,3,FALSE)</f>
        <v>1.0666</v>
      </c>
      <c r="J1474" s="10">
        <f>VLOOKUP(B1474,home!$B$2:$E$405,4,FALSE)</f>
        <v>1.1293</v>
      </c>
      <c r="K1474" s="12">
        <f t="shared" si="1958"/>
        <v>1.7385927802880001</v>
      </c>
      <c r="L1474" s="12">
        <f t="shared" si="1959"/>
        <v>1.3802495903419998</v>
      </c>
      <c r="M1474" s="13">
        <f t="shared" si="1960"/>
        <v>4.4208315653809852E-2</v>
      </c>
      <c r="N1474" s="13">
        <f t="shared" si="1961"/>
        <v>7.6860258424406802E-2</v>
      </c>
      <c r="O1474" s="13">
        <f t="shared" si="1962"/>
        <v>6.1018509570880876E-2</v>
      </c>
      <c r="P1474" s="13">
        <f t="shared" si="1963"/>
        <v>0.10608634020386774</v>
      </c>
      <c r="Q1474" s="13">
        <f t="shared" si="1964"/>
        <v>6.6814345193871805E-2</v>
      </c>
      <c r="R1474" s="13">
        <f t="shared" si="1965"/>
        <v>4.2110386419243861E-2</v>
      </c>
      <c r="S1474" s="13">
        <f t="shared" si="1966"/>
        <v>6.364363475178493E-2</v>
      </c>
      <c r="T1474" s="13">
        <f t="shared" si="1967"/>
        <v>9.2220472582810534E-2</v>
      </c>
      <c r="U1474" s="13">
        <f t="shared" si="1968"/>
        <v>7.3212813803635229E-2</v>
      </c>
      <c r="V1474" s="13">
        <f t="shared" si="1969"/>
        <v>1.6969457714598526E-2</v>
      </c>
      <c r="W1474" s="13">
        <f t="shared" si="1970"/>
        <v>3.8720979391245254E-2</v>
      </c>
      <c r="X1474" s="13">
        <f t="shared" si="1971"/>
        <v>5.3444615942407278E-2</v>
      </c>
      <c r="Y1474" s="13">
        <f t="shared" si="1972"/>
        <v>3.688345463024658E-2</v>
      </c>
      <c r="Z1474" s="13">
        <f t="shared" si="1973"/>
        <v>1.9374281201434886E-2</v>
      </c>
      <c r="AA1474" s="13">
        <f t="shared" si="1974"/>
        <v>3.3683985420084217E-2</v>
      </c>
      <c r="AB1474" s="13">
        <f t="shared" si="1975"/>
        <v>2.9281366931342343E-2</v>
      </c>
      <c r="AC1474" s="13">
        <f t="shared" si="1976"/>
        <v>2.5450919662425913E-3</v>
      </c>
      <c r="AD1474" s="13">
        <f t="shared" si="1977"/>
        <v>1.6830003803824867E-2</v>
      </c>
      <c r="AE1474" s="13">
        <f t="shared" si="1978"/>
        <v>2.3229605855683573E-2</v>
      </c>
      <c r="AF1474" s="13">
        <f t="shared" si="1979"/>
        <v>1.6031326983056687E-2</v>
      </c>
      <c r="AG1474" s="13">
        <f t="shared" si="1980"/>
        <v>7.3757441670008802E-3</v>
      </c>
      <c r="AH1474" s="13">
        <f t="shared" si="1981"/>
        <v>6.685335922862805E-3</v>
      </c>
      <c r="AI1474" s="13">
        <f t="shared" si="1982"/>
        <v>1.1623076769289288E-2</v>
      </c>
      <c r="AJ1474" s="13">
        <f t="shared" si="1983"/>
        <v>1.0103898677909767E-2</v>
      </c>
      <c r="AK1474" s="13">
        <f t="shared" si="1984"/>
        <v>5.8555217647251294E-3</v>
      </c>
      <c r="AL1474" s="13">
        <f t="shared" si="1985"/>
        <v>2.4429747045354638E-4</v>
      </c>
      <c r="AM1474" s="13">
        <f t="shared" si="1986"/>
        <v>5.8521046211098974E-3</v>
      </c>
      <c r="AN1474" s="13">
        <f t="shared" si="1987"/>
        <v>8.0773650059254611E-3</v>
      </c>
      <c r="AO1474" s="13">
        <f t="shared" si="1988"/>
        <v>5.5743898702357115E-3</v>
      </c>
      <c r="AP1474" s="13">
        <f t="shared" si="1989"/>
        <v>2.5646831115998113E-3</v>
      </c>
      <c r="AQ1474" s="13">
        <f t="shared" si="1990"/>
        <v>8.8497570353567164E-4</v>
      </c>
      <c r="AR1474" s="13">
        <f t="shared" si="1991"/>
        <v>1.8454864337660055E-3</v>
      </c>
      <c r="AS1474" s="13">
        <f t="shared" si="1992"/>
        <v>3.2085493898650259E-3</v>
      </c>
      <c r="AT1474" s="13">
        <f t="shared" si="1993"/>
        <v>2.7891804022084012E-3</v>
      </c>
      <c r="AU1474" s="13">
        <f t="shared" si="1994"/>
        <v>1.616416303400102E-3</v>
      </c>
      <c r="AV1474" s="13">
        <f t="shared" si="1995"/>
        <v>7.0257242875780914E-4</v>
      </c>
      <c r="AW1474" s="13">
        <f t="shared" si="1996"/>
        <v>1.6284407744831739E-5</v>
      </c>
      <c r="AX1474" s="13">
        <f t="shared" si="1997"/>
        <v>1.6957378072919495E-3</v>
      </c>
      <c r="AY1474" s="13">
        <f t="shared" si="1998"/>
        <v>2.3405414138421548E-3</v>
      </c>
      <c r="AZ1474" s="13">
        <f t="shared" si="1999"/>
        <v>1.6152656638170595E-3</v>
      </c>
      <c r="BA1474" s="13">
        <f t="shared" si="2000"/>
        <v>7.4315659025899828E-4</v>
      </c>
      <c r="BB1474" s="13">
        <f t="shared" si="2001"/>
        <v>2.5643539481623505E-4</v>
      </c>
      <c r="BC1474" s="13">
        <f t="shared" si="2002"/>
        <v>7.0788969728859374E-5</v>
      </c>
      <c r="BD1474" s="13">
        <f t="shared" si="2003"/>
        <v>4.2453864903120814E-4</v>
      </c>
      <c r="BE1474" s="13">
        <f t="shared" si="2004"/>
        <v>7.3809983015887977E-4</v>
      </c>
      <c r="BF1474" s="13">
        <f t="shared" si="2005"/>
        <v>6.416275179230138E-4</v>
      </c>
      <c r="BG1474" s="13">
        <f t="shared" si="2006"/>
        <v>3.7184299009835367E-4</v>
      </c>
      <c r="BH1474" s="13">
        <f t="shared" si="2007"/>
        <v>1.6162088449642509E-4</v>
      </c>
      <c r="BI1474" s="13">
        <f t="shared" si="2008"/>
        <v>5.619858058584907E-5</v>
      </c>
      <c r="BJ1474" s="14">
        <f t="shared" si="2009"/>
        <v>0.45808625112671603</v>
      </c>
      <c r="BK1474" s="14">
        <f t="shared" si="2010"/>
        <v>0.23603767917459931</v>
      </c>
      <c r="BL1474" s="14">
        <f t="shared" si="2011"/>
        <v>0.28613102869026463</v>
      </c>
      <c r="BM1474" s="14">
        <f t="shared" si="2012"/>
        <v>0.60020682772083678</v>
      </c>
      <c r="BN1474" s="14">
        <f t="shared" si="2013"/>
        <v>0.39709815546608096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1.6352</v>
      </c>
      <c r="F1475" s="10">
        <f>VLOOKUP(B1475,home!$B$2:$E$405,3,FALSE)</f>
        <v>0.6835</v>
      </c>
      <c r="G1475" s="10">
        <f>VLOOKUP(C1475,away!$B$2:$E$405,4,FALSE)</f>
        <v>0.82740000000000002</v>
      </c>
      <c r="H1475" s="10">
        <f>VLOOKUP(A1475,away!$A$2:$E$405,3,FALSE)</f>
        <v>1.1458999999999999</v>
      </c>
      <c r="I1475" s="10">
        <f>VLOOKUP(C1475,away!$B$2:$E$405,3,FALSE)</f>
        <v>0.97529999999999994</v>
      </c>
      <c r="J1475" s="10">
        <f>VLOOKUP(B1475,home!$B$2:$E$405,4,FALSE)</f>
        <v>0.56469999999999998</v>
      </c>
      <c r="K1475" s="12">
        <f t="shared" si="1958"/>
        <v>0.92475122208000005</v>
      </c>
      <c r="L1475" s="12">
        <f t="shared" si="1959"/>
        <v>0.63110661366899989</v>
      </c>
      <c r="M1475" s="13">
        <f t="shared" si="1960"/>
        <v>0.21100829452176864</v>
      </c>
      <c r="N1475" s="13">
        <f t="shared" si="1961"/>
        <v>0.19513017822802212</v>
      </c>
      <c r="O1475" s="13">
        <f t="shared" si="1962"/>
        <v>0.13316873021170439</v>
      </c>
      <c r="P1475" s="13">
        <f t="shared" si="1963"/>
        <v>0.12314794600611545</v>
      </c>
      <c r="Q1475" s="13">
        <f t="shared" si="1964"/>
        <v>9.0223435390525838E-2</v>
      </c>
      <c r="R1475" s="13">
        <f t="shared" si="1965"/>
        <v>4.2021833185254695E-2</v>
      </c>
      <c r="S1475" s="13">
        <f t="shared" si="1966"/>
        <v>1.7967796763506599E-2</v>
      </c>
      <c r="T1475" s="13">
        <f t="shared" si="1967"/>
        <v>5.694060678289857E-2</v>
      </c>
      <c r="U1475" s="13">
        <f t="shared" si="1968"/>
        <v>3.885974159210618E-2</v>
      </c>
      <c r="V1475" s="13">
        <f t="shared" si="1969"/>
        <v>1.1651449640857042E-3</v>
      </c>
      <c r="W1475" s="13">
        <f t="shared" si="1970"/>
        <v>2.781141071254823E-2</v>
      </c>
      <c r="X1475" s="13">
        <f t="shared" si="1971"/>
        <v>1.7551965236154064E-2</v>
      </c>
      <c r="Y1475" s="13">
        <f t="shared" si="1972"/>
        <v>5.5385806717125992E-3</v>
      </c>
      <c r="Z1475" s="13">
        <f t="shared" si="1973"/>
        <v>8.8400856139032313E-3</v>
      </c>
      <c r="AA1475" s="13">
        <f t="shared" si="1974"/>
        <v>8.1748799747488402E-3</v>
      </c>
      <c r="AB1475" s="13">
        <f t="shared" si="1975"/>
        <v>3.7798651235031551E-3</v>
      </c>
      <c r="AC1475" s="13">
        <f t="shared" si="1976"/>
        <v>4.2499872295221834E-5</v>
      </c>
      <c r="AD1475" s="13">
        <f t="shared" si="1977"/>
        <v>6.4296590110494434E-3</v>
      </c>
      <c r="AE1475" s="13">
        <f t="shared" si="1978"/>
        <v>4.0578003255097852E-3</v>
      </c>
      <c r="AF1475" s="13">
        <f t="shared" si="1979"/>
        <v>1.2804523111887229E-3</v>
      </c>
      <c r="AG1475" s="13">
        <f t="shared" si="1980"/>
        <v>2.6936730735965309E-4</v>
      </c>
      <c r="AH1475" s="13">
        <f t="shared" si="1981"/>
        <v>1.3947591240836275E-3</v>
      </c>
      <c r="AI1475" s="13">
        <f t="shared" si="1982"/>
        <v>1.2898052045035649E-3</v>
      </c>
      <c r="AJ1475" s="13">
        <f t="shared" si="1983"/>
        <v>5.9637446955490808E-4</v>
      </c>
      <c r="AK1475" s="13">
        <f t="shared" si="1984"/>
        <v>1.8383267317940432E-4</v>
      </c>
      <c r="AL1475" s="13">
        <f t="shared" si="1985"/>
        <v>9.9214525960520372E-7</v>
      </c>
      <c r="AM1475" s="13">
        <f t="shared" si="1986"/>
        <v>1.1891670056051319E-3</v>
      </c>
      <c r="AN1475" s="13">
        <f t="shared" si="1987"/>
        <v>7.5049116199435949E-4</v>
      </c>
      <c r="AO1475" s="13">
        <f t="shared" si="1988"/>
        <v>2.368199679173865E-4</v>
      </c>
      <c r="AP1475" s="13">
        <f t="shared" si="1989"/>
        <v>4.9819549333847662E-5</v>
      </c>
      <c r="AQ1475" s="13">
        <f t="shared" si="1990"/>
        <v>7.8603617686500685E-6</v>
      </c>
      <c r="AR1475" s="13">
        <f t="shared" si="1991"/>
        <v>1.760483415368718E-4</v>
      </c>
      <c r="AS1475" s="13">
        <f t="shared" si="1992"/>
        <v>1.6280091898137944E-4</v>
      </c>
      <c r="AT1475" s="13">
        <f t="shared" si="1993"/>
        <v>7.5275174391888856E-5</v>
      </c>
      <c r="AU1475" s="13">
        <f t="shared" si="1994"/>
        <v>2.3203603170394783E-5</v>
      </c>
      <c r="AV1475" s="13">
        <f t="shared" si="1995"/>
        <v>5.3643900971204826E-6</v>
      </c>
      <c r="AW1475" s="13">
        <f t="shared" si="1996"/>
        <v>1.6084234868717727E-8</v>
      </c>
      <c r="AX1475" s="13">
        <f t="shared" si="1997"/>
        <v>1.832806069484266E-4</v>
      </c>
      <c r="AY1475" s="13">
        <f t="shared" si="1998"/>
        <v>1.156696032024205E-4</v>
      </c>
      <c r="AZ1475" s="13">
        <f t="shared" si="1999"/>
        <v>3.6499925790758248E-5</v>
      </c>
      <c r="BA1475" s="13">
        <f t="shared" si="2000"/>
        <v>7.6784481883250759E-6</v>
      </c>
      <c r="BB1475" s="13">
        <f t="shared" si="2001"/>
        <v>1.2114798585916766E-6</v>
      </c>
      <c r="BC1475" s="13">
        <f t="shared" si="2002"/>
        <v>1.5291459021679844E-7</v>
      </c>
      <c r="BD1475" s="13">
        <f t="shared" si="2003"/>
        <v>1.8517545444896436E-5</v>
      </c>
      <c r="BE1475" s="13">
        <f t="shared" si="2004"/>
        <v>1.7124122780089915E-5</v>
      </c>
      <c r="BF1475" s="13">
        <f t="shared" si="2005"/>
        <v>7.9177767339680587E-6</v>
      </c>
      <c r="BG1475" s="13">
        <f t="shared" si="2006"/>
        <v>2.4406579036311849E-6</v>
      </c>
      <c r="BH1475" s="13">
        <f t="shared" si="2007"/>
        <v>5.6425034476553707E-7</v>
      </c>
      <c r="BI1475" s="13">
        <f t="shared" si="2008"/>
        <v>1.043582391761984E-7</v>
      </c>
      <c r="BJ1475" s="14">
        <f t="shared" si="2009"/>
        <v>0.40781210700216713</v>
      </c>
      <c r="BK1475" s="14">
        <f t="shared" si="2010"/>
        <v>0.35344834387623358</v>
      </c>
      <c r="BL1475" s="14">
        <f t="shared" si="2011"/>
        <v>0.22995918269826296</v>
      </c>
      <c r="BM1475" s="14">
        <f t="shared" si="2012"/>
        <v>0.20524364812820822</v>
      </c>
      <c r="BN1475" s="14">
        <f t="shared" si="2013"/>
        <v>0.79470041754339105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1.3391999999999999</v>
      </c>
      <c r="F1476" s="10">
        <f>VLOOKUP(B1476,home!$B$2:$E$405,3,FALSE)</f>
        <v>1.8046</v>
      </c>
      <c r="G1476" s="10">
        <f>VLOOKUP(C1476,away!$B$2:$E$405,4,FALSE)</f>
        <v>1.2444999999999999</v>
      </c>
      <c r="H1476" s="10">
        <f>VLOOKUP(A1476,away!$A$2:$E$405,3,FALSE)</f>
        <v>1.014</v>
      </c>
      <c r="I1476" s="10">
        <f>VLOOKUP(C1476,away!$B$2:$E$405,3,FALSE)</f>
        <v>0.57530000000000003</v>
      </c>
      <c r="J1476" s="10">
        <f>VLOOKUP(B1476,home!$B$2:$E$405,4,FALSE)</f>
        <v>0.49309999999999998</v>
      </c>
      <c r="K1476" s="12">
        <f t="shared" si="1958"/>
        <v>3.0076084382399997</v>
      </c>
      <c r="L1476" s="12">
        <f t="shared" si="1959"/>
        <v>0.28765195601999999</v>
      </c>
      <c r="M1476" s="13">
        <f t="shared" si="1960"/>
        <v>3.7058393997633284E-2</v>
      </c>
      <c r="N1476" s="13">
        <f t="shared" si="1961"/>
        <v>0.11145713849490443</v>
      </c>
      <c r="O1476" s="13">
        <f t="shared" si="1962"/>
        <v>1.0659919520379041E-2</v>
      </c>
      <c r="P1476" s="13">
        <f t="shared" si="1963"/>
        <v>3.2060863900451299E-2</v>
      </c>
      <c r="Q1476" s="13">
        <f t="shared" si="1964"/>
        <v>0.16760971511967945</v>
      </c>
      <c r="R1476" s="13">
        <f t="shared" si="1965"/>
        <v>1.5331733505264053E-3</v>
      </c>
      <c r="S1476" s="13">
        <f t="shared" si="1966"/>
        <v>6.9343196180392166E-3</v>
      </c>
      <c r="T1476" s="13">
        <f t="shared" si="1967"/>
        <v>4.8213262402130759E-2</v>
      </c>
      <c r="U1476" s="13">
        <f t="shared" si="1968"/>
        <v>4.6111851063279094E-3</v>
      </c>
      <c r="V1476" s="13">
        <f t="shared" si="1969"/>
        <v>6.6657645927482617E-4</v>
      </c>
      <c r="W1476" s="13">
        <f t="shared" si="1970"/>
        <v>0.16803479784165012</v>
      </c>
      <c r="X1476" s="13">
        <f t="shared" si="1971"/>
        <v>4.833553827857593E-2</v>
      </c>
      <c r="Y1476" s="13">
        <f t="shared" si="1972"/>
        <v>6.9519060655559737E-3</v>
      </c>
      <c r="Z1476" s="13">
        <f t="shared" si="1973"/>
        <v>1.4700677106555256E-4</v>
      </c>
      <c r="AA1476" s="13">
        <f t="shared" si="1974"/>
        <v>4.4213880513517171E-4</v>
      </c>
      <c r="AB1476" s="13">
        <f t="shared" si="1975"/>
        <v>6.6489020059894675E-4</v>
      </c>
      <c r="AC1476" s="13">
        <f t="shared" si="1976"/>
        <v>3.6042807773556917E-5</v>
      </c>
      <c r="AD1476" s="13">
        <f t="shared" si="1977"/>
        <v>0.12634571897662489</v>
      </c>
      <c r="AE1476" s="13">
        <f t="shared" si="1978"/>
        <v>3.6343593198379376E-2</v>
      </c>
      <c r="AF1476" s="13">
        <f t="shared" si="1979"/>
        <v>5.227152836154496E-3</v>
      </c>
      <c r="AG1476" s="13">
        <f t="shared" si="1980"/>
        <v>5.012002459117772E-4</v>
      </c>
      <c r="AH1476" s="13">
        <f t="shared" si="1981"/>
        <v>1.0571696311297629E-5</v>
      </c>
      <c r="AI1476" s="13">
        <f t="shared" si="1982"/>
        <v>3.1795523032369425E-5</v>
      </c>
      <c r="AJ1476" s="13">
        <f t="shared" si="1983"/>
        <v>4.781424168520428E-5</v>
      </c>
      <c r="AK1476" s="13">
        <f t="shared" si="1984"/>
        <v>4.7935505586822382E-5</v>
      </c>
      <c r="AL1476" s="13">
        <f t="shared" si="1985"/>
        <v>1.2472894045996006E-6</v>
      </c>
      <c r="AM1476" s="13">
        <f t="shared" si="1986"/>
        <v>7.599969010591931E-2</v>
      </c>
      <c r="AN1476" s="13">
        <f t="shared" si="1987"/>
        <v>2.1861459515881528E-2</v>
      </c>
      <c r="AO1476" s="13">
        <f t="shared" si="1988"/>
        <v>3.144245795597681E-3</v>
      </c>
      <c r="AP1476" s="13">
        <f t="shared" si="1989"/>
        <v>3.0148281777044478E-4</v>
      </c>
      <c r="AQ1476" s="13">
        <f t="shared" si="1990"/>
        <v>2.1680530559522401E-5</v>
      </c>
      <c r="AR1476" s="13">
        <f t="shared" si="1991"/>
        <v>6.081938244788363E-7</v>
      </c>
      <c r="AS1476" s="13">
        <f t="shared" si="1992"/>
        <v>1.8292088785880054E-6</v>
      </c>
      <c r="AT1476" s="13">
        <f t="shared" si="1993"/>
        <v>2.7507720292724063E-6</v>
      </c>
      <c r="AU1476" s="13">
        <f t="shared" si="1994"/>
        <v>2.757748388971419E-6</v>
      </c>
      <c r="AV1476" s="13">
        <f t="shared" si="1995"/>
        <v>2.0735568313033015E-6</v>
      </c>
      <c r="AW1476" s="13">
        <f t="shared" si="1996"/>
        <v>2.9974597394030359E-8</v>
      </c>
      <c r="AX1476" s="13">
        <f t="shared" si="1997"/>
        <v>3.8096218211031312E-2</v>
      </c>
      <c r="AY1476" s="13">
        <f t="shared" si="1998"/>
        <v>1.0958451685367901E-2</v>
      </c>
      <c r="AZ1476" s="13">
        <f t="shared" si="1999"/>
        <v>1.5761100311233707E-3</v>
      </c>
      <c r="BA1476" s="13">
        <f t="shared" si="2000"/>
        <v>1.5112371111846026E-4</v>
      </c>
      <c r="BB1476" s="13">
        <f t="shared" si="2001"/>
        <v>1.0867757776056623E-5</v>
      </c>
      <c r="BC1476" s="13">
        <f t="shared" si="2002"/>
        <v>6.2522635636685056E-7</v>
      </c>
      <c r="BD1476" s="13">
        <f t="shared" si="2003"/>
        <v>2.9158023875103638E-8</v>
      </c>
      <c r="BE1476" s="13">
        <f t="shared" si="2004"/>
        <v>8.7695918649165085E-8</v>
      </c>
      <c r="BF1476" s="13">
        <f t="shared" si="2005"/>
        <v>1.3187749246421873E-7</v>
      </c>
      <c r="BG1476" s="13">
        <f t="shared" si="2006"/>
        <v>1.3221195304977209E-7</v>
      </c>
      <c r="BH1476" s="13">
        <f t="shared" si="2007"/>
        <v>9.941044640717131E-8</v>
      </c>
      <c r="BI1476" s="13">
        <f t="shared" si="2008"/>
        <v>5.9797539492682722E-8</v>
      </c>
      <c r="BJ1476" s="14">
        <f t="shared" si="2009"/>
        <v>0.8711419788480691</v>
      </c>
      <c r="BK1476" s="14">
        <f t="shared" si="2010"/>
        <v>8.7715895757944667E-2</v>
      </c>
      <c r="BL1476" s="14">
        <f t="shared" si="2011"/>
        <v>1.8059983580909714E-2</v>
      </c>
      <c r="BM1476" s="14">
        <f t="shared" si="2012"/>
        <v>0.60572723886364466</v>
      </c>
      <c r="BN1476" s="14">
        <f t="shared" si="2013"/>
        <v>0.36037920438357385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1.242</v>
      </c>
      <c r="F1477" s="10">
        <f>VLOOKUP(B1477,home!$B$2:$E$405,3,FALSE)</f>
        <v>1.3734999999999999</v>
      </c>
      <c r="G1477" s="10">
        <f>VLOOKUP(C1477,away!$B$2:$E$405,4,FALSE)</f>
        <v>0.71040000000000003</v>
      </c>
      <c r="H1477" s="10">
        <f>VLOOKUP(A1477,away!$A$2:$E$405,3,FALSE)</f>
        <v>0.96209999999999996</v>
      </c>
      <c r="I1477" s="10">
        <f>VLOOKUP(C1477,away!$B$2:$E$405,3,FALSE)</f>
        <v>0.91710000000000003</v>
      </c>
      <c r="J1477" s="10">
        <f>VLOOKUP(B1477,home!$B$2:$E$405,4,FALSE)</f>
        <v>0.79479999999999995</v>
      </c>
      <c r="K1477" s="12">
        <f t="shared" si="1958"/>
        <v>1.2118621248000001</v>
      </c>
      <c r="L1477" s="12">
        <f t="shared" si="1959"/>
        <v>0.70128535006799997</v>
      </c>
      <c r="M1477" s="13">
        <f t="shared" si="1960"/>
        <v>0.14761504001770542</v>
      </c>
      <c r="N1477" s="13">
        <f t="shared" si="1961"/>
        <v>0.17888907604829352</v>
      </c>
      <c r="O1477" s="13">
        <f t="shared" si="1962"/>
        <v>0.10352026501411837</v>
      </c>
      <c r="P1477" s="13">
        <f t="shared" si="1963"/>
        <v>0.1254522883198686</v>
      </c>
      <c r="Q1477" s="13">
        <f t="shared" si="1964"/>
        <v>0.1083944479016969</v>
      </c>
      <c r="R1477" s="13">
        <f t="shared" si="1965"/>
        <v>3.6298622644779059E-2</v>
      </c>
      <c r="S1477" s="13">
        <f t="shared" si="1966"/>
        <v>2.6654256644180255E-2</v>
      </c>
      <c r="T1477" s="13">
        <f t="shared" si="1967"/>
        <v>7.6015438342169103E-2</v>
      </c>
      <c r="U1477" s="13">
        <f t="shared" si="1968"/>
        <v>4.398892596561535E-2</v>
      </c>
      <c r="V1477" s="13">
        <f t="shared" si="1969"/>
        <v>2.5169352579944917E-3</v>
      </c>
      <c r="W1477" s="13">
        <f t="shared" si="1970"/>
        <v>4.3786375316891106E-2</v>
      </c>
      <c r="X1477" s="13">
        <f t="shared" si="1971"/>
        <v>3.0706743542314816E-2</v>
      </c>
      <c r="Y1477" s="13">
        <f t="shared" si="1972"/>
        <v>1.0767094697260268E-2</v>
      </c>
      <c r="Z1477" s="13">
        <f t="shared" si="1973"/>
        <v>8.4852307628100389E-3</v>
      </c>
      <c r="AA1477" s="13">
        <f t="shared" si="1974"/>
        <v>1.02829297816373E-2</v>
      </c>
      <c r="AB1477" s="13">
        <f t="shared" si="1975"/>
        <v>6.2307465671720894E-3</v>
      </c>
      <c r="AC1477" s="13">
        <f t="shared" si="1976"/>
        <v>1.3369034399818571E-4</v>
      </c>
      <c r="AD1477" s="13">
        <f t="shared" si="1977"/>
        <v>1.3265762457204483E-2</v>
      </c>
      <c r="AE1477" s="13">
        <f t="shared" si="1978"/>
        <v>9.3030848687195768E-3</v>
      </c>
      <c r="AF1477" s="13">
        <f t="shared" si="1979"/>
        <v>3.2620585644361605E-3</v>
      </c>
      <c r="AG1477" s="13">
        <f t="shared" si="1980"/>
        <v>7.6254462743431022E-4</v>
      </c>
      <c r="AH1477" s="13">
        <f t="shared" si="1981"/>
        <v>1.48764200647625E-3</v>
      </c>
      <c r="AI1477" s="13">
        <f t="shared" si="1982"/>
        <v>1.8028170029100439E-3</v>
      </c>
      <c r="AJ1477" s="13">
        <f t="shared" si="1983"/>
        <v>1.0923828218860668E-3</v>
      </c>
      <c r="AK1477" s="13">
        <f t="shared" si="1984"/>
        <v>4.4127245587528971E-4</v>
      </c>
      <c r="AL1477" s="13">
        <f t="shared" si="1985"/>
        <v>4.5447292034283624E-6</v>
      </c>
      <c r="AM1477" s="13">
        <f t="shared" si="1986"/>
        <v>3.2152550156959768E-3</v>
      </c>
      <c r="AN1477" s="13">
        <f t="shared" si="1987"/>
        <v>2.2548112392402459E-3</v>
      </c>
      <c r="AO1477" s="13">
        <f t="shared" si="1988"/>
        <v>7.9063304462392815E-4</v>
      </c>
      <c r="AP1477" s="13">
        <f t="shared" si="1989"/>
        <v>1.8481979049147341E-4</v>
      </c>
      <c r="AQ1477" s="13">
        <f t="shared" si="1990"/>
        <v>3.2402852868576834E-5</v>
      </c>
      <c r="AR1477" s="13">
        <f t="shared" si="1991"/>
        <v>2.0865230905751188E-4</v>
      </c>
      <c r="AS1477" s="13">
        <f t="shared" si="1992"/>
        <v>2.5285783059886263E-4</v>
      </c>
      <c r="AT1477" s="13">
        <f t="shared" si="1993"/>
        <v>1.5321441393092807E-4</v>
      </c>
      <c r="AU1477" s="13">
        <f t="shared" si="1994"/>
        <v>6.1891581738773751E-5</v>
      </c>
      <c r="AV1477" s="13">
        <f t="shared" si="1995"/>
        <v>1.8751015938295809E-5</v>
      </c>
      <c r="AW1477" s="13">
        <f t="shared" si="1996"/>
        <v>1.0728857798256816E-7</v>
      </c>
      <c r="AX1477" s="13">
        <f t="shared" si="1997"/>
        <v>6.4940762918253188E-4</v>
      </c>
      <c r="AY1477" s="13">
        <f t="shared" si="1998"/>
        <v>4.5542005656810177E-4</v>
      </c>
      <c r="AZ1477" s="13">
        <f t="shared" si="1999"/>
        <v>1.5968970689917477E-4</v>
      </c>
      <c r="BA1477" s="13">
        <f t="shared" si="2000"/>
        <v>3.7329350668348039E-5</v>
      </c>
      <c r="BB1477" s="13">
        <f t="shared" si="2001"/>
        <v>6.5446316878158946E-6</v>
      </c>
      <c r="BC1477" s="13">
        <f t="shared" si="2002"/>
        <v>9.1793086485121949E-7</v>
      </c>
      <c r="BD1477" s="13">
        <f t="shared" si="2003"/>
        <v>2.4387467933315606E-5</v>
      </c>
      <c r="BE1477" s="13">
        <f t="shared" si="2004"/>
        <v>2.9554248708159714E-5</v>
      </c>
      <c r="BF1477" s="13">
        <f t="shared" si="2005"/>
        <v>1.7907837318169044E-5</v>
      </c>
      <c r="BG1477" s="13">
        <f t="shared" si="2006"/>
        <v>7.233943260989692E-6</v>
      </c>
      <c r="BH1477" s="13">
        <f t="shared" si="2007"/>
        <v>2.191635462736402E-6</v>
      </c>
      <c r="BI1477" s="13">
        <f t="shared" si="2008"/>
        <v>5.3119200173175323E-7</v>
      </c>
      <c r="BJ1477" s="14">
        <f t="shared" si="2009"/>
        <v>0.48293985761521135</v>
      </c>
      <c r="BK1477" s="14">
        <f t="shared" si="2010"/>
        <v>0.30283217536951851</v>
      </c>
      <c r="BL1477" s="14">
        <f t="shared" si="2011"/>
        <v>0.20592277773641929</v>
      </c>
      <c r="BM1477" s="14">
        <f t="shared" si="2012"/>
        <v>0.29955498876950692</v>
      </c>
      <c r="BN1477" s="14">
        <f t="shared" si="2013"/>
        <v>0.70016973994646192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1.242</v>
      </c>
      <c r="F1478" s="10">
        <f>VLOOKUP(B1478,home!$B$2:$E$405,3,FALSE)</f>
        <v>0.52100000000000002</v>
      </c>
      <c r="G1478" s="10">
        <f>VLOOKUP(C1478,away!$B$2:$E$405,4,FALSE)</f>
        <v>1.1839999999999999</v>
      </c>
      <c r="H1478" s="10">
        <f>VLOOKUP(A1478,away!$A$2:$E$405,3,FALSE)</f>
        <v>0.96209999999999996</v>
      </c>
      <c r="I1478" s="10">
        <f>VLOOKUP(C1478,away!$B$2:$E$405,3,FALSE)</f>
        <v>0.73370000000000002</v>
      </c>
      <c r="J1478" s="10">
        <f>VLOOKUP(B1478,home!$B$2:$E$405,4,FALSE)</f>
        <v>0.67249999999999999</v>
      </c>
      <c r="K1478" s="12">
        <f t="shared" si="1958"/>
        <v>0.76614508800000003</v>
      </c>
      <c r="L1478" s="12">
        <f t="shared" si="1959"/>
        <v>0.47471288782499993</v>
      </c>
      <c r="M1478" s="13">
        <f t="shared" si="1960"/>
        <v>0.28913603975658703</v>
      </c>
      <c r="N1478" s="13">
        <f t="shared" si="1961"/>
        <v>0.22152015662328184</v>
      </c>
      <c r="O1478" s="13">
        <f t="shared" si="1962"/>
        <v>0.13725660440713339</v>
      </c>
      <c r="P1478" s="13">
        <f t="shared" si="1963"/>
        <v>0.10515847326208441</v>
      </c>
      <c r="Q1478" s="13">
        <f t="shared" si="1964"/>
        <v>8.4858289944959017E-2</v>
      </c>
      <c r="R1478" s="13">
        <f t="shared" si="1965"/>
        <v>3.2578739525581948E-2</v>
      </c>
      <c r="S1478" s="13">
        <f t="shared" si="1966"/>
        <v>9.5615065041027899E-3</v>
      </c>
      <c r="T1478" s="13">
        <f t="shared" si="1967"/>
        <v>4.0283323875662649E-2</v>
      </c>
      <c r="U1478" s="13">
        <f t="shared" si="1968"/>
        <v>2.4960041260756058E-2</v>
      </c>
      <c r="V1478" s="13">
        <f t="shared" si="1969"/>
        <v>3.8638998326163195E-4</v>
      </c>
      <c r="W1478" s="13">
        <f t="shared" si="1970"/>
        <v>2.1671254005803386E-2</v>
      </c>
      <c r="X1478" s="13">
        <f t="shared" si="1971"/>
        <v>1.0287623571884024E-2</v>
      </c>
      <c r="Y1478" s="13">
        <f t="shared" si="1972"/>
        <v>2.441833747332802E-3</v>
      </c>
      <c r="Z1478" s="13">
        <f t="shared" si="1973"/>
        <v>5.1551825072958255E-3</v>
      </c>
      <c r="AA1478" s="13">
        <f t="shared" si="1974"/>
        <v>3.9496177557082207E-3</v>
      </c>
      <c r="AB1478" s="13">
        <f t="shared" si="1975"/>
        <v>1.5129901215067184E-3</v>
      </c>
      <c r="AC1478" s="13">
        <f t="shared" si="1976"/>
        <v>8.7831018829757198E-6</v>
      </c>
      <c r="AD1478" s="13">
        <f t="shared" si="1977"/>
        <v>4.1508312018366461E-3</v>
      </c>
      <c r="AE1478" s="13">
        <f t="shared" si="1978"/>
        <v>1.9704530666979892E-3</v>
      </c>
      <c r="AF1478" s="13">
        <f t="shared" si="1979"/>
        <v>4.6769973280791474E-4</v>
      </c>
      <c r="AG1478" s="13">
        <f t="shared" si="1980"/>
        <v>7.4007696932075376E-5</v>
      </c>
      <c r="AH1478" s="13">
        <f t="shared" si="1981"/>
        <v>6.1180789382583108E-4</v>
      </c>
      <c r="AI1478" s="13">
        <f t="shared" si="1982"/>
        <v>4.6873361265428601E-4</v>
      </c>
      <c r="AJ1478" s="13">
        <f t="shared" si="1983"/>
        <v>1.795589774577879E-4</v>
      </c>
      <c r="AK1478" s="13">
        <f t="shared" si="1984"/>
        <v>4.5856076195195664E-5</v>
      </c>
      <c r="AL1478" s="13">
        <f t="shared" si="1985"/>
        <v>1.2777619632566393E-7</v>
      </c>
      <c r="AM1478" s="13">
        <f t="shared" si="1986"/>
        <v>6.3602778728085688E-4</v>
      </c>
      <c r="AN1478" s="13">
        <f t="shared" si="1987"/>
        <v>3.0193058763704027E-4</v>
      </c>
      <c r="AO1478" s="13">
        <f t="shared" si="1988"/>
        <v>7.1665170589939295E-5</v>
      </c>
      <c r="AP1478" s="13">
        <f t="shared" si="1989"/>
        <v>1.1340126695740447E-5</v>
      </c>
      <c r="AQ1478" s="13">
        <f t="shared" si="1990"/>
        <v>1.3458260730090801E-6</v>
      </c>
      <c r="AR1478" s="13">
        <f t="shared" si="1991"/>
        <v>5.8086618414438255E-5</v>
      </c>
      <c r="AS1478" s="13">
        <f t="shared" si="1992"/>
        <v>4.4502777376752219E-5</v>
      </c>
      <c r="AT1478" s="13">
        <f t="shared" si="1993"/>
        <v>1.7047792144778115E-5</v>
      </c>
      <c r="AU1478" s="13">
        <f t="shared" si="1994"/>
        <v>4.3536940709889146E-6</v>
      </c>
      <c r="AV1478" s="13">
        <f t="shared" si="1995"/>
        <v>8.3389033178571977E-7</v>
      </c>
      <c r="AW1478" s="13">
        <f t="shared" si="1996"/>
        <v>1.2908907800858378E-9</v>
      </c>
      <c r="AX1478" s="13">
        <f t="shared" si="1997"/>
        <v>8.12149275094562E-5</v>
      </c>
      <c r="AY1478" s="13">
        <f t="shared" si="1998"/>
        <v>3.8553772772511985E-5</v>
      </c>
      <c r="AZ1478" s="13">
        <f t="shared" si="1999"/>
        <v>9.1509864046940067E-6</v>
      </c>
      <c r="BA1478" s="13">
        <f t="shared" si="2000"/>
        <v>1.4480303942065353E-6</v>
      </c>
      <c r="BB1478" s="13">
        <f t="shared" si="2001"/>
        <v>1.7184967252303929E-7</v>
      </c>
      <c r="BC1478" s="13">
        <f t="shared" si="2002"/>
        <v>1.6315850863038509E-8</v>
      </c>
      <c r="BD1478" s="13">
        <f t="shared" si="2003"/>
        <v>4.5957443952511327E-6</v>
      </c>
      <c r="BE1478" s="13">
        <f t="shared" si="2004"/>
        <v>3.521006994125186E-6</v>
      </c>
      <c r="BF1478" s="13">
        <f t="shared" si="2005"/>
        <v>1.348801106681328E-6</v>
      </c>
      <c r="BG1478" s="13">
        <f t="shared" si="2006"/>
        <v>3.444591141909546E-7</v>
      </c>
      <c r="BH1478" s="13">
        <f t="shared" si="2007"/>
        <v>6.5976414588557721E-8</v>
      </c>
      <c r="BI1478" s="13">
        <f t="shared" si="2008"/>
        <v>1.0109501192175011E-8</v>
      </c>
      <c r="BJ1478" s="14">
        <f t="shared" si="2009"/>
        <v>0.3888783388480791</v>
      </c>
      <c r="BK1478" s="14">
        <f t="shared" si="2010"/>
        <v>0.40428987415688772</v>
      </c>
      <c r="BL1478" s="14">
        <f t="shared" si="2011"/>
        <v>0.20169866050068425</v>
      </c>
      <c r="BM1478" s="14">
        <f t="shared" si="2012"/>
        <v>0.1294752000114375</v>
      </c>
      <c r="BN1478" s="14">
        <f t="shared" si="2013"/>
        <v>0.8705083035196276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1.4896</v>
      </c>
      <c r="F1479" s="10">
        <f>VLOOKUP(B1479,home!$B$2:$E$405,3,FALSE)</f>
        <v>0.92310000000000003</v>
      </c>
      <c r="G1479" s="10">
        <f>VLOOKUP(C1479,away!$B$2:$E$405,4,FALSE)</f>
        <v>0.67130000000000001</v>
      </c>
      <c r="H1479" s="10">
        <f>VLOOKUP(A1479,away!$A$2:$E$405,3,FALSE)</f>
        <v>1.2811999999999999</v>
      </c>
      <c r="I1479" s="10">
        <f>VLOOKUP(C1479,away!$B$2:$E$405,3,FALSE)</f>
        <v>1.1274</v>
      </c>
      <c r="J1479" s="10">
        <f>VLOOKUP(B1479,home!$B$2:$E$405,4,FALSE)</f>
        <v>0.78049999999999997</v>
      </c>
      <c r="K1479" s="12">
        <f t="shared" si="1958"/>
        <v>0.92307090388800006</v>
      </c>
      <c r="L1479" s="12">
        <f t="shared" si="1959"/>
        <v>1.1273736188399999</v>
      </c>
      <c r="M1479" s="13">
        <f t="shared" si="1960"/>
        <v>0.12867769071442595</v>
      </c>
      <c r="N1479" s="13">
        <f t="shared" si="1961"/>
        <v>0.11877863227798566</v>
      </c>
      <c r="O1479" s="13">
        <f t="shared" si="1962"/>
        <v>0.14506783384469663</v>
      </c>
      <c r="P1479" s="13">
        <f t="shared" si="1963"/>
        <v>0.13390789651209831</v>
      </c>
      <c r="Q1479" s="13">
        <f t="shared" si="1964"/>
        <v>5.4820549729710295E-2</v>
      </c>
      <c r="R1479" s="13">
        <f t="shared" si="1965"/>
        <v>8.177282440938774E-2</v>
      </c>
      <c r="S1479" s="13">
        <f t="shared" si="1966"/>
        <v>3.4837672033005661E-2</v>
      </c>
      <c r="T1479" s="13">
        <f t="shared" si="1967"/>
        <v>6.1803241535581671E-2</v>
      </c>
      <c r="U1479" s="13">
        <f t="shared" si="1968"/>
        <v>7.5482114941048256E-2</v>
      </c>
      <c r="V1479" s="13">
        <f t="shared" si="1969"/>
        <v>4.0281862858861442E-3</v>
      </c>
      <c r="W1479" s="13">
        <f t="shared" si="1970"/>
        <v>1.6867751463546916E-2</v>
      </c>
      <c r="X1479" s="13">
        <f t="shared" si="1971"/>
        <v>1.901625800915259E-2</v>
      </c>
      <c r="Y1479" s="13">
        <f t="shared" si="1972"/>
        <v>1.0719213804286747E-2</v>
      </c>
      <c r="Z1479" s="13">
        <f t="shared" si="1973"/>
        <v>3.0729508325726448E-2</v>
      </c>
      <c r="AA1479" s="13">
        <f t="shared" si="1974"/>
        <v>2.8365515026262136E-2</v>
      </c>
      <c r="AB1479" s="13">
        <f t="shared" si="1975"/>
        <v>1.3091690797270216E-2</v>
      </c>
      <c r="AC1479" s="13">
        <f t="shared" si="1976"/>
        <v>2.6199469256630773E-4</v>
      </c>
      <c r="AD1479" s="13">
        <f t="shared" si="1977"/>
        <v>3.8925326475035969E-3</v>
      </c>
      <c r="AE1479" s="13">
        <f t="shared" si="1978"/>
        <v>4.3883386172689758E-3</v>
      </c>
      <c r="AF1479" s="13">
        <f t="shared" si="1979"/>
        <v>2.4736485938229237E-3</v>
      </c>
      <c r="AG1479" s="13">
        <f t="shared" si="1980"/>
        <v>9.2957538898554221E-4</v>
      </c>
      <c r="AH1479" s="13">
        <f t="shared" si="1981"/>
        <v>8.6609092515870303E-3</v>
      </c>
      <c r="AI1479" s="13">
        <f t="shared" si="1982"/>
        <v>7.9946333313543824E-3</v>
      </c>
      <c r="AJ1479" s="13">
        <f t="shared" si="1983"/>
        <v>3.6898067077132109E-3</v>
      </c>
      <c r="AK1479" s="13">
        <f t="shared" si="1984"/>
        <v>1.1353177376202798E-3</v>
      </c>
      <c r="AL1479" s="13">
        <f t="shared" si="1985"/>
        <v>1.0905746904254943E-5</v>
      </c>
      <c r="AM1479" s="13">
        <f t="shared" si="1986"/>
        <v>7.1861672586893911E-4</v>
      </c>
      <c r="AN1479" s="13">
        <f t="shared" si="1987"/>
        <v>8.1014953880181807E-4</v>
      </c>
      <c r="AO1479" s="13">
        <f t="shared" si="1988"/>
        <v>4.5667060868028137E-4</v>
      </c>
      <c r="AP1479" s="13">
        <f t="shared" si="1989"/>
        <v>1.7161279890858479E-4</v>
      </c>
      <c r="AQ1479" s="13">
        <f t="shared" si="1990"/>
        <v>4.8367935536208086E-5</v>
      </c>
      <c r="AR1479" s="13">
        <f t="shared" si="1991"/>
        <v>1.9528161210813004E-3</v>
      </c>
      <c r="AS1479" s="13">
        <f t="shared" si="1992"/>
        <v>1.8025877420135739E-3</v>
      </c>
      <c r="AT1479" s="13">
        <f t="shared" si="1993"/>
        <v>8.319581481789493E-4</v>
      </c>
      <c r="AU1479" s="13">
        <f t="shared" si="1994"/>
        <v>2.5598545327884314E-4</v>
      </c>
      <c r="AV1479" s="13">
        <f t="shared" si="1995"/>
        <v>5.9073180935070293E-5</v>
      </c>
      <c r="AW1479" s="13">
        <f t="shared" si="1996"/>
        <v>3.1525054311497067E-7</v>
      </c>
      <c r="AX1479" s="13">
        <f t="shared" si="1997"/>
        <v>1.1055569844947942E-4</v>
      </c>
      <c r="AY1479" s="13">
        <f t="shared" si="1998"/>
        <v>1.2463757784437338E-4</v>
      </c>
      <c r="AZ1479" s="13">
        <f t="shared" si="1999"/>
        <v>7.0256558588931714E-5</v>
      </c>
      <c r="BA1479" s="13">
        <f t="shared" si="2000"/>
        <v>2.6401796901216145E-5</v>
      </c>
      <c r="BB1479" s="13">
        <f t="shared" si="2001"/>
        <v>7.4411723291006833E-6</v>
      </c>
      <c r="BC1479" s="13">
        <f t="shared" si="2002"/>
        <v>1.6777962754140608E-6</v>
      </c>
      <c r="BD1479" s="13">
        <f t="shared" si="2003"/>
        <v>3.6692556289208639E-4</v>
      </c>
      <c r="BE1479" s="13">
        <f t="shared" si="2004"/>
        <v>3.3869831099841134E-4</v>
      </c>
      <c r="BF1479" s="13">
        <f t="shared" si="2005"/>
        <v>1.5632127803932126E-4</v>
      </c>
      <c r="BG1479" s="13">
        <f t="shared" si="2006"/>
        <v>4.8098541138894551E-5</v>
      </c>
      <c r="BH1479" s="13">
        <f t="shared" si="2007"/>
        <v>1.1099590961193387E-5</v>
      </c>
      <c r="BI1479" s="13">
        <f t="shared" si="2008"/>
        <v>2.0491418922671715E-6</v>
      </c>
      <c r="BJ1479" s="14">
        <f t="shared" si="2009"/>
        <v>0.29623613027602919</v>
      </c>
      <c r="BK1479" s="14">
        <f t="shared" si="2010"/>
        <v>0.30184898356273099</v>
      </c>
      <c r="BL1479" s="14">
        <f t="shared" si="2011"/>
        <v>0.37108625911834969</v>
      </c>
      <c r="BM1479" s="14">
        <f t="shared" si="2012"/>
        <v>0.33675113146723057</v>
      </c>
      <c r="BN1479" s="14">
        <f t="shared" si="2013"/>
        <v>0.66302542748830451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1.5455000000000001</v>
      </c>
      <c r="F1480" s="10">
        <f>VLOOKUP(B1480,home!$B$2:$E$405,3,FALSE)</f>
        <v>0.97060000000000002</v>
      </c>
      <c r="G1480" s="10">
        <f>VLOOKUP(C1480,away!$B$2:$E$405,4,FALSE)</f>
        <v>1.2016</v>
      </c>
      <c r="H1480" s="10">
        <f>VLOOKUP(A1480,away!$A$2:$E$405,3,FALSE)</f>
        <v>1.1894</v>
      </c>
      <c r="I1480" s="10">
        <f>VLOOKUP(C1480,away!$B$2:$E$405,3,FALSE)</f>
        <v>0.72070000000000001</v>
      </c>
      <c r="J1480" s="10">
        <f>VLOOKUP(B1480,home!$B$2:$E$405,4,FALSE)</f>
        <v>1.1559999999999999</v>
      </c>
      <c r="K1480" s="12">
        <f t="shared" si="1958"/>
        <v>1.8024748596800002</v>
      </c>
      <c r="L1480" s="12">
        <f t="shared" si="1959"/>
        <v>0.99092387047999997</v>
      </c>
      <c r="M1480" s="13">
        <f t="shared" si="1960"/>
        <v>6.1212814130727954E-2</v>
      </c>
      <c r="N1480" s="13">
        <f t="shared" si="1961"/>
        <v>0.1103345585609018</v>
      </c>
      <c r="O1480" s="13">
        <f t="shared" si="1962"/>
        <v>6.0657238701393772E-2</v>
      </c>
      <c r="P1480" s="13">
        <f t="shared" si="1963"/>
        <v>0.10933314781687101</v>
      </c>
      <c r="Q1480" s="13">
        <f t="shared" si="1964"/>
        <v>9.943763397995814E-2</v>
      </c>
      <c r="R1480" s="13">
        <f t="shared" si="1965"/>
        <v>3.0053352873307178E-2</v>
      </c>
      <c r="S1480" s="13">
        <f t="shared" si="1966"/>
        <v>4.8820403788400434E-2</v>
      </c>
      <c r="T1480" s="13">
        <f t="shared" si="1967"/>
        <v>9.8535125134793677E-2</v>
      </c>
      <c r="U1480" s="13">
        <f t="shared" si="1968"/>
        <v>5.4170413003227884E-2</v>
      </c>
      <c r="V1480" s="13">
        <f t="shared" si="1969"/>
        <v>9.6887637002808398E-3</v>
      </c>
      <c r="W1480" s="13">
        <f t="shared" si="1970"/>
        <v>5.9744611784978752E-2</v>
      </c>
      <c r="X1480" s="13">
        <f t="shared" si="1971"/>
        <v>5.9202361950296156E-2</v>
      </c>
      <c r="Y1480" s="13">
        <f t="shared" si="1972"/>
        <v>2.9332516822672672E-2</v>
      </c>
      <c r="Z1480" s="13">
        <f t="shared" si="1973"/>
        <v>9.9268615833729285E-3</v>
      </c>
      <c r="AA1480" s="13">
        <f t="shared" si="1974"/>
        <v>1.7892918439552902E-2</v>
      </c>
      <c r="AB1480" s="13">
        <f t="shared" si="1975"/>
        <v>1.6125767826799406E-2</v>
      </c>
      <c r="AC1480" s="13">
        <f t="shared" si="1976"/>
        <v>1.0815781066927223E-3</v>
      </c>
      <c r="AD1480" s="13">
        <f t="shared" si="1977"/>
        <v>2.6922040185941437E-2</v>
      </c>
      <c r="AE1480" s="13">
        <f t="shared" si="1978"/>
        <v>2.6677692262271183E-2</v>
      </c>
      <c r="AF1480" s="13">
        <f t="shared" si="1979"/>
        <v>1.3217781036002053E-2</v>
      </c>
      <c r="AG1480" s="13">
        <f t="shared" si="1980"/>
        <v>4.3659382477841003E-3</v>
      </c>
      <c r="AH1480" s="13">
        <f t="shared" si="1981"/>
        <v>2.4591910254787804E-3</v>
      </c>
      <c r="AI1480" s="13">
        <f t="shared" si="1982"/>
        <v>4.4326299985761796E-3</v>
      </c>
      <c r="AJ1480" s="13">
        <f t="shared" si="1983"/>
        <v>3.9948520673484811E-3</v>
      </c>
      <c r="AK1480" s="13">
        <f t="shared" si="1984"/>
        <v>2.4002068065121038E-3</v>
      </c>
      <c r="AL1480" s="13">
        <f t="shared" si="1985"/>
        <v>7.727293096637154E-5</v>
      </c>
      <c r="AM1480" s="13">
        <f t="shared" si="1986"/>
        <v>9.7052601212908162E-3</v>
      </c>
      <c r="AN1480" s="13">
        <f t="shared" si="1987"/>
        <v>9.6171739234046875E-3</v>
      </c>
      <c r="AO1480" s="13">
        <f t="shared" si="1988"/>
        <v>4.7649436036297493E-3</v>
      </c>
      <c r="AP1480" s="13">
        <f t="shared" si="1989"/>
        <v>1.5738987861092372E-3</v>
      </c>
      <c r="AQ1480" s="13">
        <f t="shared" si="1990"/>
        <v>3.8990346921878463E-4</v>
      </c>
      <c r="AR1480" s="13">
        <f t="shared" si="1991"/>
        <v>4.8737421784342277E-4</v>
      </c>
      <c r="AS1480" s="13">
        <f t="shared" si="1992"/>
        <v>8.7847977491897322E-4</v>
      </c>
      <c r="AT1480" s="13">
        <f t="shared" si="1993"/>
        <v>7.9171885451439746E-4</v>
      </c>
      <c r="AU1480" s="13">
        <f t="shared" si="1994"/>
        <v>4.7568444373228299E-4</v>
      </c>
      <c r="AV1480" s="13">
        <f t="shared" si="1995"/>
        <v>2.143523127420766E-4</v>
      </c>
      <c r="AW1480" s="13">
        <f t="shared" si="1996"/>
        <v>3.8338435903062511E-6</v>
      </c>
      <c r="AX1480" s="13">
        <f t="shared" si="1997"/>
        <v>2.9155812292135964E-3</v>
      </c>
      <c r="AY1480" s="13">
        <f t="shared" si="1998"/>
        <v>2.8891190363511728E-3</v>
      </c>
      <c r="AZ1480" s="13">
        <f t="shared" si="1999"/>
        <v>1.4314485088892759E-3</v>
      </c>
      <c r="BA1480" s="13">
        <f t="shared" si="2000"/>
        <v>4.7281883227379536E-4</v>
      </c>
      <c r="BB1480" s="13">
        <f t="shared" si="2001"/>
        <v>1.1713186682814579E-4</v>
      </c>
      <c r="BC1480" s="13">
        <f t="shared" si="2002"/>
        <v>2.3213752566778835E-5</v>
      </c>
      <c r="BD1480" s="13">
        <f t="shared" si="2003"/>
        <v>8.0491791052927832E-5</v>
      </c>
      <c r="BE1480" s="13">
        <f t="shared" si="2004"/>
        <v>1.4508442978351796E-4</v>
      </c>
      <c r="BF1480" s="13">
        <f t="shared" si="2005"/>
        <v>1.3075551860789974E-4</v>
      </c>
      <c r="BG1480" s="13">
        <f t="shared" si="2006"/>
        <v>7.8561178351719903E-5</v>
      </c>
      <c r="BH1480" s="13">
        <f t="shared" si="2007"/>
        <v>3.5401137231452976E-5</v>
      </c>
      <c r="BI1480" s="13">
        <f t="shared" si="2008"/>
        <v>1.2761931972755117E-5</v>
      </c>
      <c r="BJ1480" s="14">
        <f t="shared" si="2009"/>
        <v>0.56167075309537606</v>
      </c>
      <c r="BK1480" s="14">
        <f t="shared" si="2010"/>
        <v>0.23310309951029051</v>
      </c>
      <c r="BL1480" s="14">
        <f t="shared" si="2011"/>
        <v>0.19551723633294812</v>
      </c>
      <c r="BM1480" s="14">
        <f t="shared" si="2012"/>
        <v>0.52630391926606668</v>
      </c>
      <c r="BN1480" s="14">
        <f t="shared" si="2013"/>
        <v>0.47102874606315986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1.5455000000000001</v>
      </c>
      <c r="F1481" s="10">
        <f>VLOOKUP(B1481,home!$B$2:$E$405,3,FALSE)</f>
        <v>1.0784</v>
      </c>
      <c r="G1481" s="10">
        <f>VLOOKUP(C1481,away!$B$2:$E$405,4,FALSE)</f>
        <v>0.64700000000000002</v>
      </c>
      <c r="H1481" s="10">
        <f>VLOOKUP(A1481,away!$A$2:$E$405,3,FALSE)</f>
        <v>1.1894</v>
      </c>
      <c r="I1481" s="10">
        <f>VLOOKUP(C1481,away!$B$2:$E$405,3,FALSE)</f>
        <v>0.94589999999999996</v>
      </c>
      <c r="J1481" s="10">
        <f>VLOOKUP(B1481,home!$B$2:$E$405,4,FALSE)</f>
        <v>0.93420000000000003</v>
      </c>
      <c r="K1481" s="12">
        <f t="shared" si="1958"/>
        <v>1.0783336784000002</v>
      </c>
      <c r="L1481" s="12">
        <f t="shared" si="1959"/>
        <v>1.0510249423319999</v>
      </c>
      <c r="M1481" s="13">
        <f t="shared" si="1960"/>
        <v>0.11891353807707059</v>
      </c>
      <c r="N1481" s="13">
        <f t="shared" si="1961"/>
        <v>0.12822847292620604</v>
      </c>
      <c r="O1481" s="13">
        <f t="shared" si="1962"/>
        <v>0.12498109449994718</v>
      </c>
      <c r="P1481" s="13">
        <f t="shared" si="1963"/>
        <v>0.1347713233625861</v>
      </c>
      <c r="Q1481" s="13">
        <f t="shared" si="1964"/>
        <v>6.9136540443065275E-2</v>
      </c>
      <c r="R1481" s="13">
        <f t="shared" si="1965"/>
        <v>6.5679123819698607E-2</v>
      </c>
      <c r="S1481" s="13">
        <f t="shared" si="1966"/>
        <v>3.8185958248779635E-2</v>
      </c>
      <c r="T1481" s="13">
        <f t="shared" si="1967"/>
        <v>7.2664228432206657E-2</v>
      </c>
      <c r="U1481" s="13">
        <f t="shared" si="1968"/>
        <v>7.0824011182584676E-2</v>
      </c>
      <c r="V1481" s="13">
        <f t="shared" si="1969"/>
        <v>4.8086965914502537E-3</v>
      </c>
      <c r="W1481" s="13">
        <f t="shared" si="1970"/>
        <v>2.4850753322606993E-2</v>
      </c>
      <c r="X1481" s="13">
        <f t="shared" si="1971"/>
        <v>2.6118761577799767E-2</v>
      </c>
      <c r="Y1481" s="13">
        <f t="shared" si="1972"/>
        <v>1.3725734940545128E-2</v>
      </c>
      <c r="Z1481" s="13">
        <f t="shared" si="1973"/>
        <v>2.3010132441671674E-2</v>
      </c>
      <c r="AA1481" s="13">
        <f t="shared" si="1974"/>
        <v>2.4812600756298996E-2</v>
      </c>
      <c r="AB1481" s="13">
        <f t="shared" si="1975"/>
        <v>1.337813152210526E-2</v>
      </c>
      <c r="AC1481" s="13">
        <f t="shared" si="1976"/>
        <v>3.4062269830605605E-4</v>
      </c>
      <c r="AD1481" s="13">
        <f t="shared" si="1977"/>
        <v>6.6993510603444544E-3</v>
      </c>
      <c r="AE1481" s="13">
        <f t="shared" si="1978"/>
        <v>7.0411850618603521E-3</v>
      </c>
      <c r="AF1481" s="13">
        <f t="shared" si="1979"/>
        <v>3.7002305617953582E-3</v>
      </c>
      <c r="AG1481" s="13">
        <f t="shared" si="1980"/>
        <v>1.2963448709420234E-3</v>
      </c>
      <c r="AH1481" s="13">
        <f t="shared" si="1981"/>
        <v>6.0460557806399137E-3</v>
      </c>
      <c r="AI1481" s="13">
        <f t="shared" si="1982"/>
        <v>6.5196655697490231E-3</v>
      </c>
      <c r="AJ1481" s="13">
        <f t="shared" si="1983"/>
        <v>3.5151874778826479E-3</v>
      </c>
      <c r="AK1481" s="13">
        <f t="shared" si="1984"/>
        <v>1.2635150144302719E-3</v>
      </c>
      <c r="AL1481" s="13">
        <f t="shared" si="1985"/>
        <v>1.5441865597603956E-5</v>
      </c>
      <c r="AM1481" s="13">
        <f t="shared" si="1986"/>
        <v>1.4448271743588358E-3</v>
      </c>
      <c r="AN1481" s="13">
        <f t="shared" si="1987"/>
        <v>1.5185493976102018E-3</v>
      </c>
      <c r="AO1481" s="13">
        <f t="shared" si="1988"/>
        <v>7.9801664652577771E-4</v>
      </c>
      <c r="AP1481" s="13">
        <f t="shared" si="1989"/>
        <v>2.7957846663157724E-4</v>
      </c>
      <c r="AQ1481" s="13">
        <f t="shared" si="1990"/>
        <v>7.3460985442180607E-5</v>
      </c>
      <c r="AR1481" s="13">
        <f t="shared" si="1991"/>
        <v>1.2709110856366243E-3</v>
      </c>
      <c r="AS1481" s="13">
        <f t="shared" si="1992"/>
        <v>1.3704662258938788E-3</v>
      </c>
      <c r="AT1481" s="13">
        <f t="shared" si="1993"/>
        <v>7.3890994324555582E-4</v>
      </c>
      <c r="AU1481" s="13">
        <f t="shared" si="1994"/>
        <v>2.6559715903543858E-4</v>
      </c>
      <c r="AV1481" s="13">
        <f t="shared" si="1995"/>
        <v>7.1600590368818562E-5</v>
      </c>
      <c r="AW1481" s="13">
        <f t="shared" si="1996"/>
        <v>4.8614235356529295E-7</v>
      </c>
      <c r="AX1481" s="13">
        <f t="shared" si="1997"/>
        <v>2.5966763359644017E-4</v>
      </c>
      <c r="AY1481" s="13">
        <f t="shared" si="1998"/>
        <v>2.7291715962618539E-4</v>
      </c>
      <c r="AZ1481" s="13">
        <f t="shared" si="1999"/>
        <v>1.4342137097876235E-4</v>
      </c>
      <c r="BA1481" s="13">
        <f t="shared" si="2000"/>
        <v>5.0246479387376698E-5</v>
      </c>
      <c r="BB1481" s="13">
        <f t="shared" si="2001"/>
        <v>1.3202575775125904E-5</v>
      </c>
      <c r="BC1481" s="13">
        <f t="shared" si="2002"/>
        <v>2.775247288537113E-6</v>
      </c>
      <c r="BD1481" s="13">
        <f t="shared" si="2003"/>
        <v>2.2262654174838868E-4</v>
      </c>
      <c r="BE1481" s="13">
        <f t="shared" si="2004"/>
        <v>2.4006569767301119E-4</v>
      </c>
      <c r="BF1481" s="13">
        <f t="shared" si="2005"/>
        <v>1.2943546341470023E-4</v>
      </c>
      <c r="BG1481" s="13">
        <f t="shared" si="2006"/>
        <v>4.6524873126460791E-5</v>
      </c>
      <c r="BH1481" s="13">
        <f t="shared" si="2007"/>
        <v>1.2542334393887444E-5</v>
      </c>
      <c r="BI1481" s="13">
        <f t="shared" si="2008"/>
        <v>2.7049643165366975E-6</v>
      </c>
      <c r="BJ1481" s="14">
        <f t="shared" si="2009"/>
        <v>0.35831826633459313</v>
      </c>
      <c r="BK1481" s="14">
        <f t="shared" si="2010"/>
        <v>0.29730849800341641</v>
      </c>
      <c r="BL1481" s="14">
        <f t="shared" si="2011"/>
        <v>0.32139077050218995</v>
      </c>
      <c r="BM1481" s="14">
        <f t="shared" si="2012"/>
        <v>0.3580451431360247</v>
      </c>
      <c r="BN1481" s="14">
        <f t="shared" si="2013"/>
        <v>0.64171009312857386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1.25</v>
      </c>
      <c r="F1482" s="10">
        <f>VLOOKUP(B1482,home!$B$2:$E$405,3,FALSE)</f>
        <v>0.45710000000000001</v>
      </c>
      <c r="G1482" s="10">
        <f>VLOOKUP(C1482,away!$B$2:$E$405,4,FALSE)</f>
        <v>0.4</v>
      </c>
      <c r="H1482" s="10">
        <f>VLOOKUP(A1482,away!$A$2:$E$405,3,FALSE)</f>
        <v>0.89839999999999998</v>
      </c>
      <c r="I1482" s="10">
        <f>VLOOKUP(C1482,away!$B$2:$E$405,3,FALSE)</f>
        <v>0.55649999999999999</v>
      </c>
      <c r="J1482" s="10">
        <f>VLOOKUP(B1482,home!$B$2:$E$405,4,FALSE)</f>
        <v>0.95409999999999995</v>
      </c>
      <c r="K1482" s="12">
        <f t="shared" si="1958"/>
        <v>0.22855</v>
      </c>
      <c r="L1482" s="12">
        <f t="shared" si="1959"/>
        <v>0.47701145435999998</v>
      </c>
      <c r="M1482" s="13">
        <f t="shared" si="1960"/>
        <v>0.49383123270740859</v>
      </c>
      <c r="N1482" s="13">
        <f t="shared" si="1961"/>
        <v>0.11286512823527825</v>
      </c>
      <c r="O1482" s="13">
        <f t="shared" si="1962"/>
        <v>0.2355631545221526</v>
      </c>
      <c r="P1482" s="13">
        <f t="shared" si="1963"/>
        <v>5.3837958966037984E-2</v>
      </c>
      <c r="Q1482" s="13">
        <f t="shared" si="1964"/>
        <v>1.2897662529086421E-2</v>
      </c>
      <c r="R1482" s="13">
        <f t="shared" si="1965"/>
        <v>5.6183161466120707E-2</v>
      </c>
      <c r="S1482" s="13">
        <f t="shared" si="1966"/>
        <v>1.4673665989784327E-3</v>
      </c>
      <c r="T1482" s="13">
        <f t="shared" si="1967"/>
        <v>6.1523327608439902E-3</v>
      </c>
      <c r="U1482" s="13">
        <f t="shared" si="1968"/>
        <v>1.2840661553081887E-2</v>
      </c>
      <c r="V1482" s="13">
        <f t="shared" si="1969"/>
        <v>1.7774858541769273E-5</v>
      </c>
      <c r="W1482" s="13">
        <f t="shared" si="1970"/>
        <v>9.8258692367423402E-4</v>
      </c>
      <c r="X1482" s="13">
        <f t="shared" si="1971"/>
        <v>4.6870521749696475E-4</v>
      </c>
      <c r="Y1482" s="13">
        <f t="shared" si="1972"/>
        <v>1.1178887873217362E-4</v>
      </c>
      <c r="Z1482" s="13">
        <f t="shared" si="1973"/>
        <v>8.9333371871656506E-3</v>
      </c>
      <c r="AA1482" s="13">
        <f t="shared" si="1974"/>
        <v>2.0417142141267094E-3</v>
      </c>
      <c r="AB1482" s="13">
        <f t="shared" si="1975"/>
        <v>2.3331689181932974E-4</v>
      </c>
      <c r="AC1482" s="13">
        <f t="shared" si="1976"/>
        <v>1.2111451765013924E-7</v>
      </c>
      <c r="AD1482" s="13">
        <f t="shared" si="1977"/>
        <v>5.6142560351436535E-5</v>
      </c>
      <c r="AE1482" s="13">
        <f t="shared" si="1978"/>
        <v>2.6780644364732817E-5</v>
      </c>
      <c r="AF1482" s="13">
        <f t="shared" si="1979"/>
        <v>6.3873370585595688E-6</v>
      </c>
      <c r="AG1482" s="13">
        <f t="shared" si="1980"/>
        <v>1.0156109799303416E-6</v>
      </c>
      <c r="AH1482" s="13">
        <f t="shared" si="1981"/>
        <v>1.0653260409845395E-3</v>
      </c>
      <c r="AI1482" s="13">
        <f t="shared" si="1982"/>
        <v>2.4348026666701651E-4</v>
      </c>
      <c r="AJ1482" s="13">
        <f t="shared" si="1983"/>
        <v>2.7823707473373309E-5</v>
      </c>
      <c r="AK1482" s="13">
        <f t="shared" si="1984"/>
        <v>2.119702781013157E-6</v>
      </c>
      <c r="AL1482" s="13">
        <f t="shared" si="1985"/>
        <v>5.2816087760921885E-10</v>
      </c>
      <c r="AM1482" s="13">
        <f t="shared" si="1986"/>
        <v>2.5662764336641652E-6</v>
      </c>
      <c r="AN1482" s="13">
        <f t="shared" si="1987"/>
        <v>1.2241432539119376E-6</v>
      </c>
      <c r="AO1482" s="13">
        <f t="shared" si="1988"/>
        <v>2.9196517694675801E-7</v>
      </c>
      <c r="AP1482" s="13">
        <f t="shared" si="1989"/>
        <v>4.6423577892615933E-8</v>
      </c>
      <c r="AQ1482" s="13">
        <f t="shared" si="1990"/>
        <v>5.536144601787867E-9</v>
      </c>
      <c r="AR1482" s="13">
        <f t="shared" si="1991"/>
        <v>1.0163454483552325E-4</v>
      </c>
      <c r="AS1482" s="13">
        <f t="shared" si="1992"/>
        <v>2.3228575222158841E-5</v>
      </c>
      <c r="AT1482" s="13">
        <f t="shared" si="1993"/>
        <v>2.6544454335122016E-6</v>
      </c>
      <c r="AU1482" s="13">
        <f t="shared" si="1994"/>
        <v>2.022245012764046E-7</v>
      </c>
      <c r="AV1482" s="13">
        <f t="shared" si="1995"/>
        <v>1.1554602441680565E-8</v>
      </c>
      <c r="AW1482" s="13">
        <f t="shared" si="1996"/>
        <v>1.5994613911302739E-12</v>
      </c>
      <c r="AX1482" s="13">
        <f t="shared" si="1997"/>
        <v>9.7753746485657452E-8</v>
      </c>
      <c r="AY1482" s="13">
        <f t="shared" si="1998"/>
        <v>4.6629656780262204E-8</v>
      </c>
      <c r="AZ1482" s="13">
        <f t="shared" si="1999"/>
        <v>1.1121440198530254E-8</v>
      </c>
      <c r="BA1482" s="13">
        <f t="shared" si="2000"/>
        <v>1.7683514545595614E-9</v>
      </c>
      <c r="BB1482" s="13">
        <f t="shared" si="2001"/>
        <v>2.1088097478976941E-10</v>
      </c>
      <c r="BC1482" s="13">
        <f t="shared" si="2002"/>
        <v>2.0118528096264489E-11</v>
      </c>
      <c r="BD1482" s="13">
        <f t="shared" si="2003"/>
        <v>8.0801403408682606E-6</v>
      </c>
      <c r="BE1482" s="13">
        <f t="shared" si="2004"/>
        <v>1.8467160749054411E-6</v>
      </c>
      <c r="BF1482" s="13">
        <f t="shared" si="2005"/>
        <v>2.1103347945981927E-7</v>
      </c>
      <c r="BG1482" s="13">
        <f t="shared" si="2006"/>
        <v>1.6077233910180567E-8</v>
      </c>
      <c r="BH1482" s="13">
        <f t="shared" si="2007"/>
        <v>9.1861295254294201E-10</v>
      </c>
      <c r="BI1482" s="13">
        <f t="shared" si="2008"/>
        <v>4.1989798060737896E-11</v>
      </c>
      <c r="BJ1482" s="14">
        <f t="shared" si="2009"/>
        <v>0.13357282254664812</v>
      </c>
      <c r="BK1482" s="14">
        <f t="shared" si="2010"/>
        <v>0.54915450140330202</v>
      </c>
      <c r="BL1482" s="14">
        <f t="shared" si="2011"/>
        <v>0.30833864463753397</v>
      </c>
      <c r="BM1482" s="14">
        <f t="shared" si="2012"/>
        <v>3.4820960720507992E-2</v>
      </c>
      <c r="BN1482" s="14">
        <f t="shared" si="2013"/>
        <v>0.96517829842608449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1.25</v>
      </c>
      <c r="F1483" s="10">
        <f>VLOOKUP(B1483,home!$B$2:$E$405,3,FALSE)</f>
        <v>2.2000000000000002</v>
      </c>
      <c r="G1483" s="10">
        <f>VLOOKUP(C1483,away!$B$2:$E$405,4,FALSE)</f>
        <v>2.2000000000000002</v>
      </c>
      <c r="H1483" s="10">
        <f>VLOOKUP(A1483,away!$A$2:$E$405,3,FALSE)</f>
        <v>0.89839999999999998</v>
      </c>
      <c r="I1483" s="10">
        <f>VLOOKUP(C1483,away!$B$2:$E$405,3,FALSE)</f>
        <v>0.83479999999999999</v>
      </c>
      <c r="J1483" s="10">
        <f>VLOOKUP(B1483,home!$B$2:$E$405,4,FALSE)</f>
        <v>0.69569999999999999</v>
      </c>
      <c r="K1483" s="12">
        <f t="shared" si="1958"/>
        <v>6.0500000000000007</v>
      </c>
      <c r="L1483" s="12">
        <f t="shared" si="1959"/>
        <v>0.52176409142399993</v>
      </c>
      <c r="M1483" s="13">
        <f t="shared" si="1960"/>
        <v>1.3993266932714624E-3</v>
      </c>
      <c r="N1483" s="13">
        <f t="shared" si="1961"/>
        <v>8.4659264942923487E-3</v>
      </c>
      <c r="O1483" s="13">
        <f t="shared" si="1962"/>
        <v>7.3011842072013482E-4</v>
      </c>
      <c r="P1483" s="13">
        <f t="shared" si="1963"/>
        <v>4.4172164453568164E-3</v>
      </c>
      <c r="Q1483" s="13">
        <f t="shared" si="1964"/>
        <v>2.5609427645234356E-2</v>
      </c>
      <c r="R1483" s="13">
        <f t="shared" si="1965"/>
        <v>1.9047478720948341E-4</v>
      </c>
      <c r="S1483" s="13">
        <f t="shared" si="1966"/>
        <v>3.4859266994175593E-3</v>
      </c>
      <c r="T1483" s="13">
        <f t="shared" si="1967"/>
        <v>1.3362079747204372E-2</v>
      </c>
      <c r="U1483" s="13">
        <f t="shared" si="1968"/>
        <v>1.1523724626173748E-3</v>
      </c>
      <c r="V1483" s="13">
        <f t="shared" si="1969"/>
        <v>1.2226588701564679E-3</v>
      </c>
      <c r="W1483" s="13">
        <f t="shared" si="1970"/>
        <v>5.1645679084555959E-2</v>
      </c>
      <c r="X1483" s="13">
        <f t="shared" si="1971"/>
        <v>2.6946860823528821E-2</v>
      </c>
      <c r="Y1483" s="13">
        <f t="shared" si="1972"/>
        <v>7.029952177158745E-3</v>
      </c>
      <c r="Z1483" s="13">
        <f t="shared" si="1973"/>
        <v>3.3127634762511945E-5</v>
      </c>
      <c r="AA1483" s="13">
        <f t="shared" si="1974"/>
        <v>2.0042219031319732E-4</v>
      </c>
      <c r="AB1483" s="13">
        <f t="shared" si="1975"/>
        <v>6.0627712569742199E-4</v>
      </c>
      <c r="AC1483" s="13">
        <f t="shared" si="1976"/>
        <v>2.4122087136109607E-4</v>
      </c>
      <c r="AD1483" s="13">
        <f t="shared" si="1977"/>
        <v>7.8114089615390916E-2</v>
      </c>
      <c r="AE1483" s="13">
        <f t="shared" si="1978"/>
        <v>4.0757126995587353E-2</v>
      </c>
      <c r="AF1483" s="13">
        <f t="shared" si="1979"/>
        <v>1.0632802667952607E-2</v>
      </c>
      <c r="AG1483" s="13">
        <f t="shared" si="1980"/>
        <v>1.8492715411116583E-3</v>
      </c>
      <c r="AH1483" s="13">
        <f t="shared" si="1981"/>
        <v>4.3212025632220398E-6</v>
      </c>
      <c r="AI1483" s="13">
        <f t="shared" si="1982"/>
        <v>2.6143275507493345E-5</v>
      </c>
      <c r="AJ1483" s="13">
        <f t="shared" si="1983"/>
        <v>7.9083408410167381E-5</v>
      </c>
      <c r="AK1483" s="13">
        <f t="shared" si="1984"/>
        <v>1.594848736271709E-4</v>
      </c>
      <c r="AL1483" s="13">
        <f t="shared" si="1985"/>
        <v>3.045821408433114E-5</v>
      </c>
      <c r="AM1483" s="13">
        <f t="shared" si="1986"/>
        <v>9.4518048434622998E-2</v>
      </c>
      <c r="AN1483" s="13">
        <f t="shared" si="1987"/>
        <v>4.9316123664660691E-2</v>
      </c>
      <c r="AO1483" s="13">
        <f t="shared" si="1988"/>
        <v>1.2865691228222651E-2</v>
      </c>
      <c r="AP1483" s="13">
        <f t="shared" si="1989"/>
        <v>2.237618564745106E-3</v>
      </c>
      <c r="AQ1483" s="13">
        <f t="shared" si="1990"/>
        <v>2.9187725434692618E-4</v>
      </c>
      <c r="AR1483" s="13">
        <f t="shared" si="1991"/>
        <v>4.5092966585172152E-7</v>
      </c>
      <c r="AS1483" s="13">
        <f t="shared" si="1992"/>
        <v>2.7281244784029152E-6</v>
      </c>
      <c r="AT1483" s="13">
        <f t="shared" si="1993"/>
        <v>8.2525765471688206E-6</v>
      </c>
      <c r="AU1483" s="13">
        <f t="shared" si="1994"/>
        <v>1.6642696036790457E-5</v>
      </c>
      <c r="AV1483" s="13">
        <f t="shared" si="1995"/>
        <v>2.5172077755645576E-5</v>
      </c>
      <c r="AW1483" s="13">
        <f t="shared" si="1996"/>
        <v>2.6707392919043818E-6</v>
      </c>
      <c r="AX1483" s="13">
        <f t="shared" si="1997"/>
        <v>9.5305698838244871E-2</v>
      </c>
      <c r="AY1483" s="13">
        <f t="shared" si="1998"/>
        <v>4.9727091361866205E-2</v>
      </c>
      <c r="AZ1483" s="13">
        <f t="shared" si="1999"/>
        <v>1.2972905321791175E-2</v>
      </c>
      <c r="BA1483" s="13">
        <f t="shared" si="2000"/>
        <v>2.2562653861179821E-3</v>
      </c>
      <c r="BB1483" s="13">
        <f t="shared" si="2001"/>
        <v>2.943095647998173E-4</v>
      </c>
      <c r="BC1483" s="13">
        <f t="shared" si="2002"/>
        <v>3.0712032535033905E-5</v>
      </c>
      <c r="BD1483" s="13">
        <f t="shared" si="2003"/>
        <v>3.9213151233208559E-8</v>
      </c>
      <c r="BE1483" s="13">
        <f t="shared" si="2004"/>
        <v>2.3723956496091182E-7</v>
      </c>
      <c r="BF1483" s="13">
        <f t="shared" si="2005"/>
        <v>7.1764968400675831E-7</v>
      </c>
      <c r="BG1483" s="13">
        <f t="shared" si="2006"/>
        <v>1.4472601960802961E-6</v>
      </c>
      <c r="BH1483" s="13">
        <f t="shared" si="2007"/>
        <v>2.1889810465714489E-6</v>
      </c>
      <c r="BI1483" s="13">
        <f t="shared" si="2008"/>
        <v>2.6486670663514525E-6</v>
      </c>
      <c r="BJ1483" s="14">
        <f t="shared" si="2009"/>
        <v>0.58422955844397073</v>
      </c>
      <c r="BK1483" s="14">
        <f t="shared" si="2010"/>
        <v>6.0523899155513941E-2</v>
      </c>
      <c r="BL1483" s="14">
        <f t="shared" si="2011"/>
        <v>3.2092231618587289E-3</v>
      </c>
      <c r="BM1483" s="14">
        <f t="shared" si="2012"/>
        <v>0.55745889728744702</v>
      </c>
      <c r="BN1483" s="14">
        <f t="shared" si="2013"/>
        <v>4.0812490486084603E-2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1.5088999999999999</v>
      </c>
      <c r="F1484" s="10">
        <f>VLOOKUP(B1484,home!$B$2:$E$405,3,FALSE)</f>
        <v>1.3254999999999999</v>
      </c>
      <c r="G1484" s="10">
        <f>VLOOKUP(C1484,away!$B$2:$E$405,4,FALSE)</f>
        <v>0.75739999999999996</v>
      </c>
      <c r="H1484" s="10">
        <f>VLOOKUP(A1484,away!$A$2:$E$405,3,FALSE)</f>
        <v>1.1115999999999999</v>
      </c>
      <c r="I1484" s="10">
        <f>VLOOKUP(C1484,away!$B$2:$E$405,3,FALSE)</f>
        <v>1.4137</v>
      </c>
      <c r="J1484" s="10">
        <f>VLOOKUP(B1484,home!$B$2:$E$405,4,FALSE)</f>
        <v>0.96389999999999998</v>
      </c>
      <c r="K1484" s="12">
        <f t="shared" si="1958"/>
        <v>1.5148355599299999</v>
      </c>
      <c r="L1484" s="12">
        <f t="shared" si="1959"/>
        <v>1.5147388919879998</v>
      </c>
      <c r="M1484" s="13">
        <f t="shared" si="1960"/>
        <v>4.8336203128591292E-2</v>
      </c>
      <c r="N1484" s="13">
        <f t="shared" si="1961"/>
        <v>7.3221399331189804E-2</v>
      </c>
      <c r="O1484" s="13">
        <f t="shared" si="1962"/>
        <v>7.3216726769909271E-2</v>
      </c>
      <c r="P1484" s="13">
        <f t="shared" si="1963"/>
        <v>0.11091130129273732</v>
      </c>
      <c r="Q1484" s="13">
        <f t="shared" si="1964"/>
        <v>5.5459189727360518E-2</v>
      </c>
      <c r="R1484" s="13">
        <f t="shared" si="1965"/>
        <v>5.5452111791220261E-2</v>
      </c>
      <c r="S1484" s="13">
        <f t="shared" si="1966"/>
        <v>6.3623722790775133E-2</v>
      </c>
      <c r="T1484" s="13">
        <f t="shared" si="1967"/>
        <v>8.4006191598174337E-2</v>
      </c>
      <c r="U1484" s="13">
        <f t="shared" si="1968"/>
        <v>8.4000830814554103E-2</v>
      </c>
      <c r="V1484" s="13">
        <f t="shared" si="1969"/>
        <v>1.6221082591126815E-2</v>
      </c>
      <c r="W1484" s="13">
        <f t="shared" si="1970"/>
        <v>2.8003850907970092E-2</v>
      </c>
      <c r="X1484" s="13">
        <f t="shared" si="1971"/>
        <v>4.241852209573576E-2</v>
      </c>
      <c r="Y1484" s="13">
        <f t="shared" si="1972"/>
        <v>3.2126492579531644E-2</v>
      </c>
      <c r="Z1484" s="13">
        <f t="shared" si="1973"/>
        <v>2.7998490124342548E-2</v>
      </c>
      <c r="AA1484" s="13">
        <f t="shared" si="1974"/>
        <v>4.2413108464703017E-2</v>
      </c>
      <c r="AB1484" s="13">
        <f t="shared" si="1975"/>
        <v>3.2124442454750109E-2</v>
      </c>
      <c r="AC1484" s="13">
        <f t="shared" si="1976"/>
        <v>2.3262860730038624E-3</v>
      </c>
      <c r="AD1484" s="13">
        <f t="shared" si="1977"/>
        <v>1.0605307292592776E-2</v>
      </c>
      <c r="AE1484" s="13">
        <f t="shared" si="1978"/>
        <v>1.6064271417574234E-2</v>
      </c>
      <c r="AF1484" s="13">
        <f t="shared" si="1979"/>
        <v>1.216658834382545E-2</v>
      </c>
      <c r="AG1484" s="13">
        <f t="shared" si="1980"/>
        <v>6.1430681824000896E-3</v>
      </c>
      <c r="AH1484" s="13">
        <f t="shared" si="1981"/>
        <v>1.0602600477070899E-2</v>
      </c>
      <c r="AI1484" s="13">
        <f t="shared" si="1982"/>
        <v>1.6061196230397781E-2</v>
      </c>
      <c r="AJ1484" s="13">
        <f t="shared" si="1983"/>
        <v>1.2165035592410113E-2</v>
      </c>
      <c r="AK1484" s="13">
        <f t="shared" si="1984"/>
        <v>6.1426761677323173E-3</v>
      </c>
      <c r="AL1484" s="13">
        <f t="shared" si="1985"/>
        <v>2.1351401130918689E-4</v>
      </c>
      <c r="AM1484" s="13">
        <f t="shared" si="1986"/>
        <v>3.2130593221608955E-3</v>
      </c>
      <c r="AN1484" s="13">
        <f t="shared" si="1987"/>
        <v>4.8669459175417085E-3</v>
      </c>
      <c r="AO1484" s="13">
        <f t="shared" si="1988"/>
        <v>3.6860761332513248E-3</v>
      </c>
      <c r="AP1484" s="13">
        <f t="shared" si="1989"/>
        <v>1.8611476259548399E-3</v>
      </c>
      <c r="AQ1484" s="13">
        <f t="shared" si="1990"/>
        <v>7.0478817319123276E-4</v>
      </c>
      <c r="AR1484" s="13">
        <f t="shared" si="1991"/>
        <v>3.2120342597659625E-3</v>
      </c>
      <c r="AS1484" s="13">
        <f t="shared" si="1992"/>
        <v>4.8657037164069146E-3</v>
      </c>
      <c r="AT1484" s="13">
        <f t="shared" si="1993"/>
        <v>3.6853705068483752E-3</v>
      </c>
      <c r="AU1484" s="13">
        <f t="shared" si="1994"/>
        <v>1.8609100984303885E-3</v>
      </c>
      <c r="AV1484" s="13">
        <f t="shared" si="1995"/>
        <v>7.0474319773379719E-4</v>
      </c>
      <c r="AW1484" s="13">
        <f t="shared" si="1996"/>
        <v>1.3609029226403878E-5</v>
      </c>
      <c r="AX1484" s="13">
        <f t="shared" si="1997"/>
        <v>8.1120941956231785E-4</v>
      </c>
      <c r="AY1484" s="13">
        <f t="shared" si="1998"/>
        <v>1.2287704573580539E-3</v>
      </c>
      <c r="AZ1484" s="13">
        <f t="shared" si="1999"/>
        <v>9.3063320054306343E-4</v>
      </c>
      <c r="BA1484" s="13">
        <f t="shared" si="2000"/>
        <v>4.6988876767928181E-4</v>
      </c>
      <c r="BB1484" s="13">
        <f t="shared" si="2001"/>
        <v>1.7793969782803053E-4</v>
      </c>
      <c r="BC1484" s="13">
        <f t="shared" si="2002"/>
        <v>5.3906436145742089E-5</v>
      </c>
      <c r="BD1484" s="13">
        <f t="shared" si="2003"/>
        <v>8.1089886927756508E-4</v>
      </c>
      <c r="BE1484" s="13">
        <f t="shared" si="2004"/>
        <v>1.2283784426886841E-3</v>
      </c>
      <c r="BF1484" s="13">
        <f t="shared" si="2005"/>
        <v>9.3039567301812711E-4</v>
      </c>
      <c r="BG1484" s="13">
        <f t="shared" si="2006"/>
        <v>4.6979881676428788E-4</v>
      </c>
      <c r="BH1484" s="13">
        <f t="shared" si="2007"/>
        <v>1.7791698841189535E-4</v>
      </c>
      <c r="BI1484" s="13">
        <f t="shared" si="2008"/>
        <v>5.3902996152398518E-5</v>
      </c>
      <c r="BJ1484" s="14">
        <f t="shared" si="2009"/>
        <v>0.37821924662757112</v>
      </c>
      <c r="BK1484" s="14">
        <f t="shared" si="2010"/>
        <v>0.24286088034490166</v>
      </c>
      <c r="BL1484" s="14">
        <f t="shared" si="2011"/>
        <v>0.35017878232824623</v>
      </c>
      <c r="BM1484" s="14">
        <f t="shared" si="2012"/>
        <v>0.58144530595592137</v>
      </c>
      <c r="BN1484" s="14">
        <f t="shared" si="2013"/>
        <v>0.41659693204100851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1.5088999999999999</v>
      </c>
      <c r="F1485" s="10">
        <f>VLOOKUP(B1485,home!$B$2:$E$405,3,FALSE)</f>
        <v>1.3728</v>
      </c>
      <c r="G1485" s="10">
        <f>VLOOKUP(C1485,away!$B$2:$E$405,4,FALSE)</f>
        <v>0.94679999999999997</v>
      </c>
      <c r="H1485" s="10">
        <f>VLOOKUP(A1485,away!$A$2:$E$405,3,FALSE)</f>
        <v>1.1115999999999999</v>
      </c>
      <c r="I1485" s="10">
        <f>VLOOKUP(C1485,away!$B$2:$E$405,3,FALSE)</f>
        <v>1.0281</v>
      </c>
      <c r="J1485" s="10">
        <f>VLOOKUP(B1485,home!$B$2:$E$405,4,FALSE)</f>
        <v>1.2850999999999999</v>
      </c>
      <c r="K1485" s="12">
        <f t="shared" si="1958"/>
        <v>1.9612184866560001</v>
      </c>
      <c r="L1485" s="12">
        <f t="shared" si="1959"/>
        <v>1.468658492196</v>
      </c>
      <c r="M1485" s="13">
        <f t="shared" si="1960"/>
        <v>3.2390925296626447E-2</v>
      </c>
      <c r="N1485" s="13">
        <f t="shared" si="1961"/>
        <v>6.3525681491637259E-2</v>
      </c>
      <c r="O1485" s="13">
        <f t="shared" si="1962"/>
        <v>4.7571207506976673E-2</v>
      </c>
      <c r="P1485" s="13">
        <f t="shared" si="1963"/>
        <v>9.3297531595231326E-2</v>
      </c>
      <c r="Q1485" s="13">
        <f t="shared" si="1964"/>
        <v>6.229387045940997E-2</v>
      </c>
      <c r="R1485" s="13">
        <f t="shared" si="1965"/>
        <v>3.4932928944569702E-2</v>
      </c>
      <c r="S1485" s="13">
        <f t="shared" si="1966"/>
        <v>6.7182623852596213E-2</v>
      </c>
      <c r="T1485" s="13">
        <f t="shared" si="1967"/>
        <v>9.1488421861969996E-2</v>
      </c>
      <c r="U1485" s="13">
        <f t="shared" si="1968"/>
        <v>6.8511106039130562E-2</v>
      </c>
      <c r="V1485" s="13">
        <f t="shared" si="1969"/>
        <v>2.1501128322337561E-2</v>
      </c>
      <c r="W1485" s="13">
        <f t="shared" si="1970"/>
        <v>4.0723963450116307E-2</v>
      </c>
      <c r="X1485" s="13">
        <f t="shared" si="1971"/>
        <v>5.9809594756892827E-2</v>
      </c>
      <c r="Y1485" s="13">
        <f t="shared" si="1972"/>
        <v>4.3919934627256012E-2</v>
      </c>
      <c r="Z1485" s="13">
        <f t="shared" si="1973"/>
        <v>1.7101514250573911E-2</v>
      </c>
      <c r="AA1485" s="13">
        <f t="shared" si="1974"/>
        <v>3.3539805898036582E-2</v>
      </c>
      <c r="AB1485" s="13">
        <f t="shared" si="1975"/>
        <v>3.2889443683041648E-2</v>
      </c>
      <c r="AC1485" s="13">
        <f t="shared" si="1976"/>
        <v>3.8706871226586669E-3</v>
      </c>
      <c r="AD1485" s="13">
        <f t="shared" si="1977"/>
        <v>1.9967147492067839E-2</v>
      </c>
      <c r="AE1485" s="13">
        <f t="shared" si="1978"/>
        <v>2.9324920729155494E-2</v>
      </c>
      <c r="AF1485" s="13">
        <f t="shared" si="1979"/>
        <v>2.1534146930924369E-2</v>
      </c>
      <c r="AG1485" s="13">
        <f t="shared" si="1980"/>
        <v>1.0542102587432833E-2</v>
      </c>
      <c r="AH1485" s="13">
        <f t="shared" si="1981"/>
        <v>6.2790710333790771E-3</v>
      </c>
      <c r="AI1485" s="13">
        <f t="shared" si="1982"/>
        <v>1.2314630189689238E-2</v>
      </c>
      <c r="AJ1485" s="13">
        <f t="shared" si="1983"/>
        <v>1.2075840192175313E-2</v>
      </c>
      <c r="AK1485" s="13">
        <f t="shared" si="1984"/>
        <v>7.8944536755992546E-3</v>
      </c>
      <c r="AL1485" s="13">
        <f t="shared" si="1985"/>
        <v>4.4595892314211027E-4</v>
      </c>
      <c r="AM1485" s="13">
        <f t="shared" si="1986"/>
        <v>7.8319877574460905E-3</v>
      </c>
      <c r="AN1485" s="13">
        <f t="shared" si="1987"/>
        <v>1.1502515330748307E-2</v>
      </c>
      <c r="AO1485" s="13">
        <f t="shared" si="1988"/>
        <v>8.4466334110590915E-3</v>
      </c>
      <c r="AP1485" s="13">
        <f t="shared" si="1989"/>
        <v>4.135073296539467E-3</v>
      </c>
      <c r="AQ1485" s="13">
        <f t="shared" si="1990"/>
        <v>1.5182526282039005E-3</v>
      </c>
      <c r="AR1485" s="13">
        <f t="shared" si="1991"/>
        <v>1.8443621992548162E-3</v>
      </c>
      <c r="AS1485" s="13">
        <f t="shared" si="1992"/>
        <v>3.6171972412680623E-3</v>
      </c>
      <c r="AT1485" s="13">
        <f t="shared" si="1993"/>
        <v>3.5470570497280049E-3</v>
      </c>
      <c r="AU1485" s="13">
        <f t="shared" si="1994"/>
        <v>2.3188512863833509E-3</v>
      </c>
      <c r="AV1485" s="13">
        <f t="shared" si="1995"/>
        <v>1.1369435026652686E-3</v>
      </c>
      <c r="AW1485" s="13">
        <f t="shared" si="1996"/>
        <v>3.5681175738268812E-5</v>
      </c>
      <c r="AX1485" s="13">
        <f t="shared" si="1997"/>
        <v>2.560039862861122E-3</v>
      </c>
      <c r="AY1485" s="13">
        <f t="shared" si="1998"/>
        <v>3.7598242849512702E-3</v>
      </c>
      <c r="AZ1485" s="13">
        <f t="shared" si="1999"/>
        <v>2.7609489326292187E-3</v>
      </c>
      <c r="BA1485" s="13">
        <f t="shared" si="2000"/>
        <v>1.3516303654751275E-3</v>
      </c>
      <c r="BB1485" s="13">
        <f t="shared" si="2001"/>
        <v>4.9627085364125777E-4</v>
      </c>
      <c r="BC1485" s="13">
        <f t="shared" si="2002"/>
        <v>1.4577048072591807E-4</v>
      </c>
      <c r="BD1485" s="13">
        <f t="shared" si="2003"/>
        <v>4.5145636777014608E-4</v>
      </c>
      <c r="BE1485" s="13">
        <f t="shared" si="2004"/>
        <v>8.8540457438938047E-4</v>
      </c>
      <c r="BF1485" s="13">
        <f t="shared" si="2005"/>
        <v>8.6823590973112048E-4</v>
      </c>
      <c r="BG1485" s="13">
        <f t="shared" si="2006"/>
        <v>5.6760010564775446E-4</v>
      </c>
      <c r="BH1485" s="13">
        <f t="shared" si="2007"/>
        <v>2.7829695505606871E-4</v>
      </c>
      <c r="BI1485" s="13">
        <f t="shared" si="2008"/>
        <v>1.0916022660720723E-4</v>
      </c>
      <c r="BJ1485" s="14">
        <f t="shared" si="2009"/>
        <v>0.48763873159114363</v>
      </c>
      <c r="BK1485" s="14">
        <f t="shared" si="2010"/>
        <v>0.22244867939754359</v>
      </c>
      <c r="BL1485" s="14">
        <f t="shared" si="2011"/>
        <v>0.27163305258109927</v>
      </c>
      <c r="BM1485" s="14">
        <f t="shared" si="2012"/>
        <v>0.66108568941669621</v>
      </c>
      <c r="BN1485" s="14">
        <f t="shared" si="2013"/>
        <v>0.33401214529445133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1.6352</v>
      </c>
      <c r="F1486" s="10">
        <f>VLOOKUP(B1486,home!$B$2:$E$405,3,FALSE)</f>
        <v>0.89929999999999999</v>
      </c>
      <c r="G1486" s="10">
        <f>VLOOKUP(C1486,away!$B$2:$E$405,4,FALSE)</f>
        <v>0.82740000000000002</v>
      </c>
      <c r="H1486" s="10">
        <f>VLOOKUP(A1486,away!$A$2:$E$405,3,FALSE)</f>
        <v>1.1458999999999999</v>
      </c>
      <c r="I1486" s="10">
        <f>VLOOKUP(C1486,away!$B$2:$E$405,3,FALSE)</f>
        <v>1.3347</v>
      </c>
      <c r="J1486" s="10">
        <f>VLOOKUP(B1486,home!$B$2:$E$405,4,FALSE)</f>
        <v>0.87270000000000003</v>
      </c>
      <c r="K1486" s="12">
        <f t="shared" si="1958"/>
        <v>1.2167209568640001</v>
      </c>
      <c r="L1486" s="12">
        <f t="shared" si="1959"/>
        <v>1.334735943471</v>
      </c>
      <c r="M1486" s="13">
        <f t="shared" si="1960"/>
        <v>7.7967991622025931E-2</v>
      </c>
      <c r="N1486" s="13">
        <f t="shared" si="1961"/>
        <v>9.4865289371115741E-2</v>
      </c>
      <c r="O1486" s="13">
        <f t="shared" si="1962"/>
        <v>0.10406668085816381</v>
      </c>
      <c r="P1486" s="13">
        <f t="shared" si="1963"/>
        <v>0.12662011151140559</v>
      </c>
      <c r="Q1486" s="13">
        <f t="shared" si="1964"/>
        <v>5.7712292828402116E-2</v>
      </c>
      <c r="R1486" s="13">
        <f t="shared" si="1965"/>
        <v>6.9450769729558381E-2</v>
      </c>
      <c r="S1486" s="13">
        <f t="shared" si="1966"/>
        <v>5.1407803079256097E-2</v>
      </c>
      <c r="T1486" s="13">
        <f t="shared" si="1967"/>
        <v>7.7030671618191923E-2</v>
      </c>
      <c r="U1486" s="13">
        <f t="shared" si="1968"/>
        <v>8.4502207000289611E-2</v>
      </c>
      <c r="V1486" s="13">
        <f t="shared" si="1969"/>
        <v>9.2762592885658555E-3</v>
      </c>
      <c r="W1486" s="13">
        <f t="shared" si="1970"/>
        <v>2.3406585384329597E-2</v>
      </c>
      <c r="X1486" s="13">
        <f t="shared" si="1971"/>
        <v>3.1241610826387683E-2</v>
      </c>
      <c r="Y1486" s="13">
        <f t="shared" si="1972"/>
        <v>2.0849650450956193E-2</v>
      </c>
      <c r="Z1486" s="13">
        <f t="shared" si="1973"/>
        <v>3.0899479553256417E-2</v>
      </c>
      <c r="AA1486" s="13">
        <f t="shared" si="1974"/>
        <v>3.7596044328637751E-2</v>
      </c>
      <c r="AB1486" s="13">
        <f t="shared" si="1975"/>
        <v>2.2871947514920752E-2</v>
      </c>
      <c r="AC1486" s="13">
        <f t="shared" si="1976"/>
        <v>9.4154101020468221E-4</v>
      </c>
      <c r="AD1486" s="13">
        <f t="shared" si="1977"/>
        <v>7.1198207414351049E-3</v>
      </c>
      <c r="AE1486" s="13">
        <f t="shared" si="1978"/>
        <v>9.5030806546637786E-3</v>
      </c>
      <c r="AF1486" s="13">
        <f t="shared" si="1979"/>
        <v>6.3420516617418354E-3</v>
      </c>
      <c r="AG1486" s="13">
        <f t="shared" si="1980"/>
        <v>2.8216547694256034E-3</v>
      </c>
      <c r="AH1486" s="13">
        <f t="shared" si="1981"/>
        <v>1.0310661498569643E-2</v>
      </c>
      <c r="AI1486" s="13">
        <f t="shared" si="1982"/>
        <v>1.2545197924440461E-2</v>
      </c>
      <c r="AJ1486" s="13">
        <f t="shared" si="1983"/>
        <v>7.6320026113367344E-3</v>
      </c>
      <c r="AK1486" s="13">
        <f t="shared" si="1984"/>
        <v>3.095339173351393E-3</v>
      </c>
      <c r="AL1486" s="13">
        <f t="shared" si="1985"/>
        <v>6.1162549002223722E-5</v>
      </c>
      <c r="AM1486" s="13">
        <f t="shared" si="1986"/>
        <v>1.7325670210438147E-3</v>
      </c>
      <c r="AN1486" s="13">
        <f t="shared" si="1987"/>
        <v>2.3125194774596559E-3</v>
      </c>
      <c r="AO1486" s="13">
        <f t="shared" si="1988"/>
        <v>1.5433014332710891E-3</v>
      </c>
      <c r="AP1486" s="13">
        <f t="shared" si="1989"/>
        <v>6.8663329819907771E-4</v>
      </c>
      <c r="AQ1486" s="13">
        <f t="shared" si="1990"/>
        <v>2.2911853577258759E-4</v>
      </c>
      <c r="AR1486" s="13">
        <f t="shared" si="1991"/>
        <v>2.7524021006206925E-3</v>
      </c>
      <c r="AS1486" s="13">
        <f t="shared" si="1992"/>
        <v>3.3489053175416927E-3</v>
      </c>
      <c r="AT1486" s="13">
        <f t="shared" si="1993"/>
        <v>2.0373416412031334E-3</v>
      </c>
      <c r="AU1486" s="13">
        <f t="shared" si="1994"/>
        <v>8.2629209038118307E-4</v>
      </c>
      <c r="AV1486" s="13">
        <f t="shared" si="1995"/>
        <v>2.5134172571443687E-4</v>
      </c>
      <c r="AW1486" s="13">
        <f t="shared" si="1996"/>
        <v>2.7591125729470301E-6</v>
      </c>
      <c r="AX1486" s="13">
        <f t="shared" si="1997"/>
        <v>3.5134176727924006E-4</v>
      </c>
      <c r="AY1486" s="13">
        <f t="shared" si="1998"/>
        <v>4.6894848523022493E-4</v>
      </c>
      <c r="AZ1486" s="13">
        <f t="shared" si="1999"/>
        <v>3.1296119943653039E-4</v>
      </c>
      <c r="BA1486" s="13">
        <f t="shared" si="2000"/>
        <v>1.3924018726657771E-4</v>
      </c>
      <c r="BB1486" s="13">
        <f t="shared" si="2001"/>
        <v>4.6462220680083565E-5</v>
      </c>
      <c r="BC1486" s="13">
        <f t="shared" si="2002"/>
        <v>1.2402959191037825E-5</v>
      </c>
      <c r="BD1486" s="13">
        <f t="shared" si="2003"/>
        <v>6.1228833576392036E-4</v>
      </c>
      <c r="BE1486" s="13">
        <f t="shared" si="2004"/>
        <v>7.4498404976734332E-4</v>
      </c>
      <c r="BF1486" s="13">
        <f t="shared" si="2005"/>
        <v>4.5321885294066999E-4</v>
      </c>
      <c r="BG1486" s="13">
        <f t="shared" si="2006"/>
        <v>1.8381362547292552E-4</v>
      </c>
      <c r="BH1486" s="13">
        <f t="shared" si="2007"/>
        <v>5.5912472567514704E-5</v>
      </c>
      <c r="BI1486" s="13">
        <f t="shared" si="2008"/>
        <v>1.3605975424595726E-5</v>
      </c>
      <c r="BJ1486" s="14">
        <f t="shared" si="2009"/>
        <v>0.33872820489147937</v>
      </c>
      <c r="BK1486" s="14">
        <f t="shared" si="2010"/>
        <v>0.26674381754569054</v>
      </c>
      <c r="BL1486" s="14">
        <f t="shared" si="2011"/>
        <v>0.36335095682666674</v>
      </c>
      <c r="BM1486" s="14">
        <f t="shared" si="2012"/>
        <v>0.46857313352376434</v>
      </c>
      <c r="BN1486" s="14">
        <f t="shared" si="2013"/>
        <v>0.53068313592067162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1.242</v>
      </c>
      <c r="F1487" s="15">
        <f>VLOOKUP(B1487,home!$B$2:$E$405,3,FALSE)</f>
        <v>0.61570000000000003</v>
      </c>
      <c r="G1487" s="15">
        <f>VLOOKUP(C1487,away!$B$2:$E$405,4,FALSE)</f>
        <v>0.76039999999999996</v>
      </c>
      <c r="H1487" s="15">
        <f>VLOOKUP(A1487,away!$A$2:$E$405,3,FALSE)</f>
        <v>0.96209999999999996</v>
      </c>
      <c r="I1487" s="15">
        <f>VLOOKUP(C1487,away!$B$2:$E$405,3,FALSE)</f>
        <v>0.80840000000000001</v>
      </c>
      <c r="J1487" s="15">
        <f>VLOOKUP(B1487,home!$B$2:$E$405,4,FALSE)</f>
        <v>0.85599999999999998</v>
      </c>
      <c r="K1487" s="16">
        <f t="shared" si="1958"/>
        <v>0.58147742376</v>
      </c>
      <c r="L1487" s="16">
        <f t="shared" si="1959"/>
        <v>0.66576396383999992</v>
      </c>
      <c r="M1487" s="17">
        <f t="shared" si="1960"/>
        <v>0.28729624369108359</v>
      </c>
      <c r="N1487" s="17">
        <f t="shared" si="1961"/>
        <v>0.16705627963741643</v>
      </c>
      <c r="O1487" s="17">
        <f t="shared" si="1962"/>
        <v>0.19127148599611835</v>
      </c>
      <c r="P1487" s="17">
        <f t="shared" si="1963"/>
        <v>0.11122005091576981</v>
      </c>
      <c r="Q1487" s="17">
        <f t="shared" si="1964"/>
        <v>4.8569727553247524E-2</v>
      </c>
      <c r="R1487" s="17">
        <f t="shared" si="1965"/>
        <v>6.3670831343171405E-2</v>
      </c>
      <c r="S1487" s="17">
        <f t="shared" si="1966"/>
        <v>1.0764063225107126E-2</v>
      </c>
      <c r="T1487" s="17">
        <f t="shared" si="1967"/>
        <v>3.2335974338478922E-2</v>
      </c>
      <c r="U1487" s="17">
        <f t="shared" si="1968"/>
        <v>3.7023150978084764E-2</v>
      </c>
      <c r="V1487" s="17">
        <f t="shared" si="1969"/>
        <v>4.6300627014278864E-4</v>
      </c>
      <c r="W1487" s="17">
        <f t="shared" si="1970"/>
        <v>9.4140666834624867E-3</v>
      </c>
      <c r="X1487" s="17">
        <f t="shared" si="1971"/>
        <v>6.2675463510360662E-3</v>
      </c>
      <c r="Y1487" s="17">
        <f t="shared" si="1972"/>
        <v>2.0863532511083498E-3</v>
      </c>
      <c r="Z1487" s="17">
        <f t="shared" si="1973"/>
        <v>1.4129915018672636E-2</v>
      </c>
      <c r="AA1487" s="17">
        <f t="shared" si="1974"/>
        <v>8.2162265830054964E-3</v>
      </c>
      <c r="AB1487" s="17">
        <f t="shared" si="1975"/>
        <v>2.3887751332572317E-3</v>
      </c>
      <c r="AC1487" s="17">
        <f t="shared" si="1976"/>
        <v>1.1202631010330149E-5</v>
      </c>
      <c r="AD1487" s="17">
        <f t="shared" si="1977"/>
        <v>1.3685168105511535E-3</v>
      </c>
      <c r="AE1487" s="17">
        <f t="shared" si="1978"/>
        <v>9.1110917637421006E-4</v>
      </c>
      <c r="AF1487" s="17">
        <f t="shared" si="1979"/>
        <v>3.0329182837694589E-4</v>
      </c>
      <c r="AG1487" s="17">
        <f t="shared" si="1980"/>
        <v>6.7306923286838838E-5</v>
      </c>
      <c r="AH1487" s="17">
        <f t="shared" si="1981"/>
        <v>2.3517970578884593E-3</v>
      </c>
      <c r="AI1487" s="17">
        <f t="shared" si="1982"/>
        <v>1.3675168944273289E-3</v>
      </c>
      <c r="AJ1487" s="17">
        <f t="shared" si="1983"/>
        <v>3.9759010035993951E-4</v>
      </c>
      <c r="AK1487" s="17">
        <f t="shared" si="1984"/>
        <v>7.7063222423259163E-5</v>
      </c>
      <c r="AL1487" s="17">
        <f t="shared" si="1985"/>
        <v>1.7347350948301609E-7</v>
      </c>
      <c r="AM1487" s="17">
        <f t="shared" si="1986"/>
        <v>1.5915232587430741E-4</v>
      </c>
      <c r="AN1487" s="17">
        <f t="shared" si="1987"/>
        <v>1.0595788332843427E-4</v>
      </c>
      <c r="AO1487" s="17">
        <f t="shared" si="1988"/>
        <v>3.5271470202417327E-5</v>
      </c>
      <c r="AP1487" s="17">
        <f t="shared" si="1989"/>
        <v>7.827491270808603E-6</v>
      </c>
      <c r="AQ1487" s="17">
        <f t="shared" si="1990"/>
        <v>1.302815403844133E-6</v>
      </c>
      <c r="AR1487" s="17">
        <f t="shared" si="1991"/>
        <v>3.1314834628141421E-4</v>
      </c>
      <c r="AS1487" s="17">
        <f t="shared" si="1992"/>
        <v>1.820886936504211E-4</v>
      </c>
      <c r="AT1487" s="17">
        <f t="shared" si="1993"/>
        <v>5.2940232239835359E-5</v>
      </c>
      <c r="AU1487" s="17">
        <f t="shared" si="1994"/>
        <v>1.0261183285358521E-5</v>
      </c>
      <c r="AV1487" s="17">
        <f t="shared" si="1995"/>
        <v>1.4916616053748612E-6</v>
      </c>
      <c r="AW1487" s="17">
        <f t="shared" si="1996"/>
        <v>1.8654508273178484E-9</v>
      </c>
      <c r="AX1487" s="17">
        <f t="shared" si="1997"/>
        <v>1.5423914072467367E-5</v>
      </c>
      <c r="AY1487" s="17">
        <f t="shared" si="1998"/>
        <v>1.0268686170813427E-5</v>
      </c>
      <c r="AZ1487" s="17">
        <f t="shared" si="1999"/>
        <v>3.4182606042548694E-6</v>
      </c>
      <c r="BA1487" s="17">
        <f t="shared" si="2000"/>
        <v>7.585849097756119E-7</v>
      </c>
      <c r="BB1487" s="17">
        <f t="shared" si="2001"/>
        <v>1.2625962411035498E-7</v>
      </c>
      <c r="BC1487" s="17">
        <f t="shared" si="2002"/>
        <v>1.6811821564131676E-8</v>
      </c>
      <c r="BD1487" s="17">
        <f t="shared" si="2003"/>
        <v>3.4747147381709197E-5</v>
      </c>
      <c r="BE1487" s="17">
        <f t="shared" si="2004"/>
        <v>2.0204681742525292E-5</v>
      </c>
      <c r="BF1487" s="17">
        <f t="shared" si="2005"/>
        <v>5.8742831437671562E-6</v>
      </c>
      <c r="BG1487" s="17">
        <f t="shared" si="2006"/>
        <v>1.1385876762915068E-6</v>
      </c>
      <c r="BH1487" s="17">
        <f t="shared" si="2007"/>
        <v>1.6551575718371753E-7</v>
      </c>
      <c r="BI1487" s="17">
        <f t="shared" si="2008"/>
        <v>1.9248735215774765E-8</v>
      </c>
      <c r="BJ1487" s="18">
        <f t="shared" si="2009"/>
        <v>0.26871969705662169</v>
      </c>
      <c r="BK1487" s="18">
        <f t="shared" si="2010"/>
        <v>0.40976500889279399</v>
      </c>
      <c r="BL1487" s="18">
        <f t="shared" si="2011"/>
        <v>0.30738651689023538</v>
      </c>
      <c r="BM1487" s="18">
        <f t="shared" si="2012"/>
        <v>0.13090625190079649</v>
      </c>
      <c r="BN1487" s="18">
        <f t="shared" si="2013"/>
        <v>0.86908461913680712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1.3391999999999999</v>
      </c>
      <c r="F1488" s="10">
        <f>VLOOKUP(B1488,home!$B$2:$E$405,3,FALSE)</f>
        <v>0.74670000000000003</v>
      </c>
      <c r="G1488" s="10">
        <f>VLOOKUP(C1488,away!$B$2:$E$405,4,FALSE)</f>
        <v>1.369</v>
      </c>
      <c r="H1488" s="10">
        <f>VLOOKUP(A1488,away!$A$2:$E$405,3,FALSE)</f>
        <v>1.014</v>
      </c>
      <c r="I1488" s="10">
        <f>VLOOKUP(C1488,away!$B$2:$E$405,3,FALSE)</f>
        <v>1.3971</v>
      </c>
      <c r="J1488" s="10">
        <f>VLOOKUP(B1488,home!$B$2:$E$405,4,FALSE)</f>
        <v>0.98619999999999997</v>
      </c>
      <c r="K1488" s="12">
        <f t="shared" ref="K1488:K1522" si="2014">E1488*F1488*G1488</f>
        <v>1.36897349616</v>
      </c>
      <c r="L1488" s="12">
        <f t="shared" ref="L1488:L1522" si="2015">H1488*I1488*J1488</f>
        <v>1.39710950028</v>
      </c>
      <c r="M1488" s="13">
        <f t="shared" ref="M1488:M1522" si="2016">_xlfn.POISSON.DIST(0,K1488,FALSE) * _xlfn.POISSON.DIST(0,L1488,FALSE)</f>
        <v>6.2907933375031685E-2</v>
      </c>
      <c r="N1488" s="13">
        <f t="shared" ref="N1488:N1522" si="2017">_xlfn.POISSON.DIST(1,K1488,FALSE) * _xlfn.POISSON.DIST(0,L1488,FALSE)</f>
        <v>8.6119293488617465E-2</v>
      </c>
      <c r="O1488" s="13">
        <f t="shared" ref="O1488:O1522" si="2018">_xlfn.POISSON.DIST(0,K1488,FALSE) * _xlfn.POISSON.DIST(1,L1488,FALSE)</f>
        <v>8.7889271361238044E-2</v>
      </c>
      <c r="P1488" s="13">
        <f t="shared" ref="P1488:P1522" si="2019">_xlfn.POISSON.DIST(1,K1488,FALSE) * _xlfn.POISSON.DIST(1,L1488,FALSE)</f>
        <v>0.120318083090349</v>
      </c>
      <c r="Q1488" s="13">
        <f t="shared" ref="Q1488:Q1522" si="2020">_xlfn.POISSON.DIST(2,K1488,FALSE) * _xlfn.POISSON.DIST(0,L1488,FALSE)</f>
        <v>5.8947515146970907E-2</v>
      </c>
      <c r="R1488" s="13">
        <f t="shared" ref="R1488:R1522" si="2021">_xlfn.POISSON.DIST(0,K1488,FALSE) * _xlfn.POISSON.DIST(2,L1488,FALSE)</f>
        <v>6.1395467995736322E-2</v>
      </c>
      <c r="S1488" s="13">
        <f t="shared" ref="S1488:S1522" si="2022">_xlfn.POISSON.DIST(2,K1488,FALSE) * _xlfn.POISSON.DIST(2,L1488,FALSE)</f>
        <v>5.7530268210503131E-2</v>
      </c>
      <c r="T1488" s="13">
        <f t="shared" ref="T1488:T1522" si="2023">_xlfn.POISSON.DIST(2,K1488,FALSE) * _xlfn.POISSON.DIST(1,L1488,FALSE)</f>
        <v>8.2356133429732248E-2</v>
      </c>
      <c r="U1488" s="13">
        <f t="shared" ref="U1488:U1522" si="2024">_xlfn.POISSON.DIST(1,K1488,FALSE) * _xlfn.POISSON.DIST(2,L1488,FALSE)</f>
        <v>8.4048768470502536E-2</v>
      </c>
      <c r="V1488" s="13">
        <f t="shared" ref="V1488:V1522" si="2025">_xlfn.POISSON.DIST(3,K1488,FALSE) * _xlfn.POISSON.DIST(3,L1488,FALSE)</f>
        <v>1.2225858787945134E-2</v>
      </c>
      <c r="W1488" s="13">
        <f t="shared" ref="W1488:W1522" si="2026">_xlfn.POISSON.DIST(3,K1488,FALSE) * _xlfn.POISSON.DIST(0,L1488,FALSE)</f>
        <v>2.6899195300231112E-2</v>
      </c>
      <c r="X1488" s="13">
        <f t="shared" ref="X1488:X1522" si="2027">_xlfn.POISSON.DIST(3,K1488,FALSE) * _xlfn.POISSON.DIST(1,L1488,FALSE)</f>
        <v>3.7581121303840011E-2</v>
      </c>
      <c r="Y1488" s="13">
        <f t="shared" ref="Y1488:Y1522" si="2028">_xlfn.POISSON.DIST(3,K1488,FALSE) * _xlfn.POISSON.DIST(2,L1488,FALSE)</f>
        <v>2.6252470802384999E-2</v>
      </c>
      <c r="Z1488" s="13">
        <f t="shared" ref="Z1488:Z1522" si="2029">_xlfn.POISSON.DIST(0,K1488,FALSE) * _xlfn.POISSON.DIST(3,L1488,FALSE)</f>
        <v>2.8592063870326638E-2</v>
      </c>
      <c r="AA1488" s="13">
        <f t="shared" ref="AA1488:AA1522" si="2030">_xlfn.POISSON.DIST(1,K1488,FALSE) * _xlfn.POISSON.DIST(3,L1488,FALSE)</f>
        <v>3.9141777638991078E-2</v>
      </c>
      <c r="AB1488" s="13">
        <f t="shared" ref="AB1488:AB1522" si="2031">_xlfn.POISSON.DIST(2,K1488,FALSE) * _xlfn.POISSON.DIST(3,L1488,FALSE)</f>
        <v>2.6792028090183467E-2</v>
      </c>
      <c r="AC1488" s="13">
        <f t="shared" ref="AC1488:AC1522" si="2032">_xlfn.POISSON.DIST(4,K1488,FALSE) * _xlfn.POISSON.DIST(4,L1488,FALSE)</f>
        <v>1.4614530856638904E-3</v>
      </c>
      <c r="AD1488" s="13">
        <f t="shared" ref="AD1488:AD1522" si="2033">_xlfn.POISSON.DIST(4,K1488,FALSE) * _xlfn.POISSON.DIST(0,L1488,FALSE)</f>
        <v>9.2060713585120028E-3</v>
      </c>
      <c r="AE1488" s="13">
        <f t="shared" ref="AE1488:AE1522" si="2034">_xlfn.POISSON.DIST(4,K1488,FALSE) * _xlfn.POISSON.DIST(1,L1488,FALSE)</f>
        <v>1.2861889755232725E-2</v>
      </c>
      <c r="AF1488" s="13">
        <f t="shared" ref="AF1488:AF1522" si="2035">_xlfn.POISSON.DIST(4,K1488,FALSE) * _xlfn.POISSON.DIST(2,L1488,FALSE)</f>
        <v>8.9847341842948236E-3</v>
      </c>
      <c r="AG1488" s="13">
        <f t="shared" ref="AG1488:AG1522" si="2036">_xlfn.POISSON.DIST(4,K1488,FALSE) * _xlfn.POISSON.DIST(3,L1488,FALSE)</f>
        <v>4.1842191621229256E-3</v>
      </c>
      <c r="AH1488" s="13">
        <f t="shared" ref="AH1488:AH1522" si="2037">_xlfn.POISSON.DIST(0,K1488,FALSE) * _xlfn.POISSON.DIST(4,L1488,FALSE)</f>
        <v>9.9865610164614742E-3</v>
      </c>
      <c r="AI1488" s="13">
        <f t="shared" ref="AI1488:AI1522" si="2038">_xlfn.POISSON.DIST(1,K1488,FALSE) * _xlfn.POISSON.DIST(4,L1488,FALSE)</f>
        <v>1.3671337349320425E-2</v>
      </c>
      <c r="AJ1488" s="13">
        <f t="shared" ref="AJ1488:AJ1522" si="2039">_xlfn.POISSON.DIST(2,K1488,FALSE) * _xlfn.POISSON.DIST(4,L1488,FALSE)</f>
        <v>9.3578492441409884E-3</v>
      </c>
      <c r="AK1488" s="13">
        <f t="shared" ref="AK1488:AK1522" si="2040">_xlfn.POISSON.DIST(3,K1488,FALSE) * _xlfn.POISSON.DIST(4,L1488,FALSE)</f>
        <v>4.2702158654299681E-3</v>
      </c>
      <c r="AL1488" s="13">
        <f t="shared" ref="AL1488:AL1522" si="2041">_xlfn.POISSON.DIST(5,K1488,FALSE) * _xlfn.POISSON.DIST(5,L1488,FALSE)</f>
        <v>1.118073504308414E-4</v>
      </c>
      <c r="AM1488" s="13">
        <f t="shared" ref="AM1488:AM1522" si="2042">_xlfn.POISSON.DIST(5,K1488,FALSE) * _xlfn.POISSON.DIST(0,L1488,FALSE)</f>
        <v>2.5205735387121226E-3</v>
      </c>
      <c r="AN1488" s="13">
        <f t="shared" ref="AN1488:AN1522" si="2043">_xlfn.POISSON.DIST(5,K1488,FALSE) * _xlfn.POISSON.DIST(1,L1488,FALSE)</f>
        <v>3.521517237089085E-3</v>
      </c>
      <c r="AO1488" s="13">
        <f t="shared" ref="AO1488:AO1522" si="2044">_xlfn.POISSON.DIST(5,K1488,FALSE) * _xlfn.POISSON.DIST(2,L1488,FALSE)</f>
        <v>2.4599725936684698E-3</v>
      </c>
      <c r="AP1488" s="13">
        <f t="shared" ref="AP1488:AP1522" si="2045">_xlfn.POISSON.DIST(5,K1488,FALSE) * _xlfn.POISSON.DIST(3,L1488,FALSE)</f>
        <v>1.1456170270142173E-3</v>
      </c>
      <c r="AQ1488" s="13">
        <f t="shared" ref="AQ1488:AQ1522" si="2046">_xlfn.POISSON.DIST(5,K1488,FALSE) * _xlfn.POISSON.DIST(4,L1488,FALSE)</f>
        <v>4.0013810803102306E-4</v>
      </c>
      <c r="AR1488" s="13">
        <f t="shared" ref="AR1488:AR1522" si="2047">_xlfn.POISSON.DIST(0,K1488,FALSE) * _xlfn.POISSON.DIST(5,L1488,FALSE)</f>
        <v>2.7904638542448424E-3</v>
      </c>
      <c r="AS1488" s="13">
        <f t="shared" ref="AS1488:AS1522" si="2048">_xlfn.POISSON.DIST(1,K1488,FALSE) * _xlfn.POISSON.DIST(5,L1488,FALSE)</f>
        <v>3.8200710584536703E-3</v>
      </c>
      <c r="AT1488" s="13">
        <f t="shared" ref="AT1488:AT1522" si="2049">_xlfn.POISSON.DIST(2,K1488,FALSE) * _xlfn.POISSON.DIST(5,L1488,FALSE)</f>
        <v>2.6147880162354768E-3</v>
      </c>
      <c r="AU1488" s="13">
        <f t="shared" ref="AU1488:AU1522" si="2050">_xlfn.POISSON.DIST(3,K1488,FALSE) * _xlfn.POISSON.DIST(5,L1488,FALSE)</f>
        <v>1.1931918307677176E-3</v>
      </c>
      <c r="AV1488" s="13">
        <f t="shared" ref="AV1488:AV1522" si="2051">_xlfn.POISSON.DIST(4,K1488,FALSE) * _xlfn.POISSON.DIST(5,L1488,FALSE)</f>
        <v>4.0836199803890818E-4</v>
      </c>
      <c r="AW1488" s="13">
        <f t="shared" ref="AW1488:AW1522" si="2052">_xlfn.POISSON.DIST(6,K1488,FALSE) * _xlfn.POISSON.DIST(6,L1488,FALSE)</f>
        <v>5.9400943205241557E-6</v>
      </c>
      <c r="AX1488" s="13">
        <f t="shared" ref="AX1488:AX1522" si="2053">_xlfn.POISSON.DIST(6,K1488,FALSE) * _xlfn.POISSON.DIST(0,L1488,FALSE)</f>
        <v>5.7509972826985363E-4</v>
      </c>
      <c r="AY1488" s="13">
        <f t="shared" ref="AY1488:AY1522" si="2054">_xlfn.POISSON.DIST(6,K1488,FALSE) * _xlfn.POISSON.DIST(1,L1488,FALSE)</f>
        <v>8.0347729397425892E-4</v>
      </c>
      <c r="AZ1488" s="13">
        <f t="shared" ref="AZ1488:AZ1522" si="2055">_xlfn.POISSON.DIST(6,K1488,FALSE) * _xlfn.POISSON.DIST(2,L1488,FALSE)</f>
        <v>5.6127288033535195E-4</v>
      </c>
      <c r="BA1488" s="13">
        <f t="shared" ref="BA1488:BA1522" si="2056">_xlfn.POISSON.DIST(6,K1488,FALSE) * _xlfn.POISSON.DIST(3,L1488,FALSE)</f>
        <v>2.6138655778867994E-4</v>
      </c>
      <c r="BB1488" s="13">
        <f t="shared" ref="BB1488:BB1522" si="2057">_xlfn.POISSON.DIST(6,K1488,FALSE) * _xlfn.POISSON.DIST(4,L1488,FALSE)</f>
        <v>9.1296410783013007E-5</v>
      </c>
      <c r="BC1488" s="13">
        <f t="shared" ref="BC1488:BC1522" si="2058">_xlfn.POISSON.DIST(6,K1488,FALSE) * _xlfn.POISSON.DIST(5,L1488,FALSE)</f>
        <v>2.5510216569282569E-5</v>
      </c>
      <c r="BD1488" s="13">
        <f t="shared" ref="BD1488:BD1522" si="2059">_xlfn.POISSON.DIST(0,K1488,FALSE) * _xlfn.POISSON.DIST(6,L1488,FALSE)</f>
        <v>6.4976392682556891E-4</v>
      </c>
      <c r="BE1488" s="13">
        <f t="shared" ref="BE1488:BE1522" si="2060">_xlfn.POISSON.DIST(1,K1488,FALSE) * _xlfn.POISSON.DIST(6,L1488,FALSE)</f>
        <v>8.8950959458504941E-4</v>
      </c>
      <c r="BF1488" s="13">
        <f t="shared" ref="BF1488:BF1522" si="2061">_xlfn.POISSON.DIST(2,K1488,FALSE) * _xlfn.POISSON.DIST(6,L1488,FALSE)</f>
        <v>6.0885752978347976E-4</v>
      </c>
      <c r="BG1488" s="13">
        <f t="shared" ref="BG1488:BG1522" si="2062">_xlfn.POISSON.DIST(3,K1488,FALSE) * _xlfn.POISSON.DIST(6,L1488,FALSE)</f>
        <v>2.7783660707034397E-4</v>
      </c>
      <c r="BH1488" s="13">
        <f t="shared" ref="BH1488:BH1522" si="2063">_xlfn.POISSON.DIST(4,K1488,FALSE) * _xlfn.POISSON.DIST(6,L1488,FALSE)</f>
        <v>9.5087737835580197E-5</v>
      </c>
      <c r="BI1488" s="13">
        <f t="shared" ref="BI1488:BI1522" si="2064">_xlfn.POISSON.DIST(5,K1488,FALSE) * _xlfn.POISSON.DIST(6,L1488,FALSE)</f>
        <v>2.6034518581343938E-5</v>
      </c>
      <c r="BJ1488" s="14">
        <f t="shared" ref="BJ1488:BJ1522" si="2065">SUM(N1488,Q1488,T1488,W1488,X1488,Y1488,AD1488,AE1488,AF1488,AG1488,AM1488,AN1488,AO1488,AP1488,AQ1488,AX1488,AY1488,AZ1488,BA1488,BB1488,BC1488)</f>
        <v>0.3657585055241746</v>
      </c>
      <c r="BK1488" s="14">
        <f t="shared" ref="BK1488:BK1522" si="2066">SUM(M1488,P1488,S1488,V1488,AC1488,AL1488,AY1488)</f>
        <v>0.25535888119389794</v>
      </c>
      <c r="BL1488" s="14">
        <f t="shared" ref="BL1488:BL1522" si="2067">SUM(O1488,R1488,U1488,AA1488,AB1488,AH1488,AI1488,AJ1488,AK1488,AR1488,AS1488,AT1488,AU1488,AV1488,BD1488,BE1488,BF1488,BG1488,BH1488,BI1488)</f>
        <v>0.34992724370442635</v>
      </c>
      <c r="BM1488" s="14">
        <f t="shared" ref="BM1488:BM1522" si="2068">SUM(S1488:BI1488)</f>
        <v>0.52126159263522831</v>
      </c>
      <c r="BN1488" s="14">
        <f t="shared" ref="BN1488:BN1522" si="2069">SUM(M1488:R1488)</f>
        <v>0.47757756445794342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1.3391999999999999</v>
      </c>
      <c r="F1489" s="10">
        <f>VLOOKUP(B1489,home!$B$2:$E$405,3,FALSE)</f>
        <v>1.0861000000000001</v>
      </c>
      <c r="G1489" s="10">
        <f>VLOOKUP(C1489,away!$B$2:$E$405,4,FALSE)</f>
        <v>0.74670000000000003</v>
      </c>
      <c r="H1489" s="10">
        <f>VLOOKUP(A1489,away!$A$2:$E$405,3,FALSE)</f>
        <v>1.014</v>
      </c>
      <c r="I1489" s="10">
        <f>VLOOKUP(C1489,away!$B$2:$E$405,3,FALSE)</f>
        <v>0.98619999999999997</v>
      </c>
      <c r="J1489" s="10">
        <f>VLOOKUP(B1489,home!$B$2:$E$405,4,FALSE)</f>
        <v>1.1655</v>
      </c>
      <c r="K1489" s="12">
        <f t="shared" si="2014"/>
        <v>1.0860789731040001</v>
      </c>
      <c r="L1489" s="12">
        <f t="shared" si="2015"/>
        <v>1.1655079254</v>
      </c>
      <c r="M1489" s="13">
        <f t="shared" si="2016"/>
        <v>0.10523209933054599</v>
      </c>
      <c r="N1489" s="13">
        <f t="shared" si="2017"/>
        <v>0.11429037037849754</v>
      </c>
      <c r="O1489" s="13">
        <f t="shared" si="2018"/>
        <v>0.12264884577623139</v>
      </c>
      <c r="P1489" s="13">
        <f t="shared" si="2019"/>
        <v>0.13320633247304028</v>
      </c>
      <c r="Q1489" s="13">
        <f t="shared" si="2020"/>
        <v>6.2064184048177214E-2</v>
      </c>
      <c r="R1489" s="13">
        <f t="shared" si="2021"/>
        <v>7.1474100896680021E-2</v>
      </c>
      <c r="S1489" s="13">
        <f t="shared" si="2022"/>
        <v>4.2154264534774825E-2</v>
      </c>
      <c r="T1489" s="13">
        <f t="shared" si="2023"/>
        <v>7.2336298391634801E-2</v>
      </c>
      <c r="U1489" s="13">
        <f t="shared" si="2024"/>
        <v>7.7626518105397932E-2</v>
      </c>
      <c r="V1489" s="13">
        <f t="shared" si="2025"/>
        <v>5.9289207301426103E-3</v>
      </c>
      <c r="W1489" s="13">
        <f t="shared" si="2026"/>
        <v>2.2468868425860659E-2</v>
      </c>
      <c r="X1489" s="13">
        <f t="shared" si="2027"/>
        <v>2.6187644225110423E-2</v>
      </c>
      <c r="Y1489" s="13">
        <f t="shared" si="2028"/>
        <v>1.5260953445960873E-2</v>
      </c>
      <c r="Z1489" s="13">
        <f t="shared" si="2029"/>
        <v>2.7767877018639923E-2</v>
      </c>
      <c r="AA1489" s="13">
        <f t="shared" si="2030"/>
        <v>3.0158107357682613E-2</v>
      </c>
      <c r="AB1489" s="13">
        <f t="shared" si="2031"/>
        <v>1.637704313489606E-2</v>
      </c>
      <c r="AC1489" s="13">
        <f t="shared" si="2032"/>
        <v>4.690642108075556E-4</v>
      </c>
      <c r="AD1489" s="13">
        <f t="shared" si="2033"/>
        <v>6.1007413866919083E-3</v>
      </c>
      <c r="AE1489" s="13">
        <f t="shared" si="2034"/>
        <v>7.1104624370052051E-3</v>
      </c>
      <c r="AF1489" s="13">
        <f t="shared" si="2035"/>
        <v>4.1436501617942833E-3</v>
      </c>
      <c r="AG1489" s="13">
        <f t="shared" si="2036"/>
        <v>1.6098190345520758E-3</v>
      </c>
      <c r="AH1489" s="13">
        <f t="shared" si="2037"/>
        <v>8.0909201841893458E-3</v>
      </c>
      <c r="AI1489" s="13">
        <f t="shared" si="2038"/>
        <v>8.7873782851107928E-3</v>
      </c>
      <c r="AJ1489" s="13">
        <f t="shared" si="2039"/>
        <v>4.7718933920847589E-3</v>
      </c>
      <c r="AK1489" s="13">
        <f t="shared" si="2040"/>
        <v>1.7275510250123931E-3</v>
      </c>
      <c r="AL1489" s="13">
        <f t="shared" si="2041"/>
        <v>2.3750290496351818E-5</v>
      </c>
      <c r="AM1489" s="13">
        <f t="shared" si="2042"/>
        <v>1.3251773880862848E-3</v>
      </c>
      <c r="AN1489" s="13">
        <f t="shared" si="2043"/>
        <v>1.5445047483754364E-3</v>
      </c>
      <c r="AO1489" s="13">
        <f t="shared" si="2044"/>
        <v>9.0006626252475219E-4</v>
      </c>
      <c r="AP1489" s="13">
        <f t="shared" si="2045"/>
        <v>3.496781207859184E-4</v>
      </c>
      <c r="AQ1489" s="13">
        <f t="shared" si="2046"/>
        <v>1.0188815527874169E-4</v>
      </c>
      <c r="AR1489" s="13">
        <f t="shared" si="2047"/>
        <v>1.8860063196902989E-3</v>
      </c>
      <c r="AS1489" s="13">
        <f t="shared" si="2048"/>
        <v>2.0483518069568944E-3</v>
      </c>
      <c r="AT1489" s="13">
        <f t="shared" si="2049"/>
        <v>1.1123359135277336E-3</v>
      </c>
      <c r="AU1489" s="13">
        <f t="shared" si="2050"/>
        <v>4.026948822369669E-4</v>
      </c>
      <c r="AV1489" s="13">
        <f t="shared" si="2051"/>
        <v>1.093396110435403E-4</v>
      </c>
      <c r="AW1489" s="13">
        <f t="shared" si="2052"/>
        <v>8.3510880349108092E-7</v>
      </c>
      <c r="AX1489" s="13">
        <f t="shared" si="2053"/>
        <v>2.3987454947223215E-4</v>
      </c>
      <c r="AY1489" s="13">
        <f t="shared" si="2054"/>
        <v>2.7957568851164094E-4</v>
      </c>
      <c r="AZ1489" s="13">
        <f t="shared" si="2055"/>
        <v>1.6292384035473966E-4</v>
      </c>
      <c r="BA1489" s="13">
        <f t="shared" si="2056"/>
        <v>6.3296342390017785E-5</v>
      </c>
      <c r="BB1489" s="13">
        <f t="shared" si="2057"/>
        <v>1.8443097176099442E-5</v>
      </c>
      <c r="BC1489" s="13">
        <f t="shared" si="2058"/>
        <v>4.2991151855332449E-6</v>
      </c>
      <c r="BD1489" s="13">
        <f t="shared" si="2059"/>
        <v>3.6635921882558804E-4</v>
      </c>
      <c r="BE1489" s="13">
        <f t="shared" si="2060"/>
        <v>3.9789504416927837E-4</v>
      </c>
      <c r="BF1489" s="13">
        <f t="shared" si="2061"/>
        <v>2.1607272048727028E-4</v>
      </c>
      <c r="BG1489" s="13">
        <f t="shared" si="2062"/>
        <v>7.8224012794200732E-5</v>
      </c>
      <c r="BH1489" s="13">
        <f t="shared" si="2063"/>
        <v>2.1239363871899918E-5</v>
      </c>
      <c r="BI1489" s="13">
        <f t="shared" si="2064"/>
        <v>4.6135253006750546E-6</v>
      </c>
      <c r="BJ1489" s="14">
        <f t="shared" si="2065"/>
        <v>0.3365627192434264</v>
      </c>
      <c r="BK1489" s="14">
        <f t="shared" si="2066"/>
        <v>0.28729400725831927</v>
      </c>
      <c r="BL1489" s="14">
        <f t="shared" si="2067"/>
        <v>0.3483054905761897</v>
      </c>
      <c r="BM1489" s="14">
        <f t="shared" si="2068"/>
        <v>0.39073542061369465</v>
      </c>
      <c r="BN1489" s="14">
        <f t="shared" si="2069"/>
        <v>0.60891593290317247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1.3391999999999999</v>
      </c>
      <c r="F1490" s="10">
        <f>VLOOKUP(B1490,home!$B$2:$E$405,3,FALSE)</f>
        <v>1.0454000000000001</v>
      </c>
      <c r="G1490" s="10">
        <f>VLOOKUP(C1490,away!$B$2:$E$405,4,FALSE)</f>
        <v>0.6845</v>
      </c>
      <c r="H1490" s="10">
        <f>VLOOKUP(A1490,away!$A$2:$E$405,3,FALSE)</f>
        <v>1.014</v>
      </c>
      <c r="I1490" s="10">
        <f>VLOOKUP(C1490,away!$B$2:$E$405,3,FALSE)</f>
        <v>1.3149</v>
      </c>
      <c r="J1490" s="10">
        <f>VLOOKUP(B1490,home!$B$2:$E$405,4,FALSE)</f>
        <v>0.98619999999999997</v>
      </c>
      <c r="K1490" s="12">
        <f t="shared" si="2014"/>
        <v>0.95829978096000001</v>
      </c>
      <c r="L1490" s="12">
        <f t="shared" si="2015"/>
        <v>1.3149089413199999</v>
      </c>
      <c r="M1490" s="13">
        <f t="shared" si="2016"/>
        <v>0.10298121126654843</v>
      </c>
      <c r="N1490" s="13">
        <f t="shared" si="2017"/>
        <v>9.868687219972884E-2</v>
      </c>
      <c r="O1490" s="13">
        <f t="shared" si="2018"/>
        <v>0.1354109154823484</v>
      </c>
      <c r="P1490" s="13">
        <f t="shared" si="2019"/>
        <v>0.12976425064632757</v>
      </c>
      <c r="Q1490" s="13">
        <f t="shared" si="2020"/>
        <v>4.7285804006313825E-2</v>
      </c>
      <c r="R1490" s="13">
        <f t="shared" si="2021"/>
        <v>8.90265117600334E-2</v>
      </c>
      <c r="S1490" s="13">
        <f t="shared" si="2022"/>
        <v>4.0878235307940818E-2</v>
      </c>
      <c r="T1490" s="13">
        <f t="shared" si="2023"/>
        <v>6.2176526485407113E-2</v>
      </c>
      <c r="U1490" s="13">
        <f t="shared" si="2024"/>
        <v>8.5314086719272875E-2</v>
      </c>
      <c r="V1490" s="13">
        <f t="shared" si="2025"/>
        <v>5.723302454064336E-3</v>
      </c>
      <c r="W1490" s="13">
        <f t="shared" si="2026"/>
        <v>1.5104658540589344E-2</v>
      </c>
      <c r="X1490" s="13">
        <f t="shared" si="2027"/>
        <v>1.9861250570606427E-2</v>
      </c>
      <c r="Y1490" s="13">
        <f t="shared" si="2028"/>
        <v>1.3057867980543677E-2</v>
      </c>
      <c r="Z1490" s="13">
        <f t="shared" si="2029"/>
        <v>3.9020585442599343E-2</v>
      </c>
      <c r="AA1490" s="13">
        <f t="shared" si="2030"/>
        <v>3.7393418482573916E-2</v>
      </c>
      <c r="AB1490" s="13">
        <f t="shared" si="2031"/>
        <v>1.7917052370598097E-2</v>
      </c>
      <c r="AC1490" s="13">
        <f t="shared" si="2032"/>
        <v>4.5073759392602451E-4</v>
      </c>
      <c r="AD1490" s="13">
        <f t="shared" si="2033"/>
        <v>3.6186977427305903E-3</v>
      </c>
      <c r="AE1490" s="13">
        <f t="shared" si="2034"/>
        <v>4.7582580178509529E-3</v>
      </c>
      <c r="AF1490" s="13">
        <f t="shared" si="2035"/>
        <v>3.1283380063899004E-3</v>
      </c>
      <c r="AG1490" s="13">
        <f t="shared" si="2036"/>
        <v>1.3711598720244208E-3</v>
      </c>
      <c r="AH1490" s="13">
        <f t="shared" si="2037"/>
        <v>1.2827129173503728E-2</v>
      </c>
      <c r="AI1490" s="13">
        <f t="shared" si="2038"/>
        <v>1.2292235077314249E-2</v>
      </c>
      <c r="AJ1490" s="13">
        <f t="shared" si="2039"/>
        <v>5.8898230910495366E-3</v>
      </c>
      <c r="AK1490" s="13">
        <f t="shared" si="2040"/>
        <v>1.8814053926819738E-3</v>
      </c>
      <c r="AL1490" s="13">
        <f t="shared" si="2041"/>
        <v>2.2718562112286427E-5</v>
      </c>
      <c r="AM1490" s="13">
        <f t="shared" si="2042"/>
        <v>6.9355945084383444E-4</v>
      </c>
      <c r="AN1490" s="13">
        <f t="shared" si="2043"/>
        <v>9.1196752325154676E-4</v>
      </c>
      <c r="AO1490" s="13">
        <f t="shared" si="2044"/>
        <v>5.9957712525845715E-4</v>
      </c>
      <c r="AP1490" s="13">
        <f t="shared" si="2045"/>
        <v>2.6279644100442892E-4</v>
      </c>
      <c r="AQ1490" s="13">
        <f t="shared" si="2046"/>
        <v>8.6388347505949377E-5</v>
      </c>
      <c r="AR1490" s="13">
        <f t="shared" si="2047"/>
        <v>3.373301368341334E-3</v>
      </c>
      <c r="AS1490" s="13">
        <f t="shared" si="2048"/>
        <v>3.2326339623935689E-3</v>
      </c>
      <c r="AT1490" s="13">
        <f t="shared" si="2049"/>
        <v>1.5489162090428069E-3</v>
      </c>
      <c r="AU1490" s="13">
        <f t="shared" si="2050"/>
        <v>4.9477535461703857E-4</v>
      </c>
      <c r="AV1490" s="13">
        <f t="shared" si="2051"/>
        <v>1.1853577848847857E-4</v>
      </c>
      <c r="AW1490" s="13">
        <f t="shared" si="2052"/>
        <v>7.951982351400807E-7</v>
      </c>
      <c r="AX1490" s="13">
        <f t="shared" si="2053"/>
        <v>1.1077297830439736E-4</v>
      </c>
      <c r="AY1490" s="13">
        <f t="shared" si="2054"/>
        <v>1.4565637962909842E-4</v>
      </c>
      <c r="AZ1490" s="13">
        <f t="shared" si="2055"/>
        <v>9.5762437967300944E-5</v>
      </c>
      <c r="BA1490" s="13">
        <f t="shared" si="2056"/>
        <v>4.1972961975268612E-5</v>
      </c>
      <c r="BB1490" s="13">
        <f t="shared" si="2057"/>
        <v>1.3797655748741269E-5</v>
      </c>
      <c r="BC1490" s="13">
        <f t="shared" si="2058"/>
        <v>3.6285321826550382E-6</v>
      </c>
      <c r="BD1490" s="13">
        <f t="shared" si="2059"/>
        <v>7.3926402183316841E-4</v>
      </c>
      <c r="BE1490" s="13">
        <f t="shared" si="2060"/>
        <v>7.08436550194334E-4</v>
      </c>
      <c r="BF1490" s="13">
        <f t="shared" si="2061"/>
        <v>3.3944729543764412E-4</v>
      </c>
      <c r="BG1490" s="13">
        <f t="shared" si="2062"/>
        <v>1.0843075628845293E-4</v>
      </c>
      <c r="BH1490" s="13">
        <f t="shared" si="2063"/>
        <v>2.5977292500137892E-5</v>
      </c>
      <c r="BI1490" s="13">
        <f t="shared" si="2064"/>
        <v>4.9788067425632004E-6</v>
      </c>
      <c r="BJ1490" s="14">
        <f t="shared" si="2065"/>
        <v>0.27201531325585676</v>
      </c>
      <c r="BK1490" s="14">
        <f t="shared" si="2066"/>
        <v>0.27996611221054851</v>
      </c>
      <c r="BL1490" s="14">
        <f t="shared" si="2067"/>
        <v>0.40864727494525577</v>
      </c>
      <c r="BM1490" s="14">
        <f t="shared" si="2068"/>
        <v>0.39634885931156599</v>
      </c>
      <c r="BN1490" s="14">
        <f t="shared" si="2069"/>
        <v>0.60315556536130044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1.3391999999999999</v>
      </c>
      <c r="F1492" s="10">
        <f>VLOOKUP(B1492,home!$B$2:$E$405,3,FALSE)</f>
        <v>0.95040000000000002</v>
      </c>
      <c r="G1492" s="10">
        <f>VLOOKUP(C1492,away!$B$2:$E$405,4,FALSE)</f>
        <v>0.67200000000000004</v>
      </c>
      <c r="H1492" s="10">
        <f>VLOOKUP(A1492,away!$A$2:$E$405,3,FALSE)</f>
        <v>1.014</v>
      </c>
      <c r="I1492" s="10">
        <f>VLOOKUP(C1492,away!$B$2:$E$405,3,FALSE)</f>
        <v>0.78900000000000003</v>
      </c>
      <c r="J1492" s="10">
        <f>VLOOKUP(B1492,home!$B$2:$E$405,4,FALSE)</f>
        <v>1.5241</v>
      </c>
      <c r="K1492" s="12">
        <f t="shared" si="2014"/>
        <v>0.85530525696000015</v>
      </c>
      <c r="L1492" s="12">
        <f t="shared" si="2015"/>
        <v>1.2193501086</v>
      </c>
      <c r="M1492" s="13">
        <f t="shared" si="2016"/>
        <v>0.1255997060194817</v>
      </c>
      <c r="N1492" s="13">
        <f t="shared" si="2017"/>
        <v>0.10742608883109328</v>
      </c>
      <c r="O1492" s="13">
        <f t="shared" si="2018"/>
        <v>0.15315001517498306</v>
      </c>
      <c r="P1492" s="13">
        <f t="shared" si="2019"/>
        <v>0.13099001308266681</v>
      </c>
      <c r="Q1492" s="13">
        <f t="shared" si="2020"/>
        <v>4.5941049255943001E-2</v>
      </c>
      <c r="R1492" s="13">
        <f t="shared" si="2021"/>
        <v>9.3371743817853653E-2</v>
      </c>
      <c r="S1492" s="13">
        <f t="shared" si="2022"/>
        <v>3.4152913392838276E-2</v>
      </c>
      <c r="T1492" s="13">
        <f t="shared" si="2023"/>
        <v>5.6018223399432042E-2</v>
      </c>
      <c r="U1492" s="13">
        <f t="shared" si="2024"/>
        <v>7.9861343338932633E-2</v>
      </c>
      <c r="V1492" s="13">
        <f t="shared" si="2025"/>
        <v>3.9576265422195615E-3</v>
      </c>
      <c r="W1492" s="13">
        <f t="shared" si="2026"/>
        <v>1.3097873646288788E-2</v>
      </c>
      <c r="X1492" s="13">
        <f t="shared" si="2027"/>
        <v>1.5970893653031309E-2</v>
      </c>
      <c r="Y1492" s="13">
        <f t="shared" si="2028"/>
        <v>9.7370554551313923E-3</v>
      </c>
      <c r="Z1492" s="13">
        <f t="shared" si="2029"/>
        <v>3.7950948654823742E-2</v>
      </c>
      <c r="AA1492" s="13">
        <f t="shared" si="2030"/>
        <v>3.2459645891089794E-2</v>
      </c>
      <c r="AB1492" s="13">
        <f t="shared" si="2031"/>
        <v>1.3881452884854579E-2</v>
      </c>
      <c r="AC1492" s="13">
        <f t="shared" si="2032"/>
        <v>2.5796714069400354E-4</v>
      </c>
      <c r="AD1492" s="13">
        <f t="shared" si="2033"/>
        <v>2.8006700461671616E-3</v>
      </c>
      <c r="AE1492" s="13">
        <f t="shared" si="2034"/>
        <v>3.4149973249466949E-3</v>
      </c>
      <c r="AF1492" s="13">
        <f t="shared" si="2035"/>
        <v>2.0820386795212318E-3</v>
      </c>
      <c r="AG1492" s="13">
        <f t="shared" si="2036"/>
        <v>8.4624469666120476E-4</v>
      </c>
      <c r="AH1492" s="13">
        <f t="shared" si="2037"/>
        <v>1.1568873340933088E-2</v>
      </c>
      <c r="AI1492" s="13">
        <f t="shared" si="2038"/>
        <v>9.8949181856044718E-3</v>
      </c>
      <c r="AJ1492" s="13">
        <f t="shared" si="2039"/>
        <v>4.2315877706683037E-3</v>
      </c>
      <c r="AK1492" s="13">
        <f t="shared" si="2040"/>
        <v>1.2064330885134162E-3</v>
      </c>
      <c r="AL1492" s="13">
        <f t="shared" si="2041"/>
        <v>1.0761528097578302E-5</v>
      </c>
      <c r="AM1492" s="13">
        <f t="shared" si="2042"/>
        <v>4.7908556269943601E-4</v>
      </c>
      <c r="AN1492" s="13">
        <f t="shared" si="2043"/>
        <v>5.8417303290624935E-4</v>
      </c>
      <c r="AO1492" s="13">
        <f t="shared" si="2044"/>
        <v>3.5615572555771334E-4</v>
      </c>
      <c r="AP1492" s="13">
        <f t="shared" si="2045"/>
        <v>1.4475950754576984E-4</v>
      </c>
      <c r="AQ1492" s="13">
        <f t="shared" si="2046"/>
        <v>4.4128130311704246E-5</v>
      </c>
      <c r="AR1492" s="13">
        <f t="shared" si="2047"/>
        <v>2.8213013929292803E-3</v>
      </c>
      <c r="AS1492" s="13">
        <f t="shared" si="2048"/>
        <v>2.4130739128409846E-3</v>
      </c>
      <c r="AT1492" s="13">
        <f t="shared" si="2049"/>
        <v>1.0319574015429653E-3</v>
      </c>
      <c r="AU1492" s="13">
        <f t="shared" si="2050"/>
        <v>2.9421286349949339E-4</v>
      </c>
      <c r="AV1492" s="13">
        <f t="shared" si="2051"/>
        <v>6.2910452204092916E-5</v>
      </c>
      <c r="AW1492" s="13">
        <f t="shared" si="2052"/>
        <v>3.11760440053325E-7</v>
      </c>
      <c r="AX1492" s="13">
        <f t="shared" si="2053"/>
        <v>6.8294066718411198E-5</v>
      </c>
      <c r="AY1492" s="13">
        <f t="shared" si="2054"/>
        <v>8.3274377669830321E-5</v>
      </c>
      <c r="AZ1492" s="13">
        <f t="shared" si="2055"/>
        <v>5.0770310727652528E-5</v>
      </c>
      <c r="BA1492" s="13">
        <f t="shared" si="2056"/>
        <v>2.0635594633139618E-5</v>
      </c>
      <c r="BB1492" s="13">
        <f t="shared" si="2057"/>
        <v>6.290503639236093E-6</v>
      </c>
      <c r="BC1492" s="13">
        <f t="shared" si="2058"/>
        <v>1.5340652591302444E-6</v>
      </c>
      <c r="BD1492" s="13">
        <f t="shared" si="2059"/>
        <v>5.7335902664360796E-4</v>
      </c>
      <c r="BE1492" s="13">
        <f t="shared" si="2060"/>
        <v>4.9039698961374678E-4</v>
      </c>
      <c r="BF1492" s="13">
        <f t="shared" si="2061"/>
        <v>2.0971956160699802E-4</v>
      </c>
      <c r="BG1492" s="13">
        <f t="shared" si="2062"/>
        <v>5.9791414509937358E-5</v>
      </c>
      <c r="BH1492" s="13">
        <f t="shared" si="2063"/>
        <v>1.2784977787855962E-5</v>
      </c>
      <c r="BI1492" s="13">
        <f t="shared" si="2064"/>
        <v>2.1870117424140081E-6</v>
      </c>
      <c r="BJ1492" s="14">
        <f t="shared" si="2065"/>
        <v>0.25917423586588445</v>
      </c>
      <c r="BK1492" s="14">
        <f t="shared" si="2066"/>
        <v>0.29505226208366769</v>
      </c>
      <c r="BL1492" s="14">
        <f t="shared" si="2067"/>
        <v>0.40759770849835436</v>
      </c>
      <c r="BM1492" s="14">
        <f t="shared" si="2068"/>
        <v>0.34321357630347904</v>
      </c>
      <c r="BN1492" s="14">
        <f t="shared" si="2069"/>
        <v>0.65647861618202141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1.3391999999999999</v>
      </c>
      <c r="F1493" s="10">
        <f>VLOOKUP(B1493,home!$B$2:$E$405,3,FALSE)</f>
        <v>0.56000000000000005</v>
      </c>
      <c r="G1493" s="10">
        <f>VLOOKUP(C1493,away!$B$2:$E$405,4,FALSE)</f>
        <v>0.89610000000000001</v>
      </c>
      <c r="H1493" s="10">
        <f>VLOOKUP(A1493,away!$A$2:$E$405,3,FALSE)</f>
        <v>1.014</v>
      </c>
      <c r="I1493" s="10">
        <f>VLOOKUP(C1493,away!$B$2:$E$405,3,FALSE)</f>
        <v>0.88759999999999994</v>
      </c>
      <c r="J1493" s="10">
        <f>VLOOKUP(B1493,home!$B$2:$E$405,4,FALSE)</f>
        <v>0.73960000000000004</v>
      </c>
      <c r="K1493" s="12">
        <f t="shared" si="2014"/>
        <v>0.67203198720000001</v>
      </c>
      <c r="L1493" s="12">
        <f t="shared" si="2015"/>
        <v>0.66565952544000007</v>
      </c>
      <c r="M1493" s="13">
        <f t="shared" si="2016"/>
        <v>0.26245083423639864</v>
      </c>
      <c r="N1493" s="13">
        <f t="shared" si="2017"/>
        <v>0.17637535567418475</v>
      </c>
      <c r="O1493" s="13">
        <f t="shared" si="2018"/>
        <v>0.1747028977691332</v>
      </c>
      <c r="P1493" s="13">
        <f t="shared" si="2019"/>
        <v>0.11740593555738903</v>
      </c>
      <c r="Q1493" s="13">
        <f t="shared" si="2020"/>
        <v>5.926494038341458E-2</v>
      </c>
      <c r="R1493" s="13">
        <f t="shared" si="2021"/>
        <v>5.8146324010997022E-2</v>
      </c>
      <c r="S1493" s="13">
        <f t="shared" si="2022"/>
        <v>1.3130224699238255E-2</v>
      </c>
      <c r="T1493" s="13">
        <f t="shared" si="2023"/>
        <v>3.9450272090853639E-2</v>
      </c>
      <c r="U1493" s="13">
        <f t="shared" si="2024"/>
        <v>3.9076189673485397E-2</v>
      </c>
      <c r="V1493" s="13">
        <f t="shared" si="2025"/>
        <v>6.5263707999845043E-4</v>
      </c>
      <c r="W1493" s="13">
        <f t="shared" si="2026"/>
        <v>1.3275978552385211E-2</v>
      </c>
      <c r="X1493" s="13">
        <f t="shared" si="2027"/>
        <v>8.8372815829323575E-3</v>
      </c>
      <c r="Y1493" s="13">
        <f t="shared" si="2028"/>
        <v>2.9413103323372028E-3</v>
      </c>
      <c r="Z1493" s="13">
        <f t="shared" si="2029"/>
        <v>1.290188481574692E-2</v>
      </c>
      <c r="AA1493" s="13">
        <f t="shared" si="2030"/>
        <v>8.6704792913519079E-3</v>
      </c>
      <c r="AB1493" s="13">
        <f t="shared" si="2031"/>
        <v>2.9134197140718346E-3</v>
      </c>
      <c r="AC1493" s="13">
        <f t="shared" si="2032"/>
        <v>1.8247100256795904E-5</v>
      </c>
      <c r="AD1493" s="13">
        <f t="shared" si="2033"/>
        <v>2.2304705621460029E-3</v>
      </c>
      <c r="AE1493" s="13">
        <f t="shared" si="2034"/>
        <v>1.4847339759059984E-3</v>
      </c>
      <c r="AF1493" s="13">
        <f t="shared" si="2035"/>
        <v>4.9416365690311561E-4</v>
      </c>
      <c r="AG1493" s="13">
        <f t="shared" si="2036"/>
        <v>1.0964824844794099E-4</v>
      </c>
      <c r="AH1493" s="13">
        <f t="shared" si="2037"/>
        <v>2.1470656309329089E-3</v>
      </c>
      <c r="AI1493" s="13">
        <f t="shared" si="2038"/>
        <v>1.4428967826046646E-3</v>
      </c>
      <c r="AJ1493" s="13">
        <f t="shared" si="2039"/>
        <v>4.8483639606914947E-4</v>
      </c>
      <c r="AK1493" s="13">
        <f t="shared" si="2040"/>
        <v>1.0860852223907895E-4</v>
      </c>
      <c r="AL1493" s="13">
        <f t="shared" si="2041"/>
        <v>3.2650959302022078E-7</v>
      </c>
      <c r="AM1493" s="13">
        <f t="shared" si="2042"/>
        <v>2.9978951285401605E-4</v>
      </c>
      <c r="AN1493" s="13">
        <f t="shared" si="2043"/>
        <v>1.995577448582931E-4</v>
      </c>
      <c r="AO1493" s="13">
        <f t="shared" si="2044"/>
        <v>6.6418756870123988E-5</v>
      </c>
      <c r="AP1493" s="13">
        <f t="shared" si="2045"/>
        <v>1.4737426059493827E-5</v>
      </c>
      <c r="AQ1493" s="13">
        <f t="shared" si="2046"/>
        <v>2.4525270092424376E-6</v>
      </c>
      <c r="AR1493" s="13">
        <f t="shared" si="2047"/>
        <v>2.8584293779506699E-4</v>
      </c>
      <c r="AS1493" s="13">
        <f t="shared" si="2048"/>
        <v>1.9209559751350483E-4</v>
      </c>
      <c r="AT1493" s="13">
        <f t="shared" si="2049"/>
        <v>6.4547193064686E-5</v>
      </c>
      <c r="AU1493" s="13">
        <f t="shared" si="2050"/>
        <v>1.4459259474480999E-5</v>
      </c>
      <c r="AV1493" s="13">
        <f t="shared" si="2051"/>
        <v>2.4292712195189734E-6</v>
      </c>
      <c r="AW1493" s="13">
        <f t="shared" si="2052"/>
        <v>4.0572852380919554E-9</v>
      </c>
      <c r="AX1493" s="13">
        <f t="shared" si="2053"/>
        <v>3.3578023677500698E-5</v>
      </c>
      <c r="AY1493" s="13">
        <f t="shared" si="2054"/>
        <v>2.2351531306378196E-5</v>
      </c>
      <c r="AZ1493" s="13">
        <f t="shared" si="2055"/>
        <v>7.4392548611305072E-6</v>
      </c>
      <c r="BA1493" s="13">
        <f t="shared" si="2056"/>
        <v>1.6506702868291158E-6</v>
      </c>
      <c r="BB1493" s="13">
        <f t="shared" si="2057"/>
        <v>2.7469609994714444E-7</v>
      </c>
      <c r="BC1493" s="13">
        <f t="shared" si="2058"/>
        <v>3.6570815106207007E-8</v>
      </c>
      <c r="BD1493" s="13">
        <f t="shared" si="2059"/>
        <v>3.1712345720506609E-5</v>
      </c>
      <c r="BE1493" s="13">
        <f t="shared" si="2060"/>
        <v>2.1311710713325471E-5</v>
      </c>
      <c r="BF1493" s="13">
        <f t="shared" si="2061"/>
        <v>7.1610756506538217E-6</v>
      </c>
      <c r="BG1493" s="13">
        <f t="shared" si="2062"/>
        <v>1.6041572999994739E-6</v>
      </c>
      <c r="BH1493" s="13">
        <f t="shared" si="2063"/>
        <v>2.695112545250082E-7</v>
      </c>
      <c r="BI1493" s="13">
        <f t="shared" si="2064"/>
        <v>3.6224036790241273E-8</v>
      </c>
      <c r="BJ1493" s="14">
        <f t="shared" si="2065"/>
        <v>0.30511244177420888</v>
      </c>
      <c r="BK1493" s="14">
        <f t="shared" si="2066"/>
        <v>0.39368055671418056</v>
      </c>
      <c r="BL1493" s="14">
        <f t="shared" si="2067"/>
        <v>0.28831418707462825</v>
      </c>
      <c r="BM1493" s="14">
        <f t="shared" si="2068"/>
        <v>0.15164043527322624</v>
      </c>
      <c r="BN1493" s="14">
        <f t="shared" si="2069"/>
        <v>0.8483462876315172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1.3391999999999999</v>
      </c>
      <c r="F1494" s="10">
        <f>VLOOKUP(B1494,home!$B$2:$E$405,3,FALSE)</f>
        <v>0.82140000000000002</v>
      </c>
      <c r="G1494" s="10">
        <f>VLOOKUP(C1494,away!$B$2:$E$405,4,FALSE)</f>
        <v>1.2694000000000001</v>
      </c>
      <c r="H1494" s="10">
        <f>VLOOKUP(A1494,away!$A$2:$E$405,3,FALSE)</f>
        <v>1.014</v>
      </c>
      <c r="I1494" s="10">
        <f>VLOOKUP(C1494,away!$B$2:$E$405,3,FALSE)</f>
        <v>1.7750999999999999</v>
      </c>
      <c r="J1494" s="10">
        <f>VLOOKUP(B1494,home!$B$2:$E$405,4,FALSE)</f>
        <v>0.98619999999999997</v>
      </c>
      <c r="K1494" s="12">
        <f t="shared" si="2014"/>
        <v>1.396363966272</v>
      </c>
      <c r="L1494" s="12">
        <f t="shared" si="2015"/>
        <v>1.7751120706799999</v>
      </c>
      <c r="M1494" s="13">
        <f t="shared" si="2016"/>
        <v>4.1941644774624864E-2</v>
      </c>
      <c r="N1494" s="13">
        <f t="shared" si="2017"/>
        <v>5.8565801449466486E-2</v>
      </c>
      <c r="O1494" s="13">
        <f t="shared" si="2018"/>
        <v>7.4451119903609336E-2</v>
      </c>
      <c r="P1494" s="13">
        <f t="shared" si="2019"/>
        <v>0.10396086108199619</v>
      </c>
      <c r="Q1494" s="13">
        <f t="shared" si="2020"/>
        <v>4.0889587399937741E-2</v>
      </c>
      <c r="R1494" s="13">
        <f t="shared" si="2021"/>
        <v>6.607954080827047E-2</v>
      </c>
      <c r="S1494" s="13">
        <f t="shared" si="2022"/>
        <v>6.442201238760778E-2</v>
      </c>
      <c r="T1494" s="13">
        <f t="shared" si="2023"/>
        <v>7.2583600158754313E-2</v>
      </c>
      <c r="U1494" s="13">
        <f t="shared" si="2024"/>
        <v>9.2271089692469041E-2</v>
      </c>
      <c r="V1494" s="13">
        <f t="shared" si="2025"/>
        <v>1.7742556132824029E-2</v>
      </c>
      <c r="W1494" s="13">
        <f t="shared" si="2026"/>
        <v>1.9032248813667548E-2</v>
      </c>
      <c r="X1494" s="13">
        <f t="shared" si="2027"/>
        <v>3.378437460132637E-2</v>
      </c>
      <c r="Y1494" s="13">
        <f t="shared" si="2028"/>
        <v>2.9985525577594631E-2</v>
      </c>
      <c r="Z1494" s="13">
        <f t="shared" si="2029"/>
        <v>3.909953017125084E-2</v>
      </c>
      <c r="AA1494" s="13">
        <f t="shared" si="2030"/>
        <v>5.4597175029299554E-2</v>
      </c>
      <c r="AB1494" s="13">
        <f t="shared" si="2031"/>
        <v>3.8118763935579669E-2</v>
      </c>
      <c r="AC1494" s="13">
        <f t="shared" si="2032"/>
        <v>2.7486574252090362E-3</v>
      </c>
      <c r="AD1494" s="13">
        <f t="shared" si="2033"/>
        <v>6.6439866101320926E-3</v>
      </c>
      <c r="AE1494" s="13">
        <f t="shared" si="2034"/>
        <v>1.1793820829081772E-2</v>
      </c>
      <c r="AF1494" s="13">
        <f t="shared" si="2035"/>
        <v>1.0467676856570129E-2</v>
      </c>
      <c r="AG1494" s="13">
        <f t="shared" si="2036"/>
        <v>6.1937665133584363E-3</v>
      </c>
      <c r="AH1494" s="13">
        <f t="shared" si="2037"/>
        <v>1.7351511991226063E-2</v>
      </c>
      <c r="AI1494" s="13">
        <f t="shared" si="2038"/>
        <v>2.4229026104884598E-2</v>
      </c>
      <c r="AJ1494" s="13">
        <f t="shared" si="2039"/>
        <v>1.6916269495362245E-2</v>
      </c>
      <c r="AK1494" s="13">
        <f t="shared" si="2040"/>
        <v>7.8737563890233543E-3</v>
      </c>
      <c r="AL1494" s="13">
        <f t="shared" si="2041"/>
        <v>2.7252416473379465E-4</v>
      </c>
      <c r="AM1494" s="13">
        <f t="shared" si="2042"/>
        <v>1.8554846989564219E-3</v>
      </c>
      <c r="AN1494" s="13">
        <f t="shared" si="2043"/>
        <v>3.29369328607959E-3</v>
      </c>
      <c r="AO1494" s="13">
        <f t="shared" si="2044"/>
        <v>2.9233373546187777E-3</v>
      </c>
      <c r="AP1494" s="13">
        <f t="shared" si="2045"/>
        <v>1.7297504749511766E-3</v>
      </c>
      <c r="AQ1494" s="13">
        <f t="shared" si="2046"/>
        <v>7.676252368375747E-4</v>
      </c>
      <c r="AR1494" s="13">
        <f t="shared" si="2047"/>
        <v>6.1601756760348327E-3</v>
      </c>
      <c r="AS1494" s="13">
        <f t="shared" si="2048"/>
        <v>8.6018473399202978E-3</v>
      </c>
      <c r="AT1494" s="13">
        <f t="shared" si="2049"/>
        <v>6.0056548344186809E-3</v>
      </c>
      <c r="AU1494" s="13">
        <f t="shared" si="2050"/>
        <v>2.7953600015498264E-3</v>
      </c>
      <c r="AV1494" s="13">
        <f t="shared" si="2051"/>
        <v>9.7583499473055441E-4</v>
      </c>
      <c r="AW1494" s="13">
        <f t="shared" si="2052"/>
        <v>1.8764064917934948E-5</v>
      </c>
      <c r="AX1494" s="13">
        <f t="shared" si="2053"/>
        <v>4.3182199559863249E-4</v>
      </c>
      <c r="AY1494" s="13">
        <f t="shared" si="2054"/>
        <v>7.6653243677225833E-4</v>
      </c>
      <c r="AZ1494" s="13">
        <f t="shared" si="2055"/>
        <v>6.8034049054109481E-4</v>
      </c>
      <c r="BA1494" s="13">
        <f t="shared" si="2056"/>
        <v>4.0256020564394983E-4</v>
      </c>
      <c r="BB1494" s="13">
        <f t="shared" si="2057"/>
        <v>1.7864737005349971E-4</v>
      </c>
      <c r="BC1494" s="13">
        <f t="shared" si="2058"/>
        <v>6.3423820595440847E-5</v>
      </c>
      <c r="BD1494" s="13">
        <f t="shared" si="2059"/>
        <v>1.8225003666731245E-3</v>
      </c>
      <c r="BE1494" s="13">
        <f t="shared" si="2060"/>
        <v>2.5448738405398586E-3</v>
      </c>
      <c r="BF1494" s="13">
        <f t="shared" si="2061"/>
        <v>1.7767850648190474E-3</v>
      </c>
      <c r="BG1494" s="13">
        <f t="shared" si="2062"/>
        <v>8.27012880107859E-4</v>
      </c>
      <c r="BH1494" s="13">
        <f t="shared" si="2063"/>
        <v>2.8870274635635985E-4</v>
      </c>
      <c r="BI1494" s="13">
        <f t="shared" si="2064"/>
        <v>8.0626822395157166E-5</v>
      </c>
      <c r="BJ1494" s="14">
        <f t="shared" si="2065"/>
        <v>0.30303360618053804</v>
      </c>
      <c r="BK1494" s="14">
        <f t="shared" si="2066"/>
        <v>0.23185478840376797</v>
      </c>
      <c r="BL1494" s="14">
        <f t="shared" si="2067"/>
        <v>0.42376762791726996</v>
      </c>
      <c r="BM1494" s="14">
        <f t="shared" si="2068"/>
        <v>0.61111922888306747</v>
      </c>
      <c r="BN1494" s="14">
        <f t="shared" si="2069"/>
        <v>0.38588855541790512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1.3391999999999999</v>
      </c>
      <c r="F1495" s="10">
        <f>VLOOKUP(B1495,home!$B$2:$E$405,3,FALSE)</f>
        <v>0.67200000000000004</v>
      </c>
      <c r="G1495" s="10">
        <f>VLOOKUP(C1495,away!$B$2:$E$405,4,FALSE)</f>
        <v>0.74670000000000003</v>
      </c>
      <c r="H1495" s="10">
        <f>VLOOKUP(A1495,away!$A$2:$E$405,3,FALSE)</f>
        <v>1.014</v>
      </c>
      <c r="I1495" s="10">
        <f>VLOOKUP(C1495,away!$B$2:$E$405,3,FALSE)</f>
        <v>0.98619999999999997</v>
      </c>
      <c r="J1495" s="10">
        <f>VLOOKUP(B1495,home!$B$2:$E$405,4,FALSE)</f>
        <v>1.5779000000000001</v>
      </c>
      <c r="K1495" s="12">
        <f t="shared" si="2014"/>
        <v>0.67198699008000007</v>
      </c>
      <c r="L1495" s="12">
        <f t="shared" si="2015"/>
        <v>1.5779107297200001</v>
      </c>
      <c r="M1495" s="13">
        <f t="shared" si="2016"/>
        <v>0.1054100053669544</v>
      </c>
      <c r="N1495" s="13">
        <f t="shared" si="2017"/>
        <v>7.0834152230856345E-2</v>
      </c>
      <c r="O1495" s="13">
        <f t="shared" si="2018"/>
        <v>0.16632757848836016</v>
      </c>
      <c r="P1495" s="13">
        <f t="shared" si="2019"/>
        <v>0.11176996883568811</v>
      </c>
      <c r="Q1495" s="13">
        <f t="shared" si="2020"/>
        <v>2.3799814376240833E-2</v>
      </c>
      <c r="R1495" s="13">
        <f t="shared" si="2021"/>
        <v>0.1312250353725645</v>
      </c>
      <c r="S1495" s="13">
        <f t="shared" si="2022"/>
        <v>2.9628415941260935E-2</v>
      </c>
      <c r="T1495" s="13">
        <f t="shared" si="2023"/>
        <v>3.7553982469614722E-2</v>
      </c>
      <c r="U1495" s="13">
        <f t="shared" si="2024"/>
        <v>8.8181516543151178E-2</v>
      </c>
      <c r="V1495" s="13">
        <f t="shared" si="2025"/>
        <v>3.490673410489174E-3</v>
      </c>
      <c r="W1495" s="13">
        <f t="shared" si="2026"/>
        <v>5.3310552090509314E-3</v>
      </c>
      <c r="X1495" s="13">
        <f t="shared" si="2027"/>
        <v>8.4119292150911639E-3</v>
      </c>
      <c r="Y1495" s="13">
        <f t="shared" si="2028"/>
        <v>6.6366366830687444E-3</v>
      </c>
      <c r="Z1495" s="13">
        <f t="shared" si="2029"/>
        <v>6.9020463774085355E-2</v>
      </c>
      <c r="AA1495" s="13">
        <f t="shared" si="2030"/>
        <v>4.6380853705473304E-2</v>
      </c>
      <c r="AB1495" s="13">
        <f t="shared" si="2031"/>
        <v>1.5583665139440907E-2</v>
      </c>
      <c r="AC1495" s="13">
        <f t="shared" si="2032"/>
        <v>2.3133030454968272E-4</v>
      </c>
      <c r="AD1495" s="13">
        <f t="shared" si="2033"/>
        <v>8.9559993597010997E-4</v>
      </c>
      <c r="AE1495" s="13">
        <f t="shared" si="2034"/>
        <v>1.4131767485037817E-3</v>
      </c>
      <c r="AF1495" s="13">
        <f t="shared" si="2035"/>
        <v>1.1149333772274698E-3</v>
      </c>
      <c r="AG1495" s="13">
        <f t="shared" si="2036"/>
        <v>5.8642177961672703E-4</v>
      </c>
      <c r="AH1495" s="13">
        <f t="shared" si="2037"/>
        <v>2.722703258984497E-2</v>
      </c>
      <c r="AI1495" s="13">
        <f t="shared" si="2038"/>
        <v>1.8296211678859992E-2</v>
      </c>
      <c r="AJ1495" s="13">
        <f t="shared" si="2039"/>
        <v>6.1474081079718338E-3</v>
      </c>
      <c r="AK1495" s="13">
        <f t="shared" si="2040"/>
        <v>1.3769927570897937E-3</v>
      </c>
      <c r="AL1495" s="13">
        <f t="shared" si="2041"/>
        <v>9.8115091979205768E-6</v>
      </c>
      <c r="AM1495" s="13">
        <f t="shared" si="2042"/>
        <v>1.2036630105767904E-4</v>
      </c>
      <c r="AN1495" s="13">
        <f t="shared" si="2043"/>
        <v>1.8992727793561956E-4</v>
      </c>
      <c r="AO1495" s="13">
        <f t="shared" si="2044"/>
        <v>1.498441448605634E-4</v>
      </c>
      <c r="AP1495" s="13">
        <f t="shared" si="2045"/>
        <v>7.8813561320400323E-5</v>
      </c>
      <c r="AQ1495" s="13">
        <f t="shared" si="2046"/>
        <v>3.1090191013726221E-5</v>
      </c>
      <c r="AR1495" s="13">
        <f t="shared" si="2047"/>
        <v>8.5923653723904928E-3</v>
      </c>
      <c r="AS1495" s="13">
        <f t="shared" si="2048"/>
        <v>5.7739577442603067E-3</v>
      </c>
      <c r="AT1495" s="13">
        <f t="shared" si="2049"/>
        <v>1.9400122427072947E-3</v>
      </c>
      <c r="AU1495" s="13">
        <f t="shared" si="2050"/>
        <v>4.3455432923174194E-4</v>
      </c>
      <c r="AV1495" s="13">
        <f t="shared" si="2051"/>
        <v>7.3003713931667886E-5</v>
      </c>
      <c r="AW1495" s="13">
        <f t="shared" si="2052"/>
        <v>2.8898587037061243E-7</v>
      </c>
      <c r="AX1495" s="13">
        <f t="shared" si="2053"/>
        <v>1.3480764725802139E-5</v>
      </c>
      <c r="AY1495" s="13">
        <f t="shared" si="2054"/>
        <v>2.1271443305674094E-5</v>
      </c>
      <c r="AZ1495" s="13">
        <f t="shared" si="2055"/>
        <v>1.6782219314326912E-5</v>
      </c>
      <c r="BA1495" s="13">
        <f t="shared" si="2056"/>
        <v>8.8269479748635517E-6</v>
      </c>
      <c r="BB1495" s="13">
        <f t="shared" si="2057"/>
        <v>3.482033980054357E-6</v>
      </c>
      <c r="BC1495" s="13">
        <f t="shared" si="2058"/>
        <v>1.0988677556754804E-6</v>
      </c>
      <c r="BD1495" s="13">
        <f t="shared" si="2059"/>
        <v>2.2596642524615887E-3</v>
      </c>
      <c r="BE1495" s="13">
        <f t="shared" si="2060"/>
        <v>1.5184649796030365E-3</v>
      </c>
      <c r="BF1495" s="13">
        <f t="shared" si="2061"/>
        <v>5.1019435559266637E-4</v>
      </c>
      <c r="BG1495" s="13">
        <f t="shared" si="2062"/>
        <v>1.1428132312350708E-4</v>
      </c>
      <c r="BH1495" s="13">
        <f t="shared" si="2063"/>
        <v>1.9198890587031352E-5</v>
      </c>
      <c r="BI1495" s="13">
        <f t="shared" si="2064"/>
        <v>2.5802809396908897E-6</v>
      </c>
      <c r="BJ1495" s="14">
        <f t="shared" si="2065"/>
        <v>0.15721268577848518</v>
      </c>
      <c r="BK1495" s="14">
        <f t="shared" si="2066"/>
        <v>0.25056147681144592</v>
      </c>
      <c r="BL1495" s="14">
        <f t="shared" si="2067"/>
        <v>0.52198457186758573</v>
      </c>
      <c r="BM1495" s="14">
        <f t="shared" si="2068"/>
        <v>0.38939166110350248</v>
      </c>
      <c r="BN1495" s="14">
        <f t="shared" si="2069"/>
        <v>0.60936655467066436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1.3391999999999999</v>
      </c>
      <c r="F1496" s="10">
        <f>VLOOKUP(B1496,home!$B$2:$E$405,3,FALSE)</f>
        <v>1.2694000000000001</v>
      </c>
      <c r="G1496" s="10">
        <f>VLOOKUP(C1496,away!$B$2:$E$405,4,FALSE)</f>
        <v>1.6292</v>
      </c>
      <c r="H1496" s="10">
        <f>VLOOKUP(A1496,away!$A$2:$E$405,3,FALSE)</f>
        <v>1.014</v>
      </c>
      <c r="I1496" s="10">
        <f>VLOOKUP(C1496,away!$B$2:$E$405,3,FALSE)</f>
        <v>0.80689999999999995</v>
      </c>
      <c r="J1496" s="10">
        <f>VLOOKUP(B1496,home!$B$2:$E$405,4,FALSE)</f>
        <v>0.78900000000000003</v>
      </c>
      <c r="K1496" s="12">
        <f t="shared" si="2014"/>
        <v>2.7696081980159999</v>
      </c>
      <c r="L1496" s="12">
        <f t="shared" si="2015"/>
        <v>0.64555711739999999</v>
      </c>
      <c r="M1496" s="13">
        <f t="shared" si="2016"/>
        <v>3.2870972173880991E-2</v>
      </c>
      <c r="N1496" s="13">
        <f t="shared" si="2017"/>
        <v>9.1039714009536588E-2</v>
      </c>
      <c r="O1496" s="13">
        <f t="shared" si="2018"/>
        <v>2.1220090042706221E-2</v>
      </c>
      <c r="P1496" s="13">
        <f t="shared" si="2019"/>
        <v>5.8771335344916825E-2</v>
      </c>
      <c r="Q1496" s="13">
        <f t="shared" si="2020"/>
        <v>0.12607216913292232</v>
      </c>
      <c r="R1496" s="13">
        <f t="shared" si="2021"/>
        <v>6.8493900794689352E-3</v>
      </c>
      <c r="S1496" s="13">
        <f t="shared" si="2022"/>
        <v>2.6269909511295562E-2</v>
      </c>
      <c r="T1496" s="13">
        <f t="shared" si="2023"/>
        <v>8.1386786089814589E-2</v>
      </c>
      <c r="U1496" s="13">
        <f t="shared" si="2024"/>
        <v>1.8970126915506619E-2</v>
      </c>
      <c r="V1496" s="13">
        <f t="shared" si="2025"/>
        <v>5.2187810543396123E-3</v>
      </c>
      <c r="W1496" s="13">
        <f t="shared" si="2026"/>
        <v>0.11639017105740046</v>
      </c>
      <c r="X1496" s="13">
        <f t="shared" si="2027"/>
        <v>7.5136503321508341E-2</v>
      </c>
      <c r="Y1496" s="13">
        <f t="shared" si="2028"/>
        <v>2.4252452247874225E-2</v>
      </c>
      <c r="Z1496" s="13">
        <f t="shared" si="2029"/>
        <v>1.4738908385500411E-3</v>
      </c>
      <c r="AA1496" s="13">
        <f t="shared" si="2030"/>
        <v>4.0821001494288694E-3</v>
      </c>
      <c r="AB1496" s="13">
        <f t="shared" si="2031"/>
        <v>5.652909019490269E-3</v>
      </c>
      <c r="AC1496" s="13">
        <f t="shared" si="2032"/>
        <v>5.8317930523516177E-4</v>
      </c>
      <c r="AD1496" s="13">
        <f t="shared" si="2033"/>
        <v>8.058879298226522E-2</v>
      </c>
      <c r="AE1496" s="13">
        <f t="shared" si="2034"/>
        <v>5.2024668892376481E-2</v>
      </c>
      <c r="AF1496" s="13">
        <f t="shared" si="2035"/>
        <v>1.6792447641926007E-2</v>
      </c>
      <c r="AG1496" s="13">
        <f t="shared" si="2036"/>
        <v>3.6134946979373937E-3</v>
      </c>
      <c r="AH1496" s="13">
        <f t="shared" si="2037"/>
        <v>2.3787018027415828E-4</v>
      </c>
      <c r="AI1496" s="13">
        <f t="shared" si="2038"/>
        <v>6.5880720135085241E-4</v>
      </c>
      <c r="AJ1496" s="13">
        <f t="shared" si="2039"/>
        <v>9.1231891288664948E-4</v>
      </c>
      <c r="AK1496" s="13">
        <f t="shared" si="2040"/>
        <v>8.4225531344530311E-4</v>
      </c>
      <c r="AL1496" s="13">
        <f t="shared" si="2041"/>
        <v>4.1707590919900244E-5</v>
      </c>
      <c r="AM1496" s="13">
        <f t="shared" si="2042"/>
        <v>4.4639876342379203E-2</v>
      </c>
      <c r="AN1496" s="13">
        <f t="shared" si="2043"/>
        <v>2.8817589892678772E-2</v>
      </c>
      <c r="AO1496" s="13">
        <f t="shared" si="2044"/>
        <v>9.3017001307665412E-3</v>
      </c>
      <c r="AP1496" s="13">
        <f t="shared" si="2045"/>
        <v>2.0015929077789505E-3</v>
      </c>
      <c r="AQ1496" s="13">
        <f t="shared" si="2046"/>
        <v>3.2303563693851582E-4</v>
      </c>
      <c r="AR1496" s="13">
        <f t="shared" si="2047"/>
        <v>3.0711757578640795E-5</v>
      </c>
      <c r="AS1496" s="13">
        <f t="shared" si="2048"/>
        <v>8.5059535565283541E-5</v>
      </c>
      <c r="AT1496" s="13">
        <f t="shared" si="2049"/>
        <v>1.1779079351052143E-4</v>
      </c>
      <c r="AU1496" s="13">
        <f t="shared" si="2050"/>
        <v>1.0874478245251667E-4</v>
      </c>
      <c r="AV1496" s="13">
        <f t="shared" si="2051"/>
        <v>7.5295110242989152E-5</v>
      </c>
      <c r="AW1496" s="13">
        <f t="shared" si="2052"/>
        <v>2.0714078328032632E-6</v>
      </c>
      <c r="AX1496" s="13">
        <f t="shared" si="2053"/>
        <v>2.0605827912712329E-2</v>
      </c>
      <c r="AY1496" s="13">
        <f t="shared" si="2054"/>
        <v>1.3302238868971028E-2</v>
      </c>
      <c r="AZ1496" s="13">
        <f t="shared" si="2055"/>
        <v>4.2936774896095865E-3</v>
      </c>
      <c r="BA1496" s="13">
        <f t="shared" si="2056"/>
        <v>9.2393802107921109E-4</v>
      </c>
      <c r="BB1496" s="13">
        <f t="shared" si="2057"/>
        <v>1.4911369138603898E-4</v>
      </c>
      <c r="BC1496" s="13">
        <f t="shared" si="2058"/>
        <v>1.9252280955208908E-5</v>
      </c>
      <c r="BD1496" s="13">
        <f t="shared" si="2059"/>
        <v>3.3043656154591583E-6</v>
      </c>
      <c r="BE1496" s="13">
        <f t="shared" si="2060"/>
        <v>9.1517980978178691E-6</v>
      </c>
      <c r="BF1496" s="13">
        <f t="shared" si="2061"/>
        <v>1.2673447519151804E-5</v>
      </c>
      <c r="BG1496" s="13">
        <f t="shared" si="2062"/>
        <v>1.1700161382056125E-5</v>
      </c>
      <c r="BH1496" s="13">
        <f t="shared" si="2063"/>
        <v>8.1012157204632134E-6</v>
      </c>
      <c r="BI1496" s="13">
        <f t="shared" si="2064"/>
        <v>4.4874386946582018E-6</v>
      </c>
      <c r="BJ1496" s="14">
        <f t="shared" si="2065"/>
        <v>0.7916750432488171</v>
      </c>
      <c r="BK1496" s="14">
        <f t="shared" si="2066"/>
        <v>0.13705812384955907</v>
      </c>
      <c r="BL1496" s="14">
        <f t="shared" si="2067"/>
        <v>5.9892888220937433E-2</v>
      </c>
      <c r="BM1496" s="14">
        <f t="shared" si="2068"/>
        <v>0.63997610791329373</v>
      </c>
      <c r="BN1496" s="14">
        <f t="shared" si="2069"/>
        <v>0.33682367078343189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1.242</v>
      </c>
      <c r="F1497" s="10">
        <f>VLOOKUP(B1497,home!$B$2:$E$405,3,FALSE)</f>
        <v>1.0734999999999999</v>
      </c>
      <c r="G1497" s="10">
        <f>VLOOKUP(C1497,away!$B$2:$E$405,4,FALSE)</f>
        <v>0.75780000000000003</v>
      </c>
      <c r="H1497" s="10">
        <f>VLOOKUP(A1497,away!$A$2:$E$405,3,FALSE)</f>
        <v>0.96209999999999996</v>
      </c>
      <c r="I1497" s="10">
        <f>VLOOKUP(C1497,away!$B$2:$E$405,3,FALSE)</f>
        <v>1.3451</v>
      </c>
      <c r="J1497" s="10">
        <f>VLOOKUP(B1497,home!$B$2:$E$405,4,FALSE)</f>
        <v>0.80840000000000001</v>
      </c>
      <c r="K1497" s="12">
        <f t="shared" si="2014"/>
        <v>1.0103648885999998</v>
      </c>
      <c r="L1497" s="12">
        <f t="shared" si="2015"/>
        <v>1.0461671819639999</v>
      </c>
      <c r="M1497" s="13">
        <f t="shared" si="2016"/>
        <v>0.1278967385702679</v>
      </c>
      <c r="N1497" s="13">
        <f t="shared" si="2017"/>
        <v>0.12922237401785203</v>
      </c>
      <c r="O1497" s="13">
        <f t="shared" si="2018"/>
        <v>0.13380137057244357</v>
      </c>
      <c r="P1497" s="13">
        <f t="shared" si="2019"/>
        <v>0.13518820687295427</v>
      </c>
      <c r="Q1497" s="13">
        <f t="shared" si="2020"/>
        <v>6.5280874764587271E-2</v>
      </c>
      <c r="R1497" s="13">
        <f t="shared" si="2021"/>
        <v>6.998930139734709E-2</v>
      </c>
      <c r="S1497" s="13">
        <f t="shared" si="2022"/>
        <v>3.5723841518217676E-2</v>
      </c>
      <c r="T1497" s="13">
        <f t="shared" si="2023"/>
        <v>6.8294708788613073E-2</v>
      </c>
      <c r="U1497" s="13">
        <f t="shared" si="2024"/>
        <v>7.0714732709522402E-2</v>
      </c>
      <c r="V1497" s="13">
        <f t="shared" si="2025"/>
        <v>4.1956087486834329E-3</v>
      </c>
      <c r="W1497" s="13">
        <f t="shared" si="2026"/>
        <v>2.1985834586410926E-2</v>
      </c>
      <c r="X1497" s="13">
        <f t="shared" si="2027"/>
        <v>2.3000858612392164E-2</v>
      </c>
      <c r="Y1497" s="13">
        <f t="shared" si="2028"/>
        <v>1.2031371718639354E-2</v>
      </c>
      <c r="Z1497" s="13">
        <f t="shared" si="2029"/>
        <v>2.4406836736830549E-2</v>
      </c>
      <c r="AA1497" s="13">
        <f t="shared" si="2030"/>
        <v>2.4659810880686181E-2</v>
      </c>
      <c r="AB1497" s="13">
        <f t="shared" si="2031"/>
        <v>1.2457703536680777E-2</v>
      </c>
      <c r="AC1497" s="13">
        <f t="shared" si="2032"/>
        <v>2.7717517947270027E-4</v>
      </c>
      <c r="AD1497" s="13">
        <f t="shared" si="2033"/>
        <v>5.5534288281692736E-3</v>
      </c>
      <c r="AE1497" s="13">
        <f t="shared" si="2034"/>
        <v>5.8098149874034879E-3</v>
      </c>
      <c r="AF1497" s="13">
        <f t="shared" si="2035"/>
        <v>3.0390188865520593E-3</v>
      </c>
      <c r="AG1497" s="13">
        <f t="shared" si="2036"/>
        <v>1.0597739414931803E-3</v>
      </c>
      <c r="AH1497" s="13">
        <f t="shared" si="2037"/>
        <v>6.3834079024063595E-3</v>
      </c>
      <c r="AI1497" s="13">
        <f t="shared" si="2038"/>
        <v>6.4495712142031598E-3</v>
      </c>
      <c r="AJ1497" s="13">
        <f t="shared" si="2039"/>
        <v>3.2582101506780699E-3</v>
      </c>
      <c r="AK1497" s="13">
        <f t="shared" si="2040"/>
        <v>1.0973270453084126E-3</v>
      </c>
      <c r="AL1497" s="13">
        <f t="shared" si="2041"/>
        <v>1.1719083980242944E-5</v>
      </c>
      <c r="AM1497" s="13">
        <f t="shared" si="2042"/>
        <v>1.1221978998642555E-3</v>
      </c>
      <c r="AN1497" s="13">
        <f t="shared" si="2043"/>
        <v>1.1740066145069072E-3</v>
      </c>
      <c r="AO1497" s="13">
        <f t="shared" si="2044"/>
        <v>6.1410359575289359E-4</v>
      </c>
      <c r="AP1497" s="13">
        <f t="shared" si="2045"/>
        <v>2.1415167606758802E-4</v>
      </c>
      <c r="AQ1497" s="13">
        <f t="shared" si="2046"/>
        <v>5.6009613866123974E-5</v>
      </c>
      <c r="AR1497" s="13">
        <f t="shared" si="2047"/>
        <v>1.3356223713174382E-3</v>
      </c>
      <c r="AS1497" s="13">
        <f t="shared" si="2048"/>
        <v>1.3494659484078113E-3</v>
      </c>
      <c r="AT1497" s="13">
        <f t="shared" si="2049"/>
        <v>6.8172650631627548E-4</v>
      </c>
      <c r="AU1497" s="13">
        <f t="shared" si="2050"/>
        <v>2.2959750853663699E-4</v>
      </c>
      <c r="AV1497" s="13">
        <f t="shared" si="2051"/>
        <v>5.7994315283864175E-5</v>
      </c>
      <c r="AW1497" s="13">
        <f t="shared" si="2052"/>
        <v>3.4408877366246511E-7</v>
      </c>
      <c r="AX1497" s="13">
        <f t="shared" si="2053"/>
        <v>1.8897155934725028E-4</v>
      </c>
      <c r="AY1497" s="13">
        <f t="shared" si="2054"/>
        <v>1.9769584371365562E-4</v>
      </c>
      <c r="AZ1497" s="13">
        <f t="shared" si="2055"/>
        <v>1.0341145185195523E-4</v>
      </c>
      <c r="BA1497" s="13">
        <f t="shared" si="2056"/>
        <v>3.6061889055588622E-5</v>
      </c>
      <c r="BB1497" s="13">
        <f t="shared" si="2057"/>
        <v>9.4316912123958868E-6</v>
      </c>
      <c r="BC1497" s="13">
        <f t="shared" si="2058"/>
        <v>1.9734251633653663E-6</v>
      </c>
      <c r="BD1497" s="13">
        <f t="shared" si="2059"/>
        <v>2.3288071539487318E-4</v>
      </c>
      <c r="BE1497" s="13">
        <f t="shared" si="2060"/>
        <v>2.3529449806702931E-4</v>
      </c>
      <c r="BF1497" s="13">
        <f t="shared" si="2061"/>
        <v>1.1886664966384346E-4</v>
      </c>
      <c r="BG1497" s="13">
        <f t="shared" si="2062"/>
        <v>4.0032896415288141E-5</v>
      </c>
      <c r="BH1497" s="13">
        <f t="shared" si="2063"/>
        <v>1.0111958231741983E-5</v>
      </c>
      <c r="BI1497" s="13">
        <f t="shared" si="2064"/>
        <v>2.0433535104683685E-6</v>
      </c>
      <c r="BJ1497" s="14">
        <f t="shared" si="2065"/>
        <v>0.33899607439251472</v>
      </c>
      <c r="BK1497" s="14">
        <f t="shared" si="2066"/>
        <v>0.30349098581728978</v>
      </c>
      <c r="BL1497" s="14">
        <f t="shared" si="2067"/>
        <v>0.33310507213042129</v>
      </c>
      <c r="BM1497" s="14">
        <f t="shared" si="2068"/>
        <v>0.33842275112666431</v>
      </c>
      <c r="BN1497" s="14">
        <f t="shared" si="2069"/>
        <v>0.66137886619545216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1.3391999999999999</v>
      </c>
      <c r="F1501" s="10">
        <f>VLOOKUP(B1501,home!$B$2:$E$405,3,FALSE)</f>
        <v>0.82140000000000002</v>
      </c>
      <c r="G1501" s="10">
        <f>VLOOKUP(C1501,away!$B$2:$E$405,4,FALSE)</f>
        <v>0.97070000000000001</v>
      </c>
      <c r="H1501" s="10">
        <f>VLOOKUP(A1501,away!$A$2:$E$405,3,FALSE)</f>
        <v>1.014</v>
      </c>
      <c r="I1501" s="10">
        <f>VLOOKUP(C1501,away!$B$2:$E$405,3,FALSE)</f>
        <v>1.1834</v>
      </c>
      <c r="J1501" s="10">
        <f>VLOOKUP(B1501,home!$B$2:$E$405,4,FALSE)</f>
        <v>0.69030000000000002</v>
      </c>
      <c r="K1501" s="12">
        <f t="shared" si="2014"/>
        <v>1.067788326816</v>
      </c>
      <c r="L1501" s="12">
        <f t="shared" si="2015"/>
        <v>0.82833763427999996</v>
      </c>
      <c r="M1501" s="13">
        <f t="shared" si="2016"/>
        <v>0.15014917769928987</v>
      </c>
      <c r="N1501" s="13">
        <f t="shared" si="2017"/>
        <v>0.16032753922832296</v>
      </c>
      <c r="O1501" s="13">
        <f t="shared" si="2018"/>
        <v>0.1243742146445171</v>
      </c>
      <c r="P1501" s="13">
        <f t="shared" si="2019"/>
        <v>0.13280533455432295</v>
      </c>
      <c r="Q1501" s="13">
        <f t="shared" si="2020"/>
        <v>8.5597937427568799E-2</v>
      </c>
      <c r="R1501" s="13">
        <f t="shared" si="2021"/>
        <v>5.1511921362036105E-2</v>
      </c>
      <c r="S1501" s="13">
        <f t="shared" si="2022"/>
        <v>2.9366222906342727E-2</v>
      </c>
      <c r="T1501" s="13">
        <f t="shared" si="2023"/>
        <v>7.0903992987999806E-2</v>
      </c>
      <c r="U1501" s="13">
        <f t="shared" si="2024"/>
        <v>5.5003828322245894E-2</v>
      </c>
      <c r="V1501" s="13">
        <f t="shared" si="2025"/>
        <v>2.8860120740013097E-3</v>
      </c>
      <c r="W1501" s="13">
        <f t="shared" si="2026"/>
        <v>3.0466826128228115E-2</v>
      </c>
      <c r="X1501" s="13">
        <f t="shared" si="2027"/>
        <v>2.523681867907657E-2</v>
      </c>
      <c r="Y1501" s="13">
        <f t="shared" si="2028"/>
        <v>1.0452303340689799E-2</v>
      </c>
      <c r="Z1501" s="13">
        <f t="shared" si="2029"/>
        <v>1.4223087692748795E-2</v>
      </c>
      <c r="AA1501" s="13">
        <f t="shared" si="2030"/>
        <v>1.5187247009597477E-2</v>
      </c>
      <c r="AB1501" s="13">
        <f t="shared" si="2031"/>
        <v>8.1083825366596949E-3</v>
      </c>
      <c r="AC1501" s="13">
        <f t="shared" si="2032"/>
        <v>1.5954041710736423E-4</v>
      </c>
      <c r="AD1501" s="13">
        <f t="shared" si="2033"/>
        <v>8.1330303237136716E-3</v>
      </c>
      <c r="AE1501" s="13">
        <f t="shared" si="2034"/>
        <v>6.7368950978724858E-3</v>
      </c>
      <c r="AF1501" s="13">
        <f t="shared" si="2035"/>
        <v>2.7902118738821115E-3</v>
      </c>
      <c r="AG1501" s="13">
        <f t="shared" si="2036"/>
        <v>7.7041250091715806E-4</v>
      </c>
      <c r="AH1501" s="13">
        <f t="shared" si="2037"/>
        <v>2.9453797028921296E-3</v>
      </c>
      <c r="AI1501" s="13">
        <f t="shared" si="2038"/>
        <v>3.1450420647889939E-3</v>
      </c>
      <c r="AJ1501" s="13">
        <f t="shared" si="2039"/>
        <v>1.6791196020634889E-3</v>
      </c>
      <c r="AK1501" s="13">
        <f t="shared" si="2040"/>
        <v>5.9764810347044022E-4</v>
      </c>
      <c r="AL1501" s="13">
        <f t="shared" si="2041"/>
        <v>5.6444713966568621E-6</v>
      </c>
      <c r="AM1501" s="13">
        <f t="shared" si="2042"/>
        <v>1.7368709682604032E-3</v>
      </c>
      <c r="AN1501" s="13">
        <f t="shared" si="2043"/>
        <v>1.4387155888984354E-3</v>
      </c>
      <c r="AO1501" s="13">
        <f t="shared" si="2044"/>
        <v>5.9587113365494344E-4</v>
      </c>
      <c r="AP1501" s="13">
        <f t="shared" si="2045"/>
        <v>1.6452749506249252E-4</v>
      </c>
      <c r="AQ1501" s="13">
        <f t="shared" si="2046"/>
        <v>3.4071079008519853E-5</v>
      </c>
      <c r="AR1501" s="13">
        <f t="shared" si="2047"/>
        <v>4.879537710299993E-4</v>
      </c>
      <c r="AS1501" s="13">
        <f t="shared" si="2048"/>
        <v>5.2103134073168053E-4</v>
      </c>
      <c r="AT1501" s="13">
        <f t="shared" si="2049"/>
        <v>2.7817559176928914E-4</v>
      </c>
      <c r="AU1501" s="13">
        <f t="shared" si="2050"/>
        <v>9.9010883232126639E-5</v>
      </c>
      <c r="AV1501" s="13">
        <f t="shared" si="2051"/>
        <v>2.6430666335751712E-5</v>
      </c>
      <c r="AW1501" s="13">
        <f t="shared" si="2052"/>
        <v>1.3867984192298258E-7</v>
      </c>
      <c r="AX1501" s="13">
        <f t="shared" si="2053"/>
        <v>3.0910175751567681E-4</v>
      </c>
      <c r="AY1501" s="13">
        <f t="shared" si="2054"/>
        <v>2.5604061857232592E-4</v>
      </c>
      <c r="AZ1501" s="13">
        <f t="shared" si="2055"/>
        <v>1.0604404013389414E-4</v>
      </c>
      <c r="BA1501" s="13">
        <f t="shared" si="2056"/>
        <v>2.9280089778001084E-5</v>
      </c>
      <c r="BB1501" s="13">
        <f t="shared" si="2057"/>
        <v>6.0634500745538558E-6</v>
      </c>
      <c r="BC1501" s="13">
        <f t="shared" si="2058"/>
        <v>1.0045167780661664E-6</v>
      </c>
      <c r="BD1501" s="13">
        <f t="shared" si="2059"/>
        <v>6.7365078722165698E-5</v>
      </c>
      <c r="BE1501" s="13">
        <f t="shared" si="2060"/>
        <v>7.193164469456943E-5</v>
      </c>
      <c r="BF1501" s="13">
        <f t="shared" si="2061"/>
        <v>3.8403885266768648E-5</v>
      </c>
      <c r="BG1501" s="13">
        <f t="shared" si="2062"/>
        <v>1.3669073464078842E-5</v>
      </c>
      <c r="BH1501" s="13">
        <f t="shared" si="2063"/>
        <v>3.6489192708334327E-6</v>
      </c>
      <c r="BI1501" s="13">
        <f t="shared" si="2064"/>
        <v>7.7925468057797825E-7</v>
      </c>
      <c r="BJ1501" s="14">
        <f t="shared" si="2065"/>
        <v>0.4060935583260088</v>
      </c>
      <c r="BK1501" s="14">
        <f t="shared" si="2066"/>
        <v>0.31562797274103316</v>
      </c>
      <c r="BL1501" s="14">
        <f t="shared" si="2067"/>
        <v>0.26416118345746908</v>
      </c>
      <c r="BM1501" s="14">
        <f t="shared" si="2068"/>
        <v>0.29508377536247171</v>
      </c>
      <c r="BN1501" s="14">
        <f t="shared" si="2069"/>
        <v>0.70476612491605772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1.3391999999999999</v>
      </c>
      <c r="F1502" s="10">
        <f>VLOOKUP(B1502,home!$B$2:$E$405,3,FALSE)</f>
        <v>0.82140000000000002</v>
      </c>
      <c r="G1502" s="10">
        <f>VLOOKUP(C1502,away!$B$2:$E$405,4,FALSE)</f>
        <v>1.0861000000000001</v>
      </c>
      <c r="H1502" s="10">
        <f>VLOOKUP(A1502,away!$A$2:$E$405,3,FALSE)</f>
        <v>1.014</v>
      </c>
      <c r="I1502" s="10">
        <f>VLOOKUP(C1502,away!$B$2:$E$405,3,FALSE)</f>
        <v>0.80689999999999995</v>
      </c>
      <c r="J1502" s="10">
        <f>VLOOKUP(B1502,home!$B$2:$E$405,4,FALSE)</f>
        <v>0.78900000000000003</v>
      </c>
      <c r="K1502" s="12">
        <f t="shared" si="2014"/>
        <v>1.194730505568</v>
      </c>
      <c r="L1502" s="12">
        <f t="shared" si="2015"/>
        <v>0.64555711739999999</v>
      </c>
      <c r="M1502" s="13">
        <f t="shared" si="2016"/>
        <v>0.15877175313606628</v>
      </c>
      <c r="N1502" s="13">
        <f t="shared" si="2017"/>
        <v>0.18968945689417019</v>
      </c>
      <c r="O1502" s="13">
        <f t="shared" si="2018"/>
        <v>0.10249623527906336</v>
      </c>
      <c r="P1502" s="13">
        <f t="shared" si="2019"/>
        <v>0.12245537899377205</v>
      </c>
      <c r="Q1502" s="13">
        <f t="shared" si="2020"/>
        <v>0.11331389036804565</v>
      </c>
      <c r="R1502" s="13">
        <f t="shared" si="2021"/>
        <v>3.3083587095552161E-2</v>
      </c>
      <c r="S1502" s="13">
        <f t="shared" si="2022"/>
        <v>2.3611441500645057E-2</v>
      </c>
      <c r="T1502" s="13">
        <f t="shared" si="2023"/>
        <v>7.3150588427375166E-2</v>
      </c>
      <c r="U1502" s="13">
        <f t="shared" si="2024"/>
        <v>3.9525970736672002E-2</v>
      </c>
      <c r="V1502" s="13">
        <f t="shared" si="2025"/>
        <v>2.0234133874156824E-3</v>
      </c>
      <c r="W1502" s="13">
        <f t="shared" si="2026"/>
        <v>4.5126520509097379E-2</v>
      </c>
      <c r="X1502" s="13">
        <f t="shared" si="2027"/>
        <v>2.9131746498144883E-2</v>
      </c>
      <c r="Y1502" s="13">
        <f t="shared" si="2028"/>
        <v>9.4031031470849773E-3</v>
      </c>
      <c r="Z1502" s="13">
        <f t="shared" si="2029"/>
        <v>7.1191150395521641E-3</v>
      </c>
      <c r="AA1502" s="13">
        <f t="shared" si="2030"/>
        <v>8.5054239104009107E-3</v>
      </c>
      <c r="AB1502" s="13">
        <f t="shared" si="2031"/>
        <v>5.0808447042717184E-3</v>
      </c>
      <c r="AC1502" s="13">
        <f t="shared" si="2032"/>
        <v>9.7536970652422746E-5</v>
      </c>
      <c r="AD1502" s="13">
        <f t="shared" si="2033"/>
        <v>1.347850766558965E-2</v>
      </c>
      <c r="AE1502" s="13">
        <f t="shared" si="2034"/>
        <v>8.7011465554518563E-3</v>
      </c>
      <c r="AF1502" s="13">
        <f t="shared" si="2035"/>
        <v>2.8085435442062202E-3</v>
      </c>
      <c r="AG1502" s="13">
        <f t="shared" si="2036"/>
        <v>6.04358424830049E-4</v>
      </c>
      <c r="AH1502" s="13">
        <f t="shared" si="2037"/>
        <v>1.1489488458430704E-3</v>
      </c>
      <c r="AI1502" s="13">
        <f t="shared" si="2038"/>
        <v>1.3726842354658618E-3</v>
      </c>
      <c r="AJ1502" s="13">
        <f t="shared" si="2039"/>
        <v>8.1999386531167635E-4</v>
      </c>
      <c r="AK1502" s="13">
        <f t="shared" si="2040"/>
        <v>3.2655722842215928E-4</v>
      </c>
      <c r="AL1502" s="13">
        <f t="shared" si="2041"/>
        <v>3.0090810162966422E-6</v>
      </c>
      <c r="AM1502" s="13">
        <f t="shared" si="2042"/>
        <v>3.2206368555224175E-3</v>
      </c>
      <c r="AN1502" s="13">
        <f t="shared" si="2043"/>
        <v>2.0791050446432517E-3</v>
      </c>
      <c r="AO1502" s="13">
        <f t="shared" si="2044"/>
        <v>6.71090529695848E-4</v>
      </c>
      <c r="AP1502" s="13">
        <f t="shared" si="2045"/>
        <v>1.4440908928829691E-4</v>
      </c>
      <c r="AQ1502" s="13">
        <f t="shared" si="2046"/>
        <v>2.3306078851828042E-5</v>
      </c>
      <c r="AR1502" s="13">
        <f t="shared" si="2047"/>
        <v>1.4834242099250191E-4</v>
      </c>
      <c r="AS1502" s="13">
        <f t="shared" si="2048"/>
        <v>1.7722921562955292E-4</v>
      </c>
      <c r="AT1502" s="13">
        <f t="shared" si="2049"/>
        <v>1.0587057519525792E-4</v>
      </c>
      <c r="AU1502" s="13">
        <f t="shared" si="2050"/>
        <v>4.2162268609268495E-5</v>
      </c>
      <c r="AV1502" s="13">
        <f t="shared" si="2051"/>
        <v>1.2593137122861285E-5</v>
      </c>
      <c r="AW1502" s="13">
        <f t="shared" si="2052"/>
        <v>6.4466784165069676E-8</v>
      </c>
      <c r="AX1502" s="13">
        <f t="shared" si="2053"/>
        <v>6.4129884977487254E-4</v>
      </c>
      <c r="AY1502" s="13">
        <f t="shared" si="2054"/>
        <v>4.1399503685260231E-4</v>
      </c>
      <c r="AZ1502" s="13">
        <f t="shared" si="2055"/>
        <v>1.3362872130423637E-4</v>
      </c>
      <c r="BA1502" s="13">
        <f t="shared" si="2056"/>
        <v>2.87549907090036E-5</v>
      </c>
      <c r="BB1502" s="13">
        <f t="shared" si="2057"/>
        <v>4.6407472282420355E-6</v>
      </c>
      <c r="BC1502" s="13">
        <f t="shared" si="2058"/>
        <v>5.9917348064919375E-7</v>
      </c>
      <c r="BD1502" s="13">
        <f t="shared" si="2059"/>
        <v>1.5960584280676124E-5</v>
      </c>
      <c r="BE1502" s="13">
        <f t="shared" si="2060"/>
        <v>1.9068596926812864E-5</v>
      </c>
      <c r="BF1502" s="13">
        <f t="shared" si="2061"/>
        <v>1.1390917223421773E-5</v>
      </c>
      <c r="BG1502" s="13">
        <f t="shared" si="2062"/>
        <v>4.5363587644073121E-6</v>
      </c>
      <c r="BH1502" s="13">
        <f t="shared" si="2063"/>
        <v>1.3549315500095431E-6</v>
      </c>
      <c r="BI1502" s="13">
        <f t="shared" si="2064"/>
        <v>3.237556111505871E-7</v>
      </c>
      <c r="BJ1502" s="14">
        <f t="shared" si="2065"/>
        <v>0.49276932715134719</v>
      </c>
      <c r="BK1502" s="14">
        <f t="shared" si="2066"/>
        <v>0.30737652810642035</v>
      </c>
      <c r="BL1502" s="14">
        <f t="shared" si="2067"/>
        <v>0.19289907866290884</v>
      </c>
      <c r="BM1502" s="14">
        <f t="shared" si="2068"/>
        <v>0.27993981662349043</v>
      </c>
      <c r="BN1502" s="14">
        <f t="shared" si="2069"/>
        <v>0.7198103017666696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1.3391999999999999</v>
      </c>
      <c r="F1503" s="10">
        <f>VLOOKUP(B1503,home!$B$2:$E$405,3,FALSE)</f>
        <v>0.93340000000000001</v>
      </c>
      <c r="G1503" s="10">
        <f>VLOOKUP(C1503,away!$B$2:$E$405,4,FALSE)</f>
        <v>0.97070000000000001</v>
      </c>
      <c r="H1503" s="10">
        <f>VLOOKUP(A1503,away!$A$2:$E$405,3,FALSE)</f>
        <v>1.014</v>
      </c>
      <c r="I1503" s="10">
        <f>VLOOKUP(C1503,away!$B$2:$E$405,3,FALSE)</f>
        <v>0.88759999999999994</v>
      </c>
      <c r="J1503" s="10">
        <f>VLOOKUP(B1503,home!$B$2:$E$405,4,FALSE)</f>
        <v>1.1506000000000001</v>
      </c>
      <c r="K1503" s="12">
        <f t="shared" si="2014"/>
        <v>1.2133840080960001</v>
      </c>
      <c r="L1503" s="12">
        <f t="shared" si="2015"/>
        <v>1.0355703758400001</v>
      </c>
      <c r="M1503" s="13">
        <f t="shared" si="2016"/>
        <v>0.10550948932145515</v>
      </c>
      <c r="N1503" s="13">
        <f t="shared" si="2017"/>
        <v>0.12802352704502937</v>
      </c>
      <c r="O1503" s="13">
        <f t="shared" si="2018"/>
        <v>0.10926250151130579</v>
      </c>
      <c r="P1503" s="13">
        <f t="shared" si="2019"/>
        <v>0.13257737201838349</v>
      </c>
      <c r="Q1503" s="13">
        <f t="shared" si="2020"/>
        <v>7.7670850188242227E-2</v>
      </c>
      <c r="R1503" s="13">
        <f t="shared" si="2021"/>
        <v>5.6574504877640749E-2</v>
      </c>
      <c r="S1503" s="13">
        <f t="shared" si="2022"/>
        <v>4.1647343012318642E-2</v>
      </c>
      <c r="T1503" s="13">
        <f t="shared" si="2023"/>
        <v>8.043363152125034E-2</v>
      </c>
      <c r="U1503" s="13">
        <f t="shared" si="2024"/>
        <v>6.8646599484478432E-2</v>
      </c>
      <c r="V1503" s="13">
        <f t="shared" si="2025"/>
        <v>5.8146379098546032E-3</v>
      </c>
      <c r="W1503" s="13">
        <f t="shared" si="2026"/>
        <v>3.1414855837877766E-2</v>
      </c>
      <c r="X1503" s="13">
        <f t="shared" si="2027"/>
        <v>3.25322940669905E-2</v>
      </c>
      <c r="Y1503" s="13">
        <f t="shared" si="2028"/>
        <v>1.6844739996945378E-2</v>
      </c>
      <c r="Z1503" s="13">
        <f t="shared" si="2029"/>
        <v>1.9528960426366787E-2</v>
      </c>
      <c r="AA1503" s="13">
        <f t="shared" si="2030"/>
        <v>2.3696128276093104E-2</v>
      </c>
      <c r="AB1503" s="13">
        <f t="shared" si="2031"/>
        <v>1.4376251552001409E-2</v>
      </c>
      <c r="AC1503" s="13">
        <f t="shared" si="2032"/>
        <v>4.5664696742247818E-4</v>
      </c>
      <c r="AD1503" s="13">
        <f t="shared" si="2033"/>
        <v>9.5295709225805391E-3</v>
      </c>
      <c r="AE1503" s="13">
        <f t="shared" si="2034"/>
        <v>9.8685413418906649E-3</v>
      </c>
      <c r="AF1503" s="13">
        <f t="shared" si="2035"/>
        <v>5.1097845332071469E-3</v>
      </c>
      <c r="AG1503" s="13">
        <f t="shared" si="2036"/>
        <v>1.763847163171582E-3</v>
      </c>
      <c r="AH1503" s="13">
        <f t="shared" si="2037"/>
        <v>5.0559032221242847E-3</v>
      </c>
      <c r="AI1503" s="13">
        <f t="shared" si="2038"/>
        <v>6.1347521162066453E-3</v>
      </c>
      <c r="AJ1503" s="13">
        <f t="shared" si="2039"/>
        <v>3.7219050557191205E-3</v>
      </c>
      <c r="AK1503" s="13">
        <f t="shared" si="2040"/>
        <v>1.5053666914204107E-3</v>
      </c>
      <c r="AL1503" s="13">
        <f t="shared" si="2041"/>
        <v>2.2951890022550093E-5</v>
      </c>
      <c r="AM1503" s="13">
        <f t="shared" si="2042"/>
        <v>2.312605792295174E-3</v>
      </c>
      <c r="AN1503" s="13">
        <f t="shared" si="2043"/>
        <v>2.3948660494968747E-3</v>
      </c>
      <c r="AO1503" s="13">
        <f t="shared" si="2044"/>
        <v>1.2400261674819673E-3</v>
      </c>
      <c r="AP1503" s="13">
        <f t="shared" si="2045"/>
        <v>4.2804478810357869E-4</v>
      </c>
      <c r="AQ1503" s="13">
        <f t="shared" si="2046"/>
        <v>1.1081762552319403E-4</v>
      </c>
      <c r="AR1503" s="13">
        <f t="shared" si="2047"/>
        <v>1.047148719989183E-3</v>
      </c>
      <c r="AS1503" s="13">
        <f t="shared" si="2048"/>
        <v>1.270593510933071E-3</v>
      </c>
      <c r="AT1503" s="13">
        <f t="shared" si="2049"/>
        <v>7.7085892347836954E-4</v>
      </c>
      <c r="AU1503" s="13">
        <f t="shared" si="2050"/>
        <v>3.1178263008225057E-4</v>
      </c>
      <c r="AV1503" s="13">
        <f t="shared" si="2051"/>
        <v>9.4578014335978437E-5</v>
      </c>
      <c r="AW1503" s="13">
        <f t="shared" si="2052"/>
        <v>8.0111310935525224E-7</v>
      </c>
      <c r="AX1503" s="13">
        <f t="shared" si="2053"/>
        <v>4.6767981423352401E-4</v>
      </c>
      <c r="AY1503" s="13">
        <f t="shared" si="2054"/>
        <v>4.8431536099859189E-4</v>
      </c>
      <c r="AZ1503" s="13">
        <f t="shared" si="2055"/>
        <v>2.5077132020719854E-4</v>
      </c>
      <c r="BA1503" s="13">
        <f t="shared" si="2056"/>
        <v>8.6563783438953879E-5</v>
      </c>
      <c r="BB1503" s="13">
        <f t="shared" si="2057"/>
        <v>2.2410722437502457E-5</v>
      </c>
      <c r="BC1503" s="13">
        <f t="shared" si="2058"/>
        <v>4.6415760514900706E-6</v>
      </c>
      <c r="BD1503" s="13">
        <f t="shared" si="2059"/>
        <v>1.8073269891992879E-4</v>
      </c>
      <c r="BE1503" s="13">
        <f t="shared" si="2060"/>
        <v>2.1929816660947084E-4</v>
      </c>
      <c r="BF1503" s="13">
        <f t="shared" si="2061"/>
        <v>1.3304644418435211E-4</v>
      </c>
      <c r="BG1503" s="13">
        <f t="shared" si="2062"/>
        <v>5.3812142569109966E-5</v>
      </c>
      <c r="BH1503" s="13">
        <f t="shared" si="2063"/>
        <v>1.6323698308685012E-5</v>
      </c>
      <c r="BI1503" s="13">
        <f t="shared" si="2064"/>
        <v>3.9613828961484227E-6</v>
      </c>
      <c r="BJ1503" s="14">
        <f t="shared" si="2065"/>
        <v>0.40099438561745365</v>
      </c>
      <c r="BK1503" s="14">
        <f t="shared" si="2066"/>
        <v>0.28651275648045549</v>
      </c>
      <c r="BL1503" s="14">
        <f t="shared" si="2067"/>
        <v>0.29307604911929652</v>
      </c>
      <c r="BM1503" s="14">
        <f t="shared" si="2068"/>
        <v>0.3900103924336264</v>
      </c>
      <c r="BN1503" s="14">
        <f t="shared" si="2069"/>
        <v>0.60961824496205674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1.3391999999999999</v>
      </c>
      <c r="F1504" s="10">
        <f>VLOOKUP(B1504,home!$B$2:$E$405,3,FALSE)</f>
        <v>0.87119999999999997</v>
      </c>
      <c r="G1504" s="10">
        <f>VLOOKUP(C1504,away!$B$2:$E$405,4,FALSE)</f>
        <v>1.0454000000000001</v>
      </c>
      <c r="H1504" s="10">
        <f>VLOOKUP(A1504,away!$A$2:$E$405,3,FALSE)</f>
        <v>1.014</v>
      </c>
      <c r="I1504" s="10">
        <f>VLOOKUP(C1504,away!$B$2:$E$405,3,FALSE)</f>
        <v>0.69030000000000002</v>
      </c>
      <c r="J1504" s="10">
        <f>VLOOKUP(B1504,home!$B$2:$E$405,4,FALSE)</f>
        <v>0.57530000000000003</v>
      </c>
      <c r="K1504" s="12">
        <f t="shared" si="2014"/>
        <v>1.219679721216</v>
      </c>
      <c r="L1504" s="12">
        <f t="shared" si="2015"/>
        <v>0.40268940426000005</v>
      </c>
      <c r="M1504" s="13">
        <f t="shared" si="2016"/>
        <v>0.19743040717412891</v>
      </c>
      <c r="N1504" s="13">
        <f t="shared" si="2017"/>
        <v>0.24080186398170286</v>
      </c>
      <c r="O1504" s="13">
        <f t="shared" si="2018"/>
        <v>7.9503133047759203E-2</v>
      </c>
      <c r="P1504" s="13">
        <f t="shared" si="2019"/>
        <v>9.6968359151489478E-2</v>
      </c>
      <c r="Q1504" s="13">
        <f t="shared" si="2020"/>
        <v>0.14685057516474834</v>
      </c>
      <c r="R1504" s="13">
        <f t="shared" si="2021"/>
        <v>1.600753464190284E-2</v>
      </c>
      <c r="S1504" s="13">
        <f t="shared" si="2022"/>
        <v>1.1906553315568004E-2</v>
      </c>
      <c r="T1504" s="13">
        <f t="shared" si="2023"/>
        <v>5.913517062833086E-2</v>
      </c>
      <c r="U1504" s="13">
        <f t="shared" si="2024"/>
        <v>1.9524065389391512E-2</v>
      </c>
      <c r="V1504" s="13">
        <f t="shared" si="2025"/>
        <v>6.4976985206295016E-4</v>
      </c>
      <c r="W1504" s="13">
        <f t="shared" si="2026"/>
        <v>5.9703556192449797E-2</v>
      </c>
      <c r="X1504" s="13">
        <f t="shared" si="2027"/>
        <v>2.4041989475341044E-2</v>
      </c>
      <c r="Y1504" s="13">
        <f t="shared" si="2028"/>
        <v>4.8407272095251381E-3</v>
      </c>
      <c r="Z1504" s="13">
        <f t="shared" si="2029"/>
        <v>2.1486881962063894E-3</v>
      </c>
      <c r="AA1504" s="13">
        <f t="shared" si="2030"/>
        <v>2.6207114201291181E-3</v>
      </c>
      <c r="AB1504" s="13">
        <f t="shared" si="2031"/>
        <v>1.5982142871453361E-3</v>
      </c>
      <c r="AC1504" s="13">
        <f t="shared" si="2032"/>
        <v>1.9945989223015059E-5</v>
      </c>
      <c r="AD1504" s="13">
        <f t="shared" si="2033"/>
        <v>1.8204804193102758E-2</v>
      </c>
      <c r="AE1504" s="13">
        <f t="shared" si="2034"/>
        <v>7.3308817551904996E-3</v>
      </c>
      <c r="AF1504" s="13">
        <f t="shared" si="2035"/>
        <v>1.476034203349083E-3</v>
      </c>
      <c r="AG1504" s="13">
        <f t="shared" si="2036"/>
        <v>1.9812777800467534E-4</v>
      </c>
      <c r="AH1504" s="13">
        <f t="shared" si="2037"/>
        <v>2.1631349241771119E-4</v>
      </c>
      <c r="AI1504" s="13">
        <f t="shared" si="2038"/>
        <v>2.6383318012729328E-4</v>
      </c>
      <c r="AJ1504" s="13">
        <f t="shared" si="2039"/>
        <v>1.6089598979259398E-4</v>
      </c>
      <c r="AK1504" s="13">
        <f t="shared" si="2040"/>
        <v>6.5413858658334423E-5</v>
      </c>
      <c r="AL1504" s="13">
        <f t="shared" si="2041"/>
        <v>3.9186057999732645E-7</v>
      </c>
      <c r="AM1504" s="13">
        <f t="shared" si="2042"/>
        <v>4.440806100607082E-3</v>
      </c>
      <c r="AN1504" s="13">
        <f t="shared" si="2043"/>
        <v>1.7882655630876397E-3</v>
      </c>
      <c r="AO1504" s="13">
        <f t="shared" si="2044"/>
        <v>3.6005779712921756E-4</v>
      </c>
      <c r="AP1504" s="13">
        <f t="shared" si="2045"/>
        <v>4.8330486608377534E-5</v>
      </c>
      <c r="AQ1504" s="13">
        <f t="shared" si="2046"/>
        <v>4.8655437149808635E-6</v>
      </c>
      <c r="AR1504" s="13">
        <f t="shared" si="2047"/>
        <v>1.7421430279017638E-5</v>
      </c>
      <c r="AS1504" s="13">
        <f t="shared" si="2048"/>
        <v>2.1248565225896212E-5</v>
      </c>
      <c r="AT1504" s="13">
        <f t="shared" si="2049"/>
        <v>1.2958222055480549E-5</v>
      </c>
      <c r="AU1504" s="13">
        <f t="shared" si="2050"/>
        <v>5.2682935546945096E-6</v>
      </c>
      <c r="AV1504" s="13">
        <f t="shared" si="2051"/>
        <v>1.6064077035184639E-6</v>
      </c>
      <c r="AW1504" s="13">
        <f t="shared" si="2052"/>
        <v>5.3461985250014835E-9</v>
      </c>
      <c r="AX1504" s="13">
        <f t="shared" si="2053"/>
        <v>9.0272685779379342E-4</v>
      </c>
      <c r="AY1504" s="13">
        <f t="shared" si="2054"/>
        <v>3.6351854057448444E-4</v>
      </c>
      <c r="AZ1504" s="13">
        <f t="shared" si="2055"/>
        <v>7.3192532270701906E-5</v>
      </c>
      <c r="BA1504" s="13">
        <f t="shared" si="2056"/>
        <v>9.824619072123259E-6</v>
      </c>
      <c r="BB1504" s="13">
        <f t="shared" si="2057"/>
        <v>9.8906750030868722E-7</v>
      </c>
      <c r="BC1504" s="13">
        <f t="shared" si="2058"/>
        <v>7.9657400494446568E-8</v>
      </c>
      <c r="BD1504" s="13">
        <f t="shared" si="2059"/>
        <v>1.1692375634024558E-6</v>
      </c>
      <c r="BE1504" s="13">
        <f t="shared" si="2060"/>
        <v>1.4260953453659819E-6</v>
      </c>
      <c r="BF1504" s="13">
        <f t="shared" si="2061"/>
        <v>8.6968978663170861E-7</v>
      </c>
      <c r="BG1504" s="13">
        <f t="shared" si="2062"/>
        <v>3.5358099883445471E-7</v>
      </c>
      <c r="BH1504" s="13">
        <f t="shared" si="2063"/>
        <v>1.0781389352142075E-7</v>
      </c>
      <c r="BI1504" s="13">
        <f t="shared" si="2064"/>
        <v>2.6299683918683559E-8</v>
      </c>
      <c r="BJ1504" s="14">
        <f t="shared" si="2065"/>
        <v>0.57057638734750415</v>
      </c>
      <c r="BK1504" s="14">
        <f t="shared" si="2066"/>
        <v>0.30733894588362681</v>
      </c>
      <c r="BL1504" s="14">
        <f t="shared" si="2067"/>
        <v>0.12002257094341426</v>
      </c>
      <c r="BM1504" s="14">
        <f t="shared" si="2068"/>
        <v>0.22216120601464412</v>
      </c>
      <c r="BN1504" s="14">
        <f t="shared" si="2069"/>
        <v>0.77756187316173164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1.6352</v>
      </c>
      <c r="F1509" s="10">
        <f>VLOOKUP(B1509,home!$B$2:$E$405,3,FALSE)</f>
        <v>0.89929999999999999</v>
      </c>
      <c r="G1509" s="10">
        <f>VLOOKUP(C1509,away!$B$2:$E$405,4,FALSE)</f>
        <v>0.82740000000000002</v>
      </c>
      <c r="H1509" s="10">
        <f>VLOOKUP(A1509,away!$A$2:$E$405,3,FALSE)</f>
        <v>1.1458999999999999</v>
      </c>
      <c r="I1509" s="10">
        <f>VLOOKUP(C1509,away!$B$2:$E$405,3,FALSE)</f>
        <v>0.97529999999999994</v>
      </c>
      <c r="J1509" s="10">
        <f>VLOOKUP(B1509,home!$B$2:$E$405,4,FALSE)</f>
        <v>0.71870000000000001</v>
      </c>
      <c r="K1509" s="12">
        <f t="shared" si="2014"/>
        <v>1.2167209568640001</v>
      </c>
      <c r="L1509" s="12">
        <f t="shared" si="2015"/>
        <v>0.80321643924899999</v>
      </c>
      <c r="M1509" s="13">
        <f t="shared" si="2016"/>
        <v>0.1326637700878277</v>
      </c>
      <c r="N1509" s="13">
        <f t="shared" si="2017"/>
        <v>0.16141478928244743</v>
      </c>
      <c r="O1509" s="13">
        <f t="shared" si="2018"/>
        <v>0.10655772102729297</v>
      </c>
      <c r="P1509" s="13">
        <f t="shared" si="2019"/>
        <v>0.12965101228957507</v>
      </c>
      <c r="Q1509" s="13">
        <f t="shared" si="2020"/>
        <v>9.819837843387022E-2</v>
      </c>
      <c r="R1509" s="13">
        <f t="shared" si="2021"/>
        <v>4.2794456629015258E-2</v>
      </c>
      <c r="S1509" s="13">
        <f t="shared" si="2022"/>
        <v>3.1676668348455631E-2</v>
      </c>
      <c r="T1509" s="13">
        <f t="shared" si="2023"/>
        <v>7.887455186567903E-2</v>
      </c>
      <c r="U1509" s="13">
        <f t="shared" si="2024"/>
        <v>5.2068912218130398E-2</v>
      </c>
      <c r="V1509" s="13">
        <f t="shared" si="2025"/>
        <v>3.4396999896132634E-3</v>
      </c>
      <c r="W1509" s="13">
        <f t="shared" si="2026"/>
        <v>3.982667499018392E-2</v>
      </c>
      <c r="X1509" s="13">
        <f t="shared" si="2027"/>
        <v>3.1989440072742729E-2</v>
      </c>
      <c r="Y1509" s="13">
        <f t="shared" si="2028"/>
        <v>1.284722207439884E-2</v>
      </c>
      <c r="Z1509" s="13">
        <f t="shared" si="2029"/>
        <v>1.1457737024384469E-2</v>
      </c>
      <c r="AA1509" s="13">
        <f t="shared" si="2030"/>
        <v>1.3940868755805153E-2</v>
      </c>
      <c r="AB1509" s="13">
        <f t="shared" si="2031"/>
        <v>8.481073586039346E-3</v>
      </c>
      <c r="AC1509" s="13">
        <f t="shared" si="2032"/>
        <v>2.1009908419729063E-4</v>
      </c>
      <c r="AD1509" s="13">
        <f t="shared" si="2033"/>
        <v>1.2114487525692027E-2</v>
      </c>
      <c r="AE1509" s="13">
        <f t="shared" si="2034"/>
        <v>9.7305555337127789E-3</v>
      </c>
      <c r="AF1509" s="13">
        <f t="shared" si="2035"/>
        <v>3.907871083851714E-3</v>
      </c>
      <c r="AG1509" s="13">
        <f t="shared" si="2036"/>
        <v>1.046288765671835E-3</v>
      </c>
      <c r="AH1509" s="13">
        <f t="shared" si="2037"/>
        <v>2.3007606836443813E-3</v>
      </c>
      <c r="AI1509" s="13">
        <f t="shared" si="2038"/>
        <v>2.7993837405188627E-3</v>
      </c>
      <c r="AJ1509" s="13">
        <f t="shared" si="2039"/>
        <v>1.7030344316968176E-3</v>
      </c>
      <c r="AK1509" s="13">
        <f t="shared" si="2040"/>
        <v>6.9070589443549681E-4</v>
      </c>
      <c r="AL1509" s="13">
        <f t="shared" si="2041"/>
        <v>8.2131116669631594E-6</v>
      </c>
      <c r="AM1509" s="13">
        <f t="shared" si="2042"/>
        <v>2.9479901708353985E-3</v>
      </c>
      <c r="AN1509" s="13">
        <f t="shared" si="2043"/>
        <v>2.36787416795946E-3</v>
      </c>
      <c r="AO1509" s="13">
        <f t="shared" si="2044"/>
        <v>9.5095772888904265E-4</v>
      </c>
      <c r="AP1509" s="13">
        <f t="shared" si="2045"/>
        <v>2.5460829362485764E-4</v>
      </c>
      <c r="AQ1509" s="13">
        <f t="shared" si="2046"/>
        <v>5.11263917521555E-5</v>
      </c>
      <c r="AR1509" s="13">
        <f t="shared" si="2047"/>
        <v>3.6960176077618711E-4</v>
      </c>
      <c r="AS1509" s="13">
        <f t="shared" si="2048"/>
        <v>4.4970220803022159E-4</v>
      </c>
      <c r="AT1509" s="13">
        <f t="shared" si="2049"/>
        <v>2.7358105042919251E-4</v>
      </c>
      <c r="AU1509" s="13">
        <f t="shared" si="2050"/>
        <v>1.1095726581935512E-4</v>
      </c>
      <c r="AV1509" s="13">
        <f t="shared" si="2051"/>
        <v>3.3751007659684731E-5</v>
      </c>
      <c r="AW1509" s="13">
        <f t="shared" si="2052"/>
        <v>2.229609487713302E-7</v>
      </c>
      <c r="AX1509" s="13">
        <f t="shared" si="2053"/>
        <v>5.9781357024741883E-4</v>
      </c>
      <c r="AY1509" s="13">
        <f t="shared" si="2054"/>
        <v>4.8017368722886369E-4</v>
      </c>
      <c r="AZ1509" s="13">
        <f t="shared" si="2055"/>
        <v>1.9284169963851538E-4</v>
      </c>
      <c r="BA1509" s="13">
        <f t="shared" si="2056"/>
        <v>5.1631207774124512E-5</v>
      </c>
      <c r="BB1509" s="13">
        <f t="shared" si="2057"/>
        <v>1.0367758715614394E-5</v>
      </c>
      <c r="BC1509" s="13">
        <f t="shared" si="2058"/>
        <v>1.6655108477097162E-6</v>
      </c>
      <c r="BD1509" s="13">
        <f t="shared" si="2059"/>
        <v>4.9478368371801598E-5</v>
      </c>
      <c r="BE1509" s="13">
        <f t="shared" si="2060"/>
        <v>6.0201367709407914E-5</v>
      </c>
      <c r="BF1509" s="13">
        <f t="shared" si="2061"/>
        <v>3.6624132861956165E-5</v>
      </c>
      <c r="BG1509" s="13">
        <f t="shared" si="2062"/>
        <v>1.4853783326704526E-5</v>
      </c>
      <c r="BH1509" s="13">
        <f t="shared" si="2063"/>
        <v>4.5182273655796139E-6</v>
      </c>
      <c r="BI1509" s="13">
        <f t="shared" si="2064"/>
        <v>1.0994843847154274E-6</v>
      </c>
      <c r="BJ1509" s="14">
        <f t="shared" si="2065"/>
        <v>0.45785730981576367</v>
      </c>
      <c r="BK1509" s="14">
        <f t="shared" si="2066"/>
        <v>0.29812963659856478</v>
      </c>
      <c r="BL1509" s="14">
        <f t="shared" si="2067"/>
        <v>0.23274128562331345</v>
      </c>
      <c r="BM1509" s="14">
        <f t="shared" si="2068"/>
        <v>0.32842589058571753</v>
      </c>
      <c r="BN1509" s="14">
        <f t="shared" si="2069"/>
        <v>0.67128012775002877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1.6352</v>
      </c>
      <c r="F1510" s="10">
        <f>VLOOKUP(B1510,home!$B$2:$E$405,3,FALSE)</f>
        <v>1.1511</v>
      </c>
      <c r="G1510" s="10">
        <f>VLOOKUP(C1510,away!$B$2:$E$405,4,FALSE)</f>
        <v>0.82740000000000002</v>
      </c>
      <c r="H1510" s="10">
        <f>VLOOKUP(A1510,away!$A$2:$E$405,3,FALSE)</f>
        <v>1.1458999999999999</v>
      </c>
      <c r="I1510" s="10">
        <f>VLOOKUP(C1510,away!$B$2:$E$405,3,FALSE)</f>
        <v>1.7454000000000001</v>
      </c>
      <c r="J1510" s="10">
        <f>VLOOKUP(B1510,home!$B$2:$E$405,4,FALSE)</f>
        <v>0.87270000000000003</v>
      </c>
      <c r="K1510" s="12">
        <f t="shared" si="2014"/>
        <v>1.5573974129279999</v>
      </c>
      <c r="L1510" s="12">
        <f t="shared" si="2015"/>
        <v>1.745447003622</v>
      </c>
      <c r="M1510" s="13">
        <f t="shared" si="2016"/>
        <v>3.6778405373523441E-2</v>
      </c>
      <c r="N1510" s="13">
        <f t="shared" si="2017"/>
        <v>5.7278593380342656E-2</v>
      </c>
      <c r="O1510" s="13">
        <f t="shared" si="2018"/>
        <v>6.4194757457211746E-2</v>
      </c>
      <c r="P1510" s="13">
        <f t="shared" si="2019"/>
        <v>9.9976749187402014E-2</v>
      </c>
      <c r="Q1510" s="13">
        <f t="shared" si="2020"/>
        <v>4.4602766573350265E-2</v>
      </c>
      <c r="R1510" s="13">
        <f t="shared" si="2021"/>
        <v>5.6024273525965652E-2</v>
      </c>
      <c r="S1510" s="13">
        <f t="shared" si="2022"/>
        <v>6.7943065207472855E-2</v>
      </c>
      <c r="T1510" s="13">
        <f t="shared" si="2023"/>
        <v>7.7851765268705714E-2</v>
      </c>
      <c r="U1510" s="13">
        <f t="shared" si="2024"/>
        <v>8.7252058650509542E-2</v>
      </c>
      <c r="V1510" s="13">
        <f t="shared" si="2025"/>
        <v>2.0521483010610048E-2</v>
      </c>
      <c r="W1510" s="13">
        <f t="shared" si="2026"/>
        <v>2.3154744423589061E-2</v>
      </c>
      <c r="X1510" s="13">
        <f t="shared" si="2027"/>
        <v>4.0415379273786738E-2</v>
      </c>
      <c r="Y1510" s="13">
        <f t="shared" si="2028"/>
        <v>3.5271451326838878E-2</v>
      </c>
      <c r="Z1510" s="13">
        <f t="shared" si="2029"/>
        <v>3.2595800118665363E-2</v>
      </c>
      <c r="AA1510" s="13">
        <f t="shared" si="2030"/>
        <v>5.0764614777127633E-2</v>
      </c>
      <c r="AB1510" s="13">
        <f t="shared" si="2031"/>
        <v>3.9530339861092556E-2</v>
      </c>
      <c r="AC1510" s="13">
        <f t="shared" si="2032"/>
        <v>3.4865417951587536E-3</v>
      </c>
      <c r="AD1510" s="13">
        <f t="shared" si="2033"/>
        <v>9.0152847655766578E-3</v>
      </c>
      <c r="AE1510" s="13">
        <f t="shared" si="2034"/>
        <v>1.5735701780874842E-2</v>
      </c>
      <c r="AF1510" s="13">
        <f t="shared" si="2035"/>
        <v>1.3732916761658682E-2</v>
      </c>
      <c r="AG1510" s="13">
        <f t="shared" si="2036"/>
        <v>7.9900261375424955E-3</v>
      </c>
      <c r="AH1510" s="13">
        <f t="shared" si="2037"/>
        <v>1.4223560411946527E-2</v>
      </c>
      <c r="AI1510" s="13">
        <f t="shared" si="2038"/>
        <v>2.2151736188190638E-2</v>
      </c>
      <c r="AJ1510" s="13">
        <f t="shared" si="2039"/>
        <v>1.7249528315675829E-2</v>
      </c>
      <c r="AK1510" s="13">
        <f t="shared" si="2040"/>
        <v>8.9547902576872732E-3</v>
      </c>
      <c r="AL1510" s="13">
        <f t="shared" si="2041"/>
        <v>3.7910628375086285E-4</v>
      </c>
      <c r="AM1510" s="13">
        <f t="shared" si="2042"/>
        <v>2.808076234143659E-3</v>
      </c>
      <c r="AN1510" s="13">
        <f t="shared" si="2043"/>
        <v>4.9013482488281983E-3</v>
      </c>
      <c r="AO1510" s="13">
        <f t="shared" si="2044"/>
        <v>4.2775218073125591E-3</v>
      </c>
      <c r="AP1510" s="13">
        <f t="shared" si="2045"/>
        <v>2.4887292071671561E-3</v>
      </c>
      <c r="AQ1510" s="13">
        <f t="shared" si="2046"/>
        <v>1.0859862343691174E-3</v>
      </c>
      <c r="AR1510" s="13">
        <f t="shared" si="2047"/>
        <v>4.9652941803737111E-3</v>
      </c>
      <c r="AS1510" s="13">
        <f t="shared" si="2048"/>
        <v>7.7329363109404714E-3</v>
      </c>
      <c r="AT1510" s="13">
        <f t="shared" si="2049"/>
        <v>6.0216275024978427E-3</v>
      </c>
      <c r="AU1510" s="13">
        <f t="shared" si="2050"/>
        <v>3.1260223646687444E-3</v>
      </c>
      <c r="AV1510" s="13">
        <f t="shared" si="2051"/>
        <v>1.2171147858725426E-3</v>
      </c>
      <c r="AW1510" s="13">
        <f t="shared" si="2052"/>
        <v>2.8626259123915576E-5</v>
      </c>
      <c r="AX1510" s="13">
        <f t="shared" si="2053"/>
        <v>7.288817770599894E-4</v>
      </c>
      <c r="AY1510" s="13">
        <f t="shared" si="2054"/>
        <v>1.2722245137640371E-3</v>
      </c>
      <c r="AZ1510" s="13">
        <f t="shared" si="2055"/>
        <v>1.1103002327419475E-3</v>
      </c>
      <c r="BA1510" s="13">
        <f t="shared" si="2056"/>
        <v>6.4599007145341386E-4</v>
      </c>
      <c r="BB1510" s="13">
        <f t="shared" si="2057"/>
        <v>2.8188535864698077E-4</v>
      </c>
      <c r="BC1510" s="13">
        <f t="shared" si="2058"/>
        <v>9.8403190923057054E-5</v>
      </c>
      <c r="BD1510" s="13">
        <f t="shared" si="2059"/>
        <v>1.4444429748725076E-3</v>
      </c>
      <c r="BE1510" s="13">
        <f t="shared" si="2060"/>
        <v>2.2495717521884675E-3</v>
      </c>
      <c r="BF1510" s="13">
        <f t="shared" si="2061"/>
        <v>1.7517386135271137E-3</v>
      </c>
      <c r="BG1510" s="13">
        <f t="shared" si="2062"/>
        <v>9.0938439494440287E-4</v>
      </c>
      <c r="BH1510" s="13">
        <f t="shared" si="2063"/>
        <v>3.5406822601087687E-4</v>
      </c>
      <c r="BI1510" s="13">
        <f t="shared" si="2064"/>
        <v>1.1028498783786918E-4</v>
      </c>
      <c r="BJ1510" s="14">
        <f t="shared" si="2065"/>
        <v>0.34474797656867617</v>
      </c>
      <c r="BK1510" s="14">
        <f t="shared" si="2066"/>
        <v>0.23035757537168203</v>
      </c>
      <c r="BL1510" s="14">
        <f t="shared" si="2067"/>
        <v>0.39022814553914198</v>
      </c>
      <c r="BM1510" s="14">
        <f t="shared" si="2068"/>
        <v>0.63783035384572928</v>
      </c>
      <c r="BN1510" s="14">
        <f t="shared" si="2069"/>
        <v>0.3588555454977958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1.6352</v>
      </c>
      <c r="F1511" s="10">
        <f>VLOOKUP(B1511,home!$B$2:$E$405,3,FALSE)</f>
        <v>0.61150000000000004</v>
      </c>
      <c r="G1511" s="10">
        <f>VLOOKUP(C1511,away!$B$2:$E$405,4,FALSE)</f>
        <v>1.2949999999999999</v>
      </c>
      <c r="H1511" s="10">
        <f>VLOOKUP(A1511,away!$A$2:$E$405,3,FALSE)</f>
        <v>1.1458999999999999</v>
      </c>
      <c r="I1511" s="10">
        <f>VLOOKUP(C1511,away!$B$2:$E$405,3,FALSE)</f>
        <v>0.6673</v>
      </c>
      <c r="J1511" s="10">
        <f>VLOOKUP(B1511,home!$B$2:$E$405,4,FALSE)</f>
        <v>1.4886999999999999</v>
      </c>
      <c r="K1511" s="12">
        <f t="shared" si="2014"/>
        <v>1.2949026159999999</v>
      </c>
      <c r="L1511" s="12">
        <f t="shared" si="2015"/>
        <v>1.1383479575089999</v>
      </c>
      <c r="M1511" s="13">
        <f t="shared" si="2016"/>
        <v>8.7751126991645514E-2</v>
      </c>
      <c r="N1511" s="13">
        <f t="shared" si="2017"/>
        <v>0.11362916389842997</v>
      </c>
      <c r="O1511" s="13">
        <f t="shared" si="2018"/>
        <v>9.9891316180052536E-2</v>
      </c>
      <c r="P1511" s="13">
        <f t="shared" si="2019"/>
        <v>0.12934952663723315</v>
      </c>
      <c r="Q1511" s="13">
        <f t="shared" si="2020"/>
        <v>7.3569350792984878E-2</v>
      </c>
      <c r="R1511" s="13">
        <f t="shared" si="2021"/>
        <v>5.6855537873224268E-2</v>
      </c>
      <c r="S1511" s="13">
        <f t="shared" si="2022"/>
        <v>4.7666909289008977E-2</v>
      </c>
      <c r="T1511" s="13">
        <f t="shared" si="2023"/>
        <v>8.3747520210457463E-2</v>
      </c>
      <c r="U1511" s="13">
        <f t="shared" si="2024"/>
        <v>7.3622384726125173E-2</v>
      </c>
      <c r="V1511" s="13">
        <f t="shared" si="2025"/>
        <v>7.8070439588900069E-3</v>
      </c>
      <c r="W1511" s="13">
        <f t="shared" si="2026"/>
        <v>3.1755048266419263E-2</v>
      </c>
      <c r="X1511" s="13">
        <f t="shared" si="2027"/>
        <v>3.6148294334678074E-2</v>
      </c>
      <c r="Y1511" s="13">
        <f t="shared" si="2028"/>
        <v>2.0574668511657474E-2</v>
      </c>
      <c r="Z1511" s="13">
        <f t="shared" si="2029"/>
        <v>2.1573795137020145E-2</v>
      </c>
      <c r="AA1511" s="13">
        <f t="shared" si="2030"/>
        <v>2.7935963759975462E-2</v>
      </c>
      <c r="AB1511" s="13">
        <f t="shared" si="2031"/>
        <v>1.8087176276636713E-2</v>
      </c>
      <c r="AC1511" s="13">
        <f t="shared" si="2032"/>
        <v>7.192481988113358E-4</v>
      </c>
      <c r="AD1511" s="13">
        <f t="shared" si="2033"/>
        <v>1.0279923767848141E-2</v>
      </c>
      <c r="AE1511" s="13">
        <f t="shared" si="2034"/>
        <v>1.1702130224478153E-2</v>
      </c>
      <c r="AF1511" s="13">
        <f t="shared" si="2035"/>
        <v>6.6605480197695216E-3</v>
      </c>
      <c r="AG1511" s="13">
        <f t="shared" si="2036"/>
        <v>2.5273404113984165E-3</v>
      </c>
      <c r="AH1511" s="13">
        <f t="shared" si="2037"/>
        <v>6.13962140748612E-3</v>
      </c>
      <c r="AI1511" s="13">
        <f t="shared" si="2038"/>
        <v>7.9502118218033775E-3</v>
      </c>
      <c r="AJ1511" s="13">
        <f t="shared" si="2039"/>
        <v>5.1473750429036616E-3</v>
      </c>
      <c r="AK1511" s="13">
        <f t="shared" si="2040"/>
        <v>2.2217831361963543E-3</v>
      </c>
      <c r="AL1511" s="13">
        <f t="shared" si="2041"/>
        <v>4.240830505107307E-5</v>
      </c>
      <c r="AM1511" s="13">
        <f t="shared" si="2042"/>
        <v>2.6623000358534277E-3</v>
      </c>
      <c r="AN1511" s="13">
        <f t="shared" si="2043"/>
        <v>3.0306238080898863E-3</v>
      </c>
      <c r="AO1511" s="13">
        <f t="shared" si="2044"/>
        <v>1.7249522109586352E-3</v>
      </c>
      <c r="AP1511" s="13">
        <f t="shared" si="2045"/>
        <v>6.5453194204846525E-4</v>
      </c>
      <c r="AQ1511" s="13">
        <f t="shared" si="2046"/>
        <v>1.862712748388174E-4</v>
      </c>
      <c r="AR1511" s="13">
        <f t="shared" si="2047"/>
        <v>1.3978050978180711E-3</v>
      </c>
      <c r="AS1511" s="13">
        <f t="shared" si="2048"/>
        <v>1.810021477822756E-3</v>
      </c>
      <c r="AT1511" s="13">
        <f t="shared" si="2049"/>
        <v>1.1719007733244366E-3</v>
      </c>
      <c r="AU1511" s="13">
        <f t="shared" si="2050"/>
        <v>5.0583245902341195E-4</v>
      </c>
      <c r="AV1511" s="13">
        <f t="shared" si="2051"/>
        <v>1.6375094361178224E-4</v>
      </c>
      <c r="AW1511" s="13">
        <f t="shared" si="2052"/>
        <v>1.7364430938261243E-6</v>
      </c>
      <c r="AX1511" s="13">
        <f t="shared" si="2053"/>
        <v>5.745698801672488E-4</v>
      </c>
      <c r="AY1511" s="13">
        <f t="shared" si="2054"/>
        <v>6.5406044953457843E-4</v>
      </c>
      <c r="AZ1511" s="13">
        <f t="shared" si="2055"/>
        <v>3.7227418840755293E-4</v>
      </c>
      <c r="BA1511" s="13">
        <f t="shared" si="2056"/>
        <v>1.4125918733568616E-4</v>
      </c>
      <c r="BB1511" s="13">
        <f t="shared" si="2057"/>
        <v>4.0200526845739887E-5</v>
      </c>
      <c r="BC1511" s="13">
        <f t="shared" si="2058"/>
        <v>9.1524375251267427E-6</v>
      </c>
      <c r="BD1511" s="13">
        <f t="shared" si="2059"/>
        <v>2.65198096349478E-4</v>
      </c>
      <c r="BE1511" s="13">
        <f t="shared" si="2060"/>
        <v>3.4340570872115904E-4</v>
      </c>
      <c r="BF1511" s="13">
        <f t="shared" si="2061"/>
        <v>2.2233847528618149E-4</v>
      </c>
      <c r="BG1511" s="13">
        <f t="shared" si="2062"/>
        <v>9.5968891095175919E-5</v>
      </c>
      <c r="BH1511" s="13">
        <f t="shared" si="2063"/>
        <v>3.1067592033440595E-5</v>
      </c>
      <c r="BI1511" s="13">
        <f t="shared" si="2064"/>
        <v>8.045901239384599E-6</v>
      </c>
      <c r="BJ1511" s="14">
        <f t="shared" si="2065"/>
        <v>0.40064418437972654</v>
      </c>
      <c r="BK1511" s="14">
        <f t="shared" si="2066"/>
        <v>0.27399032383017463</v>
      </c>
      <c r="BL1511" s="14">
        <f t="shared" si="2067"/>
        <v>0.30386670564072893</v>
      </c>
      <c r="BM1511" s="14">
        <f t="shared" si="2068"/>
        <v>0.43837666260763919</v>
      </c>
      <c r="BN1511" s="14">
        <f t="shared" si="2069"/>
        <v>0.56104602237357026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1.6352</v>
      </c>
      <c r="F1512" s="10">
        <f>VLOOKUP(B1512,home!$B$2:$E$405,3,FALSE)</f>
        <v>0.93530000000000002</v>
      </c>
      <c r="G1512" s="10">
        <f>VLOOKUP(C1512,away!$B$2:$E$405,4,FALSE)</f>
        <v>1.403</v>
      </c>
      <c r="H1512" s="10">
        <f>VLOOKUP(A1512,away!$A$2:$E$405,3,FALSE)</f>
        <v>1.1458999999999999</v>
      </c>
      <c r="I1512" s="10">
        <f>VLOOKUP(C1512,away!$B$2:$E$405,3,FALSE)</f>
        <v>0.77</v>
      </c>
      <c r="J1512" s="10">
        <f>VLOOKUP(B1512,home!$B$2:$E$405,4,FALSE)</f>
        <v>1.7967</v>
      </c>
      <c r="K1512" s="12">
        <f t="shared" si="2014"/>
        <v>2.14575179168</v>
      </c>
      <c r="L1512" s="12">
        <f t="shared" si="2015"/>
        <v>1.5853056681</v>
      </c>
      <c r="M1512" s="13">
        <f t="shared" si="2016"/>
        <v>2.3967477787725157E-2</v>
      </c>
      <c r="N1512" s="13">
        <f t="shared" si="2017"/>
        <v>5.1428258405061843E-2</v>
      </c>
      <c r="O1512" s="13">
        <f t="shared" si="2018"/>
        <v>3.7995778386941542E-2</v>
      </c>
      <c r="P1512" s="13">
        <f t="shared" si="2019"/>
        <v>8.1529509550056015E-2</v>
      </c>
      <c r="Q1512" s="13">
        <f t="shared" si="2020"/>
        <v>5.517613880782176E-2</v>
      </c>
      <c r="R1512" s="13">
        <f t="shared" si="2021"/>
        <v>3.0117461420344955E-2</v>
      </c>
      <c r="S1512" s="13">
        <f t="shared" si="2022"/>
        <v>6.9334172188916604E-2</v>
      </c>
      <c r="T1512" s="13">
        <f t="shared" si="2023"/>
        <v>8.747104559591222E-2</v>
      </c>
      <c r="U1512" s="13">
        <f t="shared" si="2024"/>
        <v>6.4624596803558448E-2</v>
      </c>
      <c r="V1512" s="13">
        <f t="shared" si="2025"/>
        <v>2.6205793922020222E-2</v>
      </c>
      <c r="W1512" s="13">
        <f t="shared" si="2026"/>
        <v>3.946476623495597E-2</v>
      </c>
      <c r="X1512" s="13">
        <f t="shared" si="2027"/>
        <v>6.2563717602517208E-2</v>
      </c>
      <c r="Y1512" s="13">
        <f t="shared" si="2028"/>
        <v>4.9591308066339136E-2</v>
      </c>
      <c r="Z1512" s="13">
        <f t="shared" si="2029"/>
        <v>1.591512743281864E-2</v>
      </c>
      <c r="AA1512" s="13">
        <f t="shared" si="2030"/>
        <v>3.414991320378611E-2</v>
      </c>
      <c r="AB1512" s="13">
        <f t="shared" si="2031"/>
        <v>3.6638618721370281E-2</v>
      </c>
      <c r="AC1512" s="13">
        <f t="shared" si="2032"/>
        <v>5.5714704962780094E-3</v>
      </c>
      <c r="AD1512" s="13">
        <f t="shared" si="2033"/>
        <v>2.1170398214222296E-2</v>
      </c>
      <c r="AE1512" s="13">
        <f t="shared" si="2034"/>
        <v>3.3561552284940725E-2</v>
      </c>
      <c r="AF1512" s="13">
        <f t="shared" si="2035"/>
        <v>2.6602659533775525E-2</v>
      </c>
      <c r="AG1512" s="13">
        <f t="shared" si="2036"/>
        <v>1.4057782315142944E-2</v>
      </c>
      <c r="AH1512" s="13">
        <f t="shared" si="2037"/>
        <v>6.3075854319452947E-3</v>
      </c>
      <c r="AI1512" s="13">
        <f t="shared" si="2038"/>
        <v>1.353451274177128E-2</v>
      </c>
      <c r="AJ1512" s="13">
        <f t="shared" si="2039"/>
        <v>1.4520852482585762E-2</v>
      </c>
      <c r="AK1512" s="13">
        <f t="shared" si="2040"/>
        <v>1.0386048410409791E-2</v>
      </c>
      <c r="AL1512" s="13">
        <f t="shared" si="2041"/>
        <v>7.5809271389714521E-4</v>
      </c>
      <c r="AM1512" s="13">
        <f t="shared" si="2042"/>
        <v>9.0852839797493003E-3</v>
      </c>
      <c r="AN1512" s="13">
        <f t="shared" si="2043"/>
        <v>1.4402952189394693E-2</v>
      </c>
      <c r="AO1512" s="13">
        <f t="shared" si="2044"/>
        <v>1.1416540871610356E-2</v>
      </c>
      <c r="AP1512" s="13">
        <f t="shared" si="2045"/>
        <v>6.0329023179530698E-3</v>
      </c>
      <c r="AQ1512" s="13">
        <f t="shared" si="2046"/>
        <v>2.3909985599361561E-3</v>
      </c>
      <c r="AR1512" s="13">
        <f t="shared" si="2047"/>
        <v>1.9998901874575727E-3</v>
      </c>
      <c r="AS1512" s="13">
        <f t="shared" si="2048"/>
        <v>4.2912679529003364E-3</v>
      </c>
      <c r="AT1512" s="13">
        <f t="shared" si="2049"/>
        <v>4.6039979492574342E-3</v>
      </c>
      <c r="AU1512" s="13">
        <f t="shared" si="2050"/>
        <v>3.2930122828367281E-3</v>
      </c>
      <c r="AV1512" s="13">
        <f t="shared" si="2051"/>
        <v>1.7664967514802899E-3</v>
      </c>
      <c r="AW1512" s="13">
        <f t="shared" si="2052"/>
        <v>7.1632864455506507E-5</v>
      </c>
      <c r="AX1512" s="13">
        <f t="shared" si="2053"/>
        <v>3.2491273962447758E-3</v>
      </c>
      <c r="AY1512" s="13">
        <f t="shared" si="2054"/>
        <v>5.1508600776458378E-3</v>
      </c>
      <c r="AZ1512" s="13">
        <f t="shared" si="2055"/>
        <v>4.0828438383409774E-3</v>
      </c>
      <c r="BA1512" s="13">
        <f t="shared" si="2056"/>
        <v>2.1575184929630365E-3</v>
      </c>
      <c r="BB1512" s="13">
        <f t="shared" si="2057"/>
        <v>8.5508157398121742E-4</v>
      </c>
      <c r="BC1512" s="13">
        <f t="shared" si="2058"/>
        <v>2.7111313318405874E-4</v>
      </c>
      <c r="BD1512" s="13">
        <f t="shared" si="2059"/>
        <v>5.2840620829234424E-4</v>
      </c>
      <c r="BE1512" s="13">
        <f t="shared" si="2060"/>
        <v>1.1338285681781327E-3</v>
      </c>
      <c r="BF1512" s="13">
        <f t="shared" si="2061"/>
        <v>1.2164573408130991E-3</v>
      </c>
      <c r="BG1512" s="13">
        <f t="shared" si="2062"/>
        <v>8.7007183951733188E-4</v>
      </c>
      <c r="BH1512" s="13">
        <f t="shared" si="2063"/>
        <v>4.6673955213365735E-4</v>
      </c>
      <c r="BI1512" s="13">
        <f t="shared" si="2064"/>
        <v>2.0030144604774291E-4</v>
      </c>
      <c r="BJ1512" s="14">
        <f t="shared" si="2065"/>
        <v>0.500182849491693</v>
      </c>
      <c r="BK1512" s="14">
        <f t="shared" si="2066"/>
        <v>0.212517376736539</v>
      </c>
      <c r="BL1512" s="14">
        <f t="shared" si="2067"/>
        <v>0.26864583768162814</v>
      </c>
      <c r="BM1512" s="14">
        <f t="shared" si="2068"/>
        <v>0.71196733977153759</v>
      </c>
      <c r="BN1512" s="14">
        <f t="shared" si="2069"/>
        <v>0.28021462435795125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1.6352</v>
      </c>
      <c r="F1513" s="10">
        <f>VLOOKUP(B1513,home!$B$2:$E$405,3,FALSE)</f>
        <v>1.0431999999999999</v>
      </c>
      <c r="G1513" s="10">
        <f>VLOOKUP(C1513,away!$B$2:$E$405,4,FALSE)</f>
        <v>0.75539999999999996</v>
      </c>
      <c r="H1513" s="10">
        <f>VLOOKUP(A1513,away!$A$2:$E$405,3,FALSE)</f>
        <v>1.1458999999999999</v>
      </c>
      <c r="I1513" s="10">
        <f>VLOOKUP(C1513,away!$B$2:$E$405,3,FALSE)</f>
        <v>0.87270000000000003</v>
      </c>
      <c r="J1513" s="10">
        <f>VLOOKUP(B1513,home!$B$2:$E$405,4,FALSE)</f>
        <v>0.92400000000000004</v>
      </c>
      <c r="K1513" s="12">
        <f t="shared" si="2014"/>
        <v>1.2885920194559999</v>
      </c>
      <c r="L1513" s="12">
        <f t="shared" si="2015"/>
        <v>0.92402488331999999</v>
      </c>
      <c r="M1513" s="13">
        <f t="shared" si="2016"/>
        <v>0.10941394788133968</v>
      </c>
      <c r="N1513" s="13">
        <f t="shared" si="2017"/>
        <v>0.140989940057069</v>
      </c>
      <c r="O1513" s="13">
        <f t="shared" si="2018"/>
        <v>0.10110121042463545</v>
      </c>
      <c r="P1513" s="13">
        <f t="shared" si="2019"/>
        <v>0.13027821291052699</v>
      </c>
      <c r="Q1513" s="13">
        <f t="shared" si="2020"/>
        <v>9.0839255790559473E-2</v>
      </c>
      <c r="R1513" s="13">
        <f t="shared" si="2021"/>
        <v>4.6710017083067268E-2</v>
      </c>
      <c r="S1513" s="13">
        <f t="shared" si="2022"/>
        <v>3.8780276847261104E-2</v>
      </c>
      <c r="T1513" s="13">
        <f t="shared" si="2023"/>
        <v>8.393773273274735E-2</v>
      </c>
      <c r="U1513" s="13">
        <f t="shared" si="2024"/>
        <v>6.0190155241893903E-2</v>
      </c>
      <c r="V1513" s="13">
        <f t="shared" si="2025"/>
        <v>5.1305922362494824E-3</v>
      </c>
      <c r="W1513" s="13">
        <f t="shared" si="2026"/>
        <v>3.9018246688345706E-2</v>
      </c>
      <c r="X1513" s="13">
        <f t="shared" si="2027"/>
        <v>3.6053830843549621E-2</v>
      </c>
      <c r="Y1513" s="13">
        <f t="shared" si="2028"/>
        <v>1.6657318419224975E-2</v>
      </c>
      <c r="Z1513" s="13">
        <f t="shared" si="2029"/>
        <v>1.4387072695018816E-2</v>
      </c>
      <c r="AA1513" s="13">
        <f t="shared" si="2030"/>
        <v>1.8539067058134569E-2</v>
      </c>
      <c r="AB1513" s="13">
        <f t="shared" si="2031"/>
        <v>1.1944646929635917E-2</v>
      </c>
      <c r="AC1513" s="13">
        <f t="shared" si="2032"/>
        <v>3.8180940401909334E-4</v>
      </c>
      <c r="AD1513" s="13">
        <f t="shared" si="2033"/>
        <v>1.2569650323941951E-2</v>
      </c>
      <c r="AE1513" s="13">
        <f t="shared" si="2034"/>
        <v>1.1614669673953661E-2</v>
      </c>
      <c r="AF1513" s="13">
        <f t="shared" si="2035"/>
        <v>5.3661218951376868E-3</v>
      </c>
      <c r="AG1513" s="13">
        <f t="shared" si="2036"/>
        <v>1.6528100526784998E-3</v>
      </c>
      <c r="AH1513" s="13">
        <f t="shared" si="2037"/>
        <v>3.3235032920827788E-3</v>
      </c>
      <c r="AI1513" s="13">
        <f t="shared" si="2038"/>
        <v>4.2826398188136119E-3</v>
      </c>
      <c r="AJ1513" s="13">
        <f t="shared" si="2039"/>
        <v>2.7592877463638553E-3</v>
      </c>
      <c r="AK1513" s="13">
        <f t="shared" si="2040"/>
        <v>1.1851987231157313E-3</v>
      </c>
      <c r="AL1513" s="13">
        <f t="shared" si="2041"/>
        <v>1.8184682224239206E-5</v>
      </c>
      <c r="AM1513" s="13">
        <f t="shared" si="2042"/>
        <v>3.2394302189568199E-3</v>
      </c>
      <c r="AN1513" s="13">
        <f t="shared" si="2043"/>
        <v>2.9933141300948576E-3</v>
      </c>
      <c r="AO1513" s="13">
        <f t="shared" si="2044"/>
        <v>1.3829483699005038E-3</v>
      </c>
      <c r="AP1513" s="13">
        <f t="shared" si="2045"/>
        <v>4.2595956871163253E-4</v>
      </c>
      <c r="AQ1513" s="13">
        <f t="shared" si="2046"/>
        <v>9.8399310194450913E-5</v>
      </c>
      <c r="AR1513" s="13">
        <f t="shared" si="2047"/>
        <v>6.1419994833608539E-4</v>
      </c>
      <c r="AS1513" s="13">
        <f t="shared" si="2048"/>
        <v>7.9145315177616706E-4</v>
      </c>
      <c r="AT1513" s="13">
        <f t="shared" si="2049"/>
        <v>5.099301075760336E-4</v>
      </c>
      <c r="AU1513" s="13">
        <f t="shared" si="2050"/>
        <v>2.1903062236760539E-4</v>
      </c>
      <c r="AV1513" s="13">
        <f t="shared" si="2051"/>
        <v>7.0560277999844325E-5</v>
      </c>
      <c r="AW1513" s="13">
        <f t="shared" si="2052"/>
        <v>6.0145386407249778E-7</v>
      </c>
      <c r="AX1513" s="13">
        <f t="shared" si="2053"/>
        <v>6.9571732128872706E-4</v>
      </c>
      <c r="AY1513" s="13">
        <f t="shared" si="2054"/>
        <v>6.4286011662751904E-4</v>
      </c>
      <c r="AZ1513" s="13">
        <f t="shared" si="2055"/>
        <v>2.9700937212891236E-4</v>
      </c>
      <c r="BA1513" s="13">
        <f t="shared" si="2056"/>
        <v>9.1481350142121596E-5</v>
      </c>
      <c r="BB1513" s="13">
        <f t="shared" si="2057"/>
        <v>2.1132760972757488E-5</v>
      </c>
      <c r="BC1513" s="13">
        <f t="shared" si="2058"/>
        <v>3.9054393984163395E-6</v>
      </c>
      <c r="BD1513" s="13">
        <f t="shared" si="2059"/>
        <v>9.4589339266066844E-5</v>
      </c>
      <c r="BE1513" s="13">
        <f t="shared" si="2060"/>
        <v>1.2188706770386977E-4</v>
      </c>
      <c r="BF1513" s="13">
        <f t="shared" si="2061"/>
        <v>7.8531351359049871E-5</v>
      </c>
      <c r="BG1513" s="13">
        <f t="shared" si="2062"/>
        <v>3.3731624212788906E-5</v>
      </c>
      <c r="BH1513" s="13">
        <f t="shared" si="2063"/>
        <v>1.0866575440972147E-5</v>
      </c>
      <c r="BI1513" s="13">
        <f t="shared" si="2064"/>
        <v>2.8005164784106504E-6</v>
      </c>
      <c r="BJ1513" s="14">
        <f t="shared" si="2065"/>
        <v>0.44859173443562456</v>
      </c>
      <c r="BK1513" s="14">
        <f t="shared" si="2066"/>
        <v>0.28464588407824815</v>
      </c>
      <c r="BL1513" s="14">
        <f t="shared" si="2067"/>
        <v>0.25258330690025993</v>
      </c>
      <c r="BM1513" s="14">
        <f t="shared" si="2068"/>
        <v>0.38023315529919016</v>
      </c>
      <c r="BN1513" s="14">
        <f t="shared" si="2069"/>
        <v>0.61933258414719794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1.6352</v>
      </c>
      <c r="F1514" s="10">
        <f>VLOOKUP(B1514,home!$B$2:$E$405,3,FALSE)</f>
        <v>0.89929999999999999</v>
      </c>
      <c r="G1514" s="10">
        <f>VLOOKUP(C1514,away!$B$2:$E$405,4,FALSE)</f>
        <v>1.0073000000000001</v>
      </c>
      <c r="H1514" s="10">
        <f>VLOOKUP(A1514,away!$A$2:$E$405,3,FALSE)</f>
        <v>1.1458999999999999</v>
      </c>
      <c r="I1514" s="10">
        <f>VLOOKUP(C1514,away!$B$2:$E$405,3,FALSE)</f>
        <v>0.97529999999999994</v>
      </c>
      <c r="J1514" s="10">
        <f>VLOOKUP(B1514,home!$B$2:$E$405,4,FALSE)</f>
        <v>1.0780000000000001</v>
      </c>
      <c r="K1514" s="12">
        <f t="shared" si="2014"/>
        <v>1.4812702681280001</v>
      </c>
      <c r="L1514" s="12">
        <f t="shared" si="2015"/>
        <v>1.2047687790600001</v>
      </c>
      <c r="M1514" s="13">
        <f t="shared" si="2016"/>
        <v>6.8150345770233364E-2</v>
      </c>
      <c r="N1514" s="13">
        <f t="shared" si="2017"/>
        <v>0.1009490809520895</v>
      </c>
      <c r="O1514" s="13">
        <f t="shared" si="2018"/>
        <v>8.2105408866120888E-2</v>
      </c>
      <c r="P1514" s="13">
        <f t="shared" si="2019"/>
        <v>0.12162030100587796</v>
      </c>
      <c r="Q1514" s="13">
        <f t="shared" si="2020"/>
        <v>7.4766436104588413E-2</v>
      </c>
      <c r="R1514" s="13">
        <f t="shared" si="2021"/>
        <v>4.9459016596929306E-2</v>
      </c>
      <c r="S1514" s="13">
        <f t="shared" si="2022"/>
        <v>5.4260537674414064E-2</v>
      </c>
      <c r="T1514" s="13">
        <f t="shared" si="2023"/>
        <v>9.0076267940392474E-2</v>
      </c>
      <c r="U1514" s="13">
        <f t="shared" si="2024"/>
        <v>7.3262170775880681E-2</v>
      </c>
      <c r="V1514" s="13">
        <f t="shared" si="2025"/>
        <v>1.075919041792286E-2</v>
      </c>
      <c r="W1514" s="13">
        <f t="shared" si="2026"/>
        <v>3.6916432951872885E-2</v>
      </c>
      <c r="X1514" s="13">
        <f t="shared" si="2027"/>
        <v>4.4475765854678245E-2</v>
      </c>
      <c r="Y1514" s="13">
        <f t="shared" si="2028"/>
        <v>2.6791507063249589E-2</v>
      </c>
      <c r="Z1514" s="13">
        <f t="shared" si="2029"/>
        <v>1.986222634633027E-2</v>
      </c>
      <c r="AA1514" s="13">
        <f t="shared" si="2030"/>
        <v>2.9421325345647668E-2</v>
      </c>
      <c r="AB1514" s="13">
        <f t="shared" si="2031"/>
        <v>2.1790467241714327E-2</v>
      </c>
      <c r="AC1514" s="13">
        <f t="shared" si="2032"/>
        <v>1.2000452477701118E-3</v>
      </c>
      <c r="AD1514" s="13">
        <f t="shared" si="2033"/>
        <v>1.3670803634237522E-2</v>
      </c>
      <c r="AE1514" s="13">
        <f t="shared" si="2034"/>
        <v>1.6470157403189349E-2</v>
      </c>
      <c r="AF1514" s="13">
        <f t="shared" si="2035"/>
        <v>9.9213657127832314E-3</v>
      </c>
      <c r="AG1514" s="13">
        <f t="shared" si="2036"/>
        <v>3.9843172187992012E-3</v>
      </c>
      <c r="AH1514" s="13">
        <f t="shared" si="2037"/>
        <v>5.9823475461704186E-3</v>
      </c>
      <c r="AI1514" s="13">
        <f t="shared" si="2038"/>
        <v>8.8614735537507396E-3</v>
      </c>
      <c r="AJ1514" s="13">
        <f t="shared" si="2039"/>
        <v>6.5631186534867714E-3</v>
      </c>
      <c r="AK1514" s="13">
        <f t="shared" si="2040"/>
        <v>3.2405841758687427E-3</v>
      </c>
      <c r="AL1514" s="13">
        <f t="shared" si="2041"/>
        <v>8.5663462220156325E-5</v>
      </c>
      <c r="AM1514" s="13">
        <f t="shared" si="2042"/>
        <v>4.0500309929624514E-3</v>
      </c>
      <c r="AN1514" s="13">
        <f t="shared" si="2043"/>
        <v>4.8793508945465325E-3</v>
      </c>
      <c r="AO1514" s="13">
        <f t="shared" si="2044"/>
        <v>2.9392448099140739E-3</v>
      </c>
      <c r="AP1514" s="13">
        <f t="shared" si="2045"/>
        <v>1.1803701269995405E-3</v>
      </c>
      <c r="AQ1514" s="13">
        <f t="shared" si="2046"/>
        <v>3.5551826918603325E-4</v>
      </c>
      <c r="AR1514" s="13">
        <f t="shared" si="2047"/>
        <v>1.4414691098224644E-3</v>
      </c>
      <c r="AS1514" s="13">
        <f t="shared" si="2048"/>
        <v>2.1352053348049518E-3</v>
      </c>
      <c r="AT1514" s="13">
        <f t="shared" si="2049"/>
        <v>1.5814080893974338E-3</v>
      </c>
      <c r="AU1514" s="13">
        <f t="shared" si="2050"/>
        <v>7.8083092820050825E-4</v>
      </c>
      <c r="AV1514" s="13">
        <f t="shared" si="2051"/>
        <v>2.8915540959455053E-4</v>
      </c>
      <c r="AW1514" s="13">
        <f t="shared" si="2052"/>
        <v>4.2465000412251943E-6</v>
      </c>
      <c r="AX1514" s="13">
        <f t="shared" si="2053"/>
        <v>9.9986508247869917E-4</v>
      </c>
      <c r="AY1514" s="13">
        <f t="shared" si="2054"/>
        <v>1.2046062346425886E-3</v>
      </c>
      <c r="AZ1514" s="13">
        <f t="shared" si="2055"/>
        <v>7.25635991279208E-4</v>
      </c>
      <c r="BA1514" s="13">
        <f t="shared" si="2056"/>
        <v>2.9140786241848145E-4</v>
      </c>
      <c r="BB1514" s="13">
        <f t="shared" si="2057"/>
        <v>8.7769773653599564E-5</v>
      </c>
      <c r="BC1514" s="13">
        <f t="shared" si="2058"/>
        <v>2.1148456608603939E-5</v>
      </c>
      <c r="BD1514" s="13">
        <f t="shared" si="2059"/>
        <v>2.8943949658225265E-4</v>
      </c>
      <c r="BE1514" s="13">
        <f t="shared" si="2060"/>
        <v>4.2873812070922681E-4</v>
      </c>
      <c r="BF1514" s="13">
        <f t="shared" si="2061"/>
        <v>3.1753851550982566E-4</v>
      </c>
      <c r="BG1514" s="13">
        <f t="shared" si="2062"/>
        <v>1.5678678733673551E-4</v>
      </c>
      <c r="BH1514" s="13">
        <f t="shared" si="2063"/>
        <v>5.8060901629303488E-5</v>
      </c>
      <c r="BI1514" s="13">
        <f t="shared" si="2064"/>
        <v>1.7200777464838366E-5</v>
      </c>
      <c r="BJ1514" s="14">
        <f t="shared" si="2065"/>
        <v>0.43475708333057034</v>
      </c>
      <c r="BK1514" s="14">
        <f t="shared" si="2066"/>
        <v>0.25728068981308111</v>
      </c>
      <c r="BL1514" s="14">
        <f t="shared" si="2067"/>
        <v>0.28818174622662168</v>
      </c>
      <c r="BM1514" s="14">
        <f t="shared" si="2068"/>
        <v>0.50183079668616237</v>
      </c>
      <c r="BN1514" s="14">
        <f t="shared" si="2069"/>
        <v>0.49705058929583945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1.6352</v>
      </c>
      <c r="F1515" s="10">
        <f>VLOOKUP(B1515,home!$B$2:$E$405,3,FALSE)</f>
        <v>0.86339999999999995</v>
      </c>
      <c r="G1515" s="10">
        <f>VLOOKUP(C1515,away!$B$2:$E$405,4,FALSE)</f>
        <v>0.89929999999999999</v>
      </c>
      <c r="H1515" s="10">
        <f>VLOOKUP(A1515,away!$A$2:$E$405,3,FALSE)</f>
        <v>1.1458999999999999</v>
      </c>
      <c r="I1515" s="10">
        <f>VLOOKUP(C1515,away!$B$2:$E$405,3,FALSE)</f>
        <v>1.1807000000000001</v>
      </c>
      <c r="J1515" s="10">
        <f>VLOOKUP(B1515,home!$B$2:$E$405,4,FALSE)</f>
        <v>0.71870000000000001</v>
      </c>
      <c r="K1515" s="12">
        <f t="shared" si="2014"/>
        <v>1.2696602298239998</v>
      </c>
      <c r="L1515" s="12">
        <f t="shared" si="2015"/>
        <v>0.97237532023099993</v>
      </c>
      <c r="M1515" s="13">
        <f t="shared" si="2016"/>
        <v>0.10624202316872695</v>
      </c>
      <c r="N1515" s="13">
        <f t="shared" si="2017"/>
        <v>0.13489127155337255</v>
      </c>
      <c r="O1515" s="13">
        <f t="shared" si="2018"/>
        <v>0.10330712130068016</v>
      </c>
      <c r="P1515" s="13">
        <f t="shared" si="2019"/>
        <v>0.13116494337307738</v>
      </c>
      <c r="Q1515" s="13">
        <f t="shared" si="2020"/>
        <v>8.5633041420853317E-2</v>
      </c>
      <c r="R1515" s="13">
        <f t="shared" si="2021"/>
        <v>5.0226647578445818E-2</v>
      </c>
      <c r="S1515" s="13">
        <f t="shared" si="2022"/>
        <v>4.048360963236719E-2</v>
      </c>
      <c r="T1515" s="13">
        <f t="shared" si="2023"/>
        <v>8.3267456073956705E-2</v>
      </c>
      <c r="U1515" s="13">
        <f t="shared" si="2024"/>
        <v>6.3770776907738552E-2</v>
      </c>
      <c r="V1515" s="13">
        <f t="shared" si="2025"/>
        <v>5.5533898573094697E-3</v>
      </c>
      <c r="W1515" s="13">
        <f t="shared" si="2026"/>
        <v>3.6241622350309567E-2</v>
      </c>
      <c r="X1515" s="13">
        <f t="shared" si="2027"/>
        <v>3.5240459138573224E-2</v>
      </c>
      <c r="Y1515" s="13">
        <f t="shared" si="2028"/>
        <v>1.7133476369978803E-2</v>
      </c>
      <c r="Z1515" s="13">
        <f t="shared" si="2029"/>
        <v>1.6279717507740276E-2</v>
      </c>
      <c r="AA1515" s="13">
        <f t="shared" si="2030"/>
        <v>2.066970987234731E-2</v>
      </c>
      <c r="AB1515" s="13">
        <f t="shared" si="2031"/>
        <v>1.3121754293459947E-2</v>
      </c>
      <c r="AC1515" s="13">
        <f t="shared" si="2032"/>
        <v>4.2850868025040085E-4</v>
      </c>
      <c r="AD1515" s="13">
        <f t="shared" si="2033"/>
        <v>1.1503636640622164E-2</v>
      </c>
      <c r="AE1515" s="13">
        <f t="shared" si="2034"/>
        <v>1.1185852362246038E-2</v>
      </c>
      <c r="AF1515" s="13">
        <f t="shared" si="2035"/>
        <v>5.4384233863978403E-3</v>
      </c>
      <c r="AG1515" s="13">
        <f t="shared" si="2036"/>
        <v>1.7627295606334528E-3</v>
      </c>
      <c r="AH1515" s="13">
        <f t="shared" si="2037"/>
        <v>3.9574988812147915E-3</v>
      </c>
      <c r="AI1515" s="13">
        <f t="shared" si="2038"/>
        <v>5.0246789390513934E-3</v>
      </c>
      <c r="AJ1515" s="13">
        <f t="shared" si="2039"/>
        <v>3.1898175082739032E-3</v>
      </c>
      <c r="AK1515" s="13">
        <f t="shared" si="2040"/>
        <v>1.3499948102172205E-3</v>
      </c>
      <c r="AL1515" s="13">
        <f t="shared" si="2041"/>
        <v>2.1161237372392351E-5</v>
      </c>
      <c r="AM1515" s="13">
        <f t="shared" si="2042"/>
        <v>2.9211419881888237E-3</v>
      </c>
      <c r="AN1515" s="13">
        <f t="shared" si="2043"/>
        <v>2.8404463762053268E-3</v>
      </c>
      <c r="AO1515" s="13">
        <f t="shared" si="2044"/>
        <v>1.3809899773308191E-3</v>
      </c>
      <c r="AP1515" s="13">
        <f t="shared" si="2045"/>
        <v>4.4761352381428548E-4</v>
      </c>
      <c r="AQ1515" s="13">
        <f t="shared" si="2046"/>
        <v>1.0881208588966054E-4</v>
      </c>
      <c r="AR1515" s="13">
        <f t="shared" si="2047"/>
        <v>7.6963484838701163E-4</v>
      </c>
      <c r="AS1515" s="13">
        <f t="shared" si="2048"/>
        <v>9.7717475848361221E-4</v>
      </c>
      <c r="AT1515" s="13">
        <f t="shared" si="2049"/>
        <v>6.203399642172576E-4</v>
      </c>
      <c r="AU1515" s="13">
        <f t="shared" si="2050"/>
        <v>2.6254032717903166E-4</v>
      </c>
      <c r="AV1515" s="13">
        <f t="shared" si="2051"/>
        <v>8.333425303604936E-5</v>
      </c>
      <c r="AW1515" s="13">
        <f t="shared" si="2052"/>
        <v>7.2570481028701073E-7</v>
      </c>
      <c r="AX1515" s="13">
        <f t="shared" si="2053"/>
        <v>6.1814296801205953E-4</v>
      </c>
      <c r="AY1515" s="13">
        <f t="shared" si="2054"/>
        <v>6.0106696646926696E-4</v>
      </c>
      <c r="AZ1515" s="13">
        <f t="shared" si="2055"/>
        <v>2.9223134200041464E-4</v>
      </c>
      <c r="BA1515" s="13">
        <f t="shared" si="2056"/>
        <v>9.4719514919729345E-5</v>
      </c>
      <c r="BB1515" s="13">
        <f t="shared" si="2057"/>
        <v>2.3025729663049197E-5</v>
      </c>
      <c r="BC1515" s="13">
        <f t="shared" si="2058"/>
        <v>4.4779302509319804E-6</v>
      </c>
      <c r="BD1515" s="13">
        <f t="shared" si="2059"/>
        <v>1.2472898869354286E-4</v>
      </c>
      <c r="BE1515" s="13">
        <f t="shared" si="2060"/>
        <v>1.5836343645035867E-4</v>
      </c>
      <c r="BF1515" s="13">
        <f t="shared" si="2061"/>
        <v>1.0053387855964044E-4</v>
      </c>
      <c r="BG1515" s="13">
        <f t="shared" si="2062"/>
        <v>4.2547955785710381E-5</v>
      </c>
      <c r="BH1515" s="13">
        <f t="shared" si="2063"/>
        <v>1.3505361830356606E-5</v>
      </c>
      <c r="BI1515" s="13">
        <f t="shared" si="2064"/>
        <v>3.4294441610773681E-6</v>
      </c>
      <c r="BJ1515" s="14">
        <f t="shared" si="2065"/>
        <v>0.43163063725968803</v>
      </c>
      <c r="BK1515" s="14">
        <f t="shared" si="2066"/>
        <v>0.28449470291557305</v>
      </c>
      <c r="BL1515" s="14">
        <f t="shared" si="2067"/>
        <v>0.26777413330821276</v>
      </c>
      <c r="BM1515" s="14">
        <f t="shared" si="2068"/>
        <v>0.38811380133439899</v>
      </c>
      <c r="BN1515" s="14">
        <f t="shared" si="2069"/>
        <v>0.61146504839515625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1.6352</v>
      </c>
      <c r="F1516" s="10">
        <f>VLOOKUP(B1516,home!$B$2:$E$405,3,FALSE)</f>
        <v>0.75539999999999996</v>
      </c>
      <c r="G1516" s="10">
        <f>VLOOKUP(C1516,away!$B$2:$E$405,4,FALSE)</f>
        <v>1.1511</v>
      </c>
      <c r="H1516" s="10">
        <f>VLOOKUP(A1516,away!$A$2:$E$405,3,FALSE)</f>
        <v>1.1458999999999999</v>
      </c>
      <c r="I1516" s="10">
        <f>VLOOKUP(C1516,away!$B$2:$E$405,3,FALSE)</f>
        <v>1.0780000000000001</v>
      </c>
      <c r="J1516" s="10">
        <f>VLOOKUP(B1516,home!$B$2:$E$405,4,FALSE)</f>
        <v>1.1293</v>
      </c>
      <c r="K1516" s="12">
        <f t="shared" si="2014"/>
        <v>1.4218733450880001</v>
      </c>
      <c r="L1516" s="12">
        <f t="shared" si="2015"/>
        <v>1.39500192986</v>
      </c>
      <c r="M1516" s="13">
        <f t="shared" si="2016"/>
        <v>5.9792486188128664E-2</v>
      </c>
      <c r="N1516" s="13">
        <f t="shared" si="2017"/>
        <v>8.5017342347442543E-2</v>
      </c>
      <c r="O1516" s="13">
        <f t="shared" si="2018"/>
        <v>8.3410633623566877E-2</v>
      </c>
      <c r="P1516" s="13">
        <f t="shared" si="2019"/>
        <v>0.11859935664625064</v>
      </c>
      <c r="Q1516" s="13">
        <f t="shared" si="2020"/>
        <v>6.0441946477024923E-2</v>
      </c>
      <c r="R1516" s="13">
        <f t="shared" si="2021"/>
        <v>5.8178997437860619E-2</v>
      </c>
      <c r="S1516" s="13">
        <f t="shared" si="2022"/>
        <v>5.8810932165659073E-2</v>
      </c>
      <c r="T1516" s="13">
        <f t="shared" si="2023"/>
        <v>8.4316631979944601E-2</v>
      </c>
      <c r="U1516" s="13">
        <f t="shared" si="2024"/>
        <v>8.2723165700837056E-2</v>
      </c>
      <c r="V1516" s="13">
        <f t="shared" si="2025"/>
        <v>1.2961380942057553E-2</v>
      </c>
      <c r="W1516" s="13">
        <f t="shared" si="2026"/>
        <v>2.8646930873639089E-2</v>
      </c>
      <c r="X1516" s="13">
        <f t="shared" si="2027"/>
        <v>3.9962523853292541E-2</v>
      </c>
      <c r="Y1516" s="13">
        <f t="shared" si="2028"/>
        <v>2.7873898948709699E-2</v>
      </c>
      <c r="Z1516" s="13">
        <f t="shared" si="2029"/>
        <v>2.7053271234378524E-2</v>
      </c>
      <c r="AA1516" s="13">
        <f t="shared" si="2030"/>
        <v>3.8466325265598754E-2</v>
      </c>
      <c r="AB1516" s="13">
        <f t="shared" si="2031"/>
        <v>2.734712128931999E-2</v>
      </c>
      <c r="AC1516" s="13">
        <f t="shared" si="2032"/>
        <v>1.6068192039823998E-3</v>
      </c>
      <c r="AD1516" s="13">
        <f t="shared" si="2033"/>
        <v>1.0183076856951483E-2</v>
      </c>
      <c r="AE1516" s="13">
        <f t="shared" si="2034"/>
        <v>1.4205411867360022E-2</v>
      </c>
      <c r="AF1516" s="13">
        <f t="shared" si="2035"/>
        <v>9.9082884847116904E-3</v>
      </c>
      <c r="AG1516" s="13">
        <f t="shared" si="2036"/>
        <v>4.6073605192608093E-3</v>
      </c>
      <c r="AH1516" s="13">
        <f t="shared" si="2037"/>
        <v>9.4348413952460158E-3</v>
      </c>
      <c r="AI1516" s="13">
        <f t="shared" si="2038"/>
        <v>1.3415149495033184E-2</v>
      </c>
      <c r="AJ1516" s="13">
        <f t="shared" si="2039"/>
        <v>9.5373217436792185E-3</v>
      </c>
      <c r="AK1516" s="13">
        <f t="shared" si="2040"/>
        <v>4.5202878569552277E-3</v>
      </c>
      <c r="AL1516" s="13">
        <f t="shared" si="2041"/>
        <v>1.2748606789124528E-4</v>
      </c>
      <c r="AM1516" s="13">
        <f t="shared" si="2042"/>
        <v>2.8958091107763578E-3</v>
      </c>
      <c r="AN1516" s="13">
        <f t="shared" si="2043"/>
        <v>4.0396592980391889E-3</v>
      </c>
      <c r="AO1516" s="13">
        <f t="shared" si="2044"/>
        <v>2.8176662583707817E-3</v>
      </c>
      <c r="AP1516" s="13">
        <f t="shared" si="2045"/>
        <v>1.310216622709549E-3</v>
      </c>
      <c r="AQ1516" s="13">
        <f t="shared" si="2046"/>
        <v>4.5693867930361802E-4</v>
      </c>
      <c r="AR1516" s="13">
        <f t="shared" si="2047"/>
        <v>2.6323243908582396E-3</v>
      </c>
      <c r="AS1516" s="13">
        <f t="shared" si="2048"/>
        <v>3.7428318869863371E-3</v>
      </c>
      <c r="AT1516" s="13">
        <f t="shared" si="2049"/>
        <v>2.6609164476256485E-3</v>
      </c>
      <c r="AU1516" s="13">
        <f t="shared" si="2050"/>
        <v>1.2611620567950525E-3</v>
      </c>
      <c r="AV1516" s="13">
        <f t="shared" si="2051"/>
        <v>4.483031780983111E-4</v>
      </c>
      <c r="AW1516" s="13">
        <f t="shared" si="2052"/>
        <v>7.0241850872596421E-6</v>
      </c>
      <c r="AX1516" s="13">
        <f t="shared" si="2053"/>
        <v>6.8624563117931513E-4</v>
      </c>
      <c r="AY1516" s="13">
        <f t="shared" si="2054"/>
        <v>9.573139798531383E-4</v>
      </c>
      <c r="AZ1516" s="13">
        <f t="shared" si="2055"/>
        <v>6.6772742468854281E-4</v>
      </c>
      <c r="BA1516" s="13">
        <f t="shared" si="2056"/>
        <v>3.1049368202032168E-4</v>
      </c>
      <c r="BB1516" s="13">
        <f t="shared" si="2057"/>
        <v>1.0828482140692148E-4</v>
      </c>
      <c r="BC1516" s="13">
        <f t="shared" si="2058"/>
        <v>3.0211506967440165E-5</v>
      </c>
      <c r="BD1516" s="13">
        <f t="shared" si="2059"/>
        <v>6.1201626754413209E-4</v>
      </c>
      <c r="BE1516" s="13">
        <f t="shared" si="2060"/>
        <v>8.7020961758124736E-4</v>
      </c>
      <c r="BF1516" s="13">
        <f t="shared" si="2061"/>
        <v>6.1866392993899894E-4</v>
      </c>
      <c r="BG1516" s="13">
        <f t="shared" si="2062"/>
        <v>2.9322058384921741E-4</v>
      </c>
      <c r="BH1516" s="13">
        <f t="shared" si="2063"/>
        <v>1.0423063310158584E-4</v>
      </c>
      <c r="BI1516" s="13">
        <f t="shared" si="2064"/>
        <v>2.9640551789758346E-5</v>
      </c>
      <c r="BJ1516" s="14">
        <f t="shared" si="2065"/>
        <v>0.37944397922365242</v>
      </c>
      <c r="BK1516" s="14">
        <f t="shared" si="2066"/>
        <v>0.2528557751938228</v>
      </c>
      <c r="BL1516" s="14">
        <f t="shared" si="2067"/>
        <v>0.34030736335226558</v>
      </c>
      <c r="BM1516" s="14">
        <f t="shared" si="2068"/>
        <v>0.53326933648907915</v>
      </c>
      <c r="BN1516" s="14">
        <f t="shared" si="2069"/>
        <v>0.46544076272027424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1.6352</v>
      </c>
      <c r="F1517" s="10">
        <f>VLOOKUP(B1517,home!$B$2:$E$405,3,FALSE)</f>
        <v>1.2909999999999999</v>
      </c>
      <c r="G1517" s="10">
        <f>VLOOKUP(C1517,away!$B$2:$E$405,4,FALSE)</f>
        <v>0.82740000000000002</v>
      </c>
      <c r="H1517" s="10">
        <f>VLOOKUP(A1517,away!$A$2:$E$405,3,FALSE)</f>
        <v>1.1458999999999999</v>
      </c>
      <c r="I1517" s="10">
        <f>VLOOKUP(C1517,away!$B$2:$E$405,3,FALSE)</f>
        <v>0.6673</v>
      </c>
      <c r="J1517" s="10">
        <f>VLOOKUP(B1517,home!$B$2:$E$405,4,FALSE)</f>
        <v>0.92120000000000002</v>
      </c>
      <c r="K1517" s="12">
        <f t="shared" si="2014"/>
        <v>1.7466771436799997</v>
      </c>
      <c r="L1517" s="12">
        <f t="shared" si="2015"/>
        <v>0.70440393528400003</v>
      </c>
      <c r="M1517" s="13">
        <f t="shared" si="2016"/>
        <v>8.6200346727137167E-2</v>
      </c>
      <c r="N1517" s="13">
        <f t="shared" si="2017"/>
        <v>0.15056417540558156</v>
      </c>
      <c r="O1517" s="13">
        <f t="shared" si="2018"/>
        <v>6.0719863457440675E-2</v>
      </c>
      <c r="P1517" s="13">
        <f t="shared" si="2019"/>
        <v>0.10605799766848208</v>
      </c>
      <c r="Q1517" s="13">
        <f t="shared" si="2020"/>
        <v>0.13149350191897782</v>
      </c>
      <c r="R1517" s="13">
        <f t="shared" si="2021"/>
        <v>2.1385655384664179E-2</v>
      </c>
      <c r="S1517" s="13">
        <f t="shared" si="2022"/>
        <v>3.2622545316011525E-2</v>
      </c>
      <c r="T1517" s="13">
        <f t="shared" si="2023"/>
        <v>9.262454021600218E-2</v>
      </c>
      <c r="U1517" s="13">
        <f t="shared" si="2024"/>
        <v>3.7353835463010035E-2</v>
      </c>
      <c r="V1517" s="13">
        <f t="shared" si="2025"/>
        <v>4.4597420962142528E-3</v>
      </c>
      <c r="W1517" s="13">
        <f t="shared" si="2026"/>
        <v>7.6558898114773594E-2</v>
      </c>
      <c r="X1517" s="13">
        <f t="shared" si="2027"/>
        <v>5.3928389113053324E-2</v>
      </c>
      <c r="Y1517" s="13">
        <f t="shared" si="2028"/>
        <v>1.8993684757380794E-2</v>
      </c>
      <c r="Z1517" s="13">
        <f t="shared" si="2029"/>
        <v>5.0213799371949721E-3</v>
      </c>
      <c r="AA1517" s="13">
        <f t="shared" si="2030"/>
        <v>8.7707295660317697E-3</v>
      </c>
      <c r="AB1517" s="13">
        <f t="shared" si="2031"/>
        <v>7.6598164331930481E-3</v>
      </c>
      <c r="AC1517" s="13">
        <f t="shared" si="2032"/>
        <v>3.4294476095580057E-4</v>
      </c>
      <c r="AD1517" s="13">
        <f t="shared" si="2033"/>
        <v>3.3430919370600234E-2</v>
      </c>
      <c r="AE1517" s="13">
        <f t="shared" si="2034"/>
        <v>2.3548871164812905E-2</v>
      </c>
      <c r="AF1517" s="13">
        <f t="shared" si="2035"/>
        <v>8.2939587599950623E-3</v>
      </c>
      <c r="AG1517" s="13">
        <f t="shared" si="2036"/>
        <v>1.9474323965412426E-3</v>
      </c>
      <c r="AH1517" s="13">
        <f t="shared" si="2037"/>
        <v>8.8426994707906559E-4</v>
      </c>
      <c r="AI1517" s="13">
        <f t="shared" si="2038"/>
        <v>1.5445341054061269E-3</v>
      </c>
      <c r="AJ1517" s="13">
        <f t="shared" si="2039"/>
        <v>1.3489012097735588E-3</v>
      </c>
      <c r="AK1517" s="13">
        <f t="shared" si="2040"/>
        <v>7.8536497073125871E-4</v>
      </c>
      <c r="AL1517" s="13">
        <f t="shared" si="2041"/>
        <v>1.6877906430238493E-5</v>
      </c>
      <c r="AM1517" s="13">
        <f t="shared" si="2042"/>
        <v>1.167860455136726E-2</v>
      </c>
      <c r="AN1517" s="13">
        <f t="shared" si="2043"/>
        <v>8.2264550046087289E-3</v>
      </c>
      <c r="AO1517" s="13">
        <f t="shared" si="2044"/>
        <v>2.8973736393415727E-3</v>
      </c>
      <c r="AP1517" s="13">
        <f t="shared" si="2045"/>
        <v>6.8030713118010964E-4</v>
      </c>
      <c r="AQ1517" s="13">
        <f t="shared" si="2046"/>
        <v>1.1980275510125941E-4</v>
      </c>
      <c r="AR1517" s="13">
        <f t="shared" si="2047"/>
        <v>1.245766461151737E-4</v>
      </c>
      <c r="AS1517" s="13">
        <f t="shared" si="2048"/>
        <v>2.1759518040568573E-4</v>
      </c>
      <c r="AT1517" s="13">
        <f t="shared" si="2049"/>
        <v>1.9003426409476871E-4</v>
      </c>
      <c r="AU1517" s="13">
        <f t="shared" si="2050"/>
        <v>1.1064283520346046E-4</v>
      </c>
      <c r="AV1517" s="13">
        <f t="shared" si="2051"/>
        <v>4.8314327840459334E-5</v>
      </c>
      <c r="AW1517" s="13">
        <f t="shared" si="2052"/>
        <v>5.7683351401427859E-7</v>
      </c>
      <c r="AX1517" s="13">
        <f t="shared" si="2053"/>
        <v>3.3997919399917404E-3</v>
      </c>
      <c r="AY1517" s="13">
        <f t="shared" si="2054"/>
        <v>2.394826821677006E-3</v>
      </c>
      <c r="AZ1517" s="13">
        <f t="shared" si="2055"/>
        <v>8.4346271875647871E-4</v>
      </c>
      <c r="BA1517" s="13">
        <f t="shared" si="2056"/>
        <v>1.9804615278580179E-4</v>
      </c>
      <c r="BB1517" s="13">
        <f t="shared" si="2057"/>
        <v>3.4876122347543774E-5</v>
      </c>
      <c r="BC1517" s="13">
        <f t="shared" si="2058"/>
        <v>4.9133755658112192E-6</v>
      </c>
      <c r="BD1517" s="13">
        <f t="shared" si="2059"/>
        <v>1.462537996133509E-5</v>
      </c>
      <c r="BE1517" s="13">
        <f t="shared" si="2060"/>
        <v>2.5545816896099481E-5</v>
      </c>
      <c r="BF1517" s="13">
        <f t="shared" si="2061"/>
        <v>2.2310147244525659E-5</v>
      </c>
      <c r="BG1517" s="13">
        <f t="shared" si="2062"/>
        <v>1.2989541421382768E-5</v>
      </c>
      <c r="BH1517" s="13">
        <f t="shared" si="2063"/>
        <v>5.6721337769034767E-6</v>
      </c>
      <c r="BI1517" s="13">
        <f t="shared" si="2064"/>
        <v>1.9814772848025194E-6</v>
      </c>
      <c r="BJ1517" s="14">
        <f t="shared" si="2065"/>
        <v>0.62186283143044219</v>
      </c>
      <c r="BK1517" s="14">
        <f t="shared" si="2066"/>
        <v>0.23209528129690804</v>
      </c>
      <c r="BL1517" s="14">
        <f t="shared" si="2067"/>
        <v>0.14122725828757426</v>
      </c>
      <c r="BM1517" s="14">
        <f t="shared" si="2068"/>
        <v>0.44139096040167275</v>
      </c>
      <c r="BN1517" s="14">
        <f t="shared" si="2069"/>
        <v>0.55642154056228343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1.6352</v>
      </c>
      <c r="F1518" s="10">
        <f>VLOOKUP(B1518,home!$B$2:$E$405,3,FALSE)</f>
        <v>1.0531999999999999</v>
      </c>
      <c r="G1518" s="10">
        <f>VLOOKUP(C1518,away!$B$2:$E$405,4,FALSE)</f>
        <v>0.64749999999999996</v>
      </c>
      <c r="H1518" s="10">
        <f>VLOOKUP(A1518,away!$A$2:$E$405,3,FALSE)</f>
        <v>1.1458999999999999</v>
      </c>
      <c r="I1518" s="10">
        <f>VLOOKUP(C1518,away!$B$2:$E$405,3,FALSE)</f>
        <v>1.2833000000000001</v>
      </c>
      <c r="J1518" s="10">
        <f>VLOOKUP(B1518,home!$B$2:$E$405,4,FALSE)</f>
        <v>0.72719999999999996</v>
      </c>
      <c r="K1518" s="12">
        <f t="shared" si="2014"/>
        <v>1.1151197343999999</v>
      </c>
      <c r="L1518" s="12">
        <f t="shared" si="2015"/>
        <v>1.069371939384</v>
      </c>
      <c r="M1518" s="13">
        <f t="shared" si="2016"/>
        <v>0.11253492356935742</v>
      </c>
      <c r="N1518" s="13">
        <f t="shared" si="2017"/>
        <v>0.12548991408138613</v>
      </c>
      <c r="O1518" s="13">
        <f t="shared" si="2018"/>
        <v>0.12034168946579396</v>
      </c>
      <c r="P1518" s="13">
        <f t="shared" si="2019"/>
        <v>0.13419539279434342</v>
      </c>
      <c r="Q1518" s="13">
        <f t="shared" si="2020"/>
        <v>6.9968139830157053E-2</v>
      </c>
      <c r="R1518" s="13">
        <f t="shared" si="2021"/>
        <v>6.4345012926391568E-2</v>
      </c>
      <c r="S1518" s="13">
        <f t="shared" si="2022"/>
        <v>4.0006255116282176E-2</v>
      </c>
      <c r="T1518" s="13">
        <f t="shared" si="2023"/>
        <v>7.4821965385265948E-2</v>
      </c>
      <c r="U1518" s="13">
        <f t="shared" si="2024"/>
        <v>7.1752393724442323E-2</v>
      </c>
      <c r="V1518" s="13">
        <f t="shared" si="2025"/>
        <v>5.3007299119818899E-3</v>
      </c>
      <c r="W1518" s="13">
        <f t="shared" si="2026"/>
        <v>2.600761783462226E-2</v>
      </c>
      <c r="X1518" s="13">
        <f t="shared" si="2027"/>
        <v>2.7811816722567911E-2</v>
      </c>
      <c r="Y1518" s="13">
        <f t="shared" si="2028"/>
        <v>1.4870588193202403E-2</v>
      </c>
      <c r="Z1518" s="13">
        <f t="shared" si="2029"/>
        <v>2.2936250420927975E-2</v>
      </c>
      <c r="AA1518" s="13">
        <f t="shared" si="2030"/>
        <v>2.5576665477517083E-2</v>
      </c>
      <c r="AB1518" s="13">
        <f t="shared" si="2031"/>
        <v>1.4260522207063251E-2</v>
      </c>
      <c r="AC1518" s="13">
        <f t="shared" si="2032"/>
        <v>3.9506265592561065E-4</v>
      </c>
      <c r="AD1518" s="13">
        <f t="shared" si="2033"/>
        <v>7.2504019730301695E-3</v>
      </c>
      <c r="AE1518" s="13">
        <f t="shared" si="2034"/>
        <v>7.7533764192128521E-3</v>
      </c>
      <c r="AF1518" s="13">
        <f t="shared" si="2035"/>
        <v>4.1456215890939103E-3</v>
      </c>
      <c r="AG1518" s="13">
        <f t="shared" si="2036"/>
        <v>1.4777371328938453E-3</v>
      </c>
      <c r="AH1518" s="13">
        <f t="shared" si="2037"/>
        <v>6.1318456487062072E-3</v>
      </c>
      <c r="AI1518" s="13">
        <f t="shared" si="2038"/>
        <v>6.83774209116706E-3</v>
      </c>
      <c r="AJ1518" s="13">
        <f t="shared" si="2039"/>
        <v>3.8124505722989563E-3</v>
      </c>
      <c r="AK1518" s="13">
        <f t="shared" si="2040"/>
        <v>1.4171129565317131E-3</v>
      </c>
      <c r="AL1518" s="13">
        <f t="shared" si="2041"/>
        <v>1.8844137129622468E-5</v>
      </c>
      <c r="AM1518" s="13">
        <f t="shared" si="2042"/>
        <v>1.6170132644917272E-3</v>
      </c>
      <c r="AN1518" s="13">
        <f t="shared" si="2043"/>
        <v>1.7291886106591712E-3</v>
      </c>
      <c r="AO1518" s="13">
        <f t="shared" si="2044"/>
        <v>9.2457288907066108E-4</v>
      </c>
      <c r="AP1518" s="13">
        <f t="shared" si="2045"/>
        <v>3.2957076782912033E-4</v>
      </c>
      <c r="AQ1518" s="13">
        <f t="shared" si="2046"/>
        <v>8.8108432789425084E-5</v>
      </c>
      <c r="AR1518" s="13">
        <f t="shared" si="2047"/>
        <v>1.3114447346720599E-3</v>
      </c>
      <c r="AS1518" s="13">
        <f t="shared" si="2048"/>
        <v>1.4624179042077856E-3</v>
      </c>
      <c r="AT1518" s="13">
        <f t="shared" si="2049"/>
        <v>8.1538553246099539E-4</v>
      </c>
      <c r="AU1518" s="13">
        <f t="shared" si="2050"/>
        <v>3.0308416613050249E-4</v>
      </c>
      <c r="AV1518" s="13">
        <f t="shared" si="2051"/>
        <v>8.449378370907285E-5</v>
      </c>
      <c r="AW1518" s="13">
        <f t="shared" si="2052"/>
        <v>6.242003972762805E-7</v>
      </c>
      <c r="AX1518" s="13">
        <f t="shared" si="2053"/>
        <v>3.005272336702151E-4</v>
      </c>
      <c r="AY1518" s="13">
        <f t="shared" si="2054"/>
        <v>3.2137539070762645E-4</v>
      </c>
      <c r="AZ1518" s="13">
        <f t="shared" si="2055"/>
        <v>1.718349124156526E-4</v>
      </c>
      <c r="BA1518" s="13">
        <f t="shared" si="2056"/>
        <v>6.1251811181268749E-5</v>
      </c>
      <c r="BB1518" s="13">
        <f t="shared" si="2057"/>
        <v>1.637524202842398E-5</v>
      </c>
      <c r="BC1518" s="13">
        <f t="shared" si="2058"/>
        <v>3.5022448651636287E-6</v>
      </c>
      <c r="BD1518" s="13">
        <f t="shared" si="2059"/>
        <v>2.3373703321853258E-4</v>
      </c>
      <c r="BE1518" s="13">
        <f t="shared" si="2060"/>
        <v>2.6064477840209396E-4</v>
      </c>
      <c r="BF1518" s="13">
        <f t="shared" si="2061"/>
        <v>1.4532506803224495E-4</v>
      </c>
      <c r="BG1518" s="13">
        <f t="shared" si="2062"/>
        <v>5.4018283755259622E-5</v>
      </c>
      <c r="BH1518" s="13">
        <f t="shared" si="2063"/>
        <v>1.5059213558477237E-5</v>
      </c>
      <c r="BI1518" s="13">
        <f t="shared" si="2064"/>
        <v>3.358565244720402E-6</v>
      </c>
      <c r="BJ1518" s="14">
        <f t="shared" si="2065"/>
        <v>0.36516049996114097</v>
      </c>
      <c r="BK1518" s="14">
        <f t="shared" si="2066"/>
        <v>0.29277258357572777</v>
      </c>
      <c r="BL1518" s="14">
        <f t="shared" si="2067"/>
        <v>0.31916440413330388</v>
      </c>
      <c r="BM1518" s="14">
        <f t="shared" si="2068"/>
        <v>0.37283791423336066</v>
      </c>
      <c r="BN1518" s="14">
        <f t="shared" si="2069"/>
        <v>0.62687507266742959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1.6352</v>
      </c>
      <c r="F1519" s="10">
        <f>VLOOKUP(B1519,home!$B$2:$E$405,3,FALSE)</f>
        <v>1.2909999999999999</v>
      </c>
      <c r="G1519" s="10">
        <f>VLOOKUP(C1519,away!$B$2:$E$405,4,FALSE)</f>
        <v>1.0531999999999999</v>
      </c>
      <c r="H1519" s="10">
        <f>VLOOKUP(A1519,away!$A$2:$E$405,3,FALSE)</f>
        <v>1.1458999999999999</v>
      </c>
      <c r="I1519" s="10">
        <f>VLOOKUP(C1519,away!$B$2:$E$405,3,FALSE)</f>
        <v>1.0181</v>
      </c>
      <c r="J1519" s="10">
        <f>VLOOKUP(B1519,home!$B$2:$E$405,4,FALSE)</f>
        <v>1.1151</v>
      </c>
      <c r="K1519" s="12">
        <f t="shared" si="2014"/>
        <v>2.2233506982399995</v>
      </c>
      <c r="L1519" s="12">
        <f t="shared" si="2015"/>
        <v>1.3009211449289999</v>
      </c>
      <c r="M1519" s="13">
        <f t="shared" si="2016"/>
        <v>2.9473260713580179E-2</v>
      </c>
      <c r="N1519" s="13">
        <f t="shared" si="2017"/>
        <v>6.5529394786948039E-2</v>
      </c>
      <c r="O1519" s="13">
        <f t="shared" si="2018"/>
        <v>3.8342388072301635E-2</v>
      </c>
      <c r="P1519" s="13">
        <f t="shared" si="2019"/>
        <v>8.5248575292740866E-2</v>
      </c>
      <c r="Q1519" s="13">
        <f t="shared" si="2020"/>
        <v>7.2847412827402758E-2</v>
      </c>
      <c r="R1519" s="13">
        <f t="shared" si="2021"/>
        <v>2.4940211695165339E-2</v>
      </c>
      <c r="S1519" s="13">
        <f t="shared" si="2022"/>
        <v>6.1643328677352623E-2</v>
      </c>
      <c r="T1519" s="13">
        <f t="shared" si="2023"/>
        <v>9.4768739700540297E-2</v>
      </c>
      <c r="U1519" s="13">
        <f t="shared" si="2024"/>
        <v>5.5450837086699255E-2</v>
      </c>
      <c r="V1519" s="13">
        <f t="shared" si="2025"/>
        <v>1.9810822943376754E-2</v>
      </c>
      <c r="W1519" s="13">
        <f t="shared" si="2026"/>
        <v>5.39884487249278E-2</v>
      </c>
      <c r="X1519" s="13">
        <f t="shared" si="2027"/>
        <v>7.0234714528173675E-2</v>
      </c>
      <c r="Y1519" s="13">
        <f t="shared" si="2028"/>
        <v>4.5684912618876576E-2</v>
      </c>
      <c r="Z1519" s="13">
        <f t="shared" si="2029"/>
        <v>1.0815082917748712E-2</v>
      </c>
      <c r="AA1519" s="13">
        <f t="shared" si="2030"/>
        <v>2.4045722156700092E-2</v>
      </c>
      <c r="AB1519" s="13">
        <f t="shared" si="2031"/>
        <v>2.6731036573392087E-2</v>
      </c>
      <c r="AC1519" s="13">
        <f t="shared" si="2032"/>
        <v>3.5813063909685052E-3</v>
      </c>
      <c r="AD1519" s="13">
        <f t="shared" si="2033"/>
        <v>3.0008813792365668E-2</v>
      </c>
      <c r="AE1519" s="13">
        <f t="shared" si="2034"/>
        <v>3.9039100396725507E-2</v>
      </c>
      <c r="AF1519" s="13">
        <f t="shared" si="2035"/>
        <v>2.5393395592553162E-2</v>
      </c>
      <c r="AG1519" s="13">
        <f t="shared" si="2036"/>
        <v>1.1011601755966431E-2</v>
      </c>
      <c r="AH1519" s="13">
        <f t="shared" si="2037"/>
        <v>3.5173925129649273E-3</v>
      </c>
      <c r="AI1519" s="13">
        <f t="shared" si="2038"/>
        <v>7.8203970996847168E-3</v>
      </c>
      <c r="AJ1519" s="13">
        <f t="shared" si="2039"/>
        <v>8.6937426760490422E-3</v>
      </c>
      <c r="AK1519" s="13">
        <f t="shared" si="2040"/>
        <v>6.4430796163708398E-3</v>
      </c>
      <c r="AL1519" s="13">
        <f t="shared" si="2041"/>
        <v>4.1434338804078257E-4</v>
      </c>
      <c r="AM1519" s="13">
        <f t="shared" si="2042"/>
        <v>1.334402341972207E-2</v>
      </c>
      <c r="AN1519" s="13">
        <f t="shared" si="2043"/>
        <v>1.7359522225144221E-2</v>
      </c>
      <c r="AO1519" s="13">
        <f t="shared" si="2044"/>
        <v>1.1291684764277521E-2</v>
      </c>
      <c r="AP1519" s="13">
        <f t="shared" si="2045"/>
        <v>4.8965304905737549E-3</v>
      </c>
      <c r="AQ1519" s="13">
        <f t="shared" si="2046"/>
        <v>1.59250001299424E-3</v>
      </c>
      <c r="AR1519" s="13">
        <f t="shared" si="2047"/>
        <v>9.1517005902620469E-4</v>
      </c>
      <c r="AS1519" s="13">
        <f t="shared" si="2048"/>
        <v>2.0347439897442539E-3</v>
      </c>
      <c r="AT1519" s="13">
        <f t="shared" si="2049"/>
        <v>2.2619747351687648E-3</v>
      </c>
      <c r="AU1519" s="13">
        <f t="shared" si="2050"/>
        <v>1.6763877022795701E-3</v>
      </c>
      <c r="AV1519" s="13">
        <f t="shared" si="2051"/>
        <v>9.3179944209605809E-4</v>
      </c>
      <c r="AW1519" s="13">
        <f t="shared" si="2052"/>
        <v>3.3290234622138986E-5</v>
      </c>
      <c r="AX1519" s="13">
        <f t="shared" si="2053"/>
        <v>4.9447406312616606E-3</v>
      </c>
      <c r="AY1519" s="13">
        <f t="shared" si="2054"/>
        <v>6.4327176433978646E-3</v>
      </c>
      <c r="AZ1519" s="13">
        <f t="shared" si="2055"/>
        <v>4.1842292008270636E-3</v>
      </c>
      <c r="BA1519" s="13">
        <f t="shared" si="2056"/>
        <v>1.8144507475284335E-3</v>
      </c>
      <c r="BB1519" s="13">
        <f t="shared" si="2057"/>
        <v>5.901143359729917E-4</v>
      </c>
      <c r="BC1519" s="13">
        <f t="shared" si="2058"/>
        <v>1.5353844351860012E-4</v>
      </c>
      <c r="BD1519" s="13">
        <f t="shared" si="2059"/>
        <v>1.9842734683218517E-4</v>
      </c>
      <c r="BE1519" s="13">
        <f t="shared" si="2060"/>
        <v>4.4117358012924949E-4</v>
      </c>
      <c r="BF1519" s="13">
        <f t="shared" si="2061"/>
        <v>4.9044179371270362E-4</v>
      </c>
      <c r="BG1519" s="13">
        <f t="shared" si="2062"/>
        <v>3.634747014990724E-4</v>
      </c>
      <c r="BH1519" s="13">
        <f t="shared" si="2063"/>
        <v>2.0203293284263459E-4</v>
      </c>
      <c r="BI1519" s="13">
        <f t="shared" si="2064"/>
        <v>8.9838012460629333E-5</v>
      </c>
      <c r="BJ1519" s="14">
        <f t="shared" si="2065"/>
        <v>0.57511058663969838</v>
      </c>
      <c r="BK1519" s="14">
        <f t="shared" si="2066"/>
        <v>0.20660435504945757</v>
      </c>
      <c r="BL1519" s="14">
        <f t="shared" si="2067"/>
        <v>0.20559027178511927</v>
      </c>
      <c r="BM1519" s="14">
        <f t="shared" si="2068"/>
        <v>0.67533962559510952</v>
      </c>
      <c r="BN1519" s="14">
        <f t="shared" si="2069"/>
        <v>0.31638124338813883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1.6352</v>
      </c>
      <c r="F1520" s="10">
        <f>VLOOKUP(B1520,home!$B$2:$E$405,3,FALSE)</f>
        <v>0.89929999999999999</v>
      </c>
      <c r="G1520" s="10">
        <f>VLOOKUP(C1520,away!$B$2:$E$405,4,FALSE)</f>
        <v>1.1152</v>
      </c>
      <c r="H1520" s="10">
        <f>VLOOKUP(A1520,away!$A$2:$E$405,3,FALSE)</f>
        <v>1.1458999999999999</v>
      </c>
      <c r="I1520" s="10">
        <f>VLOOKUP(C1520,away!$B$2:$E$405,3,FALSE)</f>
        <v>0.41070000000000001</v>
      </c>
      <c r="J1520" s="10">
        <f>VLOOKUP(B1520,home!$B$2:$E$405,4,FALSE)</f>
        <v>1.232</v>
      </c>
      <c r="K1520" s="12">
        <f t="shared" si="2014"/>
        <v>1.6399410334719999</v>
      </c>
      <c r="L1520" s="12">
        <f t="shared" si="2015"/>
        <v>0.57980523216000002</v>
      </c>
      <c r="M1520" s="13">
        <f t="shared" si="2016"/>
        <v>0.108636670185029</v>
      </c>
      <c r="N1520" s="13">
        <f t="shared" si="2017"/>
        <v>0.17815773317619327</v>
      </c>
      <c r="O1520" s="13">
        <f t="shared" si="2018"/>
        <v>6.2988109777720097E-2</v>
      </c>
      <c r="P1520" s="13">
        <f t="shared" si="2019"/>
        <v>0.10329678584532206</v>
      </c>
      <c r="Q1520" s="13">
        <f t="shared" si="2020"/>
        <v>0.14608408853299762</v>
      </c>
      <c r="R1520" s="13">
        <f t="shared" si="2021"/>
        <v>1.8260417806495281E-2</v>
      </c>
      <c r="S1520" s="13">
        <f t="shared" si="2022"/>
        <v>2.4554844022282939E-2</v>
      </c>
      <c r="T1520" s="13">
        <f t="shared" si="2023"/>
        <v>8.4700318866756677E-2</v>
      </c>
      <c r="U1520" s="13">
        <f t="shared" si="2024"/>
        <v>2.9946008449214381E-2</v>
      </c>
      <c r="V1520" s="13">
        <f t="shared" si="2025"/>
        <v>2.5942094262104364E-3</v>
      </c>
      <c r="W1520" s="13">
        <f t="shared" si="2026"/>
        <v>7.9856430374206436E-2</v>
      </c>
      <c r="X1520" s="13">
        <f t="shared" si="2027"/>
        <v>4.6301176152585645E-2</v>
      </c>
      <c r="Y1520" s="13">
        <f t="shared" si="2028"/>
        <v>1.3422832094215485E-2</v>
      </c>
      <c r="Z1520" s="13">
        <f t="shared" si="2029"/>
        <v>3.5291619285445315E-3</v>
      </c>
      <c r="AA1520" s="13">
        <f t="shared" si="2030"/>
        <v>5.7876174603873551E-3</v>
      </c>
      <c r="AB1520" s="13">
        <f t="shared" si="2031"/>
        <v>4.7456756796641162E-3</v>
      </c>
      <c r="AC1520" s="13">
        <f t="shared" si="2032"/>
        <v>1.541684170045697E-4</v>
      </c>
      <c r="AD1520" s="13">
        <f t="shared" si="2033"/>
        <v>3.2739959239315226E-2</v>
      </c>
      <c r="AE1520" s="13">
        <f t="shared" si="2034"/>
        <v>1.8982799667660102E-2</v>
      </c>
      <c r="AF1520" s="13">
        <f t="shared" si="2035"/>
        <v>5.5031632841772175E-3</v>
      </c>
      <c r="AG1520" s="13">
        <f t="shared" si="2036"/>
        <v>1.0635876218655868E-3</v>
      </c>
      <c r="AH1520" s="13">
        <f t="shared" si="2037"/>
        <v>5.1155663782749886E-4</v>
      </c>
      <c r="AI1520" s="13">
        <f t="shared" si="2038"/>
        <v>8.3892272131829012E-4</v>
      </c>
      <c r="AJ1520" s="13">
        <f t="shared" si="2039"/>
        <v>6.8789189730092968E-4</v>
      </c>
      <c r="AK1520" s="13">
        <f t="shared" si="2040"/>
        <v>3.7603404965890061E-4</v>
      </c>
      <c r="AL1520" s="13">
        <f t="shared" si="2041"/>
        <v>5.8636193205516589E-6</v>
      </c>
      <c r="AM1520" s="13">
        <f t="shared" si="2042"/>
        <v>1.0738320518150758E-2</v>
      </c>
      <c r="AN1520" s="13">
        <f t="shared" si="2043"/>
        <v>6.2261344210348913E-3</v>
      </c>
      <c r="AO1520" s="13">
        <f t="shared" si="2044"/>
        <v>1.8049726567237511E-3</v>
      </c>
      <c r="AP1520" s="13">
        <f t="shared" si="2045"/>
        <v>3.488441967580555E-4</v>
      </c>
      <c r="AQ1520" s="13">
        <f t="shared" si="2046"/>
        <v>5.0565422622243273E-5</v>
      </c>
      <c r="AR1520" s="13">
        <f t="shared" si="2047"/>
        <v>5.9320643031712433E-5</v>
      </c>
      <c r="AS1520" s="13">
        <f t="shared" si="2048"/>
        <v>9.7282356639650085E-5</v>
      </c>
      <c r="AT1520" s="13">
        <f t="shared" si="2049"/>
        <v>7.976866424310972E-5</v>
      </c>
      <c r="AU1520" s="13">
        <f t="shared" si="2050"/>
        <v>4.3605301892508788E-5</v>
      </c>
      <c r="AV1520" s="13">
        <f t="shared" si="2051"/>
        <v>1.7877530962614853E-5</v>
      </c>
      <c r="AW1520" s="13">
        <f t="shared" si="2052"/>
        <v>1.5487225758062954E-7</v>
      </c>
      <c r="AX1520" s="13">
        <f t="shared" si="2053"/>
        <v>2.9350354080482904E-3</v>
      </c>
      <c r="AY1520" s="13">
        <f t="shared" si="2054"/>
        <v>1.7017488861612595E-3</v>
      </c>
      <c r="AZ1520" s="13">
        <f t="shared" si="2055"/>
        <v>4.9334145400937513E-4</v>
      </c>
      <c r="BA1520" s="13">
        <f t="shared" si="2056"/>
        <v>9.5347318758685917E-5</v>
      </c>
      <c r="BB1520" s="13">
        <f t="shared" si="2057"/>
        <v>1.3820718572178353E-5</v>
      </c>
      <c r="BC1520" s="13">
        <f t="shared" si="2058"/>
        <v>1.6026649880719796E-6</v>
      </c>
      <c r="BD1520" s="13">
        <f t="shared" si="2059"/>
        <v>5.7324032008137498E-6</v>
      </c>
      <c r="BE1520" s="13">
        <f t="shared" si="2060"/>
        <v>9.4008032294207014E-6</v>
      </c>
      <c r="BF1520" s="13">
        <f t="shared" si="2061"/>
        <v>7.708381481761551E-6</v>
      </c>
      <c r="BG1520" s="13">
        <f t="shared" si="2062"/>
        <v>4.2137636978654891E-6</v>
      </c>
      <c r="BH1520" s="13">
        <f t="shared" si="2063"/>
        <v>1.7275809983710814E-6</v>
      </c>
      <c r="BI1520" s="13">
        <f t="shared" si="2064"/>
        <v>5.6662619357505241E-7</v>
      </c>
      <c r="BJ1520" s="14">
        <f t="shared" si="2065"/>
        <v>0.63122182267580085</v>
      </c>
      <c r="BK1520" s="14">
        <f t="shared" si="2066"/>
        <v>0.24094429040133086</v>
      </c>
      <c r="BL1520" s="14">
        <f t="shared" si="2067"/>
        <v>0.12446943853515828</v>
      </c>
      <c r="BM1520" s="14">
        <f t="shared" si="2068"/>
        <v>0.38103931420317333</v>
      </c>
      <c r="BN1520" s="14">
        <f t="shared" si="2069"/>
        <v>0.61742380532375729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1.3391999999999999</v>
      </c>
      <c r="F1521" s="10">
        <f>VLOOKUP(B1521,home!$B$2:$E$405,3,FALSE)</f>
        <v>1.1947000000000001</v>
      </c>
      <c r="G1521" s="10">
        <f>VLOOKUP(C1521,away!$B$2:$E$405,4,FALSE)</f>
        <v>0.52270000000000005</v>
      </c>
      <c r="H1521" s="10">
        <f>VLOOKUP(A1521,away!$A$2:$E$405,3,FALSE)</f>
        <v>1.014</v>
      </c>
      <c r="I1521" s="10">
        <f>VLOOKUP(C1521,away!$B$2:$E$405,3,FALSE)</f>
        <v>1.8737999999999999</v>
      </c>
      <c r="J1521" s="10">
        <f>VLOOKUP(B1521,home!$B$2:$E$405,4,FALSE)</f>
        <v>0.49309999999999998</v>
      </c>
      <c r="K1521" s="12">
        <f t="shared" si="2014"/>
        <v>0.83628980884800008</v>
      </c>
      <c r="L1521" s="12">
        <f t="shared" si="2015"/>
        <v>0.93690637091999995</v>
      </c>
      <c r="M1521" s="13">
        <f t="shared" si="2016"/>
        <v>0.16978944307039409</v>
      </c>
      <c r="N1521" s="13">
        <f t="shared" si="2017"/>
        <v>0.14199318088974827</v>
      </c>
      <c r="O1521" s="13">
        <f t="shared" si="2018"/>
        <v>0.15907681092761086</v>
      </c>
      <c r="P1521" s="13">
        <f t="shared" si="2019"/>
        <v>0.13303431580280115</v>
      </c>
      <c r="Q1521" s="13">
        <f t="shared" si="2020"/>
        <v>5.9373725052003536E-2</v>
      </c>
      <c r="R1521" s="13">
        <f t="shared" si="2021"/>
        <v>7.4520038811857425E-2</v>
      </c>
      <c r="S1521" s="13">
        <f t="shared" si="2022"/>
        <v>2.605893638184242E-2</v>
      </c>
      <c r="T1521" s="13">
        <f t="shared" si="2023"/>
        <v>5.5627621266474518E-2</v>
      </c>
      <c r="U1521" s="13">
        <f t="shared" si="2024"/>
        <v>6.2320349013313799E-2</v>
      </c>
      <c r="V1521" s="13">
        <f t="shared" si="2025"/>
        <v>2.2686482932535806E-3</v>
      </c>
      <c r="W1521" s="13">
        <f t="shared" si="2026"/>
        <v>1.6551213724777917E-2</v>
      </c>
      <c r="X1521" s="13">
        <f t="shared" si="2027"/>
        <v>1.5506937585202975E-2</v>
      </c>
      <c r="Y1521" s="13">
        <f t="shared" si="2028"/>
        <v>7.2642743085177324E-3</v>
      </c>
      <c r="Z1521" s="13">
        <f t="shared" si="2029"/>
        <v>2.3272766374678299E-2</v>
      </c>
      <c r="AA1521" s="13">
        <f t="shared" si="2030"/>
        <v>1.9462777342843879E-2</v>
      </c>
      <c r="AB1521" s="13">
        <f t="shared" si="2031"/>
        <v>8.1382611718490462E-3</v>
      </c>
      <c r="AC1521" s="13">
        <f t="shared" si="2032"/>
        <v>1.1109645129889423E-4</v>
      </c>
      <c r="AD1521" s="13">
        <f t="shared" si="2033"/>
        <v>3.4604028405242297E-3</v>
      </c>
      <c r="AE1521" s="13">
        <f t="shared" si="2034"/>
        <v>3.2420734672368155E-3</v>
      </c>
      <c r="AF1521" s="13">
        <f t="shared" si="2035"/>
        <v>1.5187596432224327E-3</v>
      </c>
      <c r="AG1521" s="13">
        <f t="shared" si="2036"/>
        <v>4.7431186187709453E-4</v>
      </c>
      <c r="AH1521" s="13">
        <f t="shared" si="2037"/>
        <v>5.4511007713422127E-3</v>
      </c>
      <c r="AI1521" s="13">
        <f t="shared" si="2038"/>
        <v>4.558700022076965E-3</v>
      </c>
      <c r="AJ1521" s="13">
        <f t="shared" si="2039"/>
        <v>1.9061971850290592E-3</v>
      </c>
      <c r="AK1521" s="13">
        <f t="shared" si="2040"/>
        <v>5.3137775983151593E-4</v>
      </c>
      <c r="AL1521" s="13">
        <f t="shared" si="2041"/>
        <v>3.4818749904350719E-6</v>
      </c>
      <c r="AM1521" s="13">
        <f t="shared" si="2042"/>
        <v>5.7877992600781705E-4</v>
      </c>
      <c r="AN1521" s="13">
        <f t="shared" si="2043"/>
        <v>5.4226260003733E-4</v>
      </c>
      <c r="AO1521" s="13">
        <f t="shared" si="2044"/>
        <v>2.5402464234330907E-4</v>
      </c>
      <c r="AP1521" s="13">
        <f t="shared" si="2045"/>
        <v>7.9332435260706904E-5</v>
      </c>
      <c r="AQ1521" s="13">
        <f t="shared" si="2046"/>
        <v>1.8581766004088685E-5</v>
      </c>
      <c r="AR1521" s="13">
        <f t="shared" si="2047"/>
        <v>1.0214342082394889E-3</v>
      </c>
      <c r="AS1521" s="13">
        <f t="shared" si="2048"/>
        <v>8.5421501875941066E-4</v>
      </c>
      <c r="AT1521" s="13">
        <f t="shared" si="2049"/>
        <v>3.5718565737669913E-4</v>
      </c>
      <c r="AU1521" s="13">
        <f t="shared" si="2050"/>
        <v>9.9570241710268998E-5</v>
      </c>
      <c r="AV1521" s="13">
        <f t="shared" si="2051"/>
        <v>2.0817394601707505E-5</v>
      </c>
      <c r="AW1521" s="13">
        <f t="shared" si="2052"/>
        <v>7.5781582550284816E-8</v>
      </c>
      <c r="AX1521" s="13">
        <f t="shared" si="2053"/>
        <v>8.0671292281022817E-5</v>
      </c>
      <c r="AY1521" s="13">
        <f t="shared" si="2054"/>
        <v>7.5581447688439685E-5</v>
      </c>
      <c r="AZ1521" s="13">
        <f t="shared" si="2055"/>
        <v>3.540636993132792E-5</v>
      </c>
      <c r="BA1521" s="13">
        <f t="shared" si="2056"/>
        <v>1.1057484519937151E-5</v>
      </c>
      <c r="BB1521" s="13">
        <f t="shared" si="2057"/>
        <v>2.5899569232695986E-6</v>
      </c>
      <c r="BC1521" s="13">
        <f t="shared" si="2058"/>
        <v>4.8530942836392965E-7</v>
      </c>
      <c r="BD1521" s="13">
        <f t="shared" si="2059"/>
        <v>1.5949803619586716E-4</v>
      </c>
      <c r="BE1521" s="13">
        <f t="shared" si="2060"/>
        <v>1.3338658220187315E-4</v>
      </c>
      <c r="BF1521" s="13">
        <f t="shared" si="2061"/>
        <v>5.5774919666246266E-5</v>
      </c>
      <c r="BG1521" s="13">
        <f t="shared" si="2062"/>
        <v>1.5547998968732553E-5</v>
      </c>
      <c r="BH1521" s="13">
        <f t="shared" si="2063"/>
        <v>3.2506582713825616E-6</v>
      </c>
      <c r="BI1521" s="13">
        <f t="shared" si="2064"/>
        <v>5.4369847688093868E-7</v>
      </c>
      <c r="BJ1521" s="14">
        <f t="shared" si="2065"/>
        <v>0.30669127387001111</v>
      </c>
      <c r="BK1521" s="14">
        <f t="shared" si="2066"/>
        <v>0.33134150332226903</v>
      </c>
      <c r="BL1521" s="14">
        <f t="shared" si="2067"/>
        <v>0.33868683742022332</v>
      </c>
      <c r="BM1521" s="14">
        <f t="shared" si="2068"/>
        <v>0.26212936076666049</v>
      </c>
      <c r="BN1521" s="14">
        <f t="shared" si="2069"/>
        <v>0.73778751455441527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1.242</v>
      </c>
      <c r="F1522" s="15">
        <f>VLOOKUP(B1522,home!$B$2:$E$405,3,FALSE)</f>
        <v>1.2787999999999999</v>
      </c>
      <c r="G1522" s="15">
        <f>VLOOKUP(C1522,away!$B$2:$E$405,4,FALSE)</f>
        <v>0.99460000000000004</v>
      </c>
      <c r="H1522" s="15">
        <f>VLOOKUP(A1522,away!$A$2:$E$405,3,FALSE)</f>
        <v>0.96209999999999996</v>
      </c>
      <c r="I1522" s="15">
        <f>VLOOKUP(C1522,away!$B$2:$E$405,3,FALSE)</f>
        <v>1.4674</v>
      </c>
      <c r="J1522" s="15">
        <f>VLOOKUP(B1522,home!$B$2:$E$405,4,FALSE)</f>
        <v>1.1617</v>
      </c>
      <c r="K1522" s="16">
        <f t="shared" si="2014"/>
        <v>1.5796929441599998</v>
      </c>
      <c r="L1522" s="16">
        <f t="shared" si="2015"/>
        <v>1.6400712618179998</v>
      </c>
      <c r="M1522" s="17">
        <f t="shared" si="2016"/>
        <v>3.996448053535482E-2</v>
      </c>
      <c r="N1522" s="17">
        <f t="shared" si="2017"/>
        <v>6.3131607918719648E-2</v>
      </c>
      <c r="O1522" s="17">
        <f t="shared" si="2018"/>
        <v>6.5544596019520257E-2</v>
      </c>
      <c r="P1522" s="17">
        <f t="shared" si="2019"/>
        <v>0.10354033585985377</v>
      </c>
      <c r="Q1522" s="17">
        <f t="shared" si="2020"/>
        <v>4.9864277791338514E-2</v>
      </c>
      <c r="R1522" s="17">
        <f t="shared" si="2021"/>
        <v>5.3748904149542837E-2</v>
      </c>
      <c r="S1522" s="17">
        <f t="shared" si="2022"/>
        <v>6.7063308507709002E-2</v>
      </c>
      <c r="T1522" s="17">
        <f t="shared" si="2023"/>
        <v>8.1780968996883821E-2</v>
      </c>
      <c r="U1522" s="17">
        <f t="shared" si="2024"/>
        <v>8.4906764641364943E-2</v>
      </c>
      <c r="V1522" s="17">
        <f t="shared" si="2025"/>
        <v>1.9305358140651763E-2</v>
      </c>
      <c r="W1522" s="17">
        <f t="shared" si="2026"/>
        <v>2.625674926420388E-2</v>
      </c>
      <c r="X1522" s="17">
        <f t="shared" si="2027"/>
        <v>4.3062939896981692E-2</v>
      </c>
      <c r="Y1522" s="17">
        <f t="shared" si="2028"/>
        <v>3.531314508721773E-2</v>
      </c>
      <c r="Z1522" s="17">
        <f t="shared" si="2029"/>
        <v>2.9384011016625147E-2</v>
      </c>
      <c r="AA1522" s="17">
        <f t="shared" si="2030"/>
        <v>4.6417714874082444E-2</v>
      </c>
      <c r="AB1522" s="17">
        <f t="shared" si="2031"/>
        <v>3.6662868335309365E-2</v>
      </c>
      <c r="AC1522" s="17">
        <f t="shared" si="2032"/>
        <v>3.1260309764465756E-3</v>
      </c>
      <c r="AD1522" s="17">
        <f t="shared" si="2033"/>
        <v>1.0369400387310284E-2</v>
      </c>
      <c r="AE1522" s="17">
        <f t="shared" si="2034"/>
        <v>1.7006555577512034E-2</v>
      </c>
      <c r="AF1522" s="17">
        <f t="shared" si="2035"/>
        <v>1.3945981532594054E-2</v>
      </c>
      <c r="AG1522" s="17">
        <f t="shared" si="2036"/>
        <v>7.624134509817351E-3</v>
      </c>
      <c r="AH1522" s="17">
        <f t="shared" si="2037"/>
        <v>1.2047968006327606E-2</v>
      </c>
      <c r="AI1522" s="17">
        <f t="shared" si="2038"/>
        <v>1.9032090051061136E-2</v>
      </c>
      <c r="AJ1522" s="17">
        <f t="shared" si="2039"/>
        <v>1.5032429183139509E-2</v>
      </c>
      <c r="AK1522" s="17">
        <f t="shared" si="2040"/>
        <v>7.9155407713967837E-3</v>
      </c>
      <c r="AL1522" s="17">
        <f t="shared" si="2041"/>
        <v>3.2395796754895696E-4</v>
      </c>
      <c r="AM1522" s="17">
        <f t="shared" si="2042"/>
        <v>3.2760937254008031E-3</v>
      </c>
      <c r="AN1522" s="17">
        <f t="shared" si="2043"/>
        <v>5.3730271700521267E-3</v>
      </c>
      <c r="AO1522" s="17">
        <f t="shared" si="2044"/>
        <v>4.4060737252848946E-3</v>
      </c>
      <c r="AP1522" s="17">
        <f t="shared" si="2045"/>
        <v>2.408758298097044E-3</v>
      </c>
      <c r="AQ1522" s="17">
        <f t="shared" si="2046"/>
        <v>9.876338153436495E-4</v>
      </c>
      <c r="AR1522" s="17">
        <f t="shared" si="2047"/>
        <v>3.9519052180961222E-3</v>
      </c>
      <c r="AS1522" s="17">
        <f t="shared" si="2048"/>
        <v>6.2427967890155292E-3</v>
      </c>
      <c r="AT1522" s="17">
        <f t="shared" si="2049"/>
        <v>4.9308510197162685E-3</v>
      </c>
      <c r="AU1522" s="17">
        <f t="shared" si="2050"/>
        <v>2.59641018818331E-3</v>
      </c>
      <c r="AV1522" s="17">
        <f t="shared" si="2051"/>
        <v>1.025382713604578E-3</v>
      </c>
      <c r="AW1522" s="17">
        <f t="shared" si="2052"/>
        <v>2.3314256056019575E-5</v>
      </c>
      <c r="AX1522" s="17">
        <f t="shared" si="2053"/>
        <v>8.6253702373708296E-4</v>
      </c>
      <c r="AY1522" s="17">
        <f t="shared" si="2054"/>
        <v>1.4146221848852197E-3</v>
      </c>
      <c r="AZ1522" s="17">
        <f t="shared" si="2055"/>
        <v>1.1600405958802193E-3</v>
      </c>
      <c r="BA1522" s="17">
        <f t="shared" si="2056"/>
        <v>6.3418308128179181E-4</v>
      </c>
      <c r="BB1522" s="17">
        <f t="shared" si="2057"/>
        <v>2.6002636158536393E-4</v>
      </c>
      <c r="BC1522" s="17">
        <f t="shared" si="2058"/>
        <v>8.5292352590250273E-5</v>
      </c>
      <c r="BD1522" s="17">
        <f t="shared" si="2059"/>
        <v>1.0802343629380071E-3</v>
      </c>
      <c r="BE1522" s="17">
        <f t="shared" si="2060"/>
        <v>1.706438601172342E-3</v>
      </c>
      <c r="BF1522" s="17">
        <f t="shared" si="2061"/>
        <v>1.3478245089571046E-3</v>
      </c>
      <c r="BG1522" s="17">
        <f t="shared" si="2062"/>
        <v>7.0971628892181832E-4</v>
      </c>
      <c r="BH1522" s="17">
        <f t="shared" si="2063"/>
        <v>2.8028345349130407E-4</v>
      </c>
      <c r="BI1522" s="17">
        <f t="shared" si="2064"/>
        <v>8.8552358769002044E-5</v>
      </c>
      <c r="BJ1522" s="18">
        <f t="shared" si="2065"/>
        <v>0.36922404929671743</v>
      </c>
      <c r="BK1522" s="18">
        <f t="shared" si="2066"/>
        <v>0.23473809417245009</v>
      </c>
      <c r="BL1522" s="18">
        <f t="shared" si="2067"/>
        <v>0.36526927153461025</v>
      </c>
      <c r="BM1522" s="18">
        <f t="shared" si="2068"/>
        <v>0.62142991581724394</v>
      </c>
      <c r="BN1522" s="18">
        <f t="shared" si="2069"/>
        <v>0.3757942022743298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1.4896</v>
      </c>
      <c r="F1523" s="10">
        <f>VLOOKUP(B1523,home!$B$2:$E$405,3,FALSE)</f>
        <v>0.83919999999999995</v>
      </c>
      <c r="G1523" s="10">
        <f>VLOOKUP(C1523,away!$B$2:$E$405,4,FALSE)</f>
        <v>1.2586999999999999</v>
      </c>
      <c r="H1523" s="10">
        <f>VLOOKUP(A1523,away!$A$2:$E$405,3,FALSE)</f>
        <v>1.2811999999999999</v>
      </c>
      <c r="I1523" s="10">
        <f>VLOOKUP(C1523,away!$B$2:$E$405,3,FALSE)</f>
        <v>0.87809999999999999</v>
      </c>
      <c r="J1523" s="10">
        <f>VLOOKUP(B1523,home!$B$2:$E$405,4,FALSE)</f>
        <v>1.4635</v>
      </c>
      <c r="K1523" s="12">
        <f t="shared" ref="K1523:K1586" si="2070">E1523*F1523*G1523</f>
        <v>1.5734660291839997</v>
      </c>
      <c r="L1523" s="12">
        <f t="shared" ref="L1523:L1586" si="2071">H1523*I1523*J1523</f>
        <v>1.64646928722</v>
      </c>
      <c r="M1523" s="13">
        <f t="shared" ref="M1523:M1586" si="2072">_xlfn.POISSON.DIST(0,K1523,FALSE) * _xlfn.POISSON.DIST(0,L1523,FALSE)</f>
        <v>3.9957642781087745E-2</v>
      </c>
      <c r="N1523" s="13">
        <f t="shared" ref="N1523:N1586" si="2073">_xlfn.POISSON.DIST(1,K1523,FALSE) * _xlfn.POISSON.DIST(0,L1523,FALSE)</f>
        <v>6.2871993522310848E-2</v>
      </c>
      <c r="O1523" s="13">
        <f t="shared" ref="O1523:O1586" si="2074">_xlfn.POISSON.DIST(0,K1523,FALSE) * _xlfn.POISSON.DIST(1,L1523,FALSE)</f>
        <v>6.578903162876891E-2</v>
      </c>
      <c r="P1523" s="13">
        <f t="shared" ref="P1523:P1586" si="2075">_xlfn.POISSON.DIST(1,K1523,FALSE) * _xlfn.POISSON.DIST(1,L1523,FALSE)</f>
        <v>0.10351680636077959</v>
      </c>
      <c r="Q1523" s="13">
        <f t="shared" ref="Q1523:Q1586" si="2076">_xlfn.POISSON.DIST(2,K1523,FALSE) * _xlfn.POISSON.DIST(0,L1523,FALSE)</f>
        <v>4.9463472997216304E-2</v>
      </c>
      <c r="R1523" s="13">
        <f t="shared" ref="R1523:R1586" si="2077">_xlfn.POISSON.DIST(0,K1523,FALSE) * _xlfn.POISSON.DIST(2,L1523,FALSE)</f>
        <v>5.4159810006356605E-2</v>
      </c>
      <c r="S1523" s="13">
        <f t="shared" ref="S1523:S1586" si="2078">_xlfn.POISSON.DIST(2,K1523,FALSE) * _xlfn.POISSON.DIST(2,L1523,FALSE)</f>
        <v>6.7044302749804455E-2</v>
      </c>
      <c r="T1523" s="13">
        <f t="shared" ref="T1523:T1586" si="2079">_xlfn.POISSON.DIST(2,K1523,FALSE) * _xlfn.POISSON.DIST(1,L1523,FALSE)</f>
        <v>8.1440089129152432E-2</v>
      </c>
      <c r="U1523" s="13">
        <f t="shared" ref="U1523:U1586" si="2080">_xlfn.POISSON.DIST(1,K1523,FALSE) * _xlfn.POISSON.DIST(2,L1523,FALSE)</f>
        <v>8.5218621192061791E-2</v>
      </c>
      <c r="V1523" s="13">
        <f t="shared" ref="V1523:V1586" si="2081">_xlfn.POISSON.DIST(3,K1523,FALSE) * _xlfn.POISSON.DIST(3,L1523,FALSE)</f>
        <v>1.9298803049929907E-2</v>
      </c>
      <c r="W1523" s="13">
        <f t="shared" ref="W1523:W1586" si="2082">_xlfn.POISSON.DIST(3,K1523,FALSE) * _xlfn.POISSON.DIST(0,L1523,FALSE)</f>
        <v>2.5943031482193318E-2</v>
      </c>
      <c r="X1523" s="13">
        <f t="shared" ref="X1523:X1586" si="2083">_xlfn.POISSON.DIST(3,K1523,FALSE) * _xlfn.POISSON.DIST(1,L1523,FALSE)</f>
        <v>4.2714404552812849E-2</v>
      </c>
      <c r="Y1523" s="13">
        <f t="shared" ref="Y1523:Y1586" si="2084">_xlfn.POISSON.DIST(3,K1523,FALSE) * _xlfn.POISSON.DIST(2,L1523,FALSE)</f>
        <v>3.5163977609048255E-2</v>
      </c>
      <c r="Z1523" s="13">
        <f t="shared" ref="Z1523:Z1586" si="2085">_xlfn.POISSON.DIST(0,K1523,FALSE) * _xlfn.POISSON.DIST(3,L1523,FALSE)</f>
        <v>2.972415459237886E-2</v>
      </c>
      <c r="AA1523" s="13">
        <f t="shared" ref="AA1523:AA1586" si="2086">_xlfn.POISSON.DIST(1,K1523,FALSE) * _xlfn.POISSON.DIST(3,L1523,FALSE)</f>
        <v>4.6769947497321718E-2</v>
      </c>
      <c r="AB1523" s="13">
        <f t="shared" ref="AB1523:AB1586" si="2087">_xlfn.POISSON.DIST(2,K1523,FALSE) * _xlfn.POISSON.DIST(3,L1523,FALSE)</f>
        <v>3.6795461786877474E-2</v>
      </c>
      <c r="AC1523" s="13">
        <f t="shared" ref="AC1523:AC1586" si="2088">_xlfn.POISSON.DIST(4,K1523,FALSE) * _xlfn.POISSON.DIST(4,L1523,FALSE)</f>
        <v>3.1247940307366656E-3</v>
      </c>
      <c r="AD1523" s="13">
        <f t="shared" ref="AD1523:AD1586" si="2089">_xlfn.POISSON.DIST(4,K1523,FALSE) * _xlfn.POISSON.DIST(0,L1523,FALSE)</f>
        <v>1.0205119682820549E-2</v>
      </c>
      <c r="AE1523" s="13">
        <f t="shared" ref="AE1523:AE1586" si="2090">_xlfn.POISSON.DIST(4,K1523,FALSE) * _xlfn.POISSON.DIST(1,L1523,FALSE)</f>
        <v>1.6802416130168338E-2</v>
      </c>
      <c r="AF1523" s="13">
        <f t="shared" ref="AF1523:AF1586" si="2091">_xlfn.POISSON.DIST(4,K1523,FALSE) * _xlfn.POISSON.DIST(2,L1523,FALSE)</f>
        <v>1.3832331054706052E-2</v>
      </c>
      <c r="AG1523" s="13">
        <f t="shared" ref="AG1523:AG1586" si="2092">_xlfn.POISSON.DIST(4,K1523,FALSE) * _xlfn.POISSON.DIST(3,L1523,FALSE)</f>
        <v>7.5915027507443148E-3</v>
      </c>
      <c r="AH1523" s="13">
        <f t="shared" ref="AH1523:AH1586" si="2093">_xlfn.POISSON.DIST(0,K1523,FALSE) * _xlfn.POISSON.DIST(4,L1523,FALSE)</f>
        <v>1.223497690623278E-2</v>
      </c>
      <c r="AI1523" s="13">
        <f t="shared" ref="AI1523:AI1586" si="2094">_xlfn.POISSON.DIST(1,K1523,FALSE) * _xlfn.POISSON.DIST(4,L1523,FALSE)</f>
        <v>1.925132052980803E-2</v>
      </c>
      <c r="AJ1523" s="13">
        <f t="shared" ref="AJ1523:AJ1586" si="2095">_xlfn.POISSON.DIST(2,K1523,FALSE) * _xlfn.POISSON.DIST(4,L1523,FALSE)</f>
        <v>1.5145649435292728E-2</v>
      </c>
      <c r="AK1523" s="13">
        <f t="shared" ref="AK1523:AK1586" si="2096">_xlfn.POISSON.DIST(3,K1523,FALSE) * _xlfn.POISSON.DIST(4,L1523,FALSE)</f>
        <v>7.9437216254543142E-3</v>
      </c>
      <c r="AL1523" s="13">
        <f t="shared" ref="AL1523:AL1586" si="2097">_xlfn.POISSON.DIST(5,K1523,FALSE) * _xlfn.POISSON.DIST(5,L1523,FALSE)</f>
        <v>3.2381159255989641E-4</v>
      </c>
      <c r="AM1523" s="13">
        <f t="shared" ref="AM1523:AM1586" si="2098">_xlfn.POISSON.DIST(5,K1523,FALSE) * _xlfn.POISSON.DIST(0,L1523,FALSE)</f>
        <v>3.2114818289350226E-3</v>
      </c>
      <c r="AN1523" s="13">
        <f t="shared" ref="AN1523:AN1586" si="2099">_xlfn.POISSON.DIST(5,K1523,FALSE) * _xlfn.POISSON.DIST(1,L1523,FALSE)</f>
        <v>5.2876061978066281E-3</v>
      </c>
      <c r="AO1523" s="13">
        <f t="shared" ref="AO1523:AO1586" si="2100">_xlfn.POISSON.DIST(5,K1523,FALSE) * _xlfn.POISSON.DIST(2,L1523,FALSE)</f>
        <v>4.3529406038013679E-3</v>
      </c>
      <c r="AP1523" s="13">
        <f t="shared" ref="AP1523:AP1586" si="2101">_xlfn.POISSON.DIST(5,K1523,FALSE) * _xlfn.POISSON.DIST(3,L1523,FALSE)</f>
        <v>2.3889943377506115E-3</v>
      </c>
      <c r="AQ1523" s="13">
        <f t="shared" ref="AQ1523:AQ1586" si="2102">_xlfn.POISSON.DIST(5,K1523,FALSE) * _xlfn.POISSON.DIST(4,L1523,FALSE)</f>
        <v>9.8335145111221631E-4</v>
      </c>
      <c r="AR1523" s="13">
        <f t="shared" ref="AR1523:AR1586" si="2103">_xlfn.POISSON.DIST(0,K1523,FALSE) * _xlfn.POISSON.DIST(5,L1523,FALSE)</f>
        <v>4.0289027411916454E-3</v>
      </c>
      <c r="AS1523" s="13">
        <f t="shared" ref="AS1523:AS1586" si="2104">_xlfn.POISSON.DIST(1,K1523,FALSE) * _xlfn.POISSON.DIST(5,L1523,FALSE)</f>
        <v>6.3393415981513497E-3</v>
      </c>
      <c r="AT1523" s="13">
        <f t="shared" ref="AT1523:AT1586" si="2105">_xlfn.POISSON.DIST(2,K1523,FALSE) * _xlfn.POISSON.DIST(5,L1523,FALSE)</f>
        <v>4.9873693260420781E-3</v>
      </c>
      <c r="AU1523" s="13">
        <f t="shared" ref="AU1523:AU1586" si="2106">_xlfn.POISSON.DIST(3,K1523,FALSE) * _xlfn.POISSON.DIST(5,L1523,FALSE)</f>
        <v>2.6158187365071706E-3</v>
      </c>
      <c r="AV1523" s="13">
        <f t="shared" ref="AV1523:AV1586" si="2107">_xlfn.POISSON.DIST(4,K1523,FALSE) * _xlfn.POISSON.DIST(5,L1523,FALSE)</f>
        <v>1.0289754800992606E-3</v>
      </c>
      <c r="AW1523" s="13">
        <f t="shared" ref="AW1523:AW1586" si="2108">_xlfn.POISSON.DIST(6,K1523,FALSE) * _xlfn.POISSON.DIST(6,L1523,FALSE)</f>
        <v>2.3302413082802269E-5</v>
      </c>
      <c r="AX1523" s="13">
        <f t="shared" ref="AX1523:AX1586" si="2109">_xlfn.POISSON.DIST(6,K1523,FALSE) * _xlfn.POISSON.DIST(0,L1523,FALSE)</f>
        <v>8.4219292686182738E-4</v>
      </c>
      <c r="AY1523" s="13">
        <f t="shared" ref="AY1523:AY1586" si="2110">_xlfn.POISSON.DIST(6,K1523,FALSE) * _xlfn.POISSON.DIST(1,L1523,FALSE)</f>
        <v>1.3866447879919185E-3</v>
      </c>
      <c r="AZ1523" s="13">
        <f t="shared" ref="AZ1523:AZ1586" si="2111">_xlfn.POISSON.DIST(6,K1523,FALSE) * _xlfn.POISSON.DIST(2,L1523,FALSE)</f>
        <v>1.1415340278561911E-3</v>
      </c>
      <c r="BA1523" s="13">
        <f t="shared" ref="BA1523:BA1586" si="2112">_xlfn.POISSON.DIST(6,K1523,FALSE) * _xlfn.POISSON.DIST(3,L1523,FALSE)</f>
        <v>6.2650023906058621E-4</v>
      </c>
      <c r="BB1523" s="13">
        <f t="shared" ref="BB1523:BB1586" si="2113">_xlfn.POISSON.DIST(6,K1523,FALSE) * _xlfn.POISSON.DIST(4,L1523,FALSE)</f>
        <v>2.5787835051231076E-4</v>
      </c>
      <c r="BC1523" s="13">
        <f t="shared" ref="BC1523:BC1586" si="2114">_xlfn.POISSON.DIST(6,K1523,FALSE) * _xlfn.POISSON.DIST(5,L1523,FALSE)</f>
        <v>8.4917756791494652E-5</v>
      </c>
      <c r="BD1523" s="13">
        <f t="shared" ref="BD1523:BD1586" si="2115">_xlfn.POISSON.DIST(0,K1523,FALSE) * _xlfn.POISSON.DIST(6,L1523,FALSE)</f>
        <v>1.1055774374280861E-3</v>
      </c>
      <c r="BE1523" s="13">
        <f t="shared" ref="BE1523:BE1586" si="2116">_xlfn.POISSON.DIST(1,K1523,FALSE) * _xlfn.POISSON.DIST(6,L1523,FALSE)</f>
        <v>1.7395885404253928E-3</v>
      </c>
      <c r="BF1523" s="13">
        <f t="shared" ref="BF1523:BF1586" si="2117">_xlfn.POISSON.DIST(2,K1523,FALSE) * _xlfn.POISSON.DIST(6,L1523,FALSE)</f>
        <v>1.3685917365585663E-3</v>
      </c>
      <c r="BG1523" s="13">
        <f t="shared" ref="BG1523:BG1586" si="2118">_xlfn.POISSON.DIST(3,K1523,FALSE) * _xlfn.POISSON.DIST(6,L1523,FALSE)</f>
        <v>7.1781086843228077E-4</v>
      </c>
      <c r="BH1523" s="13">
        <f t="shared" ref="BH1523:BH1586" si="2119">_xlfn.POISSON.DIST(4,K1523,FALSE) * _xlfn.POISSON.DIST(6,L1523,FALSE)</f>
        <v>2.8236275421431473E-4</v>
      </c>
      <c r="BI1523" s="13">
        <f t="shared" ref="BI1523:BI1586" si="2120">_xlfn.POISSON.DIST(5,K1523,FALSE) * _xlfn.POISSON.DIST(6,L1523,FALSE)</f>
        <v>8.8857640332611011E-5</v>
      </c>
      <c r="BJ1523" s="14">
        <f t="shared" ref="BJ1523:BJ1586" si="2121">SUM(N1523,Q1523,T1523,W1523,X1523,Y1523,AD1523,AE1523,AF1523,AG1523,AM1523,AN1523,AO1523,AP1523,AQ1523,AX1523,AY1523,AZ1523,BA1523,BB1523,BC1523)</f>
        <v>0.36659238141965361</v>
      </c>
      <c r="BK1523" s="14">
        <f t="shared" ref="BK1523:BK1586" si="2122">SUM(M1523,P1523,S1523,V1523,AC1523,AL1523,AY1523)</f>
        <v>0.23465280535289018</v>
      </c>
      <c r="BL1523" s="14">
        <f t="shared" ref="BL1523:BL1586" si="2123">SUM(O1523,R1523,U1523,AA1523,AB1523,AH1523,AI1523,AJ1523,AK1523,AR1523,AS1523,AT1523,AU1523,AV1523,BD1523,BE1523,BF1523,BG1523,BH1523,BI1523)</f>
        <v>0.36761173746755715</v>
      </c>
      <c r="BM1523" s="14">
        <f t="shared" ref="BM1523:BM1586" si="2124">SUM(S1523:BI1523)</f>
        <v>0.62145897916105053</v>
      </c>
      <c r="BN1523" s="14">
        <f t="shared" ref="BN1523:BN1586" si="2125">SUM(M1523:R1523)</f>
        <v>0.37575875729652003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1.3167</v>
      </c>
      <c r="F1526" s="10">
        <f>VLOOKUP(B1526,home!$B$2:$E$405,3,FALSE)</f>
        <v>1.2658</v>
      </c>
      <c r="G1526" s="10">
        <f>VLOOKUP(C1526,away!$B$2:$E$405,4,FALSE)</f>
        <v>1.0125999999999999</v>
      </c>
      <c r="H1526" s="10">
        <f>VLOOKUP(A1526,away!$A$2:$E$405,3,FALSE)</f>
        <v>1.1167</v>
      </c>
      <c r="I1526" s="10">
        <f>VLOOKUP(C1526,away!$B$2:$E$405,3,FALSE)</f>
        <v>0.74619999999999997</v>
      </c>
      <c r="J1526" s="10">
        <f>VLOOKUP(B1526,home!$B$2:$E$405,4,FALSE)</f>
        <v>0.79600000000000004</v>
      </c>
      <c r="K1526" s="12">
        <f t="shared" si="2070"/>
        <v>1.6876790136359998</v>
      </c>
      <c r="L1526" s="12">
        <f t="shared" si="2071"/>
        <v>0.66329210583999998</v>
      </c>
      <c r="M1526" s="13">
        <f t="shared" si="2072"/>
        <v>9.5276592320201456E-2</v>
      </c>
      <c r="N1526" s="13">
        <f t="shared" si="2073"/>
        <v>0.16079630534955686</v>
      </c>
      <c r="O1526" s="13">
        <f t="shared" si="2074"/>
        <v>6.3196211557325604E-2</v>
      </c>
      <c r="P1526" s="13">
        <f t="shared" si="2075"/>
        <v>0.10665491998659923</v>
      </c>
      <c r="Q1526" s="13">
        <f t="shared" si="2076"/>
        <v>0.13568627500432662</v>
      </c>
      <c r="R1526" s="13">
        <f t="shared" si="2077"/>
        <v>2.0958774122484317E-2</v>
      </c>
      <c r="S1526" s="13">
        <f t="shared" si="2078"/>
        <v>2.984802373892205E-2</v>
      </c>
      <c r="T1526" s="13">
        <f t="shared" si="2079"/>
        <v>8.9999635081205162E-2</v>
      </c>
      <c r="U1526" s="13">
        <f t="shared" si="2080"/>
        <v>3.537168323805405E-2</v>
      </c>
      <c r="V1526" s="13">
        <f t="shared" si="2081"/>
        <v>3.7125110120718422E-3</v>
      </c>
      <c r="W1526" s="13">
        <f t="shared" si="2082"/>
        <v>7.6331626254415003E-2</v>
      </c>
      <c r="X1526" s="13">
        <f t="shared" si="2083"/>
        <v>5.063016512048276E-2</v>
      </c>
      <c r="Y1526" s="13">
        <f t="shared" si="2084"/>
        <v>1.6791294420895962E-2</v>
      </c>
      <c r="Z1526" s="13">
        <f t="shared" si="2085"/>
        <v>4.6339298078425075E-3</v>
      </c>
      <c r="AA1526" s="13">
        <f t="shared" si="2086"/>
        <v>7.8205860873581008E-3</v>
      </c>
      <c r="AB1526" s="13">
        <f t="shared" si="2087"/>
        <v>6.5993195069839732E-3</v>
      </c>
      <c r="AC1526" s="13">
        <f t="shared" si="2088"/>
        <v>2.5974215918321623E-4</v>
      </c>
      <c r="AD1526" s="13">
        <f t="shared" si="2089"/>
        <v>3.2205820926570712E-2</v>
      </c>
      <c r="AE1526" s="13">
        <f t="shared" si="2090"/>
        <v>2.136186678269103E-2</v>
      </c>
      <c r="AF1526" s="13">
        <f t="shared" si="2091"/>
        <v>7.0845788014823382E-3</v>
      </c>
      <c r="AG1526" s="13">
        <f t="shared" si="2092"/>
        <v>1.5663817307415479E-3</v>
      </c>
      <c r="AH1526" s="13">
        <f t="shared" si="2093"/>
        <v>7.6841226513965058E-4</v>
      </c>
      <c r="AI1526" s="13">
        <f t="shared" si="2094"/>
        <v>1.2968332536966898E-3</v>
      </c>
      <c r="AJ1526" s="13">
        <f t="shared" si="2095"/>
        <v>1.0943191332245972E-3</v>
      </c>
      <c r="AK1526" s="13">
        <f t="shared" si="2096"/>
        <v>6.1561981178783029E-4</v>
      </c>
      <c r="AL1526" s="13">
        <f t="shared" si="2097"/>
        <v>1.1630466006479384E-5</v>
      </c>
      <c r="AM1526" s="13">
        <f t="shared" si="2098"/>
        <v>1.0870617618938498E-2</v>
      </c>
      <c r="AN1526" s="13">
        <f t="shared" si="2099"/>
        <v>7.2103948522471246E-3</v>
      </c>
      <c r="AO1526" s="13">
        <f t="shared" si="2100"/>
        <v>2.3912989927424447E-3</v>
      </c>
      <c r="AP1526" s="13">
        <f t="shared" si="2101"/>
        <v>5.2870991486306913E-4</v>
      </c>
      <c r="AQ1526" s="13">
        <f t="shared" si="2102"/>
        <v>8.767227820200303E-5</v>
      </c>
      <c r="AR1526" s="13">
        <f t="shared" si="2103"/>
        <v>1.0193635789955267E-4</v>
      </c>
      <c r="AS1526" s="13">
        <f t="shared" si="2104"/>
        <v>1.7203585195356329E-4</v>
      </c>
      <c r="AT1526" s="13">
        <f t="shared" si="2105"/>
        <v>1.4517064846750934E-4</v>
      </c>
      <c r="AU1526" s="13">
        <f t="shared" si="2106"/>
        <v>8.1667152271514885E-5</v>
      </c>
      <c r="AV1526" s="13">
        <f t="shared" si="2107"/>
        <v>3.4456984748012799E-5</v>
      </c>
      <c r="AW1526" s="13">
        <f t="shared" si="2108"/>
        <v>3.6165068667743309E-7</v>
      </c>
      <c r="AX1526" s="13">
        <f t="shared" si="2109"/>
        <v>3.0576855367907088E-3</v>
      </c>
      <c r="AY1526" s="13">
        <f t="shared" si="2110"/>
        <v>2.0281386786944202E-3</v>
      </c>
      <c r="AZ1526" s="13">
        <f t="shared" si="2111"/>
        <v>6.7262418756338846E-4</v>
      </c>
      <c r="BA1526" s="13">
        <f t="shared" si="2112"/>
        <v>1.4871543793594635E-4</v>
      </c>
      <c r="BB1526" s="13">
        <f t="shared" si="2113"/>
        <v>2.4660443999862915E-5</v>
      </c>
      <c r="BC1526" s="13">
        <f t="shared" si="2114"/>
        <v>3.2714155663236933E-6</v>
      </c>
      <c r="BD1526" s="13">
        <f t="shared" si="2115"/>
        <v>1.1268930248809034E-5</v>
      </c>
      <c r="BE1526" s="13">
        <f t="shared" si="2116"/>
        <v>1.901833708704291E-5</v>
      </c>
      <c r="BF1526" s="13">
        <f t="shared" si="2117"/>
        <v>1.6048424188028771E-5</v>
      </c>
      <c r="BG1526" s="13">
        <f t="shared" si="2118"/>
        <v>9.0281962346881744E-6</v>
      </c>
      <c r="BH1526" s="13">
        <f t="shared" si="2119"/>
        <v>3.8091743290676947E-6</v>
      </c>
      <c r="BI1526" s="13">
        <f t="shared" si="2120"/>
        <v>1.2857327148897074E-6</v>
      </c>
      <c r="BJ1526" s="14">
        <f t="shared" si="2121"/>
        <v>0.61947773882991219</v>
      </c>
      <c r="BK1526" s="14">
        <f t="shared" si="2122"/>
        <v>0.23779155836167867</v>
      </c>
      <c r="BL1526" s="14">
        <f t="shared" si="2123"/>
        <v>0.13831748476619748</v>
      </c>
      <c r="BM1526" s="14">
        <f t="shared" si="2124"/>
        <v>0.41562385639712857</v>
      </c>
      <c r="BN1526" s="14">
        <f t="shared" si="2125"/>
        <v>0.58256907834049421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1.5455000000000001</v>
      </c>
      <c r="F1527" s="10">
        <f>VLOOKUP(B1527,home!$B$2:$E$405,3,FALSE)</f>
        <v>1.0167999999999999</v>
      </c>
      <c r="G1527" s="10">
        <f>VLOOKUP(C1527,away!$B$2:$E$405,4,FALSE)</f>
        <v>1.4789000000000001</v>
      </c>
      <c r="H1527" s="10">
        <f>VLOOKUP(A1527,away!$A$2:$E$405,3,FALSE)</f>
        <v>1.1894</v>
      </c>
      <c r="I1527" s="10">
        <f>VLOOKUP(C1527,away!$B$2:$E$405,3,FALSE)</f>
        <v>0.60050000000000003</v>
      </c>
      <c r="J1527" s="10">
        <f>VLOOKUP(B1527,home!$B$2:$E$405,4,FALSE)</f>
        <v>0.60050000000000003</v>
      </c>
      <c r="K1527" s="12">
        <f t="shared" si="2070"/>
        <v>2.3240387011600001</v>
      </c>
      <c r="L1527" s="12">
        <f t="shared" si="2071"/>
        <v>0.42889793735000004</v>
      </c>
      <c r="M1527" s="13">
        <f t="shared" si="2072"/>
        <v>6.3740403570000617E-2</v>
      </c>
      <c r="N1527" s="13">
        <f t="shared" si="2073"/>
        <v>0.14813516472423846</v>
      </c>
      <c r="O1527" s="13">
        <f t="shared" si="2074"/>
        <v>2.7338127617029844E-2</v>
      </c>
      <c r="P1527" s="13">
        <f t="shared" si="2075"/>
        <v>6.3534866599228371E-2</v>
      </c>
      <c r="Q1527" s="13">
        <f t="shared" si="2076"/>
        <v>0.17213592791092092</v>
      </c>
      <c r="R1527" s="13">
        <f t="shared" si="2077"/>
        <v>5.862633272977584E-3</v>
      </c>
      <c r="S1527" s="13">
        <f t="shared" si="2078"/>
        <v>1.5832498100473293E-2</v>
      </c>
      <c r="T1527" s="13">
        <f t="shared" si="2079"/>
        <v>7.382874442482229E-2</v>
      </c>
      <c r="U1527" s="13">
        <f t="shared" si="2080"/>
        <v>1.3624986617108224E-2</v>
      </c>
      <c r="V1527" s="13">
        <f t="shared" si="2081"/>
        <v>1.7534938566894256E-3</v>
      </c>
      <c r="W1527" s="13">
        <f t="shared" si="2082"/>
        <v>0.13335018610835603</v>
      </c>
      <c r="X1527" s="13">
        <f t="shared" si="2083"/>
        <v>5.7193619767112527E-2</v>
      </c>
      <c r="Y1527" s="13">
        <f t="shared" si="2084"/>
        <v>1.2265112773847373E-2</v>
      </c>
      <c r="Z1527" s="13">
        <f t="shared" si="2085"/>
        <v>8.3815710607318872E-4</v>
      </c>
      <c r="AA1527" s="13">
        <f t="shared" si="2086"/>
        <v>1.9479095521663578E-3</v>
      </c>
      <c r="AB1527" s="13">
        <f t="shared" si="2087"/>
        <v>2.26350859279693E-3</v>
      </c>
      <c r="AC1527" s="13">
        <f t="shared" si="2088"/>
        <v>1.0923997185021276E-4</v>
      </c>
      <c r="AD1527" s="13">
        <f t="shared" si="2089"/>
        <v>7.7477748330677013E-2</v>
      </c>
      <c r="AE1527" s="13">
        <f t="shared" si="2090"/>
        <v>3.3230046449549779E-2</v>
      </c>
      <c r="AF1527" s="13">
        <f t="shared" si="2091"/>
        <v>7.1261491901282933E-3</v>
      </c>
      <c r="AG1527" s="13">
        <f t="shared" si="2092"/>
        <v>1.0187968962981331E-3</v>
      </c>
      <c r="AH1527" s="13">
        <f t="shared" si="2093"/>
        <v>8.9870963492508926E-5</v>
      </c>
      <c r="AI1527" s="13">
        <f t="shared" si="2094"/>
        <v>2.0886359726712825E-4</v>
      </c>
      <c r="AJ1527" s="13">
        <f t="shared" si="2095"/>
        <v>2.4270354165615104E-4</v>
      </c>
      <c r="AK1527" s="13">
        <f t="shared" si="2096"/>
        <v>1.8801747457249777E-4</v>
      </c>
      <c r="AL1527" s="13">
        <f t="shared" si="2097"/>
        <v>4.3555086884158341E-6</v>
      </c>
      <c r="AM1527" s="13">
        <f t="shared" si="2098"/>
        <v>3.6012257119845577E-2</v>
      </c>
      <c r="AN1527" s="13">
        <f t="shared" si="2099"/>
        <v>1.5445582798019622E-2</v>
      </c>
      <c r="AO1527" s="13">
        <f t="shared" si="2100"/>
        <v>3.3122893016196281E-3</v>
      </c>
      <c r="AP1527" s="13">
        <f t="shared" si="2101"/>
        <v>4.7354468312371033E-4</v>
      </c>
      <c r="AQ1527" s="13">
        <f t="shared" si="2102"/>
        <v>5.0775584458704667E-5</v>
      </c>
      <c r="AR1527" s="13">
        <f t="shared" si="2103"/>
        <v>7.7090941739188532E-6</v>
      </c>
      <c r="AS1527" s="13">
        <f t="shared" si="2104"/>
        <v>1.7916233211074495E-5</v>
      </c>
      <c r="AT1527" s="13">
        <f t="shared" si="2105"/>
        <v>2.0819009680772617E-5</v>
      </c>
      <c r="AU1527" s="13">
        <f t="shared" si="2106"/>
        <v>1.6128061405980089E-5</v>
      </c>
      <c r="AV1527" s="13">
        <f t="shared" si="2107"/>
        <v>9.3705597205456723E-6</v>
      </c>
      <c r="AW1527" s="13">
        <f t="shared" si="2108"/>
        <v>1.2059622049893481E-7</v>
      </c>
      <c r="AX1527" s="13">
        <f t="shared" si="2109"/>
        <v>1.3948979877107645E-2</v>
      </c>
      <c r="AY1527" s="13">
        <f t="shared" si="2110"/>
        <v>5.9826886974281264E-3</v>
      </c>
      <c r="AZ1527" s="13">
        <f t="shared" si="2111"/>
        <v>1.2829814210670405E-3</v>
      </c>
      <c r="BA1527" s="13">
        <f t="shared" si="2112"/>
        <v>1.834226950513419E-4</v>
      </c>
      <c r="BB1527" s="13">
        <f t="shared" si="2113"/>
        <v>1.9667403892674646E-5</v>
      </c>
      <c r="BC1527" s="13">
        <f t="shared" si="2114"/>
        <v>1.6870617925195048E-6</v>
      </c>
      <c r="BD1527" s="13">
        <f t="shared" si="2115"/>
        <v>5.5106909833844952E-7</v>
      </c>
      <c r="BE1527" s="13">
        <f t="shared" si="2116"/>
        <v>1.2807059115519026E-6</v>
      </c>
      <c r="BF1527" s="13">
        <f t="shared" si="2117"/>
        <v>1.4882050516255088E-6</v>
      </c>
      <c r="BG1527" s="13">
        <f t="shared" si="2118"/>
        <v>1.1528820450798328E-6</v>
      </c>
      <c r="BH1527" s="13">
        <f t="shared" si="2119"/>
        <v>6.698356226595048E-7</v>
      </c>
      <c r="BI1527" s="13">
        <f t="shared" si="2120"/>
        <v>3.1134478209525904E-7</v>
      </c>
      <c r="BJ1527" s="14">
        <f t="shared" si="2121"/>
        <v>0.79247537321935735</v>
      </c>
      <c r="BK1527" s="14">
        <f t="shared" si="2122"/>
        <v>0.15095754630435848</v>
      </c>
      <c r="BL1527" s="14">
        <f t="shared" si="2123"/>
        <v>5.1844018229770861E-2</v>
      </c>
      <c r="BM1527" s="14">
        <f t="shared" si="2124"/>
        <v>0.50938540306395652</v>
      </c>
      <c r="BN1527" s="14">
        <f t="shared" si="2125"/>
        <v>0.48074712369439582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1.5455000000000001</v>
      </c>
      <c r="F1528" s="10">
        <f>VLOOKUP(B1528,home!$B$2:$E$405,3,FALSE)</f>
        <v>1.5367</v>
      </c>
      <c r="G1528" s="10">
        <f>VLOOKUP(C1528,away!$B$2:$E$405,4,FALSE)</f>
        <v>1.6984999999999999</v>
      </c>
      <c r="H1528" s="10">
        <f>VLOOKUP(A1528,away!$A$2:$E$405,3,FALSE)</f>
        <v>1.1894</v>
      </c>
      <c r="I1528" s="10">
        <f>VLOOKUP(C1528,away!$B$2:$E$405,3,FALSE)</f>
        <v>1.1559999999999999</v>
      </c>
      <c r="J1528" s="10">
        <f>VLOOKUP(B1528,home!$B$2:$E$405,4,FALSE)</f>
        <v>0.2102</v>
      </c>
      <c r="K1528" s="12">
        <f t="shared" si="2070"/>
        <v>4.0338862902250003</v>
      </c>
      <c r="L1528" s="12">
        <f t="shared" si="2071"/>
        <v>0.28901373328000002</v>
      </c>
      <c r="M1528" s="13">
        <f t="shared" si="2072"/>
        <v>1.3261369440449845E-2</v>
      </c>
      <c r="N1528" s="13">
        <f t="shared" si="2073"/>
        <v>5.3494856375439416E-2</v>
      </c>
      <c r="O1528" s="13">
        <f t="shared" si="2074"/>
        <v>3.8327178903897153E-3</v>
      </c>
      <c r="P1528" s="13">
        <f t="shared" si="2075"/>
        <v>1.5460748152343159E-2</v>
      </c>
      <c r="Q1528" s="13">
        <f t="shared" si="2076"/>
        <v>0.10789608386522026</v>
      </c>
      <c r="R1528" s="13">
        <f t="shared" si="2077"/>
        <v>5.5385405305528868E-4</v>
      </c>
      <c r="S1528" s="13">
        <f t="shared" si="2078"/>
        <v>4.5062226511290437E-3</v>
      </c>
      <c r="T1528" s="13">
        <f t="shared" si="2079"/>
        <v>3.118345000417929E-2</v>
      </c>
      <c r="U1528" s="13">
        <f t="shared" si="2080"/>
        <v>2.2341842714052791E-3</v>
      </c>
      <c r="V1528" s="13">
        <f t="shared" si="2081"/>
        <v>5.8373034248370261E-4</v>
      </c>
      <c r="W1528" s="13">
        <f t="shared" si="2082"/>
        <v>0.14508017782429294</v>
      </c>
      <c r="X1528" s="13">
        <f t="shared" si="2083"/>
        <v>4.1930163817925185E-2</v>
      </c>
      <c r="Y1528" s="13">
        <f t="shared" si="2084"/>
        <v>6.0591965910302675E-3</v>
      </c>
      <c r="Z1528" s="13">
        <f t="shared" si="2085"/>
        <v>5.3357142521922748E-5</v>
      </c>
      <c r="AA1528" s="13">
        <f t="shared" si="2086"/>
        <v>2.1523664570476559E-4</v>
      </c>
      <c r="AB1528" s="13">
        <f t="shared" si="2087"/>
        <v>4.3412007713123485E-4</v>
      </c>
      <c r="AC1528" s="13">
        <f t="shared" si="2088"/>
        <v>4.2533822838526761E-5</v>
      </c>
      <c r="AD1528" s="13">
        <f t="shared" si="2089"/>
        <v>0.14630923507720514</v>
      </c>
      <c r="AE1528" s="13">
        <f t="shared" si="2090"/>
        <v>4.2285378243004199E-2</v>
      </c>
      <c r="AF1528" s="13">
        <f t="shared" si="2091"/>
        <v>6.1105275145837655E-3</v>
      </c>
      <c r="AG1528" s="13">
        <f t="shared" si="2092"/>
        <v>5.8867545643333816E-4</v>
      </c>
      <c r="AH1528" s="13">
        <f t="shared" si="2093"/>
        <v>3.8552367393534824E-6</v>
      </c>
      <c r="AI1528" s="13">
        <f t="shared" si="2094"/>
        <v>1.5551586628449743E-5</v>
      </c>
      <c r="AJ1528" s="13">
        <f t="shared" si="2095"/>
        <v>3.1366666045874931E-5</v>
      </c>
      <c r="AK1528" s="13">
        <f t="shared" si="2096"/>
        <v>4.2176521377506968E-5</v>
      </c>
      <c r="AL1528" s="13">
        <f t="shared" si="2097"/>
        <v>1.9835198040920788E-6</v>
      </c>
      <c r="AM1528" s="13">
        <f t="shared" si="2098"/>
        <v>0.11803896350224885</v>
      </c>
      <c r="AN1528" s="13">
        <f t="shared" si="2099"/>
        <v>3.4114881514286613E-2</v>
      </c>
      <c r="AO1528" s="13">
        <f t="shared" si="2100"/>
        <v>4.9298346334244163E-3</v>
      </c>
      <c r="AP1528" s="13">
        <f t="shared" si="2101"/>
        <v>4.7492997061967715E-4</v>
      </c>
      <c r="AQ1528" s="13">
        <f t="shared" si="2102"/>
        <v>3.4315320963838406E-5</v>
      </c>
      <c r="AR1528" s="13">
        <f t="shared" si="2103"/>
        <v>2.2284327254375303E-7</v>
      </c>
      <c r="AS1528" s="13">
        <f t="shared" si="2104"/>
        <v>8.9892442198311859E-7</v>
      </c>
      <c r="AT1528" s="13">
        <f t="shared" si="2105"/>
        <v>1.8130794508930678E-6</v>
      </c>
      <c r="AU1528" s="13">
        <f t="shared" si="2106"/>
        <v>2.4379187800154058E-6</v>
      </c>
      <c r="AV1528" s="13">
        <f t="shared" si="2107"/>
        <v>2.4585717858465515E-6</v>
      </c>
      <c r="AW1528" s="13">
        <f t="shared" si="2108"/>
        <v>6.4235657234767113E-8</v>
      </c>
      <c r="AX1528" s="13">
        <f t="shared" si="2109"/>
        <v>7.9359292764015196E-2</v>
      </c>
      <c r="AY1528" s="13">
        <f t="shared" si="2110"/>
        <v>2.2935925472188527E-2</v>
      </c>
      <c r="AZ1528" s="13">
        <f t="shared" si="2111"/>
        <v>3.314398723474526E-3</v>
      </c>
      <c r="BA1528" s="13">
        <f t="shared" si="2112"/>
        <v>3.1930224954994656E-4</v>
      </c>
      <c r="BB1528" s="13">
        <f t="shared" si="2113"/>
        <v>2.3070683796783063E-5</v>
      </c>
      <c r="BC1528" s="13">
        <f t="shared" si="2114"/>
        <v>1.3335488906861368E-6</v>
      </c>
      <c r="BD1528" s="13">
        <f t="shared" si="2115"/>
        <v>1.0734127689033757E-8</v>
      </c>
      <c r="BE1528" s="13">
        <f t="shared" si="2116"/>
        <v>4.3300250522317835E-8</v>
      </c>
      <c r="BF1528" s="13">
        <f t="shared" si="2117"/>
        <v>8.7334143472642924E-8</v>
      </c>
      <c r="BG1528" s="13">
        <f t="shared" si="2118"/>
        <v>1.1743200134094582E-7</v>
      </c>
      <c r="BH1528" s="13">
        <f t="shared" si="2119"/>
        <v>1.1842683506073133E-7</v>
      </c>
      <c r="BI1528" s="13">
        <f t="shared" si="2120"/>
        <v>9.5544077269244245E-8</v>
      </c>
      <c r="BJ1528" s="14">
        <f t="shared" si="2121"/>
        <v>0.84448399315277289</v>
      </c>
      <c r="BK1528" s="14">
        <f t="shared" si="2122"/>
        <v>5.6792513401236894E-2</v>
      </c>
      <c r="BL1528" s="14">
        <f t="shared" si="2123"/>
        <v>7.3713670576241071E-3</v>
      </c>
      <c r="BM1528" s="14">
        <f t="shared" si="2124"/>
        <v>0.6912657397407268</v>
      </c>
      <c r="BN1528" s="14">
        <f t="shared" si="2125"/>
        <v>0.19449962977689769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1.25</v>
      </c>
      <c r="F1529" s="10">
        <f>VLOOKUP(B1529,home!$B$2:$E$405,3,FALSE)</f>
        <v>0.5</v>
      </c>
      <c r="G1529" s="10">
        <f>VLOOKUP(C1529,away!$B$2:$E$405,4,FALSE)</f>
        <v>1.1000000000000001</v>
      </c>
      <c r="H1529" s="10">
        <f>VLOOKUP(A1529,away!$A$2:$E$405,3,FALSE)</f>
        <v>0.89839999999999998</v>
      </c>
      <c r="I1529" s="10">
        <f>VLOOKUP(C1529,away!$B$2:$E$405,3,FALSE)</f>
        <v>0.69569999999999999</v>
      </c>
      <c r="J1529" s="10">
        <f>VLOOKUP(B1529,home!$B$2:$E$405,4,FALSE)</f>
        <v>0.97399999999999998</v>
      </c>
      <c r="K1529" s="12">
        <f t="shared" si="2070"/>
        <v>0.6875</v>
      </c>
      <c r="L1529" s="12">
        <f t="shared" si="2071"/>
        <v>0.60876644112</v>
      </c>
      <c r="M1529" s="13">
        <f t="shared" si="2072"/>
        <v>0.27355120836939112</v>
      </c>
      <c r="N1529" s="13">
        <f t="shared" si="2073"/>
        <v>0.18806645575395642</v>
      </c>
      <c r="O1529" s="13">
        <f t="shared" si="2074"/>
        <v>0.16652879558310976</v>
      </c>
      <c r="P1529" s="13">
        <f t="shared" si="2075"/>
        <v>0.11448854696338798</v>
      </c>
      <c r="Q1529" s="13">
        <f t="shared" si="2076"/>
        <v>6.4647844165422505E-2</v>
      </c>
      <c r="R1529" s="13">
        <f t="shared" si="2077"/>
        <v>5.0688571115564851E-2</v>
      </c>
      <c r="S1529" s="13">
        <f t="shared" si="2078"/>
        <v>1.1979134970670598E-2</v>
      </c>
      <c r="T1529" s="13">
        <f t="shared" si="2079"/>
        <v>3.9355438018664611E-2</v>
      </c>
      <c r="U1529" s="13">
        <f t="shared" si="2080"/>
        <v>3.4848392641950839E-2</v>
      </c>
      <c r="V1529" s="13">
        <f t="shared" si="2081"/>
        <v>5.570656180673894E-4</v>
      </c>
      <c r="W1529" s="13">
        <f t="shared" si="2082"/>
        <v>1.4815130954575996E-2</v>
      </c>
      <c r="X1529" s="13">
        <f t="shared" si="2083"/>
        <v>9.018954545943975E-3</v>
      </c>
      <c r="Y1529" s="13">
        <f t="shared" si="2084"/>
        <v>2.7452184307786794E-3</v>
      </c>
      <c r="Z1529" s="13">
        <f t="shared" si="2085"/>
        <v>1.028583368116015E-2</v>
      </c>
      <c r="AA1529" s="13">
        <f t="shared" si="2086"/>
        <v>7.0715106557976042E-3</v>
      </c>
      <c r="AB1529" s="13">
        <f t="shared" si="2087"/>
        <v>2.4308317879304258E-3</v>
      </c>
      <c r="AC1529" s="13">
        <f t="shared" si="2088"/>
        <v>1.4571685123410834E-5</v>
      </c>
      <c r="AD1529" s="13">
        <f t="shared" si="2089"/>
        <v>2.546350632817748E-3</v>
      </c>
      <c r="AE1529" s="13">
        <f t="shared" si="2090"/>
        <v>1.5501328125841201E-3</v>
      </c>
      <c r="AF1529" s="13">
        <f t="shared" si="2091"/>
        <v>4.7183441779008537E-4</v>
      </c>
      <c r="AG1529" s="13">
        <f t="shared" si="2092"/>
        <v>9.574565310533251E-5</v>
      </c>
      <c r="AH1529" s="13">
        <f t="shared" si="2093"/>
        <v>1.5654175910080228E-3</v>
      </c>
      <c r="AI1529" s="13">
        <f t="shared" si="2094"/>
        <v>1.076224593818016E-3</v>
      </c>
      <c r="AJ1529" s="13">
        <f t="shared" si="2095"/>
        <v>3.6995220412494291E-4</v>
      </c>
      <c r="AK1529" s="13">
        <f t="shared" si="2096"/>
        <v>8.4780713445299432E-5</v>
      </c>
      <c r="AL1529" s="13">
        <f t="shared" si="2097"/>
        <v>2.4394570457675192E-7</v>
      </c>
      <c r="AM1529" s="13">
        <f t="shared" si="2098"/>
        <v>3.5012321201244052E-4</v>
      </c>
      <c r="AN1529" s="13">
        <f t="shared" si="2099"/>
        <v>2.1314326173031662E-4</v>
      </c>
      <c r="AO1529" s="13">
        <f t="shared" si="2100"/>
        <v>6.487723244613677E-5</v>
      </c>
      <c r="AP1529" s="13">
        <f t="shared" si="2101"/>
        <v>1.3165027301983227E-5</v>
      </c>
      <c r="AQ1529" s="13">
        <f t="shared" si="2102"/>
        <v>2.0036067044689906E-6</v>
      </c>
      <c r="AR1529" s="13">
        <f t="shared" si="2103"/>
        <v>1.9059473914891968E-4</v>
      </c>
      <c r="AS1529" s="13">
        <f t="shared" si="2104"/>
        <v>1.3103388316488231E-4</v>
      </c>
      <c r="AT1529" s="13">
        <f t="shared" si="2105"/>
        <v>4.5042897337928281E-5</v>
      </c>
      <c r="AU1529" s="13">
        <f t="shared" si="2106"/>
        <v>1.0322330639941901E-5</v>
      </c>
      <c r="AV1529" s="13">
        <f t="shared" si="2107"/>
        <v>1.7741505787400133E-6</v>
      </c>
      <c r="AW1529" s="13">
        <f t="shared" si="2108"/>
        <v>2.8360512889213553E-9</v>
      </c>
      <c r="AX1529" s="13">
        <f t="shared" si="2109"/>
        <v>4.0118284709758798E-5</v>
      </c>
      <c r="AY1529" s="13">
        <f t="shared" si="2110"/>
        <v>2.4422665406598769E-5</v>
      </c>
      <c r="AZ1529" s="13">
        <f t="shared" si="2111"/>
        <v>7.4338495511198354E-6</v>
      </c>
      <c r="BA1529" s="13">
        <f t="shared" si="2112"/>
        <v>1.5084927116855776E-6</v>
      </c>
      <c r="BB1529" s="13">
        <f t="shared" si="2113"/>
        <v>2.2957993488707177E-7</v>
      </c>
      <c r="BC1529" s="13">
        <f t="shared" si="2114"/>
        <v>2.7952111982752818E-8</v>
      </c>
      <c r="BD1529" s="13">
        <f t="shared" si="2115"/>
        <v>1.9337946841313753E-5</v>
      </c>
      <c r="BE1529" s="13">
        <f t="shared" si="2116"/>
        <v>1.3294838453403207E-5</v>
      </c>
      <c r="BF1529" s="13">
        <f t="shared" si="2117"/>
        <v>4.5701007183573513E-6</v>
      </c>
      <c r="BG1529" s="13">
        <f t="shared" si="2118"/>
        <v>1.0473147479568933E-6</v>
      </c>
      <c r="BH1529" s="13">
        <f t="shared" si="2119"/>
        <v>1.8000722230509096E-7</v>
      </c>
      <c r="BI1529" s="13">
        <f t="shared" si="2120"/>
        <v>2.4750993066950016E-8</v>
      </c>
      <c r="BJ1529" s="14">
        <f t="shared" si="2121"/>
        <v>0.32403015855026079</v>
      </c>
      <c r="BK1529" s="14">
        <f t="shared" si="2122"/>
        <v>0.40061519421775171</v>
      </c>
      <c r="BL1529" s="14">
        <f t="shared" si="2123"/>
        <v>0.26508169984659663</v>
      </c>
      <c r="BM1529" s="14">
        <f t="shared" si="2124"/>
        <v>0.14201704451558134</v>
      </c>
      <c r="BN1529" s="14">
        <f t="shared" si="2125"/>
        <v>0.85797142195083254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1.25</v>
      </c>
      <c r="F1530" s="10">
        <f>VLOOKUP(B1530,home!$B$2:$E$405,3,FALSE)</f>
        <v>0.8</v>
      </c>
      <c r="G1530" s="10">
        <f>VLOOKUP(C1530,away!$B$2:$E$405,4,FALSE)</f>
        <v>1.1000000000000001</v>
      </c>
      <c r="H1530" s="10">
        <f>VLOOKUP(A1530,away!$A$2:$E$405,3,FALSE)</f>
        <v>0.89839999999999998</v>
      </c>
      <c r="I1530" s="10">
        <f>VLOOKUP(C1530,away!$B$2:$E$405,3,FALSE)</f>
        <v>1.1131</v>
      </c>
      <c r="J1530" s="10">
        <f>VLOOKUP(B1530,home!$B$2:$E$405,4,FALSE)</f>
        <v>1.1131</v>
      </c>
      <c r="K1530" s="12">
        <f t="shared" si="2070"/>
        <v>1.1000000000000001</v>
      </c>
      <c r="L1530" s="12">
        <f t="shared" si="2071"/>
        <v>1.1131100624239998</v>
      </c>
      <c r="M1530" s="13">
        <f t="shared" si="2072"/>
        <v>0.10936000264021761</v>
      </c>
      <c r="N1530" s="13">
        <f t="shared" si="2073"/>
        <v>0.12029600290423939</v>
      </c>
      <c r="O1530" s="13">
        <f t="shared" si="2074"/>
        <v>0.12172971936554142</v>
      </c>
      <c r="P1530" s="13">
        <f t="shared" si="2075"/>
        <v>0.13390269130209556</v>
      </c>
      <c r="Q1530" s="13">
        <f t="shared" si="2076"/>
        <v>6.616280159733165E-2</v>
      </c>
      <c r="R1530" s="13">
        <f t="shared" si="2077"/>
        <v>6.7749287760916904E-2</v>
      </c>
      <c r="S1530" s="13">
        <f t="shared" si="2078"/>
        <v>4.0988319095354719E-2</v>
      </c>
      <c r="T1530" s="13">
        <f t="shared" si="2079"/>
        <v>7.3646480216152554E-2</v>
      </c>
      <c r="U1530" s="13">
        <f t="shared" si="2080"/>
        <v>7.4524216537008595E-2</v>
      </c>
      <c r="V1530" s="13">
        <f t="shared" si="2081"/>
        <v>5.5763290521748492E-3</v>
      </c>
      <c r="W1530" s="13">
        <f t="shared" si="2082"/>
        <v>2.4259693919021611E-2</v>
      </c>
      <c r="X1530" s="13">
        <f t="shared" si="2083"/>
        <v>2.7003709412589273E-2</v>
      </c>
      <c r="Y1530" s="13">
        <f t="shared" si="2084"/>
        <v>1.5029050334963399E-2</v>
      </c>
      <c r="Z1530" s="13">
        <f t="shared" si="2085"/>
        <v>2.5137471309578583E-2</v>
      </c>
      <c r="AA1530" s="13">
        <f t="shared" si="2086"/>
        <v>2.7651218440536442E-2</v>
      </c>
      <c r="AB1530" s="13">
        <f t="shared" si="2087"/>
        <v>1.520817014229504E-2</v>
      </c>
      <c r="AC1530" s="13">
        <f t="shared" si="2088"/>
        <v>4.2673592358121376E-4</v>
      </c>
      <c r="AD1530" s="13">
        <f t="shared" si="2089"/>
        <v>6.6714158277309428E-3</v>
      </c>
      <c r="AE1530" s="13">
        <f t="shared" si="2090"/>
        <v>7.4260200884620504E-3</v>
      </c>
      <c r="AF1530" s="13">
        <f t="shared" si="2091"/>
        <v>4.1329888421149348E-3</v>
      </c>
      <c r="AG1530" s="13">
        <f t="shared" si="2092"/>
        <v>1.5334904893480835E-3</v>
      </c>
      <c r="AH1530" s="13">
        <f t="shared" si="2093"/>
        <v>6.9951930646466286E-3</v>
      </c>
      <c r="AI1530" s="13">
        <f t="shared" si="2094"/>
        <v>7.6947123711112921E-3</v>
      </c>
      <c r="AJ1530" s="13">
        <f t="shared" si="2095"/>
        <v>4.2320918041112102E-3</v>
      </c>
      <c r="AK1530" s="13">
        <f t="shared" si="2096"/>
        <v>1.5517669948407772E-3</v>
      </c>
      <c r="AL1530" s="13">
        <f t="shared" si="2097"/>
        <v>2.0900178223586124E-5</v>
      </c>
      <c r="AM1530" s="13">
        <f t="shared" si="2098"/>
        <v>1.4677114821008081E-3</v>
      </c>
      <c r="AN1530" s="13">
        <f t="shared" si="2099"/>
        <v>1.6337244194616519E-3</v>
      </c>
      <c r="AO1530" s="13">
        <f t="shared" si="2100"/>
        <v>9.0925754526528617E-4</v>
      </c>
      <c r="AP1530" s="13">
        <f t="shared" si="2101"/>
        <v>3.3736790765657852E-4</v>
      </c>
      <c r="AQ1530" s="13">
        <f t="shared" si="2102"/>
        <v>9.3881903187867071E-5</v>
      </c>
      <c r="AR1530" s="13">
        <f t="shared" si="2103"/>
        <v>1.5572839577713479E-3</v>
      </c>
      <c r="AS1530" s="13">
        <f t="shared" si="2104"/>
        <v>1.7130123535484827E-3</v>
      </c>
      <c r="AT1530" s="13">
        <f t="shared" si="2105"/>
        <v>9.4215679445166535E-4</v>
      </c>
      <c r="AU1530" s="13">
        <f t="shared" si="2106"/>
        <v>3.4545749129894404E-4</v>
      </c>
      <c r="AV1530" s="13">
        <f t="shared" si="2107"/>
        <v>9.5000810107209618E-5</v>
      </c>
      <c r="AW1530" s="13">
        <f t="shared" si="2108"/>
        <v>7.108505154400423E-7</v>
      </c>
      <c r="AX1530" s="13">
        <f t="shared" si="2109"/>
        <v>2.69080438385148E-4</v>
      </c>
      <c r="AY1530" s="13">
        <f t="shared" si="2110"/>
        <v>2.9951614356796936E-4</v>
      </c>
      <c r="AZ1530" s="13">
        <f t="shared" si="2111"/>
        <v>1.6669721663196906E-4</v>
      </c>
      <c r="BA1530" s="13">
        <f t="shared" si="2112"/>
        <v>6.1850783070372704E-5</v>
      </c>
      <c r="BB1530" s="13">
        <f t="shared" si="2113"/>
        <v>1.7211682251108956E-5</v>
      </c>
      <c r="BC1530" s="13">
        <f t="shared" si="2114"/>
        <v>3.8316993409907878E-6</v>
      </c>
      <c r="BD1530" s="13">
        <f t="shared" si="2115"/>
        <v>2.889047405744597E-4</v>
      </c>
      <c r="BE1530" s="13">
        <f t="shared" si="2116"/>
        <v>3.1779521463190573E-4</v>
      </c>
      <c r="BF1530" s="13">
        <f t="shared" si="2117"/>
        <v>1.7478736804754812E-4</v>
      </c>
      <c r="BG1530" s="13">
        <f t="shared" si="2118"/>
        <v>6.4088701617434317E-5</v>
      </c>
      <c r="BH1530" s="13">
        <f t="shared" si="2119"/>
        <v>1.7624392944794439E-5</v>
      </c>
      <c r="BI1530" s="13">
        <f t="shared" si="2120"/>
        <v>3.8773664478547785E-6</v>
      </c>
      <c r="BJ1530" s="14">
        <f t="shared" si="2121"/>
        <v>0.35142178485287362</v>
      </c>
      <c r="BK1530" s="14">
        <f t="shared" si="2122"/>
        <v>0.29057449433521554</v>
      </c>
      <c r="BL1530" s="14">
        <f t="shared" si="2123"/>
        <v>0.33285636567244992</v>
      </c>
      <c r="BM1530" s="14">
        <f t="shared" si="2124"/>
        <v>0.38049080530672263</v>
      </c>
      <c r="BN1530" s="14">
        <f t="shared" si="2125"/>
        <v>0.61920050557034256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1.2972999999999999</v>
      </c>
      <c r="G1531" s="10">
        <f>VLOOKUP(C1531,away!$B$2:$E$405,4,FALSE)</f>
        <v>1.2972999999999999</v>
      </c>
      <c r="H1531" s="10">
        <f>VLOOKUP(A1531,away!$A$2:$E$405,3,FALSE)</f>
        <v>1.125</v>
      </c>
      <c r="I1531" s="10">
        <f>VLOOKUP(C1531,away!$B$2:$E$405,3,FALSE)</f>
        <v>0.55559999999999998</v>
      </c>
      <c r="J1531" s="10">
        <f>VLOOKUP(B1531,home!$B$2:$E$405,4,FALSE)</f>
        <v>0.77780000000000005</v>
      </c>
      <c r="K1531" s="12">
        <f t="shared" si="2070"/>
        <v>2.5946615049929997</v>
      </c>
      <c r="L1531" s="12">
        <f t="shared" si="2071"/>
        <v>0.48616389000000004</v>
      </c>
      <c r="M1531" s="13">
        <f t="shared" si="2072"/>
        <v>4.5921337759907477E-2</v>
      </c>
      <c r="N1531" s="13">
        <f t="shared" si="2073"/>
        <v>0.11915032734341341</v>
      </c>
      <c r="O1531" s="13">
        <f t="shared" si="2074"/>
        <v>2.2325296199360505E-2</v>
      </c>
      <c r="P1531" s="13">
        <f t="shared" si="2075"/>
        <v>5.7926586636047231E-2</v>
      </c>
      <c r="Q1531" s="13">
        <f t="shared" si="2076"/>
        <v>0.15457738383263486</v>
      </c>
      <c r="R1531" s="13">
        <f t="shared" si="2077"/>
        <v>5.4268764228416607E-3</v>
      </c>
      <c r="S1531" s="13">
        <f t="shared" si="2078"/>
        <v>1.826759412392959E-2</v>
      </c>
      <c r="T1531" s="13">
        <f t="shared" si="2079"/>
        <v>7.5149942230096869E-2</v>
      </c>
      <c r="U1531" s="13">
        <f t="shared" si="2080"/>
        <v>1.4080907346701371E-2</v>
      </c>
      <c r="V1531" s="13">
        <f t="shared" si="2081"/>
        <v>2.5603671778042115E-3</v>
      </c>
      <c r="W1531" s="13">
        <f t="shared" si="2082"/>
        <v>0.13369199579102162</v>
      </c>
      <c r="X1531" s="13">
        <f t="shared" si="2083"/>
        <v>6.4996220735626692E-2</v>
      </c>
      <c r="Y1531" s="13">
        <f t="shared" si="2084"/>
        <v>1.5799407754065471E-2</v>
      </c>
      <c r="Z1531" s="13">
        <f t="shared" si="2085"/>
        <v>8.794504507593291E-4</v>
      </c>
      <c r="AA1531" s="13">
        <f t="shared" si="2086"/>
        <v>2.281876230133973E-3</v>
      </c>
      <c r="AB1531" s="13">
        <f t="shared" si="2087"/>
        <v>2.9603482067435843E-3</v>
      </c>
      <c r="AC1531" s="13">
        <f t="shared" si="2088"/>
        <v>2.0185786496546606E-4</v>
      </c>
      <c r="AD1531" s="13">
        <f t="shared" si="2089"/>
        <v>8.6721368751162473E-2</v>
      </c>
      <c r="AE1531" s="13">
        <f t="shared" si="2090"/>
        <v>4.2160797978189585E-2</v>
      </c>
      <c r="AF1531" s="13">
        <f t="shared" si="2091"/>
        <v>1.0248528775290396E-2</v>
      </c>
      <c r="AG1531" s="13">
        <f t="shared" si="2092"/>
        <v>1.6608215387240385E-3</v>
      </c>
      <c r="AH1531" s="13">
        <f t="shared" si="2093"/>
        <v>1.0688926305085223E-4</v>
      </c>
      <c r="AI1531" s="13">
        <f t="shared" si="2094"/>
        <v>2.7734145613511689E-4</v>
      </c>
      <c r="AJ1531" s="13">
        <f t="shared" si="2095"/>
        <v>3.598035999862463E-4</v>
      </c>
      <c r="AK1531" s="13">
        <f t="shared" si="2096"/>
        <v>3.1118951674740433E-4</v>
      </c>
      <c r="AL1531" s="13">
        <f t="shared" si="2097"/>
        <v>1.0185188562427596E-5</v>
      </c>
      <c r="AM1531" s="13">
        <f t="shared" si="2098"/>
        <v>4.5002519431788839E-2</v>
      </c>
      <c r="AN1531" s="13">
        <f t="shared" si="2099"/>
        <v>2.1878599906759052E-2</v>
      </c>
      <c r="AO1531" s="13">
        <f t="shared" si="2100"/>
        <v>5.3182926192118099E-3</v>
      </c>
      <c r="AP1531" s="13">
        <f t="shared" si="2101"/>
        <v>8.6185394263810103E-4</v>
      </c>
      <c r="AQ1531" s="13">
        <f t="shared" si="2102"/>
        <v>1.0475056634119402E-4</v>
      </c>
      <c r="AR1531" s="13">
        <f t="shared" si="2103"/>
        <v>1.0393139984807124E-5</v>
      </c>
      <c r="AS1531" s="13">
        <f t="shared" si="2104"/>
        <v>2.6966680234582575E-5</v>
      </c>
      <c r="AT1531" s="13">
        <f t="shared" si="2105"/>
        <v>3.498470356106351E-5</v>
      </c>
      <c r="AU1531" s="13">
        <f t="shared" si="2106"/>
        <v>3.0257821197827663E-5</v>
      </c>
      <c r="AV1531" s="13">
        <f t="shared" si="2107"/>
        <v>1.9627200971741151E-5</v>
      </c>
      <c r="AW1531" s="13">
        <f t="shared" si="2108"/>
        <v>3.5688638468305317E-7</v>
      </c>
      <c r="AX1531" s="13">
        <f t="shared" si="2109"/>
        <v>1.9461050799560335E-2</v>
      </c>
      <c r="AY1531" s="13">
        <f t="shared" si="2110"/>
        <v>9.4612601602018613E-3</v>
      </c>
      <c r="AZ1531" s="13">
        <f t="shared" si="2111"/>
        <v>2.2998615218928807E-3</v>
      </c>
      <c r="BA1531" s="13">
        <f t="shared" si="2112"/>
        <v>3.7270320798158779E-4</v>
      </c>
      <c r="BB1531" s="13">
        <f t="shared" si="2113"/>
        <v>4.5298710351951942E-5</v>
      </c>
      <c r="BC1531" s="13">
        <f t="shared" si="2114"/>
        <v>4.4045194473376475E-6</v>
      </c>
      <c r="BD1531" s="13">
        <f t="shared" si="2115"/>
        <v>8.4212822738806122E-7</v>
      </c>
      <c r="BE1531" s="13">
        <f t="shared" si="2116"/>
        <v>2.1850376938717943E-6</v>
      </c>
      <c r="BF1531" s="13">
        <f t="shared" si="2117"/>
        <v>2.8347165956239125E-6</v>
      </c>
      <c r="BG1531" s="13">
        <f t="shared" si="2118"/>
        <v>2.4517100094100571E-6</v>
      </c>
      <c r="BH1531" s="13">
        <f t="shared" si="2119"/>
        <v>1.590339395705575E-6</v>
      </c>
      <c r="BI1531" s="13">
        <f t="shared" si="2120"/>
        <v>8.2527848198221722E-7</v>
      </c>
      <c r="BJ1531" s="14">
        <f t="shared" si="2121"/>
        <v>0.80896739011640018</v>
      </c>
      <c r="BK1531" s="14">
        <f t="shared" si="2122"/>
        <v>0.13434918891141825</v>
      </c>
      <c r="BL1531" s="14">
        <f t="shared" si="2123"/>
        <v>4.8263486998054717E-2</v>
      </c>
      <c r="BM1531" s="14">
        <f t="shared" si="2124"/>
        <v>0.57767080500861046</v>
      </c>
      <c r="BN1531" s="14">
        <f t="shared" si="2125"/>
        <v>0.40532780819420516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1.3391999999999999</v>
      </c>
      <c r="F1532" s="10">
        <f>VLOOKUP(B1532,home!$B$2:$E$405,3,FALSE)</f>
        <v>0.87119999999999997</v>
      </c>
      <c r="G1532" s="10">
        <f>VLOOKUP(C1532,away!$B$2:$E$405,4,FALSE)</f>
        <v>0.74670000000000003</v>
      </c>
      <c r="H1532" s="10">
        <f>VLOOKUP(A1532,away!$A$2:$E$405,3,FALSE)</f>
        <v>1.014</v>
      </c>
      <c r="I1532" s="10">
        <f>VLOOKUP(C1532,away!$B$2:$E$405,3,FALSE)</f>
        <v>0.71719999999999995</v>
      </c>
      <c r="J1532" s="10">
        <f>VLOOKUP(B1532,home!$B$2:$E$405,4,FALSE)</f>
        <v>0.73960000000000004</v>
      </c>
      <c r="K1532" s="12">
        <f t="shared" si="2070"/>
        <v>0.87118313356799992</v>
      </c>
      <c r="L1532" s="12">
        <f t="shared" si="2071"/>
        <v>0.53786729567999991</v>
      </c>
      <c r="M1532" s="13">
        <f t="shared" si="2072"/>
        <v>0.24437522457938585</v>
      </c>
      <c r="N1532" s="13">
        <f t="shared" si="2073"/>
        <v>0.21289557391545308</v>
      </c>
      <c r="O1532" s="13">
        <f t="shared" si="2074"/>
        <v>0.13144144117570691</v>
      </c>
      <c r="P1532" s="13">
        <f t="shared" si="2075"/>
        <v>0.11450956660414628</v>
      </c>
      <c r="Q1532" s="13">
        <f t="shared" si="2076"/>
        <v>9.2735516603211054E-2</v>
      </c>
      <c r="R1532" s="13">
        <f t="shared" si="2077"/>
        <v>3.5349026252729628E-2</v>
      </c>
      <c r="S1532" s="13">
        <f t="shared" si="2078"/>
        <v>1.3414249405231546E-2</v>
      </c>
      <c r="T1532" s="13">
        <f t="shared" si="2079"/>
        <v>4.9879401528856865E-2</v>
      </c>
      <c r="U1532" s="13">
        <f t="shared" si="2080"/>
        <v>3.0795475459430493E-2</v>
      </c>
      <c r="V1532" s="13">
        <f t="shared" si="2081"/>
        <v>6.9840680833556954E-4</v>
      </c>
      <c r="W1532" s="13">
        <f t="shared" si="2082"/>
        <v>2.6929872649144235E-2</v>
      </c>
      <c r="X1532" s="13">
        <f t="shared" si="2083"/>
        <v>1.4484697774802005E-2</v>
      </c>
      <c r="Y1532" s="13">
        <f t="shared" si="2084"/>
        <v>3.8954226104374328E-3</v>
      </c>
      <c r="Z1532" s="13">
        <f t="shared" si="2085"/>
        <v>6.3376950518256713E-3</v>
      </c>
      <c r="AA1532" s="13">
        <f t="shared" si="2086"/>
        <v>5.5212930348478963E-3</v>
      </c>
      <c r="AB1532" s="13">
        <f t="shared" si="2087"/>
        <v>2.4050286837229802E-3</v>
      </c>
      <c r="AC1532" s="13">
        <f t="shared" si="2088"/>
        <v>2.0453756378521318E-5</v>
      </c>
      <c r="AD1532" s="13">
        <f t="shared" si="2089"/>
        <v>5.8652127102671618E-3</v>
      </c>
      <c r="AE1532" s="13">
        <f t="shared" si="2090"/>
        <v>3.1547060990593612E-3</v>
      </c>
      <c r="AF1532" s="13">
        <f t="shared" si="2091"/>
        <v>8.4840661908313015E-4</v>
      </c>
      <c r="AG1532" s="13">
        <f t="shared" si="2092"/>
        <v>1.5211005794775172E-4</v>
      </c>
      <c r="AH1532" s="13">
        <f t="shared" si="2093"/>
        <v>8.5220972459249737E-4</v>
      </c>
      <c r="AI1532" s="13">
        <f t="shared" si="2094"/>
        <v>7.4243073832761409E-4</v>
      </c>
      <c r="AJ1532" s="13">
        <f t="shared" si="2095"/>
        <v>3.2339656853672724E-4</v>
      </c>
      <c r="AK1532" s="13">
        <f t="shared" si="2096"/>
        <v>9.3912545320988172E-5</v>
      </c>
      <c r="AL1532" s="13">
        <f t="shared" si="2097"/>
        <v>3.8336959605664394E-7</v>
      </c>
      <c r="AM1532" s="13">
        <f t="shared" si="2098"/>
        <v>1.0219348775946818E-3</v>
      </c>
      <c r="AN1532" s="13">
        <f t="shared" si="2099"/>
        <v>5.4966534897292322E-4</v>
      </c>
      <c r="AO1532" s="13">
        <f t="shared" si="2100"/>
        <v>1.478235073905348E-4</v>
      </c>
      <c r="AP1532" s="13">
        <f t="shared" si="2101"/>
        <v>2.6503143386026488E-5</v>
      </c>
      <c r="AQ1532" s="13">
        <f t="shared" si="2102"/>
        <v>3.5637935150153351E-6</v>
      </c>
      <c r="AR1532" s="13">
        <f t="shared" si="2103"/>
        <v>9.1675147983752835E-5</v>
      </c>
      <c r="AS1532" s="13">
        <f t="shared" si="2104"/>
        <v>7.9865842690795909E-5</v>
      </c>
      <c r="AT1532" s="13">
        <f t="shared" si="2105"/>
        <v>3.4788887550208248E-5</v>
      </c>
      <c r="AU1532" s="13">
        <f t="shared" si="2106"/>
        <v>1.010249735644507E-5</v>
      </c>
      <c r="AV1532" s="13">
        <f t="shared" si="2107"/>
        <v>2.2002813259625626E-6</v>
      </c>
      <c r="AW1532" s="13">
        <f t="shared" si="2108"/>
        <v>4.989991014525112E-9</v>
      </c>
      <c r="AX1532" s="13">
        <f t="shared" si="2109"/>
        <v>1.4838207149422749E-4</v>
      </c>
      <c r="AY1532" s="13">
        <f t="shared" si="2110"/>
        <v>7.9809863521996537E-5</v>
      </c>
      <c r="AZ1532" s="13">
        <f t="shared" si="2111"/>
        <v>2.1463557730583072E-5</v>
      </c>
      <c r="BA1532" s="13">
        <f t="shared" si="2112"/>
        <v>3.848181917406759E-6</v>
      </c>
      <c r="BB1532" s="13">
        <f t="shared" si="2113"/>
        <v>5.1745280030006249E-7</v>
      </c>
      <c r="BC1532" s="13">
        <f t="shared" si="2114"/>
        <v>5.5664187667887542E-8</v>
      </c>
      <c r="BD1532" s="13">
        <f t="shared" si="2115"/>
        <v>8.2181773211808235E-6</v>
      </c>
      <c r="BE1532" s="13">
        <f t="shared" si="2116"/>
        <v>7.159537470883781E-6</v>
      </c>
      <c r="BF1532" s="13">
        <f t="shared" si="2117"/>
        <v>3.1186341443910216E-6</v>
      </c>
      <c r="BG1532" s="13">
        <f t="shared" si="2118"/>
        <v>9.0563382212090965E-7</v>
      </c>
      <c r="BH1532" s="13">
        <f t="shared" si="2119"/>
        <v>1.9724322775511467E-7</v>
      </c>
      <c r="BI1532" s="13">
        <f t="shared" si="2120"/>
        <v>3.4366994646153509E-8</v>
      </c>
      <c r="BJ1532" s="14">
        <f t="shared" si="2121"/>
        <v>0.41284448803077339</v>
      </c>
      <c r="BK1532" s="14">
        <f t="shared" si="2122"/>
        <v>0.37309809438659586</v>
      </c>
      <c r="BL1532" s="14">
        <f t="shared" si="2123"/>
        <v>0.20776248043310383</v>
      </c>
      <c r="BM1532" s="14">
        <f t="shared" si="2124"/>
        <v>0.16865660389813497</v>
      </c>
      <c r="BN1532" s="14">
        <f t="shared" si="2125"/>
        <v>0.83130634913063273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1.3391999999999999</v>
      </c>
      <c r="F1533" s="10">
        <f>VLOOKUP(B1533,home!$B$2:$E$405,3,FALSE)</f>
        <v>1.5681</v>
      </c>
      <c r="G1533" s="10">
        <f>VLOOKUP(C1533,away!$B$2:$E$405,4,FALSE)</f>
        <v>1.2444999999999999</v>
      </c>
      <c r="H1533" s="10">
        <f>VLOOKUP(A1533,away!$A$2:$E$405,3,FALSE)</f>
        <v>1.014</v>
      </c>
      <c r="I1533" s="10">
        <f>VLOOKUP(C1533,away!$B$2:$E$405,3,FALSE)</f>
        <v>1.3971</v>
      </c>
      <c r="J1533" s="10">
        <f>VLOOKUP(B1533,home!$B$2:$E$405,4,FALSE)</f>
        <v>0.88759999999999994</v>
      </c>
      <c r="K1533" s="12">
        <f t="shared" si="2070"/>
        <v>2.6134494026399997</v>
      </c>
      <c r="L1533" s="12">
        <f t="shared" si="2071"/>
        <v>1.25742688344</v>
      </c>
      <c r="M1533" s="13">
        <f t="shared" si="2072"/>
        <v>2.0840099532431364E-2</v>
      </c>
      <c r="N1533" s="13">
        <f t="shared" si="2073"/>
        <v>5.446454567399088E-2</v>
      </c>
      <c r="O1533" s="13">
        <f t="shared" si="2074"/>
        <v>2.6204901405644569E-2</v>
      </c>
      <c r="P1533" s="13">
        <f t="shared" si="2075"/>
        <v>6.8485183924821877E-2</v>
      </c>
      <c r="Q1533" s="13">
        <f t="shared" si="2076"/>
        <v>7.1170167178375252E-2</v>
      </c>
      <c r="R1533" s="13">
        <f t="shared" si="2077"/>
        <v>1.6475373752676065E-2</v>
      </c>
      <c r="S1533" s="13">
        <f t="shared" si="2078"/>
        <v>5.6264371601461922E-2</v>
      </c>
      <c r="T1533" s="13">
        <f t="shared" si="2079"/>
        <v>8.9491281509008161E-2</v>
      </c>
      <c r="U1533" s="13">
        <f t="shared" si="2080"/>
        <v>4.3057555692201994E-2</v>
      </c>
      <c r="V1533" s="13">
        <f t="shared" si="2081"/>
        <v>2.05441321938249E-2</v>
      </c>
      <c r="W1533" s="13">
        <f t="shared" si="2082"/>
        <v>6.1999876966037891E-2</v>
      </c>
      <c r="X1533" s="13">
        <f t="shared" si="2083"/>
        <v>7.7960312067068466E-2</v>
      </c>
      <c r="Y1533" s="13">
        <f t="shared" si="2084"/>
        <v>4.9014696117251871E-2</v>
      </c>
      <c r="Z1533" s="13">
        <f t="shared" si="2085"/>
        <v>6.9055259571122159E-3</v>
      </c>
      <c r="AA1533" s="13">
        <f t="shared" si="2086"/>
        <v>1.804724268752993E-2</v>
      </c>
      <c r="AB1533" s="13">
        <f t="shared" si="2087"/>
        <v>2.3582777810512108E-2</v>
      </c>
      <c r="AC1533" s="13">
        <f t="shared" si="2088"/>
        <v>4.2195356051455872E-3</v>
      </c>
      <c r="AD1533" s="13">
        <f t="shared" si="2089"/>
        <v>4.0508385355161311E-2</v>
      </c>
      <c r="AE1533" s="13">
        <f t="shared" si="2090"/>
        <v>5.0936332750327024E-2</v>
      </c>
      <c r="AF1533" s="13">
        <f t="shared" si="2091"/>
        <v>3.2024357072053262E-2</v>
      </c>
      <c r="AG1533" s="13">
        <f t="shared" si="2092"/>
        <v>1.3422762502427221E-2</v>
      </c>
      <c r="AH1533" s="13">
        <f t="shared" si="2093"/>
        <v>2.1707984956914083E-3</v>
      </c>
      <c r="AI1533" s="13">
        <f t="shared" si="2094"/>
        <v>5.6732720318165208E-3</v>
      </c>
      <c r="AJ1533" s="13">
        <f t="shared" si="2095"/>
        <v>7.4134047012825539E-3</v>
      </c>
      <c r="AK1533" s="13">
        <f t="shared" si="2096"/>
        <v>6.4581860293651512E-3</v>
      </c>
      <c r="AL1533" s="13">
        <f t="shared" si="2097"/>
        <v>5.5465315133649163E-4</v>
      </c>
      <c r="AM1533" s="13">
        <f t="shared" si="2098"/>
        <v>2.1173323101671436E-2</v>
      </c>
      <c r="AN1533" s="13">
        <f t="shared" si="2099"/>
        <v>2.6623905679802863E-2</v>
      </c>
      <c r="AO1533" s="13">
        <f t="shared" si="2100"/>
        <v>1.673880737197752E-2</v>
      </c>
      <c r="AP1533" s="13">
        <f t="shared" si="2101"/>
        <v>7.0159421287493973E-3</v>
      </c>
      <c r="AQ1533" s="13">
        <f t="shared" si="2102"/>
        <v>2.2055085613371878E-3</v>
      </c>
      <c r="AR1533" s="13">
        <f t="shared" si="2103"/>
        <v>5.4592407740269768E-4</v>
      </c>
      <c r="AS1533" s="13">
        <f t="shared" si="2104"/>
        <v>1.426744953974873E-3</v>
      </c>
      <c r="AT1533" s="13">
        <f t="shared" si="2105"/>
        <v>1.8643628738426333E-3</v>
      </c>
      <c r="AU1533" s="13">
        <f t="shared" si="2106"/>
        <v>1.6241393463160743E-3</v>
      </c>
      <c r="AV1533" s="13">
        <f t="shared" si="2107"/>
        <v>1.0611515011084663E-3</v>
      </c>
      <c r="AW1533" s="13">
        <f t="shared" si="2108"/>
        <v>5.0630920325085341E-5</v>
      </c>
      <c r="AX1533" s="13">
        <f t="shared" si="2109"/>
        <v>9.2225681019944914E-3</v>
      </c>
      <c r="AY1533" s="13">
        <f t="shared" si="2110"/>
        <v>1.1596705065804088E-2</v>
      </c>
      <c r="AZ1533" s="13">
        <f t="shared" si="2111"/>
        <v>7.2910043545334497E-3</v>
      </c>
      <c r="BA1533" s="13">
        <f t="shared" si="2112"/>
        <v>3.0559682942228219E-3</v>
      </c>
      <c r="BB1533" s="13">
        <f t="shared" si="2113"/>
        <v>9.6066417202401359E-4</v>
      </c>
      <c r="BC1533" s="13">
        <f t="shared" si="2114"/>
        <v>2.4159299117212474E-4</v>
      </c>
      <c r="BD1533" s="13">
        <f t="shared" si="2115"/>
        <v>1.1440993520722183E-4</v>
      </c>
      <c r="BE1533" s="13">
        <f t="shared" si="2116"/>
        <v>2.9900457682339494E-4</v>
      </c>
      <c r="BF1533" s="13">
        <f t="shared" si="2117"/>
        <v>3.907166663428638E-4</v>
      </c>
      <c r="BG1533" s="13">
        <f t="shared" si="2118"/>
        <v>3.4037274608508312E-4</v>
      </c>
      <c r="BH1533" s="13">
        <f t="shared" si="2119"/>
        <v>2.2238673748274925E-4</v>
      </c>
      <c r="BI1533" s="13">
        <f t="shared" si="2120"/>
        <v>1.1623929724586981E-4</v>
      </c>
      <c r="BJ1533" s="14">
        <f t="shared" si="2121"/>
        <v>0.64711870701499086</v>
      </c>
      <c r="BK1533" s="14">
        <f t="shared" si="2122"/>
        <v>0.18250468107482623</v>
      </c>
      <c r="BL1533" s="14">
        <f t="shared" si="2123"/>
        <v>0.15708896531855226</v>
      </c>
      <c r="BM1533" s="14">
        <f t="shared" si="2124"/>
        <v>0.7244315337520626</v>
      </c>
      <c r="BN1533" s="14">
        <f t="shared" si="2125"/>
        <v>0.25764027146794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1.6516999999999999</v>
      </c>
      <c r="F1534" s="10">
        <f>VLOOKUP(B1534,home!$B$2:$E$405,3,FALSE)</f>
        <v>0.77839999999999998</v>
      </c>
      <c r="G1534" s="10">
        <f>VLOOKUP(C1534,away!$B$2:$E$405,4,FALSE)</f>
        <v>1.5568</v>
      </c>
      <c r="H1534" s="10">
        <f>VLOOKUP(A1534,away!$A$2:$E$405,3,FALSE)</f>
        <v>1.3258000000000001</v>
      </c>
      <c r="I1534" s="10">
        <f>VLOOKUP(C1534,away!$B$2:$E$405,3,FALSE)</f>
        <v>0.75429999999999997</v>
      </c>
      <c r="J1534" s="10">
        <f>VLOOKUP(B1534,home!$B$2:$E$405,4,FALSE)</f>
        <v>0.64649999999999996</v>
      </c>
      <c r="K1534" s="12">
        <f t="shared" si="2070"/>
        <v>2.001551730304</v>
      </c>
      <c r="L1534" s="12">
        <f t="shared" si="2071"/>
        <v>0.6465329327099999</v>
      </c>
      <c r="M1534" s="13">
        <f t="shared" si="2072"/>
        <v>7.0786663617232071E-2</v>
      </c>
      <c r="N1534" s="13">
        <f t="shared" si="2073"/>
        <v>0.14168316904551806</v>
      </c>
      <c r="O1534" s="13">
        <f t="shared" si="2074"/>
        <v>4.5765909225205299E-2</v>
      </c>
      <c r="P1534" s="13">
        <f t="shared" si="2075"/>
        <v>9.1602834798645463E-2</v>
      </c>
      <c r="Q1534" s="13">
        <f t="shared" si="2076"/>
        <v>0.14179309607900542</v>
      </c>
      <c r="R1534" s="13">
        <f t="shared" si="2077"/>
        <v>1.4794583754755812E-2</v>
      </c>
      <c r="S1534" s="13">
        <f t="shared" si="2078"/>
        <v>2.9635099729100795E-2</v>
      </c>
      <c r="T1534" s="13">
        <f t="shared" si="2079"/>
        <v>9.1673906245990144E-2</v>
      </c>
      <c r="U1534" s="13">
        <f t="shared" si="2080"/>
        <v>2.9612124713458941E-2</v>
      </c>
      <c r="V1534" s="13">
        <f t="shared" si="2081"/>
        <v>4.2610963484517083E-3</v>
      </c>
      <c r="W1534" s="13">
        <f t="shared" si="2082"/>
        <v>9.4602072267364862E-2</v>
      </c>
      <c r="X1534" s="13">
        <f t="shared" si="2083"/>
        <v>6.1163355223462751E-2</v>
      </c>
      <c r="Y1534" s="13">
        <f t="shared" si="2084"/>
        <v>1.9772061713504433E-2</v>
      </c>
      <c r="Z1534" s="13">
        <f t="shared" si="2085"/>
        <v>3.1883952077286656E-3</v>
      </c>
      <c r="AA1534" s="13">
        <f t="shared" si="2086"/>
        <v>6.3817379449222916E-3</v>
      </c>
      <c r="AB1534" s="13">
        <f t="shared" si="2087"/>
        <v>6.3866893130029535E-3</v>
      </c>
      <c r="AC1534" s="13">
        <f t="shared" si="2088"/>
        <v>3.4463457249780678E-4</v>
      </c>
      <c r="AD1534" s="13">
        <f t="shared" si="2089"/>
        <v>4.7337735359272048E-2</v>
      </c>
      <c r="AE1534" s="13">
        <f t="shared" si="2090"/>
        <v>3.0605404869680015E-2</v>
      </c>
      <c r="AF1534" s="13">
        <f t="shared" si="2091"/>
        <v>9.8937010835855668E-3</v>
      </c>
      <c r="AG1534" s="13">
        <f t="shared" si="2092"/>
        <v>2.1322011923088934E-3</v>
      </c>
      <c r="AH1534" s="13">
        <f t="shared" si="2093"/>
        <v>5.1535062607283076E-4</v>
      </c>
      <c r="AI1534" s="13">
        <f t="shared" si="2094"/>
        <v>1.031500937329324E-3</v>
      </c>
      <c r="AJ1534" s="13">
        <f t="shared" si="2095"/>
        <v>1.0323012429608535E-3</v>
      </c>
      <c r="AK1534" s="13">
        <f t="shared" si="2096"/>
        <v>6.8873477968108866E-4</v>
      </c>
      <c r="AL1534" s="13">
        <f t="shared" si="2097"/>
        <v>1.7839238182562526E-5</v>
      </c>
      <c r="AM1534" s="13">
        <f t="shared" si="2098"/>
        <v>1.8949785223404764E-2</v>
      </c>
      <c r="AN1534" s="13">
        <f t="shared" si="2099"/>
        <v>1.2251660214712501E-2</v>
      </c>
      <c r="AO1534" s="13">
        <f t="shared" si="2100"/>
        <v>3.9605509045922502E-3</v>
      </c>
      <c r="AP1534" s="13">
        <f t="shared" si="2101"/>
        <v>8.5354219716442345E-4</v>
      </c>
      <c r="AQ1534" s="13">
        <f t="shared" si="2102"/>
        <v>1.3796078498111289E-4</v>
      </c>
      <c r="AR1534" s="13">
        <f t="shared" si="2103"/>
        <v>6.6638230329760372E-5</v>
      </c>
      <c r="AS1534" s="13">
        <f t="shared" si="2104"/>
        <v>1.3337986522092836E-4</v>
      </c>
      <c r="AT1534" s="13">
        <f t="shared" si="2105"/>
        <v>1.3348335001033175E-4</v>
      </c>
      <c r="AU1534" s="13">
        <f t="shared" si="2106"/>
        <v>8.9057943393317985E-5</v>
      </c>
      <c r="AV1534" s="13">
        <f t="shared" si="2107"/>
        <v>4.4563520174052825E-5</v>
      </c>
      <c r="AW1534" s="13">
        <f t="shared" si="2108"/>
        <v>6.4125575224767382E-7</v>
      </c>
      <c r="AX1534" s="13">
        <f t="shared" si="2109"/>
        <v>6.3214959004658277E-3</v>
      </c>
      <c r="AY1534" s="13">
        <f t="shared" si="2110"/>
        <v>4.0870552836424125E-3</v>
      </c>
      <c r="AZ1534" s="13">
        <f t="shared" si="2111"/>
        <v>1.3212079193406147E-3</v>
      </c>
      <c r="BA1534" s="13">
        <f t="shared" si="2112"/>
        <v>2.8473481027032157E-4</v>
      </c>
      <c r="BB1534" s="13">
        <f t="shared" si="2113"/>
        <v>4.6022607982174094E-5</v>
      </c>
      <c r="BC1534" s="13">
        <f t="shared" si="2114"/>
        <v>5.9510263419355344E-6</v>
      </c>
      <c r="BD1534" s="13">
        <f t="shared" si="2115"/>
        <v>7.1806350809507383E-6</v>
      </c>
      <c r="BE1534" s="13">
        <f t="shared" si="2116"/>
        <v>1.4372412570958553E-5</v>
      </c>
      <c r="BF1534" s="13">
        <f t="shared" si="2117"/>
        <v>1.4383563625022526E-5</v>
      </c>
      <c r="BG1534" s="13">
        <f t="shared" si="2118"/>
        <v>9.5964822205338381E-6</v>
      </c>
      <c r="BH1534" s="13">
        <f t="shared" si="2119"/>
        <v>4.8019638983352684E-6</v>
      </c>
      <c r="BI1534" s="13">
        <f t="shared" si="2120"/>
        <v>1.9222758299140596E-6</v>
      </c>
      <c r="BJ1534" s="14">
        <f t="shared" si="2121"/>
        <v>0.68887666995259045</v>
      </c>
      <c r="BK1534" s="14">
        <f t="shared" si="2122"/>
        <v>0.20073522358775281</v>
      </c>
      <c r="BL1534" s="14">
        <f t="shared" si="2123"/>
        <v>0.10672831277974353</v>
      </c>
      <c r="BM1534" s="14">
        <f t="shared" si="2124"/>
        <v>0.4890159309795632</v>
      </c>
      <c r="BN1534" s="14">
        <f t="shared" si="2125"/>
        <v>0.50642625652036211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1.6516999999999999</v>
      </c>
      <c r="F1535" s="10">
        <f>VLOOKUP(B1535,home!$B$2:$E$405,3,FALSE)</f>
        <v>0.77839999999999998</v>
      </c>
      <c r="G1535" s="10">
        <f>VLOOKUP(C1535,away!$B$2:$E$405,4,FALSE)</f>
        <v>1.665</v>
      </c>
      <c r="H1535" s="10">
        <f>VLOOKUP(A1535,away!$A$2:$E$405,3,FALSE)</f>
        <v>1.3258000000000001</v>
      </c>
      <c r="I1535" s="10">
        <f>VLOOKUP(C1535,away!$B$2:$E$405,3,FALSE)</f>
        <v>0.75429999999999997</v>
      </c>
      <c r="J1535" s="10">
        <f>VLOOKUP(B1535,home!$B$2:$E$405,4,FALSE)</f>
        <v>0.75429999999999997</v>
      </c>
      <c r="K1535" s="12">
        <f t="shared" si="2070"/>
        <v>2.1406626611999999</v>
      </c>
      <c r="L1535" s="12">
        <f t="shared" si="2071"/>
        <v>0.75433842404199991</v>
      </c>
      <c r="M1535" s="13">
        <f t="shared" si="2072"/>
        <v>5.5298965081899368E-2</v>
      </c>
      <c r="N1535" s="13">
        <f t="shared" si="2073"/>
        <v>0.11837642975382458</v>
      </c>
      <c r="O1535" s="13">
        <f t="shared" si="2074"/>
        <v>4.1714134171033548E-2</v>
      </c>
      <c r="P1535" s="13">
        <f t="shared" si="2075"/>
        <v>8.9295889464218542E-2</v>
      </c>
      <c r="Q1535" s="13">
        <f t="shared" si="2076"/>
        <v>0.12670200157008851</v>
      </c>
      <c r="R1535" s="13">
        <f t="shared" si="2077"/>
        <v>1.5733287115426993E-2</v>
      </c>
      <c r="S1535" s="13">
        <f t="shared" si="2078"/>
        <v>3.6048395586592681E-2</v>
      </c>
      <c r="T1535" s="13">
        <f t="shared" si="2079"/>
        <v>9.557618818734756E-2</v>
      </c>
      <c r="U1535" s="13">
        <f t="shared" si="2080"/>
        <v>3.3679660265933616E-2</v>
      </c>
      <c r="V1535" s="13">
        <f t="shared" si="2081"/>
        <v>6.4678195512045998E-3</v>
      </c>
      <c r="W1535" s="13">
        <f t="shared" si="2082"/>
        <v>9.0408747953464055E-2</v>
      </c>
      <c r="X1535" s="13">
        <f t="shared" si="2083"/>
        <v>6.8198792450826454E-2</v>
      </c>
      <c r="Y1535" s="13">
        <f t="shared" si="2084"/>
        <v>2.5722484809461935E-2</v>
      </c>
      <c r="Z1535" s="13">
        <f t="shared" si="2085"/>
        <v>3.9560743358838333E-3</v>
      </c>
      <c r="AA1535" s="13">
        <f t="shared" si="2086"/>
        <v>8.4686206157581091E-3</v>
      </c>
      <c r="AB1535" s="13">
        <f t="shared" si="2087"/>
        <v>9.06422997201097E-3</v>
      </c>
      <c r="AC1535" s="13">
        <f t="shared" si="2088"/>
        <v>6.5275826010431387E-4</v>
      </c>
      <c r="AD1535" s="13">
        <f t="shared" si="2089"/>
        <v>4.8383657747455601E-2</v>
      </c>
      <c r="AE1535" s="13">
        <f t="shared" si="2090"/>
        <v>3.649765213460316E-2</v>
      </c>
      <c r="AF1535" s="13">
        <f t="shared" si="2091"/>
        <v>1.376579069622484E-2</v>
      </c>
      <c r="AG1535" s="13">
        <f t="shared" si="2092"/>
        <v>3.4613549531607572E-3</v>
      </c>
      <c r="AH1535" s="13">
        <f t="shared" si="2093"/>
        <v>7.4605471998090303E-4</v>
      </c>
      <c r="AI1535" s="13">
        <f t="shared" si="2094"/>
        <v>1.5970514822751406E-3</v>
      </c>
      <c r="AJ1535" s="13">
        <f t="shared" si="2095"/>
        <v>1.7093742380602539E-3</v>
      </c>
      <c r="AK1535" s="13">
        <f t="shared" si="2096"/>
        <v>1.2197312018109282E-3</v>
      </c>
      <c r="AL1535" s="13">
        <f t="shared" si="2097"/>
        <v>4.2162546336846132E-5</v>
      </c>
      <c r="AM1535" s="13">
        <f t="shared" si="2098"/>
        <v>2.0714617910451667E-2</v>
      </c>
      <c r="AN1535" s="13">
        <f t="shared" si="2099"/>
        <v>1.5625832229202295E-2</v>
      </c>
      <c r="AO1535" s="13">
        <f t="shared" si="2100"/>
        <v>5.893582829060575E-3</v>
      </c>
      <c r="AP1535" s="13">
        <f t="shared" si="2101"/>
        <v>1.4819186610781818E-3</v>
      </c>
      <c r="AQ1535" s="13">
        <f t="shared" si="2102"/>
        <v>2.7946704683903654E-4</v>
      </c>
      <c r="AR1535" s="13">
        <f t="shared" si="2103"/>
        <v>1.1255554834389802E-4</v>
      </c>
      <c r="AS1535" s="13">
        <f t="shared" si="2104"/>
        <v>2.4094345965067397E-4</v>
      </c>
      <c r="AT1535" s="13">
        <f t="shared" si="2105"/>
        <v>2.5788933376727334E-4</v>
      </c>
      <c r="AU1535" s="13">
        <f t="shared" si="2106"/>
        <v>1.8401802250578208E-4</v>
      </c>
      <c r="AV1535" s="13">
        <f t="shared" si="2107"/>
        <v>9.8480127441497235E-5</v>
      </c>
      <c r="AW1535" s="13">
        <f t="shared" si="2108"/>
        <v>1.8912058157412642E-6</v>
      </c>
      <c r="AX1535" s="13">
        <f t="shared" si="2109"/>
        <v>7.3905015169881067E-3</v>
      </c>
      <c r="AY1535" s="13">
        <f t="shared" si="2110"/>
        <v>5.5749392672048183E-3</v>
      </c>
      <c r="AZ1535" s="13">
        <f t="shared" si="2111"/>
        <v>2.1026954504765722E-3</v>
      </c>
      <c r="BA1535" s="13">
        <f t="shared" si="2112"/>
        <v>5.2871465745092682E-4</v>
      </c>
      <c r="BB1535" s="13">
        <f t="shared" si="2113"/>
        <v>9.9707445367359487E-5</v>
      </c>
      <c r="BC1535" s="13">
        <f t="shared" si="2114"/>
        <v>1.5042631440733557E-5</v>
      </c>
      <c r="BD1535" s="13">
        <f t="shared" si="2115"/>
        <v>1.4150829159153187E-5</v>
      </c>
      <c r="BE1535" s="13">
        <f t="shared" si="2116"/>
        <v>3.0292151606019423E-5</v>
      </c>
      <c r="BF1535" s="13">
        <f t="shared" si="2117"/>
        <v>3.2422638935207696E-5</v>
      </c>
      <c r="BG1535" s="13">
        <f t="shared" si="2118"/>
        <v>2.3135310848722811E-5</v>
      </c>
      <c r="BH1535" s="13">
        <f t="shared" si="2119"/>
        <v>1.238122402227905E-5</v>
      </c>
      <c r="BI1535" s="13">
        <f t="shared" si="2120"/>
        <v>5.3008047928890489E-6</v>
      </c>
      <c r="BJ1535" s="14">
        <f t="shared" si="2121"/>
        <v>0.68680011990201784</v>
      </c>
      <c r="BK1535" s="14">
        <f t="shared" si="2122"/>
        <v>0.19338092975756116</v>
      </c>
      <c r="BL1535" s="14">
        <f t="shared" si="2123"/>
        <v>0.11494371323336386</v>
      </c>
      <c r="BM1535" s="14">
        <f t="shared" si="2124"/>
        <v>0.54638708201094577</v>
      </c>
      <c r="BN1535" s="14">
        <f t="shared" si="2125"/>
        <v>0.44712070715649155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1.6516999999999999</v>
      </c>
      <c r="F1536" s="10">
        <f>VLOOKUP(B1536,home!$B$2:$E$405,3,FALSE)</f>
        <v>0.8649</v>
      </c>
      <c r="G1536" s="10">
        <f>VLOOKUP(C1536,away!$B$2:$E$405,4,FALSE)</f>
        <v>0.98380000000000001</v>
      </c>
      <c r="H1536" s="10">
        <f>VLOOKUP(A1536,away!$A$2:$E$405,3,FALSE)</f>
        <v>1.3258000000000001</v>
      </c>
      <c r="I1536" s="10">
        <f>VLOOKUP(C1536,away!$B$2:$E$405,3,FALSE)</f>
        <v>1.0370999999999999</v>
      </c>
      <c r="J1536" s="10">
        <f>VLOOKUP(B1536,home!$B$2:$E$405,4,FALSE)</f>
        <v>1.2929999999999999</v>
      </c>
      <c r="K1536" s="12">
        <f t="shared" si="2070"/>
        <v>1.4054127336540001</v>
      </c>
      <c r="L1536" s="12">
        <f t="shared" si="2071"/>
        <v>1.7778584237399999</v>
      </c>
      <c r="M1536" s="13">
        <f t="shared" si="2072"/>
        <v>4.1449844148576234E-2</v>
      </c>
      <c r="N1536" s="13">
        <f t="shared" si="2073"/>
        <v>5.8254138774382784E-2</v>
      </c>
      <c r="O1536" s="13">
        <f t="shared" si="2074"/>
        <v>7.36919545822564E-2</v>
      </c>
      <c r="P1536" s="13">
        <f t="shared" si="2075"/>
        <v>0.10356761133775537</v>
      </c>
      <c r="Q1536" s="13">
        <f t="shared" si="2076"/>
        <v>4.0935554210782404E-2</v>
      </c>
      <c r="R1536" s="13">
        <f t="shared" si="2077"/>
        <v>6.550693110796503E-2</v>
      </c>
      <c r="S1536" s="13">
        <f t="shared" si="2078"/>
        <v>6.4694152285351844E-2</v>
      </c>
      <c r="T1536" s="13">
        <f t="shared" si="2079"/>
        <v>7.2777619884104902E-2</v>
      </c>
      <c r="U1536" s="13">
        <f t="shared" si="2080"/>
        <v>9.2064275121729391E-2</v>
      </c>
      <c r="V1536" s="13">
        <f t="shared" si="2081"/>
        <v>1.796071307476E-2</v>
      </c>
      <c r="W1536" s="13">
        <f t="shared" si="2082"/>
        <v>1.9177116382339071E-2</v>
      </c>
      <c r="X1536" s="13">
        <f t="shared" si="2083"/>
        <v>3.4094197903383867E-2</v>
      </c>
      <c r="Y1536" s="13">
        <f t="shared" si="2084"/>
        <v>3.0307328471594834E-2</v>
      </c>
      <c r="Z1536" s="13">
        <f t="shared" si="2085"/>
        <v>3.8820683094550487E-2</v>
      </c>
      <c r="AA1536" s="13">
        <f t="shared" si="2086"/>
        <v>5.4559082350227828E-2</v>
      </c>
      <c r="AB1536" s="13">
        <f t="shared" si="2087"/>
        <v>3.8339014535743704E-2</v>
      </c>
      <c r="AC1536" s="13">
        <f t="shared" si="2088"/>
        <v>2.8048177702550852E-3</v>
      </c>
      <c r="AD1536" s="13">
        <f t="shared" si="2089"/>
        <v>6.7379408896260148E-3</v>
      </c>
      <c r="AE1536" s="13">
        <f t="shared" si="2090"/>
        <v>1.1979104969283798E-2</v>
      </c>
      <c r="AF1536" s="13">
        <f t="shared" si="2091"/>
        <v>1.064857633925345E-2</v>
      </c>
      <c r="AG1536" s="13">
        <f t="shared" si="2092"/>
        <v>6.3105537151933984E-3</v>
      </c>
      <c r="AH1536" s="13">
        <f t="shared" si="2093"/>
        <v>1.7254419613746907E-2</v>
      </c>
      <c r="AI1536" s="13">
        <f t="shared" si="2094"/>
        <v>2.4249581036969236E-2</v>
      </c>
      <c r="AJ1536" s="13">
        <f t="shared" si="2095"/>
        <v>1.7040334987565572E-2</v>
      </c>
      <c r="AK1536" s="13">
        <f t="shared" si="2096"/>
        <v>7.9829012590848097E-3</v>
      </c>
      <c r="AL1536" s="13">
        <f t="shared" si="2097"/>
        <v>2.8032749716670416E-4</v>
      </c>
      <c r="AM1536" s="13">
        <f t="shared" si="2098"/>
        <v>1.8939175849776726E-3</v>
      </c>
      <c r="AN1536" s="13">
        <f t="shared" si="2099"/>
        <v>3.3671173323218716E-3</v>
      </c>
      <c r="AO1536" s="13">
        <f t="shared" si="2100"/>
        <v>2.9931289564946993E-3</v>
      </c>
      <c r="AP1536" s="13">
        <f t="shared" si="2101"/>
        <v>1.773786509548072E-3</v>
      </c>
      <c r="AQ1536" s="13">
        <f t="shared" si="2102"/>
        <v>7.8838532197910338E-4</v>
      </c>
      <c r="AR1536" s="13">
        <f t="shared" si="2103"/>
        <v>6.135183051408922E-3</v>
      </c>
      <c r="AS1536" s="13">
        <f t="shared" si="2104"/>
        <v>8.6224643837483021E-3</v>
      </c>
      <c r="AT1536" s="13">
        <f t="shared" si="2105"/>
        <v>6.0590606201989788E-3</v>
      </c>
      <c r="AU1536" s="13">
        <f t="shared" si="2106"/>
        <v>2.8384936498697159E-3</v>
      </c>
      <c r="AV1536" s="13">
        <f t="shared" si="2107"/>
        <v>9.9731377998072942E-4</v>
      </c>
      <c r="AW1536" s="13">
        <f t="shared" si="2108"/>
        <v>1.9456479317361634E-5</v>
      </c>
      <c r="AX1536" s="13">
        <f t="shared" si="2109"/>
        <v>4.436226484031418E-4</v>
      </c>
      <c r="AY1536" s="13">
        <f t="shared" si="2110"/>
        <v>7.8869826242537375E-4</v>
      </c>
      <c r="AZ1536" s="13">
        <f t="shared" si="2111"/>
        <v>7.0109692482102609E-4</v>
      </c>
      <c r="BA1536" s="13">
        <f t="shared" si="2112"/>
        <v>4.1548369121709015E-4</v>
      </c>
      <c r="BB1536" s="13">
        <f t="shared" si="2113"/>
        <v>1.8466779508922329E-4</v>
      </c>
      <c r="BC1536" s="13">
        <f t="shared" si="2114"/>
        <v>6.5662639018573553E-5</v>
      </c>
      <c r="BD1536" s="13">
        <f t="shared" si="2115"/>
        <v>1.8179144781890382E-3</v>
      </c>
      <c r="BE1536" s="13">
        <f t="shared" si="2116"/>
        <v>2.5549201563408413E-3</v>
      </c>
      <c r="BF1536" s="13">
        <f t="shared" si="2117"/>
        <v>1.7953586605953438E-3</v>
      </c>
      <c r="BG1536" s="13">
        <f t="shared" si="2118"/>
        <v>8.410733076922287E-4</v>
      </c>
      <c r="BH1536" s="13">
        <f t="shared" si="2119"/>
        <v>2.9551378414178673E-4</v>
      </c>
      <c r="BI1536" s="13">
        <f t="shared" si="2120"/>
        <v>8.3063767040629323E-5</v>
      </c>
      <c r="BJ1536" s="14">
        <f t="shared" si="2121"/>
        <v>0.30463769920624034</v>
      </c>
      <c r="BK1536" s="14">
        <f t="shared" si="2122"/>
        <v>0.23154616437629061</v>
      </c>
      <c r="BL1536" s="14">
        <f t="shared" si="2123"/>
        <v>0.42272885423449535</v>
      </c>
      <c r="BM1536" s="14">
        <f t="shared" si="2124"/>
        <v>0.61355812496675044</v>
      </c>
      <c r="BN1536" s="14">
        <f t="shared" si="2125"/>
        <v>0.38340603416171826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1.242</v>
      </c>
      <c r="F1537" s="10">
        <f>VLOOKUP(B1537,home!$B$2:$E$405,3,FALSE)</f>
        <v>0.80520000000000003</v>
      </c>
      <c r="G1537" s="10">
        <f>VLOOKUP(C1537,away!$B$2:$E$405,4,FALSE)</f>
        <v>0.99460000000000004</v>
      </c>
      <c r="H1537" s="10">
        <f>VLOOKUP(A1537,away!$A$2:$E$405,3,FALSE)</f>
        <v>0.96209999999999996</v>
      </c>
      <c r="I1537" s="10">
        <f>VLOOKUP(C1537,away!$B$2:$E$405,3,FALSE)</f>
        <v>0.85599999999999998</v>
      </c>
      <c r="J1537" s="10">
        <f>VLOOKUP(B1537,home!$B$2:$E$405,4,FALSE)</f>
        <v>0.91710000000000003</v>
      </c>
      <c r="K1537" s="12">
        <f t="shared" si="2070"/>
        <v>0.99465808464000016</v>
      </c>
      <c r="L1537" s="12">
        <f t="shared" si="2071"/>
        <v>0.75528467496000007</v>
      </c>
      <c r="M1537" s="13">
        <f t="shared" si="2072"/>
        <v>0.17378389062516519</v>
      </c>
      <c r="N1537" s="13">
        <f t="shared" si="2073"/>
        <v>0.17285555179051407</v>
      </c>
      <c r="O1537" s="13">
        <f t="shared" si="2074"/>
        <v>0.13125630934411209</v>
      </c>
      <c r="P1537" s="13">
        <f t="shared" si="2075"/>
        <v>0.13055514924912986</v>
      </c>
      <c r="Q1537" s="13">
        <f t="shared" si="2076"/>
        <v>8.5966086031671524E-2</v>
      </c>
      <c r="R1537" s="13">
        <f t="shared" si="2077"/>
        <v>4.9567939469708465E-2</v>
      </c>
      <c r="S1537" s="13">
        <f t="shared" si="2078"/>
        <v>2.4519889234477739E-2</v>
      </c>
      <c r="T1537" s="13">
        <f t="shared" si="2079"/>
        <v>6.4928867346014441E-2</v>
      </c>
      <c r="U1537" s="13">
        <f t="shared" si="2080"/>
        <v>4.9303151732491675E-2</v>
      </c>
      <c r="V1537" s="13">
        <f t="shared" si="2081"/>
        <v>2.0467296652586899E-3</v>
      </c>
      <c r="W1537" s="13">
        <f t="shared" si="2082"/>
        <v>2.850228749208663E-2</v>
      </c>
      <c r="X1537" s="13">
        <f t="shared" si="2083"/>
        <v>2.1527340944077124E-2</v>
      </c>
      <c r="Y1537" s="13">
        <f t="shared" si="2084"/>
        <v>8.129635353850197E-3</v>
      </c>
      <c r="Z1537" s="13">
        <f t="shared" si="2085"/>
        <v>1.2479301683605237E-2</v>
      </c>
      <c r="AA1537" s="13">
        <f t="shared" si="2086"/>
        <v>1.2412638310259513E-2</v>
      </c>
      <c r="AB1537" s="13">
        <f t="shared" si="2087"/>
        <v>6.1731655235059066E-3</v>
      </c>
      <c r="AC1537" s="13">
        <f t="shared" si="2088"/>
        <v>9.6100354857120364E-5</v>
      </c>
      <c r="AD1537" s="13">
        <f t="shared" si="2089"/>
        <v>7.0875076711843787E-3</v>
      </c>
      <c r="AE1537" s="13">
        <f t="shared" si="2090"/>
        <v>5.3530859277070002E-3</v>
      </c>
      <c r="AF1537" s="13">
        <f t="shared" si="2091"/>
        <v>2.0215518824705661E-3</v>
      </c>
      <c r="AG1537" s="13">
        <f t="shared" si="2092"/>
        <v>5.0894905215551924E-4</v>
      </c>
      <c r="AH1537" s="13">
        <f t="shared" si="2093"/>
        <v>2.3563563289573904E-3</v>
      </c>
      <c r="AI1537" s="13">
        <f t="shared" si="2094"/>
        <v>2.3437688728901E-3</v>
      </c>
      <c r="AJ1537" s="13">
        <f t="shared" si="2095"/>
        <v>1.1656243289738593E-3</v>
      </c>
      <c r="AK1537" s="13">
        <f t="shared" si="2096"/>
        <v>3.8646588748897484E-4</v>
      </c>
      <c r="AL1537" s="13">
        <f t="shared" si="2097"/>
        <v>2.8878156947992489E-6</v>
      </c>
      <c r="AM1537" s="13">
        <f t="shared" si="2098"/>
        <v>1.4099293610183128E-3</v>
      </c>
      <c r="AN1537" s="13">
        <f t="shared" si="2099"/>
        <v>1.0648980391532771E-3</v>
      </c>
      <c r="AO1537" s="13">
        <f t="shared" si="2100"/>
        <v>4.0215058468371213E-4</v>
      </c>
      <c r="AP1537" s="13">
        <f t="shared" si="2101"/>
        <v>1.0124605787927048E-4</v>
      </c>
      <c r="AQ1537" s="13">
        <f t="shared" si="2102"/>
        <v>1.911739897908154E-5</v>
      </c>
      <c r="AR1537" s="13">
        <f t="shared" si="2103"/>
        <v>3.559439648013045E-4</v>
      </c>
      <c r="AS1537" s="13">
        <f t="shared" si="2104"/>
        <v>3.5404254226843312E-4</v>
      </c>
      <c r="AT1537" s="13">
        <f t="shared" si="2105"/>
        <v>1.7607563848689797E-4</v>
      </c>
      <c r="AU1537" s="13">
        <f t="shared" si="2106"/>
        <v>5.8378352443047683E-5</v>
      </c>
      <c r="AV1537" s="13">
        <f t="shared" si="2107"/>
        <v>1.4516625056360169E-5</v>
      </c>
      <c r="AW1537" s="13">
        <f t="shared" si="2108"/>
        <v>6.0263099007338816E-8</v>
      </c>
      <c r="AX1537" s="13">
        <f t="shared" si="2109"/>
        <v>2.3373293961802895E-4</v>
      </c>
      <c r="AY1537" s="13">
        <f t="shared" si="2110"/>
        <v>1.7653490732684834E-4</v>
      </c>
      <c r="AZ1537" s="13">
        <f t="shared" si="2111"/>
        <v>6.6667055049726188E-5</v>
      </c>
      <c r="BA1537" s="13">
        <f t="shared" si="2112"/>
        <v>1.678420166792429E-5</v>
      </c>
      <c r="BB1537" s="13">
        <f t="shared" si="2113"/>
        <v>3.169212575305322E-6</v>
      </c>
      <c r="BC1537" s="13">
        <f t="shared" si="2114"/>
        <v>4.787315379637252E-7</v>
      </c>
      <c r="BD1537" s="13">
        <f t="shared" si="2115"/>
        <v>4.4806503626487808E-5</v>
      </c>
      <c r="BE1537" s="13">
        <f t="shared" si="2116"/>
        <v>4.4567151076537574E-5</v>
      </c>
      <c r="BF1537" s="13">
        <f t="shared" si="2117"/>
        <v>2.2164538563825193E-5</v>
      </c>
      <c r="BG1537" s="13">
        <f t="shared" si="2118"/>
        <v>7.3487124916079292E-6</v>
      </c>
      <c r="BH1537" s="13">
        <f t="shared" si="2119"/>
        <v>1.8273640728681963E-6</v>
      </c>
      <c r="BI1537" s="13">
        <f t="shared" si="2120"/>
        <v>3.6352048973180607E-7</v>
      </c>
      <c r="BJ1537" s="14">
        <f t="shared" si="2121"/>
        <v>0.40037557198122087</v>
      </c>
      <c r="BK1537" s="14">
        <f t="shared" si="2122"/>
        <v>0.33118118185191026</v>
      </c>
      <c r="BL1537" s="14">
        <f t="shared" si="2123"/>
        <v>0.2560454547117651</v>
      </c>
      <c r="BM1537" s="14">
        <f t="shared" si="2124"/>
        <v>0.25592010907397245</v>
      </c>
      <c r="BN1537" s="14">
        <f t="shared" si="2125"/>
        <v>0.74398492651030124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1.242</v>
      </c>
      <c r="F1538" s="10">
        <f>VLOOKUP(B1538,home!$B$2:$E$405,3,FALSE)</f>
        <v>0.89459999999999995</v>
      </c>
      <c r="G1538" s="10">
        <f>VLOOKUP(C1538,away!$B$2:$E$405,4,FALSE)</f>
        <v>1.1839999999999999</v>
      </c>
      <c r="H1538" s="10">
        <f>VLOOKUP(A1538,away!$A$2:$E$405,3,FALSE)</f>
        <v>0.96209999999999996</v>
      </c>
      <c r="I1538" s="10">
        <f>VLOOKUP(C1538,away!$B$2:$E$405,3,FALSE)</f>
        <v>1.1005</v>
      </c>
      <c r="J1538" s="10">
        <f>VLOOKUP(B1538,home!$B$2:$E$405,4,FALSE)</f>
        <v>0.75070000000000003</v>
      </c>
      <c r="K1538" s="12">
        <f t="shared" si="2070"/>
        <v>1.3155343488</v>
      </c>
      <c r="L1538" s="12">
        <f t="shared" si="2071"/>
        <v>0.79483444123500002</v>
      </c>
      <c r="M1538" s="13">
        <f t="shared" si="2072"/>
        <v>0.12119326332303483</v>
      </c>
      <c r="N1538" s="13">
        <f t="shared" si="2073"/>
        <v>0.15943390074461555</v>
      </c>
      <c r="O1538" s="13">
        <f t="shared" si="2074"/>
        <v>9.6328579734810599E-2</v>
      </c>
      <c r="P1538" s="13">
        <f t="shared" si="2075"/>
        <v>0.12672355541226293</v>
      </c>
      <c r="Q1538" s="13">
        <f t="shared" si="2076"/>
        <v>0.10487038639635585</v>
      </c>
      <c r="R1538" s="13">
        <f t="shared" si="2077"/>
        <v>3.8282636424239666E-2</v>
      </c>
      <c r="S1538" s="13">
        <f t="shared" si="2078"/>
        <v>3.3126551460044368E-2</v>
      </c>
      <c r="T1538" s="13">
        <f t="shared" si="2079"/>
        <v>8.335459497344605E-2</v>
      </c>
      <c r="U1538" s="13">
        <f t="shared" si="2080"/>
        <v>5.0362123178709292E-2</v>
      </c>
      <c r="V1538" s="13">
        <f t="shared" si="2081"/>
        <v>3.8486869506881675E-3</v>
      </c>
      <c r="W1538" s="13">
        <f t="shared" si="2082"/>
        <v>4.598686515877811E-2</v>
      </c>
      <c r="X1538" s="13">
        <f t="shared" si="2083"/>
        <v>3.6551944272626688E-2</v>
      </c>
      <c r="Y1538" s="13">
        <f t="shared" si="2084"/>
        <v>1.4526372100993046E-2</v>
      </c>
      <c r="Z1538" s="13">
        <f t="shared" si="2085"/>
        <v>1.0142785977087733E-2</v>
      </c>
      <c r="AA1538" s="13">
        <f t="shared" si="2086"/>
        <v>1.3343183345385883E-2</v>
      </c>
      <c r="AB1538" s="13">
        <f t="shared" si="2087"/>
        <v>8.7767080065956123E-3</v>
      </c>
      <c r="AC1538" s="13">
        <f t="shared" si="2088"/>
        <v>2.5151939177922415E-4</v>
      </c>
      <c r="AD1538" s="13">
        <f t="shared" si="2089"/>
        <v>1.5124325177501641E-2</v>
      </c>
      <c r="AE1538" s="13">
        <f t="shared" si="2090"/>
        <v>1.2021334551515958E-2</v>
      </c>
      <c r="AF1538" s="13">
        <f t="shared" si="2091"/>
        <v>4.777485365576593E-3</v>
      </c>
      <c r="AG1538" s="13">
        <f t="shared" si="2092"/>
        <v>1.2657699703521538E-3</v>
      </c>
      <c r="AH1538" s="13">
        <f t="shared" si="2093"/>
        <v>2.0154589061661802E-3</v>
      </c>
      <c r="AI1538" s="13">
        <f t="shared" si="2094"/>
        <v>2.6514054196564861E-3</v>
      </c>
      <c r="AJ1538" s="13">
        <f t="shared" si="2095"/>
        <v>1.7440074510762934E-3</v>
      </c>
      <c r="AK1538" s="13">
        <f t="shared" si="2096"/>
        <v>7.6476723548466634E-4</v>
      </c>
      <c r="AL1538" s="13">
        <f t="shared" si="2097"/>
        <v>1.0519869077684987E-5</v>
      </c>
      <c r="AM1538" s="13">
        <f t="shared" si="2098"/>
        <v>3.9793138546848142E-3</v>
      </c>
      <c r="AN1538" s="13">
        <f t="shared" si="2099"/>
        <v>3.1628957041870982E-3</v>
      </c>
      <c r="AO1538" s="13">
        <f t="shared" si="2100"/>
        <v>1.2569892198610671E-3</v>
      </c>
      <c r="AP1538" s="13">
        <f t="shared" si="2101"/>
        <v>3.3303277473556328E-4</v>
      </c>
      <c r="AQ1538" s="13">
        <f t="shared" si="2102"/>
        <v>6.6176479854970766E-5</v>
      </c>
      <c r="AR1538" s="13">
        <f t="shared" si="2103"/>
        <v>3.203912307029401E-4</v>
      </c>
      <c r="AS1538" s="13">
        <f t="shared" si="2104"/>
        <v>4.2148566904402291E-4</v>
      </c>
      <c r="AT1538" s="13">
        <f t="shared" si="2105"/>
        <v>2.7723943757718058E-4</v>
      </c>
      <c r="AU1538" s="13">
        <f t="shared" si="2106"/>
        <v>1.2157266765825813E-4</v>
      </c>
      <c r="AV1538" s="13">
        <f t="shared" si="2107"/>
        <v>3.9983255044921353E-5</v>
      </c>
      <c r="AW1538" s="13">
        <f t="shared" si="2108"/>
        <v>3.0555310663010296E-7</v>
      </c>
      <c r="AX1538" s="13">
        <f t="shared" si="2109"/>
        <v>8.7248734341559958E-4</v>
      </c>
      <c r="AY1538" s="13">
        <f t="shared" si="2110"/>
        <v>6.9348299008834761E-4</v>
      </c>
      <c r="AZ1538" s="13">
        <f t="shared" si="2111"/>
        <v>2.7560208246642443E-4</v>
      </c>
      <c r="BA1538" s="13">
        <f t="shared" si="2112"/>
        <v>7.3019342406800965E-5</v>
      </c>
      <c r="BB1538" s="13">
        <f t="shared" si="2113"/>
        <v>1.4509572055314193E-5</v>
      </c>
      <c r="BC1538" s="13">
        <f t="shared" si="2114"/>
        <v>2.3065415194289263E-6</v>
      </c>
      <c r="BD1538" s="13">
        <f t="shared" si="2115"/>
        <v>4.2442997472060886E-5</v>
      </c>
      <c r="BE1538" s="13">
        <f t="shared" si="2116"/>
        <v>5.5835221040527661E-5</v>
      </c>
      <c r="BF1538" s="13">
        <f t="shared" si="2117"/>
        <v>3.6726575575827316E-5</v>
      </c>
      <c r="BG1538" s="13">
        <f t="shared" si="2118"/>
        <v>1.6105023894599985E-5</v>
      </c>
      <c r="BH1538" s="13">
        <f t="shared" si="2119"/>
        <v>5.296678030397758E-6</v>
      </c>
      <c r="BI1538" s="13">
        <f t="shared" si="2120"/>
        <v>1.3935923767045164E-6</v>
      </c>
      <c r="BJ1538" s="14">
        <f t="shared" si="2121"/>
        <v>0.48864279461703702</v>
      </c>
      <c r="BK1538" s="14">
        <f t="shared" si="2122"/>
        <v>0.28584757939697553</v>
      </c>
      <c r="BL1538" s="14">
        <f t="shared" si="2123"/>
        <v>0.21560734205054208</v>
      </c>
      <c r="BM1538" s="14">
        <f t="shared" si="2124"/>
        <v>0.3527150025693413</v>
      </c>
      <c r="BN1538" s="14">
        <f t="shared" si="2125"/>
        <v>0.64683232203531937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1.242</v>
      </c>
      <c r="F1539" s="10">
        <f>VLOOKUP(B1539,home!$B$2:$E$405,3,FALSE)</f>
        <v>0.93930000000000002</v>
      </c>
      <c r="G1539" s="10">
        <f>VLOOKUP(C1539,away!$B$2:$E$405,4,FALSE)</f>
        <v>0.85250000000000004</v>
      </c>
      <c r="H1539" s="10">
        <f>VLOOKUP(A1539,away!$A$2:$E$405,3,FALSE)</f>
        <v>0.96209999999999996</v>
      </c>
      <c r="I1539" s="10">
        <f>VLOOKUP(C1539,away!$B$2:$E$405,3,FALSE)</f>
        <v>2.2622</v>
      </c>
      <c r="J1539" s="10">
        <f>VLOOKUP(B1539,home!$B$2:$E$405,4,FALSE)</f>
        <v>0.80840000000000001</v>
      </c>
      <c r="K1539" s="12">
        <f t="shared" si="2070"/>
        <v>0.99453553650000004</v>
      </c>
      <c r="L1539" s="12">
        <f t="shared" si="2071"/>
        <v>1.7594523820079997</v>
      </c>
      <c r="M1539" s="13">
        <f t="shared" si="2072"/>
        <v>6.3673429768939999E-2</v>
      </c>
      <c r="N1539" s="13">
        <f t="shared" si="2073"/>
        <v>6.3325488636047797E-2</v>
      </c>
      <c r="O1539" s="13">
        <f t="shared" si="2074"/>
        <v>0.11203036767758055</v>
      </c>
      <c r="P1539" s="13">
        <f t="shared" si="2075"/>
        <v>0.11141818182251481</v>
      </c>
      <c r="Q1539" s="13">
        <f t="shared" si="2076"/>
        <v>3.1489724407388231E-2</v>
      </c>
      <c r="R1539" s="13">
        <f t="shared" si="2077"/>
        <v>9.8556048633775581E-2</v>
      </c>
      <c r="S1539" s="13">
        <f t="shared" si="2078"/>
        <v>4.8740939846036654E-2</v>
      </c>
      <c r="T1539" s="13">
        <f t="shared" si="2079"/>
        <v>5.5404670617354664E-2</v>
      </c>
      <c r="U1539" s="13">
        <f t="shared" si="2080"/>
        <v>9.8017492703312073E-2</v>
      </c>
      <c r="V1539" s="13">
        <f t="shared" si="2081"/>
        <v>9.4765271927793448E-3</v>
      </c>
      <c r="W1539" s="13">
        <f t="shared" si="2082"/>
        <v>1.0439216652579667E-2</v>
      </c>
      <c r="X1539" s="13">
        <f t="shared" si="2083"/>
        <v>1.8367304605678869E-2</v>
      </c>
      <c r="Y1539" s="13">
        <f t="shared" si="2084"/>
        <v>1.61581989197641E-2</v>
      </c>
      <c r="Z1539" s="13">
        <f t="shared" si="2085"/>
        <v>5.7801558176664242E-2</v>
      </c>
      <c r="AA1539" s="13">
        <f t="shared" si="2086"/>
        <v>5.7485703671764726E-2</v>
      </c>
      <c r="AB1539" s="13">
        <f t="shared" si="2087"/>
        <v>2.8585787571139276E-2</v>
      </c>
      <c r="AC1539" s="13">
        <f t="shared" si="2088"/>
        <v>1.0363991637118315E-3</v>
      </c>
      <c r="AD1539" s="13">
        <f t="shared" si="2089"/>
        <v>2.5955429835532629E-3</v>
      </c>
      <c r="AE1539" s="13">
        <f t="shared" si="2090"/>
        <v>4.5667342850169391E-3</v>
      </c>
      <c r="AF1539" s="13">
        <f t="shared" si="2091"/>
        <v>4.0174757578853269E-3</v>
      </c>
      <c r="AG1539" s="13">
        <f t="shared" si="2092"/>
        <v>2.3561857639569114E-3</v>
      </c>
      <c r="AH1539" s="13">
        <f t="shared" si="2093"/>
        <v>2.5424772304426468E-2</v>
      </c>
      <c r="AI1539" s="13">
        <f t="shared" si="2094"/>
        <v>2.5285839564173115E-2</v>
      </c>
      <c r="AJ1539" s="13">
        <f t="shared" si="2095"/>
        <v>1.2573833008403918E-2</v>
      </c>
      <c r="AK1539" s="13">
        <f t="shared" si="2096"/>
        <v>4.1683745856248003E-3</v>
      </c>
      <c r="AL1539" s="13">
        <f t="shared" si="2097"/>
        <v>7.2541222222318857E-5</v>
      </c>
      <c r="AM1539" s="13">
        <f t="shared" si="2098"/>
        <v>5.162719467313912E-4</v>
      </c>
      <c r="AN1539" s="13">
        <f t="shared" si="2099"/>
        <v>9.0835590644045342E-4</v>
      </c>
      <c r="AO1539" s="13">
        <f t="shared" si="2100"/>
        <v>7.9910448164884594E-4</v>
      </c>
      <c r="AP1539" s="13">
        <f t="shared" si="2101"/>
        <v>4.6866209457011E-4</v>
      </c>
      <c r="AQ1539" s="13">
        <f t="shared" si="2102"/>
        <v>2.0614715966205962E-4</v>
      </c>
      <c r="AR1539" s="13">
        <f t="shared" si="2103"/>
        <v>8.9467352386068347E-3</v>
      </c>
      <c r="AS1539" s="13">
        <f t="shared" si="2104"/>
        <v>8.8978461304513035E-3</v>
      </c>
      <c r="AT1539" s="13">
        <f t="shared" si="2105"/>
        <v>4.4246120875214177E-3</v>
      </c>
      <c r="AU1539" s="13">
        <f t="shared" si="2106"/>
        <v>1.4668113187558329E-3</v>
      </c>
      <c r="AV1539" s="13">
        <f t="shared" si="2107"/>
        <v>3.646989954607762E-4</v>
      </c>
      <c r="AW1539" s="13">
        <f t="shared" si="2108"/>
        <v>3.5259828142355335E-6</v>
      </c>
      <c r="AX1539" s="13">
        <f t="shared" si="2109"/>
        <v>8.5575132920400564E-5</v>
      </c>
      <c r="AY1539" s="13">
        <f t="shared" si="2110"/>
        <v>1.5056537145744997E-4</v>
      </c>
      <c r="AZ1539" s="13">
        <f t="shared" si="2111"/>
        <v>1.3245630072936484E-4</v>
      </c>
      <c r="BA1539" s="13">
        <f t="shared" si="2112"/>
        <v>7.7683517943416314E-5</v>
      </c>
      <c r="BB1539" s="13">
        <f t="shared" si="2113"/>
        <v>3.4170112672076252E-5</v>
      </c>
      <c r="BC1539" s="13">
        <f t="shared" si="2114"/>
        <v>1.2024137226873262E-5</v>
      </c>
      <c r="BD1539" s="13">
        <f t="shared" si="2115"/>
        <v>2.6235591044602813E-3</v>
      </c>
      <c r="BE1539" s="13">
        <f t="shared" si="2116"/>
        <v>2.6092227614938649E-3</v>
      </c>
      <c r="BF1539" s="13">
        <f t="shared" si="2117"/>
        <v>1.2974823794751564E-3</v>
      </c>
      <c r="BG1539" s="13">
        <f t="shared" si="2118"/>
        <v>4.301307781235404E-4</v>
      </c>
      <c r="BH1539" s="13">
        <f t="shared" si="2119"/>
        <v>1.0694508604656443E-4</v>
      </c>
      <c r="BI1539" s="13">
        <f t="shared" si="2120"/>
        <v>2.1272137705471733E-5</v>
      </c>
      <c r="BJ1539" s="14">
        <f t="shared" si="2121"/>
        <v>0.2121115587912282</v>
      </c>
      <c r="BK1539" s="14">
        <f t="shared" si="2122"/>
        <v>0.2345685843876624</v>
      </c>
      <c r="BL1539" s="14">
        <f t="shared" si="2123"/>
        <v>0.49331753573830156</v>
      </c>
      <c r="BM1539" s="14">
        <f t="shared" si="2124"/>
        <v>0.51715895675896617</v>
      </c>
      <c r="BN1539" s="14">
        <f t="shared" si="2125"/>
        <v>0.48049324094624701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1.242</v>
      </c>
      <c r="F1540" s="10">
        <f>VLOOKUP(B1540,home!$B$2:$E$405,3,FALSE)</f>
        <v>1.0892999999999999</v>
      </c>
      <c r="G1540" s="10">
        <f>VLOOKUP(C1540,away!$B$2:$E$405,4,FALSE)</f>
        <v>1.042</v>
      </c>
      <c r="H1540" s="10">
        <f>VLOOKUP(A1540,away!$A$2:$E$405,3,FALSE)</f>
        <v>0.96209999999999996</v>
      </c>
      <c r="I1540" s="10">
        <f>VLOOKUP(C1540,away!$B$2:$E$405,3,FALSE)</f>
        <v>1.0394000000000001</v>
      </c>
      <c r="J1540" s="10">
        <f>VLOOKUP(B1540,home!$B$2:$E$405,4,FALSE)</f>
        <v>1.1005</v>
      </c>
      <c r="K1540" s="12">
        <f t="shared" si="2070"/>
        <v>1.4097328452</v>
      </c>
      <c r="L1540" s="12">
        <f t="shared" si="2071"/>
        <v>1.1005074173700002</v>
      </c>
      <c r="M1540" s="13">
        <f t="shared" si="2072"/>
        <v>8.124871587033379E-2</v>
      </c>
      <c r="N1540" s="13">
        <f t="shared" si="2073"/>
        <v>0.11453898339273207</v>
      </c>
      <c r="O1540" s="13">
        <f t="shared" si="2074"/>
        <v>8.9414814467090001E-2</v>
      </c>
      <c r="P1540" s="13">
        <f t="shared" si="2075"/>
        <v>0.12605100080172091</v>
      </c>
      <c r="Q1540" s="13">
        <f t="shared" si="2076"/>
        <v>8.0734683472275859E-2</v>
      </c>
      <c r="R1540" s="13">
        <f t="shared" si="2077"/>
        <v>4.9200833271897476E-2</v>
      </c>
      <c r="S1540" s="13">
        <f t="shared" si="2078"/>
        <v>4.888955669303359E-2</v>
      </c>
      <c r="T1540" s="13">
        <f t="shared" si="2079"/>
        <v>8.8849118000258756E-2</v>
      </c>
      <c r="U1540" s="13">
        <f t="shared" si="2080"/>
        <v>6.9360030674602863E-2</v>
      </c>
      <c r="V1540" s="13">
        <f t="shared" si="2081"/>
        <v>8.4275896738059339E-3</v>
      </c>
      <c r="W1540" s="13">
        <f t="shared" si="2082"/>
        <v>3.7938111679230946E-2</v>
      </c>
      <c r="X1540" s="13">
        <f t="shared" si="2083"/>
        <v>4.1751173304005088E-2</v>
      </c>
      <c r="Y1540" s="13">
        <f t="shared" si="2084"/>
        <v>2.2973737952478972E-2</v>
      </c>
      <c r="Z1540" s="13">
        <f t="shared" si="2085"/>
        <v>1.8048627318835966E-2</v>
      </c>
      <c r="AA1540" s="13">
        <f t="shared" si="2086"/>
        <v>2.5443742742137076E-2</v>
      </c>
      <c r="AB1540" s="13">
        <f t="shared" si="2087"/>
        <v>1.7934439924204876E-2</v>
      </c>
      <c r="AC1540" s="13">
        <f t="shared" si="2088"/>
        <v>8.1717146338106421E-4</v>
      </c>
      <c r="AD1540" s="13">
        <f t="shared" si="2089"/>
        <v>1.337065052976941E-2</v>
      </c>
      <c r="AE1540" s="13">
        <f t="shared" si="2090"/>
        <v>1.4714500083073359E-2</v>
      </c>
      <c r="AF1540" s="13">
        <f t="shared" si="2091"/>
        <v>8.0967082421568599E-3</v>
      </c>
      <c r="AG1540" s="13">
        <f t="shared" si="2092"/>
        <v>2.9701624922581476E-3</v>
      </c>
      <c r="AH1540" s="13">
        <f t="shared" si="2093"/>
        <v>4.9656620594314485E-3</v>
      </c>
      <c r="AI1540" s="13">
        <f t="shared" si="2094"/>
        <v>7.0002569033439889E-3</v>
      </c>
      <c r="AJ1540" s="13">
        <f t="shared" si="2095"/>
        <v>4.934246040741031E-3</v>
      </c>
      <c r="AK1540" s="13">
        <f t="shared" si="2096"/>
        <v>2.3186562366435621E-3</v>
      </c>
      <c r="AL1540" s="13">
        <f t="shared" si="2097"/>
        <v>5.0711093551399798E-5</v>
      </c>
      <c r="AM1540" s="13">
        <f t="shared" si="2098"/>
        <v>3.769809042701344E-3</v>
      </c>
      <c r="AN1540" s="13">
        <f t="shared" si="2099"/>
        <v>4.1487028135613292E-3</v>
      </c>
      <c r="AO1540" s="13">
        <f t="shared" si="2100"/>
        <v>2.282839109394016E-3</v>
      </c>
      <c r="AP1540" s="13">
        <f t="shared" si="2101"/>
        <v>8.3742712418348041E-4</v>
      </c>
      <c r="AQ1540" s="13">
        <f t="shared" si="2102"/>
        <v>2.3039869041768709E-4</v>
      </c>
      <c r="AR1540" s="13">
        <f t="shared" si="2103"/>
        <v>1.0929495857114199E-3</v>
      </c>
      <c r="AS1540" s="13">
        <f t="shared" si="2104"/>
        <v>1.5407669291251213E-3</v>
      </c>
      <c r="AT1540" s="13">
        <f t="shared" si="2105"/>
        <v>1.0860348733928121E-3</v>
      </c>
      <c r="AU1540" s="13">
        <f t="shared" si="2106"/>
        <v>5.1033967735149006E-4</v>
      </c>
      <c r="AV1540" s="13">
        <f t="shared" si="2107"/>
        <v>1.7986065134279169E-4</v>
      </c>
      <c r="AW1540" s="13">
        <f t="shared" si="2108"/>
        <v>2.1853966228644493E-6</v>
      </c>
      <c r="AX1540" s="13">
        <f t="shared" si="2109"/>
        <v>8.8573727127134029E-4</v>
      </c>
      <c r="AY1540" s="13">
        <f t="shared" si="2110"/>
        <v>9.7476043687517392E-4</v>
      </c>
      <c r="AZ1540" s="13">
        <f t="shared" si="2111"/>
        <v>5.3636554546997552E-4</v>
      </c>
      <c r="BA1540" s="13">
        <f t="shared" si="2112"/>
        <v>1.9675808707047147E-4</v>
      </c>
      <c r="BB1540" s="13">
        <f t="shared" si="2113"/>
        <v>5.4133433562146537E-5</v>
      </c>
      <c r="BC1540" s="13">
        <f t="shared" si="2114"/>
        <v>1.1914849032569673E-5</v>
      </c>
      <c r="BD1540" s="13">
        <f t="shared" si="2115"/>
        <v>2.0046652098114774E-4</v>
      </c>
      <c r="BE1540" s="13">
        <f t="shared" si="2116"/>
        <v>2.8260423899009892E-4</v>
      </c>
      <c r="BF1540" s="13">
        <f t="shared" si="2117"/>
        <v>1.9919823894854645E-4</v>
      </c>
      <c r="BG1540" s="13">
        <f t="shared" si="2118"/>
        <v>9.3605433383921248E-5</v>
      </c>
      <c r="BH1540" s="13">
        <f t="shared" si="2119"/>
        <v>3.2989663482623624E-5</v>
      </c>
      <c r="BI1540" s="13">
        <f t="shared" si="2120"/>
        <v>9.3013224327099104E-6</v>
      </c>
      <c r="BJ1540" s="14">
        <f t="shared" si="2121"/>
        <v>0.439866675551779</v>
      </c>
      <c r="BK1540" s="14">
        <f t="shared" si="2122"/>
        <v>0.26645950603270185</v>
      </c>
      <c r="BL1540" s="14">
        <f t="shared" si="2123"/>
        <v>0.27580079945523511</v>
      </c>
      <c r="BM1540" s="14">
        <f t="shared" si="2124"/>
        <v>0.45801400204224957</v>
      </c>
      <c r="BN1540" s="14">
        <f t="shared" si="2125"/>
        <v>0.54118903127605011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1.3568</v>
      </c>
      <c r="F1544" s="10">
        <f>VLOOKUP(B1544,home!$B$2:$E$405,3,FALSE)</f>
        <v>0.94179999999999997</v>
      </c>
      <c r="G1544" s="10">
        <f>VLOOKUP(C1544,away!$B$2:$E$405,4,FALSE)</f>
        <v>0.77800000000000002</v>
      </c>
      <c r="H1544" s="10">
        <f>VLOOKUP(A1544,away!$A$2:$E$405,3,FALSE)</f>
        <v>1.1676</v>
      </c>
      <c r="I1544" s="10">
        <f>VLOOKUP(C1544,away!$B$2:$E$405,3,FALSE)</f>
        <v>0.90400000000000003</v>
      </c>
      <c r="J1544" s="10">
        <f>VLOOKUP(B1544,home!$B$2:$E$405,4,FALSE)</f>
        <v>1.0468</v>
      </c>
      <c r="K1544" s="12">
        <f t="shared" si="2070"/>
        <v>0.99415503871999999</v>
      </c>
      <c r="L1544" s="12">
        <f t="shared" si="2071"/>
        <v>1.10490828672</v>
      </c>
      <c r="M1544" s="13">
        <f t="shared" si="2072"/>
        <v>0.1225711838099502</v>
      </c>
      <c r="N1544" s="13">
        <f t="shared" si="2073"/>
        <v>0.12185475998653728</v>
      </c>
      <c r="O1544" s="13">
        <f t="shared" si="2074"/>
        <v>0.13542991670469426</v>
      </c>
      <c r="P1544" s="13">
        <f t="shared" si="2075"/>
        <v>0.13463833408540168</v>
      </c>
      <c r="Q1544" s="13">
        <f t="shared" si="2076"/>
        <v>6.0571261816316141E-2</v>
      </c>
      <c r="R1544" s="13">
        <f t="shared" si="2077"/>
        <v>7.4818818618408042E-2</v>
      </c>
      <c r="S1544" s="13">
        <f t="shared" si="2078"/>
        <v>3.6973374250426141E-2</v>
      </c>
      <c r="T1544" s="13">
        <f t="shared" si="2079"/>
        <v>6.6925689117934409E-2</v>
      </c>
      <c r="U1544" s="13">
        <f t="shared" si="2080"/>
        <v>7.4381505520568103E-2</v>
      </c>
      <c r="V1544" s="13">
        <f t="shared" si="2081"/>
        <v>4.5126009047318037E-3</v>
      </c>
      <c r="W1544" s="13">
        <f t="shared" si="2082"/>
        <v>2.0072408378773013E-2</v>
      </c>
      <c r="X1544" s="13">
        <f t="shared" si="2083"/>
        <v>2.217817035213426E-2</v>
      </c>
      <c r="Y1544" s="13">
        <f t="shared" si="2084"/>
        <v>1.2252422103180484E-2</v>
      </c>
      <c r="Z1544" s="13">
        <f t="shared" si="2085"/>
        <v>2.7555977564693229E-2</v>
      </c>
      <c r="AA1544" s="13">
        <f t="shared" si="2086"/>
        <v>2.7394913942795047E-2</v>
      </c>
      <c r="AB1544" s="13">
        <f t="shared" si="2087"/>
        <v>1.361739586576524E-2</v>
      </c>
      <c r="AC1544" s="13">
        <f t="shared" si="2088"/>
        <v>3.0980419363260469E-4</v>
      </c>
      <c r="AD1544" s="13">
        <f t="shared" si="2089"/>
        <v>4.9887714822506824E-3</v>
      </c>
      <c r="AE1544" s="13">
        <f t="shared" si="2090"/>
        <v>5.5121349512911961E-3</v>
      </c>
      <c r="AF1544" s="13">
        <f t="shared" si="2091"/>
        <v>3.0452017926002935E-3</v>
      </c>
      <c r="AG1544" s="13">
        <f t="shared" si="2092"/>
        <v>1.1215562317928882E-3</v>
      </c>
      <c r="AH1544" s="13">
        <f t="shared" si="2093"/>
        <v>7.6117069899749859E-3</v>
      </c>
      <c r="AI1544" s="13">
        <f t="shared" si="2094"/>
        <v>7.5672168573438763E-3</v>
      </c>
      <c r="AJ1544" s="13">
        <f t="shared" si="2095"/>
        <v>3.7614933839076694E-3</v>
      </c>
      <c r="AK1544" s="13">
        <f t="shared" si="2096"/>
        <v>1.2465025335745843E-3</v>
      </c>
      <c r="AL1544" s="13">
        <f t="shared" si="2097"/>
        <v>1.3612178401748951E-5</v>
      </c>
      <c r="AM1544" s="13">
        <f t="shared" si="2098"/>
        <v>9.9192246122043219E-4</v>
      </c>
      <c r="AN1544" s="13">
        <f t="shared" si="2099"/>
        <v>1.0959833471861531E-3</v>
      </c>
      <c r="AO1544" s="13">
        <f t="shared" si="2100"/>
        <v>6.0548054120655183E-4</v>
      </c>
      <c r="AP1544" s="13">
        <f t="shared" si="2101"/>
        <v>2.2300015580894325E-4</v>
      </c>
      <c r="AQ1544" s="13">
        <f t="shared" si="2102"/>
        <v>6.1598680023288116E-5</v>
      </c>
      <c r="AR1544" s="13">
        <f t="shared" si="2103"/>
        <v>1.6820476258615821E-3</v>
      </c>
      <c r="AS1544" s="13">
        <f t="shared" si="2104"/>
        <v>1.672216122617305E-3</v>
      </c>
      <c r="AT1544" s="13">
        <f t="shared" si="2105"/>
        <v>8.3122104206440766E-4</v>
      </c>
      <c r="AU1544" s="13">
        <f t="shared" si="2106"/>
        <v>2.7545419575280666E-4</v>
      </c>
      <c r="AV1544" s="13">
        <f t="shared" si="2107"/>
        <v>6.8461044161054473E-5</v>
      </c>
      <c r="AW1544" s="13">
        <f t="shared" si="2108"/>
        <v>4.1534164663369261E-7</v>
      </c>
      <c r="AX1544" s="13">
        <f t="shared" si="2109"/>
        <v>1.6435411880697269E-4</v>
      </c>
      <c r="AY1544" s="13">
        <f t="shared" si="2110"/>
        <v>1.8159622782638749E-4</v>
      </c>
      <c r="AZ1544" s="13">
        <f t="shared" si="2111"/>
        <v>1.0032358848123432E-4</v>
      </c>
      <c r="BA1544" s="13">
        <f t="shared" si="2112"/>
        <v>3.6949454755467659E-5</v>
      </c>
      <c r="BB1544" s="13">
        <f t="shared" si="2113"/>
        <v>1.0206439687275477E-5</v>
      </c>
      <c r="BC1544" s="13">
        <f t="shared" si="2114"/>
        <v>2.255435957675712E-6</v>
      </c>
      <c r="BD1544" s="13">
        <f t="shared" si="2115"/>
        <v>3.097513934120276E-4</v>
      </c>
      <c r="BE1544" s="13">
        <f t="shared" si="2116"/>
        <v>3.0794090851110823E-4</v>
      </c>
      <c r="BF1544" s="13">
        <f t="shared" si="2117"/>
        <v>1.5307050291216642E-4</v>
      </c>
      <c r="BG1544" s="13">
        <f t="shared" si="2118"/>
        <v>5.0725270583178232E-5</v>
      </c>
      <c r="BH1544" s="13">
        <f t="shared" si="2119"/>
        <v>1.2607195835175504E-5</v>
      </c>
      <c r="BI1544" s="13">
        <f t="shared" si="2120"/>
        <v>2.506701452733906E-6</v>
      </c>
      <c r="BJ1544" s="14">
        <f t="shared" si="2121"/>
        <v>0.32199604666377113</v>
      </c>
      <c r="BK1544" s="14">
        <f t="shared" si="2122"/>
        <v>0.29920050565037054</v>
      </c>
      <c r="BL1544" s="14">
        <f t="shared" si="2123"/>
        <v>0.35119547242019539</v>
      </c>
      <c r="BM1544" s="14">
        <f t="shared" si="2124"/>
        <v>0.34988254639154287</v>
      </c>
      <c r="BN1544" s="14">
        <f t="shared" si="2125"/>
        <v>0.64988427502130752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1.3568</v>
      </c>
      <c r="F1545" s="10">
        <f>VLOOKUP(B1545,home!$B$2:$E$405,3,FALSE)</f>
        <v>0.45040000000000002</v>
      </c>
      <c r="G1545" s="10">
        <f>VLOOKUP(C1545,away!$B$2:$E$405,4,FALSE)</f>
        <v>0.61419999999999997</v>
      </c>
      <c r="H1545" s="10">
        <f>VLOOKUP(A1545,away!$A$2:$E$405,3,FALSE)</f>
        <v>1.1676</v>
      </c>
      <c r="I1545" s="10">
        <f>VLOOKUP(C1545,away!$B$2:$E$405,3,FALSE)</f>
        <v>1.2847</v>
      </c>
      <c r="J1545" s="10">
        <f>VLOOKUP(B1545,home!$B$2:$E$405,4,FALSE)</f>
        <v>1.5226</v>
      </c>
      <c r="K1545" s="12">
        <f t="shared" si="2070"/>
        <v>0.37533929062399995</v>
      </c>
      <c r="L1545" s="12">
        <f t="shared" si="2071"/>
        <v>2.283923935272</v>
      </c>
      <c r="M1545" s="13">
        <f t="shared" si="2072"/>
        <v>6.99997767729304E-2</v>
      </c>
      <c r="N1545" s="13">
        <f t="shared" si="2073"/>
        <v>2.6273666557790041E-2</v>
      </c>
      <c r="O1545" s="13">
        <f t="shared" si="2074"/>
        <v>0.15987416563539272</v>
      </c>
      <c r="P1545" s="13">
        <f t="shared" si="2075"/>
        <v>6.0007055918692175E-2</v>
      </c>
      <c r="Q1545" s="13">
        <f t="shared" si="2076"/>
        <v>4.9307696839462128E-3</v>
      </c>
      <c r="R1545" s="13">
        <f t="shared" si="2077"/>
        <v>0.18257021676315691</v>
      </c>
      <c r="S1545" s="13">
        <f t="shared" si="2078"/>
        <v>1.2860208010768735E-2</v>
      </c>
      <c r="T1545" s="13">
        <f t="shared" si="2079"/>
        <v>1.126150290047831E-2</v>
      </c>
      <c r="U1545" s="13">
        <f t="shared" si="2080"/>
        <v>6.8525775648953208E-2</v>
      </c>
      <c r="V1545" s="13">
        <f t="shared" si="2081"/>
        <v>1.2249296542306781E-3</v>
      </c>
      <c r="W1545" s="13">
        <f t="shared" si="2082"/>
        <v>6.1690386513423207E-4</v>
      </c>
      <c r="X1545" s="13">
        <f t="shared" si="2083"/>
        <v>1.4089615033418825E-3</v>
      </c>
      <c r="Y1545" s="13">
        <f t="shared" si="2084"/>
        <v>1.6089804506796731E-3</v>
      </c>
      <c r="Z1545" s="13">
        <f t="shared" si="2085"/>
        <v>0.13899216264439043</v>
      </c>
      <c r="AA1545" s="13">
        <f t="shared" si="2086"/>
        <v>5.2169219729241136E-2</v>
      </c>
      <c r="AB1545" s="13">
        <f t="shared" si="2087"/>
        <v>9.7905789627904753E-3</v>
      </c>
      <c r="AC1545" s="13">
        <f t="shared" si="2088"/>
        <v>6.5629157733176365E-5</v>
      </c>
      <c r="AD1545" s="13">
        <f t="shared" si="2089"/>
        <v>5.7887064780671587E-5</v>
      </c>
      <c r="AE1545" s="13">
        <f t="shared" si="2090"/>
        <v>1.3220965279521664E-4</v>
      </c>
      <c r="AF1545" s="13">
        <f t="shared" si="2091"/>
        <v>1.5097839524649804E-4</v>
      </c>
      <c r="AG1545" s="13">
        <f t="shared" si="2092"/>
        <v>1.1494105687081106E-4</v>
      </c>
      <c r="AH1545" s="13">
        <f t="shared" si="2093"/>
        <v>7.9361881769685505E-2</v>
      </c>
      <c r="AI1545" s="13">
        <f t="shared" si="2094"/>
        <v>2.9787632406019511E-2</v>
      </c>
      <c r="AJ1545" s="13">
        <f t="shared" si="2095"/>
        <v>5.5902344083219183E-3</v>
      </c>
      <c r="AK1545" s="13">
        <f t="shared" si="2096"/>
        <v>6.9941153908047507E-4</v>
      </c>
      <c r="AL1545" s="13">
        <f t="shared" si="2097"/>
        <v>2.2504143410436318E-6</v>
      </c>
      <c r="AM1545" s="13">
        <f t="shared" si="2098"/>
        <v>4.345457966216563E-6</v>
      </c>
      <c r="AN1545" s="13">
        <f t="shared" si="2099"/>
        <v>9.9246954587603928E-6</v>
      </c>
      <c r="AO1545" s="13">
        <f t="shared" si="2100"/>
        <v>1.1333624754274095E-5</v>
      </c>
      <c r="AP1545" s="13">
        <f t="shared" si="2101"/>
        <v>8.6283789498926152E-6</v>
      </c>
      <c r="AQ1545" s="13">
        <f t="shared" si="2102"/>
        <v>4.9266403015642052E-6</v>
      </c>
      <c r="AR1545" s="13">
        <f t="shared" si="2103"/>
        <v>3.6251300264402285E-2</v>
      </c>
      <c r="AS1545" s="13">
        <f t="shared" si="2104"/>
        <v>1.3606537325438374E-2</v>
      </c>
      <c r="AT1545" s="13">
        <f t="shared" si="2105"/>
        <v>2.5535340337895086E-3</v>
      </c>
      <c r="AU1545" s="13">
        <f t="shared" si="2106"/>
        <v>3.1948055094226514E-4</v>
      </c>
      <c r="AV1545" s="13">
        <f t="shared" si="2107"/>
        <v>2.9978400839708614E-5</v>
      </c>
      <c r="AW1545" s="13">
        <f t="shared" si="2108"/>
        <v>5.3587765811059297E-8</v>
      </c>
      <c r="AX1545" s="13">
        <f t="shared" si="2109"/>
        <v>2.718368517460223E-7</v>
      </c>
      <c r="AY1545" s="13">
        <f t="shared" si="2110"/>
        <v>6.2085469219172647E-7</v>
      </c>
      <c r="AZ1545" s="13">
        <f t="shared" si="2111"/>
        <v>7.0899244591130721E-7</v>
      </c>
      <c r="BA1545" s="13">
        <f t="shared" si="2112"/>
        <v>5.397616057146244E-7</v>
      </c>
      <c r="BB1545" s="13">
        <f t="shared" si="2113"/>
        <v>3.0819361265811959E-7</v>
      </c>
      <c r="BC1545" s="13">
        <f t="shared" si="2114"/>
        <v>1.4077815372956548E-7</v>
      </c>
      <c r="BD1545" s="13">
        <f t="shared" si="2115"/>
        <v>1.3799202059766761E-2</v>
      </c>
      <c r="BE1545" s="13">
        <f t="shared" si="2116"/>
        <v>5.1793827122900947E-3</v>
      </c>
      <c r="BF1545" s="13">
        <f t="shared" si="2117"/>
        <v>9.7201291655058658E-4</v>
      </c>
      <c r="BG1545" s="13">
        <f t="shared" si="2118"/>
        <v>1.2161154619182081E-4</v>
      </c>
      <c r="BH1545" s="13">
        <f t="shared" si="2119"/>
        <v>1.1411397869831455E-5</v>
      </c>
      <c r="BI1545" s="13">
        <f t="shared" si="2120"/>
        <v>8.5662919629815285E-7</v>
      </c>
      <c r="BJ1545" s="14">
        <f t="shared" si="2121"/>
        <v>4.6598550345856214E-2</v>
      </c>
      <c r="BK1545" s="14">
        <f t="shared" si="2122"/>
        <v>0.14416047078338839</v>
      </c>
      <c r="BL1545" s="14">
        <f t="shared" si="2123"/>
        <v>0.66121442469991953</v>
      </c>
      <c r="BM1545" s="14">
        <f t="shared" si="2124"/>
        <v>0.4873093898747195</v>
      </c>
      <c r="BN1545" s="14">
        <f t="shared" si="2125"/>
        <v>0.50365565133190848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1.3167</v>
      </c>
      <c r="F1546" s="10">
        <f>VLOOKUP(B1546,home!$B$2:$E$405,3,FALSE)</f>
        <v>1.2658</v>
      </c>
      <c r="G1546" s="10">
        <f>VLOOKUP(C1546,away!$B$2:$E$405,4,FALSE)</f>
        <v>0.67510000000000003</v>
      </c>
      <c r="H1546" s="10">
        <f>VLOOKUP(A1546,away!$A$2:$E$405,3,FALSE)</f>
        <v>1.1167</v>
      </c>
      <c r="I1546" s="10">
        <f>VLOOKUP(C1546,away!$B$2:$E$405,3,FALSE)</f>
        <v>1.4427000000000001</v>
      </c>
      <c r="J1546" s="10">
        <f>VLOOKUP(B1546,home!$B$2:$E$405,4,FALSE)</f>
        <v>1.2935000000000001</v>
      </c>
      <c r="K1546" s="12">
        <f t="shared" si="2070"/>
        <v>1.1251748983860002</v>
      </c>
      <c r="L1546" s="12">
        <f t="shared" si="2071"/>
        <v>2.0839101069150003</v>
      </c>
      <c r="M1546" s="13">
        <f t="shared" si="2072"/>
        <v>4.0393556257985352E-2</v>
      </c>
      <c r="N1546" s="13">
        <f t="shared" si="2073"/>
        <v>4.5449815558027844E-2</v>
      </c>
      <c r="O1546" s="13">
        <f t="shared" si="2074"/>
        <v>8.4176540140255329E-2</v>
      </c>
      <c r="P1546" s="13">
        <f t="shared" si="2075"/>
        <v>9.4713329998796836E-2</v>
      </c>
      <c r="Q1546" s="13">
        <f t="shared" si="2076"/>
        <v>2.5569495801083225E-2</v>
      </c>
      <c r="R1546" s="13">
        <f t="shared" si="2077"/>
        <v>8.7708171381707167E-2</v>
      </c>
      <c r="S1546" s="13">
        <f t="shared" si="2078"/>
        <v>5.5520086063774142E-2</v>
      </c>
      <c r="T1546" s="13">
        <f t="shared" si="2079"/>
        <v>5.3284530728597984E-2</v>
      </c>
      <c r="U1546" s="13">
        <f t="shared" si="2080"/>
        <v>9.868703282203424E-2</v>
      </c>
      <c r="V1546" s="13">
        <f t="shared" si="2081"/>
        <v>1.4464606954565092E-2</v>
      </c>
      <c r="W1546" s="13">
        <f t="shared" si="2082"/>
        <v>9.5900516132550219E-3</v>
      </c>
      <c r="X1546" s="13">
        <f t="shared" si="2083"/>
        <v>1.9984805482698639E-2</v>
      </c>
      <c r="Y1546" s="13">
        <f t="shared" si="2084"/>
        <v>2.0823269065063009E-2</v>
      </c>
      <c r="Z1546" s="13">
        <f t="shared" si="2085"/>
        <v>6.0925314933790851E-2</v>
      </c>
      <c r="AA1546" s="13">
        <f t="shared" si="2086"/>
        <v>6.8551635039763179E-2</v>
      </c>
      <c r="AB1546" s="13">
        <f t="shared" si="2087"/>
        <v>3.8566289495029861E-2</v>
      </c>
      <c r="AC1546" s="13">
        <f t="shared" si="2088"/>
        <v>2.1197550096863907E-3</v>
      </c>
      <c r="AD1546" s="13">
        <f t="shared" si="2089"/>
        <v>2.6976213373651791E-3</v>
      </c>
      <c r="AE1546" s="13">
        <f t="shared" si="2090"/>
        <v>5.6216003695648553E-3</v>
      </c>
      <c r="AF1546" s="13">
        <f t="shared" si="2091"/>
        <v>5.8574549135866532E-3</v>
      </c>
      <c r="AG1546" s="13">
        <f t="shared" si="2092"/>
        <v>4.0688031650740518E-3</v>
      </c>
      <c r="AH1546" s="13">
        <f t="shared" si="2093"/>
        <v>3.1740719889376552E-2</v>
      </c>
      <c r="AI1546" s="13">
        <f t="shared" si="2094"/>
        <v>3.5713861276227749E-2</v>
      </c>
      <c r="AJ1546" s="13">
        <f t="shared" si="2095"/>
        <v>2.009217011622564E-2</v>
      </c>
      <c r="AK1546" s="13">
        <f t="shared" si="2096"/>
        <v>7.5357351562928016E-3</v>
      </c>
      <c r="AL1546" s="13">
        <f t="shared" si="2097"/>
        <v>1.9881295369663339E-4</v>
      </c>
      <c r="AM1546" s="13">
        <f t="shared" si="2098"/>
        <v>6.0705916283075416E-4</v>
      </c>
      <c r="AN1546" s="13">
        <f t="shared" si="2099"/>
        <v>1.2650567249183674E-3</v>
      </c>
      <c r="AO1546" s="13">
        <f t="shared" si="2100"/>
        <v>1.318132247439088E-3</v>
      </c>
      <c r="AP1546" s="13">
        <f t="shared" si="2101"/>
        <v>9.1562303756296648E-4</v>
      </c>
      <c r="AQ1546" s="13">
        <f t="shared" si="2102"/>
        <v>4.7701902552541985E-4</v>
      </c>
      <c r="AR1546" s="13">
        <f t="shared" si="2103"/>
        <v>1.3228961395645953E-2</v>
      </c>
      <c r="AS1546" s="13">
        <f t="shared" si="2104"/>
        <v>1.4884895294098251E-2</v>
      </c>
      <c r="AT1546" s="13">
        <f t="shared" si="2105"/>
        <v>8.3740552750116298E-3</v>
      </c>
      <c r="AU1546" s="13">
        <f t="shared" si="2106"/>
        <v>3.1407589310466517E-3</v>
      </c>
      <c r="AV1546" s="13">
        <f t="shared" si="2107"/>
        <v>8.834757777738347E-4</v>
      </c>
      <c r="AW1546" s="13">
        <f t="shared" si="2108"/>
        <v>1.2949147941677649E-5</v>
      </c>
      <c r="AX1546" s="13">
        <f t="shared" si="2109"/>
        <v>1.1384128864206398E-4</v>
      </c>
      <c r="AY1546" s="13">
        <f t="shared" si="2110"/>
        <v>2.3723501198542494E-4</v>
      </c>
      <c r="AZ1546" s="13">
        <f t="shared" si="2111"/>
        <v>2.4718821959526419E-4</v>
      </c>
      <c r="BA1546" s="13">
        <f t="shared" si="2112"/>
        <v>1.7170600970829852E-4</v>
      </c>
      <c r="BB1546" s="13">
        <f t="shared" si="2113"/>
        <v>8.9454972262292148E-5</v>
      </c>
      <c r="BC1546" s="13">
        <f t="shared" si="2114"/>
        <v>3.728322416223832E-5</v>
      </c>
      <c r="BD1546" s="13">
        <f t="shared" si="2115"/>
        <v>4.5946610593958232E-3</v>
      </c>
      <c r="BE1546" s="13">
        <f t="shared" si="2116"/>
        <v>5.1697972906238066E-3</v>
      </c>
      <c r="BF1546" s="13">
        <f t="shared" si="2117"/>
        <v>2.908463070576931E-3</v>
      </c>
      <c r="BG1546" s="13">
        <f t="shared" si="2118"/>
        <v>1.0908432132986105E-3</v>
      </c>
      <c r="BH1546" s="13">
        <f t="shared" si="2119"/>
        <v>3.0684735041958046E-4</v>
      </c>
      <c r="BI1546" s="13">
        <f t="shared" si="2120"/>
        <v>6.9051387265672967E-5</v>
      </c>
      <c r="BJ1546" s="14">
        <f t="shared" si="2121"/>
        <v>0.19842704695894861</v>
      </c>
      <c r="BK1546" s="14">
        <f t="shared" si="2122"/>
        <v>0.20764738225048987</v>
      </c>
      <c r="BL1546" s="14">
        <f t="shared" si="2123"/>
        <v>0.52742396536206937</v>
      </c>
      <c r="BM1546" s="14">
        <f t="shared" si="2124"/>
        <v>0.61618851450339918</v>
      </c>
      <c r="BN1546" s="14">
        <f t="shared" si="2125"/>
        <v>0.37801090913785573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1.3167</v>
      </c>
      <c r="F1547" s="10">
        <f>VLOOKUP(B1547,home!$B$2:$E$405,3,FALSE)</f>
        <v>0.67510000000000003</v>
      </c>
      <c r="G1547" s="10">
        <f>VLOOKUP(C1547,away!$B$2:$E$405,4,FALSE)</f>
        <v>1.3502000000000001</v>
      </c>
      <c r="H1547" s="10">
        <f>VLOOKUP(A1547,away!$A$2:$E$405,3,FALSE)</f>
        <v>1.1167</v>
      </c>
      <c r="I1547" s="10">
        <f>VLOOKUP(C1547,away!$B$2:$E$405,3,FALSE)</f>
        <v>0.44769999999999999</v>
      </c>
      <c r="J1547" s="10">
        <f>VLOOKUP(B1547,home!$B$2:$E$405,4,FALSE)</f>
        <v>0.995</v>
      </c>
      <c r="K1547" s="12">
        <f t="shared" si="2070"/>
        <v>1.200198410334</v>
      </c>
      <c r="L1547" s="12">
        <f t="shared" si="2071"/>
        <v>0.49744685705000002</v>
      </c>
      <c r="M1547" s="13">
        <f t="shared" si="2072"/>
        <v>0.18311420177166277</v>
      </c>
      <c r="N1547" s="13">
        <f t="shared" si="2073"/>
        <v>0.21977337387592896</v>
      </c>
      <c r="O1547" s="13">
        <f t="shared" si="2074"/>
        <v>9.1089584152533168E-2</v>
      </c>
      <c r="P1547" s="13">
        <f t="shared" si="2075"/>
        <v>0.10932557409785543</v>
      </c>
      <c r="Q1547" s="13">
        <f t="shared" si="2076"/>
        <v>0.13188582697981494</v>
      </c>
      <c r="R1547" s="13">
        <f t="shared" si="2077"/>
        <v>2.2656113673334557E-2</v>
      </c>
      <c r="S1547" s="13">
        <f t="shared" si="2078"/>
        <v>1.6317796539245939E-2</v>
      </c>
      <c r="T1547" s="13">
        <f t="shared" si="2079"/>
        <v>6.5606190120549024E-2</v>
      </c>
      <c r="U1547" s="13">
        <f t="shared" si="2080"/>
        <v>2.7191831615082537E-2</v>
      </c>
      <c r="V1547" s="13">
        <f t="shared" si="2081"/>
        <v>1.0824771629489506E-3</v>
      </c>
      <c r="W1547" s="13">
        <f t="shared" si="2082"/>
        <v>5.2763053295586282E-2</v>
      </c>
      <c r="X1547" s="13">
        <f t="shared" si="2083"/>
        <v>2.6246815030251038E-2</v>
      </c>
      <c r="Y1547" s="13">
        <f t="shared" si="2084"/>
        <v>6.5281978221855396E-3</v>
      </c>
      <c r="Z1547" s="13">
        <f t="shared" si="2085"/>
        <v>3.756737513255936E-3</v>
      </c>
      <c r="AA1547" s="13">
        <f t="shared" si="2086"/>
        <v>4.5088303914518789E-3</v>
      </c>
      <c r="AB1547" s="13">
        <f t="shared" si="2087"/>
        <v>2.7057455341430864E-3</v>
      </c>
      <c r="AC1547" s="13">
        <f t="shared" si="2088"/>
        <v>4.0392292126384628E-5</v>
      </c>
      <c r="AD1547" s="13">
        <f t="shared" si="2089"/>
        <v>1.5831533172432698E-2</v>
      </c>
      <c r="AE1547" s="13">
        <f t="shared" si="2090"/>
        <v>7.8753464189094593E-3</v>
      </c>
      <c r="AF1547" s="13">
        <f t="shared" si="2091"/>
        <v>1.9587831621332417E-3</v>
      </c>
      <c r="AG1547" s="13">
        <f t="shared" si="2092"/>
        <v>3.2479684254854729E-4</v>
      </c>
      <c r="AH1547" s="13">
        <f t="shared" si="2093"/>
        <v>4.671943171827494E-4</v>
      </c>
      <c r="AI1547" s="13">
        <f t="shared" si="2094"/>
        <v>5.6072587679981438E-4</v>
      </c>
      <c r="AJ1547" s="13">
        <f t="shared" si="2095"/>
        <v>3.3649115298413785E-4</v>
      </c>
      <c r="AK1547" s="13">
        <f t="shared" si="2096"/>
        <v>1.3461871563433901E-4</v>
      </c>
      <c r="AL1547" s="13">
        <f t="shared" si="2097"/>
        <v>9.6462436733373059E-7</v>
      </c>
      <c r="AM1547" s="13">
        <f t="shared" si="2098"/>
        <v>3.800196189340738E-3</v>
      </c>
      <c r="AN1547" s="13">
        <f t="shared" si="2099"/>
        <v>1.8903956505609365E-3</v>
      </c>
      <c r="AO1547" s="13">
        <f t="shared" si="2100"/>
        <v>4.7018568747626398E-4</v>
      </c>
      <c r="AP1547" s="13">
        <f t="shared" si="2101"/>
        <v>7.7964130821653709E-5</v>
      </c>
      <c r="AQ1547" s="13">
        <f t="shared" si="2102"/>
        <v>9.6957529599666642E-6</v>
      </c>
      <c r="AR1547" s="13">
        <f t="shared" si="2103"/>
        <v>4.6480868942835914E-5</v>
      </c>
      <c r="AS1547" s="13">
        <f t="shared" si="2104"/>
        <v>5.5786265016134659E-5</v>
      </c>
      <c r="AT1547" s="13">
        <f t="shared" si="2105"/>
        <v>3.3477293295418034E-5</v>
      </c>
      <c r="AU1547" s="13">
        <f t="shared" si="2106"/>
        <v>1.3393131398481934E-5</v>
      </c>
      <c r="AV1547" s="13">
        <f t="shared" si="2107"/>
        <v>4.0186037534631003E-6</v>
      </c>
      <c r="AW1547" s="13">
        <f t="shared" si="2108"/>
        <v>1.5997623299681972E-8</v>
      </c>
      <c r="AX1547" s="13">
        <f t="shared" si="2109"/>
        <v>7.6016490423401288E-4</v>
      </c>
      <c r="AY1547" s="13">
        <f t="shared" si="2110"/>
        <v>3.7814164245092392E-4</v>
      </c>
      <c r="AZ1547" s="13">
        <f t="shared" si="2111"/>
        <v>9.4052685778468477E-5</v>
      </c>
      <c r="BA1547" s="13">
        <f t="shared" si="2112"/>
        <v>1.5595404312536795E-5</v>
      </c>
      <c r="BB1547" s="13">
        <f t="shared" si="2113"/>
        <v>1.9394712149238607E-6</v>
      </c>
      <c r="BC1547" s="13">
        <f t="shared" si="2114"/>
        <v>1.9295677204056398E-7</v>
      </c>
      <c r="BD1547" s="13">
        <f t="shared" si="2115"/>
        <v>3.8536270280944459E-6</v>
      </c>
      <c r="BE1547" s="13">
        <f t="shared" si="2116"/>
        <v>4.6251170331390907E-6</v>
      </c>
      <c r="BF1547" s="13">
        <f t="shared" si="2117"/>
        <v>2.7755290553911221E-6</v>
      </c>
      <c r="BG1547" s="13">
        <f t="shared" si="2118"/>
        <v>1.1103951867054178E-6</v>
      </c>
      <c r="BH1547" s="13">
        <f t="shared" si="2119"/>
        <v>3.3317363448159198E-7</v>
      </c>
      <c r="BI1547" s="13">
        <f t="shared" si="2120"/>
        <v>7.9974893294001479E-8</v>
      </c>
      <c r="BJ1547" s="14">
        <f t="shared" si="2121"/>
        <v>0.53629244119626196</v>
      </c>
      <c r="BK1547" s="14">
        <f t="shared" si="2122"/>
        <v>0.3102595481306577</v>
      </c>
      <c r="BL1547" s="14">
        <f t="shared" si="2123"/>
        <v>0.14981706940838371</v>
      </c>
      <c r="BM1547" s="14">
        <f t="shared" si="2124"/>
        <v>0.24190299605260213</v>
      </c>
      <c r="BN1547" s="14">
        <f t="shared" si="2125"/>
        <v>0.7578446745511298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1.3167</v>
      </c>
      <c r="F1548" s="10">
        <f>VLOOKUP(B1548,home!$B$2:$E$405,3,FALSE)</f>
        <v>0.50629999999999997</v>
      </c>
      <c r="G1548" s="10">
        <f>VLOOKUP(C1548,away!$B$2:$E$405,4,FALSE)</f>
        <v>0.71730000000000005</v>
      </c>
      <c r="H1548" s="10">
        <f>VLOOKUP(A1548,away!$A$2:$E$405,3,FALSE)</f>
        <v>1.1167</v>
      </c>
      <c r="I1548" s="10">
        <f>VLOOKUP(C1548,away!$B$2:$E$405,3,FALSE)</f>
        <v>1.0447</v>
      </c>
      <c r="J1548" s="10">
        <f>VLOOKUP(B1548,home!$B$2:$E$405,4,FALSE)</f>
        <v>1.0945</v>
      </c>
      <c r="K1548" s="12">
        <f t="shared" si="2070"/>
        <v>0.47818460913300004</v>
      </c>
      <c r="L1548" s="12">
        <f t="shared" si="2071"/>
        <v>1.276861748305</v>
      </c>
      <c r="M1548" s="13">
        <f t="shared" si="2072"/>
        <v>0.17289922694073909</v>
      </c>
      <c r="N1548" s="13">
        <f t="shared" si="2073"/>
        <v>8.2677749254055188E-2</v>
      </c>
      <c r="O1548" s="13">
        <f t="shared" si="2074"/>
        <v>0.22076840919213506</v>
      </c>
      <c r="P1548" s="13">
        <f t="shared" si="2075"/>
        <v>0.10556805545845531</v>
      </c>
      <c r="Q1548" s="13">
        <f t="shared" si="2076"/>
        <v>1.9767613605523284E-2</v>
      </c>
      <c r="R1548" s="13">
        <f t="shared" si="2077"/>
        <v>0.14094536846579164</v>
      </c>
      <c r="S1548" s="13">
        <f t="shared" si="2078"/>
        <v>1.6114320651501955E-2</v>
      </c>
      <c r="T1548" s="13">
        <f t="shared" si="2079"/>
        <v>2.5240509668166163E-2</v>
      </c>
      <c r="U1548" s="13">
        <f t="shared" si="2080"/>
        <v>6.739790592892124E-2</v>
      </c>
      <c r="V1548" s="13">
        <f t="shared" si="2081"/>
        <v>1.0932235089982077E-3</v>
      </c>
      <c r="W1548" s="13">
        <f t="shared" si="2082"/>
        <v>3.1508561951497749E-3</v>
      </c>
      <c r="X1548" s="13">
        <f t="shared" si="2083"/>
        <v>4.0232077499965822E-3</v>
      </c>
      <c r="Y1548" s="13">
        <f t="shared" si="2084"/>
        <v>2.5685400407274312E-3</v>
      </c>
      <c r="Z1548" s="13">
        <f t="shared" si="2085"/>
        <v>5.9989249864907689E-2</v>
      </c>
      <c r="AA1548" s="13">
        <f t="shared" si="2086"/>
        <v>2.8685935998832759E-2</v>
      </c>
      <c r="AB1548" s="13">
        <f t="shared" si="2087"/>
        <v>6.8585865466080495E-3</v>
      </c>
      <c r="AC1548" s="13">
        <f t="shared" si="2088"/>
        <v>4.1718477458102808E-5</v>
      </c>
      <c r="AD1548" s="13">
        <f t="shared" si="2089"/>
        <v>3.7667273452799674E-4</v>
      </c>
      <c r="AE1548" s="13">
        <f t="shared" si="2090"/>
        <v>4.8095900634824299E-4</v>
      </c>
      <c r="AF1548" s="13">
        <f t="shared" si="2091"/>
        <v>3.0705907885442667E-4</v>
      </c>
      <c r="AG1548" s="13">
        <f t="shared" si="2092"/>
        <v>1.3069066408632866E-4</v>
      </c>
      <c r="AH1548" s="13">
        <f t="shared" si="2093"/>
        <v>1.9149494615502895E-2</v>
      </c>
      <c r="AI1548" s="13">
        <f t="shared" si="2094"/>
        <v>9.1569935978087404E-3</v>
      </c>
      <c r="AJ1548" s="13">
        <f t="shared" si="2095"/>
        <v>2.1893667022007783E-3</v>
      </c>
      <c r="AK1548" s="13">
        <f t="shared" si="2096"/>
        <v>3.4897382024689485E-4</v>
      </c>
      <c r="AL1548" s="13">
        <f t="shared" si="2097"/>
        <v>1.0188914363275491E-6</v>
      </c>
      <c r="AM1548" s="13">
        <f t="shared" si="2098"/>
        <v>3.6023820866265698E-5</v>
      </c>
      <c r="AN1548" s="13">
        <f t="shared" si="2099"/>
        <v>4.5997438891926153E-5</v>
      </c>
      <c r="AO1548" s="13">
        <f t="shared" si="2100"/>
        <v>2.9366185120548624E-5</v>
      </c>
      <c r="AP1548" s="13">
        <f t="shared" si="2101"/>
        <v>1.2498852824690661E-5</v>
      </c>
      <c r="AQ1548" s="13">
        <f t="shared" si="2102"/>
        <v>3.9898267673853548E-6</v>
      </c>
      <c r="AR1548" s="13">
        <f t="shared" si="2103"/>
        <v>4.8902514347816369E-3</v>
      </c>
      <c r="AS1548" s="13">
        <f t="shared" si="2104"/>
        <v>2.3384429709031496E-3</v>
      </c>
      <c r="AT1548" s="13">
        <f t="shared" si="2105"/>
        <v>5.5910371901056704E-4</v>
      </c>
      <c r="AU1548" s="13">
        <f t="shared" si="2106"/>
        <v>8.91182644466249E-5</v>
      </c>
      <c r="AV1548" s="13">
        <f t="shared" si="2107"/>
        <v>1.0653745612755165E-5</v>
      </c>
      <c r="AW1548" s="13">
        <f t="shared" si="2108"/>
        <v>1.7280841299481118E-8</v>
      </c>
      <c r="AX1548" s="13">
        <f t="shared" si="2109"/>
        <v>2.8710061167354108E-6</v>
      </c>
      <c r="AY1548" s="13">
        <f t="shared" si="2110"/>
        <v>3.6658778896091252E-6</v>
      </c>
      <c r="AZ1548" s="13">
        <f t="shared" si="2111"/>
        <v>2.3404096255994763E-6</v>
      </c>
      <c r="BA1548" s="13">
        <f t="shared" si="2112"/>
        <v>9.9612650876426565E-7</v>
      </c>
      <c r="BB1548" s="13">
        <f t="shared" si="2113"/>
        <v>3.1797895887842433E-7</v>
      </c>
      <c r="BC1548" s="13">
        <f t="shared" si="2114"/>
        <v>8.1203033871541624E-8</v>
      </c>
      <c r="BD1548" s="13">
        <f t="shared" si="2115"/>
        <v>1.0406958327777186E-3</v>
      </c>
      <c r="BE1548" s="13">
        <f t="shared" si="2116"/>
        <v>4.9764473002315531E-4</v>
      </c>
      <c r="BF1548" s="13">
        <f t="shared" si="2117"/>
        <v>1.1898302535660993E-4</v>
      </c>
      <c r="BG1548" s="13">
        <f t="shared" si="2118"/>
        <v>1.8965283824537453E-5</v>
      </c>
      <c r="BH1548" s="13">
        <f t="shared" si="2119"/>
        <v>2.2672267081832124E-6</v>
      </c>
      <c r="BI1548" s="13">
        <f t="shared" si="2120"/>
        <v>2.1683058345369765E-7</v>
      </c>
      <c r="BJ1548" s="14">
        <f t="shared" si="2121"/>
        <v>0.13886200672403967</v>
      </c>
      <c r="BK1548" s="14">
        <f t="shared" si="2122"/>
        <v>0.29572122980647864</v>
      </c>
      <c r="BL1548" s="14">
        <f t="shared" si="2123"/>
        <v>0.50506737793207634</v>
      </c>
      <c r="BM1548" s="14">
        <f t="shared" si="2124"/>
        <v>0.25700979281375463</v>
      </c>
      <c r="BN1548" s="14">
        <f t="shared" si="2125"/>
        <v>0.74262642291669945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1.3167</v>
      </c>
      <c r="F1549" s="10">
        <f>VLOOKUP(B1549,home!$B$2:$E$405,3,FALSE)</f>
        <v>0.54849999999999999</v>
      </c>
      <c r="G1549" s="10">
        <f>VLOOKUP(C1549,away!$B$2:$E$405,4,FALSE)</f>
        <v>1.8565</v>
      </c>
      <c r="H1549" s="10">
        <f>VLOOKUP(A1549,away!$A$2:$E$405,3,FALSE)</f>
        <v>1.1167</v>
      </c>
      <c r="I1549" s="10">
        <f>VLOOKUP(C1549,away!$B$2:$E$405,3,FALSE)</f>
        <v>0.54720000000000002</v>
      </c>
      <c r="J1549" s="10">
        <f>VLOOKUP(B1549,home!$B$2:$E$405,4,FALSE)</f>
        <v>0.69650000000000001</v>
      </c>
      <c r="K1549" s="12">
        <f t="shared" si="2070"/>
        <v>1.3407827721750001</v>
      </c>
      <c r="L1549" s="12">
        <f t="shared" si="2071"/>
        <v>0.42560206416000007</v>
      </c>
      <c r="M1549" s="13">
        <f t="shared" si="2072"/>
        <v>0.17094988487578303</v>
      </c>
      <c r="N1549" s="13">
        <f t="shared" si="2073"/>
        <v>0.22920666054674946</v>
      </c>
      <c r="O1549" s="13">
        <f t="shared" si="2074"/>
        <v>7.2756623871047643E-2</v>
      </c>
      <c r="P1549" s="13">
        <f t="shared" si="2075"/>
        <v>9.7550827847917035E-2</v>
      </c>
      <c r="Q1549" s="13">
        <f t="shared" si="2076"/>
        <v>0.15365817086442254</v>
      </c>
      <c r="R1549" s="13">
        <f t="shared" si="2077"/>
        <v>1.5482684650415305E-2</v>
      </c>
      <c r="S1549" s="13">
        <f t="shared" si="2078"/>
        <v>1.3916599038262967E-2</v>
      </c>
      <c r="T1549" s="13">
        <f t="shared" si="2079"/>
        <v>6.5397234694948222E-2</v>
      </c>
      <c r="U1549" s="13">
        <f t="shared" si="2080"/>
        <v>2.0758916846295151E-2</v>
      </c>
      <c r="V1549" s="13">
        <f t="shared" si="2081"/>
        <v>8.8237409980418174E-4</v>
      </c>
      <c r="W1549" s="13">
        <f t="shared" si="2082"/>
        <v>6.8674076099646736E-2</v>
      </c>
      <c r="X1549" s="13">
        <f t="shared" si="2083"/>
        <v>2.9227828542290581E-2</v>
      </c>
      <c r="Y1549" s="13">
        <f t="shared" si="2084"/>
        <v>6.219712079256718E-3</v>
      </c>
      <c r="Z1549" s="13">
        <f t="shared" si="2085"/>
        <v>2.1964875153183678E-3</v>
      </c>
      <c r="AA1549" s="13">
        <f t="shared" si="2086"/>
        <v>2.9450126198363388E-3</v>
      </c>
      <c r="AB1549" s="13">
        <f t="shared" si="2087"/>
        <v>1.9743110922572638E-3</v>
      </c>
      <c r="AC1549" s="13">
        <f t="shared" si="2088"/>
        <v>3.1469867605498837E-5</v>
      </c>
      <c r="AD1549" s="13">
        <f t="shared" si="2089"/>
        <v>2.3019254532360336E-2</v>
      </c>
      <c r="AE1549" s="13">
        <f t="shared" si="2090"/>
        <v>9.7970422443969963E-3</v>
      </c>
      <c r="AF1549" s="13">
        <f t="shared" si="2091"/>
        <v>2.0848207009390406E-3</v>
      </c>
      <c r="AG1549" s="13">
        <f t="shared" si="2092"/>
        <v>2.95767997907718E-4</v>
      </c>
      <c r="AH1549" s="13">
        <f t="shared" si="2093"/>
        <v>2.3370740510529175E-4</v>
      </c>
      <c r="AI1549" s="13">
        <f t="shared" si="2094"/>
        <v>3.133508624948988E-4</v>
      </c>
      <c r="AJ1549" s="13">
        <f t="shared" si="2095"/>
        <v>2.1006771903966893E-4</v>
      </c>
      <c r="AK1549" s="13">
        <f t="shared" si="2096"/>
        <v>9.388505955949541E-5</v>
      </c>
      <c r="AL1549" s="13">
        <f t="shared" si="2097"/>
        <v>7.1831850355709575E-7</v>
      </c>
      <c r="AM1549" s="13">
        <f t="shared" si="2098"/>
        <v>6.1727639810600001E-3</v>
      </c>
      <c r="AN1549" s="13">
        <f t="shared" si="2099"/>
        <v>2.6271410919116358E-3</v>
      </c>
      <c r="AO1549" s="13">
        <f t="shared" si="2100"/>
        <v>5.590583357785743E-4</v>
      </c>
      <c r="AP1549" s="13">
        <f t="shared" si="2101"/>
        <v>7.9312127231071885E-5</v>
      </c>
      <c r="AQ1549" s="13">
        <f t="shared" si="2102"/>
        <v>8.4388512656161872E-6</v>
      </c>
      <c r="AR1549" s="13">
        <f t="shared" si="2103"/>
        <v>1.9893270804457906E-5</v>
      </c>
      <c r="AS1549" s="13">
        <f t="shared" si="2104"/>
        <v>2.6672554776829064E-5</v>
      </c>
      <c r="AT1549" s="13">
        <f t="shared" si="2105"/>
        <v>1.7881050967333212E-5</v>
      </c>
      <c r="AU1549" s="13">
        <f t="shared" si="2106"/>
        <v>7.9915350284611612E-6</v>
      </c>
      <c r="AV1549" s="13">
        <f t="shared" si="2107"/>
        <v>2.6787281223484457E-6</v>
      </c>
      <c r="AW1549" s="13">
        <f t="shared" si="2108"/>
        <v>1.1386144725557745E-8</v>
      </c>
      <c r="AX1549" s="13">
        <f t="shared" si="2109"/>
        <v>1.3793892670846031E-3</v>
      </c>
      <c r="AY1549" s="13">
        <f t="shared" si="2110"/>
        <v>5.8707091935135674E-4</v>
      </c>
      <c r="AZ1549" s="13">
        <f t="shared" si="2111"/>
        <v>1.2492929754212318E-4</v>
      </c>
      <c r="BA1549" s="13">
        <f t="shared" si="2112"/>
        <v>1.7723388969328819E-5</v>
      </c>
      <c r="BB1549" s="13">
        <f t="shared" si="2113"/>
        <v>1.8857777323142301E-6</v>
      </c>
      <c r="BC1549" s="13">
        <f t="shared" si="2114"/>
        <v>1.6051817908398011E-7</v>
      </c>
      <c r="BD1549" s="13">
        <f t="shared" si="2115"/>
        <v>1.4111028528785247E-6</v>
      </c>
      <c r="BE1549" s="13">
        <f t="shared" si="2116"/>
        <v>1.8919823949065194E-6</v>
      </c>
      <c r="BF1549" s="13">
        <f t="shared" si="2117"/>
        <v>1.2683687001745298E-6</v>
      </c>
      <c r="BG1549" s="13">
        <f t="shared" si="2118"/>
        <v>5.6686896732000238E-7</v>
      </c>
      <c r="BH1549" s="13">
        <f t="shared" si="2119"/>
        <v>1.9001203636582323E-7</v>
      </c>
      <c r="BI1549" s="13">
        <f t="shared" si="2120"/>
        <v>5.0952972973037037E-8</v>
      </c>
      <c r="BJ1549" s="14">
        <f t="shared" si="2121"/>
        <v>0.59913844185902443</v>
      </c>
      <c r="BK1549" s="14">
        <f t="shared" si="2122"/>
        <v>0.28391894496722764</v>
      </c>
      <c r="BL1549" s="14">
        <f t="shared" si="2123"/>
        <v>0.11484905655367511</v>
      </c>
      <c r="BM1549" s="14">
        <f t="shared" si="2124"/>
        <v>0.2599110187057036</v>
      </c>
      <c r="BN1549" s="14">
        <f t="shared" si="2125"/>
        <v>0.73960485265633513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1.3167</v>
      </c>
      <c r="F1550" s="10">
        <f>VLOOKUP(B1550,home!$B$2:$E$405,3,FALSE)</f>
        <v>0.71730000000000005</v>
      </c>
      <c r="G1550" s="10">
        <f>VLOOKUP(C1550,away!$B$2:$E$405,4,FALSE)</f>
        <v>0.80169999999999997</v>
      </c>
      <c r="H1550" s="10">
        <f>VLOOKUP(A1550,away!$A$2:$E$405,3,FALSE)</f>
        <v>1.1167</v>
      </c>
      <c r="I1550" s="10">
        <f>VLOOKUP(C1550,away!$B$2:$E$405,3,FALSE)</f>
        <v>0.64670000000000005</v>
      </c>
      <c r="J1550" s="10">
        <f>VLOOKUP(B1550,home!$B$2:$E$405,4,FALSE)</f>
        <v>1.393</v>
      </c>
      <c r="K1550" s="12">
        <f t="shared" si="2070"/>
        <v>0.75718072514700008</v>
      </c>
      <c r="L1550" s="12">
        <f t="shared" si="2071"/>
        <v>1.0059826567700001</v>
      </c>
      <c r="M1550" s="13">
        <f t="shared" si="2072"/>
        <v>0.17150148013013</v>
      </c>
      <c r="N1550" s="13">
        <f t="shared" si="2073"/>
        <v>0.12985761508871568</v>
      </c>
      <c r="O1550" s="13">
        <f t="shared" si="2074"/>
        <v>0.17252751462129556</v>
      </c>
      <c r="P1550" s="13">
        <f t="shared" si="2075"/>
        <v>0.13063450862876225</v>
      </c>
      <c r="Q1550" s="13">
        <f t="shared" si="2076"/>
        <v>4.9162841579366873E-2</v>
      </c>
      <c r="R1550" s="13">
        <f t="shared" si="2077"/>
        <v>8.6779843762327946E-2</v>
      </c>
      <c r="S1550" s="13">
        <f t="shared" si="2078"/>
        <v>2.4876425019378073E-2</v>
      </c>
      <c r="T1550" s="13">
        <f t="shared" si="2079"/>
        <v>4.9456965986374113E-2</v>
      </c>
      <c r="U1550" s="13">
        <f t="shared" si="2080"/>
        <v>6.5708025028102857E-2</v>
      </c>
      <c r="V1550" s="13">
        <f t="shared" si="2081"/>
        <v>2.1054042840271152E-3</v>
      </c>
      <c r="W1550" s="13">
        <f t="shared" si="2082"/>
        <v>1.2408385345784033E-2</v>
      </c>
      <c r="X1550" s="13">
        <f t="shared" si="2083"/>
        <v>1.2482620456377757E-2</v>
      </c>
      <c r="Y1550" s="13">
        <f t="shared" si="2084"/>
        <v>6.2786498450792217E-3</v>
      </c>
      <c r="Z1550" s="13">
        <f t="shared" si="2085"/>
        <v>2.9099672594037403E-2</v>
      </c>
      <c r="AA1550" s="13">
        <f t="shared" si="2086"/>
        <v>2.2033711196293528E-2</v>
      </c>
      <c r="AB1550" s="13">
        <f t="shared" si="2087"/>
        <v>8.3417507106445538E-3</v>
      </c>
      <c r="AC1550" s="13">
        <f t="shared" si="2088"/>
        <v>1.0023180772991085E-4</v>
      </c>
      <c r="AD1550" s="13">
        <f t="shared" si="2089"/>
        <v>2.3488475535060403E-3</v>
      </c>
      <c r="AE1550" s="13">
        <f t="shared" si="2090"/>
        <v>2.3628999022237214E-3</v>
      </c>
      <c r="AF1550" s="13">
        <f t="shared" si="2091"/>
        <v>1.1885181606602962E-3</v>
      </c>
      <c r="AG1550" s="13">
        <f t="shared" si="2092"/>
        <v>3.9854288562681287E-4</v>
      </c>
      <c r="AH1550" s="13">
        <f t="shared" si="2093"/>
        <v>7.3184414868217255E-3</v>
      </c>
      <c r="AI1550" s="13">
        <f t="shared" si="2094"/>
        <v>5.5413828319375632E-3</v>
      </c>
      <c r="AJ1550" s="13">
        <f t="shared" si="2095"/>
        <v>2.0979141355018105E-3</v>
      </c>
      <c r="AK1550" s="13">
        <f t="shared" si="2096"/>
        <v>5.2950004880513422E-4</v>
      </c>
      <c r="AL1550" s="13">
        <f t="shared" si="2097"/>
        <v>3.0539055270740209E-6</v>
      </c>
      <c r="AM1550" s="13">
        <f t="shared" si="2098"/>
        <v>3.5570041876469222E-4</v>
      </c>
      <c r="AN1550" s="13">
        <f t="shared" si="2099"/>
        <v>3.5782845228310667E-4</v>
      </c>
      <c r="AO1550" s="13">
        <f t="shared" si="2100"/>
        <v>1.7998460854782837E-4</v>
      </c>
      <c r="AP1550" s="13">
        <f t="shared" si="2101"/>
        <v>6.0353798228217624E-5</v>
      </c>
      <c r="AQ1550" s="13">
        <f t="shared" si="2102"/>
        <v>1.517871857194572E-5</v>
      </c>
      <c r="AR1550" s="13">
        <f t="shared" si="2103"/>
        <v>1.4724450420657426E-3</v>
      </c>
      <c r="AS1550" s="13">
        <f t="shared" si="2104"/>
        <v>1.114907004690444E-3</v>
      </c>
      <c r="AT1550" s="13">
        <f t="shared" si="2105"/>
        <v>4.2209304714149011E-4</v>
      </c>
      <c r="AU1550" s="13">
        <f t="shared" si="2106"/>
        <v>1.0653357317136678E-4</v>
      </c>
      <c r="AV1550" s="13">
        <f t="shared" si="2107"/>
        <v>2.0166292046599123E-5</v>
      </c>
      <c r="AW1550" s="13">
        <f t="shared" si="2108"/>
        <v>6.461645689349608E-8</v>
      </c>
      <c r="AX1550" s="13">
        <f t="shared" si="2109"/>
        <v>4.4888250169223527E-5</v>
      </c>
      <c r="AY1550" s="13">
        <f t="shared" si="2110"/>
        <v>4.5156801162991891E-5</v>
      </c>
      <c r="AZ1550" s="13">
        <f t="shared" si="2111"/>
        <v>2.27134794025906E-5</v>
      </c>
      <c r="BA1550" s="13">
        <f t="shared" si="2112"/>
        <v>7.6164554513029237E-6</v>
      </c>
      <c r="BB1550" s="13">
        <f t="shared" si="2113"/>
        <v>1.9155055225180157E-6</v>
      </c>
      <c r="BC1550" s="13">
        <f t="shared" si="2114"/>
        <v>3.8539306692005634E-7</v>
      </c>
      <c r="BD1550" s="13">
        <f t="shared" si="2115"/>
        <v>2.4687569589418486E-4</v>
      </c>
      <c r="BE1550" s="13">
        <f t="shared" si="2116"/>
        <v>1.8692951843832917E-4</v>
      </c>
      <c r="BF1550" s="13">
        <f t="shared" si="2117"/>
        <v>7.076971416125681E-5</v>
      </c>
      <c r="BG1550" s="13">
        <f t="shared" si="2118"/>
        <v>1.786182116235545E-5</v>
      </c>
      <c r="BH1550" s="13">
        <f t="shared" si="2119"/>
        <v>3.3811566750395823E-6</v>
      </c>
      <c r="BI1550" s="13">
        <f t="shared" si="2120"/>
        <v>5.1202933260841818E-7</v>
      </c>
      <c r="BJ1550" s="14">
        <f t="shared" si="2121"/>
        <v>0.26703760868488585</v>
      </c>
      <c r="BK1550" s="14">
        <f t="shared" si="2122"/>
        <v>0.32926626057671743</v>
      </c>
      <c r="BL1550" s="14">
        <f t="shared" si="2123"/>
        <v>0.37454055871651015</v>
      </c>
      <c r="BM1550" s="14">
        <f t="shared" si="2124"/>
        <v>0.25943520457684649</v>
      </c>
      <c r="BN1550" s="14">
        <f t="shared" si="2125"/>
        <v>0.74046380381059829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1.8426</v>
      </c>
      <c r="F1554" s="10">
        <f>VLOOKUP(B1554,home!$B$2:$E$405,3,FALSE)</f>
        <v>1.2017</v>
      </c>
      <c r="G1554" s="10">
        <f>VLOOKUP(C1554,away!$B$2:$E$405,4,FALSE)</f>
        <v>0.9304</v>
      </c>
      <c r="H1554" s="10">
        <f>VLOOKUP(A1554,away!$A$2:$E$405,3,FALSE)</f>
        <v>1.2176</v>
      </c>
      <c r="I1554" s="10">
        <f>VLOOKUP(C1554,away!$B$2:$E$405,3,FALSE)</f>
        <v>1.3492999999999999</v>
      </c>
      <c r="J1554" s="10">
        <f>VLOOKUP(B1554,home!$B$2:$E$405,4,FALSE)</f>
        <v>1.2319</v>
      </c>
      <c r="K1554" s="12">
        <f t="shared" si="2070"/>
        <v>2.0601404515680004</v>
      </c>
      <c r="L1554" s="12">
        <f t="shared" si="2071"/>
        <v>2.023897970992</v>
      </c>
      <c r="M1554" s="13">
        <f t="shared" si="2072"/>
        <v>1.6839323847292646E-2</v>
      </c>
      <c r="N1554" s="13">
        <f t="shared" si="2073"/>
        <v>3.4691372234861267E-2</v>
      </c>
      <c r="O1554" s="13">
        <f t="shared" si="2074"/>
        <v>3.4081073367412777E-2</v>
      </c>
      <c r="P1554" s="13">
        <f t="shared" si="2075"/>
        <v>7.0211797877063914E-2</v>
      </c>
      <c r="Q1554" s="13">
        <f t="shared" si="2076"/>
        <v>3.5734549630720341E-2</v>
      </c>
      <c r="R1554" s="13">
        <f t="shared" si="2077"/>
        <v>3.4488307618768116E-2</v>
      </c>
      <c r="S1554" s="13">
        <f t="shared" si="2078"/>
        <v>7.3187269955649892E-2</v>
      </c>
      <c r="T1554" s="13">
        <f t="shared" si="2079"/>
        <v>7.2323082491927815E-2</v>
      </c>
      <c r="U1554" s="13">
        <f t="shared" si="2080"/>
        <v>7.1050757631545058E-2</v>
      </c>
      <c r="V1554" s="13">
        <f t="shared" si="2081"/>
        <v>3.3906150283174924E-2</v>
      </c>
      <c r="W1554" s="13">
        <f t="shared" si="2082"/>
        <v>2.4539397070937104E-2</v>
      </c>
      <c r="X1554" s="13">
        <f t="shared" si="2083"/>
        <v>4.9665235941236625E-2</v>
      </c>
      <c r="Y1554" s="13">
        <f t="shared" si="2084"/>
        <v>5.0258685125153899E-2</v>
      </c>
      <c r="Z1554" s="13">
        <f t="shared" si="2085"/>
        <v>2.326693860419091E-2</v>
      </c>
      <c r="AA1554" s="13">
        <f t="shared" si="2086"/>
        <v>4.7933161402642796E-2</v>
      </c>
      <c r="AB1554" s="13">
        <f t="shared" si="2087"/>
        <v>4.9374522388561194E-2</v>
      </c>
      <c r="AC1554" s="13">
        <f t="shared" si="2088"/>
        <v>8.835760687528945E-3</v>
      </c>
      <c r="AD1554" s="13">
        <f t="shared" si="2089"/>
        <v>1.263865114073171E-2</v>
      </c>
      <c r="AE1554" s="13">
        <f t="shared" si="2090"/>
        <v>2.5579340399802628E-2</v>
      </c>
      <c r="AF1554" s="13">
        <f t="shared" si="2091"/>
        <v>2.5884987567237127E-2</v>
      </c>
      <c r="AG1554" s="13">
        <f t="shared" si="2092"/>
        <v>1.7462857938828121E-2</v>
      </c>
      <c r="AH1554" s="13">
        <f t="shared" si="2093"/>
        <v>1.1772477458054357E-2</v>
      </c>
      <c r="AI1554" s="13">
        <f t="shared" si="2094"/>
        <v>2.4252957026510206E-2</v>
      </c>
      <c r="AJ1554" s="13">
        <f t="shared" si="2095"/>
        <v>2.4982248920227025E-2</v>
      </c>
      <c r="AK1554" s="13">
        <f t="shared" si="2096"/>
        <v>1.7155647190566892E-2</v>
      </c>
      <c r="AL1554" s="13">
        <f t="shared" si="2097"/>
        <v>1.473633143726565E-3</v>
      </c>
      <c r="AM1554" s="13">
        <f t="shared" si="2098"/>
        <v>5.2074792936554889E-3</v>
      </c>
      <c r="AN1554" s="13">
        <f t="shared" si="2099"/>
        <v>1.0539406776412196E-2</v>
      </c>
      <c r="AO1554" s="13">
        <f t="shared" si="2100"/>
        <v>1.0665341995119993E-2</v>
      </c>
      <c r="AP1554" s="13">
        <f t="shared" si="2101"/>
        <v>7.1951880079530409E-3</v>
      </c>
      <c r="AQ1554" s="13">
        <f t="shared" si="2102"/>
        <v>3.6405816025505328E-3</v>
      </c>
      <c r="AR1554" s="13">
        <f t="shared" si="2103"/>
        <v>4.7652586481810519E-3</v>
      </c>
      <c r="AS1554" s="13">
        <f t="shared" si="2104"/>
        <v>9.8171021033020313E-3</v>
      </c>
      <c r="AT1554" s="13">
        <f t="shared" si="2105"/>
        <v>1.0112304580092909E-2</v>
      </c>
      <c r="AU1554" s="13">
        <f t="shared" si="2106"/>
        <v>6.9442559080085857E-3</v>
      </c>
      <c r="AV1554" s="13">
        <f t="shared" si="2107"/>
        <v>3.5765356255321409E-3</v>
      </c>
      <c r="AW1554" s="13">
        <f t="shared" si="2108"/>
        <v>1.706759483710023E-4</v>
      </c>
      <c r="AX1554" s="13">
        <f t="shared" si="2109"/>
        <v>1.7880231239270727E-3</v>
      </c>
      <c r="AY1554" s="13">
        <f t="shared" si="2110"/>
        <v>3.6187763726027787E-3</v>
      </c>
      <c r="AZ1554" s="13">
        <f t="shared" si="2111"/>
        <v>3.6620170789922785E-3</v>
      </c>
      <c r="BA1554" s="13">
        <f t="shared" si="2112"/>
        <v>2.4705163119701744E-3</v>
      </c>
      <c r="BB1554" s="13">
        <f t="shared" si="2113"/>
        <v>1.2500182377747687E-3</v>
      </c>
      <c r="BC1554" s="13">
        <f t="shared" si="2114"/>
        <v>5.0598187502706986E-4</v>
      </c>
      <c r="BD1554" s="13">
        <f t="shared" si="2115"/>
        <v>1.6073995515509512E-3</v>
      </c>
      <c r="BE1554" s="13">
        <f t="shared" si="2116"/>
        <v>3.3114688379823776E-3</v>
      </c>
      <c r="BF1554" s="13">
        <f t="shared" si="2117"/>
        <v>3.4110454536171891E-3</v>
      </c>
      <c r="BG1554" s="13">
        <f t="shared" si="2118"/>
        <v>2.3424109070446296E-3</v>
      </c>
      <c r="BH1554" s="13">
        <f t="shared" si="2119"/>
        <v>1.2064238659491833E-3</v>
      </c>
      <c r="BI1554" s="13">
        <f t="shared" si="2120"/>
        <v>4.970805215957926E-4</v>
      </c>
      <c r="BJ1554" s="14">
        <f t="shared" si="2121"/>
        <v>0.39932149021742203</v>
      </c>
      <c r="BK1554" s="14">
        <f t="shared" si="2122"/>
        <v>0.20807271216703965</v>
      </c>
      <c r="BL1554" s="14">
        <f t="shared" si="2123"/>
        <v>0.36268243900714525</v>
      </c>
      <c r="BM1554" s="14">
        <f t="shared" si="2124"/>
        <v>0.76384905499544731</v>
      </c>
      <c r="BN1554" s="14">
        <f t="shared" si="2125"/>
        <v>0.22604642457611906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1.8426</v>
      </c>
      <c r="F1555" s="10">
        <f>VLOOKUP(B1555,home!$B$2:$E$405,3,FALSE)</f>
        <v>0.62019999999999997</v>
      </c>
      <c r="G1555" s="10">
        <f>VLOOKUP(C1555,away!$B$2:$E$405,4,FALSE)</f>
        <v>0.87670000000000003</v>
      </c>
      <c r="H1555" s="10">
        <f>VLOOKUP(A1555,away!$A$2:$E$405,3,FALSE)</f>
        <v>1.2176</v>
      </c>
      <c r="I1555" s="10">
        <f>VLOOKUP(C1555,away!$B$2:$E$405,3,FALSE)</f>
        <v>1.3267</v>
      </c>
      <c r="J1555" s="10">
        <f>VLOOKUP(B1555,home!$B$2:$E$405,4,FALSE)</f>
        <v>1.4078999999999999</v>
      </c>
      <c r="K1555" s="12">
        <f t="shared" si="2070"/>
        <v>1.001875681884</v>
      </c>
      <c r="L1555" s="12">
        <f t="shared" si="2071"/>
        <v>2.2743074683679998</v>
      </c>
      <c r="M1555" s="13">
        <f t="shared" si="2072"/>
        <v>3.7772152649399322E-2</v>
      </c>
      <c r="N1555" s="13">
        <f t="shared" si="2073"/>
        <v>3.7843001191843473E-2</v>
      </c>
      <c r="O1555" s="13">
        <f t="shared" si="2074"/>
        <v>8.5905488866865012E-2</v>
      </c>
      <c r="P1555" s="13">
        <f t="shared" si="2075"/>
        <v>8.6066620236068744E-2</v>
      </c>
      <c r="Q1555" s="13">
        <f t="shared" si="2076"/>
        <v>1.89569913118076E-2</v>
      </c>
      <c r="R1555" s="13">
        <f t="shared" si="2077"/>
        <v>9.7687747451857584E-2</v>
      </c>
      <c r="S1555" s="13">
        <f t="shared" si="2078"/>
        <v>4.9027276705776238E-2</v>
      </c>
      <c r="T1555" s="13">
        <f t="shared" si="2079"/>
        <v>4.311402691823131E-2</v>
      </c>
      <c r="U1555" s="13">
        <f t="shared" si="2080"/>
        <v>9.7870978590041791E-2</v>
      </c>
      <c r="V1555" s="13">
        <f t="shared" si="2081"/>
        <v>1.2412471768145332E-2</v>
      </c>
      <c r="W1555" s="13">
        <f t="shared" si="2082"/>
        <v>6.33084953232877E-3</v>
      </c>
      <c r="X1555" s="13">
        <f t="shared" si="2083"/>
        <v>1.4398298372489382E-2</v>
      </c>
      <c r="Y1555" s="13">
        <f t="shared" si="2084"/>
        <v>1.637307876017171E-2</v>
      </c>
      <c r="Z1555" s="13">
        <f t="shared" si="2085"/>
        <v>7.4057324532602248E-2</v>
      </c>
      <c r="AA1555" s="13">
        <f t="shared" si="2086"/>
        <v>7.4196232514605553E-2</v>
      </c>
      <c r="AB1555" s="13">
        <f t="shared" si="2087"/>
        <v>3.7167700521897121E-2</v>
      </c>
      <c r="AC1555" s="13">
        <f t="shared" si="2088"/>
        <v>1.7676704578102678E-3</v>
      </c>
      <c r="AD1555" s="13">
        <f t="shared" si="2089"/>
        <v>1.5856810480267217E-3</v>
      </c>
      <c r="AE1555" s="13">
        <f t="shared" si="2090"/>
        <v>3.6063262499767706E-3</v>
      </c>
      <c r="AF1555" s="13">
        <f t="shared" si="2091"/>
        <v>4.1009473618468665E-3</v>
      </c>
      <c r="AG1555" s="13">
        <f t="shared" si="2092"/>
        <v>3.1089384041441247E-3</v>
      </c>
      <c r="AH1555" s="13">
        <f t="shared" si="2093"/>
        <v>4.2107281567962486E-2</v>
      </c>
      <c r="AI1555" s="13">
        <f t="shared" si="2094"/>
        <v>4.2186261433183991E-2</v>
      </c>
      <c r="AJ1555" s="13">
        <f t="shared" si="2095"/>
        <v>2.1132694719753948E-2</v>
      </c>
      <c r="AK1555" s="13">
        <f t="shared" si="2096"/>
        <v>7.0574443107999669E-3</v>
      </c>
      <c r="AL1555" s="13">
        <f t="shared" si="2097"/>
        <v>1.6111067156485576E-4</v>
      </c>
      <c r="AM1555" s="13">
        <f t="shared" si="2098"/>
        <v>3.177310562484617E-4</v>
      </c>
      <c r="AN1555" s="13">
        <f t="shared" si="2099"/>
        <v>7.2261811415832956E-4</v>
      </c>
      <c r="AO1555" s="13">
        <f t="shared" si="2100"/>
        <v>8.2172788690414449E-4</v>
      </c>
      <c r="AP1555" s="13">
        <f t="shared" si="2101"/>
        <v>6.2295395671745036E-4</v>
      </c>
      <c r="AQ1555" s="13">
        <f t="shared" si="2102"/>
        <v>3.5419720905297312E-4</v>
      </c>
      <c r="AR1555" s="13">
        <f t="shared" si="2103"/>
        <v>1.9152980988538269E-2</v>
      </c>
      <c r="AS1555" s="13">
        <f t="shared" si="2104"/>
        <v>1.9188905888003066E-2</v>
      </c>
      <c r="AT1555" s="13">
        <f t="shared" si="2105"/>
        <v>9.6124490855754845E-3</v>
      </c>
      <c r="AU1555" s="13">
        <f t="shared" si="2106"/>
        <v>3.210159660728725E-3</v>
      </c>
      <c r="AV1555" s="13">
        <f t="shared" si="2107"/>
        <v>8.0404522476227507E-4</v>
      </c>
      <c r="AW1555" s="13">
        <f t="shared" si="2108"/>
        <v>1.0197291164808348E-5</v>
      </c>
      <c r="AX1555" s="13">
        <f t="shared" si="2109"/>
        <v>5.3054503105775157E-5</v>
      </c>
      <c r="AY1555" s="13">
        <f t="shared" si="2110"/>
        <v>1.2066225264401769E-4</v>
      </c>
      <c r="AZ1555" s="13">
        <f t="shared" si="2111"/>
        <v>1.3721153116919797E-4</v>
      </c>
      <c r="BA1555" s="13">
        <f t="shared" si="2112"/>
        <v>1.040204033614385E-4</v>
      </c>
      <c r="BB1555" s="13">
        <f t="shared" si="2113"/>
        <v>5.9143595056892818E-5</v>
      </c>
      <c r="BC1555" s="13">
        <f t="shared" si="2114"/>
        <v>2.6902143988804825E-5</v>
      </c>
      <c r="BD1555" s="13">
        <f t="shared" si="2115"/>
        <v>7.2599612839571474E-3</v>
      </c>
      <c r="BE1555" s="13">
        <f t="shared" si="2116"/>
        <v>7.2735786618160067E-3</v>
      </c>
      <c r="BF1555" s="13">
        <f t="shared" si="2117"/>
        <v>3.6436107907719113E-3</v>
      </c>
      <c r="BG1555" s="13">
        <f t="shared" si="2118"/>
        <v>1.2168150151748369E-3</v>
      </c>
      <c r="BH1555" s="13">
        <f t="shared" si="2119"/>
        <v>3.0477434326374475E-4</v>
      </c>
      <c r="BI1555" s="13">
        <f t="shared" si="2120"/>
        <v>6.1069200595622545E-5</v>
      </c>
      <c r="BJ1555" s="14">
        <f t="shared" si="2121"/>
        <v>0.15275836180327423</v>
      </c>
      <c r="BK1555" s="14">
        <f t="shared" si="2122"/>
        <v>0.18732796474140875</v>
      </c>
      <c r="BL1555" s="14">
        <f t="shared" si="2123"/>
        <v>0.57704018012015434</v>
      </c>
      <c r="BM1555" s="14">
        <f t="shared" si="2124"/>
        <v>0.62684136452811856</v>
      </c>
      <c r="BN1555" s="14">
        <f t="shared" si="2125"/>
        <v>0.36423200170784176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1.5455000000000001</v>
      </c>
      <c r="F1556" s="10">
        <f>VLOOKUP(B1556,home!$B$2:$E$405,3,FALSE)</f>
        <v>1.2941</v>
      </c>
      <c r="G1556" s="10">
        <f>VLOOKUP(C1556,away!$B$2:$E$405,4,FALSE)</f>
        <v>0.86270000000000002</v>
      </c>
      <c r="H1556" s="10">
        <f>VLOOKUP(A1556,away!$A$2:$E$405,3,FALSE)</f>
        <v>1.1894</v>
      </c>
      <c r="I1556" s="10">
        <f>VLOOKUP(C1556,away!$B$2:$E$405,3,FALSE)</f>
        <v>0.7006</v>
      </c>
      <c r="J1556" s="10">
        <f>VLOOKUP(B1556,home!$B$2:$E$405,4,FALSE)</f>
        <v>1.0088999999999999</v>
      </c>
      <c r="K1556" s="12">
        <f t="shared" si="2070"/>
        <v>1.7254272181850001</v>
      </c>
      <c r="L1556" s="12">
        <f t="shared" si="2071"/>
        <v>0.84070995339599996</v>
      </c>
      <c r="M1556" s="13">
        <f t="shared" si="2072"/>
        <v>7.6831760850191985E-2</v>
      </c>
      <c r="N1556" s="13">
        <f t="shared" si="2073"/>
        <v>0.13256761139200196</v>
      </c>
      <c r="O1556" s="13">
        <f t="shared" si="2074"/>
        <v>6.4593226083697511E-2</v>
      </c>
      <c r="P1556" s="13">
        <f t="shared" si="2075"/>
        <v>0.11145091039518899</v>
      </c>
      <c r="Q1556" s="13">
        <f t="shared" si="2076"/>
        <v>0.11436788247276605</v>
      </c>
      <c r="R1556" s="13">
        <f t="shared" si="2077"/>
        <v>2.7152084045261315E-2</v>
      </c>
      <c r="S1556" s="13">
        <f t="shared" si="2078"/>
        <v>4.0417222286938552E-2</v>
      </c>
      <c r="T1556" s="13">
        <f t="shared" si="2079"/>
        <v>9.6150217143678343E-2</v>
      </c>
      <c r="U1556" s="13">
        <f t="shared" si="2080"/>
        <v>4.6848944842140555E-2</v>
      </c>
      <c r="V1556" s="13">
        <f t="shared" si="2081"/>
        <v>6.514285483674523E-3</v>
      </c>
      <c r="W1556" s="13">
        <f t="shared" si="2082"/>
        <v>6.5777819101564577E-2</v>
      </c>
      <c r="X1556" s="13">
        <f t="shared" si="2083"/>
        <v>5.5300067231366871E-2</v>
      </c>
      <c r="Y1556" s="13">
        <f t="shared" si="2084"/>
        <v>2.3245658472439056E-2</v>
      </c>
      <c r="Z1556" s="13">
        <f t="shared" si="2085"/>
        <v>7.6090091040986385E-3</v>
      </c>
      <c r="AA1556" s="13">
        <f t="shared" si="2086"/>
        <v>1.3128791411629252E-2</v>
      </c>
      <c r="AB1556" s="13">
        <f t="shared" si="2087"/>
        <v>1.1326387021749294E-2</v>
      </c>
      <c r="AC1556" s="13">
        <f t="shared" si="2088"/>
        <v>5.9059482668347889E-4</v>
      </c>
      <c r="AD1556" s="13">
        <f t="shared" si="2089"/>
        <v>2.8373709857672205E-2</v>
      </c>
      <c r="AE1556" s="13">
        <f t="shared" si="2090"/>
        <v>2.3854060292115224E-2</v>
      </c>
      <c r="AF1556" s="13">
        <f t="shared" si="2091"/>
        <v>1.0027172958244781E-2</v>
      </c>
      <c r="AG1556" s="13">
        <f t="shared" si="2092"/>
        <v>2.8099813701398671E-3</v>
      </c>
      <c r="AH1556" s="13">
        <f t="shared" si="2093"/>
        <v>1.5992424223241263E-3</v>
      </c>
      <c r="AI1556" s="13">
        <f t="shared" si="2094"/>
        <v>2.7593764039541579E-3</v>
      </c>
      <c r="AJ1556" s="13">
        <f t="shared" si="2095"/>
        <v>2.3805515762999763E-3</v>
      </c>
      <c r="AK1556" s="13">
        <f t="shared" si="2096"/>
        <v>1.3691561613470616E-3</v>
      </c>
      <c r="AL1556" s="13">
        <f t="shared" si="2097"/>
        <v>3.4268292372944124E-5</v>
      </c>
      <c r="AM1556" s="13">
        <f t="shared" si="2098"/>
        <v>9.7913542538623222E-3</v>
      </c>
      <c r="AN1556" s="13">
        <f t="shared" si="2099"/>
        <v>8.2316889784483181E-3</v>
      </c>
      <c r="AO1556" s="13">
        <f t="shared" si="2100"/>
        <v>3.4602314287208264E-3</v>
      </c>
      <c r="AP1556" s="13">
        <f t="shared" si="2101"/>
        <v>9.696836677264201E-4</v>
      </c>
      <c r="AQ1556" s="13">
        <f t="shared" si="2102"/>
        <v>2.0380567777578522E-4</v>
      </c>
      <c r="AR1556" s="13">
        <f t="shared" si="2103"/>
        <v>2.6889980446820452E-4</v>
      </c>
      <c r="AS1556" s="13">
        <f t="shared" si="2104"/>
        <v>4.6396704159406454E-4</v>
      </c>
      <c r="AT1556" s="13">
        <f t="shared" si="2105"/>
        <v>4.0027068095358561E-4</v>
      </c>
      <c r="AU1556" s="13">
        <f t="shared" si="2106"/>
        <v>2.3021264251958694E-4</v>
      </c>
      <c r="AV1556" s="13">
        <f t="shared" si="2107"/>
        <v>9.9303789843397264E-5</v>
      </c>
      <c r="AW1556" s="13">
        <f t="shared" si="2108"/>
        <v>1.3808064169437336E-6</v>
      </c>
      <c r="AX1556" s="13">
        <f t="shared" si="2109"/>
        <v>2.8157115220842546E-3</v>
      </c>
      <c r="AY1556" s="13">
        <f t="shared" si="2110"/>
        <v>2.3671967025080333E-3</v>
      </c>
      <c r="AZ1556" s="13">
        <f t="shared" si="2111"/>
        <v>9.9506291472234681E-4</v>
      </c>
      <c r="BA1556" s="13">
        <f t="shared" si="2112"/>
        <v>2.7885309888743738E-4</v>
      </c>
      <c r="BB1556" s="13">
        <f t="shared" si="2113"/>
        <v>5.8608643942496905E-5</v>
      </c>
      <c r="BC1556" s="13">
        <f t="shared" si="2114"/>
        <v>9.8545740634998673E-6</v>
      </c>
      <c r="BD1556" s="13">
        <f t="shared" si="2115"/>
        <v>3.7677790347109609E-5</v>
      </c>
      <c r="BE1556" s="13">
        <f t="shared" si="2116"/>
        <v>6.5010284985970982E-5</v>
      </c>
      <c r="BF1556" s="13">
        <f t="shared" si="2117"/>
        <v>5.6085257588379001E-5</v>
      </c>
      <c r="BG1556" s="13">
        <f t="shared" si="2118"/>
        <v>3.2257009993968645E-5</v>
      </c>
      <c r="BH1556" s="13">
        <f t="shared" si="2119"/>
        <v>1.3914280755214778E-5</v>
      </c>
      <c r="BI1556" s="13">
        <f t="shared" si="2120"/>
        <v>4.8016157473030578E-6</v>
      </c>
      <c r="BJ1556" s="14">
        <f t="shared" si="2121"/>
        <v>0.5816562317547308</v>
      </c>
      <c r="BK1556" s="14">
        <f t="shared" si="2122"/>
        <v>0.23820623883755851</v>
      </c>
      <c r="BL1556" s="14">
        <f t="shared" si="2123"/>
        <v>0.1728301601672001</v>
      </c>
      <c r="BM1556" s="14">
        <f t="shared" si="2124"/>
        <v>0.47097234872838906</v>
      </c>
      <c r="BN1556" s="14">
        <f t="shared" si="2125"/>
        <v>0.52696347523910791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1.5455000000000001</v>
      </c>
      <c r="F1557" s="10">
        <f>VLOOKUP(B1557,home!$B$2:$E$405,3,FALSE)</f>
        <v>1.2016</v>
      </c>
      <c r="G1557" s="10">
        <f>VLOOKUP(C1557,away!$B$2:$E$405,4,FALSE)</f>
        <v>1.0784</v>
      </c>
      <c r="H1557" s="10">
        <f>VLOOKUP(A1557,away!$A$2:$E$405,3,FALSE)</f>
        <v>1.1894</v>
      </c>
      <c r="I1557" s="10">
        <f>VLOOKUP(C1557,away!$B$2:$E$405,3,FALSE)</f>
        <v>0.98089999999999999</v>
      </c>
      <c r="J1557" s="10">
        <f>VLOOKUP(B1557,home!$B$2:$E$405,4,FALSE)</f>
        <v>0.60050000000000003</v>
      </c>
      <c r="K1557" s="12">
        <f t="shared" si="2070"/>
        <v>2.0026673075200003</v>
      </c>
      <c r="L1557" s="12">
        <f t="shared" si="2071"/>
        <v>0.70059281723000011</v>
      </c>
      <c r="M1557" s="13">
        <f t="shared" si="2072"/>
        <v>6.6986771140520832E-2</v>
      </c>
      <c r="N1557" s="13">
        <f t="shared" si="2073"/>
        <v>0.13415221659944532</v>
      </c>
      <c r="O1557" s="13">
        <f t="shared" si="2074"/>
        <v>4.6930450710478758E-2</v>
      </c>
      <c r="P1557" s="13">
        <f t="shared" si="2075"/>
        <v>9.398607936505457E-2</v>
      </c>
      <c r="Q1557" s="13">
        <f t="shared" si="2076"/>
        <v>0.13433112920752552</v>
      </c>
      <c r="R1557" s="13">
        <f t="shared" si="2077"/>
        <v>1.6439568338563987E-2</v>
      </c>
      <c r="S1557" s="13">
        <f t="shared" si="2078"/>
        <v>3.2966893925534181E-2</v>
      </c>
      <c r="T1557" s="13">
        <f t="shared" si="2079"/>
        <v>9.4111424253187456E-2</v>
      </c>
      <c r="U1557" s="13">
        <f t="shared" si="2080"/>
        <v>3.2922986061382976E-2</v>
      </c>
      <c r="V1557" s="13">
        <f t="shared" si="2081"/>
        <v>5.1393714777983593E-3</v>
      </c>
      <c r="W1557" s="13">
        <f t="shared" si="2082"/>
        <v>8.9673520282052152E-2</v>
      </c>
      <c r="X1557" s="13">
        <f t="shared" si="2083"/>
        <v>6.2824624205334467E-2</v>
      </c>
      <c r="Y1557" s="13">
        <f t="shared" si="2084"/>
        <v>2.2007240231715665E-2</v>
      </c>
      <c r="Z1557" s="13">
        <f t="shared" si="2085"/>
        <v>3.8391478321198849E-3</v>
      </c>
      <c r="AA1557" s="13">
        <f t="shared" si="2086"/>
        <v>7.6885358521227749E-3</v>
      </c>
      <c r="AB1557" s="13">
        <f t="shared" si="2087"/>
        <v>7.6987896968708563E-3</v>
      </c>
      <c r="AC1557" s="13">
        <f t="shared" si="2088"/>
        <v>4.5067608814282182E-4</v>
      </c>
      <c r="AD1557" s="13">
        <f t="shared" si="2089"/>
        <v>4.4896556854774387E-2</v>
      </c>
      <c r="AE1557" s="13">
        <f t="shared" si="2090"/>
        <v>3.1454205250813258E-2</v>
      </c>
      <c r="AF1557" s="13">
        <f t="shared" si="2091"/>
        <v>1.1018295135198962E-2</v>
      </c>
      <c r="AG1557" s="13">
        <f t="shared" si="2092"/>
        <v>2.5731128099468819E-3</v>
      </c>
      <c r="AH1557" s="13">
        <f t="shared" si="2093"/>
        <v>6.7241984886682931E-4</v>
      </c>
      <c r="AI1557" s="13">
        <f t="shared" si="2094"/>
        <v>1.3466332482531384E-3</v>
      </c>
      <c r="AJ1557" s="13">
        <f t="shared" si="2095"/>
        <v>1.3484291907480126E-3</v>
      </c>
      <c r="AK1557" s="13">
        <f t="shared" si="2096"/>
        <v>9.0015168560556513E-4</v>
      </c>
      <c r="AL1557" s="13">
        <f t="shared" si="2097"/>
        <v>2.5292921492973013E-5</v>
      </c>
      <c r="AM1557" s="13">
        <f t="shared" si="2098"/>
        <v>1.7982573326653924E-2</v>
      </c>
      <c r="AN1557" s="13">
        <f t="shared" si="2099"/>
        <v>1.2598461707965527E-2</v>
      </c>
      <c r="AO1557" s="13">
        <f t="shared" si="2100"/>
        <v>4.4131958903739239E-3</v>
      </c>
      <c r="AP1557" s="13">
        <f t="shared" si="2101"/>
        <v>1.0306177806083086E-3</v>
      </c>
      <c r="AQ1557" s="13">
        <f t="shared" si="2102"/>
        <v>1.8051085360092623E-4</v>
      </c>
      <c r="AR1557" s="13">
        <f t="shared" si="2103"/>
        <v>9.4218503255796599E-5</v>
      </c>
      <c r="AS1557" s="13">
        <f t="shared" si="2104"/>
        <v>1.8868831623385053E-4</v>
      </c>
      <c r="AT1557" s="13">
        <f t="shared" si="2105"/>
        <v>1.8893996111626394E-4</v>
      </c>
      <c r="AU1557" s="13">
        <f t="shared" si="2106"/>
        <v>1.261279610705473E-4</v>
      </c>
      <c r="AV1557" s="13">
        <f t="shared" si="2107"/>
        <v>6.3148086050035098E-5</v>
      </c>
      <c r="AW1557" s="13">
        <f t="shared" si="2108"/>
        <v>9.8575952897473512E-7</v>
      </c>
      <c r="AX1557" s="13">
        <f t="shared" si="2109"/>
        <v>6.0021852843951647E-3</v>
      </c>
      <c r="AY1557" s="13">
        <f t="shared" si="2110"/>
        <v>4.2050878979308579E-3</v>
      </c>
      <c r="AZ1557" s="13">
        <f t="shared" si="2111"/>
        <v>1.4730271885555794E-3</v>
      </c>
      <c r="BA1557" s="13">
        <f t="shared" si="2112"/>
        <v>3.4399742262884665E-4</v>
      </c>
      <c r="BB1557" s="13">
        <f t="shared" si="2113"/>
        <v>6.0250530859850647E-5</v>
      </c>
      <c r="BC1557" s="13">
        <f t="shared" si="2114"/>
        <v>8.4422178309411679E-6</v>
      </c>
      <c r="BD1557" s="13">
        <f t="shared" si="2115"/>
        <v>1.1001467771862074E-5</v>
      </c>
      <c r="BE1557" s="13">
        <f t="shared" si="2116"/>
        <v>2.2032279841443074E-5</v>
      </c>
      <c r="BF1557" s="13">
        <f t="shared" si="2117"/>
        <v>2.2061663274294992E-5</v>
      </c>
      <c r="BG1557" s="13">
        <f t="shared" si="2118"/>
        <v>1.4727390596315076E-5</v>
      </c>
      <c r="BH1557" s="13">
        <f t="shared" si="2119"/>
        <v>7.373515918079423E-6</v>
      </c>
      <c r="BI1557" s="13">
        <f t="shared" si="2120"/>
        <v>2.9533398541231955E-6</v>
      </c>
      <c r="BJ1557" s="14">
        <f t="shared" si="2121"/>
        <v>0.6753406749313976</v>
      </c>
      <c r="BK1557" s="14">
        <f t="shared" si="2122"/>
        <v>0.2037601728164746</v>
      </c>
      <c r="BL1557" s="14">
        <f t="shared" si="2123"/>
        <v>0.11668923711787549</v>
      </c>
      <c r="BM1557" s="14">
        <f t="shared" si="2124"/>
        <v>0.50259891519787703</v>
      </c>
      <c r="BN1557" s="14">
        <f t="shared" si="2125"/>
        <v>0.49282621536158899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1.5455000000000001</v>
      </c>
      <c r="F1558" s="10">
        <f>VLOOKUP(B1558,home!$B$2:$E$405,3,FALSE)</f>
        <v>1.6637999999999999</v>
      </c>
      <c r="G1558" s="10">
        <f>VLOOKUP(C1558,away!$B$2:$E$405,4,FALSE)</f>
        <v>1.2941</v>
      </c>
      <c r="H1558" s="10">
        <f>VLOOKUP(A1558,away!$A$2:$E$405,3,FALSE)</f>
        <v>1.1894</v>
      </c>
      <c r="I1558" s="10">
        <f>VLOOKUP(C1558,away!$B$2:$E$405,3,FALSE)</f>
        <v>0.84079999999999999</v>
      </c>
      <c r="J1558" s="10">
        <f>VLOOKUP(B1558,home!$B$2:$E$405,4,FALSE)</f>
        <v>0.60050000000000003</v>
      </c>
      <c r="K1558" s="12">
        <f t="shared" si="2070"/>
        <v>3.3276524928900004</v>
      </c>
      <c r="L1558" s="12">
        <f t="shared" si="2071"/>
        <v>0.60052853576000009</v>
      </c>
      <c r="M1558" s="13">
        <f t="shared" si="2072"/>
        <v>1.9679436347445921E-2</v>
      </c>
      <c r="N1558" s="13">
        <f t="shared" si="2073"/>
        <v>6.5486325420248515E-2</v>
      </c>
      <c r="O1558" s="13">
        <f t="shared" si="2074"/>
        <v>1.1818063094313823E-2</v>
      </c>
      <c r="P1558" s="13">
        <f t="shared" si="2075"/>
        <v>3.9326407116924707E-2</v>
      </c>
      <c r="Q1558" s="13">
        <f t="shared" si="2076"/>
        <v>0.10895786701744792</v>
      </c>
      <c r="R1558" s="13">
        <f t="shared" si="2077"/>
        <v>3.5485420627737875E-3</v>
      </c>
      <c r="S1558" s="13">
        <f t="shared" si="2078"/>
        <v>1.9646984159264632E-2</v>
      </c>
      <c r="T1558" s="13">
        <f t="shared" si="2079"/>
        <v>6.5432308339520795E-2</v>
      </c>
      <c r="U1558" s="13">
        <f t="shared" si="2080"/>
        <v>1.180831484131422E-2</v>
      </c>
      <c r="V1558" s="13">
        <f t="shared" si="2081"/>
        <v>4.3623951419573424E-3</v>
      </c>
      <c r="W1558" s="13">
        <f t="shared" si="2082"/>
        <v>0.12085797260019589</v>
      </c>
      <c r="X1558" s="13">
        <f t="shared" si="2083"/>
        <v>7.2578661320517837E-2</v>
      </c>
      <c r="Y1558" s="13">
        <f t="shared" si="2084"/>
        <v>2.1792778605115762E-2</v>
      </c>
      <c r="Z1558" s="13">
        <f t="shared" si="2085"/>
        <v>7.1033358968010439E-4</v>
      </c>
      <c r="AA1558" s="13">
        <f t="shared" si="2086"/>
        <v>2.3637433404825022E-3</v>
      </c>
      <c r="AB1558" s="13">
        <f t="shared" si="2087"/>
        <v>3.9328582097543693E-3</v>
      </c>
      <c r="AC1558" s="13">
        <f t="shared" si="2088"/>
        <v>5.4484959683491659E-4</v>
      </c>
      <c r="AD1558" s="13">
        <f t="shared" si="2089"/>
        <v>0.10054333345216832</v>
      </c>
      <c r="AE1558" s="13">
        <f t="shared" si="2090"/>
        <v>6.0379140818460061E-2</v>
      </c>
      <c r="AF1558" s="13">
        <f t="shared" si="2091"/>
        <v>1.8129698513078336E-2</v>
      </c>
      <c r="AG1558" s="13">
        <f t="shared" si="2092"/>
        <v>3.6291337672763953E-3</v>
      </c>
      <c r="AH1558" s="13">
        <f t="shared" si="2093"/>
        <v>1.0664389762793444E-4</v>
      </c>
      <c r="AI1558" s="13">
        <f t="shared" si="2094"/>
        <v>3.5487383179310208E-4</v>
      </c>
      <c r="AJ1558" s="13">
        <f t="shared" si="2095"/>
        <v>5.9044839551387158E-4</v>
      </c>
      <c r="AK1558" s="13">
        <f t="shared" si="2096"/>
        <v>6.5493569175154509E-4</v>
      </c>
      <c r="AL1558" s="13">
        <f t="shared" si="2097"/>
        <v>4.355201375552224E-5</v>
      </c>
      <c r="AM1558" s="13">
        <f t="shared" si="2098"/>
        <v>6.6914654841115681E-2</v>
      </c>
      <c r="AN1558" s="13">
        <f t="shared" si="2099"/>
        <v>4.0184159692620992E-2</v>
      </c>
      <c r="AO1558" s="13">
        <f t="shared" si="2100"/>
        <v>1.2065867290477849E-2</v>
      </c>
      <c r="AP1558" s="13">
        <f t="shared" si="2101"/>
        <v>2.4152992055417144E-3</v>
      </c>
      <c r="AQ1558" s="13">
        <f t="shared" si="2102"/>
        <v>3.6261402383156425E-4</v>
      </c>
      <c r="AR1558" s="13">
        <f t="shared" si="2103"/>
        <v>1.2808540738048569E-5</v>
      </c>
      <c r="AS1558" s="13">
        <f t="shared" si="2104"/>
        <v>4.2622372517250451E-5</v>
      </c>
      <c r="AT1558" s="13">
        <f t="shared" si="2105"/>
        <v>7.091622207995738E-5</v>
      </c>
      <c r="AU1558" s="13">
        <f t="shared" si="2106"/>
        <v>7.8661514396903678E-5</v>
      </c>
      <c r="AV1558" s="13">
        <f t="shared" si="2107"/>
        <v>6.5439546119339795E-5</v>
      </c>
      <c r="AW1558" s="13">
        <f t="shared" si="2108"/>
        <v>2.4175605234042778E-6</v>
      </c>
      <c r="AX1558" s="13">
        <f t="shared" si="2109"/>
        <v>3.7111452998818739E-2</v>
      </c>
      <c r="AY1558" s="13">
        <f t="shared" si="2110"/>
        <v>2.228648652930668E-2</v>
      </c>
      <c r="AZ1558" s="13">
        <f t="shared" si="2111"/>
        <v>6.6918355613397526E-3</v>
      </c>
      <c r="BA1558" s="13">
        <f t="shared" si="2112"/>
        <v>1.3395460703993535E-3</v>
      </c>
      <c r="BB1558" s="13">
        <f t="shared" si="2113"/>
        <v>2.0110891005999641E-4</v>
      </c>
      <c r="BC1558" s="13">
        <f t="shared" si="2114"/>
        <v>2.4154327857323853E-5</v>
      </c>
      <c r="BD1558" s="13">
        <f t="shared" si="2115"/>
        <v>1.2819823691071025E-6</v>
      </c>
      <c r="BE1558" s="13">
        <f t="shared" si="2116"/>
        <v>4.2659918264002782E-6</v>
      </c>
      <c r="BF1558" s="13">
        <f t="shared" si="2117"/>
        <v>7.0978691678846284E-6</v>
      </c>
      <c r="BG1558" s="13">
        <f t="shared" si="2118"/>
        <v>7.8730806769061167E-6</v>
      </c>
      <c r="BH1558" s="13">
        <f t="shared" si="2119"/>
        <v>6.5497191353076845E-6</v>
      </c>
      <c r="BI1558" s="13">
        <f t="shared" si="2120"/>
        <v>4.3590378416671897E-6</v>
      </c>
      <c r="BJ1558" s="14">
        <f t="shared" si="2121"/>
        <v>0.82738439930539931</v>
      </c>
      <c r="BK1558" s="14">
        <f t="shared" si="2122"/>
        <v>0.10589011090548972</v>
      </c>
      <c r="BL1558" s="14">
        <f t="shared" si="2123"/>
        <v>3.5480299242193938E-2</v>
      </c>
      <c r="BM1558" s="14">
        <f t="shared" si="2124"/>
        <v>0.69836443301482543</v>
      </c>
      <c r="BN1558" s="14">
        <f t="shared" si="2125"/>
        <v>0.24881664105915466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1.5455000000000001</v>
      </c>
      <c r="F1559" s="10">
        <f>VLOOKUP(B1559,home!$B$2:$E$405,3,FALSE)</f>
        <v>0.73950000000000005</v>
      </c>
      <c r="G1559" s="10">
        <f>VLOOKUP(C1559,away!$B$2:$E$405,4,FALSE)</f>
        <v>1.1323000000000001</v>
      </c>
      <c r="H1559" s="10">
        <f>VLOOKUP(A1559,away!$A$2:$E$405,3,FALSE)</f>
        <v>1.1894</v>
      </c>
      <c r="I1559" s="10">
        <f>VLOOKUP(C1559,away!$B$2:$E$405,3,FALSE)</f>
        <v>1.6815</v>
      </c>
      <c r="J1559" s="10">
        <f>VLOOKUP(B1559,home!$B$2:$E$405,4,FALSE)</f>
        <v>1.2011000000000001</v>
      </c>
      <c r="K1559" s="12">
        <f t="shared" si="2070"/>
        <v>1.2941025561750001</v>
      </c>
      <c r="L1559" s="12">
        <f t="shared" si="2071"/>
        <v>2.4021712937099999</v>
      </c>
      <c r="M1559" s="13">
        <f t="shared" si="2072"/>
        <v>2.4815821887843051E-2</v>
      </c>
      <c r="N1559" s="13">
        <f t="shared" si="2073"/>
        <v>3.2114218538641215E-2</v>
      </c>
      <c r="O1559" s="13">
        <f t="shared" si="2074"/>
        <v>5.9611854968796875E-2</v>
      </c>
      <c r="P1559" s="13">
        <f t="shared" si="2075"/>
        <v>7.7143853893453421E-2</v>
      </c>
      <c r="Q1559" s="13">
        <f t="shared" si="2076"/>
        <v>2.0779546150209091E-2</v>
      </c>
      <c r="R1559" s="13">
        <f t="shared" si="2077"/>
        <v>7.1598943385423844E-2</v>
      </c>
      <c r="S1559" s="13">
        <f t="shared" si="2078"/>
        <v>5.9953426290203726E-2</v>
      </c>
      <c r="T1559" s="13">
        <f t="shared" si="2079"/>
        <v>4.9916029258354422E-2</v>
      </c>
      <c r="U1559" s="13">
        <f t="shared" si="2080"/>
        <v>9.2656375654506115E-2</v>
      </c>
      <c r="V1559" s="13">
        <f t="shared" si="2081"/>
        <v>2.070828656118669E-2</v>
      </c>
      <c r="W1559" s="13">
        <f t="shared" si="2082"/>
        <v>8.9636212630473215E-3</v>
      </c>
      <c r="X1559" s="13">
        <f t="shared" si="2083"/>
        <v>2.1532153685780847E-2</v>
      </c>
      <c r="Y1559" s="13">
        <f t="shared" si="2084"/>
        <v>2.5861960737867364E-2</v>
      </c>
      <c r="Z1559" s="13">
        <f t="shared" si="2085"/>
        <v>5.7330975486810883E-2</v>
      </c>
      <c r="AA1559" s="13">
        <f t="shared" si="2086"/>
        <v>7.4192161925488234E-2</v>
      </c>
      <c r="AB1559" s="13">
        <f t="shared" si="2087"/>
        <v>4.8006133197961938E-2</v>
      </c>
      <c r="AC1559" s="13">
        <f t="shared" si="2088"/>
        <v>4.0234337192216734E-3</v>
      </c>
      <c r="AD1559" s="13">
        <f t="shared" si="2089"/>
        <v>2.8999612972735313E-3</v>
      </c>
      <c r="AE1559" s="13">
        <f t="shared" si="2090"/>
        <v>6.9662037811804882E-3</v>
      </c>
      <c r="AF1559" s="13">
        <f t="shared" si="2091"/>
        <v>8.3670073746429131E-3</v>
      </c>
      <c r="AG1559" s="13">
        <f t="shared" si="2092"/>
        <v>6.699661643209026E-3</v>
      </c>
      <c r="AH1559" s="13">
        <f t="shared" si="2093"/>
        <v>3.44297058887022E-2</v>
      </c>
      <c r="AI1559" s="13">
        <f t="shared" si="2094"/>
        <v>4.4555570398922981E-2</v>
      </c>
      <c r="AJ1559" s="13">
        <f t="shared" si="2095"/>
        <v>2.8829738772540706E-2</v>
      </c>
      <c r="AK1559" s="13">
        <f t="shared" si="2096"/>
        <v>1.2436212879800811E-2</v>
      </c>
      <c r="AL1559" s="13">
        <f t="shared" si="2097"/>
        <v>5.0029885673491764E-4</v>
      </c>
      <c r="AM1559" s="13">
        <f t="shared" si="2098"/>
        <v>7.5056946552204949E-4</v>
      </c>
      <c r="AN1559" s="13">
        <f t="shared" si="2099"/>
        <v>1.8029964240123249E-3</v>
      </c>
      <c r="AO1559" s="13">
        <f t="shared" si="2100"/>
        <v>2.1655531262120952E-3</v>
      </c>
      <c r="AP1559" s="13">
        <f t="shared" si="2101"/>
        <v>1.7340098515968812E-3</v>
      </c>
      <c r="AQ1559" s="13">
        <f t="shared" si="2102"/>
        <v>1.0413471721290913E-3</v>
      </c>
      <c r="AR1559" s="13">
        <f t="shared" si="2103"/>
        <v>1.6541210227343707E-2</v>
      </c>
      <c r="AS1559" s="13">
        <f t="shared" si="2104"/>
        <v>2.1406022437433548E-2</v>
      </c>
      <c r="AT1559" s="13">
        <f t="shared" si="2105"/>
        <v>1.3850794176911084E-2</v>
      </c>
      <c r="AU1559" s="13">
        <f t="shared" si="2106"/>
        <v>5.9747827164648134E-3</v>
      </c>
      <c r="AV1559" s="13">
        <f t="shared" si="2107"/>
        <v>1.9329953964918318E-3</v>
      </c>
      <c r="AW1559" s="13">
        <f t="shared" si="2108"/>
        <v>4.3201584682382027E-5</v>
      </c>
      <c r="AX1559" s="13">
        <f t="shared" si="2109"/>
        <v>1.6188564398649774E-4</v>
      </c>
      <c r="AY1559" s="13">
        <f t="shared" si="2110"/>
        <v>3.8887704684812172E-4</v>
      </c>
      <c r="AZ1559" s="13">
        <f t="shared" si="2111"/>
        <v>4.6707463936063843E-4</v>
      </c>
      <c r="BA1559" s="13">
        <f t="shared" si="2112"/>
        <v>3.7399776356402553E-4</v>
      </c>
      <c r="BB1559" s="13">
        <f t="shared" si="2113"/>
        <v>2.246016728863105E-4</v>
      </c>
      <c r="BC1559" s="13">
        <f t="shared" si="2114"/>
        <v>1.0790633822534769E-4</v>
      </c>
      <c r="BD1559" s="13">
        <f t="shared" si="2115"/>
        <v>6.6224700618912162E-3</v>
      </c>
      <c r="BE1559" s="13">
        <f t="shared" si="2116"/>
        <v>8.5701554352858346E-3</v>
      </c>
      <c r="BF1559" s="13">
        <f t="shared" si="2117"/>
        <v>5.545330027810237E-3</v>
      </c>
      <c r="BG1559" s="13">
        <f t="shared" si="2118"/>
        <v>2.3920752546077373E-3</v>
      </c>
      <c r="BH1559" s="13">
        <f t="shared" si="2119"/>
        <v>7.7389767538770936E-4</v>
      </c>
      <c r="BI1559" s="13">
        <f t="shared" si="2120"/>
        <v>2.0030059198742511E-4</v>
      </c>
      <c r="BJ1559" s="14">
        <f t="shared" si="2121"/>
        <v>0.19331918287454961</v>
      </c>
      <c r="BK1559" s="14">
        <f t="shared" si="2122"/>
        <v>0.18753399825549161</v>
      </c>
      <c r="BL1559" s="14">
        <f t="shared" si="2123"/>
        <v>0.55012673107375865</v>
      </c>
      <c r="BM1559" s="14">
        <f t="shared" si="2124"/>
        <v>0.70190097340407753</v>
      </c>
      <c r="BN1559" s="14">
        <f t="shared" si="2125"/>
        <v>0.28606423882436749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1.25</v>
      </c>
      <c r="F1560" s="10">
        <f>VLOOKUP(B1560,home!$B$2:$E$405,3,FALSE)</f>
        <v>1.0667</v>
      </c>
      <c r="G1560" s="10">
        <f>VLOOKUP(C1560,away!$B$2:$E$405,4,FALSE)</f>
        <v>0.5</v>
      </c>
      <c r="H1560" s="10">
        <f>VLOOKUP(A1560,away!$A$2:$E$405,3,FALSE)</f>
        <v>0.89839999999999998</v>
      </c>
      <c r="I1560" s="10">
        <f>VLOOKUP(C1560,away!$B$2:$E$405,3,FALSE)</f>
        <v>1.3914</v>
      </c>
      <c r="J1560" s="10">
        <f>VLOOKUP(B1560,home!$B$2:$E$405,4,FALSE)</f>
        <v>0.74209999999999998</v>
      </c>
      <c r="K1560" s="12">
        <f t="shared" si="2070"/>
        <v>0.66668749999999999</v>
      </c>
      <c r="L1560" s="12">
        <f t="shared" si="2071"/>
        <v>0.92765005329599992</v>
      </c>
      <c r="M1560" s="13">
        <f t="shared" si="2072"/>
        <v>0.20304298912004334</v>
      </c>
      <c r="N1560" s="13">
        <f t="shared" si="2073"/>
        <v>0.1353662228089689</v>
      </c>
      <c r="O1560" s="13">
        <f t="shared" si="2074"/>
        <v>0.18835283967858732</v>
      </c>
      <c r="P1560" s="13">
        <f t="shared" si="2075"/>
        <v>0.12557248380321817</v>
      </c>
      <c r="Q1560" s="13">
        <f t="shared" si="2076"/>
        <v>4.5123484334477215E-2</v>
      </c>
      <c r="R1560" s="13">
        <f t="shared" si="2077"/>
        <v>8.736276088314722E-2</v>
      </c>
      <c r="S1560" s="13">
        <f t="shared" si="2078"/>
        <v>1.9415160253559466E-2</v>
      </c>
      <c r="T1560" s="13">
        <f t="shared" si="2079"/>
        <v>4.1858802647779005E-2</v>
      </c>
      <c r="U1560" s="13">
        <f t="shared" si="2080"/>
        <v>5.8243660646283217E-2</v>
      </c>
      <c r="V1560" s="13">
        <f t="shared" si="2081"/>
        <v>1.3341509089845329E-3</v>
      </c>
      <c r="W1560" s="13">
        <f t="shared" si="2082"/>
        <v>1.002775432074726E-2</v>
      </c>
      <c r="X1560" s="13">
        <f t="shared" si="2083"/>
        <v>9.3022468300803882E-3</v>
      </c>
      <c r="Y1560" s="13">
        <f t="shared" si="2084"/>
        <v>4.3146148838483092E-3</v>
      </c>
      <c r="Z1560" s="13">
        <f t="shared" si="2085"/>
        <v>2.7014023263112408E-2</v>
      </c>
      <c r="AA1560" s="13">
        <f t="shared" si="2086"/>
        <v>1.8009911634226255E-2</v>
      </c>
      <c r="AB1560" s="13">
        <f t="shared" si="2087"/>
        <v>6.0034914813216064E-3</v>
      </c>
      <c r="AC1560" s="13">
        <f t="shared" si="2088"/>
        <v>5.1569326567113141E-5</v>
      </c>
      <c r="AD1560" s="13">
        <f t="shared" si="2089"/>
        <v>1.6713446146782967E-3</v>
      </c>
      <c r="AE1560" s="13">
        <f t="shared" si="2090"/>
        <v>1.5504229208823043E-3</v>
      </c>
      <c r="AF1560" s="13">
        <f t="shared" si="2091"/>
        <v>7.1912495259390471E-4</v>
      </c>
      <c r="AG1560" s="13">
        <f t="shared" si="2092"/>
        <v>2.2236543353340639E-4</v>
      </c>
      <c r="AH1560" s="13">
        <f t="shared" si="2093"/>
        <v>6.2648900299414022E-3</v>
      </c>
      <c r="AI1560" s="13">
        <f t="shared" si="2094"/>
        <v>4.176723871836558E-3</v>
      </c>
      <c r="AJ1560" s="13">
        <f t="shared" si="2095"/>
        <v>1.3922847981525175E-3</v>
      </c>
      <c r="AK1560" s="13">
        <f t="shared" si="2096"/>
        <v>3.0940629045610218E-4</v>
      </c>
      <c r="AL1560" s="13">
        <f t="shared" si="2097"/>
        <v>1.275727559598352E-6</v>
      </c>
      <c r="AM1560" s="13">
        <f t="shared" si="2098"/>
        <v>2.2285291255966751E-4</v>
      </c>
      <c r="AN1560" s="13">
        <f t="shared" si="2099"/>
        <v>2.0672951621314434E-4</v>
      </c>
      <c r="AO1560" s="13">
        <f t="shared" si="2100"/>
        <v>9.5886323366489818E-5</v>
      </c>
      <c r="AP1560" s="13">
        <f t="shared" si="2101"/>
        <v>2.9649650993760587E-5</v>
      </c>
      <c r="AQ1560" s="13">
        <f t="shared" si="2102"/>
        <v>6.8761250811424522E-6</v>
      </c>
      <c r="AR1560" s="13">
        <f t="shared" si="2103"/>
        <v>1.1623251140337443E-3</v>
      </c>
      <c r="AS1560" s="13">
        <f t="shared" si="2104"/>
        <v>7.7490762446237192E-4</v>
      </c>
      <c r="AT1560" s="13">
        <f t="shared" si="2105"/>
        <v>2.5831061344187877E-4</v>
      </c>
      <c r="AU1560" s="13">
        <f t="shared" si="2106"/>
        <v>5.7404152366344186E-5</v>
      </c>
      <c r="AV1560" s="13">
        <f t="shared" si="2107"/>
        <v>9.5676577076842695E-6</v>
      </c>
      <c r="AW1560" s="13">
        <f t="shared" si="2108"/>
        <v>2.1916031866679048E-8</v>
      </c>
      <c r="AX1560" s="13">
        <f t="shared" si="2109"/>
        <v>2.4762208523687207E-5</v>
      </c>
      <c r="AY1560" s="13">
        <f t="shared" si="2110"/>
        <v>2.29706640567251E-5</v>
      </c>
      <c r="AZ1560" s="13">
        <f t="shared" si="2111"/>
        <v>1.0654368868232774E-5</v>
      </c>
      <c r="BA1560" s="13">
        <f t="shared" si="2112"/>
        <v>3.2945086161504583E-6</v>
      </c>
      <c r="BB1560" s="13">
        <f t="shared" si="2113"/>
        <v>7.6403777333902592E-7</v>
      </c>
      <c r="BC1560" s="13">
        <f t="shared" si="2114"/>
        <v>1.4175193623162096E-7</v>
      </c>
      <c r="BD1560" s="13">
        <f t="shared" si="2115"/>
        <v>1.7970515899678026E-4</v>
      </c>
      <c r="BE1560" s="13">
        <f t="shared" si="2116"/>
        <v>1.1980718318866594E-4</v>
      </c>
      <c r="BF1560" s="13">
        <f t="shared" si="2117"/>
        <v>3.9936975721046851E-5</v>
      </c>
      <c r="BG1560" s="13">
        <f t="shared" si="2118"/>
        <v>8.8751608336751427E-6</v>
      </c>
      <c r="BH1560" s="13">
        <f t="shared" si="2119"/>
        <v>1.4792396970751986E-6</v>
      </c>
      <c r="BI1560" s="13">
        <f t="shared" si="2120"/>
        <v>1.9723812310876438E-7</v>
      </c>
      <c r="BJ1560" s="14">
        <f t="shared" si="2121"/>
        <v>0.25078096581557763</v>
      </c>
      <c r="BK1560" s="14">
        <f t="shared" si="2122"/>
        <v>0.349440599803989</v>
      </c>
      <c r="BL1560" s="14">
        <f t="shared" si="2123"/>
        <v>0.37272848543252463</v>
      </c>
      <c r="BM1560" s="14">
        <f t="shared" si="2124"/>
        <v>0.2151203449387365</v>
      </c>
      <c r="BN1560" s="14">
        <f t="shared" si="2125"/>
        <v>0.78482078062844218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1.25</v>
      </c>
      <c r="F1561" s="10">
        <f>VLOOKUP(B1561,home!$B$2:$E$405,3,FALSE)</f>
        <v>0.3</v>
      </c>
      <c r="G1561" s="10">
        <f>VLOOKUP(C1561,away!$B$2:$E$405,4,FALSE)</f>
        <v>0.71109999999999995</v>
      </c>
      <c r="H1561" s="10">
        <f>VLOOKUP(A1561,away!$A$2:$E$405,3,FALSE)</f>
        <v>0.89839999999999998</v>
      </c>
      <c r="I1561" s="10">
        <f>VLOOKUP(C1561,away!$B$2:$E$405,3,FALSE)</f>
        <v>1.3604000000000001</v>
      </c>
      <c r="J1561" s="10">
        <f>VLOOKUP(B1561,home!$B$2:$E$405,4,FALSE)</f>
        <v>0.69569999999999999</v>
      </c>
      <c r="K1561" s="12">
        <f t="shared" si="2070"/>
        <v>0.26666249999999997</v>
      </c>
      <c r="L1561" s="12">
        <f t="shared" si="2071"/>
        <v>0.85027296355199999</v>
      </c>
      <c r="M1561" s="13">
        <f t="shared" si="2072"/>
        <v>0.32728122462153869</v>
      </c>
      <c r="N1561" s="13">
        <f t="shared" si="2073"/>
        <v>8.7273629560641039E-2</v>
      </c>
      <c r="O1561" s="13">
        <f t="shared" si="2074"/>
        <v>0.27827837677388351</v>
      </c>
      <c r="P1561" s="13">
        <f t="shared" si="2075"/>
        <v>7.4206407646465689E-2</v>
      </c>
      <c r="Q1561" s="13">
        <f t="shared" si="2076"/>
        <v>1.1636302121357217E-2</v>
      </c>
      <c r="R1561" s="13">
        <f t="shared" si="2077"/>
        <v>0.11830629005598496</v>
      </c>
      <c r="S1561" s="13">
        <f t="shared" si="2078"/>
        <v>4.206314418250809E-3</v>
      </c>
      <c r="T1561" s="13">
        <f t="shared" si="2079"/>
        <v>9.8940330895128242E-3</v>
      </c>
      <c r="U1561" s="13">
        <f t="shared" si="2080"/>
        <v>3.154785107205408E-2</v>
      </c>
      <c r="V1561" s="13">
        <f t="shared" si="2081"/>
        <v>1.0596917164397308E-4</v>
      </c>
      <c r="W1561" s="13">
        <f t="shared" si="2082"/>
        <v>1.0343218048121396E-3</v>
      </c>
      <c r="X1561" s="13">
        <f t="shared" si="2083"/>
        <v>8.7945586624407128E-4</v>
      </c>
      <c r="Y1561" s="13">
        <f t="shared" si="2084"/>
        <v>3.7388877285226879E-4</v>
      </c>
      <c r="Z1561" s="13">
        <f t="shared" si="2085"/>
        <v>3.3530879950914957E-2</v>
      </c>
      <c r="AA1561" s="13">
        <f t="shared" si="2086"/>
        <v>8.9414282749108575E-3</v>
      </c>
      <c r="AB1561" s="13">
        <f t="shared" si="2087"/>
        <v>1.1921718086792077E-3</v>
      </c>
      <c r="AC1561" s="13">
        <f t="shared" si="2088"/>
        <v>1.50168856273077E-6</v>
      </c>
      <c r="AD1561" s="13">
        <f t="shared" si="2089"/>
        <v>6.8953709568929264E-5</v>
      </c>
      <c r="AE1561" s="13">
        <f t="shared" si="2090"/>
        <v>5.8629474983077383E-5</v>
      </c>
      <c r="AF1561" s="13">
        <f t="shared" si="2091"/>
        <v>2.4925528722679519E-5</v>
      </c>
      <c r="AG1561" s="13">
        <f t="shared" si="2092"/>
        <v>7.0645010583777395E-6</v>
      </c>
      <c r="AH1561" s="13">
        <f t="shared" si="2093"/>
        <v>7.1276001665926975E-3</v>
      </c>
      <c r="AI1561" s="13">
        <f t="shared" si="2094"/>
        <v>1.9006636794240248E-3</v>
      </c>
      <c r="AJ1561" s="13">
        <f t="shared" si="2095"/>
        <v>2.5341786420720442E-4</v>
      </c>
      <c r="AK1561" s="13">
        <f t="shared" si="2096"/>
        <v>2.2525680404717884E-5</v>
      </c>
      <c r="AL1561" s="13">
        <f t="shared" si="2097"/>
        <v>1.3619469161165085E-8</v>
      </c>
      <c r="AM1561" s="13">
        <f t="shared" si="2098"/>
        <v>3.6774737155849194E-6</v>
      </c>
      <c r="AN1561" s="13">
        <f t="shared" si="2099"/>
        <v>3.1268564745349741E-6</v>
      </c>
      <c r="AO1561" s="13">
        <f t="shared" si="2100"/>
        <v>1.3293407606023054E-6</v>
      </c>
      <c r="AP1561" s="13">
        <f t="shared" si="2101"/>
        <v>3.7676750269593074E-7</v>
      </c>
      <c r="AQ1561" s="13">
        <f t="shared" si="2102"/>
        <v>8.0088805271838777E-8</v>
      </c>
      <c r="AR1561" s="13">
        <f t="shared" si="2103"/>
        <v>1.2120811433325009E-3</v>
      </c>
      <c r="AS1561" s="13">
        <f t="shared" si="2104"/>
        <v>3.2321658788390294E-4</v>
      </c>
      <c r="AT1561" s="13">
        <f t="shared" si="2105"/>
        <v>4.3094871683295617E-5</v>
      </c>
      <c r="AU1561" s="13">
        <f t="shared" si="2106"/>
        <v>3.8305954067489388E-6</v>
      </c>
      <c r="AV1561" s="13">
        <f t="shared" si="2107"/>
        <v>2.5536903691304714E-7</v>
      </c>
      <c r="AW1561" s="13">
        <f t="shared" si="2108"/>
        <v>8.5778410844491215E-11</v>
      </c>
      <c r="AX1561" s="13">
        <f t="shared" si="2109"/>
        <v>1.6344072244702729E-7</v>
      </c>
      <c r="AY1561" s="13">
        <f t="shared" si="2110"/>
        <v>1.3896922744011377E-7</v>
      </c>
      <c r="AZ1561" s="13">
        <f t="shared" si="2111"/>
        <v>5.9080888429018709E-8</v>
      </c>
      <c r="BA1561" s="13">
        <f t="shared" si="2112"/>
        <v>1.6744960697942274E-8</v>
      </c>
      <c r="BB1561" s="13">
        <f t="shared" si="2113"/>
        <v>3.5594468393002847E-9</v>
      </c>
      <c r="BC1561" s="13">
        <f t="shared" si="2114"/>
        <v>6.0530028253153071E-10</v>
      </c>
      <c r="BD1561" s="13">
        <f t="shared" si="2115"/>
        <v>1.7176663763447024E-4</v>
      </c>
      <c r="BE1561" s="13">
        <f t="shared" si="2116"/>
        <v>4.5803721008201909E-5</v>
      </c>
      <c r="BF1561" s="13">
        <f t="shared" si="2117"/>
        <v>6.1070673766748182E-6</v>
      </c>
      <c r="BG1561" s="13">
        <f t="shared" si="2118"/>
        <v>5.4284195144418296E-7</v>
      </c>
      <c r="BH1561" s="13">
        <f t="shared" si="2119"/>
        <v>3.6188897969246094E-8</v>
      </c>
      <c r="BI1561" s="13">
        <f t="shared" si="2120"/>
        <v>1.9300444009448171E-9</v>
      </c>
      <c r="BJ1561" s="14">
        <f t="shared" si="2121"/>
        <v>0.11126017735755746</v>
      </c>
      <c r="BK1561" s="14">
        <f t="shared" si="2122"/>
        <v>0.4058015701351585</v>
      </c>
      <c r="BL1561" s="14">
        <f t="shared" si="2123"/>
        <v>0.44937706233039787</v>
      </c>
      <c r="BM1561" s="14">
        <f t="shared" si="2124"/>
        <v>0.10298732011070859</v>
      </c>
      <c r="BN1561" s="14">
        <f t="shared" si="2125"/>
        <v>0.89698223077987105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1.25</v>
      </c>
      <c r="F1562" s="10">
        <f>VLOOKUP(B1562,home!$B$2:$E$405,3,FALSE)</f>
        <v>1</v>
      </c>
      <c r="G1562" s="10">
        <f>VLOOKUP(C1562,away!$B$2:$E$405,4,FALSE)</f>
        <v>0.9</v>
      </c>
      <c r="H1562" s="10">
        <f>VLOOKUP(A1562,away!$A$2:$E$405,3,FALSE)</f>
        <v>0.89839999999999998</v>
      </c>
      <c r="I1562" s="10">
        <f>VLOOKUP(C1562,away!$B$2:$E$405,3,FALSE)</f>
        <v>2.0870000000000002</v>
      </c>
      <c r="J1562" s="10">
        <f>VLOOKUP(B1562,home!$B$2:$E$405,4,FALSE)</f>
        <v>1.9479</v>
      </c>
      <c r="K1562" s="12">
        <f t="shared" si="2070"/>
        <v>1.125</v>
      </c>
      <c r="L1562" s="12">
        <f t="shared" si="2071"/>
        <v>3.6522361423200005</v>
      </c>
      <c r="M1562" s="13">
        <f t="shared" si="2072"/>
        <v>8.4192364114205834E-3</v>
      </c>
      <c r="N1562" s="13">
        <f t="shared" si="2073"/>
        <v>9.4716409628481553E-3</v>
      </c>
      <c r="O1562" s="13">
        <f t="shared" si="2074"/>
        <v>3.0749039512526801E-2</v>
      </c>
      <c r="P1562" s="13">
        <f t="shared" si="2075"/>
        <v>3.4592669451592645E-2</v>
      </c>
      <c r="Q1562" s="13">
        <f t="shared" si="2076"/>
        <v>5.3277980416020906E-3</v>
      </c>
      <c r="R1562" s="13">
        <f t="shared" si="2077"/>
        <v>5.6151376724638082E-2</v>
      </c>
      <c r="S1562" s="13">
        <f t="shared" si="2078"/>
        <v>3.5533293083560048E-2</v>
      </c>
      <c r="T1562" s="13">
        <f t="shared" si="2079"/>
        <v>1.9458376566520871E-2</v>
      </c>
      <c r="U1562" s="13">
        <f t="shared" si="2080"/>
        <v>6.3170298815217837E-2</v>
      </c>
      <c r="V1562" s="13">
        <f t="shared" si="2081"/>
        <v>1.622199715692841E-2</v>
      </c>
      <c r="W1562" s="13">
        <f t="shared" si="2082"/>
        <v>1.9979242656007834E-3</v>
      </c>
      <c r="X1562" s="13">
        <f t="shared" si="2083"/>
        <v>7.2968912124453259E-3</v>
      </c>
      <c r="Y1562" s="13">
        <f t="shared" si="2084"/>
        <v>1.3324984906335016E-2</v>
      </c>
      <c r="Z1562" s="13">
        <f t="shared" si="2085"/>
        <v>6.8359362504916407E-2</v>
      </c>
      <c r="AA1562" s="13">
        <f t="shared" si="2086"/>
        <v>7.6904282818030953E-2</v>
      </c>
      <c r="AB1562" s="13">
        <f t="shared" si="2087"/>
        <v>4.3258659085142433E-2</v>
      </c>
      <c r="AC1562" s="13">
        <f t="shared" si="2088"/>
        <v>4.1657740535493443E-3</v>
      </c>
      <c r="AD1562" s="13">
        <f t="shared" si="2089"/>
        <v>5.6191619970022031E-4</v>
      </c>
      <c r="AE1562" s="13">
        <f t="shared" si="2090"/>
        <v>2.0522506535002477E-3</v>
      </c>
      <c r="AF1562" s="13">
        <f t="shared" si="2091"/>
        <v>3.7476520049067228E-3</v>
      </c>
      <c r="AG1562" s="13">
        <f t="shared" si="2092"/>
        <v>4.562436700386115E-3</v>
      </c>
      <c r="AH1562" s="13">
        <f t="shared" si="2093"/>
        <v>6.24161336016026E-2</v>
      </c>
      <c r="AI1562" s="13">
        <f t="shared" si="2094"/>
        <v>7.0218150301802923E-2</v>
      </c>
      <c r="AJ1562" s="13">
        <f t="shared" si="2095"/>
        <v>3.9497709544764163E-2</v>
      </c>
      <c r="AK1562" s="13">
        <f t="shared" si="2096"/>
        <v>1.4811641079286557E-2</v>
      </c>
      <c r="AL1562" s="13">
        <f t="shared" si="2097"/>
        <v>6.8464757516003151E-4</v>
      </c>
      <c r="AM1562" s="13">
        <f t="shared" si="2098"/>
        <v>1.2643114493254959E-4</v>
      </c>
      <c r="AN1562" s="13">
        <f t="shared" si="2099"/>
        <v>4.6175639703755579E-4</v>
      </c>
      <c r="AO1562" s="13">
        <f t="shared" si="2100"/>
        <v>8.4322170110401275E-4</v>
      </c>
      <c r="AP1562" s="13">
        <f t="shared" si="2101"/>
        <v>1.026548257586876E-3</v>
      </c>
      <c r="AQ1562" s="13">
        <f t="shared" si="2102"/>
        <v>9.3729916204860256E-4</v>
      </c>
      <c r="AR1562" s="13">
        <f t="shared" si="2103"/>
        <v>4.5591691800729375E-2</v>
      </c>
      <c r="AS1562" s="13">
        <f t="shared" si="2104"/>
        <v>5.1290653275820539E-2</v>
      </c>
      <c r="AT1562" s="13">
        <f t="shared" si="2105"/>
        <v>2.8850992467649064E-2</v>
      </c>
      <c r="AU1562" s="13">
        <f t="shared" si="2106"/>
        <v>1.0819122175368397E-2</v>
      </c>
      <c r="AV1562" s="13">
        <f t="shared" si="2107"/>
        <v>3.0428781118223619E-3</v>
      </c>
      <c r="AW1562" s="13">
        <f t="shared" si="2108"/>
        <v>7.8140456835975388E-5</v>
      </c>
      <c r="AX1562" s="13">
        <f t="shared" si="2109"/>
        <v>2.3705839674853029E-5</v>
      </c>
      <c r="AY1562" s="13">
        <f t="shared" si="2110"/>
        <v>8.6579324444541639E-5</v>
      </c>
      <c r="AZ1562" s="13">
        <f t="shared" si="2111"/>
        <v>1.5810406895700225E-4</v>
      </c>
      <c r="BA1562" s="13">
        <f t="shared" si="2112"/>
        <v>1.9247779829753908E-4</v>
      </c>
      <c r="BB1562" s="13">
        <f t="shared" si="2113"/>
        <v>1.7574359288411283E-4</v>
      </c>
      <c r="BC1562" s="13">
        <f t="shared" si="2114"/>
        <v>1.2837142034250579E-4</v>
      </c>
      <c r="BD1562" s="13">
        <f t="shared" si="2115"/>
        <v>2.7751937430689693E-2</v>
      </c>
      <c r="BE1562" s="13">
        <f t="shared" si="2116"/>
        <v>3.12209296095259E-2</v>
      </c>
      <c r="BF1562" s="13">
        <f t="shared" si="2117"/>
        <v>1.7561772905358326E-2</v>
      </c>
      <c r="BG1562" s="13">
        <f t="shared" si="2118"/>
        <v>6.5856648395093715E-3</v>
      </c>
      <c r="BH1562" s="13">
        <f t="shared" si="2119"/>
        <v>1.8522182361120107E-3</v>
      </c>
      <c r="BI1562" s="13">
        <f t="shared" si="2120"/>
        <v>4.1674910312520245E-4</v>
      </c>
      <c r="BJ1562" s="14">
        <f t="shared" si="2121"/>
        <v>7.1962110221155659E-2</v>
      </c>
      <c r="BK1562" s="14">
        <f t="shared" si="2122"/>
        <v>9.9704197056655591E-2</v>
      </c>
      <c r="BL1562" s="14">
        <f t="shared" si="2123"/>
        <v>0.68216190143872268</v>
      </c>
      <c r="BM1562" s="14">
        <f t="shared" si="2124"/>
        <v>0.7774673712492135</v>
      </c>
      <c r="BN1562" s="14">
        <f t="shared" si="2125"/>
        <v>0.14471176110462836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0.64859999999999995</v>
      </c>
      <c r="H1563" s="10">
        <f>VLOOKUP(A1563,away!$A$2:$E$405,3,FALSE)</f>
        <v>1.125</v>
      </c>
      <c r="I1563" s="10">
        <f>VLOOKUP(C1563,away!$B$2:$E$405,3,FALSE)</f>
        <v>1.4443999999999999</v>
      </c>
      <c r="J1563" s="10">
        <f>VLOOKUP(B1563,home!$B$2:$E$405,4,FALSE)</f>
        <v>1.9048</v>
      </c>
      <c r="K1563" s="12">
        <f t="shared" si="2070"/>
        <v>0.64856537773199996</v>
      </c>
      <c r="L1563" s="12">
        <f t="shared" si="2071"/>
        <v>3.0952047599999997</v>
      </c>
      <c r="M1563" s="13">
        <f t="shared" si="2072"/>
        <v>2.3664715498522591E-2</v>
      </c>
      <c r="N1563" s="13">
        <f t="shared" si="2073"/>
        <v>1.5348115146219617E-2</v>
      </c>
      <c r="O1563" s="13">
        <f t="shared" si="2074"/>
        <v>7.3247140055072879E-2</v>
      </c>
      <c r="P1563" s="13">
        <f t="shared" si="2075"/>
        <v>4.750555905760704E-2</v>
      </c>
      <c r="Q1563" s="13">
        <f t="shared" si="2076"/>
        <v>4.9771280486410772E-3</v>
      </c>
      <c r="R1563" s="13">
        <f t="shared" si="2077"/>
        <v>0.11335744827742415</v>
      </c>
      <c r="S1563" s="13">
        <f t="shared" si="2078"/>
        <v>2.3841171273712169E-2</v>
      </c>
      <c r="T1563" s="13">
        <f t="shared" si="2079"/>
        <v>1.5405230427283371E-2</v>
      </c>
      <c r="U1563" s="13">
        <f t="shared" si="2080"/>
        <v>7.3519716260783241E-2</v>
      </c>
      <c r="V1563" s="13">
        <f t="shared" si="2081"/>
        <v>5.3177537672844935E-3</v>
      </c>
      <c r="W1563" s="13">
        <f t="shared" si="2082"/>
        <v>1.0759976442958109E-3</v>
      </c>
      <c r="X1563" s="13">
        <f t="shared" si="2083"/>
        <v>3.3304330303731799E-3</v>
      </c>
      <c r="Y1563" s="13">
        <f t="shared" si="2084"/>
        <v>5.1541860842361474E-3</v>
      </c>
      <c r="Z1563" s="13">
        <f t="shared" si="2085"/>
        <v>0.11695483782991233</v>
      </c>
      <c r="AA1563" s="13">
        <f t="shared" si="2086"/>
        <v>7.5852858574741888E-2</v>
      </c>
      <c r="AB1563" s="13">
        <f t="shared" si="2087"/>
        <v>2.4597768936789718E-2</v>
      </c>
      <c r="AC1563" s="13">
        <f t="shared" si="2088"/>
        <v>6.6719285527993503E-4</v>
      </c>
      <c r="AD1563" s="13">
        <f t="shared" si="2089"/>
        <v>1.7446370465286367E-4</v>
      </c>
      <c r="AE1563" s="13">
        <f t="shared" si="2090"/>
        <v>5.4000088908877765E-4</v>
      </c>
      <c r="AF1563" s="13">
        <f t="shared" si="2091"/>
        <v>8.3570666115590853E-4</v>
      </c>
      <c r="AG1563" s="13">
        <f t="shared" si="2092"/>
        <v>8.6222774519115826E-4</v>
      </c>
      <c r="AH1563" s="13">
        <f t="shared" si="2093"/>
        <v>9.0499792689043165E-2</v>
      </c>
      <c r="AI1563" s="13">
        <f t="shared" si="2094"/>
        <v>5.8695032230036963E-2</v>
      </c>
      <c r="AJ1563" s="13">
        <f t="shared" si="2095"/>
        <v>1.9033782874632917E-2</v>
      </c>
      <c r="AK1563" s="13">
        <f t="shared" si="2096"/>
        <v>4.1148841932517237E-3</v>
      </c>
      <c r="AL1563" s="13">
        <f t="shared" si="2097"/>
        <v>5.3574055587176991E-5</v>
      </c>
      <c r="AM1563" s="13">
        <f t="shared" si="2098"/>
        <v>2.263022370174173E-5</v>
      </c>
      <c r="AN1563" s="13">
        <f t="shared" si="2099"/>
        <v>7.0045176121495803E-5</v>
      </c>
      <c r="AO1563" s="13">
        <f t="shared" si="2100"/>
        <v>1.0840208127314611E-4</v>
      </c>
      <c r="AP1563" s="13">
        <f t="shared" si="2101"/>
        <v>1.1184221265018288E-4</v>
      </c>
      <c r="AQ1563" s="13">
        <f t="shared" si="2102"/>
        <v>8.6543637240944557E-5</v>
      </c>
      <c r="AR1563" s="13">
        <f t="shared" si="2103"/>
        <v>5.6023077822027936E-2</v>
      </c>
      <c r="AS1563" s="13">
        <f t="shared" si="2104"/>
        <v>3.6334628629352779E-2</v>
      </c>
      <c r="AT1563" s="13">
        <f t="shared" si="2105"/>
        <v>1.1782691070874061E-2</v>
      </c>
      <c r="AU1563" s="13">
        <f t="shared" si="2106"/>
        <v>2.5472818283602998E-3</v>
      </c>
      <c r="AV1563" s="13">
        <f t="shared" si="2107"/>
        <v>4.1301970030008928E-4</v>
      </c>
      <c r="AW1563" s="13">
        <f t="shared" si="2108"/>
        <v>2.9874123282016483E-6</v>
      </c>
      <c r="AX1563" s="13">
        <f t="shared" si="2109"/>
        <v>2.4461965972132963E-6</v>
      </c>
      <c r="AY1563" s="13">
        <f t="shared" si="2110"/>
        <v>7.5714793515903951E-6</v>
      </c>
      <c r="AZ1563" s="13">
        <f t="shared" si="2111"/>
        <v>1.1717639464642155E-5</v>
      </c>
      <c r="BA1563" s="13">
        <f t="shared" si="2112"/>
        <v>1.2089497815641415E-5</v>
      </c>
      <c r="BB1563" s="13">
        <f t="shared" si="2113"/>
        <v>9.3548677962457264E-6</v>
      </c>
      <c r="BC1563" s="13">
        <f t="shared" si="2114"/>
        <v>5.7910462664220986E-6</v>
      </c>
      <c r="BD1563" s="13">
        <f t="shared" si="2115"/>
        <v>2.8900482857431856E-2</v>
      </c>
      <c r="BE1563" s="13">
        <f t="shared" si="2116"/>
        <v>1.8743852581067481E-2</v>
      </c>
      <c r="BF1563" s="13">
        <f t="shared" si="2117"/>
        <v>6.078306914696476E-3</v>
      </c>
      <c r="BG1563" s="13">
        <f t="shared" si="2118"/>
        <v>1.3140598067003825E-3</v>
      </c>
      <c r="BH1563" s="13">
        <f t="shared" si="2119"/>
        <v>2.1306342372376808E-4</v>
      </c>
      <c r="BI1563" s="13">
        <f t="shared" si="2120"/>
        <v>2.7637111977655775E-5</v>
      </c>
      <c r="BJ1563" s="14">
        <f t="shared" si="2121"/>
        <v>4.8151923439417176E-2</v>
      </c>
      <c r="BK1563" s="14">
        <f t="shared" si="2122"/>
        <v>0.101057537987345</v>
      </c>
      <c r="BL1563" s="14">
        <f t="shared" si="2123"/>
        <v>0.69529652583828927</v>
      </c>
      <c r="BM1563" s="14">
        <f t="shared" si="2124"/>
        <v>0.68335613494445291</v>
      </c>
      <c r="BN1563" s="14">
        <f t="shared" si="2125"/>
        <v>0.27810010608348734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1.2972999999999999</v>
      </c>
      <c r="G1564" s="10">
        <f>VLOOKUP(C1564,away!$B$2:$E$405,4,FALSE)</f>
        <v>1.9459</v>
      </c>
      <c r="H1564" s="10">
        <f>VLOOKUP(A1564,away!$A$2:$E$405,3,FALSE)</f>
        <v>1.125</v>
      </c>
      <c r="I1564" s="10">
        <f>VLOOKUP(C1564,away!$B$2:$E$405,3,FALSE)</f>
        <v>1.0159</v>
      </c>
      <c r="J1564" s="10">
        <f>VLOOKUP(B1564,home!$B$2:$E$405,4,FALSE)</f>
        <v>1.6667000000000001</v>
      </c>
      <c r="K1564" s="12">
        <f t="shared" si="2070"/>
        <v>3.8918922551190001</v>
      </c>
      <c r="L1564" s="12">
        <f t="shared" si="2071"/>
        <v>1.9048505962500002</v>
      </c>
      <c r="M1564" s="13">
        <f t="shared" si="2072"/>
        <v>3.0374320183106564E-3</v>
      </c>
      <c r="N1564" s="13">
        <f t="shared" si="2073"/>
        <v>1.1821358147513717E-2</v>
      </c>
      <c r="O1564" s="13">
        <f t="shared" si="2074"/>
        <v>5.7858541911478953E-3</v>
      </c>
      <c r="P1564" s="13">
        <f t="shared" si="2075"/>
        <v>2.2517921115776302E-2</v>
      </c>
      <c r="Q1564" s="13">
        <f t="shared" si="2076"/>
        <v>2.3003726109648265E-2</v>
      </c>
      <c r="R1564" s="13">
        <f t="shared" si="2077"/>
        <v>5.5105939029118159E-3</v>
      </c>
      <c r="S1564" s="13">
        <f t="shared" si="2078"/>
        <v>4.1734001643462013E-2</v>
      </c>
      <c r="T1564" s="13">
        <f t="shared" si="2079"/>
        <v>4.3818661395935196E-2</v>
      </c>
      <c r="U1564" s="13">
        <f t="shared" si="2080"/>
        <v>2.1446637731848482E-2</v>
      </c>
      <c r="V1564" s="13">
        <f t="shared" si="2081"/>
        <v>3.4377100684904245E-2</v>
      </c>
      <c r="W1564" s="13">
        <f t="shared" si="2082"/>
        <v>2.9842674495006272E-2</v>
      </c>
      <c r="X1564" s="13">
        <f t="shared" si="2083"/>
        <v>5.6845836305507366E-2</v>
      </c>
      <c r="Y1564" s="13">
        <f t="shared" si="2084"/>
        <v>5.4141412590437817E-2</v>
      </c>
      <c r="Z1564" s="13">
        <f t="shared" si="2085"/>
        <v>3.4989526938843957E-3</v>
      </c>
      <c r="AA1564" s="13">
        <f t="shared" si="2086"/>
        <v>1.3617546890356441E-2</v>
      </c>
      <c r="AB1564" s="13">
        <f t="shared" si="2087"/>
        <v>2.6499012638149032E-2</v>
      </c>
      <c r="AC1564" s="13">
        <f t="shared" si="2088"/>
        <v>1.5928357341523088E-2</v>
      </c>
      <c r="AD1564" s="13">
        <f t="shared" si="2089"/>
        <v>2.9036118434788056E-2</v>
      </c>
      <c r="AE1564" s="13">
        <f t="shared" si="2090"/>
        <v>5.5309467513291646E-2</v>
      </c>
      <c r="AF1564" s="13">
        <f t="shared" si="2091"/>
        <v>5.267813608548181E-2</v>
      </c>
      <c r="AG1564" s="13">
        <f t="shared" si="2092"/>
        <v>3.3447992977256223E-2</v>
      </c>
      <c r="AH1564" s="13">
        <f t="shared" si="2093"/>
        <v>1.6662455312990594E-3</v>
      </c>
      <c r="AI1564" s="13">
        <f t="shared" si="2094"/>
        <v>6.4848480783894526E-3</v>
      </c>
      <c r="AJ1564" s="13">
        <f t="shared" si="2095"/>
        <v>1.2619165005953623E-2</v>
      </c>
      <c r="AK1564" s="13">
        <f t="shared" si="2096"/>
        <v>1.6370810184246538E-2</v>
      </c>
      <c r="AL1564" s="13">
        <f t="shared" si="2097"/>
        <v>4.7233780635498575E-3</v>
      </c>
      <c r="AM1564" s="13">
        <f t="shared" si="2098"/>
        <v>2.2601088891013924E-2</v>
      </c>
      <c r="AN1564" s="13">
        <f t="shared" si="2099"/>
        <v>4.3051697649947131E-2</v>
      </c>
      <c r="AO1564" s="13">
        <f t="shared" si="2100"/>
        <v>4.1003525969038265E-2</v>
      </c>
      <c r="AP1564" s="13">
        <f t="shared" si="2101"/>
        <v>2.6035196963491634E-2</v>
      </c>
      <c r="AQ1564" s="13">
        <f t="shared" si="2102"/>
        <v>1.2398290114848311E-2</v>
      </c>
      <c r="AR1564" s="13">
        <f t="shared" si="2103"/>
        <v>6.3478975875878234E-4</v>
      </c>
      <c r="AS1564" s="13">
        <f t="shared" si="2104"/>
        <v>2.4705333457421632E-3</v>
      </c>
      <c r="AT1564" s="13">
        <f t="shared" si="2105"/>
        <v>4.8075247971535789E-3</v>
      </c>
      <c r="AU1564" s="13">
        <f t="shared" si="2106"/>
        <v>6.2367895081115185E-3</v>
      </c>
      <c r="AV1564" s="13">
        <f t="shared" si="2107"/>
        <v>6.0682281958566644E-3</v>
      </c>
      <c r="AW1564" s="13">
        <f t="shared" si="2108"/>
        <v>9.7268436328438654E-4</v>
      </c>
      <c r="AX1564" s="13">
        <f t="shared" si="2109"/>
        <v>1.4660167135365533E-2</v>
      </c>
      <c r="AY1564" s="13">
        <f t="shared" si="2110"/>
        <v>2.792542810892569E-2</v>
      </c>
      <c r="AZ1564" s="13">
        <f t="shared" si="2111"/>
        <v>2.6596884191911814E-2</v>
      </c>
      <c r="BA1564" s="13">
        <f t="shared" si="2112"/>
        <v>1.6887696903785138E-2</v>
      </c>
      <c r="BB1564" s="13">
        <f t="shared" si="2113"/>
        <v>8.0421348791161022E-3</v>
      </c>
      <c r="BC1564" s="13">
        <f t="shared" si="2114"/>
        <v>3.0638130839214465E-3</v>
      </c>
      <c r="BD1564" s="13">
        <f t="shared" si="2115"/>
        <v>2.0152994174417672E-4</v>
      </c>
      <c r="BE1564" s="13">
        <f t="shared" si="2116"/>
        <v>7.8433281944874464E-4</v>
      </c>
      <c r="BF1564" s="13">
        <f t="shared" si="2117"/>
        <v>1.5262694127241092E-3</v>
      </c>
      <c r="BG1564" s="13">
        <f t="shared" si="2118"/>
        <v>1.980025368868662E-3</v>
      </c>
      <c r="BH1564" s="13">
        <f t="shared" si="2119"/>
        <v>1.9265113495097717E-3</v>
      </c>
      <c r="BI1564" s="13">
        <f t="shared" si="2120"/>
        <v>1.4995549201111864E-3</v>
      </c>
      <c r="BJ1564" s="14">
        <f t="shared" si="2121"/>
        <v>0.63221130794623148</v>
      </c>
      <c r="BK1564" s="14">
        <f t="shared" si="2122"/>
        <v>0.15024361897645183</v>
      </c>
      <c r="BL1564" s="14">
        <f t="shared" si="2123"/>
        <v>0.13813680357233171</v>
      </c>
      <c r="BM1564" s="14">
        <f t="shared" si="2124"/>
        <v>0.82546105395794944</v>
      </c>
      <c r="BN1564" s="14">
        <f t="shared" si="2125"/>
        <v>7.167688548530865E-2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0.74129999999999996</v>
      </c>
      <c r="G1565" s="10">
        <f>VLOOKUP(C1565,away!$B$2:$E$405,4,FALSE)</f>
        <v>0.89190000000000003</v>
      </c>
      <c r="H1565" s="10">
        <f>VLOOKUP(A1565,away!$A$2:$E$405,3,FALSE)</f>
        <v>1.125</v>
      </c>
      <c r="I1565" s="10">
        <f>VLOOKUP(C1565,away!$B$2:$E$405,3,FALSE)</f>
        <v>0.88890000000000002</v>
      </c>
      <c r="J1565" s="10">
        <f>VLOOKUP(B1565,home!$B$2:$E$405,4,FALSE)</f>
        <v>0.38100000000000001</v>
      </c>
      <c r="K1565" s="12">
        <f t="shared" si="2070"/>
        <v>1.0193188050989999</v>
      </c>
      <c r="L1565" s="12">
        <f t="shared" si="2071"/>
        <v>0.38100476249999998</v>
      </c>
      <c r="M1565" s="13">
        <f t="shared" si="2072"/>
        <v>0.24651718606152784</v>
      </c>
      <c r="N1565" s="13">
        <f t="shared" si="2073"/>
        <v>0.25127960353260437</v>
      </c>
      <c r="O1565" s="13">
        <f t="shared" si="2074"/>
        <v>9.3924221927540713E-2</v>
      </c>
      <c r="P1565" s="13">
        <f t="shared" si="2075"/>
        <v>9.573872566503408E-2</v>
      </c>
      <c r="Q1565" s="13">
        <f t="shared" si="2076"/>
        <v>0.12806701260930234</v>
      </c>
      <c r="R1565" s="13">
        <f t="shared" si="2077"/>
        <v>1.7892787934249969E-2</v>
      </c>
      <c r="S1565" s="13">
        <f t="shared" si="2078"/>
        <v>9.2954001893370553E-3</v>
      </c>
      <c r="T1565" s="13">
        <f t="shared" si="2079"/>
        <v>4.8794141723291745E-2</v>
      </c>
      <c r="U1565" s="13">
        <f t="shared" si="2080"/>
        <v>1.8238455217029478E-2</v>
      </c>
      <c r="V1565" s="13">
        <f t="shared" si="2081"/>
        <v>4.0111234023052384E-4</v>
      </c>
      <c r="W1565" s="13">
        <f t="shared" si="2082"/>
        <v>4.3513704755170871E-2</v>
      </c>
      <c r="X1565" s="13">
        <f t="shared" si="2083"/>
        <v>1.6578928745738998E-2</v>
      </c>
      <c r="Y1565" s="13">
        <f t="shared" si="2084"/>
        <v>3.1583254046373545E-3</v>
      </c>
      <c r="Z1565" s="13">
        <f t="shared" si="2085"/>
        <v>2.2724124724505914E-3</v>
      </c>
      <c r="AA1565" s="13">
        <f t="shared" si="2086"/>
        <v>2.3163127661104004E-3</v>
      </c>
      <c r="AB1565" s="13">
        <f t="shared" si="2087"/>
        <v>1.1805305804936063E-3</v>
      </c>
      <c r="AC1565" s="13">
        <f t="shared" si="2088"/>
        <v>9.7361326292594796E-6</v>
      </c>
      <c r="AD1565" s="13">
        <f t="shared" si="2089"/>
        <v>1.1088584384117861E-2</v>
      </c>
      <c r="AE1565" s="13">
        <f t="shared" si="2090"/>
        <v>4.2248034597320338E-3</v>
      </c>
      <c r="AF1565" s="13">
        <f t="shared" si="2091"/>
        <v>8.0483511939219085E-4</v>
      </c>
      <c r="AG1565" s="13">
        <f t="shared" si="2092"/>
        <v>1.0221533783856026E-4</v>
      </c>
      <c r="AH1565" s="13">
        <f t="shared" si="2093"/>
        <v>2.1644999359201884E-4</v>
      </c>
      <c r="AI1565" s="13">
        <f t="shared" si="2094"/>
        <v>2.206315488319028E-4</v>
      </c>
      <c r="AJ1565" s="13">
        <f t="shared" si="2095"/>
        <v>1.124469433612384E-4</v>
      </c>
      <c r="AK1565" s="13">
        <f t="shared" si="2096"/>
        <v>3.8206427981337476E-5</v>
      </c>
      <c r="AL1565" s="13">
        <f t="shared" si="2097"/>
        <v>1.5124705027233494E-7</v>
      </c>
      <c r="AM1565" s="13">
        <f t="shared" si="2098"/>
        <v>2.2605605169316902E-3</v>
      </c>
      <c r="AN1565" s="13">
        <f t="shared" si="2099"/>
        <v>8.6128432287043582E-4</v>
      </c>
      <c r="AO1565" s="13">
        <f t="shared" si="2100"/>
        <v>1.6407671444011184E-4</v>
      </c>
      <c r="AP1565" s="13">
        <f t="shared" si="2101"/>
        <v>2.0838003205678374E-5</v>
      </c>
      <c r="AQ1565" s="13">
        <f t="shared" si="2102"/>
        <v>1.9848446155884319E-6</v>
      </c>
      <c r="AR1565" s="13">
        <f t="shared" si="2103"/>
        <v>1.6493695680330738E-5</v>
      </c>
      <c r="AS1565" s="13">
        <f t="shared" si="2104"/>
        <v>1.6812334172541263E-5</v>
      </c>
      <c r="AT1565" s="13">
        <f t="shared" si="2105"/>
        <v>8.5685641898399221E-6</v>
      </c>
      <c r="AU1565" s="13">
        <f t="shared" si="2106"/>
        <v>2.9113662038005695E-6</v>
      </c>
      <c r="AV1565" s="13">
        <f t="shared" si="2107"/>
        <v>7.4190258001590197E-7</v>
      </c>
      <c r="AW1565" s="13">
        <f t="shared" si="2108"/>
        <v>1.6316419156781515E-9</v>
      </c>
      <c r="AX1565" s="13">
        <f t="shared" si="2109"/>
        <v>3.8403864082879781E-4</v>
      </c>
      <c r="AY1565" s="13">
        <f t="shared" si="2110"/>
        <v>1.4632055113979889E-4</v>
      </c>
      <c r="AZ1565" s="13">
        <f t="shared" si="2111"/>
        <v>2.7874413417944089E-5</v>
      </c>
      <c r="BA1565" s="13">
        <f t="shared" si="2112"/>
        <v>3.5400947547101999E-6</v>
      </c>
      <c r="BB1565" s="13">
        <f t="shared" si="2113"/>
        <v>3.3719824031146386E-7</v>
      </c>
      <c r="BC1565" s="13">
        <f t="shared" si="2114"/>
        <v>2.5694827093057456E-8</v>
      </c>
      <c r="BD1565" s="13">
        <f t="shared" si="2115"/>
        <v>1.047362767571947E-6</v>
      </c>
      <c r="BE1565" s="13">
        <f t="shared" si="2116"/>
        <v>1.0675965647466184E-6</v>
      </c>
      <c r="BF1565" s="13">
        <f t="shared" si="2117"/>
        <v>5.4411062735266007E-7</v>
      </c>
      <c r="BG1565" s="13">
        <f t="shared" si="2118"/>
        <v>1.8487406483826021E-7</v>
      </c>
      <c r="BH1565" s="13">
        <f t="shared" si="2119"/>
        <v>4.7111402716182609E-8</v>
      </c>
      <c r="BI1565" s="13">
        <f t="shared" si="2120"/>
        <v>9.6043077446394105E-9</v>
      </c>
      <c r="BJ1565" s="14">
        <f t="shared" si="2121"/>
        <v>0.51148303606709844</v>
      </c>
      <c r="BK1565" s="14">
        <f t="shared" si="2122"/>
        <v>0.35210863218694882</v>
      </c>
      <c r="BL1565" s="14">
        <f t="shared" si="2123"/>
        <v>0.13418847186175215</v>
      </c>
      <c r="BM1565" s="14">
        <f t="shared" si="2124"/>
        <v>0.1664866959384928</v>
      </c>
      <c r="BN1565" s="14">
        <f t="shared" si="2125"/>
        <v>0.83341953773025923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1.5088999999999999</v>
      </c>
      <c r="F1566" s="10">
        <f>VLOOKUP(B1566,home!$B$2:$E$405,3,FALSE)</f>
        <v>1.3254999999999999</v>
      </c>
      <c r="G1566" s="10">
        <f>VLOOKUP(C1566,away!$B$2:$E$405,4,FALSE)</f>
        <v>0.89939999999999998</v>
      </c>
      <c r="H1566" s="10">
        <f>VLOOKUP(A1566,away!$A$2:$E$405,3,FALSE)</f>
        <v>1.1115999999999999</v>
      </c>
      <c r="I1566" s="10">
        <f>VLOOKUP(C1566,away!$B$2:$E$405,3,FALSE)</f>
        <v>1.2850999999999999</v>
      </c>
      <c r="J1566" s="10">
        <f>VLOOKUP(B1566,home!$B$2:$E$405,4,FALSE)</f>
        <v>0.96389999999999998</v>
      </c>
      <c r="K1566" s="12">
        <f t="shared" si="2070"/>
        <v>1.7988422268299997</v>
      </c>
      <c r="L1566" s="12">
        <f t="shared" si="2071"/>
        <v>1.3769476905239997</v>
      </c>
      <c r="M1566" s="13">
        <f t="shared" si="2072"/>
        <v>4.1761103232497342E-2</v>
      </c>
      <c r="N1566" s="13">
        <f t="shared" si="2073"/>
        <v>7.5121635933623018E-2</v>
      </c>
      <c r="O1566" s="13">
        <f t="shared" si="2074"/>
        <v>5.750285464972156E-2</v>
      </c>
      <c r="P1566" s="13">
        <f t="shared" si="2075"/>
        <v>0.10343856310718694</v>
      </c>
      <c r="Q1566" s="13">
        <f t="shared" si="2076"/>
        <v>6.7565985432975498E-2</v>
      </c>
      <c r="R1566" s="13">
        <f t="shared" si="2077"/>
        <v>3.9589211454235676E-2</v>
      </c>
      <c r="S1566" s="13">
        <f t="shared" si="2078"/>
        <v>6.405204550099991E-2</v>
      </c>
      <c r="T1566" s="13">
        <f t="shared" si="2079"/>
        <v>9.3034827599913814E-2</v>
      </c>
      <c r="U1566" s="13">
        <f t="shared" si="2080"/>
        <v>7.1214745290781034E-2</v>
      </c>
      <c r="V1566" s="13">
        <f t="shared" si="2081"/>
        <v>1.762791752202094E-2</v>
      </c>
      <c r="W1566" s="13">
        <f t="shared" si="2082"/>
        <v>4.0513515898072318E-2</v>
      </c>
      <c r="X1566" s="13">
        <f t="shared" si="2083"/>
        <v>5.5784992150858033E-2</v>
      </c>
      <c r="Y1566" s="13">
        <f t="shared" si="2084"/>
        <v>3.8406508054011718E-2</v>
      </c>
      <c r="Z1566" s="13">
        <f t="shared" si="2085"/>
        <v>1.8170757760525361E-2</v>
      </c>
      <c r="AA1566" s="13">
        <f t="shared" si="2086"/>
        <v>3.2686326353131942E-2</v>
      </c>
      <c r="AB1566" s="13">
        <f t="shared" si="2087"/>
        <v>2.9398772041979989E-2</v>
      </c>
      <c r="AC1566" s="13">
        <f t="shared" si="2088"/>
        <v>2.7289246420562178E-3</v>
      </c>
      <c r="AD1566" s="13">
        <f t="shared" si="2089"/>
        <v>1.8219355788700254E-2</v>
      </c>
      <c r="AE1566" s="13">
        <f t="shared" si="2090"/>
        <v>2.5087099876085883E-2</v>
      </c>
      <c r="AF1566" s="13">
        <f t="shared" si="2091"/>
        <v>1.7271812118160691E-2</v>
      </c>
      <c r="AG1566" s="13">
        <f t="shared" si="2092"/>
        <v>7.9274606024219308E-3</v>
      </c>
      <c r="AH1566" s="13">
        <f t="shared" si="2093"/>
        <v>6.2550457333566097E-3</v>
      </c>
      <c r="AI1566" s="13">
        <f t="shared" si="2094"/>
        <v>1.1251840395914692E-2</v>
      </c>
      <c r="AJ1566" s="13">
        <f t="shared" si="2095"/>
        <v>1.0120142816861468E-2</v>
      </c>
      <c r="AK1566" s="13">
        <f t="shared" si="2096"/>
        <v>6.0681800801735694E-3</v>
      </c>
      <c r="AL1566" s="13">
        <f t="shared" si="2097"/>
        <v>2.7037220949893898E-4</v>
      </c>
      <c r="AM1566" s="13">
        <f t="shared" si="2098"/>
        <v>6.5547493076707269E-3</v>
      </c>
      <c r="AN1566" s="13">
        <f t="shared" si="2099"/>
        <v>9.0255469211609936E-3</v>
      </c>
      <c r="AO1566" s="13">
        <f t="shared" si="2100"/>
        <v>6.2138529944043147E-3</v>
      </c>
      <c r="AP1566" s="13">
        <f t="shared" si="2101"/>
        <v>2.8520501766335533E-3</v>
      </c>
      <c r="AQ1566" s="13">
        <f t="shared" si="2102"/>
        <v>9.8178097599353406E-4</v>
      </c>
      <c r="AR1566" s="13">
        <f t="shared" si="2103"/>
        <v>1.7225741553334758E-3</v>
      </c>
      <c r="AS1566" s="13">
        <f t="shared" si="2104"/>
        <v>3.0986391294598758E-3</v>
      </c>
      <c r="AT1566" s="13">
        <f t="shared" si="2105"/>
        <v>2.7869814558900878E-3</v>
      </c>
      <c r="AU1566" s="13">
        <f t="shared" si="2106"/>
        <v>1.6711133094157468E-3</v>
      </c>
      <c r="AV1566" s="13">
        <f t="shared" si="2107"/>
        <v>7.5151729669866818E-4</v>
      </c>
      <c r="AW1566" s="13">
        <f t="shared" si="2108"/>
        <v>1.8602446541771457E-5</v>
      </c>
      <c r="AX1566" s="13">
        <f t="shared" si="2109"/>
        <v>1.9651599734871327E-3</v>
      </c>
      <c r="AY1566" s="13">
        <f t="shared" si="2110"/>
        <v>2.7059224870033122E-3</v>
      </c>
      <c r="AZ1566" s="13">
        <f t="shared" si="2111"/>
        <v>1.8629568596080844E-3</v>
      </c>
      <c r="BA1566" s="13">
        <f t="shared" si="2112"/>
        <v>8.5506471512773155E-4</v>
      </c>
      <c r="BB1566" s="13">
        <f t="shared" si="2113"/>
        <v>2.9434484618592291E-4</v>
      </c>
      <c r="BC1566" s="13">
        <f t="shared" si="2114"/>
        <v>8.1059491234669666E-5</v>
      </c>
      <c r="BD1566" s="13">
        <f t="shared" si="2115"/>
        <v>3.9531575082379298E-4</v>
      </c>
      <c r="BE1566" s="13">
        <f t="shared" si="2116"/>
        <v>7.1111066551284507E-4</v>
      </c>
      <c r="BF1566" s="13">
        <f t="shared" si="2117"/>
        <v>6.3958794653684473E-4</v>
      </c>
      <c r="BG1566" s="13">
        <f t="shared" si="2118"/>
        <v>3.8350593533398823E-4</v>
      </c>
      <c r="BH1566" s="13">
        <f t="shared" si="2119"/>
        <v>1.7246666767967834E-4</v>
      </c>
      <c r="BI1566" s="13">
        <f t="shared" si="2120"/>
        <v>6.2048064908572467E-5</v>
      </c>
      <c r="BJ1566" s="14">
        <f t="shared" si="2121"/>
        <v>0.47232568220333315</v>
      </c>
      <c r="BK1566" s="14">
        <f t="shared" si="2122"/>
        <v>0.23258484870126361</v>
      </c>
      <c r="BL1566" s="14">
        <f t="shared" si="2123"/>
        <v>0.27648197919375012</v>
      </c>
      <c r="BM1566" s="14">
        <f t="shared" si="2124"/>
        <v>0.61189659400817065</v>
      </c>
      <c r="BN1566" s="14">
        <f t="shared" si="2125"/>
        <v>0.38497935381024001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1.5088999999999999</v>
      </c>
      <c r="F1567" s="10">
        <f>VLOOKUP(B1567,home!$B$2:$E$405,3,FALSE)</f>
        <v>1.3728</v>
      </c>
      <c r="G1567" s="10">
        <f>VLOOKUP(C1567,away!$B$2:$E$405,4,FALSE)</f>
        <v>0.80469999999999997</v>
      </c>
      <c r="H1567" s="10">
        <f>VLOOKUP(A1567,away!$A$2:$E$405,3,FALSE)</f>
        <v>1.1115999999999999</v>
      </c>
      <c r="I1567" s="10">
        <f>VLOOKUP(C1567,away!$B$2:$E$405,3,FALSE)</f>
        <v>0.70679999999999998</v>
      </c>
      <c r="J1567" s="10">
        <f>VLOOKUP(B1567,home!$B$2:$E$405,4,FALSE)</f>
        <v>1.2850999999999999</v>
      </c>
      <c r="K1567" s="12">
        <f t="shared" si="2070"/>
        <v>1.666870000224</v>
      </c>
      <c r="L1567" s="12">
        <f t="shared" si="2071"/>
        <v>1.0096759286879999</v>
      </c>
      <c r="M1567" s="13">
        <f t="shared" si="2072"/>
        <v>6.88003856340825E-2</v>
      </c>
      <c r="N1567" s="13">
        <f t="shared" si="2073"/>
        <v>0.11468129881729437</v>
      </c>
      <c r="O1567" s="13">
        <f t="shared" si="2074"/>
        <v>6.9466093259184777E-2</v>
      </c>
      <c r="P1567" s="13">
        <f t="shared" si="2075"/>
        <v>0.11579094688649771</v>
      </c>
      <c r="Q1567" s="13">
        <f t="shared" si="2076"/>
        <v>9.5579408292636059E-2</v>
      </c>
      <c r="R1567" s="13">
        <f t="shared" si="2077"/>
        <v>3.5069121111897299E-2</v>
      </c>
      <c r="S1567" s="13">
        <f t="shared" si="2078"/>
        <v>4.8718997928951575E-2</v>
      </c>
      <c r="T1567" s="13">
        <f t="shared" si="2079"/>
        <v>9.6504227831316833E-2</v>
      </c>
      <c r="U1567" s="13">
        <f t="shared" si="2080"/>
        <v>5.8455665915643724E-2</v>
      </c>
      <c r="V1567" s="13">
        <f t="shared" si="2081"/>
        <v>9.1104445766686162E-3</v>
      </c>
      <c r="W1567" s="13">
        <f t="shared" si="2082"/>
        <v>5.3106149440718703E-2</v>
      </c>
      <c r="X1567" s="13">
        <f t="shared" si="2083"/>
        <v>5.3620000755601353E-2</v>
      </c>
      <c r="Y1567" s="13">
        <f t="shared" si="2084"/>
        <v>2.7069412029581526E-2</v>
      </c>
      <c r="Z1567" s="13">
        <f t="shared" si="2085"/>
        <v>1.1802815808975617E-2</v>
      </c>
      <c r="AA1567" s="13">
        <f t="shared" si="2086"/>
        <v>1.9673759590151017E-2</v>
      </c>
      <c r="AB1567" s="13">
        <f t="shared" si="2087"/>
        <v>1.6396799826220977E-2</v>
      </c>
      <c r="AC1567" s="13">
        <f t="shared" si="2088"/>
        <v>9.5830404361755726E-4</v>
      </c>
      <c r="AD1567" s="13">
        <f t="shared" si="2089"/>
        <v>2.2130261832536642E-2</v>
      </c>
      <c r="AE1567" s="13">
        <f t="shared" si="2090"/>
        <v>2.2344392667875027E-2</v>
      </c>
      <c r="AF1567" s="13">
        <f t="shared" si="2091"/>
        <v>1.1280297708953028E-2</v>
      </c>
      <c r="AG1567" s="13">
        <f t="shared" si="2092"/>
        <v>3.7964816883880891E-3</v>
      </c>
      <c r="AH1567" s="13">
        <f t="shared" si="2093"/>
        <v>2.9792547532652152E-3</v>
      </c>
      <c r="AI1567" s="13">
        <f t="shared" si="2094"/>
        <v>4.9660303712425417E-3</v>
      </c>
      <c r="AJ1567" s="13">
        <f t="shared" si="2095"/>
        <v>4.1388635230127238E-3</v>
      </c>
      <c r="AK1567" s="13">
        <f t="shared" si="2096"/>
        <v>2.299649147177109E-3</v>
      </c>
      <c r="AL1567" s="13">
        <f t="shared" si="2097"/>
        <v>6.4512971311409337E-5</v>
      </c>
      <c r="AM1567" s="13">
        <f t="shared" si="2098"/>
        <v>7.3776539091515037E-3</v>
      </c>
      <c r="AN1567" s="13">
        <f t="shared" si="2099"/>
        <v>7.449039562261197E-3</v>
      </c>
      <c r="AO1567" s="13">
        <f t="shared" si="2100"/>
        <v>3.7605579689298629E-3</v>
      </c>
      <c r="AP1567" s="13">
        <f t="shared" si="2101"/>
        <v>1.2656482865547728E-3</v>
      </c>
      <c r="AQ1567" s="13">
        <f t="shared" si="2102"/>
        <v>3.1947365227989147E-4</v>
      </c>
      <c r="AR1567" s="13">
        <f t="shared" si="2103"/>
        <v>6.0161636196023904E-4</v>
      </c>
      <c r="AS1567" s="13">
        <f t="shared" si="2104"/>
        <v>1.0028162653954256E-3</v>
      </c>
      <c r="AT1567" s="13">
        <f t="shared" si="2105"/>
        <v>8.357821742621521E-4</v>
      </c>
      <c r="AU1567" s="13">
        <f t="shared" si="2106"/>
        <v>4.6438007766652303E-4</v>
      </c>
      <c r="AV1567" s="13">
        <f t="shared" si="2107"/>
        <v>1.9351530504100461E-4</v>
      </c>
      <c r="AW1567" s="13">
        <f t="shared" si="2108"/>
        <v>3.0159787485055076E-6</v>
      </c>
      <c r="AX1567" s="13">
        <f t="shared" si="2109"/>
        <v>2.049598328866661E-3</v>
      </c>
      <c r="AY1567" s="13">
        <f t="shared" si="2110"/>
        <v>2.0694300961358186E-3</v>
      </c>
      <c r="AZ1567" s="13">
        <f t="shared" si="2111"/>
        <v>1.0447268770854149E-3</v>
      </c>
      <c r="BA1567" s="13">
        <f t="shared" si="2112"/>
        <v>3.5161185994884341E-4</v>
      </c>
      <c r="BB1567" s="13">
        <f t="shared" si="2113"/>
        <v>8.8753507807890839E-5</v>
      </c>
      <c r="BC1567" s="13">
        <f t="shared" si="2114"/>
        <v>1.7922456084049974E-5</v>
      </c>
      <c r="BD1567" s="13">
        <f t="shared" si="2115"/>
        <v>1.0123959316268334E-4</v>
      </c>
      <c r="BE1567" s="13">
        <f t="shared" si="2116"/>
        <v>1.6875324067775962E-4</v>
      </c>
      <c r="BF1567" s="13">
        <f t="shared" si="2117"/>
        <v>1.4064485716316899E-4</v>
      </c>
      <c r="BG1567" s="13">
        <f t="shared" si="2118"/>
        <v>7.8145564363692001E-5</v>
      </c>
      <c r="BH1567" s="13">
        <f t="shared" si="2119"/>
        <v>3.2564624222102978E-5</v>
      </c>
      <c r="BI1567" s="13">
        <f t="shared" si="2120"/>
        <v>1.0856199036878249E-5</v>
      </c>
      <c r="BJ1567" s="14">
        <f t="shared" si="2121"/>
        <v>0.52590634757000743</v>
      </c>
      <c r="BK1567" s="14">
        <f t="shared" si="2122"/>
        <v>0.24551302213726517</v>
      </c>
      <c r="BL1567" s="14">
        <f t="shared" si="2123"/>
        <v>0.217075551760747</v>
      </c>
      <c r="BM1567" s="14">
        <f t="shared" si="2124"/>
        <v>0.49884406915801549</v>
      </c>
      <c r="BN1567" s="14">
        <f t="shared" si="2125"/>
        <v>0.49938725400159273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1.8234999999999999</v>
      </c>
      <c r="F1568" s="10">
        <f>VLOOKUP(B1568,home!$B$2:$E$405,3,FALSE)</f>
        <v>1.0968</v>
      </c>
      <c r="G1568" s="10">
        <f>VLOOKUP(C1568,away!$B$2:$E$405,4,FALSE)</f>
        <v>1.0184</v>
      </c>
      <c r="H1568" s="10">
        <f>VLOOKUP(A1568,away!$A$2:$E$405,3,FALSE)</f>
        <v>1.5146999999999999</v>
      </c>
      <c r="I1568" s="10">
        <f>VLOOKUP(C1568,away!$B$2:$E$405,3,FALSE)</f>
        <v>0.66020000000000001</v>
      </c>
      <c r="J1568" s="10">
        <f>VLOOKUP(B1568,home!$B$2:$E$405,4,FALSE)</f>
        <v>0.5282</v>
      </c>
      <c r="K1568" s="12">
        <f t="shared" si="2070"/>
        <v>2.0368150723199996</v>
      </c>
      <c r="L1568" s="12">
        <f t="shared" si="2071"/>
        <v>0.528202609308</v>
      </c>
      <c r="M1568" s="13">
        <f t="shared" si="2072"/>
        <v>7.691782139750615E-2</v>
      </c>
      <c r="N1568" s="13">
        <f t="shared" si="2073"/>
        <v>0.15666737795245828</v>
      </c>
      <c r="O1568" s="13">
        <f t="shared" si="2074"/>
        <v>4.0628193964449465E-2</v>
      </c>
      <c r="P1568" s="13">
        <f t="shared" si="2075"/>
        <v>8.2752117827931085E-2</v>
      </c>
      <c r="Q1568" s="13">
        <f t="shared" si="2076"/>
        <v>0.15955123837721052</v>
      </c>
      <c r="R1568" s="13">
        <f t="shared" si="2077"/>
        <v>1.072995903174687E-2</v>
      </c>
      <c r="S1568" s="13">
        <f t="shared" si="2078"/>
        <v>2.2257237921554734E-2</v>
      </c>
      <c r="T1568" s="13">
        <f t="shared" si="2079"/>
        <v>8.4275380429165311E-2</v>
      </c>
      <c r="U1568" s="13">
        <f t="shared" si="2080"/>
        <v>2.1854942281238129E-2</v>
      </c>
      <c r="V1568" s="13">
        <f t="shared" si="2081"/>
        <v>2.6606080526302097E-3</v>
      </c>
      <c r="W1568" s="13">
        <f t="shared" si="2082"/>
        <v>0.10832545571134118</v>
      </c>
      <c r="X1568" s="13">
        <f t="shared" si="2083"/>
        <v>5.7217788361208603E-2</v>
      </c>
      <c r="Y1568" s="13">
        <f t="shared" si="2084"/>
        <v>1.5111292555611647E-2</v>
      </c>
      <c r="Z1568" s="13">
        <f t="shared" si="2085"/>
        <v>1.8891974527788795E-3</v>
      </c>
      <c r="AA1568" s="13">
        <f t="shared" si="2086"/>
        <v>3.8479458464085719E-3</v>
      </c>
      <c r="AB1568" s="13">
        <f t="shared" si="2087"/>
        <v>3.91877704871806E-3</v>
      </c>
      <c r="AC1568" s="13">
        <f t="shared" si="2088"/>
        <v>1.7890112059285379E-4</v>
      </c>
      <c r="AD1568" s="13">
        <f t="shared" si="2089"/>
        <v>5.5159730227198077E-2</v>
      </c>
      <c r="AE1568" s="13">
        <f t="shared" si="2090"/>
        <v>2.9135513434731385E-2</v>
      </c>
      <c r="AF1568" s="13">
        <f t="shared" si="2091"/>
        <v>7.6947271098767017E-3</v>
      </c>
      <c r="AG1568" s="13">
        <f t="shared" si="2092"/>
        <v>1.3547916457832935E-3</v>
      </c>
      <c r="AH1568" s="13">
        <f t="shared" si="2093"/>
        <v>2.4946975601395781E-4</v>
      </c>
      <c r="AI1568" s="13">
        <f t="shared" si="2094"/>
        <v>5.0812375913722202E-4</v>
      </c>
      <c r="AJ1568" s="13">
        <f t="shared" si="2095"/>
        <v>5.1747706560729555E-4</v>
      </c>
      <c r="AK1568" s="13">
        <f t="shared" si="2096"/>
        <v>3.513350289362883E-4</v>
      </c>
      <c r="AL1568" s="13">
        <f t="shared" si="2097"/>
        <v>7.6988382363771669E-6</v>
      </c>
      <c r="AM1568" s="13">
        <f t="shared" si="2098"/>
        <v>2.2470033982372427E-2</v>
      </c>
      <c r="AN1568" s="13">
        <f t="shared" si="2099"/>
        <v>1.1868730580728548E-2</v>
      </c>
      <c r="AO1568" s="13">
        <f t="shared" si="2100"/>
        <v>3.1345472309572361E-3</v>
      </c>
      <c r="AP1568" s="13">
        <f t="shared" si="2101"/>
        <v>5.5189200879692609E-4</v>
      </c>
      <c r="AQ1568" s="13">
        <f t="shared" si="2102"/>
        <v>7.2877699775692511E-5</v>
      </c>
      <c r="AR1568" s="13">
        <f t="shared" si="2103"/>
        <v>2.6354115214000533E-5</v>
      </c>
      <c r="AS1568" s="13">
        <f t="shared" si="2104"/>
        <v>5.3678459085534084E-5</v>
      </c>
      <c r="AT1568" s="13">
        <f t="shared" si="2105"/>
        <v>5.4666547262164135E-5</v>
      </c>
      <c r="AU1568" s="13">
        <f t="shared" si="2106"/>
        <v>3.7115215805089835E-5</v>
      </c>
      <c r="AV1568" s="13">
        <f t="shared" si="2107"/>
        <v>1.8899207741054112E-5</v>
      </c>
      <c r="AW1568" s="13">
        <f t="shared" si="2108"/>
        <v>2.3007786365716753E-7</v>
      </c>
      <c r="AX1568" s="13">
        <f t="shared" si="2109"/>
        <v>7.6278839818064532E-3</v>
      </c>
      <c r="AY1568" s="13">
        <f t="shared" si="2110"/>
        <v>4.029068222688865E-3</v>
      </c>
      <c r="AZ1568" s="13">
        <f t="shared" si="2111"/>
        <v>1.0640821741521021E-3</v>
      </c>
      <c r="BA1568" s="13">
        <f t="shared" si="2112"/>
        <v>1.8735032696842339E-4</v>
      </c>
      <c r="BB1568" s="13">
        <f t="shared" si="2113"/>
        <v>2.4739732889857043E-5</v>
      </c>
      <c r="BC1568" s="13">
        <f t="shared" si="2114"/>
        <v>2.613518293201088E-6</v>
      </c>
      <c r="BD1568" s="13">
        <f t="shared" si="2115"/>
        <v>2.3200520703397898E-6</v>
      </c>
      <c r="BE1568" s="13">
        <f t="shared" si="2116"/>
        <v>4.7255170254353031E-6</v>
      </c>
      <c r="BF1568" s="13">
        <f t="shared" si="2117"/>
        <v>4.8125021509556993E-6</v>
      </c>
      <c r="BG1568" s="13">
        <f t="shared" si="2118"/>
        <v>3.2673923055463288E-6</v>
      </c>
      <c r="BH1568" s="13">
        <f t="shared" si="2119"/>
        <v>1.6637684737797888E-6</v>
      </c>
      <c r="BI1568" s="13">
        <f t="shared" si="2120"/>
        <v>6.7775774084910332E-7</v>
      </c>
      <c r="BJ1568" s="14">
        <f t="shared" si="2121"/>
        <v>0.72552711526401492</v>
      </c>
      <c r="BK1568" s="14">
        <f t="shared" si="2122"/>
        <v>0.18880345338114027</v>
      </c>
      <c r="BL1568" s="14">
        <f t="shared" si="2123"/>
        <v>8.2814404317130608E-2</v>
      </c>
      <c r="BM1568" s="14">
        <f t="shared" si="2124"/>
        <v>0.46775862371893706</v>
      </c>
      <c r="BN1568" s="14">
        <f t="shared" si="2125"/>
        <v>0.5272467085513024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1.8234999999999999</v>
      </c>
      <c r="F1569" s="10">
        <f>VLOOKUP(B1569,home!$B$2:$E$405,3,FALSE)</f>
        <v>1.2535000000000001</v>
      </c>
      <c r="G1569" s="10">
        <f>VLOOKUP(C1569,away!$B$2:$E$405,4,FALSE)</f>
        <v>1.0282</v>
      </c>
      <c r="H1569" s="10">
        <f>VLOOKUP(A1569,away!$A$2:$E$405,3,FALSE)</f>
        <v>1.5146999999999999</v>
      </c>
      <c r="I1569" s="10">
        <f>VLOOKUP(C1569,away!$B$2:$E$405,3,FALSE)</f>
        <v>1.2379</v>
      </c>
      <c r="J1569" s="10">
        <f>VLOOKUP(B1569,home!$B$2:$E$405,4,FALSE)</f>
        <v>1.0375000000000001</v>
      </c>
      <c r="K1569" s="12">
        <f t="shared" si="2070"/>
        <v>2.3502156044500002</v>
      </c>
      <c r="L1569" s="12">
        <f t="shared" si="2071"/>
        <v>1.9453613973750001</v>
      </c>
      <c r="M1569" s="13">
        <f t="shared" si="2072"/>
        <v>1.3628705640108435E-2</v>
      </c>
      <c r="N1569" s="13">
        <f t="shared" si="2073"/>
        <v>3.2030396663838563E-2</v>
      </c>
      <c r="O1569" s="13">
        <f t="shared" si="2074"/>
        <v>2.6512757848453888E-2</v>
      </c>
      <c r="P1569" s="13">
        <f t="shared" si="2075"/>
        <v>6.2310697212440529E-2</v>
      </c>
      <c r="Q1569" s="13">
        <f t="shared" si="2076"/>
        <v>3.7639169028038329E-2</v>
      </c>
      <c r="R1569" s="13">
        <f t="shared" si="2077"/>
        <v>2.5788447828166635E-2</v>
      </c>
      <c r="S1569" s="13">
        <f t="shared" si="2078"/>
        <v>7.1221418409576048E-2</v>
      </c>
      <c r="T1569" s="13">
        <f t="shared" si="2079"/>
        <v>7.322178645641847E-2</v>
      </c>
      <c r="U1569" s="13">
        <f t="shared" si="2080"/>
        <v>6.0608412500301925E-2</v>
      </c>
      <c r="V1569" s="13">
        <f t="shared" si="2081"/>
        <v>3.6180628632514991E-2</v>
      </c>
      <c r="W1569" s="13">
        <f t="shared" si="2082"/>
        <v>2.9486720796075606E-2</v>
      </c>
      <c r="X1569" s="13">
        <f t="shared" si="2083"/>
        <v>5.7362328371860116E-2</v>
      </c>
      <c r="Y1569" s="13">
        <f t="shared" si="2084"/>
        <v>5.5795229639082712E-2</v>
      </c>
      <c r="Z1569" s="13">
        <f t="shared" si="2085"/>
        <v>1.6722616967711511E-2</v>
      </c>
      <c r="AA1569" s="13">
        <f t="shared" si="2086"/>
        <v>3.9301755344755933E-2</v>
      </c>
      <c r="AB1569" s="13">
        <f t="shared" si="2087"/>
        <v>4.6183799346760812E-2</v>
      </c>
      <c r="AC1569" s="13">
        <f t="shared" si="2088"/>
        <v>1.0338656945903024E-2</v>
      </c>
      <c r="AD1569" s="13">
        <f t="shared" si="2089"/>
        <v>1.7325037834749302E-2</v>
      </c>
      <c r="AE1569" s="13">
        <f t="shared" si="2090"/>
        <v>3.3703459811782646E-2</v>
      </c>
      <c r="AF1569" s="13">
        <f t="shared" si="2091"/>
        <v>3.2782704837910827E-2</v>
      </c>
      <c r="AG1569" s="13">
        <f t="shared" si="2092"/>
        <v>2.1258069497736797E-2</v>
      </c>
      <c r="AH1569" s="13">
        <f t="shared" si="2093"/>
        <v>8.1328833780185336E-3</v>
      </c>
      <c r="AI1569" s="13">
        <f t="shared" si="2094"/>
        <v>1.9114029424191183E-2</v>
      </c>
      <c r="AJ1569" s="13">
        <f t="shared" si="2095"/>
        <v>2.2461045108325296E-2</v>
      </c>
      <c r="AK1569" s="13">
        <f t="shared" si="2096"/>
        <v>1.7596099568613816E-2</v>
      </c>
      <c r="AL1569" s="13">
        <f t="shared" si="2097"/>
        <v>1.8907413207123417E-3</v>
      </c>
      <c r="AM1569" s="13">
        <f t="shared" si="2098"/>
        <v>8.1435148533828897E-3</v>
      </c>
      <c r="AN1569" s="13">
        <f t="shared" si="2099"/>
        <v>1.5842079434721004E-2</v>
      </c>
      <c r="AO1569" s="13">
        <f t="shared" si="2100"/>
        <v>1.5409284893227307E-2</v>
      </c>
      <c r="AP1569" s="13">
        <f t="shared" si="2101"/>
        <v>9.9922093308127177E-3</v>
      </c>
      <c r="AQ1569" s="13">
        <f t="shared" si="2102"/>
        <v>4.8596145766633334E-3</v>
      </c>
      <c r="AR1569" s="13">
        <f t="shared" si="2103"/>
        <v>3.1642794745900113E-3</v>
      </c>
      <c r="AS1569" s="13">
        <f t="shared" si="2104"/>
        <v>7.4367389980222907E-3</v>
      </c>
      <c r="AT1569" s="13">
        <f t="shared" si="2105"/>
        <v>8.7389700196869279E-3</v>
      </c>
      <c r="AU1569" s="13">
        <f t="shared" si="2106"/>
        <v>6.8461545690296464E-3</v>
      </c>
      <c r="AV1569" s="13">
        <f t="shared" si="2107"/>
        <v>4.0224848246525344E-3</v>
      </c>
      <c r="AW1569" s="13">
        <f t="shared" si="2108"/>
        <v>2.4012513051708043E-4</v>
      </c>
      <c r="AX1569" s="13">
        <f t="shared" si="2109"/>
        <v>3.1898359472484726E-3</v>
      </c>
      <c r="AY1569" s="13">
        <f t="shared" si="2110"/>
        <v>6.2053837157362958E-3</v>
      </c>
      <c r="AZ1569" s="13">
        <f t="shared" si="2111"/>
        <v>6.0358569682464162E-3</v>
      </c>
      <c r="BA1569" s="13">
        <f t="shared" si="2112"/>
        <v>3.9139743820344941E-3</v>
      </c>
      <c r="BB1569" s="13">
        <f t="shared" si="2113"/>
        <v>1.9035236682811429E-3</v>
      </c>
      <c r="BC1569" s="13">
        <f t="shared" si="2114"/>
        <v>7.4060829265275849E-4</v>
      </c>
      <c r="BD1569" s="13">
        <f t="shared" si="2115"/>
        <v>1.0259445233955753E-3</v>
      </c>
      <c r="BE1569" s="13">
        <f t="shared" si="2116"/>
        <v>2.411190828184299E-3</v>
      </c>
      <c r="BF1569" s="13">
        <f t="shared" si="2117"/>
        <v>2.8334091548527307E-3</v>
      </c>
      <c r="BG1569" s="13">
        <f t="shared" si="2118"/>
        <v>2.2197074698421244E-3</v>
      </c>
      <c r="BH1569" s="13">
        <f t="shared" si="2119"/>
        <v>1.3041977832342971E-3</v>
      </c>
      <c r="BI1569" s="13">
        <f t="shared" si="2120"/>
        <v>6.1302919628926865E-4</v>
      </c>
      <c r="BJ1569" s="14">
        <f t="shared" si="2121"/>
        <v>0.4668407890005003</v>
      </c>
      <c r="BK1569" s="14">
        <f t="shared" si="2122"/>
        <v>0.20177623187699167</v>
      </c>
      <c r="BL1569" s="14">
        <f t="shared" si="2123"/>
        <v>0.30631533718936776</v>
      </c>
      <c r="BM1569" s="14">
        <f t="shared" si="2124"/>
        <v>0.78777954222830537</v>
      </c>
      <c r="BN1569" s="14">
        <f t="shared" si="2125"/>
        <v>0.19791017422104637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1.6352</v>
      </c>
      <c r="F1570" s="10">
        <f>VLOOKUP(B1570,home!$B$2:$E$405,3,FALSE)</f>
        <v>0.95130000000000003</v>
      </c>
      <c r="G1570" s="10">
        <f>VLOOKUP(C1570,away!$B$2:$E$405,4,FALSE)</f>
        <v>0.82740000000000002</v>
      </c>
      <c r="H1570" s="10">
        <f>VLOOKUP(A1570,away!$A$2:$E$405,3,FALSE)</f>
        <v>1.1458999999999999</v>
      </c>
      <c r="I1570" s="10">
        <f>VLOOKUP(C1570,away!$B$2:$E$405,3,FALSE)</f>
        <v>1.3347</v>
      </c>
      <c r="J1570" s="10">
        <f>VLOOKUP(B1570,home!$B$2:$E$405,4,FALSE)</f>
        <v>0.72719999999999996</v>
      </c>
      <c r="K1570" s="12">
        <f t="shared" si="2070"/>
        <v>1.2870751098240001</v>
      </c>
      <c r="L1570" s="12">
        <f t="shared" si="2071"/>
        <v>1.1122034812559998</v>
      </c>
      <c r="M1570" s="13">
        <f t="shared" si="2072"/>
        <v>9.0783421642007117E-2</v>
      </c>
      <c r="N1570" s="13">
        <f t="shared" si="2073"/>
        <v>0.11684508238008479</v>
      </c>
      <c r="O1570" s="13">
        <f t="shared" si="2074"/>
        <v>0.10096963759057158</v>
      </c>
      <c r="P1570" s="13">
        <f t="shared" si="2075"/>
        <v>0.12995550739077438</v>
      </c>
      <c r="Q1570" s="13">
        <f t="shared" si="2076"/>
        <v>7.5194198618370997E-2</v>
      </c>
      <c r="R1570" s="13">
        <f t="shared" si="2077"/>
        <v>5.6149391214695199E-2</v>
      </c>
      <c r="S1570" s="13">
        <f t="shared" si="2078"/>
        <v>4.6507483403167529E-2</v>
      </c>
      <c r="T1570" s="13">
        <f t="shared" si="2079"/>
        <v>8.3631249473607297E-2</v>
      </c>
      <c r="U1570" s="13">
        <f t="shared" si="2080"/>
        <v>7.226848386420455E-2</v>
      </c>
      <c r="V1570" s="13">
        <f t="shared" si="2081"/>
        <v>7.3972189266009649E-3</v>
      </c>
      <c r="W1570" s="13">
        <f t="shared" si="2082"/>
        <v>3.2260193814955845E-2</v>
      </c>
      <c r="X1570" s="13">
        <f t="shared" si="2083"/>
        <v>3.5879899866987162E-2</v>
      </c>
      <c r="Y1570" s="13">
        <f t="shared" si="2084"/>
        <v>1.9952874769589908E-2</v>
      </c>
      <c r="Z1570" s="13">
        <f t="shared" si="2085"/>
        <v>2.081651612646301E-2</v>
      </c>
      <c r="AA1570" s="13">
        <f t="shared" si="2086"/>
        <v>2.6792419779620446E-2</v>
      </c>
      <c r="AB1570" s="13">
        <f t="shared" si="2087"/>
        <v>1.7241928315152848E-2</v>
      </c>
      <c r="AC1570" s="13">
        <f t="shared" si="2088"/>
        <v>6.618150384038933E-4</v>
      </c>
      <c r="AD1570" s="13">
        <f t="shared" si="2089"/>
        <v>1.0380323124331953E-2</v>
      </c>
      <c r="AE1570" s="13">
        <f t="shared" si="2090"/>
        <v>1.1545031515444153E-2</v>
      </c>
      <c r="AF1570" s="13">
        <f t="shared" si="2091"/>
        <v>6.4202121213436112E-3</v>
      </c>
      <c r="AG1570" s="13">
        <f t="shared" si="2092"/>
        <v>2.3801940905867768E-3</v>
      </c>
      <c r="AH1570" s="13">
        <f t="shared" si="2093"/>
        <v>5.7880504258684597E-3</v>
      </c>
      <c r="AI1570" s="13">
        <f t="shared" si="2094"/>
        <v>7.4496556375414965E-3</v>
      </c>
      <c r="AJ1570" s="13">
        <f t="shared" si="2095"/>
        <v>4.7941331739198524E-3</v>
      </c>
      <c r="AK1570" s="13">
        <f t="shared" si="2096"/>
        <v>2.0568031604445924E-3</v>
      </c>
      <c r="AL1570" s="13">
        <f t="shared" si="2097"/>
        <v>3.7895248960224658E-5</v>
      </c>
      <c r="AM1570" s="13">
        <f t="shared" si="2098"/>
        <v>2.6720511050516297E-3</v>
      </c>
      <c r="AN1570" s="13">
        <f t="shared" si="2099"/>
        <v>2.9718645411323636E-3</v>
      </c>
      <c r="AO1570" s="13">
        <f t="shared" si="2100"/>
        <v>1.6526590442343398E-3</v>
      </c>
      <c r="AP1570" s="13">
        <f t="shared" si="2101"/>
        <v>6.1269771410888188E-4</v>
      </c>
      <c r="AQ1570" s="13">
        <f t="shared" si="2102"/>
        <v>1.7036113264737307E-4</v>
      </c>
      <c r="AR1570" s="13">
        <f t="shared" si="2103"/>
        <v>1.2874979666672331E-3</v>
      </c>
      <c r="AS1570" s="13">
        <f t="shared" si="2104"/>
        <v>1.6571065868464054E-3</v>
      </c>
      <c r="AT1570" s="13">
        <f t="shared" si="2105"/>
        <v>1.0664103211277059E-3</v>
      </c>
      <c r="AU1570" s="13">
        <f t="shared" si="2106"/>
        <v>4.5751672706096313E-4</v>
      </c>
      <c r="AV1570" s="13">
        <f t="shared" si="2107"/>
        <v>1.472145979320765E-4</v>
      </c>
      <c r="AW1570" s="13">
        <f t="shared" si="2108"/>
        <v>1.5068513297460934E-6</v>
      </c>
      <c r="AX1570" s="13">
        <f t="shared" si="2109"/>
        <v>5.7318841158161056E-4</v>
      </c>
      <c r="AY1570" s="13">
        <f t="shared" si="2110"/>
        <v>6.3750214677666403E-4</v>
      </c>
      <c r="AZ1570" s="13">
        <f t="shared" si="2111"/>
        <v>3.5451605347658962E-4</v>
      </c>
      <c r="BA1570" s="13">
        <f t="shared" si="2112"/>
        <v>1.3143132961260034E-4</v>
      </c>
      <c r="BB1570" s="13">
        <f t="shared" si="2113"/>
        <v>3.654459558530975E-5</v>
      </c>
      <c r="BC1570" s="13">
        <f t="shared" si="2114"/>
        <v>8.1290052862148198E-6</v>
      </c>
      <c r="BD1570" s="13">
        <f t="shared" si="2115"/>
        <v>2.3865995343955333E-4</v>
      </c>
      <c r="BE1570" s="13">
        <f t="shared" si="2116"/>
        <v>3.0717328578380379E-4</v>
      </c>
      <c r="BF1570" s="13">
        <f t="shared" si="2117"/>
        <v>1.9767754526759415E-4</v>
      </c>
      <c r="BG1570" s="13">
        <f t="shared" si="2118"/>
        <v>8.4808616095009175E-5</v>
      </c>
      <c r="BH1570" s="13">
        <f t="shared" si="2119"/>
        <v>2.7288764718626341E-5</v>
      </c>
      <c r="BI1570" s="13">
        <f t="shared" si="2120"/>
        <v>7.0245379694374555E-6</v>
      </c>
      <c r="BJ1570" s="14">
        <f t="shared" si="2121"/>
        <v>0.40431020485479613</v>
      </c>
      <c r="BK1570" s="14">
        <f t="shared" si="2122"/>
        <v>0.2759808437966908</v>
      </c>
      <c r="BL1570" s="14">
        <f t="shared" si="2123"/>
        <v>0.29898888206492746</v>
      </c>
      <c r="BM1570" s="14">
        <f t="shared" si="2124"/>
        <v>0.4295632127109264</v>
      </c>
      <c r="BN1570" s="14">
        <f t="shared" si="2125"/>
        <v>0.56989723883650401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1.6352</v>
      </c>
      <c r="F1571" s="10">
        <f>VLOOKUP(B1571,home!$B$2:$E$405,3,FALSE)</f>
        <v>1.1871</v>
      </c>
      <c r="G1571" s="10">
        <f>VLOOKUP(C1571,away!$B$2:$E$405,4,FALSE)</f>
        <v>0.74739999999999995</v>
      </c>
      <c r="H1571" s="10">
        <f>VLOOKUP(A1571,away!$A$2:$E$405,3,FALSE)</f>
        <v>1.1458999999999999</v>
      </c>
      <c r="I1571" s="10">
        <f>VLOOKUP(C1571,away!$B$2:$E$405,3,FALSE)</f>
        <v>0.96960000000000002</v>
      </c>
      <c r="J1571" s="10">
        <f>VLOOKUP(B1571,home!$B$2:$E$405,4,FALSE)</f>
        <v>1.1293</v>
      </c>
      <c r="K1571" s="12">
        <f t="shared" si="2070"/>
        <v>1.450812460608</v>
      </c>
      <c r="L1571" s="12">
        <f t="shared" si="2071"/>
        <v>1.2547252979519998</v>
      </c>
      <c r="M1571" s="13">
        <f t="shared" si="2072"/>
        <v>6.6834373424725257E-2</v>
      </c>
      <c r="N1571" s="13">
        <f t="shared" si="2073"/>
        <v>9.6964141761519559E-2</v>
      </c>
      <c r="O1571" s="13">
        <f t="shared" si="2074"/>
        <v>8.385877910877361E-2</v>
      </c>
      <c r="P1571" s="13">
        <f t="shared" si="2075"/>
        <v>0.12166336166238256</v>
      </c>
      <c r="Q1571" s="13">
        <f t="shared" si="2076"/>
        <v>7.033839254988658E-2</v>
      </c>
      <c r="R1571" s="13">
        <f t="shared" si="2077"/>
        <v>5.2609865801573466E-2</v>
      </c>
      <c r="S1571" s="13">
        <f t="shared" si="2078"/>
        <v>5.5368116780742299E-2</v>
      </c>
      <c r="T1571" s="13">
        <f t="shared" si="2079"/>
        <v>8.8255360549621159E-2</v>
      </c>
      <c r="U1571" s="13">
        <f t="shared" si="2080"/>
        <v>7.6327048855837451E-2</v>
      </c>
      <c r="V1571" s="13">
        <f t="shared" si="2081"/>
        <v>1.1198946608659669E-2</v>
      </c>
      <c r="W1571" s="13">
        <f t="shared" si="2082"/>
        <v>3.4015938790170792E-2</v>
      </c>
      <c r="X1571" s="13">
        <f t="shared" si="2083"/>
        <v>4.2680658933614037E-2</v>
      </c>
      <c r="Y1571" s="13">
        <f t="shared" si="2084"/>
        <v>2.6776251248633282E-2</v>
      </c>
      <c r="Z1571" s="13">
        <f t="shared" si="2085"/>
        <v>2.2003643181031336E-2</v>
      </c>
      <c r="AA1571" s="13">
        <f t="shared" si="2086"/>
        <v>3.1923159705812505E-2</v>
      </c>
      <c r="AB1571" s="13">
        <f t="shared" si="2087"/>
        <v>2.3157258941586004E-2</v>
      </c>
      <c r="AC1571" s="13">
        <f t="shared" si="2088"/>
        <v>1.2741399201393383E-3</v>
      </c>
      <c r="AD1571" s="13">
        <f t="shared" si="2089"/>
        <v>1.2337686964014698E-2</v>
      </c>
      <c r="AE1571" s="13">
        <f t="shared" si="2090"/>
        <v>1.5480407951961848E-2</v>
      </c>
      <c r="AF1571" s="13">
        <f t="shared" si="2091"/>
        <v>9.7118297399719188E-3</v>
      </c>
      <c r="AG1571" s="13">
        <f t="shared" si="2092"/>
        <v>4.0618928213817873E-3</v>
      </c>
      <c r="AH1571" s="13">
        <f t="shared" si="2093"/>
        <v>6.9021319365872589E-3</v>
      </c>
      <c r="AI1571" s="13">
        <f t="shared" si="2094"/>
        <v>1.0013699018361218E-2</v>
      </c>
      <c r="AJ1571" s="13">
        <f t="shared" si="2095"/>
        <v>7.2639996563082796E-3</v>
      </c>
      <c r="AK1571" s="13">
        <f t="shared" si="2096"/>
        <v>3.5129004050747609E-3</v>
      </c>
      <c r="AL1571" s="13">
        <f t="shared" si="2097"/>
        <v>9.277629936157586E-5</v>
      </c>
      <c r="AM1571" s="13">
        <f t="shared" si="2098"/>
        <v>3.579933996494681E-3</v>
      </c>
      <c r="AN1571" s="13">
        <f t="shared" si="2099"/>
        <v>4.4918337504002816E-3</v>
      </c>
      <c r="AO1571" s="13">
        <f t="shared" si="2100"/>
        <v>2.8180087204109218E-3</v>
      </c>
      <c r="AP1571" s="13">
        <f t="shared" si="2101"/>
        <v>1.1786089437829761E-3</v>
      </c>
      <c r="AQ1571" s="13">
        <f t="shared" si="2102"/>
        <v>3.6970761453924663E-4</v>
      </c>
      <c r="AR1571" s="13">
        <f t="shared" si="2103"/>
        <v>1.7320559101276921E-3</v>
      </c>
      <c r="AS1571" s="13">
        <f t="shared" si="2104"/>
        <v>2.5128882968829852E-3</v>
      </c>
      <c r="AT1571" s="13">
        <f t="shared" si="2105"/>
        <v>1.8228648266169257E-3</v>
      </c>
      <c r="AU1571" s="13">
        <f t="shared" si="2106"/>
        <v>8.8154500148662589E-4</v>
      </c>
      <c r="AV1571" s="13">
        <f t="shared" si="2107"/>
        <v>3.1973911818587367E-4</v>
      </c>
      <c r="AW1571" s="13">
        <f t="shared" si="2108"/>
        <v>4.6913137176659796E-6</v>
      </c>
      <c r="AX1571" s="13">
        <f t="shared" si="2109"/>
        <v>8.6563547504477914E-4</v>
      </c>
      <c r="AY1571" s="13">
        <f t="shared" si="2110"/>
        <v>1.0861347293433814E-3</v>
      </c>
      <c r="AZ1571" s="13">
        <f t="shared" si="2111"/>
        <v>6.8140036094569453E-4</v>
      </c>
      <c r="BA1571" s="13">
        <f t="shared" si="2112"/>
        <v>2.8499009030406229E-4</v>
      </c>
      <c r="BB1571" s="13">
        <f t="shared" si="2113"/>
        <v>8.9396068992532996E-5</v>
      </c>
      <c r="BC1571" s="13">
        <f t="shared" si="2114"/>
        <v>2.2433501860478695E-5</v>
      </c>
      <c r="BD1571" s="13">
        <f t="shared" si="2115"/>
        <v>3.6220906131741512E-4</v>
      </c>
      <c r="BE1571" s="13">
        <f t="shared" si="2116"/>
        <v>5.2549741950443291E-4</v>
      </c>
      <c r="BF1571" s="13">
        <f t="shared" si="2117"/>
        <v>3.811991021171905E-4</v>
      </c>
      <c r="BG1571" s="13">
        <f t="shared" si="2118"/>
        <v>1.8434946910806716E-4</v>
      </c>
      <c r="BH1571" s="13">
        <f t="shared" si="2119"/>
        <v>6.6864126722113342E-5</v>
      </c>
      <c r="BI1571" s="13">
        <f t="shared" si="2120"/>
        <v>1.9401461643222868E-5</v>
      </c>
      <c r="BJ1571" s="14">
        <f t="shared" si="2121"/>
        <v>0.41609064456289491</v>
      </c>
      <c r="BK1571" s="14">
        <f t="shared" si="2122"/>
        <v>0.25751784942535411</v>
      </c>
      <c r="BL1571" s="14">
        <f t="shared" si="2123"/>
        <v>0.30437745722362713</v>
      </c>
      <c r="BM1571" s="14">
        <f t="shared" si="2124"/>
        <v>0.5066392366684207</v>
      </c>
      <c r="BN1571" s="14">
        <f t="shared" si="2125"/>
        <v>0.49226891430886099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1.3391999999999999</v>
      </c>
      <c r="F1572" s="10">
        <f>VLOOKUP(B1572,home!$B$2:$E$405,3,FALSE)</f>
        <v>1.2694000000000001</v>
      </c>
      <c r="G1572" s="10">
        <f>VLOOKUP(C1572,away!$B$2:$E$405,4,FALSE)</f>
        <v>0.74670000000000003</v>
      </c>
      <c r="H1572" s="10">
        <f>VLOOKUP(A1572,away!$A$2:$E$405,3,FALSE)</f>
        <v>1.014</v>
      </c>
      <c r="I1572" s="10">
        <f>VLOOKUP(C1572,away!$B$2:$E$405,3,FALSE)</f>
        <v>0.98619999999999997</v>
      </c>
      <c r="J1572" s="10">
        <f>VLOOKUP(B1572,home!$B$2:$E$405,4,FALSE)</f>
        <v>1.0848</v>
      </c>
      <c r="K1572" s="12">
        <f t="shared" si="2070"/>
        <v>1.269375424416</v>
      </c>
      <c r="L1572" s="12">
        <f t="shared" si="2071"/>
        <v>1.0848073766399999</v>
      </c>
      <c r="M1572" s="13">
        <f t="shared" si="2072"/>
        <v>9.4971085102200065E-2</v>
      </c>
      <c r="N1572" s="13">
        <f t="shared" si="2073"/>
        <v>0.12055396145885328</v>
      </c>
      <c r="O1572" s="13">
        <f t="shared" si="2074"/>
        <v>0.10302533368637183</v>
      </c>
      <c r="P1572" s="13">
        <f t="shared" si="2075"/>
        <v>0.13077782667373827</v>
      </c>
      <c r="Q1572" s="13">
        <f t="shared" si="2076"/>
        <v>7.6514117995931011E-2</v>
      </c>
      <c r="R1572" s="13">
        <f t="shared" si="2077"/>
        <v>5.588132098188682E-2</v>
      </c>
      <c r="S1572" s="13">
        <f t="shared" si="2078"/>
        <v>4.5021176527312669E-2</v>
      </c>
      <c r="T1572" s="13">
        <f t="shared" si="2079"/>
        <v>8.3003079619089329E-2</v>
      </c>
      <c r="U1572" s="13">
        <f t="shared" si="2080"/>
        <v>7.0934375538309322E-2</v>
      </c>
      <c r="V1572" s="13">
        <f t="shared" si="2081"/>
        <v>6.8883791948075954E-3</v>
      </c>
      <c r="W1572" s="13">
        <f t="shared" si="2082"/>
        <v>3.23750470016336E-2</v>
      </c>
      <c r="X1572" s="13">
        <f t="shared" si="2083"/>
        <v>3.5120689806438843E-2</v>
      </c>
      <c r="Y1572" s="13">
        <f t="shared" si="2084"/>
        <v>1.9049591687355056E-2</v>
      </c>
      <c r="Z1572" s="13">
        <f t="shared" si="2085"/>
        <v>2.0206823072512807E-2</v>
      </c>
      <c r="AA1572" s="13">
        <f t="shared" si="2086"/>
        <v>2.5650044613769969E-2</v>
      </c>
      <c r="AB1572" s="13">
        <f t="shared" si="2087"/>
        <v>1.6279768133946798E-2</v>
      </c>
      <c r="AC1572" s="13">
        <f t="shared" si="2088"/>
        <v>5.9284311340138086E-4</v>
      </c>
      <c r="AD1572" s="13">
        <f t="shared" si="2089"/>
        <v>1.0274022257046652E-2</v>
      </c>
      <c r="AE1572" s="13">
        <f t="shared" si="2090"/>
        <v>1.1145335132207749E-2</v>
      </c>
      <c r="AF1572" s="13">
        <f t="shared" si="2091"/>
        <v>6.0452708832719583E-3</v>
      </c>
      <c r="AG1572" s="13">
        <f t="shared" si="2092"/>
        <v>2.1859848159868091E-3</v>
      </c>
      <c r="AH1572" s="13">
        <f t="shared" si="2093"/>
        <v>5.4801276818803105E-3</v>
      </c>
      <c r="AI1572" s="13">
        <f t="shared" si="2094"/>
        <v>6.9563394020406896E-3</v>
      </c>
      <c r="AJ1572" s="13">
        <f t="shared" si="2095"/>
        <v>4.415103140423573E-3</v>
      </c>
      <c r="AK1572" s="13">
        <f t="shared" si="2096"/>
        <v>1.8681411409051955E-3</v>
      </c>
      <c r="AL1572" s="13">
        <f t="shared" si="2097"/>
        <v>3.2654458499949924E-5</v>
      </c>
      <c r="AM1572" s="13">
        <f t="shared" si="2098"/>
        <v>2.6083182725996036E-3</v>
      </c>
      <c r="AN1572" s="13">
        <f t="shared" si="2099"/>
        <v>2.829522902740952E-3</v>
      </c>
      <c r="AO1572" s="13">
        <f t="shared" si="2100"/>
        <v>1.5347436586326049E-3</v>
      </c>
      <c r="AP1572" s="13">
        <f t="shared" si="2101"/>
        <v>5.5496708071203727E-4</v>
      </c>
      <c r="AQ1572" s="13">
        <f t="shared" si="2102"/>
        <v>1.5050809573719605E-4</v>
      </c>
      <c r="AR1572" s="13">
        <f t="shared" si="2103"/>
        <v>1.1889765868465648E-3</v>
      </c>
      <c r="AS1572" s="13">
        <f t="shared" si="2104"/>
        <v>1.5092576595490455E-3</v>
      </c>
      <c r="AT1572" s="13">
        <f t="shared" si="2105"/>
        <v>9.5790729107158451E-4</v>
      </c>
      <c r="AU1572" s="13">
        <f t="shared" si="2106"/>
        <v>4.0531465805172437E-4</v>
      </c>
      <c r="AV1572" s="13">
        <f t="shared" si="2107"/>
        <v>1.286241165216084E-4</v>
      </c>
      <c r="AW1572" s="13">
        <f t="shared" si="2108"/>
        <v>1.2490582760109709E-6</v>
      </c>
      <c r="AX1572" s="13">
        <f t="shared" si="2109"/>
        <v>5.5182251904885478E-4</v>
      </c>
      <c r="AY1572" s="13">
        <f t="shared" si="2110"/>
        <v>5.9862113926026448E-4</v>
      </c>
      <c r="AZ1572" s="13">
        <f t="shared" si="2111"/>
        <v>3.2469431384108777E-4</v>
      </c>
      <c r="BA1572" s="13">
        <f t="shared" si="2112"/>
        <v>1.1741026226929175E-4</v>
      </c>
      <c r="BB1572" s="13">
        <f t="shared" si="2113"/>
        <v>3.1841879650741187E-5</v>
      </c>
      <c r="BC1572" s="13">
        <f t="shared" si="2114"/>
        <v>6.9084611862414294E-6</v>
      </c>
      <c r="BD1572" s="13">
        <f t="shared" si="2115"/>
        <v>2.149684286772338E-4</v>
      </c>
      <c r="BE1572" s="13">
        <f t="shared" si="2116"/>
        <v>2.7287564038820428E-4</v>
      </c>
      <c r="BF1572" s="13">
        <f t="shared" si="2117"/>
        <v>1.7319081591528235E-4</v>
      </c>
      <c r="BG1572" s="13">
        <f t="shared" si="2118"/>
        <v>7.3281388485804932E-5</v>
      </c>
      <c r="BH1572" s="13">
        <f t="shared" si="2119"/>
        <v>2.3255398402740608E-5</v>
      </c>
      <c r="BI1572" s="13">
        <f t="shared" si="2120"/>
        <v>5.9039662434884028E-6</v>
      </c>
      <c r="BJ1572" s="14">
        <f t="shared" si="2121"/>
        <v>0.40557645924349306</v>
      </c>
      <c r="BK1572" s="14">
        <f t="shared" si="2122"/>
        <v>0.27888258620922018</v>
      </c>
      <c r="BL1572" s="14">
        <f t="shared" si="2123"/>
        <v>0.29544411026968792</v>
      </c>
      <c r="BM1572" s="14">
        <f t="shared" si="2124"/>
        <v>0.41778896081494843</v>
      </c>
      <c r="BN1572" s="14">
        <f t="shared" si="2125"/>
        <v>0.58172364589898129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1.3391999999999999</v>
      </c>
      <c r="F1573" s="10">
        <f>VLOOKUP(B1573,home!$B$2:$E$405,3,FALSE)</f>
        <v>0.88249999999999995</v>
      </c>
      <c r="G1573" s="10">
        <f>VLOOKUP(C1573,away!$B$2:$E$405,4,FALSE)</f>
        <v>0.99560000000000004</v>
      </c>
      <c r="H1573" s="10">
        <f>VLOOKUP(A1573,away!$A$2:$E$405,3,FALSE)</f>
        <v>1.014</v>
      </c>
      <c r="I1573" s="10">
        <f>VLOOKUP(C1573,away!$B$2:$E$405,3,FALSE)</f>
        <v>1.5615000000000001</v>
      </c>
      <c r="J1573" s="10">
        <f>VLOOKUP(B1573,home!$B$2:$E$405,4,FALSE)</f>
        <v>0.98619999999999997</v>
      </c>
      <c r="K1573" s="12">
        <f t="shared" si="2070"/>
        <v>1.1766438863999999</v>
      </c>
      <c r="L1573" s="12">
        <f t="shared" si="2071"/>
        <v>1.5615106182000003</v>
      </c>
      <c r="M1573" s="13">
        <f t="shared" si="2072"/>
        <v>6.468962119757371E-2</v>
      </c>
      <c r="N1573" s="13">
        <f t="shared" si="2073"/>
        <v>7.6116647295656967E-2</v>
      </c>
      <c r="O1573" s="13">
        <f t="shared" si="2074"/>
        <v>0.10101353038734717</v>
      </c>
      <c r="P1573" s="13">
        <f t="shared" si="2075"/>
        <v>0.11885695297395268</v>
      </c>
      <c r="Q1573" s="13">
        <f t="shared" si="2076"/>
        <v>4.4781093846849931E-2</v>
      </c>
      <c r="R1573" s="13">
        <f t="shared" si="2077"/>
        <v>7.886685014085551E-2</v>
      </c>
      <c r="S1573" s="13">
        <f t="shared" si="2078"/>
        <v>5.4595215618538265E-2</v>
      </c>
      <c r="T1573" s="13">
        <f t="shared" si="2079"/>
        <v>6.9926153536466862E-2</v>
      </c>
      <c r="U1573" s="13">
        <f t="shared" si="2080"/>
        <v>9.2798197057862616E-2</v>
      </c>
      <c r="V1573" s="13">
        <f t="shared" si="2081"/>
        <v>1.1145564269037796E-2</v>
      </c>
      <c r="W1573" s="13">
        <f t="shared" si="2082"/>
        <v>1.756380010040021E-2</v>
      </c>
      <c r="X1573" s="13">
        <f t="shared" si="2083"/>
        <v>2.7426060352717156E-2</v>
      </c>
      <c r="Y1573" s="13">
        <f t="shared" si="2084"/>
        <v>2.1413042228080947E-2</v>
      </c>
      <c r="Z1573" s="13">
        <f t="shared" si="2085"/>
        <v>4.1050474639644688E-2</v>
      </c>
      <c r="AA1573" s="13">
        <f t="shared" si="2086"/>
        <v>4.8301790018556161E-2</v>
      </c>
      <c r="AB1573" s="13">
        <f t="shared" si="2087"/>
        <v>2.8417002963755329E-2</v>
      </c>
      <c r="AC1573" s="13">
        <f t="shared" si="2088"/>
        <v>1.2798882800565839E-3</v>
      </c>
      <c r="AD1573" s="13">
        <f t="shared" si="2089"/>
        <v>5.1665845025219035E-3</v>
      </c>
      <c r="AE1573" s="13">
        <f t="shared" si="2090"/>
        <v>8.067676560515517E-3</v>
      </c>
      <c r="AF1573" s="13">
        <f t="shared" si="2091"/>
        <v>6.2988813067241202E-3</v>
      </c>
      <c r="AG1573" s="13">
        <f t="shared" si="2092"/>
        <v>3.2785900144104018E-3</v>
      </c>
      <c r="AH1573" s="13">
        <f t="shared" si="2093"/>
        <v>1.6025188007988755E-2</v>
      </c>
      <c r="AI1573" s="13">
        <f t="shared" si="2094"/>
        <v>1.8855939498010565E-2</v>
      </c>
      <c r="AJ1573" s="13">
        <f t="shared" si="2095"/>
        <v>1.1093362966331208E-2</v>
      </c>
      <c r="AK1573" s="13">
        <f t="shared" si="2096"/>
        <v>4.3509792379832612E-3</v>
      </c>
      <c r="AL1573" s="13">
        <f t="shared" si="2097"/>
        <v>9.4063695720205645E-5</v>
      </c>
      <c r="AM1573" s="13">
        <f t="shared" si="2098"/>
        <v>1.2158460136922765E-3</v>
      </c>
      <c r="AN1573" s="13">
        <f t="shared" si="2099"/>
        <v>1.8985564604766325E-3</v>
      </c>
      <c r="AO1573" s="13">
        <f t="shared" si="2100"/>
        <v>1.4823080361432356E-3</v>
      </c>
      <c r="AP1573" s="13">
        <f t="shared" si="2101"/>
        <v>7.7154657929361732E-4</v>
      </c>
      <c r="AQ1573" s="13">
        <f t="shared" si="2102"/>
        <v>3.0119454400071808E-4</v>
      </c>
      <c r="AR1573" s="13">
        <f t="shared" si="2103"/>
        <v>5.0047002466251482E-3</v>
      </c>
      <c r="AS1573" s="13">
        <f t="shared" si="2104"/>
        <v>5.8887499484560528E-3</v>
      </c>
      <c r="AT1573" s="13">
        <f t="shared" si="2105"/>
        <v>3.4644808126945655E-3</v>
      </c>
      <c r="AU1573" s="13">
        <f t="shared" si="2106"/>
        <v>1.3588200559357211E-3</v>
      </c>
      <c r="AV1573" s="13">
        <f t="shared" si="2107"/>
        <v>3.9971182788361807E-4</v>
      </c>
      <c r="AW1573" s="13">
        <f t="shared" si="2108"/>
        <v>4.8007547646573286E-6</v>
      </c>
      <c r="AX1573" s="13">
        <f t="shared" si="2109"/>
        <v>2.3843629646913794E-4</v>
      </c>
      <c r="AY1573" s="13">
        <f t="shared" si="2110"/>
        <v>3.7232080870084212E-4</v>
      </c>
      <c r="AZ1573" s="13">
        <f t="shared" si="2111"/>
        <v>2.9069144808158804E-4</v>
      </c>
      <c r="BA1573" s="13">
        <f t="shared" si="2112"/>
        <v>1.5130592759977793E-4</v>
      </c>
      <c r="BB1573" s="13">
        <f t="shared" si="2113"/>
        <v>5.9066453135913442E-5</v>
      </c>
      <c r="BC1573" s="13">
        <f t="shared" si="2114"/>
        <v>1.84465787502283E-5</v>
      </c>
      <c r="BD1573" s="13">
        <f t="shared" si="2115"/>
        <v>1.3024820960022211E-3</v>
      </c>
      <c r="BE1573" s="13">
        <f t="shared" si="2116"/>
        <v>1.5325575954064715E-3</v>
      </c>
      <c r="BF1573" s="13">
        <f t="shared" si="2117"/>
        <v>9.0163726259545477E-4</v>
      </c>
      <c r="BG1573" s="13">
        <f t="shared" si="2118"/>
        <v>3.5363532426112434E-4</v>
      </c>
      <c r="BH1573" s="13">
        <f t="shared" si="2119"/>
        <v>1.0402571057673339E-4</v>
      </c>
      <c r="BI1573" s="13">
        <f t="shared" si="2120"/>
        <v>2.4480243275705834E-5</v>
      </c>
      <c r="BJ1573" s="14">
        <f t="shared" si="2121"/>
        <v>0.28683824889068799</v>
      </c>
      <c r="BK1573" s="14">
        <f t="shared" si="2122"/>
        <v>0.2510336268435801</v>
      </c>
      <c r="BL1573" s="14">
        <f t="shared" si="2123"/>
        <v>0.42005812140240345</v>
      </c>
      <c r="BM1573" s="14">
        <f t="shared" si="2124"/>
        <v>0.51428825588014404</v>
      </c>
      <c r="BN1573" s="14">
        <f t="shared" si="2125"/>
        <v>0.48432469584223592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1.3391999999999999</v>
      </c>
      <c r="F1574" s="10">
        <f>VLOOKUP(B1574,home!$B$2:$E$405,3,FALSE)</f>
        <v>1.0578000000000001</v>
      </c>
      <c r="G1574" s="10">
        <f>VLOOKUP(C1574,away!$B$2:$E$405,4,FALSE)</f>
        <v>0.49780000000000002</v>
      </c>
      <c r="H1574" s="10">
        <f>VLOOKUP(A1574,away!$A$2:$E$405,3,FALSE)</f>
        <v>1.014</v>
      </c>
      <c r="I1574" s="10">
        <f>VLOOKUP(C1574,away!$B$2:$E$405,3,FALSE)</f>
        <v>0.57530000000000003</v>
      </c>
      <c r="J1574" s="10">
        <f>VLOOKUP(B1574,home!$B$2:$E$405,4,FALSE)</f>
        <v>1.3149</v>
      </c>
      <c r="K1574" s="12">
        <f t="shared" si="2070"/>
        <v>0.70518634732800001</v>
      </c>
      <c r="L1574" s="12">
        <f t="shared" si="2071"/>
        <v>0.76705243758000008</v>
      </c>
      <c r="M1574" s="13">
        <f t="shared" si="2072"/>
        <v>0.22941130726217368</v>
      </c>
      <c r="N1574" s="13">
        <f t="shared" si="2073"/>
        <v>0.16177772180395375</v>
      </c>
      <c r="O1574" s="13">
        <f t="shared" si="2074"/>
        <v>0.1759705024438647</v>
      </c>
      <c r="P1574" s="13">
        <f t="shared" si="2075"/>
        <v>0.12409199585586185</v>
      </c>
      <c r="Q1574" s="13">
        <f t="shared" si="2076"/>
        <v>5.7041720358987739E-2</v>
      </c>
      <c r="R1574" s="13">
        <f t="shared" si="2077"/>
        <v>6.7489301420871881E-2</v>
      </c>
      <c r="S1574" s="13">
        <f t="shared" si="2078"/>
        <v>1.6780802589095239E-2</v>
      </c>
      <c r="T1574" s="13">
        <f t="shared" si="2079"/>
        <v>4.3753990645118264E-2</v>
      </c>
      <c r="U1574" s="13">
        <f t="shared" si="2080"/>
        <v>4.7592533952703041E-2</v>
      </c>
      <c r="V1574" s="13">
        <f t="shared" si="2081"/>
        <v>1.0085540295847056E-3</v>
      </c>
      <c r="W1574" s="13">
        <f t="shared" si="2082"/>
        <v>1.3408347475086593E-2</v>
      </c>
      <c r="X1574" s="13">
        <f t="shared" si="2083"/>
        <v>1.028490561468481E-2</v>
      </c>
      <c r="Y1574" s="13">
        <f t="shared" si="2084"/>
        <v>3.9445309610121057E-3</v>
      </c>
      <c r="Z1574" s="13">
        <f t="shared" si="2085"/>
        <v>1.7255944388483716E-2</v>
      </c>
      <c r="AA1574" s="13">
        <f t="shared" si="2086"/>
        <v>1.2168656393009932E-2</v>
      </c>
      <c r="AB1574" s="13">
        <f t="shared" si="2087"/>
        <v>4.2905851768380941E-3</v>
      </c>
      <c r="AC1574" s="13">
        <f t="shared" si="2088"/>
        <v>3.4096369298781788E-5</v>
      </c>
      <c r="AD1574" s="13">
        <f t="shared" si="2089"/>
        <v>2.3638458949152307E-3</v>
      </c>
      <c r="AE1574" s="13">
        <f t="shared" si="2090"/>
        <v>1.8131937557582046E-3</v>
      </c>
      <c r="AF1574" s="13">
        <f t="shared" si="2091"/>
        <v>6.9540734507958296E-4</v>
      </c>
      <c r="AG1574" s="13">
        <f t="shared" si="2092"/>
        <v>1.7780463305144351E-4</v>
      </c>
      <c r="AH1574" s="13">
        <f t="shared" si="2093"/>
        <v>3.3090535514828392E-3</v>
      </c>
      <c r="AI1574" s="13">
        <f t="shared" si="2094"/>
        <v>2.3334993870829292E-3</v>
      </c>
      <c r="AJ1574" s="13">
        <f t="shared" si="2095"/>
        <v>8.2277595463456886E-4</v>
      </c>
      <c r="AK1574" s="13">
        <f t="shared" si="2096"/>
        <v>1.9340345670601996E-4</v>
      </c>
      <c r="AL1574" s="13">
        <f t="shared" si="2097"/>
        <v>7.377293766761092E-7</v>
      </c>
      <c r="AM1574" s="13">
        <f t="shared" si="2098"/>
        <v>3.3339037045631198E-4</v>
      </c>
      <c r="AN1574" s="13">
        <f t="shared" si="2099"/>
        <v>2.5572789632421334E-4</v>
      </c>
      <c r="AO1574" s="13">
        <f t="shared" si="2100"/>
        <v>9.8078353116346674E-5</v>
      </c>
      <c r="AP1574" s="13">
        <f t="shared" si="2101"/>
        <v>2.507707994390858E-5</v>
      </c>
      <c r="AQ1574" s="13">
        <f t="shared" si="2102"/>
        <v>4.8088588245909007E-6</v>
      </c>
      <c r="AR1574" s="13">
        <f t="shared" si="2103"/>
        <v>5.0764351854953383E-4</v>
      </c>
      <c r="AS1574" s="13">
        <f t="shared" si="2104"/>
        <v>3.5798327859067958E-4</v>
      </c>
      <c r="AT1574" s="13">
        <f t="shared" si="2105"/>
        <v>1.2622246031693157E-4</v>
      </c>
      <c r="AU1574" s="13">
        <f t="shared" si="2106"/>
        <v>2.9670118580550136E-5</v>
      </c>
      <c r="AV1574" s="13">
        <f t="shared" si="2107"/>
        <v>5.2307406366516921E-6</v>
      </c>
      <c r="AW1574" s="13">
        <f t="shared" si="2108"/>
        <v>1.1084689359155049E-8</v>
      </c>
      <c r="AX1574" s="13">
        <f t="shared" si="2109"/>
        <v>3.9183722929402547E-5</v>
      </c>
      <c r="AY1574" s="13">
        <f t="shared" si="2110"/>
        <v>3.0055970186457565E-5</v>
      </c>
      <c r="AZ1574" s="13">
        <f t="shared" si="2111"/>
        <v>1.152725259767704E-5</v>
      </c>
      <c r="BA1574" s="13">
        <f t="shared" si="2112"/>
        <v>2.9473357345495211E-6</v>
      </c>
      <c r="BB1574" s="13">
        <f t="shared" si="2113"/>
        <v>5.6519026488821246E-7</v>
      </c>
      <c r="BC1574" s="13">
        <f t="shared" si="2114"/>
        <v>8.6706114075797894E-8</v>
      </c>
      <c r="BD1574" s="13">
        <f t="shared" si="2115"/>
        <v>6.4898199720851268E-5</v>
      </c>
      <c r="BE1574" s="13">
        <f t="shared" si="2116"/>
        <v>4.5765324409310145E-5</v>
      </c>
      <c r="BF1574" s="13">
        <f t="shared" si="2117"/>
        <v>1.613654097724119E-5</v>
      </c>
      <c r="BG1574" s="13">
        <f t="shared" si="2118"/>
        <v>3.7930894634164367E-6</v>
      </c>
      <c r="BH1574" s="13">
        <f t="shared" si="2119"/>
        <v>6.6870872594873994E-7</v>
      </c>
      <c r="BI1574" s="13">
        <f t="shared" si="2120"/>
        <v>9.4312852775630543E-8</v>
      </c>
      <c r="BJ1574" s="14">
        <f t="shared" si="2121"/>
        <v>0.29606291722414013</v>
      </c>
      <c r="BK1574" s="14">
        <f t="shared" si="2122"/>
        <v>0.37135754980557745</v>
      </c>
      <c r="BL1574" s="14">
        <f t="shared" si="2123"/>
        <v>0.31532841803001793</v>
      </c>
      <c r="BM1574" s="14">
        <f t="shared" si="2124"/>
        <v>0.18419223541700841</v>
      </c>
      <c r="BN1574" s="14">
        <f t="shared" si="2125"/>
        <v>0.81578254914571346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1.3391999999999999</v>
      </c>
      <c r="F1575" s="10">
        <f>VLOOKUP(B1575,home!$B$2:$E$405,3,FALSE)</f>
        <v>0.6845</v>
      </c>
      <c r="G1575" s="10">
        <f>VLOOKUP(C1575,away!$B$2:$E$405,4,FALSE)</f>
        <v>1.2444999999999999</v>
      </c>
      <c r="H1575" s="10">
        <f>VLOOKUP(A1575,away!$A$2:$E$405,3,FALSE)</f>
        <v>1.014</v>
      </c>
      <c r="I1575" s="10">
        <f>VLOOKUP(C1575,away!$B$2:$E$405,3,FALSE)</f>
        <v>0.57530000000000003</v>
      </c>
      <c r="J1575" s="10">
        <f>VLOOKUP(B1575,home!$B$2:$E$405,4,FALSE)</f>
        <v>0.82179999999999997</v>
      </c>
      <c r="K1575" s="12">
        <f t="shared" si="2070"/>
        <v>1.1408112468</v>
      </c>
      <c r="L1575" s="12">
        <f t="shared" si="2071"/>
        <v>0.47940048156000004</v>
      </c>
      <c r="M1575" s="13">
        <f t="shared" si="2072"/>
        <v>0.19785680275208886</v>
      </c>
      <c r="N1575" s="13">
        <f t="shared" si="2073"/>
        <v>0.22571726583547219</v>
      </c>
      <c r="O1575" s="13">
        <f t="shared" si="2074"/>
        <v>9.4852646519273318E-2</v>
      </c>
      <c r="P1575" s="13">
        <f t="shared" si="2075"/>
        <v>0.10820896593793189</v>
      </c>
      <c r="Q1575" s="13">
        <f t="shared" si="2076"/>
        <v>0.12875039773102606</v>
      </c>
      <c r="R1575" s="13">
        <f t="shared" si="2077"/>
        <v>2.2736202209290044E-2</v>
      </c>
      <c r="S1575" s="13">
        <f t="shared" si="2078"/>
        <v>1.4795018602453495E-2</v>
      </c>
      <c r="T1575" s="13">
        <f t="shared" si="2079"/>
        <v>6.1723002673295418E-2</v>
      </c>
      <c r="U1575" s="13">
        <f t="shared" si="2080"/>
        <v>2.5937715189877093E-2</v>
      </c>
      <c r="V1575" s="13">
        <f t="shared" si="2081"/>
        <v>8.9905294117063861E-4</v>
      </c>
      <c r="W1575" s="13">
        <f t="shared" si="2082"/>
        <v>4.8959967253842558E-2</v>
      </c>
      <c r="X1575" s="13">
        <f t="shared" si="2083"/>
        <v>2.3471431878653953E-2</v>
      </c>
      <c r="Y1575" s="13">
        <f t="shared" si="2084"/>
        <v>5.6261078727647199E-3</v>
      </c>
      <c r="Z1575" s="13">
        <f t="shared" si="2085"/>
        <v>3.6332487626597305E-3</v>
      </c>
      <c r="AA1575" s="13">
        <f t="shared" si="2086"/>
        <v>4.1448510508644044E-3</v>
      </c>
      <c r="AB1575" s="13">
        <f t="shared" si="2087"/>
        <v>2.3642463475684562E-3</v>
      </c>
      <c r="AC1575" s="13">
        <f t="shared" si="2088"/>
        <v>3.0731060208171186E-5</v>
      </c>
      <c r="AD1575" s="13">
        <f t="shared" si="2089"/>
        <v>1.3963520321535829E-2</v>
      </c>
      <c r="AE1575" s="13">
        <f t="shared" si="2090"/>
        <v>6.6941183664171221E-3</v>
      </c>
      <c r="AF1575" s="13">
        <f t="shared" si="2091"/>
        <v>1.6045817842400044E-3</v>
      </c>
      <c r="AG1575" s="13">
        <f t="shared" si="2092"/>
        <v>2.5641242668902089E-4</v>
      </c>
      <c r="AH1575" s="13">
        <f t="shared" si="2093"/>
        <v>4.3544530161158701E-4</v>
      </c>
      <c r="AI1575" s="13">
        <f t="shared" si="2094"/>
        <v>4.9676089744471669E-4</v>
      </c>
      <c r="AJ1575" s="13">
        <f t="shared" si="2095"/>
        <v>2.8335520938769712E-4</v>
      </c>
      <c r="AK1575" s="13">
        <f t="shared" si="2096"/>
        <v>1.0775160323628458E-4</v>
      </c>
      <c r="AL1575" s="13">
        <f t="shared" si="2097"/>
        <v>6.7227938611121064E-7</v>
      </c>
      <c r="AM1575" s="13">
        <f t="shared" si="2098"/>
        <v>3.1859482055456839E-3</v>
      </c>
      <c r="AN1575" s="13">
        <f t="shared" si="2099"/>
        <v>1.5273451039638187E-3</v>
      </c>
      <c r="AO1575" s="13">
        <f t="shared" si="2100"/>
        <v>3.6610498917428146E-4</v>
      </c>
      <c r="AP1575" s="13">
        <f t="shared" si="2101"/>
        <v>5.8503636037223085E-5</v>
      </c>
      <c r="AQ1575" s="13">
        <f t="shared" si="2102"/>
        <v>7.0116678223139262E-6</v>
      </c>
      <c r="AR1575" s="13">
        <f t="shared" si="2103"/>
        <v>4.1750537457126857E-5</v>
      </c>
      <c r="AS1575" s="13">
        <f t="shared" si="2104"/>
        <v>4.7629482691035004E-5</v>
      </c>
      <c r="AT1575" s="13">
        <f t="shared" si="2105"/>
        <v>2.7168124766599333E-5</v>
      </c>
      <c r="AU1575" s="13">
        <f t="shared" si="2106"/>
        <v>1.0331234096067378E-5</v>
      </c>
      <c r="AV1575" s="13">
        <f t="shared" si="2107"/>
        <v>2.9464970125293247E-6</v>
      </c>
      <c r="AW1575" s="13">
        <f t="shared" si="2108"/>
        <v>1.0213146323307834E-8</v>
      </c>
      <c r="AX1575" s="13">
        <f t="shared" si="2109"/>
        <v>6.0576092410146614E-4</v>
      </c>
      <c r="AY1575" s="13">
        <f t="shared" si="2110"/>
        <v>2.9040207872447343E-4</v>
      </c>
      <c r="AZ1575" s="13">
        <f t="shared" si="2111"/>
        <v>6.9609448193268798E-5</v>
      </c>
      <c r="BA1575" s="13">
        <f t="shared" si="2112"/>
        <v>1.1123600994992986E-5</v>
      </c>
      <c r="BB1575" s="13">
        <f t="shared" si="2113"/>
        <v>1.3331649184202327E-6</v>
      </c>
      <c r="BC1575" s="13">
        <f t="shared" si="2114"/>
        <v>1.2782398077791154E-7</v>
      </c>
      <c r="BD1575" s="13">
        <f t="shared" si="2115"/>
        <v>3.3358712937225738E-6</v>
      </c>
      <c r="BE1575" s="13">
        <f t="shared" si="2116"/>
        <v>3.8055994897559792E-6</v>
      </c>
      <c r="BF1575" s="13">
        <f t="shared" si="2117"/>
        <v>2.1707353493649815E-6</v>
      </c>
      <c r="BG1575" s="13">
        <f t="shared" si="2118"/>
        <v>8.2546643346063248E-7</v>
      </c>
      <c r="BH1575" s="13">
        <f t="shared" si="2119"/>
        <v>2.3542534778694339E-7</v>
      </c>
      <c r="BI1575" s="13">
        <f t="shared" si="2120"/>
        <v>5.3715176907429286E-8</v>
      </c>
      <c r="BJ1575" s="14">
        <f t="shared" si="2121"/>
        <v>0.52289007678739363</v>
      </c>
      <c r="BK1575" s="14">
        <f t="shared" si="2122"/>
        <v>0.32208164565196368</v>
      </c>
      <c r="BL1575" s="14">
        <f t="shared" si="2123"/>
        <v>0.15149922701766796</v>
      </c>
      <c r="BM1575" s="14">
        <f t="shared" si="2124"/>
        <v>0.22169152536902442</v>
      </c>
      <c r="BN1575" s="14">
        <f t="shared" si="2125"/>
        <v>0.77812228098508229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1.6516999999999999</v>
      </c>
      <c r="F1576" s="10">
        <f>VLOOKUP(B1576,home!$B$2:$E$405,3,FALSE)</f>
        <v>0.77839999999999998</v>
      </c>
      <c r="G1576" s="10">
        <f>VLOOKUP(C1576,away!$B$2:$E$405,4,FALSE)</f>
        <v>1.0379</v>
      </c>
      <c r="H1576" s="10">
        <f>VLOOKUP(A1576,away!$A$2:$E$405,3,FALSE)</f>
        <v>1.3258000000000001</v>
      </c>
      <c r="I1576" s="10">
        <f>VLOOKUP(C1576,away!$B$2:$E$405,3,FALSE)</f>
        <v>0.64649999999999996</v>
      </c>
      <c r="J1576" s="10">
        <f>VLOOKUP(B1576,home!$B$2:$E$405,4,FALSE)</f>
        <v>1.4008</v>
      </c>
      <c r="K1576" s="12">
        <f t="shared" si="2070"/>
        <v>1.3344106763120001</v>
      </c>
      <c r="L1576" s="12">
        <f t="shared" si="2071"/>
        <v>1.2006672837600001</v>
      </c>
      <c r="M1576" s="13">
        <f t="shared" si="2072"/>
        <v>7.9255540256251936E-2</v>
      </c>
      <c r="N1576" s="13">
        <f t="shared" si="2073"/>
        <v>0.10575943907481809</v>
      </c>
      <c r="O1576" s="13">
        <f t="shared" si="2074"/>
        <v>9.515953424240535E-2</v>
      </c>
      <c r="P1576" s="13">
        <f t="shared" si="2075"/>
        <v>0.12698189844594307</v>
      </c>
      <c r="Q1576" s="13">
        <f t="shared" si="2076"/>
        <v>7.0563262311102909E-2</v>
      </c>
      <c r="R1576" s="13">
        <f t="shared" si="2077"/>
        <v>5.712746975134779E-2</v>
      </c>
      <c r="S1576" s="13">
        <f t="shared" si="2078"/>
        <v>5.0862067436553304E-2</v>
      </c>
      <c r="T1576" s="13">
        <f t="shared" si="2079"/>
        <v>8.4723000492316305E-2</v>
      </c>
      <c r="U1576" s="13">
        <f t="shared" si="2080"/>
        <v>7.6231505546889344E-2</v>
      </c>
      <c r="V1576" s="13">
        <f t="shared" si="2081"/>
        <v>9.0544835675378642E-3</v>
      </c>
      <c r="W1576" s="13">
        <f t="shared" si="2082"/>
        <v>3.1386790194446637E-2</v>
      </c>
      <c r="X1576" s="13">
        <f t="shared" si="2083"/>
        <v>3.7685092128711253E-2</v>
      </c>
      <c r="Y1576" s="13">
        <f t="shared" si="2084"/>
        <v>2.2623628602212557E-2</v>
      </c>
      <c r="Z1576" s="13">
        <f t="shared" si="2085"/>
        <v>2.2863694644810768E-2</v>
      </c>
      <c r="AA1576" s="13">
        <f t="shared" si="2086"/>
        <v>3.0509558233972993E-2</v>
      </c>
      <c r="AB1576" s="13">
        <f t="shared" si="2087"/>
        <v>2.0356140118488131E-2</v>
      </c>
      <c r="AC1576" s="13">
        <f t="shared" si="2088"/>
        <v>9.0668386488827898E-4</v>
      </c>
      <c r="AD1576" s="13">
        <f t="shared" si="2089"/>
        <v>1.0470716982658595E-2</v>
      </c>
      <c r="AE1576" s="13">
        <f t="shared" si="2090"/>
        <v>1.2571847318588399E-2</v>
      </c>
      <c r="AF1576" s="13">
        <f t="shared" si="2091"/>
        <v>7.547302885927489E-3</v>
      </c>
      <c r="AG1576" s="13">
        <f t="shared" si="2092"/>
        <v>3.0205998852535221E-3</v>
      </c>
      <c r="AH1576" s="13">
        <f t="shared" si="2093"/>
        <v>6.862922536475754E-3</v>
      </c>
      <c r="AI1576" s="13">
        <f t="shared" si="2094"/>
        <v>9.1579571033754796E-3</v>
      </c>
      <c r="AJ1576" s="13">
        <f t="shared" si="2095"/>
        <v>6.1102378659757799E-3</v>
      </c>
      <c r="AK1576" s="13">
        <f t="shared" si="2096"/>
        <v>2.7178555477213118E-3</v>
      </c>
      <c r="AL1576" s="13">
        <f t="shared" si="2097"/>
        <v>5.8106947769994589E-5</v>
      </c>
      <c r="AM1576" s="13">
        <f t="shared" si="2098"/>
        <v>2.7944473060601987E-3</v>
      </c>
      <c r="AN1576" s="13">
        <f t="shared" si="2099"/>
        <v>3.3552014565777482E-3</v>
      </c>
      <c r="AO1576" s="13">
        <f t="shared" si="2100"/>
        <v>2.0142403096684012E-3</v>
      </c>
      <c r="AP1576" s="13">
        <f t="shared" si="2101"/>
        <v>8.0614414714981996E-4</v>
      </c>
      <c r="AQ1576" s="13">
        <f t="shared" si="2102"/>
        <v>2.4197772586934916E-4</v>
      </c>
      <c r="AR1576" s="13">
        <f t="shared" si="2103"/>
        <v>1.6480173121051246E-3</v>
      </c>
      <c r="AS1576" s="13">
        <f t="shared" si="2104"/>
        <v>2.1991318960200837E-3</v>
      </c>
      <c r="AT1576" s="13">
        <f t="shared" si="2105"/>
        <v>1.4672725403337258E-3</v>
      </c>
      <c r="AU1576" s="13">
        <f t="shared" si="2106"/>
        <v>6.5264804762691806E-4</v>
      </c>
      <c r="AV1576" s="13">
        <f t="shared" si="2107"/>
        <v>2.1772513065688545E-4</v>
      </c>
      <c r="AW1576" s="13">
        <f t="shared" si="2108"/>
        <v>2.5860549435957524E-6</v>
      </c>
      <c r="AX1576" s="13">
        <f t="shared" si="2109"/>
        <v>6.2149005326633876E-4</v>
      </c>
      <c r="AY1576" s="13">
        <f t="shared" si="2110"/>
        <v>7.4620277413915269E-4</v>
      </c>
      <c r="AZ1576" s="13">
        <f t="shared" si="2111"/>
        <v>4.4797062897991677E-4</v>
      </c>
      <c r="BA1576" s="13">
        <f t="shared" si="2112"/>
        <v>1.7928789276719178E-4</v>
      </c>
      <c r="BB1576" s="13">
        <f t="shared" si="2113"/>
        <v>5.3816276804959604E-5</v>
      </c>
      <c r="BC1576" s="13">
        <f t="shared" si="2114"/>
        <v>1.292308857869741E-5</v>
      </c>
      <c r="BD1576" s="13">
        <f t="shared" si="2115"/>
        <v>3.2978674495245301E-4</v>
      </c>
      <c r="BE1576" s="13">
        <f t="shared" si="2116"/>
        <v>4.4007095337073591E-4</v>
      </c>
      <c r="BF1576" s="13">
        <f t="shared" si="2117"/>
        <v>2.9361768925635526E-4</v>
      </c>
      <c r="BG1576" s="13">
        <f t="shared" si="2118"/>
        <v>1.3060219309924659E-4</v>
      </c>
      <c r="BH1576" s="13">
        <f t="shared" si="2119"/>
        <v>4.3569240205349008E-5</v>
      </c>
      <c r="BI1576" s="13">
        <f t="shared" si="2120"/>
        <v>1.1627851857763944E-5</v>
      </c>
      <c r="BJ1576" s="14">
        <f t="shared" si="2121"/>
        <v>0.39762538153589749</v>
      </c>
      <c r="BK1576" s="14">
        <f t="shared" si="2122"/>
        <v>0.26786498329308361</v>
      </c>
      <c r="BL1576" s="14">
        <f t="shared" si="2123"/>
        <v>0.31166725054613648</v>
      </c>
      <c r="BM1576" s="14">
        <f t="shared" si="2124"/>
        <v>0.46443054921886368</v>
      </c>
      <c r="BN1576" s="14">
        <f t="shared" si="2125"/>
        <v>0.53484714408186906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1.6516999999999999</v>
      </c>
      <c r="F1577" s="10">
        <f>VLOOKUP(B1577,home!$B$2:$E$405,3,FALSE)</f>
        <v>0.68110000000000004</v>
      </c>
      <c r="G1577" s="10">
        <f>VLOOKUP(C1577,away!$B$2:$E$405,4,FALSE)</f>
        <v>0.60540000000000005</v>
      </c>
      <c r="H1577" s="10">
        <f>VLOOKUP(A1577,away!$A$2:$E$405,3,FALSE)</f>
        <v>1.3258000000000001</v>
      </c>
      <c r="I1577" s="10">
        <f>VLOOKUP(C1577,away!$B$2:$E$405,3,FALSE)</f>
        <v>0.43099999999999999</v>
      </c>
      <c r="J1577" s="10">
        <f>VLOOKUP(B1577,home!$B$2:$E$405,4,FALSE)</f>
        <v>0.94279999999999997</v>
      </c>
      <c r="K1577" s="12">
        <f t="shared" si="2070"/>
        <v>0.68105857549800008</v>
      </c>
      <c r="L1577" s="12">
        <f t="shared" si="2071"/>
        <v>0.53873458744000002</v>
      </c>
      <c r="M1577" s="13">
        <f t="shared" si="2072"/>
        <v>0.29529123777999494</v>
      </c>
      <c r="N1577" s="13">
        <f t="shared" si="2073"/>
        <v>0.2011106297594846</v>
      </c>
      <c r="O1577" s="13">
        <f t="shared" si="2074"/>
        <v>0.15908360316005254</v>
      </c>
      <c r="P1577" s="13">
        <f t="shared" si="2075"/>
        <v>0.10834525215327452</v>
      </c>
      <c r="Q1577" s="13">
        <f t="shared" si="2076"/>
        <v>6.8484059510750123E-2</v>
      </c>
      <c r="R1577" s="13">
        <f t="shared" si="2077"/>
        <v>4.285191965844979E-2</v>
      </c>
      <c r="S1577" s="13">
        <f t="shared" si="2078"/>
        <v>9.9382339892713657E-3</v>
      </c>
      <c r="T1577" s="13">
        <f t="shared" si="2079"/>
        <v>3.6894731546740375E-2</v>
      </c>
      <c r="U1577" s="13">
        <f t="shared" si="2080"/>
        <v>2.9184667359938559E-2</v>
      </c>
      <c r="V1577" s="13">
        <f t="shared" si="2081"/>
        <v>4.0515950573668494E-4</v>
      </c>
      <c r="W1577" s="13">
        <f t="shared" si="2082"/>
        <v>1.5547218671570585E-2</v>
      </c>
      <c r="X1577" s="13">
        <f t="shared" si="2083"/>
        <v>8.3758244368680439E-3</v>
      </c>
      <c r="Y1577" s="13">
        <f t="shared" si="2084"/>
        <v>2.2561731612329881E-3</v>
      </c>
      <c r="Z1577" s="13">
        <f t="shared" si="2085"/>
        <v>7.6952704194023268E-3</v>
      </c>
      <c r="AA1577" s="13">
        <f t="shared" si="2086"/>
        <v>5.2409299099100458E-3</v>
      </c>
      <c r="AB1577" s="13">
        <f t="shared" si="2087"/>
        <v>1.7846901293640987E-3</v>
      </c>
      <c r="AC1577" s="13">
        <f t="shared" si="2088"/>
        <v>9.2910623469046349E-6</v>
      </c>
      <c r="AD1577" s="13">
        <f t="shared" si="2089"/>
        <v>2.6471416503539421E-3</v>
      </c>
      <c r="AE1577" s="13">
        <f t="shared" si="2090"/>
        <v>1.4261067648986719E-3</v>
      </c>
      <c r="AF1577" s="13">
        <f t="shared" si="2091"/>
        <v>3.8414651981653951E-4</v>
      </c>
      <c r="AG1577" s="13">
        <f t="shared" si="2092"/>
        <v>6.8984338956625086E-5</v>
      </c>
      <c r="AH1577" s="13">
        <f t="shared" si="2093"/>
        <v>1.036427083658987E-3</v>
      </c>
      <c r="AI1577" s="13">
        <f t="shared" si="2094"/>
        <v>7.0586755320433629E-4</v>
      </c>
      <c r="AJ1577" s="13">
        <f t="shared" si="2095"/>
        <v>2.4036857513780197E-4</v>
      </c>
      <c r="AK1577" s="13">
        <f t="shared" si="2096"/>
        <v>5.4568359792611818E-5</v>
      </c>
      <c r="AL1577" s="13">
        <f t="shared" si="2097"/>
        <v>1.3635927707373031E-7</v>
      </c>
      <c r="AM1577" s="13">
        <f t="shared" si="2098"/>
        <v>3.6057170430629624E-4</v>
      </c>
      <c r="AN1577" s="13">
        <f t="shared" si="2099"/>
        <v>1.9425244836199018E-4</v>
      </c>
      <c r="AO1577" s="13">
        <f t="shared" si="2100"/>
        <v>5.2325256313753341E-5</v>
      </c>
      <c r="AP1577" s="13">
        <f t="shared" si="2101"/>
        <v>9.3964751242940574E-6</v>
      </c>
      <c r="AQ1577" s="13">
        <f t="shared" si="2102"/>
        <v>1.2655515373691955E-6</v>
      </c>
      <c r="AR1577" s="13">
        <f t="shared" si="2103"/>
        <v>1.1167182346533341E-4</v>
      </c>
      <c r="AS1577" s="13">
        <f t="shared" si="2104"/>
        <v>7.6055053012564109E-5</v>
      </c>
      <c r="AT1577" s="13">
        <f t="shared" si="2105"/>
        <v>2.5898973032080888E-5</v>
      </c>
      <c r="AU1577" s="13">
        <f t="shared" si="2106"/>
        <v>5.8795725600300451E-6</v>
      </c>
      <c r="AV1577" s="13">
        <f t="shared" si="2107"/>
        <v>1.0010833280677977E-6</v>
      </c>
      <c r="AW1577" s="13">
        <f t="shared" si="2108"/>
        <v>1.389765459372493E-9</v>
      </c>
      <c r="AX1577" s="13">
        <f t="shared" si="2109"/>
        <v>4.092840854995536E-5</v>
      </c>
      <c r="AY1577" s="13">
        <f t="shared" si="2110"/>
        <v>2.204954929473597E-5</v>
      </c>
      <c r="AZ1577" s="13">
        <f t="shared" si="2111"/>
        <v>5.9394274212687632E-6</v>
      </c>
      <c r="BA1577" s="13">
        <f t="shared" si="2112"/>
        <v>1.0665916604756837E-6</v>
      </c>
      <c r="BB1577" s="13">
        <f t="shared" si="2113"/>
        <v>1.4365245454332801E-7</v>
      </c>
      <c r="BC1577" s="13">
        <f t="shared" si="2114"/>
        <v>1.5478109166628642E-8</v>
      </c>
      <c r="BD1577" s="13">
        <f t="shared" si="2115"/>
        <v>1.0026912290544812E-5</v>
      </c>
      <c r="BE1577" s="13">
        <f t="shared" si="2116"/>
        <v>6.8289146012418388E-6</v>
      </c>
      <c r="BF1577" s="13">
        <f t="shared" si="2117"/>
        <v>2.3254454252596293E-6</v>
      </c>
      <c r="BG1577" s="13">
        <f t="shared" si="2118"/>
        <v>5.2792151624188823E-7</v>
      </c>
      <c r="BH1577" s="13">
        <f t="shared" si="2119"/>
        <v>8.9886368956611151E-8</v>
      </c>
      <c r="BI1577" s="13">
        <f t="shared" si="2120"/>
        <v>1.2243576479655451E-8</v>
      </c>
      <c r="BJ1577" s="14">
        <f t="shared" si="2121"/>
        <v>0.33788297090380642</v>
      </c>
      <c r="BK1577" s="14">
        <f t="shared" si="2122"/>
        <v>0.41401136039919623</v>
      </c>
      <c r="BL1577" s="14">
        <f t="shared" si="2123"/>
        <v>0.24042335961868555</v>
      </c>
      <c r="BM1577" s="14">
        <f t="shared" si="2124"/>
        <v>0.12482421115955469</v>
      </c>
      <c r="BN1577" s="14">
        <f t="shared" si="2125"/>
        <v>0.87516670202200653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1.6516999999999999</v>
      </c>
      <c r="F1578" s="10">
        <f>VLOOKUP(B1578,home!$B$2:$E$405,3,FALSE)</f>
        <v>1.7298</v>
      </c>
      <c r="G1578" s="10">
        <f>VLOOKUP(C1578,away!$B$2:$E$405,4,FALSE)</f>
        <v>1.0091000000000001</v>
      </c>
      <c r="H1578" s="10">
        <f>VLOOKUP(A1578,away!$A$2:$E$405,3,FALSE)</f>
        <v>1.3258000000000001</v>
      </c>
      <c r="I1578" s="10">
        <f>VLOOKUP(C1578,away!$B$2:$E$405,3,FALSE)</f>
        <v>1.7599</v>
      </c>
      <c r="J1578" s="10">
        <f>VLOOKUP(B1578,home!$B$2:$E$405,4,FALSE)</f>
        <v>0.43099999999999999</v>
      </c>
      <c r="K1578" s="12">
        <f t="shared" si="2070"/>
        <v>2.8831103670060005</v>
      </c>
      <c r="L1578" s="12">
        <f t="shared" si="2071"/>
        <v>1.00564170602</v>
      </c>
      <c r="M1578" s="13">
        <f t="shared" si="2072"/>
        <v>2.0470876263366404E-2</v>
      </c>
      <c r="N1578" s="13">
        <f t="shared" si="2073"/>
        <v>5.901979557660874E-2</v>
      </c>
      <c r="O1578" s="13">
        <f t="shared" si="2074"/>
        <v>2.0586366929216109E-2</v>
      </c>
      <c r="P1578" s="13">
        <f t="shared" si="2075"/>
        <v>5.9352767912612452E-2</v>
      </c>
      <c r="Q1578" s="13">
        <f t="shared" si="2076"/>
        <v>8.5080292242747782E-2</v>
      </c>
      <c r="R1578" s="13">
        <f t="shared" si="2077"/>
        <v>1.03512545797253E-2</v>
      </c>
      <c r="S1578" s="13">
        <f t="shared" si="2078"/>
        <v>4.3021498122097594E-2</v>
      </c>
      <c r="T1578" s="13">
        <f t="shared" si="2079"/>
        <v>8.5560290239677039E-2</v>
      </c>
      <c r="U1578" s="13">
        <f t="shared" si="2080"/>
        <v>2.9843809390324352E-2</v>
      </c>
      <c r="V1578" s="13">
        <f t="shared" si="2081"/>
        <v>1.3859500038779272E-2</v>
      </c>
      <c r="W1578" s="13">
        <f t="shared" si="2082"/>
        <v>8.1765290864322118E-2</v>
      </c>
      <c r="X1578" s="13">
        <f t="shared" si="2083"/>
        <v>8.2226586598018403E-2</v>
      </c>
      <c r="Y1578" s="13">
        <f t="shared" si="2084"/>
        <v>4.1345242413316247E-2</v>
      </c>
      <c r="Z1578" s="13">
        <f t="shared" si="2085"/>
        <v>3.4698844383340959E-3</v>
      </c>
      <c r="AA1578" s="13">
        <f t="shared" si="2086"/>
        <v>1.0004059796473825E-2</v>
      </c>
      <c r="AB1578" s="13">
        <f t="shared" si="2087"/>
        <v>1.4421404255680816E-2</v>
      </c>
      <c r="AC1578" s="13">
        <f t="shared" si="2088"/>
        <v>2.511493885885183E-3</v>
      </c>
      <c r="AD1578" s="13">
        <f t="shared" si="2089"/>
        <v>5.8934589438047032E-2</v>
      </c>
      <c r="AE1578" s="13">
        <f t="shared" si="2090"/>
        <v>5.9267081066065881E-2</v>
      </c>
      <c r="AF1578" s="13">
        <f t="shared" si="2091"/>
        <v>2.9800724257052068E-2</v>
      </c>
      <c r="AG1578" s="13">
        <f t="shared" si="2092"/>
        <v>9.9896170608311467E-3</v>
      </c>
      <c r="AH1578" s="13">
        <f t="shared" si="2093"/>
        <v>8.7236512656463741E-4</v>
      </c>
      <c r="AI1578" s="13">
        <f t="shared" si="2094"/>
        <v>2.5151249402130082E-3</v>
      </c>
      <c r="AJ1578" s="13">
        <f t="shared" si="2095"/>
        <v>3.6256913947217361E-3</v>
      </c>
      <c r="AK1578" s="13">
        <f t="shared" si="2096"/>
        <v>3.4844228158955608E-3</v>
      </c>
      <c r="AL1578" s="13">
        <f t="shared" si="2097"/>
        <v>2.9127060670020418E-4</v>
      </c>
      <c r="AM1578" s="13">
        <f t="shared" si="2098"/>
        <v>3.3982985156815151E-2</v>
      </c>
      <c r="AN1578" s="13">
        <f t="shared" si="2099"/>
        <v>3.4174707168751921E-2</v>
      </c>
      <c r="AO1578" s="13">
        <f t="shared" si="2100"/>
        <v>1.7183755409958805E-2</v>
      </c>
      <c r="AP1578" s="13">
        <f t="shared" si="2101"/>
        <v>5.7602337021004585E-3</v>
      </c>
      <c r="AQ1578" s="13">
        <f t="shared" si="2102"/>
        <v>1.4481828118135514E-3</v>
      </c>
      <c r="AR1578" s="13">
        <f t="shared" si="2103"/>
        <v>1.7545735083016311E-4</v>
      </c>
      <c r="AS1578" s="13">
        <f t="shared" si="2104"/>
        <v>5.0586290714585219E-4</v>
      </c>
      <c r="AT1578" s="13">
        <f t="shared" si="2105"/>
        <v>7.292292959380002E-4</v>
      </c>
      <c r="AU1578" s="13">
        <f t="shared" si="2106"/>
        <v>7.0081618101444502E-4</v>
      </c>
      <c r="AV1578" s="13">
        <f t="shared" si="2107"/>
        <v>5.0513259921207507E-4</v>
      </c>
      <c r="AW1578" s="13">
        <f t="shared" si="2108"/>
        <v>2.3458417076736115E-5</v>
      </c>
      <c r="AX1578" s="13">
        <f t="shared" si="2109"/>
        <v>1.6329449467904131E-2</v>
      </c>
      <c r="AY1578" s="13">
        <f t="shared" si="2110"/>
        <v>1.6421575421270488E-2</v>
      </c>
      <c r="AZ1578" s="13">
        <f t="shared" si="2111"/>
        <v>8.2571105610912791E-3</v>
      </c>
      <c r="BA1578" s="13">
        <f t="shared" si="2112"/>
        <v>2.7678982504838641E-3</v>
      </c>
      <c r="BB1578" s="13">
        <f t="shared" si="2113"/>
        <v>6.9587847967659167E-4</v>
      </c>
      <c r="BC1578" s="13">
        <f t="shared" si="2114"/>
        <v>1.3996088429691435E-4</v>
      </c>
      <c r="BD1578" s="13">
        <f t="shared" si="2115"/>
        <v>2.9407871603765797E-5</v>
      </c>
      <c r="BE1578" s="13">
        <f t="shared" si="2116"/>
        <v>8.478613949239856E-5</v>
      </c>
      <c r="BF1578" s="13">
        <f t="shared" si="2117"/>
        <v>1.2222389887447561E-4</v>
      </c>
      <c r="BG1578" s="13">
        <f t="shared" si="2118"/>
        <v>1.1746166331363121E-4</v>
      </c>
      <c r="BH1578" s="13">
        <f t="shared" si="2119"/>
        <v>8.4663734806324646E-5</v>
      </c>
      <c r="BI1578" s="13">
        <f t="shared" si="2120"/>
        <v>4.8818978305912272E-5</v>
      </c>
      <c r="BJ1578" s="14">
        <f t="shared" si="2121"/>
        <v>0.73015124707084955</v>
      </c>
      <c r="BK1578" s="14">
        <f t="shared" si="2122"/>
        <v>0.15592898225071158</v>
      </c>
      <c r="BL1578" s="14">
        <f t="shared" si="2123"/>
        <v>9.8808359849352378E-2</v>
      </c>
      <c r="BM1578" s="14">
        <f t="shared" si="2124"/>
        <v>0.7170990031007769</v>
      </c>
      <c r="BN1578" s="14">
        <f t="shared" si="2125"/>
        <v>0.2548613535042768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1.242</v>
      </c>
      <c r="F1579" s="10">
        <f>VLOOKUP(B1579,home!$B$2:$E$405,3,FALSE)</f>
        <v>1.7050000000000001</v>
      </c>
      <c r="G1579" s="10">
        <f>VLOOKUP(C1579,away!$B$2:$E$405,4,FALSE)</f>
        <v>0.71040000000000003</v>
      </c>
      <c r="H1579" s="10">
        <f>VLOOKUP(A1579,away!$A$2:$E$405,3,FALSE)</f>
        <v>0.96209999999999996</v>
      </c>
      <c r="I1579" s="10">
        <f>VLOOKUP(C1579,away!$B$2:$E$405,3,FALSE)</f>
        <v>0.91710000000000003</v>
      </c>
      <c r="J1579" s="10">
        <f>VLOOKUP(B1579,home!$B$2:$E$405,4,FALSE)</f>
        <v>0.55030000000000001</v>
      </c>
      <c r="K1579" s="12">
        <f t="shared" si="2070"/>
        <v>1.504350144</v>
      </c>
      <c r="L1579" s="12">
        <f t="shared" si="2071"/>
        <v>0.485552753073</v>
      </c>
      <c r="M1579" s="13">
        <f t="shared" si="2072"/>
        <v>0.13670869961591212</v>
      </c>
      <c r="N1579" s="13">
        <f t="shared" si="2073"/>
        <v>0.20565775195325009</v>
      </c>
      <c r="O1579" s="13">
        <f t="shared" si="2074"/>
        <v>6.6379285467535895E-2</v>
      </c>
      <c r="P1579" s="13">
        <f t="shared" si="2075"/>
        <v>9.9857687651704719E-2</v>
      </c>
      <c r="Q1579" s="13">
        <f t="shared" si="2076"/>
        <v>0.15469063438279407</v>
      </c>
      <c r="R1579" s="13">
        <f t="shared" si="2077"/>
        <v>1.6115322402890316E-2</v>
      </c>
      <c r="S1579" s="13">
        <f t="shared" si="2078"/>
        <v>1.8235046144028998E-2</v>
      </c>
      <c r="T1579" s="13">
        <f t="shared" si="2079"/>
        <v>7.5110463399174529E-2</v>
      </c>
      <c r="U1579" s="13">
        <f t="shared" si="2080"/>
        <v>2.4243087577394469E-2</v>
      </c>
      <c r="V1579" s="13">
        <f t="shared" si="2081"/>
        <v>1.4799590884208378E-3</v>
      </c>
      <c r="W1579" s="13">
        <f t="shared" si="2082"/>
        <v>7.7569626036402536E-2</v>
      </c>
      <c r="X1579" s="13">
        <f t="shared" si="2083"/>
        <v>3.7664145476818317E-2</v>
      </c>
      <c r="Y1579" s="13">
        <f t="shared" si="2084"/>
        <v>9.1439647642055557E-3</v>
      </c>
      <c r="Z1579" s="13">
        <f t="shared" si="2085"/>
        <v>2.6082797197941291E-3</v>
      </c>
      <c r="AA1579" s="13">
        <f t="shared" si="2086"/>
        <v>3.9237659720645773E-3</v>
      </c>
      <c r="AB1579" s="13">
        <f t="shared" si="2087"/>
        <v>2.9513589525488244E-3</v>
      </c>
      <c r="AC1579" s="13">
        <f t="shared" si="2088"/>
        <v>6.7563957526129272E-5</v>
      </c>
      <c r="AD1579" s="13">
        <f t="shared" si="2089"/>
        <v>2.917296952447207E-2</v>
      </c>
      <c r="AE1579" s="13">
        <f t="shared" si="2090"/>
        <v>1.4165015667922141E-2</v>
      </c>
      <c r="AF1579" s="13">
        <f t="shared" si="2091"/>
        <v>3.4389311774408876E-3</v>
      </c>
      <c r="AG1579" s="13">
        <f t="shared" si="2092"/>
        <v>5.5659416694499883E-4</v>
      </c>
      <c r="AH1579" s="13">
        <f t="shared" si="2093"/>
        <v>3.1661434968262807E-4</v>
      </c>
      <c r="AI1579" s="13">
        <f t="shared" si="2094"/>
        <v>4.7629884253752775E-4</v>
      </c>
      <c r="AJ1579" s="13">
        <f t="shared" si="2095"/>
        <v>3.5826011617918173E-4</v>
      </c>
      <c r="AK1579" s="13">
        <f t="shared" si="2096"/>
        <v>1.7964955245453626E-4</v>
      </c>
      <c r="AL1579" s="13">
        <f t="shared" si="2097"/>
        <v>1.9740603446927908E-6</v>
      </c>
      <c r="AM1579" s="13">
        <f t="shared" si="2098"/>
        <v>8.777272181009434E-3</v>
      </c>
      <c r="AN1579" s="13">
        <f t="shared" si="2099"/>
        <v>4.2618286719601859E-3</v>
      </c>
      <c r="AO1579" s="13">
        <f t="shared" si="2100"/>
        <v>1.0346713223978578E-3</v>
      </c>
      <c r="AP1579" s="13">
        <f t="shared" si="2101"/>
        <v>1.6746250303865381E-4</v>
      </c>
      <c r="AQ1579" s="13">
        <f t="shared" si="2102"/>
        <v>2.0327969846728491E-5</v>
      </c>
      <c r="AR1579" s="13">
        <f t="shared" si="2103"/>
        <v>3.0746593830163529E-5</v>
      </c>
      <c r="AS1579" s="13">
        <f t="shared" si="2104"/>
        <v>4.6253642855916014E-5</v>
      </c>
      <c r="AT1579" s="13">
        <f t="shared" si="2105"/>
        <v>3.4790837145410926E-5</v>
      </c>
      <c r="AU1579" s="13">
        <f t="shared" si="2106"/>
        <v>1.7445866956526493E-5</v>
      </c>
      <c r="AV1579" s="13">
        <f t="shared" si="2107"/>
        <v>6.5611731170638652E-6</v>
      </c>
      <c r="AW1579" s="13">
        <f t="shared" si="2108"/>
        <v>4.0053758640691842E-8</v>
      </c>
      <c r="AX1579" s="13">
        <f t="shared" si="2109"/>
        <v>2.2006817782381219E-3</v>
      </c>
      <c r="AY1579" s="13">
        <f t="shared" si="2110"/>
        <v>1.0685470960611052E-3</v>
      </c>
      <c r="AZ1579" s="13">
        <f t="shared" si="2111"/>
        <v>2.5941799214031452E-4</v>
      </c>
      <c r="BA1579" s="13">
        <f t="shared" si="2112"/>
        <v>4.1987040093466527E-5</v>
      </c>
      <c r="BB1579" s="13">
        <f t="shared" si="2113"/>
        <v>5.096730727692275E-6</v>
      </c>
      <c r="BC1579" s="13">
        <f t="shared" si="2114"/>
        <v>4.9494632730054808E-7</v>
      </c>
      <c r="BD1579" s="13">
        <f t="shared" si="2115"/>
        <v>2.4881822136422008E-6</v>
      </c>
      <c r="BE1579" s="13">
        <f t="shared" si="2116"/>
        <v>3.743097271390883E-6</v>
      </c>
      <c r="BF1579" s="13">
        <f t="shared" si="2117"/>
        <v>2.8154644596114421E-6</v>
      </c>
      <c r="BG1579" s="13">
        <f t="shared" si="2118"/>
        <v>1.4118147884144518E-6</v>
      </c>
      <c r="BH1579" s="13">
        <f t="shared" si="2119"/>
        <v>5.3096594506315234E-7</v>
      </c>
      <c r="BI1579" s="13">
        <f t="shared" si="2120"/>
        <v>1.5975173918296986E-7</v>
      </c>
      <c r="BJ1579" s="14">
        <f t="shared" si="2121"/>
        <v>0.62500788478126601</v>
      </c>
      <c r="BK1579" s="14">
        <f t="shared" si="2122"/>
        <v>0.25741947761399858</v>
      </c>
      <c r="BL1579" s="14">
        <f t="shared" si="2123"/>
        <v>0.11509059062361032</v>
      </c>
      <c r="BM1579" s="14">
        <f t="shared" si="2124"/>
        <v>0.31964834422227939</v>
      </c>
      <c r="BN1579" s="14">
        <f t="shared" si="2125"/>
        <v>0.67940938147408714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1.242</v>
      </c>
      <c r="F1580" s="10">
        <f>VLOOKUP(B1580,home!$B$2:$E$405,3,FALSE)</f>
        <v>1.2787999999999999</v>
      </c>
      <c r="G1580" s="10">
        <f>VLOOKUP(C1580,away!$B$2:$E$405,4,FALSE)</f>
        <v>0.76039999999999996</v>
      </c>
      <c r="H1580" s="10">
        <f>VLOOKUP(A1580,away!$A$2:$E$405,3,FALSE)</f>
        <v>0.96209999999999996</v>
      </c>
      <c r="I1580" s="10">
        <f>VLOOKUP(C1580,away!$B$2:$E$405,3,FALSE)</f>
        <v>0.80840000000000001</v>
      </c>
      <c r="J1580" s="10">
        <f>VLOOKUP(B1580,home!$B$2:$E$405,4,FALSE)</f>
        <v>1.1617</v>
      </c>
      <c r="K1580" s="12">
        <f t="shared" si="2070"/>
        <v>1.2077202038399999</v>
      </c>
      <c r="L1580" s="12">
        <f t="shared" si="2071"/>
        <v>0.90352569718799991</v>
      </c>
      <c r="M1580" s="13">
        <f t="shared" si="2072"/>
        <v>0.12108700998429435</v>
      </c>
      <c r="N1580" s="13">
        <f t="shared" si="2073"/>
        <v>0.14623922838060807</v>
      </c>
      <c r="O1580" s="13">
        <f t="shared" si="2074"/>
        <v>0.10940522511646986</v>
      </c>
      <c r="P1580" s="13">
        <f t="shared" si="2075"/>
        <v>0.13213090077882403</v>
      </c>
      <c r="Q1580" s="13">
        <f t="shared" si="2076"/>
        <v>8.8308035354616149E-2</v>
      </c>
      <c r="R1580" s="13">
        <f t="shared" si="2077"/>
        <v>4.9425216149684252E-2</v>
      </c>
      <c r="S1580" s="13">
        <f t="shared" si="2078"/>
        <v>3.6045515829666454E-2</v>
      </c>
      <c r="T1580" s="13">
        <f t="shared" si="2079"/>
        <v>7.9788579211082108E-2</v>
      </c>
      <c r="U1580" s="13">
        <f t="shared" si="2080"/>
        <v>5.9691832123132713E-2</v>
      </c>
      <c r="V1580" s="13">
        <f t="shared" si="2081"/>
        <v>4.370343529765122E-3</v>
      </c>
      <c r="W1580" s="13">
        <f t="shared" si="2082"/>
        <v>3.5550466153062316E-2</v>
      </c>
      <c r="X1580" s="13">
        <f t="shared" si="2083"/>
        <v>3.2120759716304022E-2</v>
      </c>
      <c r="Y1580" s="13">
        <f t="shared" si="2084"/>
        <v>1.4510965908440905E-2</v>
      </c>
      <c r="Z1580" s="13">
        <f t="shared" si="2085"/>
        <v>1.4885650960103684E-2</v>
      </c>
      <c r="AA1580" s="13">
        <f t="shared" si="2086"/>
        <v>1.7977701411827512E-2</v>
      </c>
      <c r="AB1580" s="13">
        <f t="shared" si="2087"/>
        <v>1.0856016606833489E-2</v>
      </c>
      <c r="AC1580" s="13">
        <f t="shared" si="2088"/>
        <v>2.9805913294067956E-4</v>
      </c>
      <c r="AD1580" s="13">
        <f t="shared" si="2089"/>
        <v>1.0733754057245857E-2</v>
      </c>
      <c r="AE1580" s="13">
        <f t="shared" si="2090"/>
        <v>9.6982226180175844E-3</v>
      </c>
      <c r="AF1580" s="13">
        <f t="shared" si="2091"/>
        <v>4.3812966762143846E-3</v>
      </c>
      <c r="AG1580" s="13">
        <f t="shared" si="2092"/>
        <v>1.3195380446546893E-3</v>
      </c>
      <c r="AH1580" s="13">
        <f t="shared" si="2093"/>
        <v>3.3623920404562252E-3</v>
      </c>
      <c r="AI1580" s="13">
        <f t="shared" si="2094"/>
        <v>4.0608288004897854E-3</v>
      </c>
      <c r="AJ1580" s="13">
        <f t="shared" si="2095"/>
        <v>2.4521724933434332E-3</v>
      </c>
      <c r="AK1580" s="13">
        <f t="shared" si="2096"/>
        <v>9.8717942117052394E-4</v>
      </c>
      <c r="AL1580" s="13">
        <f t="shared" si="2097"/>
        <v>1.3009759420408657E-5</v>
      </c>
      <c r="AM1580" s="13">
        <f t="shared" si="2098"/>
        <v>2.592674327597078E-3</v>
      </c>
      <c r="AN1580" s="13">
        <f t="shared" si="2099"/>
        <v>2.3425478794235786E-3</v>
      </c>
      <c r="AO1580" s="13">
        <f t="shared" si="2100"/>
        <v>1.0582761029762299E-3</v>
      </c>
      <c r="AP1580" s="13">
        <f t="shared" si="2101"/>
        <v>3.1872655125299922E-4</v>
      </c>
      <c r="AQ1580" s="13">
        <f t="shared" si="2102"/>
        <v>7.1994407358298219E-5</v>
      </c>
      <c r="AR1580" s="13">
        <f t="shared" si="2103"/>
        <v>6.0760152251451867E-4</v>
      </c>
      <c r="AS1580" s="13">
        <f t="shared" si="2104"/>
        <v>7.3381263462472866E-4</v>
      </c>
      <c r="AT1580" s="13">
        <f t="shared" si="2105"/>
        <v>4.4312017233467244E-4</v>
      </c>
      <c r="AU1580" s="13">
        <f t="shared" si="2106"/>
        <v>1.7838839495254883E-4</v>
      </c>
      <c r="AV1580" s="13">
        <f t="shared" si="2107"/>
        <v>5.3860817178695665E-5</v>
      </c>
      <c r="AW1580" s="13">
        <f t="shared" si="2108"/>
        <v>3.9434251805039237E-7</v>
      </c>
      <c r="AX1580" s="13">
        <f t="shared" si="2109"/>
        <v>5.2187086123604625E-4</v>
      </c>
      <c r="AY1580" s="13">
        <f t="shared" si="2110"/>
        <v>4.7152373374040058E-4</v>
      </c>
      <c r="AZ1580" s="13">
        <f t="shared" si="2111"/>
        <v>2.1301690513424214E-4</v>
      </c>
      <c r="BA1580" s="13">
        <f t="shared" si="2112"/>
        <v>6.4155415908082047E-5</v>
      </c>
      <c r="BB1580" s="13">
        <f t="shared" si="2113"/>
        <v>1.4491516721683983E-5</v>
      </c>
      <c r="BC1580" s="13">
        <f t="shared" si="2114"/>
        <v>2.6186915498542168E-6</v>
      </c>
      <c r="BD1580" s="13">
        <f t="shared" si="2115"/>
        <v>9.1497264873736749E-5</v>
      </c>
      <c r="BE1580" s="13">
        <f t="shared" si="2116"/>
        <v>1.1050309538411181E-4</v>
      </c>
      <c r="BF1580" s="13">
        <f t="shared" si="2117"/>
        <v>6.6728410441125249E-5</v>
      </c>
      <c r="BG1580" s="13">
        <f t="shared" si="2118"/>
        <v>2.6863083153291653E-5</v>
      </c>
      <c r="BH1580" s="13">
        <f t="shared" si="2119"/>
        <v>8.1107720654160636E-6</v>
      </c>
      <c r="BI1580" s="13">
        <f t="shared" si="2120"/>
        <v>1.9591086584288128E-6</v>
      </c>
      <c r="BJ1580" s="14">
        <f t="shared" si="2121"/>
        <v>0.43032274251314451</v>
      </c>
      <c r="BK1580" s="14">
        <f t="shared" si="2122"/>
        <v>0.29441636274865146</v>
      </c>
      <c r="BL1580" s="14">
        <f t="shared" si="2123"/>
        <v>0.26054100943958913</v>
      </c>
      <c r="BM1580" s="14">
        <f t="shared" si="2124"/>
        <v>0.35309902050576969</v>
      </c>
      <c r="BN1580" s="14">
        <f t="shared" si="2125"/>
        <v>0.64659561576449676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1.242</v>
      </c>
      <c r="F1581" s="10">
        <f>VLOOKUP(B1581,home!$B$2:$E$405,3,FALSE)</f>
        <v>1.2314000000000001</v>
      </c>
      <c r="G1581" s="10">
        <f>VLOOKUP(C1581,away!$B$2:$E$405,4,FALSE)</f>
        <v>0.89990000000000003</v>
      </c>
      <c r="H1581" s="10">
        <f>VLOOKUP(A1581,away!$A$2:$E$405,3,FALSE)</f>
        <v>0.96209999999999996</v>
      </c>
      <c r="I1581" s="10">
        <f>VLOOKUP(C1581,away!$B$2:$E$405,3,FALSE)</f>
        <v>0.79479999999999995</v>
      </c>
      <c r="J1581" s="10">
        <f>VLOOKUP(B1581,home!$B$2:$E$405,4,FALSE)</f>
        <v>1.1617</v>
      </c>
      <c r="K1581" s="12">
        <f t="shared" si="2070"/>
        <v>1.3763059801200002</v>
      </c>
      <c r="L1581" s="12">
        <f t="shared" si="2071"/>
        <v>0.8883253638359998</v>
      </c>
      <c r="M1581" s="13">
        <f t="shared" si="2072"/>
        <v>0.10386831916707497</v>
      </c>
      <c r="N1581" s="13">
        <f t="shared" si="2073"/>
        <v>0.14295458881465811</v>
      </c>
      <c r="O1581" s="13">
        <f t="shared" si="2074"/>
        <v>9.2268862415125635E-2</v>
      </c>
      <c r="P1581" s="13">
        <f t="shared" si="2075"/>
        <v>0.12699018712080695</v>
      </c>
      <c r="Q1581" s="13">
        <f t="shared" si="2076"/>
        <v>9.8374627735604833E-2</v>
      </c>
      <c r="R1581" s="13">
        <f t="shared" si="2077"/>
        <v>4.0982385387825136E-2</v>
      </c>
      <c r="S1581" s="13">
        <f t="shared" si="2078"/>
        <v>3.8814789134687062E-2</v>
      </c>
      <c r="T1581" s="13">
        <f t="shared" si="2079"/>
        <v>8.7388676975462223E-2</v>
      </c>
      <c r="U1581" s="13">
        <f t="shared" si="2080"/>
        <v>5.6404302088846253E-2</v>
      </c>
      <c r="V1581" s="13">
        <f t="shared" si="2081"/>
        <v>5.2728058573428375E-3</v>
      </c>
      <c r="W1581" s="13">
        <f t="shared" si="2082"/>
        <v>4.5131196148197258E-2</v>
      </c>
      <c r="X1581" s="13">
        <f t="shared" si="2083"/>
        <v>4.0091186238701212E-2</v>
      </c>
      <c r="Y1581" s="13">
        <f t="shared" si="2084"/>
        <v>1.7807008801055537E-2</v>
      </c>
      <c r="Z1581" s="13">
        <f t="shared" si="2085"/>
        <v>1.213523080350231E-2</v>
      </c>
      <c r="AA1581" s="13">
        <f t="shared" si="2086"/>
        <v>1.6701790724996664E-2</v>
      </c>
      <c r="AB1581" s="13">
        <f t="shared" si="2087"/>
        <v>1.1493387226762833E-2</v>
      </c>
      <c r="AC1581" s="13">
        <f t="shared" si="2088"/>
        <v>4.029107526753374E-4</v>
      </c>
      <c r="AD1581" s="13">
        <f t="shared" si="2089"/>
        <v>1.5528583787183154E-2</v>
      </c>
      <c r="AE1581" s="13">
        <f t="shared" si="2090"/>
        <v>1.3794434842607286E-2</v>
      </c>
      <c r="AF1581" s="13">
        <f t="shared" si="2091"/>
        <v>6.1269731752355535E-3</v>
      </c>
      <c r="AG1581" s="13">
        <f t="shared" si="2092"/>
        <v>1.8142485583681784E-3</v>
      </c>
      <c r="AH1581" s="13">
        <f t="shared" si="2093"/>
        <v>2.6950083296887546E-3</v>
      </c>
      <c r="AI1581" s="13">
        <f t="shared" si="2094"/>
        <v>3.7091560806238465E-3</v>
      </c>
      <c r="AJ1581" s="13">
        <f t="shared" si="2095"/>
        <v>2.5524668474805308E-3</v>
      </c>
      <c r="AK1581" s="13">
        <f t="shared" si="2096"/>
        <v>1.1709917954151664E-3</v>
      </c>
      <c r="AL1581" s="13">
        <f t="shared" si="2097"/>
        <v>1.9704068491923812E-5</v>
      </c>
      <c r="AM1581" s="13">
        <f t="shared" si="2098"/>
        <v>4.2744165458189244E-3</v>
      </c>
      <c r="AN1581" s="13">
        <f t="shared" si="2099"/>
        <v>3.7970726332512143E-3</v>
      </c>
      <c r="AO1581" s="13">
        <f t="shared" si="2100"/>
        <v>1.6865179642223012E-3</v>
      </c>
      <c r="AP1581" s="13">
        <f t="shared" si="2101"/>
        <v>4.9939222806124185E-4</v>
      </c>
      <c r="AQ1581" s="13">
        <f t="shared" si="2102"/>
        <v>1.1090569567234328E-4</v>
      </c>
      <c r="AR1581" s="13">
        <f t="shared" si="2103"/>
        <v>4.7880885100236282E-4</v>
      </c>
      <c r="AS1581" s="13">
        <f t="shared" si="2104"/>
        <v>6.5898748496893815E-4</v>
      </c>
      <c r="AT1581" s="13">
        <f t="shared" si="2105"/>
        <v>4.5348420819349422E-4</v>
      </c>
      <c r="AU1581" s="13">
        <f t="shared" si="2106"/>
        <v>2.0804434254222977E-4</v>
      </c>
      <c r="AV1581" s="13">
        <f t="shared" si="2107"/>
        <v>7.1583168192751158E-5</v>
      </c>
      <c r="AW1581" s="13">
        <f t="shared" si="2108"/>
        <v>6.6917617017822043E-7</v>
      </c>
      <c r="AX1581" s="13">
        <f t="shared" si="2109"/>
        <v>9.8048417558907757E-4</v>
      </c>
      <c r="AY1581" s="13">
        <f t="shared" si="2110"/>
        <v>8.7098896201560786E-4</v>
      </c>
      <c r="AZ1581" s="13">
        <f t="shared" si="2111"/>
        <v>3.8686079328982727E-4</v>
      </c>
      <c r="BA1581" s="13">
        <f t="shared" si="2112"/>
        <v>1.1455275165102312E-4</v>
      </c>
      <c r="BB1581" s="13">
        <f t="shared" si="2113"/>
        <v>2.5440028697202502E-5</v>
      </c>
      <c r="BC1581" s="13">
        <f t="shared" si="2114"/>
        <v>4.5198045496881395E-6</v>
      </c>
      <c r="BD1581" s="13">
        <f t="shared" si="2115"/>
        <v>7.0889674462428471E-5</v>
      </c>
      <c r="BE1581" s="13">
        <f t="shared" si="2116"/>
        <v>9.7565882891400375E-5</v>
      </c>
      <c r="BF1581" s="13">
        <f t="shared" si="2117"/>
        <v>6.7140254039560978E-5</v>
      </c>
      <c r="BG1581" s="13">
        <f t="shared" si="2118"/>
        <v>3.0801844380474597E-5</v>
      </c>
      <c r="BH1581" s="13">
        <f t="shared" si="2119"/>
        <v>1.0598190654893204E-5</v>
      </c>
      <c r="BI1581" s="13">
        <f t="shared" si="2120"/>
        <v>2.9172706353562789E-6</v>
      </c>
      <c r="BJ1581" s="14">
        <f t="shared" si="2121"/>
        <v>0.48176267665989181</v>
      </c>
      <c r="BK1581" s="14">
        <f t="shared" si="2122"/>
        <v>0.2762397050630947</v>
      </c>
      <c r="BL1581" s="14">
        <f t="shared" si="2123"/>
        <v>0.23012917206872868</v>
      </c>
      <c r="BM1581" s="14">
        <f t="shared" si="2124"/>
        <v>0.39395749416827658</v>
      </c>
      <c r="BN1581" s="14">
        <f t="shared" si="2125"/>
        <v>0.60543897064109564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1.4896</v>
      </c>
      <c r="F1582" s="10">
        <f>VLOOKUP(B1582,home!$B$2:$E$405,3,FALSE)</f>
        <v>1.0909</v>
      </c>
      <c r="G1582" s="10">
        <f>VLOOKUP(C1582,away!$B$2:$E$405,4,FALSE)</f>
        <v>0.41959999999999997</v>
      </c>
      <c r="H1582" s="10">
        <f>VLOOKUP(A1582,away!$A$2:$E$405,3,FALSE)</f>
        <v>1.2811999999999999</v>
      </c>
      <c r="I1582" s="10">
        <f>VLOOKUP(C1582,away!$B$2:$E$405,3,FALSE)</f>
        <v>1.7562</v>
      </c>
      <c r="J1582" s="10">
        <f>VLOOKUP(B1582,home!$B$2:$E$405,4,FALSE)</f>
        <v>0.78049999999999997</v>
      </c>
      <c r="K1582" s="12">
        <f t="shared" si="2070"/>
        <v>0.68185194694399998</v>
      </c>
      <c r="L1582" s="12">
        <f t="shared" si="2071"/>
        <v>1.7561589049199997</v>
      </c>
      <c r="M1582" s="13">
        <f t="shared" si="2072"/>
        <v>8.7334399856708642E-2</v>
      </c>
      <c r="N1582" s="13">
        <f t="shared" si="2073"/>
        <v>5.9549130577482567E-2</v>
      </c>
      <c r="O1582" s="13">
        <f t="shared" si="2074"/>
        <v>0.1533730840142028</v>
      </c>
      <c r="P1582" s="13">
        <f t="shared" si="2075"/>
        <v>0.10457773594388985</v>
      </c>
      <c r="Q1582" s="13">
        <f t="shared" si="2076"/>
        <v>2.0301845311539488E-2</v>
      </c>
      <c r="R1582" s="13">
        <f t="shared" si="2077"/>
        <v>0.13467375363329279</v>
      </c>
      <c r="S1582" s="13">
        <f t="shared" si="2078"/>
        <v>3.1306400665412779E-2</v>
      </c>
      <c r="T1582" s="13">
        <f t="shared" si="2079"/>
        <v>3.5653266430168411E-2</v>
      </c>
      <c r="U1582" s="13">
        <f t="shared" si="2080"/>
        <v>9.1827561117117262E-2</v>
      </c>
      <c r="V1582" s="13">
        <f t="shared" si="2081"/>
        <v>4.1652831053371328E-3</v>
      </c>
      <c r="W1582" s="13">
        <f t="shared" si="2082"/>
        <v>4.6142842507430381E-3</v>
      </c>
      <c r="X1582" s="13">
        <f t="shared" si="2083"/>
        <v>8.103416376774494E-3</v>
      </c>
      <c r="Y1582" s="13">
        <f t="shared" si="2084"/>
        <v>7.1154434151735465E-3</v>
      </c>
      <c r="Z1582" s="13">
        <f t="shared" si="2085"/>
        <v>7.8836170567369773E-2</v>
      </c>
      <c r="AA1582" s="13">
        <f t="shared" si="2086"/>
        <v>5.3754596390970334E-2</v>
      </c>
      <c r="AB1582" s="13">
        <f t="shared" si="2087"/>
        <v>1.832633810318602E-2</v>
      </c>
      <c r="AC1582" s="13">
        <f t="shared" si="2088"/>
        <v>3.1172988352540899E-4</v>
      </c>
      <c r="AD1582" s="13">
        <f t="shared" si="2089"/>
        <v>7.8656467503054417E-4</v>
      </c>
      <c r="AE1582" s="13">
        <f t="shared" si="2090"/>
        <v>1.3813325583503957E-3</v>
      </c>
      <c r="AF1582" s="13">
        <f t="shared" si="2091"/>
        <v>1.2129197365014866E-3</v>
      </c>
      <c r="AG1582" s="13">
        <f t="shared" si="2092"/>
        <v>7.1002659873676849E-4</v>
      </c>
      <c r="AH1582" s="13">
        <f t="shared" si="2093"/>
        <v>3.4612210742919612E-2</v>
      </c>
      <c r="AI1582" s="13">
        <f t="shared" si="2094"/>
        <v>2.3600403283095768E-2</v>
      </c>
      <c r="AJ1582" s="13">
        <f t="shared" si="2095"/>
        <v>8.0459904636212103E-3</v>
      </c>
      <c r="AK1582" s="13">
        <f t="shared" si="2096"/>
        <v>1.8287247542376594E-3</v>
      </c>
      <c r="AL1582" s="13">
        <f t="shared" si="2097"/>
        <v>1.4931117863580562E-5</v>
      </c>
      <c r="AM1582" s="13">
        <f t="shared" si="2098"/>
        <v>1.0726413101339026E-4</v>
      </c>
      <c r="AN1582" s="13">
        <f t="shared" si="2099"/>
        <v>1.8837285885767079E-4</v>
      </c>
      <c r="AO1582" s="13">
        <f t="shared" si="2100"/>
        <v>1.6540633676406845E-4</v>
      </c>
      <c r="AP1582" s="13">
        <f t="shared" si="2101"/>
        <v>9.6826603746138381E-5</v>
      </c>
      <c r="AQ1582" s="13">
        <f t="shared" si="2102"/>
        <v>4.25107256004853E-5</v>
      </c>
      <c r="AR1582" s="13">
        <f t="shared" si="2103"/>
        <v>1.2156908423029184E-2</v>
      </c>
      <c r="AS1582" s="13">
        <f t="shared" si="2104"/>
        <v>8.2892116770623605E-3</v>
      </c>
      <c r="AT1582" s="13">
        <f t="shared" si="2105"/>
        <v>2.826007560317955E-3</v>
      </c>
      <c r="AU1582" s="13">
        <f t="shared" si="2106"/>
        <v>6.4230625236042036E-4</v>
      </c>
      <c r="AV1582" s="13">
        <f t="shared" si="2107"/>
        <v>1.0948944217656418E-4</v>
      </c>
      <c r="AW1582" s="13">
        <f t="shared" si="2108"/>
        <v>4.966423132257382E-7</v>
      </c>
      <c r="AX1582" s="13">
        <f t="shared" si="2109"/>
        <v>1.2189709428122734E-5</v>
      </c>
      <c r="AY1582" s="13">
        <f t="shared" si="2110"/>
        <v>2.1407066760585016E-5</v>
      </c>
      <c r="AZ1582" s="13">
        <f t="shared" si="2111"/>
        <v>1.879710545990916E-5</v>
      </c>
      <c r="BA1582" s="13">
        <f t="shared" si="2112"/>
        <v>1.1003568046713272E-5</v>
      </c>
      <c r="BB1582" s="13">
        <f t="shared" si="2113"/>
        <v>4.8310035027821716E-6</v>
      </c>
      <c r="BC1582" s="13">
        <f t="shared" si="2114"/>
        <v>1.6968019642221233E-6</v>
      </c>
      <c r="BD1582" s="13">
        <f t="shared" si="2115"/>
        <v>3.5582438305666098E-3</v>
      </c>
      <c r="BE1582" s="13">
        <f t="shared" si="2116"/>
        <v>2.4261954835733189E-3</v>
      </c>
      <c r="BF1582" s="13">
        <f t="shared" si="2117"/>
        <v>8.2715305707060363E-4</v>
      </c>
      <c r="BG1582" s="13">
        <f t="shared" si="2118"/>
        <v>1.8799864079475752E-4</v>
      </c>
      <c r="BH1582" s="13">
        <f t="shared" si="2119"/>
        <v>3.2046809812182777E-5</v>
      </c>
      <c r="BI1582" s="13">
        <f t="shared" si="2120"/>
        <v>4.3702359327561823E-6</v>
      </c>
      <c r="BJ1582" s="14">
        <f t="shared" si="2121"/>
        <v>0.14009853584164481</v>
      </c>
      <c r="BK1582" s="14">
        <f t="shared" si="2122"/>
        <v>0.22773188763949795</v>
      </c>
      <c r="BL1582" s="14">
        <f t="shared" si="2123"/>
        <v>0.55110259391534022</v>
      </c>
      <c r="BM1582" s="14">
        <f t="shared" si="2124"/>
        <v>0.43793832820228928</v>
      </c>
      <c r="BN1582" s="14">
        <f t="shared" si="2125"/>
        <v>0.55980994933711614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1.4896</v>
      </c>
      <c r="F1583" s="10">
        <f>VLOOKUP(B1583,home!$B$2:$E$405,3,FALSE)</f>
        <v>0.92310000000000003</v>
      </c>
      <c r="G1583" s="10">
        <f>VLOOKUP(C1583,away!$B$2:$E$405,4,FALSE)</f>
        <v>1.0909</v>
      </c>
      <c r="H1583" s="10">
        <f>VLOOKUP(A1583,away!$A$2:$E$405,3,FALSE)</f>
        <v>1.2811999999999999</v>
      </c>
      <c r="I1583" s="10">
        <f>VLOOKUP(C1583,away!$B$2:$E$405,3,FALSE)</f>
        <v>0.87809999999999999</v>
      </c>
      <c r="J1583" s="10">
        <f>VLOOKUP(B1583,home!$B$2:$E$405,4,FALSE)</f>
        <v>0.58540000000000003</v>
      </c>
      <c r="K1583" s="12">
        <f t="shared" si="2070"/>
        <v>1.5000417831840001</v>
      </c>
      <c r="L1583" s="12">
        <f t="shared" si="2071"/>
        <v>0.65858771488799994</v>
      </c>
      <c r="M1583" s="13">
        <f t="shared" si="2072"/>
        <v>0.1154832826944636</v>
      </c>
      <c r="N1583" s="13">
        <f t="shared" si="2073"/>
        <v>0.17322974930094515</v>
      </c>
      <c r="O1583" s="13">
        <f t="shared" si="2074"/>
        <v>7.605587125751169E-2</v>
      </c>
      <c r="P1583" s="13">
        <f t="shared" si="2075"/>
        <v>0.11408698474273057</v>
      </c>
      <c r="Q1583" s="13">
        <f t="shared" si="2076"/>
        <v>0.12992593102095357</v>
      </c>
      <c r="R1583" s="13">
        <f t="shared" si="2077"/>
        <v>2.5044731227650267E-2</v>
      </c>
      <c r="S1583" s="13">
        <f t="shared" si="2078"/>
        <v>2.8176892325888214E-2</v>
      </c>
      <c r="T1583" s="13">
        <f t="shared" si="2079"/>
        <v>8.5567622015785716E-2</v>
      </c>
      <c r="U1583" s="13">
        <f t="shared" si="2080"/>
        <v>3.7568143290088521E-2</v>
      </c>
      <c r="V1583" s="13">
        <f t="shared" si="2081"/>
        <v>3.092912006999841E-3</v>
      </c>
      <c r="W1583" s="13">
        <f t="shared" si="2082"/>
        <v>6.4964775083504178E-2</v>
      </c>
      <c r="X1583" s="13">
        <f t="shared" si="2083"/>
        <v>4.2785002770457894E-2</v>
      </c>
      <c r="Y1583" s="13">
        <f t="shared" si="2084"/>
        <v>1.4088838603036306E-2</v>
      </c>
      <c r="Z1583" s="13">
        <f t="shared" si="2085"/>
        <v>5.4980507697341089E-3</v>
      </c>
      <c r="AA1583" s="13">
        <f t="shared" si="2086"/>
        <v>8.2473058806681165E-3</v>
      </c>
      <c r="AB1583" s="13">
        <f t="shared" si="2087"/>
        <v>6.1856517098506474E-3</v>
      </c>
      <c r="AC1583" s="13">
        <f t="shared" si="2088"/>
        <v>1.909697429360676E-4</v>
      </c>
      <c r="AD1583" s="13">
        <f t="shared" si="2089"/>
        <v>2.4362469265101779E-2</v>
      </c>
      <c r="AE1583" s="13">
        <f t="shared" si="2090"/>
        <v>1.6044822962332513E-2</v>
      </c>
      <c r="AF1583" s="13">
        <f t="shared" si="2091"/>
        <v>5.2834616452725391E-3</v>
      </c>
      <c r="AG1583" s="13">
        <f t="shared" si="2092"/>
        <v>1.1598743105528115E-3</v>
      </c>
      <c r="AH1583" s="13">
        <f t="shared" si="2093"/>
        <v>9.0523717319434876E-4</v>
      </c>
      <c r="AI1583" s="13">
        <f t="shared" si="2094"/>
        <v>1.3578935834828944E-3</v>
      </c>
      <c r="AJ1583" s="13">
        <f t="shared" si="2095"/>
        <v>1.0184485561708966E-3</v>
      </c>
      <c r="AK1583" s="13">
        <f t="shared" si="2096"/>
        <v>5.0923846275992063E-4</v>
      </c>
      <c r="AL1583" s="13">
        <f t="shared" si="2097"/>
        <v>7.5464298001687611E-6</v>
      </c>
      <c r="AM1583" s="13">
        <f t="shared" si="2098"/>
        <v>7.3089443678377346E-3</v>
      </c>
      <c r="AN1583" s="13">
        <f t="shared" si="2099"/>
        <v>4.8135809694577706E-3</v>
      </c>
      <c r="AO1583" s="13">
        <f t="shared" si="2100"/>
        <v>1.5850826455517783E-3</v>
      </c>
      <c r="AP1583" s="13">
        <f t="shared" si="2101"/>
        <v>3.4797198581419046E-4</v>
      </c>
      <c r="AQ1583" s="13">
        <f t="shared" si="2102"/>
        <v>5.7292518745601792E-5</v>
      </c>
      <c r="AR1583" s="13">
        <f t="shared" si="2103"/>
        <v>1.1923561626514782E-4</v>
      </c>
      <c r="AS1583" s="13">
        <f t="shared" si="2104"/>
        <v>1.7885840644141549E-4</v>
      </c>
      <c r="AT1583" s="13">
        <f t="shared" si="2105"/>
        <v>1.3414754146791482E-4</v>
      </c>
      <c r="AU1583" s="13">
        <f t="shared" si="2106"/>
        <v>6.7075639104426828E-5</v>
      </c>
      <c r="AV1583" s="13">
        <f t="shared" si="2107"/>
        <v>2.5154065322602721E-5</v>
      </c>
      <c r="AW1583" s="13">
        <f t="shared" si="2108"/>
        <v>2.0708851662004212E-7</v>
      </c>
      <c r="AX1583" s="13">
        <f t="shared" si="2109"/>
        <v>1.8272869904539944E-3</v>
      </c>
      <c r="AY1583" s="13">
        <f t="shared" si="2110"/>
        <v>1.2034287634876668E-3</v>
      </c>
      <c r="AZ1583" s="13">
        <f t="shared" si="2111"/>
        <v>3.9628169968791688E-4</v>
      </c>
      <c r="BA1583" s="13">
        <f t="shared" si="2112"/>
        <v>8.699541968313261E-5</v>
      </c>
      <c r="BB1583" s="13">
        <f t="shared" si="2113"/>
        <v>1.4323528663709208E-5</v>
      </c>
      <c r="BC1583" s="13">
        <f t="shared" si="2114"/>
        <v>1.8866600023530038E-6</v>
      </c>
      <c r="BD1583" s="13">
        <f t="shared" si="2115"/>
        <v>1.3087852008221016E-5</v>
      </c>
      <c r="BE1583" s="13">
        <f t="shared" si="2116"/>
        <v>1.9632324864460149E-5</v>
      </c>
      <c r="BF1583" s="13">
        <f t="shared" si="2117"/>
        <v>1.4724653798866196E-5</v>
      </c>
      <c r="BG1583" s="13">
        <f t="shared" si="2118"/>
        <v>7.3625319804061021E-6</v>
      </c>
      <c r="BH1583" s="13">
        <f t="shared" si="2119"/>
        <v>2.7610264001593993E-6</v>
      </c>
      <c r="BI1583" s="13">
        <f t="shared" si="2120"/>
        <v>8.2833099294264121E-7</v>
      </c>
      <c r="BJ1583" s="14">
        <f t="shared" si="2121"/>
        <v>0.57505562252732823</v>
      </c>
      <c r="BK1583" s="14">
        <f t="shared" si="2122"/>
        <v>0.26224201670630615</v>
      </c>
      <c r="BL1583" s="14">
        <f t="shared" si="2123"/>
        <v>0.15747538913002382</v>
      </c>
      <c r="BM1583" s="14">
        <f t="shared" si="2124"/>
        <v>0.36524130721416648</v>
      </c>
      <c r="BN1583" s="14">
        <f t="shared" si="2125"/>
        <v>0.63382655024425483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1.4896</v>
      </c>
      <c r="F1584" s="10">
        <f>VLOOKUP(B1584,home!$B$2:$E$405,3,FALSE)</f>
        <v>0.96970000000000001</v>
      </c>
      <c r="G1584" s="10">
        <f>VLOOKUP(C1584,away!$B$2:$E$405,4,FALSE)</f>
        <v>0.83919999999999995</v>
      </c>
      <c r="H1584" s="10">
        <f>VLOOKUP(A1584,away!$A$2:$E$405,3,FALSE)</f>
        <v>1.2811999999999999</v>
      </c>
      <c r="I1584" s="10">
        <f>VLOOKUP(C1584,away!$B$2:$E$405,3,FALSE)</f>
        <v>0.29270000000000002</v>
      </c>
      <c r="J1584" s="10">
        <f>VLOOKUP(B1584,home!$B$2:$E$405,4,FALSE)</f>
        <v>0.95399999999999996</v>
      </c>
      <c r="K1584" s="12">
        <f t="shared" si="2070"/>
        <v>1.212195128704</v>
      </c>
      <c r="L1584" s="12">
        <f t="shared" si="2071"/>
        <v>0.35775690695999995</v>
      </c>
      <c r="M1584" s="13">
        <f t="shared" si="2072"/>
        <v>0.20805516134536606</v>
      </c>
      <c r="N1584" s="13">
        <f t="shared" si="2073"/>
        <v>0.25220345308457753</v>
      </c>
      <c r="O1584" s="13">
        <f t="shared" si="2074"/>
        <v>7.443317099998191E-2</v>
      </c>
      <c r="P1584" s="13">
        <f t="shared" si="2075"/>
        <v>9.0227527300169905E-2</v>
      </c>
      <c r="Q1584" s="13">
        <f t="shared" si="2076"/>
        <v>0.15285989863572635</v>
      </c>
      <c r="R1584" s="13">
        <f t="shared" si="2077"/>
        <v>1.3314490516089144E-2</v>
      </c>
      <c r="S1584" s="13">
        <f t="shared" si="2078"/>
        <v>9.7822695554149828E-3</v>
      </c>
      <c r="T1584" s="13">
        <f t="shared" si="2079"/>
        <v>5.4686684534136581E-2</v>
      </c>
      <c r="U1584" s="13">
        <f t="shared" si="2080"/>
        <v>1.6139760544778867E-2</v>
      </c>
      <c r="V1584" s="13">
        <f t="shared" si="2081"/>
        <v>4.7136537555254057E-4</v>
      </c>
      <c r="W1584" s="13">
        <f t="shared" si="2082"/>
        <v>6.1765341500138231E-2</v>
      </c>
      <c r="X1584" s="13">
        <f t="shared" si="2083"/>
        <v>2.2096977532417576E-2</v>
      </c>
      <c r="Y1584" s="13">
        <f t="shared" si="2084"/>
        <v>3.9526731675811611E-3</v>
      </c>
      <c r="Z1584" s="13">
        <f t="shared" si="2085"/>
        <v>1.5877836482614351E-3</v>
      </c>
      <c r="AA1584" s="13">
        <f t="shared" si="2086"/>
        <v>1.9247036038583772E-3</v>
      </c>
      <c r="AB1584" s="13">
        <f t="shared" si="2087"/>
        <v>1.1665581663980792E-3</v>
      </c>
      <c r="AC1584" s="13">
        <f t="shared" si="2088"/>
        <v>1.2776098660568318E-5</v>
      </c>
      <c r="AD1584" s="13">
        <f t="shared" si="2089"/>
        <v>1.8717911522301654E-2</v>
      </c>
      <c r="AE1584" s="13">
        <f t="shared" si="2090"/>
        <v>6.6964621309695826E-3</v>
      </c>
      <c r="AF1584" s="13">
        <f t="shared" si="2091"/>
        <v>1.1978527897752239E-3</v>
      </c>
      <c r="AG1584" s="13">
        <f t="shared" si="2092"/>
        <v>1.4284670302113037E-4</v>
      </c>
      <c r="AH1584" s="13">
        <f t="shared" si="2093"/>
        <v>1.4201014173091886E-4</v>
      </c>
      <c r="AI1584" s="13">
        <f t="shared" si="2094"/>
        <v>1.7214400203278447E-4</v>
      </c>
      <c r="AJ1584" s="13">
        <f t="shared" si="2095"/>
        <v>1.0433606034987642E-4</v>
      </c>
      <c r="AK1584" s="13">
        <f t="shared" si="2096"/>
        <v>4.2158554701428913E-5</v>
      </c>
      <c r="AL1584" s="13">
        <f t="shared" si="2097"/>
        <v>2.2162503121420731E-7</v>
      </c>
      <c r="AM1584" s="13">
        <f t="shared" si="2098"/>
        <v>4.537952233369307E-3</v>
      </c>
      <c r="AN1584" s="13">
        <f t="shared" si="2099"/>
        <v>1.6234837549424271E-3</v>
      </c>
      <c r="AO1584" s="13">
        <f t="shared" si="2100"/>
        <v>2.9040626333400461E-4</v>
      </c>
      <c r="AP1584" s="13">
        <f t="shared" si="2101"/>
        <v>3.4631615510728243E-5</v>
      </c>
      <c r="AQ1584" s="13">
        <f t="shared" si="2102"/>
        <v>3.0974249120365231E-6</v>
      </c>
      <c r="AR1584" s="13">
        <f t="shared" si="2103"/>
        <v>1.0161021812520951E-5</v>
      </c>
      <c r="AS1584" s="13">
        <f t="shared" si="2104"/>
        <v>1.2317141143792986E-5</v>
      </c>
      <c r="AT1584" s="13">
        <f t="shared" si="2105"/>
        <v>7.4653892470327372E-6</v>
      </c>
      <c r="AU1584" s="13">
        <f t="shared" si="2106"/>
        <v>3.016502826377435E-6</v>
      </c>
      <c r="AV1584" s="13">
        <f t="shared" si="2107"/>
        <v>9.1414750796414417E-7</v>
      </c>
      <c r="AW1584" s="13">
        <f t="shared" si="2108"/>
        <v>2.6697885771380337E-9</v>
      </c>
      <c r="AX1584" s="13">
        <f t="shared" si="2109"/>
        <v>9.1681393193028483E-4</v>
      </c>
      <c r="AY1584" s="13">
        <f t="shared" si="2110"/>
        <v>3.2799651654521458E-4</v>
      </c>
      <c r="AZ1584" s="13">
        <f t="shared" si="2111"/>
        <v>5.8671509626435204E-5</v>
      </c>
      <c r="BA1584" s="13">
        <f t="shared" si="2112"/>
        <v>6.9967126035424403E-6</v>
      </c>
      <c r="BB1584" s="13">
        <f t="shared" si="2113"/>
        <v>6.2578056498284782E-7</v>
      </c>
      <c r="BC1584" s="13">
        <f t="shared" si="2114"/>
        <v>4.4775463872788983E-8</v>
      </c>
      <c r="BD1584" s="13">
        <f t="shared" si="2115"/>
        <v>6.058626225334311E-7</v>
      </c>
      <c r="BE1584" s="13">
        <f t="shared" si="2116"/>
        <v>7.3442371969885552E-7</v>
      </c>
      <c r="BF1584" s="13">
        <f t="shared" si="2117"/>
        <v>4.4513242771181237E-7</v>
      </c>
      <c r="BG1584" s="13">
        <f t="shared" si="2118"/>
        <v>1.798624535001481E-7</v>
      </c>
      <c r="BH1584" s="13">
        <f t="shared" si="2119"/>
        <v>5.4507097492407338E-8</v>
      </c>
      <c r="BI1584" s="13">
        <f t="shared" si="2120"/>
        <v>1.3214647612018037E-8</v>
      </c>
      <c r="BJ1584" s="14">
        <f t="shared" si="2121"/>
        <v>0.58212082211944804</v>
      </c>
      <c r="BK1584" s="14">
        <f t="shared" si="2122"/>
        <v>0.30887731781674049</v>
      </c>
      <c r="BL1584" s="14">
        <f t="shared" si="2123"/>
        <v>0.1074752397954276</v>
      </c>
      <c r="BM1584" s="14">
        <f t="shared" si="2124"/>
        <v>0.20863946765120989</v>
      </c>
      <c r="BN1584" s="14">
        <f t="shared" si="2125"/>
        <v>0.79109370188191086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1.4896</v>
      </c>
      <c r="F1585" s="10">
        <f>VLOOKUP(B1585,home!$B$2:$E$405,3,FALSE)</f>
        <v>1.5944</v>
      </c>
      <c r="G1585" s="10">
        <f>VLOOKUP(C1585,away!$B$2:$E$405,4,FALSE)</f>
        <v>1.3426</v>
      </c>
      <c r="H1585" s="10">
        <f>VLOOKUP(A1585,away!$A$2:$E$405,3,FALSE)</f>
        <v>1.2811999999999999</v>
      </c>
      <c r="I1585" s="10">
        <f>VLOOKUP(C1585,away!$B$2:$E$405,3,FALSE)</f>
        <v>0.39029999999999998</v>
      </c>
      <c r="J1585" s="10">
        <f>VLOOKUP(B1585,home!$B$2:$E$405,4,FALSE)</f>
        <v>0.68300000000000005</v>
      </c>
      <c r="K1585" s="12">
        <f t="shared" si="2070"/>
        <v>3.1886994890240001</v>
      </c>
      <c r="L1585" s="12">
        <f t="shared" si="2071"/>
        <v>0.34153576188000001</v>
      </c>
      <c r="M1585" s="13">
        <f t="shared" si="2072"/>
        <v>2.9298022669938601E-2</v>
      </c>
      <c r="N1585" s="13">
        <f t="shared" si="2073"/>
        <v>9.3422589917046786E-2</v>
      </c>
      <c r="O1585" s="13">
        <f t="shared" si="2074"/>
        <v>1.0006322494154993E-2</v>
      </c>
      <c r="P1585" s="13">
        <f t="shared" si="2075"/>
        <v>3.1907155424121383E-2</v>
      </c>
      <c r="Q1585" s="13">
        <f t="shared" si="2076"/>
        <v>0.14894828236589297</v>
      </c>
      <c r="R1585" s="13">
        <f t="shared" si="2077"/>
        <v>1.7087584883291036E-3</v>
      </c>
      <c r="S1585" s="13">
        <f t="shared" si="2078"/>
        <v>8.6871610648287176E-3</v>
      </c>
      <c r="T1585" s="13">
        <f t="shared" si="2079"/>
        <v>5.0871165098552627E-2</v>
      </c>
      <c r="U1585" s="13">
        <f t="shared" si="2080"/>
        <v>5.4487173186004356E-3</v>
      </c>
      <c r="V1585" s="13">
        <f t="shared" si="2081"/>
        <v>1.0511994895905472E-3</v>
      </c>
      <c r="W1585" s="13">
        <f t="shared" si="2082"/>
        <v>0.15831710395704177</v>
      </c>
      <c r="X1585" s="13">
        <f t="shared" si="2083"/>
        <v>5.4070952718603425E-2</v>
      </c>
      <c r="Y1585" s="13">
        <f t="shared" si="2084"/>
        <v>9.233582016162839E-3</v>
      </c>
      <c r="Z1585" s="13">
        <f t="shared" si="2085"/>
        <v>1.945340440601325E-4</v>
      </c>
      <c r="AA1585" s="13">
        <f t="shared" si="2086"/>
        <v>6.2031060689231679E-4</v>
      </c>
      <c r="AB1585" s="13">
        <f t="shared" si="2087"/>
        <v>9.8899205761684961E-4</v>
      </c>
      <c r="AC1585" s="13">
        <f t="shared" si="2088"/>
        <v>7.155087280543973E-5</v>
      </c>
      <c r="AD1585" s="13">
        <f t="shared" si="2089"/>
        <v>0.12620641712289463</v>
      </c>
      <c r="AE1585" s="13">
        <f t="shared" si="2090"/>
        <v>4.3104004826212905E-2</v>
      </c>
      <c r="AF1585" s="13">
        <f t="shared" si="2091"/>
        <v>7.3607795641999103E-3</v>
      </c>
      <c r="AG1585" s="13">
        <f t="shared" si="2092"/>
        <v>8.3798981882991699E-4</v>
      </c>
      <c r="AH1585" s="13">
        <f t="shared" si="2093"/>
        <v>1.6610083237418713E-5</v>
      </c>
      <c r="AI1585" s="13">
        <f t="shared" si="2094"/>
        <v>5.2964563931803161E-5</v>
      </c>
      <c r="AJ1585" s="13">
        <f t="shared" si="2095"/>
        <v>8.4444038972859912E-5</v>
      </c>
      <c r="AK1585" s="13">
        <f t="shared" si="2096"/>
        <v>8.9755554641293692E-5</v>
      </c>
      <c r="AL1585" s="13">
        <f t="shared" si="2097"/>
        <v>3.116913171996656E-6</v>
      </c>
      <c r="AM1585" s="13">
        <f t="shared" si="2098"/>
        <v>8.0486867558264827E-2</v>
      </c>
      <c r="AN1585" s="13">
        <f t="shared" si="2099"/>
        <v>2.7489143632846633E-2</v>
      </c>
      <c r="AO1585" s="13">
        <f t="shared" si="2100"/>
        <v>4.6942628070365134E-3</v>
      </c>
      <c r="AP1585" s="13">
        <f t="shared" si="2101"/>
        <v>5.3441954142205439E-4</v>
      </c>
      <c r="AQ1585" s="13">
        <f t="shared" si="2102"/>
        <v>4.5630846310785397E-5</v>
      </c>
      <c r="AR1585" s="13">
        <f t="shared" si="2103"/>
        <v>1.1345874866764037E-6</v>
      </c>
      <c r="AS1585" s="13">
        <f t="shared" si="2104"/>
        <v>3.6178585390180725E-6</v>
      </c>
      <c r="AT1585" s="13">
        <f t="shared" si="2105"/>
        <v>5.7681318373640252E-6</v>
      </c>
      <c r="AU1585" s="13">
        <f t="shared" si="2106"/>
        <v>6.1309463474752428E-6</v>
      </c>
      <c r="AV1585" s="13">
        <f t="shared" si="2107"/>
        <v>4.8874363713569667E-6</v>
      </c>
      <c r="AW1585" s="13">
        <f t="shared" si="2108"/>
        <v>9.4291377558496413E-8</v>
      </c>
      <c r="AX1585" s="13">
        <f t="shared" si="2109"/>
        <v>4.2774738909363549E-2</v>
      </c>
      <c r="AY1585" s="13">
        <f t="shared" si="2110"/>
        <v>1.4609103042627561E-2</v>
      </c>
      <c r="AZ1585" s="13">
        <f t="shared" si="2111"/>
        <v>2.494765569023615E-3</v>
      </c>
      <c r="BA1585" s="13">
        <f t="shared" si="2112"/>
        <v>2.8401721977615741E-4</v>
      </c>
      <c r="BB1585" s="13">
        <f t="shared" si="2113"/>
        <v>2.4250509385822334E-5</v>
      </c>
      <c r="BC1585" s="13">
        <f t="shared" si="2114"/>
        <v>1.6564832398129846E-6</v>
      </c>
      <c r="BD1585" s="13">
        <f t="shared" si="2115"/>
        <v>6.4583700280256641E-8</v>
      </c>
      <c r="BE1585" s="13">
        <f t="shared" si="2116"/>
        <v>2.0593801208293352E-7</v>
      </c>
      <c r="BF1585" s="13">
        <f t="shared" si="2117"/>
        <v>3.2833721694973442E-7</v>
      </c>
      <c r="BG1585" s="13">
        <f t="shared" si="2118"/>
        <v>3.4898957197172671E-7</v>
      </c>
      <c r="BH1585" s="13">
        <f t="shared" si="2119"/>
        <v>2.7820571745523736E-7</v>
      </c>
      <c r="BI1585" s="13">
        <f t="shared" si="2120"/>
        <v>1.7742288581861422E-7</v>
      </c>
      <c r="BJ1585" s="14">
        <f t="shared" si="2121"/>
        <v>0.86581172352473501</v>
      </c>
      <c r="BK1585" s="14">
        <f t="shared" si="2122"/>
        <v>8.562730947708426E-2</v>
      </c>
      <c r="BL1585" s="14">
        <f t="shared" si="2123"/>
        <v>1.9039817644063525E-2</v>
      </c>
      <c r="BM1585" s="14">
        <f t="shared" si="2124"/>
        <v>0.64077324457920914</v>
      </c>
      <c r="BN1585" s="14">
        <f t="shared" si="2125"/>
        <v>0.31529113135948378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1.3568</v>
      </c>
      <c r="F1587" s="10">
        <f>VLOOKUP(B1587,home!$B$2:$E$405,3,FALSE)</f>
        <v>0.90080000000000005</v>
      </c>
      <c r="G1587" s="10">
        <f>VLOOKUP(C1587,away!$B$2:$E$405,4,FALSE)</f>
        <v>0.90080000000000005</v>
      </c>
      <c r="H1587" s="10">
        <f>VLOOKUP(A1587,away!$A$2:$E$405,3,FALSE)</f>
        <v>1.1676</v>
      </c>
      <c r="I1587" s="10">
        <f>VLOOKUP(C1587,away!$B$2:$E$405,3,FALSE)</f>
        <v>1.0944</v>
      </c>
      <c r="J1587" s="10">
        <f>VLOOKUP(B1587,home!$B$2:$E$405,4,FALSE)</f>
        <v>0.80889999999999995</v>
      </c>
      <c r="K1587" s="12">
        <f t="shared" ref="K1587:K1646" si="2126">E1587*F1587*G1587</f>
        <v>1.100962660352</v>
      </c>
      <c r="L1587" s="12">
        <f t="shared" ref="L1587:L1646" si="2127">H1587*I1587*J1587</f>
        <v>1.0336297628160001</v>
      </c>
      <c r="M1587" s="13">
        <f t="shared" ref="M1587:M1646" si="2128">_xlfn.POISSON.DIST(0,K1587,FALSE) * _xlfn.POISSON.DIST(0,L1587,FALSE)</f>
        <v>0.11829279395484582</v>
      </c>
      <c r="N1587" s="13">
        <f t="shared" ref="N1587:N1646" si="2129">_xlfn.POISSON.DIST(1,K1587,FALSE) * _xlfn.POISSON.DIST(0,L1587,FALSE)</f>
        <v>0.13023594913299805</v>
      </c>
      <c r="O1587" s="13">
        <f t="shared" ref="O1587:O1646" si="2130">_xlfn.POISSON.DIST(0,K1587,FALSE) * _xlfn.POISSON.DIST(1,L1587,FALSE)</f>
        <v>0.12227095255838925</v>
      </c>
      <c r="P1587" s="13">
        <f t="shared" ref="P1587:P1646" si="2131">_xlfn.POISSON.DIST(1,K1587,FALSE) * _xlfn.POISSON.DIST(1,L1587,FALSE)</f>
        <v>0.13461575321245742</v>
      </c>
      <c r="Q1587" s="13">
        <f t="shared" ref="Q1587:Q1646" si="2132">_xlfn.POISSON.DIST(2,K1587,FALSE) * _xlfn.POISSON.DIST(0,L1587,FALSE)</f>
        <v>7.1692458515466642E-2</v>
      </c>
      <c r="R1587" s="13">
        <f t="shared" ref="R1587:R1646" si="2133">_xlfn.POISSON.DIST(0,K1587,FALSE) * _xlfn.POISSON.DIST(2,L1587,FALSE)</f>
        <v>6.3191447846107127E-2</v>
      </c>
      <c r="S1587" s="13">
        <f t="shared" ref="S1587:S1646" si="2134">_xlfn.POISSON.DIST(2,K1587,FALSE) * _xlfn.POISSON.DIST(2,L1587,FALSE)</f>
        <v>3.8297770318694253E-2</v>
      </c>
      <c r="T1587" s="13">
        <f t="shared" ref="T1587:T1646" si="2135">_xlfn.POISSON.DIST(2,K1587,FALSE) * _xlfn.POISSON.DIST(1,L1587,FALSE)</f>
        <v>7.4103458891037713E-2</v>
      </c>
      <c r="U1587" s="13">
        <f t="shared" ref="U1587:U1646" si="2136">_xlfn.POISSON.DIST(1,K1587,FALSE) * _xlfn.POISSON.DIST(2,L1587,FALSE)</f>
        <v>6.9571424532144766E-2</v>
      </c>
      <c r="V1587" s="13">
        <f t="shared" ref="V1587:V1646" si="2137">_xlfn.POISSON.DIST(3,K1587,FALSE) * _xlfn.POISSON.DIST(3,L1587,FALSE)</f>
        <v>4.8424882638400599E-3</v>
      </c>
      <c r="W1587" s="13">
        <f t="shared" ref="W1587:W1646" si="2138">_xlfn.POISSON.DIST(3,K1587,FALSE) * _xlfn.POISSON.DIST(0,L1587,FALSE)</f>
        <v>2.6310239951454508E-2</v>
      </c>
      <c r="X1587" s="13">
        <f t="shared" ref="X1587:X1646" si="2139">_xlfn.POISSON.DIST(3,K1587,FALSE) * _xlfn.POISSON.DIST(1,L1587,FALSE)</f>
        <v>2.719504708065397E-2</v>
      </c>
      <c r="Y1587" s="13">
        <f t="shared" ref="Y1587:Y1646" si="2140">_xlfn.POISSON.DIST(3,K1587,FALSE) * _xlfn.POISSON.DIST(2,L1587,FALSE)</f>
        <v>1.4054805031873157E-2</v>
      </c>
      <c r="Z1587" s="13">
        <f t="shared" ref="Z1587:Z1646" si="2141">_xlfn.POISSON.DIST(0,K1587,FALSE) * _xlfn.POISSON.DIST(3,L1587,FALSE)</f>
        <v>2.1772187083057122E-2</v>
      </c>
      <c r="AA1587" s="13">
        <f t="shared" ref="AA1587:AA1646" si="2142">_xlfn.POISSON.DIST(1,K1587,FALSE) * _xlfn.POISSON.DIST(3,L1587,FALSE)</f>
        <v>2.3970365012644018E-2</v>
      </c>
      <c r="AB1587" s="13">
        <f t="shared" ref="AB1587:AB1646" si="2143">_xlfn.POISSON.DIST(2,K1587,FALSE) * _xlfn.POISSON.DIST(3,L1587,FALSE)</f>
        <v>1.3195238416964532E-2</v>
      </c>
      <c r="AC1587" s="13">
        <f t="shared" ref="AC1587:AC1646" si="2144">_xlfn.POISSON.DIST(4,K1587,FALSE) * _xlfn.POISSON.DIST(4,L1587,FALSE)</f>
        <v>3.4441827734459573E-4</v>
      </c>
      <c r="AD1587" s="13">
        <f t="shared" ref="AD1587:AD1646" si="2145">_xlfn.POISSON.DIST(4,K1587,FALSE) * _xlfn.POISSON.DIST(0,L1587,FALSE)</f>
        <v>7.2416479428632141E-3</v>
      </c>
      <c r="AE1587" s="13">
        <f t="shared" ref="AE1587:AE1646" si="2146">_xlfn.POISSON.DIST(4,K1587,FALSE) * _xlfn.POISSON.DIST(1,L1587,FALSE)</f>
        <v>7.4851828455786791E-3</v>
      </c>
      <c r="AF1587" s="13">
        <f t="shared" ref="AF1587:AF1646" si="2147">_xlfn.POISSON.DIST(4,K1587,FALSE) * _xlfn.POISSON.DIST(2,L1587,FALSE)</f>
        <v>3.8684538846549404E-3</v>
      </c>
      <c r="AG1587" s="13">
        <f t="shared" ref="AG1587:AG1646" si="2148">_xlfn.POISSON.DIST(4,K1587,FALSE) * _xlfn.POISSON.DIST(3,L1587,FALSE)</f>
        <v>1.3328496904201736E-3</v>
      </c>
      <c r="AH1587" s="13">
        <f t="shared" ref="AH1587:AH1646" si="2149">_xlfn.POISSON.DIST(0,K1587,FALSE) * _xlfn.POISSON.DIST(4,L1587,FALSE)</f>
        <v>5.6260951426614775E-3</v>
      </c>
      <c r="AI1587" s="13">
        <f t="shared" ref="AI1587:AI1646" si="2150">_xlfn.POISSON.DIST(1,K1587,FALSE) * _xlfn.POISSON.DIST(4,L1587,FALSE)</f>
        <v>6.1941206756580451E-3</v>
      </c>
      <c r="AJ1587" s="13">
        <f t="shared" ref="AJ1587:AJ1646" si="2151">_xlfn.POISSON.DIST(2,K1587,FALSE) * _xlfn.POISSON.DIST(4,L1587,FALSE)</f>
        <v>3.4097477888069051E-3</v>
      </c>
      <c r="AK1587" s="13">
        <f t="shared" ref="AK1587:AK1646" si="2152">_xlfn.POISSON.DIST(3,K1587,FALSE) * _xlfn.POISSON.DIST(4,L1587,FALSE)</f>
        <v>1.251334998898066E-3</v>
      </c>
      <c r="AL1587" s="13">
        <f t="shared" ref="AL1587:AL1646" si="2153">_xlfn.POISSON.DIST(5,K1587,FALSE) * _xlfn.POISSON.DIST(5,L1587,FALSE)</f>
        <v>1.5677751543370508E-5</v>
      </c>
      <c r="AM1587" s="13">
        <f t="shared" ref="AM1587:AM1646" si="2154">_xlfn.POISSON.DIST(5,K1587,FALSE) * _xlfn.POISSON.DIST(0,L1587,FALSE)</f>
        <v>1.5945567969014552E-3</v>
      </c>
      <c r="AN1587" s="13">
        <f t="shared" ref="AN1587:AN1646" si="2155">_xlfn.POISSON.DIST(5,K1587,FALSE) * _xlfn.POISSON.DIST(1,L1587,FALSE)</f>
        <v>1.648181363777892E-3</v>
      </c>
      <c r="AO1587" s="13">
        <f t="shared" ref="AO1587:AO1646" si="2156">_xlfn.POISSON.DIST(5,K1587,FALSE) * _xlfn.POISSON.DIST(2,L1587,FALSE)</f>
        <v>8.5180465605974684E-4</v>
      </c>
      <c r="AP1587" s="13">
        <f t="shared" ref="AP1587:AP1646" si="2157">_xlfn.POISSON.DIST(5,K1587,FALSE) * _xlfn.POISSON.DIST(3,L1587,FALSE)</f>
        <v>2.9348354820286693E-4</v>
      </c>
      <c r="AQ1587" s="13">
        <f t="shared" ref="AQ1587:AQ1646" si="2158">_xlfn.POISSON.DIST(5,K1587,FALSE) * _xlfn.POISSON.DIST(4,L1587,FALSE)</f>
        <v>7.5838332579831853E-5</v>
      </c>
      <c r="AR1587" s="13">
        <f t="shared" ref="AR1587:AR1646" si="2159">_xlfn.POISSON.DIST(0,K1587,FALSE) * _xlfn.POISSON.DIST(5,L1587,FALSE)</f>
        <v>1.1630598775778868E-3</v>
      </c>
      <c r="AS1587" s="13">
        <f t="shared" ref="AS1587:AS1646" si="2160">_xlfn.POISSON.DIST(1,K1587,FALSE) * _xlfn.POISSON.DIST(5,L1587,FALSE)</f>
        <v>1.2804854969668217E-3</v>
      </c>
      <c r="AT1587" s="13">
        <f t="shared" ref="AT1587:AT1646" si="2161">_xlfn.POISSON.DIST(2,K1587,FALSE) * _xlfn.POISSON.DIST(5,L1587,FALSE)</f>
        <v>7.0488335964137246E-4</v>
      </c>
      <c r="AU1587" s="13">
        <f t="shared" ref="AU1587:AU1646" si="2162">_xlfn.POISSON.DIST(3,K1587,FALSE) * _xlfn.POISSON.DIST(5,L1587,FALSE)</f>
        <v>2.5868341962287356E-4</v>
      </c>
      <c r="AV1587" s="13">
        <f t="shared" ref="AV1587:AV1646" si="2163">_xlfn.POISSON.DIST(4,K1587,FALSE) * _xlfn.POISSON.DIST(5,L1587,FALSE)</f>
        <v>7.1200196464237981E-5</v>
      </c>
      <c r="AW1587" s="13">
        <f t="shared" ref="AW1587:AW1646" si="2164">_xlfn.POISSON.DIST(6,K1587,FALSE) * _xlfn.POISSON.DIST(6,L1587,FALSE)</f>
        <v>4.955858214486798E-7</v>
      </c>
      <c r="AX1587" s="13">
        <f t="shared" ref="AX1587:AX1646" si="2165">_xlfn.POISSON.DIST(6,K1587,FALSE) * _xlfn.POISSON.DIST(0,L1587,FALSE)</f>
        <v>2.9259124886649743E-4</v>
      </c>
      <c r="AY1587" s="13">
        <f t="shared" ref="AY1587:AY1646" si="2166">_xlfn.POISSON.DIST(6,K1587,FALSE) * _xlfn.POISSON.DIST(1,L1587,FALSE)</f>
        <v>3.0243102316791494E-4</v>
      </c>
      <c r="AZ1587" s="13">
        <f t="shared" ref="AZ1587:AZ1646" si="2167">_xlfn.POISSON.DIST(6,K1587,FALSE) * _xlfn.POISSON.DIST(2,L1587,FALSE)</f>
        <v>1.5630085337262604E-4</v>
      </c>
      <c r="BA1587" s="13">
        <f t="shared" ref="BA1587:BA1646" si="2168">_xlfn.POISSON.DIST(6,K1587,FALSE) * _xlfn.POISSON.DIST(3,L1587,FALSE)</f>
        <v>5.3852404666495298E-5</v>
      </c>
      <c r="BB1587" s="13">
        <f t="shared" ref="BB1587:BB1646" si="2169">_xlfn.POISSON.DIST(6,K1587,FALSE) * _xlfn.POISSON.DIST(4,L1587,FALSE)</f>
        <v>1.3915862065625195E-5</v>
      </c>
      <c r="BC1587" s="13">
        <f t="shared" ref="BC1587:BC1646" si="2170">_xlfn.POISSON.DIST(6,K1587,FALSE) * _xlfn.POISSON.DIST(5,L1587,FALSE)</f>
        <v>2.8767698412544693E-6</v>
      </c>
      <c r="BD1587" s="13">
        <f t="shared" ref="BD1587:BD1646" si="2171">_xlfn.POISSON.DIST(0,K1587,FALSE) * _xlfn.POISSON.DIST(6,L1587,FALSE)</f>
        <v>2.0036221756693947E-4</v>
      </c>
      <c r="BE1587" s="13">
        <f t="shared" ref="BE1587:BE1646" si="2172">_xlfn.POISSON.DIST(1,K1587,FALSE) * _xlfn.POISSON.DIST(6,L1587,FALSE)</f>
        <v>2.2059132008652393E-4</v>
      </c>
      <c r="BF1587" s="13">
        <f t="shared" ref="BF1587:BF1646" si="2173">_xlfn.POISSON.DIST(2,K1587,FALSE) * _xlfn.POISSON.DIST(6,L1587,FALSE)</f>
        <v>1.214314033065095E-4</v>
      </c>
      <c r="BG1587" s="13">
        <f t="shared" ref="BG1587:BG1646" si="2174">_xlfn.POISSON.DIST(3,K1587,FALSE) * _xlfn.POISSON.DIST(6,L1587,FALSE)</f>
        <v>4.4563813611537097E-5</v>
      </c>
      <c r="BH1587" s="13">
        <f t="shared" ref="BH1587:BH1646" si="2175">_xlfn.POISSON.DIST(4,K1587,FALSE) * _xlfn.POISSON.DIST(6,L1587,FALSE)</f>
        <v>1.2265773697297149E-5</v>
      </c>
      <c r="BI1587" s="13">
        <f t="shared" ref="BI1587:BI1646" si="2176">_xlfn.POISSON.DIST(5,K1587,FALSE) * _xlfn.POISSON.DIST(6,L1587,FALSE)</f>
        <v>2.7008317682103726E-6</v>
      </c>
      <c r="BJ1587" s="14">
        <f t="shared" ref="BJ1587:BJ1646" si="2177">SUM(N1587,Q1587,T1587,W1587,X1587,Y1587,AD1587,AE1587,AF1587,AG1587,AM1587,AN1587,AO1587,AP1587,AQ1587,AX1587,AY1587,AZ1587,BA1587,BB1587,BC1587)</f>
        <v>0.36880592582650323</v>
      </c>
      <c r="BK1587" s="14">
        <f t="shared" ref="BK1587:BK1646" si="2178">SUM(M1587,P1587,S1587,V1587,AC1587,AL1587,AY1587)</f>
        <v>0.29671133280189343</v>
      </c>
      <c r="BL1587" s="14">
        <f t="shared" ref="BL1587:BL1646" si="2179">SUM(O1587,R1587,U1587,AA1587,AB1587,AH1587,AI1587,AJ1587,AK1587,AR1587,AS1587,AT1587,AU1587,AV1587,BD1587,BE1587,BF1587,BG1587,BH1587,BI1587)</f>
        <v>0.31276095468258441</v>
      </c>
      <c r="BM1587" s="14">
        <f t="shared" ref="BM1587:BM1646" si="2180">SUM(S1587:BI1587)</f>
        <v>0.35944910973642746</v>
      </c>
      <c r="BN1587" s="14">
        <f t="shared" ref="BN1587:BN1646" si="2181">SUM(M1587:R1587)</f>
        <v>0.64029935522026427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1.3167</v>
      </c>
      <c r="F1588" s="10">
        <f>VLOOKUP(B1588,home!$B$2:$E$405,3,FALSE)</f>
        <v>1.0125999999999999</v>
      </c>
      <c r="G1588" s="10">
        <f>VLOOKUP(C1588,away!$B$2:$E$405,4,FALSE)</f>
        <v>0.80169999999999997</v>
      </c>
      <c r="H1588" s="10">
        <f>VLOOKUP(A1588,away!$A$2:$E$405,3,FALSE)</f>
        <v>1.1167</v>
      </c>
      <c r="I1588" s="10">
        <f>VLOOKUP(C1588,away!$B$2:$E$405,3,FALSE)</f>
        <v>0.79600000000000004</v>
      </c>
      <c r="J1588" s="10">
        <f>VLOOKUP(B1588,home!$B$2:$E$405,4,FALSE)</f>
        <v>1.2935000000000001</v>
      </c>
      <c r="K1588" s="12">
        <f t="shared" si="2126"/>
        <v>1.0688989297139999</v>
      </c>
      <c r="L1588" s="12">
        <f t="shared" si="2127"/>
        <v>1.1497833542000002</v>
      </c>
      <c r="M1588" s="13">
        <f t="shared" si="2128"/>
        <v>0.10875231912928135</v>
      </c>
      <c r="N1588" s="13">
        <f t="shared" si="2129"/>
        <v>0.11624523752120419</v>
      </c>
      <c r="O1588" s="13">
        <f t="shared" si="2130"/>
        <v>0.12504160626549393</v>
      </c>
      <c r="P1588" s="13">
        <f t="shared" si="2131"/>
        <v>0.13365683910690584</v>
      </c>
      <c r="Q1588" s="13">
        <f t="shared" si="2132"/>
        <v>6.2127204985382434E-2</v>
      </c>
      <c r="R1588" s="13">
        <f t="shared" si="2133"/>
        <v>7.1885378733247712E-2</v>
      </c>
      <c r="S1588" s="13">
        <f t="shared" si="2134"/>
        <v>4.1066137216837155E-2</v>
      </c>
      <c r="T1588" s="13">
        <f t="shared" si="2135"/>
        <v>7.1432826135163968E-2</v>
      </c>
      <c r="U1588" s="13">
        <f t="shared" si="2136"/>
        <v>7.683820439005401E-2</v>
      </c>
      <c r="V1588" s="13">
        <f t="shared" si="2137"/>
        <v>5.6078192055309386E-3</v>
      </c>
      <c r="W1588" s="13">
        <f t="shared" si="2138"/>
        <v>2.2135900971665859E-2</v>
      </c>
      <c r="X1588" s="13">
        <f t="shared" si="2139"/>
        <v>2.545149046744101E-2</v>
      </c>
      <c r="Y1588" s="13">
        <f t="shared" si="2140"/>
        <v>1.4631850039521834E-2</v>
      </c>
      <c r="Z1588" s="13">
        <f t="shared" si="2141"/>
        <v>2.75508706259503E-2</v>
      </c>
      <c r="AA1588" s="13">
        <f t="shared" si="2142"/>
        <v>2.9449096124767152E-2</v>
      </c>
      <c r="AB1588" s="13">
        <f t="shared" si="2143"/>
        <v>1.5739053664404156E-2</v>
      </c>
      <c r="AC1588" s="13">
        <f t="shared" si="2144"/>
        <v>4.3075138264595029E-4</v>
      </c>
      <c r="AD1588" s="13">
        <f t="shared" si="2145"/>
        <v>5.915260214217179E-3</v>
      </c>
      <c r="AE1588" s="13">
        <f t="shared" si="2146"/>
        <v>6.8012677300684386E-3</v>
      </c>
      <c r="AF1588" s="13">
        <f t="shared" si="2147"/>
        <v>3.9099922117451572E-3</v>
      </c>
      <c r="AG1588" s="13">
        <f t="shared" si="2148"/>
        <v>1.4985479867054077E-3</v>
      </c>
      <c r="AH1588" s="13">
        <f t="shared" si="2149"/>
        <v>7.9193831098588498E-3</v>
      </c>
      <c r="AI1588" s="13">
        <f t="shared" si="2150"/>
        <v>8.4650201301232526E-3</v>
      </c>
      <c r="AJ1588" s="13">
        <f t="shared" si="2151"/>
        <v>4.5241254785481043E-3</v>
      </c>
      <c r="AK1588" s="13">
        <f t="shared" si="2152"/>
        <v>1.6119442939706359E-3</v>
      </c>
      <c r="AL1588" s="13">
        <f t="shared" si="2153"/>
        <v>2.11757758202641E-5</v>
      </c>
      <c r="AM1588" s="13">
        <f t="shared" si="2154"/>
        <v>1.2645630623913104E-3</v>
      </c>
      <c r="AN1588" s="13">
        <f t="shared" si="2155"/>
        <v>1.4539735594737049E-3</v>
      </c>
      <c r="AO1588" s="13">
        <f t="shared" si="2156"/>
        <v>8.358772980648952E-4</v>
      </c>
      <c r="AP1588" s="13">
        <f t="shared" si="2157"/>
        <v>3.2035926782289612E-4</v>
      </c>
      <c r="AQ1588" s="13">
        <f t="shared" si="2158"/>
        <v>9.2085938376616438E-5</v>
      </c>
      <c r="AR1588" s="13">
        <f t="shared" si="2159"/>
        <v>1.8211149750496662E-3</v>
      </c>
      <c r="AS1588" s="13">
        <f t="shared" si="2160"/>
        <v>1.9465878477167259E-3</v>
      </c>
      <c r="AT1588" s="13">
        <f t="shared" si="2161"/>
        <v>1.0403528335093434E-3</v>
      </c>
      <c r="AU1588" s="13">
        <f t="shared" si="2162"/>
        <v>3.7067734342102158E-4</v>
      </c>
      <c r="AV1588" s="13">
        <f t="shared" si="2163"/>
        <v>9.905415391298963E-5</v>
      </c>
      <c r="AW1588" s="13">
        <f t="shared" si="2164"/>
        <v>7.2291875000241683E-7</v>
      </c>
      <c r="AX1588" s="13">
        <f t="shared" si="2165"/>
        <v>2.2528168399098822E-4</v>
      </c>
      <c r="AY1588" s="13">
        <f t="shared" si="2166"/>
        <v>2.5902513025898287E-4</v>
      </c>
      <c r="AZ1588" s="13">
        <f t="shared" si="2167"/>
        <v>1.4891139154563272E-4</v>
      </c>
      <c r="BA1588" s="13">
        <f t="shared" si="2168"/>
        <v>5.7071946416642365E-5</v>
      </c>
      <c r="BB1588" s="13">
        <f t="shared" si="2169"/>
        <v>1.6405093495412438E-5</v>
      </c>
      <c r="BC1588" s="13">
        <f t="shared" si="2170"/>
        <v>3.7724606850239811E-6</v>
      </c>
      <c r="BD1588" s="13">
        <f t="shared" si="2171"/>
        <v>3.4898128073274234E-4</v>
      </c>
      <c r="BE1588" s="13">
        <f t="shared" si="2172"/>
        <v>3.7302571746544917E-4</v>
      </c>
      <c r="BF1588" s="13">
        <f t="shared" si="2173"/>
        <v>1.9936339507730779E-4</v>
      </c>
      <c r="BG1588" s="13">
        <f t="shared" si="2174"/>
        <v>7.1033106540761221E-5</v>
      </c>
      <c r="BH1588" s="13">
        <f t="shared" si="2175"/>
        <v>1.8981802888920042E-5</v>
      </c>
      <c r="BI1588" s="13">
        <f t="shared" si="2176"/>
        <v>4.0579257584017505E-6</v>
      </c>
      <c r="BJ1588" s="14">
        <f t="shared" si="2177"/>
        <v>0.33482690509563762</v>
      </c>
      <c r="BK1588" s="14">
        <f t="shared" si="2178"/>
        <v>0.28979406694728055</v>
      </c>
      <c r="BL1588" s="14">
        <f t="shared" si="2179"/>
        <v>0.3477670425725411</v>
      </c>
      <c r="BM1588" s="14">
        <f t="shared" si="2180"/>
        <v>0.3819719972883851</v>
      </c>
      <c r="BN1588" s="14">
        <f t="shared" si="2181"/>
        <v>0.61770858574151555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1.3167</v>
      </c>
      <c r="F1589" s="10">
        <f>VLOOKUP(B1589,home!$B$2:$E$405,3,FALSE)</f>
        <v>0.92820000000000003</v>
      </c>
      <c r="G1589" s="10">
        <f>VLOOKUP(C1589,away!$B$2:$E$405,4,FALSE)</f>
        <v>0.92820000000000003</v>
      </c>
      <c r="H1589" s="10">
        <f>VLOOKUP(A1589,away!$A$2:$E$405,3,FALSE)</f>
        <v>1.1167</v>
      </c>
      <c r="I1589" s="10">
        <f>VLOOKUP(C1589,away!$B$2:$E$405,3,FALSE)</f>
        <v>1.4427000000000001</v>
      </c>
      <c r="J1589" s="10">
        <f>VLOOKUP(B1589,home!$B$2:$E$405,4,FALSE)</f>
        <v>0.64670000000000005</v>
      </c>
      <c r="K1589" s="12">
        <f t="shared" si="2126"/>
        <v>1.1344097845079999</v>
      </c>
      <c r="L1589" s="12">
        <f t="shared" si="2127"/>
        <v>1.0418745003030001</v>
      </c>
      <c r="M1589" s="13">
        <f t="shared" si="2128"/>
        <v>0.11346234209643537</v>
      </c>
      <c r="N1589" s="13">
        <f t="shared" si="2129"/>
        <v>0.1287127910473902</v>
      </c>
      <c r="O1589" s="13">
        <f t="shared" si="2130"/>
        <v>0.11821352097493164</v>
      </c>
      <c r="P1589" s="13">
        <f t="shared" si="2131"/>
        <v>0.13410257485510413</v>
      </c>
      <c r="Q1589" s="13">
        <f t="shared" si="2132"/>
        <v>7.3006524777746593E-2</v>
      </c>
      <c r="R1589" s="13">
        <f t="shared" si="2133"/>
        <v>6.1581826547407556E-2</v>
      </c>
      <c r="S1589" s="13">
        <f t="shared" si="2134"/>
        <v>3.962438164612371E-2</v>
      </c>
      <c r="T1589" s="13">
        <f t="shared" si="2135"/>
        <v>7.606363652167332E-2</v>
      </c>
      <c r="U1589" s="13">
        <f t="shared" si="2136"/>
        <v>6.9859026583253631E-2</v>
      </c>
      <c r="V1589" s="13">
        <f t="shared" si="2137"/>
        <v>5.2036174466005298E-3</v>
      </c>
      <c r="W1589" s="13">
        <f t="shared" si="2138"/>
        <v>2.7606438680267149E-2</v>
      </c>
      <c r="X1589" s="13">
        <f t="shared" si="2139"/>
        <v>2.8762444505148747E-2</v>
      </c>
      <c r="Y1589" s="13">
        <f t="shared" si="2140"/>
        <v>1.4983428748147311E-2</v>
      </c>
      <c r="Z1589" s="13">
        <f t="shared" si="2141"/>
        <v>2.1386844920608765E-2</v>
      </c>
      <c r="AA1589" s="13">
        <f t="shared" si="2142"/>
        <v>2.4261446137693796E-2</v>
      </c>
      <c r="AB1589" s="13">
        <f t="shared" si="2143"/>
        <v>1.3761210942456838E-2</v>
      </c>
      <c r="AC1589" s="13">
        <f t="shared" si="2144"/>
        <v>3.8438882300976043E-4</v>
      </c>
      <c r="AD1589" s="13">
        <f t="shared" si="2145"/>
        <v>7.829253538578794E-3</v>
      </c>
      <c r="AE1589" s="13">
        <f t="shared" si="2146"/>
        <v>8.1570996182522768E-3</v>
      </c>
      <c r="AF1589" s="13">
        <f t="shared" si="2147"/>
        <v>4.2493370443441912E-3</v>
      </c>
      <c r="AG1589" s="13">
        <f t="shared" si="2148"/>
        <v>1.4757586365650441E-3</v>
      </c>
      <c r="AH1589" s="13">
        <f t="shared" si="2149"/>
        <v>5.5706020911792508E-3</v>
      </c>
      <c r="AI1589" s="13">
        <f t="shared" si="2150"/>
        <v>6.3193455178344677E-3</v>
      </c>
      <c r="AJ1589" s="13">
        <f t="shared" si="2151"/>
        <v>3.5843636935590979E-3</v>
      </c>
      <c r="AK1589" s="13">
        <f t="shared" si="2152"/>
        <v>1.3553790817362246E-3</v>
      </c>
      <c r="AL1589" s="13">
        <f t="shared" si="2153"/>
        <v>1.8172560149452885E-5</v>
      </c>
      <c r="AM1589" s="13">
        <f t="shared" si="2154"/>
        <v>1.7763163639115331E-3</v>
      </c>
      <c r="AN1589" s="13">
        <f t="shared" si="2155"/>
        <v>1.8506987240303706E-3</v>
      </c>
      <c r="AO1589" s="13">
        <f t="shared" si="2156"/>
        <v>9.6409790415527097E-4</v>
      </c>
      <c r="AP1589" s="13">
        <f t="shared" si="2157"/>
        <v>3.3482300737831431E-4</v>
      </c>
      <c r="AQ1589" s="13">
        <f t="shared" si="2158"/>
        <v>8.72108883755572E-5</v>
      </c>
      <c r="AR1589" s="13">
        <f t="shared" si="2159"/>
        <v>1.1607736540268465E-3</v>
      </c>
      <c r="AS1589" s="13">
        <f t="shared" si="2160"/>
        <v>1.3167929907271585E-3</v>
      </c>
      <c r="AT1589" s="13">
        <f t="shared" si="2161"/>
        <v>7.4689142642622047E-4</v>
      </c>
      <c r="AU1589" s="13">
        <f t="shared" si="2162"/>
        <v>2.8242698070101379E-4</v>
      </c>
      <c r="AV1589" s="13">
        <f t="shared" si="2163"/>
        <v>8.009698257907053E-5</v>
      </c>
      <c r="AW1589" s="13">
        <f t="shared" si="2164"/>
        <v>5.9662161978710124E-7</v>
      </c>
      <c r="AX1589" s="13">
        <f t="shared" si="2165"/>
        <v>3.3584511060048578E-4</v>
      </c>
      <c r="AY1589" s="13">
        <f t="shared" si="2166"/>
        <v>3.4990845678608694E-4</v>
      </c>
      <c r="AZ1589" s="13">
        <f t="shared" si="2167"/>
        <v>1.822803492828991E-4</v>
      </c>
      <c r="BA1589" s="13">
        <f t="shared" si="2168"/>
        <v>6.330441594139228E-5</v>
      </c>
      <c r="BB1589" s="13">
        <f t="shared" si="2169"/>
        <v>1.6488814181477834E-5</v>
      </c>
      <c r="BC1589" s="13">
        <f t="shared" si="2170"/>
        <v>3.43585500718325E-6</v>
      </c>
      <c r="BD1589" s="13">
        <f t="shared" si="2171"/>
        <v>2.0156341179235126E-4</v>
      </c>
      <c r="BE1589" s="13">
        <f t="shared" si="2172"/>
        <v>2.2865550653605843E-4</v>
      </c>
      <c r="BF1589" s="13">
        <f t="shared" si="2173"/>
        <v>1.2969452194806885E-4</v>
      </c>
      <c r="BG1589" s="13">
        <f t="shared" si="2174"/>
        <v>4.9042244898325607E-5</v>
      </c>
      <c r="BH1589" s="13">
        <f t="shared" si="2175"/>
        <v>1.3908500616724529E-5</v>
      </c>
      <c r="BI1589" s="13">
        <f t="shared" si="2176"/>
        <v>3.1555878374895712E-6</v>
      </c>
      <c r="BJ1589" s="14">
        <f t="shared" si="2177"/>
        <v>0.37681112300776404</v>
      </c>
      <c r="BK1589" s="14">
        <f t="shared" si="2178"/>
        <v>0.29314538588420902</v>
      </c>
      <c r="BL1589" s="14">
        <f t="shared" si="2179"/>
        <v>0.3087197233781418</v>
      </c>
      <c r="BM1589" s="14">
        <f t="shared" si="2180"/>
        <v>0.37063418505654194</v>
      </c>
      <c r="BN1589" s="14">
        <f t="shared" si="2181"/>
        <v>0.62907958029901545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1.3167</v>
      </c>
      <c r="F1590" s="10">
        <f>VLOOKUP(B1590,home!$B$2:$E$405,3,FALSE)</f>
        <v>1.4767999999999999</v>
      </c>
      <c r="G1590" s="10">
        <f>VLOOKUP(C1590,away!$B$2:$E$405,4,FALSE)</f>
        <v>1.097</v>
      </c>
      <c r="H1590" s="10">
        <f>VLOOKUP(A1590,away!$A$2:$E$405,3,FALSE)</f>
        <v>1.1167</v>
      </c>
      <c r="I1590" s="10">
        <f>VLOOKUP(C1590,away!$B$2:$E$405,3,FALSE)</f>
        <v>0.94520000000000004</v>
      </c>
      <c r="J1590" s="10">
        <f>VLOOKUP(B1590,home!$B$2:$E$405,4,FALSE)</f>
        <v>0.64670000000000005</v>
      </c>
      <c r="K1590" s="12">
        <f t="shared" si="2126"/>
        <v>2.13311930832</v>
      </c>
      <c r="L1590" s="12">
        <f t="shared" si="2127"/>
        <v>0.68259498002800001</v>
      </c>
      <c r="M1590" s="13">
        <f t="shared" si="2128"/>
        <v>5.9861944775816689E-2</v>
      </c>
      <c r="N1590" s="13">
        <f t="shared" si="2129"/>
        <v>0.12769267023488012</v>
      </c>
      <c r="O1590" s="13">
        <f t="shared" si="2130"/>
        <v>4.086146299868583E-2</v>
      </c>
      <c r="P1590" s="13">
        <f t="shared" si="2131"/>
        <v>8.7162375688699986E-2</v>
      </c>
      <c r="Q1590" s="13">
        <f t="shared" si="2132"/>
        <v>0.13619185020448071</v>
      </c>
      <c r="R1590" s="13">
        <f t="shared" si="2133"/>
        <v>1.3945914759751406E-2</v>
      </c>
      <c r="S1590" s="13">
        <f t="shared" si="2134"/>
        <v>3.1728336609134294E-2</v>
      </c>
      <c r="T1590" s="13">
        <f t="shared" si="2135"/>
        <v>9.2963873270303879E-2</v>
      </c>
      <c r="U1590" s="13">
        <f t="shared" si="2136"/>
        <v>2.9748300046210593E-2</v>
      </c>
      <c r="V1590" s="13">
        <f t="shared" si="2137"/>
        <v>5.1331390842708977E-3</v>
      </c>
      <c r="W1590" s="13">
        <f t="shared" si="2138"/>
        <v>9.6837821769000951E-2</v>
      </c>
      <c r="X1590" s="13">
        <f t="shared" si="2139"/>
        <v>6.6101011016366229E-2</v>
      </c>
      <c r="Y1590" s="13">
        <f t="shared" si="2140"/>
        <v>2.2560109147273553E-2</v>
      </c>
      <c r="Z1590" s="13">
        <f t="shared" si="2141"/>
        <v>3.1731371356349008E-3</v>
      </c>
      <c r="AA1590" s="13">
        <f t="shared" si="2142"/>
        <v>6.7686800919700245E-3</v>
      </c>
      <c r="AB1590" s="13">
        <f t="shared" si="2143"/>
        <v>7.2192010980112282E-3</v>
      </c>
      <c r="AC1590" s="13">
        <f t="shared" si="2144"/>
        <v>4.6713379322325222E-4</v>
      </c>
      <c r="AD1590" s="13">
        <f t="shared" si="2145"/>
        <v>5.1641656847776711E-2</v>
      </c>
      <c r="AE1590" s="13">
        <f t="shared" si="2146"/>
        <v>3.5250335724620975E-2</v>
      </c>
      <c r="AF1590" s="13">
        <f t="shared" si="2147"/>
        <v>1.2030851104963972E-2</v>
      </c>
      <c r="AG1590" s="13">
        <f t="shared" si="2148"/>
        <v>2.737399523237575E-3</v>
      </c>
      <c r="AH1590" s="13">
        <f t="shared" si="2149"/>
        <v>5.4149186993120244E-4</v>
      </c>
      <c r="AI1590" s="13">
        <f t="shared" si="2150"/>
        <v>1.1550667630485499E-3</v>
      </c>
      <c r="AJ1590" s="13">
        <f t="shared" si="2151"/>
        <v>1.2319476073287723E-3</v>
      </c>
      <c r="AK1590" s="13">
        <f t="shared" si="2152"/>
        <v>8.7596374267720966E-4</v>
      </c>
      <c r="AL1590" s="13">
        <f t="shared" si="2153"/>
        <v>2.7206928431273719E-5</v>
      </c>
      <c r="AM1590" s="13">
        <f t="shared" si="2154"/>
        <v>2.2031563067125642E-2</v>
      </c>
      <c r="AN1590" s="13">
        <f t="shared" si="2155"/>
        <v>1.503863435179025E-2</v>
      </c>
      <c r="AO1590" s="13">
        <f t="shared" si="2156"/>
        <v>5.1326481575043291E-3</v>
      </c>
      <c r="AP1590" s="13">
        <f t="shared" si="2157"/>
        <v>1.1678399555208063E-3</v>
      </c>
      <c r="AQ1590" s="13">
        <f t="shared" si="2158"/>
        <v>1.9929042277865627E-4</v>
      </c>
      <c r="AR1590" s="13">
        <f t="shared" si="2159"/>
        <v>7.3923926428202724E-5</v>
      </c>
      <c r="AS1590" s="13">
        <f t="shared" si="2160"/>
        <v>1.5768855481082636E-4</v>
      </c>
      <c r="AT1590" s="13">
        <f t="shared" si="2161"/>
        <v>1.6818425048402522E-4</v>
      </c>
      <c r="AU1590" s="13">
        <f t="shared" si="2162"/>
        <v>1.1958569068760046E-4</v>
      </c>
      <c r="AV1590" s="13">
        <f t="shared" si="2163"/>
        <v>6.3772636451125972E-5</v>
      </c>
      <c r="AW1590" s="13">
        <f t="shared" si="2164"/>
        <v>1.1004118291323084E-6</v>
      </c>
      <c r="AX1590" s="13">
        <f t="shared" si="2165"/>
        <v>7.8326587618259176E-3</v>
      </c>
      <c r="AY1590" s="13">
        <f t="shared" si="2166"/>
        <v>5.3465335510947017E-3</v>
      </c>
      <c r="AZ1590" s="13">
        <f t="shared" si="2167"/>
        <v>1.8247584812642595E-3</v>
      </c>
      <c r="BA1590" s="13">
        <f t="shared" si="2168"/>
        <v>4.1519032635816696E-4</v>
      </c>
      <c r="BB1590" s="13">
        <f t="shared" si="2169"/>
        <v>7.0851708132067934E-5</v>
      </c>
      <c r="BC1590" s="13">
        <f t="shared" si="2170"/>
        <v>9.6726040594717219E-6</v>
      </c>
      <c r="BD1590" s="13">
        <f t="shared" si="2171"/>
        <v>8.4100168473083934E-6</v>
      </c>
      <c r="BE1590" s="13">
        <f t="shared" si="2172"/>
        <v>1.7939569320290027E-5</v>
      </c>
      <c r="BF1590" s="13">
        <f t="shared" si="2173"/>
        <v>1.9133620850027884E-5</v>
      </c>
      <c r="BG1590" s="13">
        <f t="shared" si="2174"/>
        <v>1.3604765357756198E-5</v>
      </c>
      <c r="BH1590" s="13">
        <f t="shared" si="2175"/>
        <v>7.2551469174482033E-6</v>
      </c>
      <c r="BI1590" s="13">
        <f t="shared" si="2176"/>
        <v>3.0952187948614175E-6</v>
      </c>
      <c r="BJ1590" s="14">
        <f t="shared" si="2177"/>
        <v>0.7030772202303589</v>
      </c>
      <c r="BK1590" s="14">
        <f t="shared" si="2178"/>
        <v>0.18972667043067112</v>
      </c>
      <c r="BL1590" s="14">
        <f t="shared" si="2179"/>
        <v>0.10300062237456428</v>
      </c>
      <c r="BM1590" s="14">
        <f t="shared" si="2180"/>
        <v>0.52791599836964886</v>
      </c>
      <c r="BN1590" s="14">
        <f t="shared" si="2181"/>
        <v>0.46571621866231477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1.3167</v>
      </c>
      <c r="F1591" s="10">
        <f>VLOOKUP(B1591,home!$B$2:$E$405,3,FALSE)</f>
        <v>1.0125999999999999</v>
      </c>
      <c r="G1591" s="10">
        <f>VLOOKUP(C1591,away!$B$2:$E$405,4,FALSE)</f>
        <v>0.97040000000000004</v>
      </c>
      <c r="H1591" s="10">
        <f>VLOOKUP(A1591,away!$A$2:$E$405,3,FALSE)</f>
        <v>1.1167</v>
      </c>
      <c r="I1591" s="10">
        <f>VLOOKUP(C1591,away!$B$2:$E$405,3,FALSE)</f>
        <v>1.6915</v>
      </c>
      <c r="J1591" s="10">
        <f>VLOOKUP(B1591,home!$B$2:$E$405,4,FALSE)</f>
        <v>1.3431999999999999</v>
      </c>
      <c r="K1591" s="12">
        <f t="shared" si="2126"/>
        <v>1.293825023568</v>
      </c>
      <c r="L1591" s="12">
        <f t="shared" si="2127"/>
        <v>2.5371678607599999</v>
      </c>
      <c r="M1591" s="13">
        <f t="shared" si="2128"/>
        <v>2.1688071190061015E-2</v>
      </c>
      <c r="N1591" s="13">
        <f t="shared" si="2129"/>
        <v>2.806056921862515E-2</v>
      </c>
      <c r="O1591" s="13">
        <f t="shared" si="2130"/>
        <v>5.5026277185297699E-2</v>
      </c>
      <c r="P1591" s="13">
        <f t="shared" si="2131"/>
        <v>7.1194374376127079E-2</v>
      </c>
      <c r="Q1591" s="13">
        <f t="shared" si="2132"/>
        <v>1.8152733315309595E-2</v>
      </c>
      <c r="R1591" s="13">
        <f t="shared" si="2133"/>
        <v>6.9805450985904266E-2</v>
      </c>
      <c r="S1591" s="13">
        <f t="shared" si="2134"/>
        <v>5.8426575816605417E-2</v>
      </c>
      <c r="T1591" s="13">
        <f t="shared" si="2135"/>
        <v>4.6056531552550836E-2</v>
      </c>
      <c r="U1591" s="13">
        <f t="shared" si="2136"/>
        <v>9.0316039267012441E-2</v>
      </c>
      <c r="V1591" s="13">
        <f t="shared" si="2137"/>
        <v>2.1310452571677165E-2</v>
      </c>
      <c r="W1591" s="13">
        <f t="shared" si="2138"/>
        <v>7.8288202031680174E-3</v>
      </c>
      <c r="X1591" s="13">
        <f t="shared" si="2139"/>
        <v>1.9863031007146467E-2</v>
      </c>
      <c r="Y1591" s="13">
        <f t="shared" si="2140"/>
        <v>2.5197921944305673E-2</v>
      </c>
      <c r="Z1591" s="13">
        <f t="shared" si="2141"/>
        <v>5.9036048915764597E-2</v>
      </c>
      <c r="AA1591" s="13">
        <f t="shared" si="2142"/>
        <v>7.638231737980071E-2</v>
      </c>
      <c r="AB1591" s="13">
        <f t="shared" si="2143"/>
        <v>4.9412676792049574E-2</v>
      </c>
      <c r="AC1591" s="13">
        <f t="shared" si="2144"/>
        <v>4.3721740087471562E-3</v>
      </c>
      <c r="AD1591" s="13">
        <f t="shared" si="2145"/>
        <v>2.5322808709683738E-3</v>
      </c>
      <c r="AE1591" s="13">
        <f t="shared" si="2146"/>
        <v>6.4248216402382988E-3</v>
      </c>
      <c r="AF1591" s="13">
        <f t="shared" si="2147"/>
        <v>8.1504254883639788E-3</v>
      </c>
      <c r="AG1591" s="13">
        <f t="shared" si="2148"/>
        <v>6.8929992001987381E-3</v>
      </c>
      <c r="AH1591" s="13">
        <f t="shared" si="2149"/>
        <v>3.7446091483833294E-2</v>
      </c>
      <c r="AI1591" s="13">
        <f t="shared" si="2150"/>
        <v>4.8448690196600086E-2</v>
      </c>
      <c r="AJ1591" s="13">
        <f t="shared" si="2151"/>
        <v>3.1342063867727428E-2</v>
      </c>
      <c r="AK1591" s="13">
        <f t="shared" si="2152"/>
        <v>1.3517048840777396E-2</v>
      </c>
      <c r="AL1591" s="13">
        <f t="shared" si="2153"/>
        <v>5.7409290201696622E-4</v>
      </c>
      <c r="AM1591" s="13">
        <f t="shared" si="2154"/>
        <v>6.5526567151229015E-4</v>
      </c>
      <c r="AN1591" s="13">
        <f t="shared" si="2155"/>
        <v>1.6625190020203022E-3</v>
      </c>
      <c r="AO1591" s="13">
        <f t="shared" si="2156"/>
        <v>2.1090448899143501E-3</v>
      </c>
      <c r="AP1591" s="13">
        <f t="shared" si="2157"/>
        <v>1.783666970530267E-3</v>
      </c>
      <c r="AQ1591" s="13">
        <f t="shared" si="2158"/>
        <v>1.1313656279821368E-3</v>
      </c>
      <c r="AR1591" s="13">
        <f t="shared" si="2159"/>
        <v>1.9001403964772106E-2</v>
      </c>
      <c r="AS1591" s="13">
        <f t="shared" si="2160"/>
        <v>2.4584491932546356E-2</v>
      </c>
      <c r="AT1591" s="13">
        <f t="shared" si="2161"/>
        <v>1.5904015427017051E-2</v>
      </c>
      <c r="AU1591" s="13">
        <f t="shared" si="2162"/>
        <v>6.8590043782287228E-3</v>
      </c>
      <c r="AV1591" s="13">
        <f t="shared" si="2163"/>
        <v>2.2185878753286981E-3</v>
      </c>
      <c r="AW1591" s="13">
        <f t="shared" si="2164"/>
        <v>5.2348522008934899E-5</v>
      </c>
      <c r="AX1591" s="13">
        <f t="shared" si="2165"/>
        <v>1.412998538146151E-4</v>
      </c>
      <c r="AY1591" s="13">
        <f t="shared" si="2166"/>
        <v>3.5850144782852779E-4</v>
      </c>
      <c r="AZ1591" s="13">
        <f t="shared" si="2167"/>
        <v>4.5478917573323421E-4</v>
      </c>
      <c r="BA1591" s="13">
        <f t="shared" si="2168"/>
        <v>3.8462549336396458E-4</v>
      </c>
      <c r="BB1591" s="13">
        <f t="shared" si="2169"/>
        <v>2.4396486004800238E-4</v>
      </c>
      <c r="BC1591" s="13">
        <f t="shared" si="2170"/>
        <v>1.2379596041372056E-4</v>
      </c>
      <c r="BD1591" s="13">
        <f t="shared" si="2171"/>
        <v>8.0349585747895805E-3</v>
      </c>
      <c r="BE1591" s="13">
        <f t="shared" si="2172"/>
        <v>1.0395830467395031E-2</v>
      </c>
      <c r="BF1591" s="13">
        <f t="shared" si="2173"/>
        <v>6.7251927997431567E-3</v>
      </c>
      <c r="BG1591" s="13">
        <f t="shared" si="2174"/>
        <v>2.9004075775423436E-3</v>
      </c>
      <c r="BH1591" s="13">
        <f t="shared" si="2175"/>
        <v>9.3815497559263225E-4</v>
      </c>
      <c r="BI1591" s="13">
        <f t="shared" si="2176"/>
        <v>2.4276167668131469E-4</v>
      </c>
      <c r="BJ1591" s="14">
        <f t="shared" si="2177"/>
        <v>0.17820897339403649</v>
      </c>
      <c r="BK1591" s="14">
        <f t="shared" si="2178"/>
        <v>0.17792424231306331</v>
      </c>
      <c r="BL1591" s="14">
        <f t="shared" si="2179"/>
        <v>0.5695014656486399</v>
      </c>
      <c r="BM1591" s="14">
        <f t="shared" si="2180"/>
        <v>0.72043710107435988</v>
      </c>
      <c r="BN1591" s="14">
        <f t="shared" si="2181"/>
        <v>0.26392747627132479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1.8426</v>
      </c>
      <c r="F1595" s="10">
        <f>VLOOKUP(B1595,home!$B$2:$E$405,3,FALSE)</f>
        <v>0.96020000000000005</v>
      </c>
      <c r="G1595" s="10">
        <f>VLOOKUP(C1595,away!$B$2:$E$405,4,FALSE)</f>
        <v>1.1272</v>
      </c>
      <c r="H1595" s="10">
        <f>VLOOKUP(A1595,away!$A$2:$E$405,3,FALSE)</f>
        <v>1.2176</v>
      </c>
      <c r="I1595" s="10">
        <f>VLOOKUP(C1595,away!$B$2:$E$405,3,FALSE)</f>
        <v>0.88449999999999995</v>
      </c>
      <c r="J1595" s="10">
        <f>VLOOKUP(B1595,home!$B$2:$E$405,4,FALSE)</f>
        <v>0.7581</v>
      </c>
      <c r="K1595" s="12">
        <f t="shared" si="2126"/>
        <v>1.9943149669440001</v>
      </c>
      <c r="L1595" s="12">
        <f t="shared" si="2127"/>
        <v>0.81644883431999993</v>
      </c>
      <c r="M1595" s="13">
        <f t="shared" si="2128"/>
        <v>6.0159025300181433E-2</v>
      </c>
      <c r="N1595" s="13">
        <f t="shared" si="2129"/>
        <v>0.11997604455291461</v>
      </c>
      <c r="O1595" s="13">
        <f t="shared" si="2130"/>
        <v>4.9116766080160509E-2</v>
      </c>
      <c r="P1595" s="13">
        <f t="shared" si="2131"/>
        <v>9.7954301721551493E-2</v>
      </c>
      <c r="Q1595" s="13">
        <f t="shared" si="2132"/>
        <v>0.11963501066330892</v>
      </c>
      <c r="R1595" s="13">
        <f t="shared" si="2133"/>
        <v>2.0050663205857581E-2</v>
      </c>
      <c r="S1595" s="13">
        <f t="shared" si="2134"/>
        <v>3.9873673060190899E-2</v>
      </c>
      <c r="T1595" s="13">
        <f t="shared" si="2135"/>
        <v>9.7675864999919315E-2</v>
      </c>
      <c r="U1595" s="13">
        <f t="shared" si="2136"/>
        <v>3.998733772859514E-2</v>
      </c>
      <c r="V1595" s="13">
        <f t="shared" si="2137"/>
        <v>7.2138391763336045E-3</v>
      </c>
      <c r="W1595" s="13">
        <f t="shared" si="2138"/>
        <v>7.9529964112114021E-2</v>
      </c>
      <c r="X1595" s="13">
        <f t="shared" si="2139"/>
        <v>6.4932146492846912E-2</v>
      </c>
      <c r="Y1595" s="13">
        <f t="shared" si="2140"/>
        <v>2.6506887656990163E-2</v>
      </c>
      <c r="Z1595" s="13">
        <f t="shared" si="2141"/>
        <v>5.4567802005884448E-3</v>
      </c>
      <c r="AA1595" s="13">
        <f t="shared" si="2142"/>
        <v>1.0882538425357219E-2</v>
      </c>
      <c r="AB1595" s="13">
        <f t="shared" si="2143"/>
        <v>1.0851604630016548E-2</v>
      </c>
      <c r="AC1595" s="13">
        <f t="shared" si="2144"/>
        <v>7.3412361624399479E-4</v>
      </c>
      <c r="AD1595" s="13">
        <f t="shared" si="2145"/>
        <v>3.9651949437327055E-2</v>
      </c>
      <c r="AE1595" s="13">
        <f t="shared" si="2146"/>
        <v>3.2373787896621244E-2</v>
      </c>
      <c r="AF1595" s="13">
        <f t="shared" si="2147"/>
        <v>1.3215770695359669E-2</v>
      </c>
      <c r="AG1595" s="13">
        <f t="shared" si="2148"/>
        <v>3.5966668596222723E-3</v>
      </c>
      <c r="AH1595" s="13">
        <f t="shared" si="2149"/>
        <v>1.1137954584777229E-3</v>
      </c>
      <c r="AI1595" s="13">
        <f t="shared" si="2150"/>
        <v>2.2212589529563773E-3</v>
      </c>
      <c r="AJ1595" s="13">
        <f t="shared" si="2151"/>
        <v>2.2149449876696318E-3</v>
      </c>
      <c r="AK1595" s="13">
        <f t="shared" si="2152"/>
        <v>1.4724326466223801E-3</v>
      </c>
      <c r="AL1595" s="13">
        <f t="shared" si="2153"/>
        <v>4.7813651133914789E-5</v>
      </c>
      <c r="AM1595" s="13">
        <f t="shared" si="2154"/>
        <v>1.5815695246273603E-2</v>
      </c>
      <c r="AN1595" s="13">
        <f t="shared" si="2155"/>
        <v>1.2912705947780446E-2</v>
      </c>
      <c r="AO1595" s="13">
        <f t="shared" si="2156"/>
        <v>5.2712818594911372E-3</v>
      </c>
      <c r="AP1595" s="13">
        <f t="shared" si="2157"/>
        <v>1.4345773098512337E-3</v>
      </c>
      <c r="AQ1595" s="13">
        <f t="shared" si="2158"/>
        <v>2.9281474309249028E-4</v>
      </c>
      <c r="AR1595" s="13">
        <f t="shared" si="2159"/>
        <v>1.8187140074900934E-4</v>
      </c>
      <c r="AS1595" s="13">
        <f t="shared" si="2160"/>
        <v>3.6270885657281956E-4</v>
      </c>
      <c r="AT1595" s="13">
        <f t="shared" si="2161"/>
        <v>3.6167785065315948E-4</v>
      </c>
      <c r="AU1595" s="13">
        <f t="shared" si="2162"/>
        <v>2.4043318358991093E-4</v>
      </c>
      <c r="AV1595" s="13">
        <f t="shared" si="2163"/>
        <v>1.1987487414583852E-4</v>
      </c>
      <c r="AW1595" s="13">
        <f t="shared" si="2164"/>
        <v>2.1625797377176147E-6</v>
      </c>
      <c r="AX1595" s="13">
        <f t="shared" si="2165"/>
        <v>5.2569129570447558E-3</v>
      </c>
      <c r="AY1595" s="13">
        <f t="shared" si="2166"/>
        <v>4.2920004559008941E-3</v>
      </c>
      <c r="AZ1595" s="13">
        <f t="shared" si="2167"/>
        <v>1.7520993845605967E-3</v>
      </c>
      <c r="BA1595" s="13">
        <f t="shared" si="2168"/>
        <v>4.7683316671242947E-4</v>
      </c>
      <c r="BB1595" s="13">
        <f t="shared" si="2169"/>
        <v>9.7327470781869324E-5</v>
      </c>
      <c r="BC1595" s="13">
        <f t="shared" si="2170"/>
        <v>1.5892580013434213E-5</v>
      </c>
      <c r="BD1595" s="13">
        <f t="shared" si="2171"/>
        <v>2.4748115522945699E-5</v>
      </c>
      <c r="BE1595" s="13">
        <f t="shared" si="2172"/>
        <v>4.9355537191069748E-5</v>
      </c>
      <c r="BF1595" s="13">
        <f t="shared" si="2173"/>
        <v>4.9215243260855831E-5</v>
      </c>
      <c r="BG1595" s="13">
        <f t="shared" si="2174"/>
        <v>3.2716898745638211E-5</v>
      </c>
      <c r="BH1595" s="13">
        <f t="shared" si="2175"/>
        <v>1.6311950210104421E-5</v>
      </c>
      <c r="BI1595" s="13">
        <f t="shared" si="2176"/>
        <v>6.5062332888113103E-6</v>
      </c>
      <c r="BJ1595" s="14">
        <f t="shared" si="2177"/>
        <v>0.64471223448852699</v>
      </c>
      <c r="BK1595" s="14">
        <f t="shared" si="2178"/>
        <v>0.21027477698153624</v>
      </c>
      <c r="BL1595" s="14">
        <f t="shared" si="2179"/>
        <v>0.1393567622596433</v>
      </c>
      <c r="BM1595" s="14">
        <f t="shared" si="2180"/>
        <v>0.52861890453015747</v>
      </c>
      <c r="BN1595" s="14">
        <f t="shared" si="2181"/>
        <v>0.46689181152397452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1.8426</v>
      </c>
      <c r="F1596" s="10">
        <f>VLOOKUP(B1596,home!$B$2:$E$405,3,FALSE)</f>
        <v>1.3776999999999999</v>
      </c>
      <c r="G1596" s="10">
        <f>VLOOKUP(C1596,away!$B$2:$E$405,4,FALSE)</f>
        <v>1.2942</v>
      </c>
      <c r="H1596" s="10">
        <f>VLOOKUP(A1596,away!$A$2:$E$405,3,FALSE)</f>
        <v>1.2176</v>
      </c>
      <c r="I1596" s="10">
        <f>VLOOKUP(C1596,away!$B$2:$E$405,3,FALSE)</f>
        <v>0.9476</v>
      </c>
      <c r="J1596" s="10">
        <f>VLOOKUP(B1596,home!$B$2:$E$405,4,FALSE)</f>
        <v>1.0740000000000001</v>
      </c>
      <c r="K1596" s="12">
        <f t="shared" si="2126"/>
        <v>3.2853914358839997</v>
      </c>
      <c r="L1596" s="12">
        <f t="shared" si="2127"/>
        <v>1.2391787942400001</v>
      </c>
      <c r="M1596" s="13">
        <f t="shared" si="2128"/>
        <v>1.0839371871056862E-2</v>
      </c>
      <c r="N1596" s="13">
        <f t="shared" si="2129"/>
        <v>3.5611579515532149E-2</v>
      </c>
      <c r="O1596" s="13">
        <f t="shared" si="2130"/>
        <v>1.3431919765495218E-2</v>
      </c>
      <c r="P1596" s="13">
        <f t="shared" si="2131"/>
        <v>4.4129114165039014E-2</v>
      </c>
      <c r="Q1596" s="13">
        <f t="shared" si="2132"/>
        <v>5.8498989179315709E-2</v>
      </c>
      <c r="R1596" s="13">
        <f t="shared" si="2133"/>
        <v>8.3222750696673956E-3</v>
      </c>
      <c r="S1596" s="13">
        <f t="shared" si="2134"/>
        <v>4.4914473369783318E-2</v>
      </c>
      <c r="T1596" s="13">
        <f t="shared" si="2135"/>
        <v>7.2490706875483257E-2</v>
      </c>
      <c r="U1596" s="13">
        <f t="shared" si="2136"/>
        <v>2.7341931240956182E-2</v>
      </c>
      <c r="V1596" s="13">
        <f t="shared" si="2137"/>
        <v>2.0317248664054412E-2</v>
      </c>
      <c r="W1596" s="13">
        <f t="shared" si="2138"/>
        <v>6.4064026019198181E-2</v>
      </c>
      <c r="X1596" s="13">
        <f t="shared" si="2139"/>
        <v>7.9386782516630006E-2</v>
      </c>
      <c r="Y1596" s="13">
        <f t="shared" si="2140"/>
        <v>4.9187208718775348E-2</v>
      </c>
      <c r="Z1596" s="13">
        <f t="shared" si="2141"/>
        <v>3.4375955953880174E-3</v>
      </c>
      <c r="AA1596" s="13">
        <f t="shared" si="2142"/>
        <v>1.1293847129120353E-2</v>
      </c>
      <c r="AB1596" s="13">
        <f t="shared" si="2143"/>
        <v>1.8552354318097555E-2</v>
      </c>
      <c r="AC1596" s="13">
        <f t="shared" si="2144"/>
        <v>5.1697079203545998E-3</v>
      </c>
      <c r="AD1596" s="13">
        <f t="shared" si="2145"/>
        <v>5.2618850607930867E-2</v>
      </c>
      <c r="AE1596" s="13">
        <f t="shared" si="2146"/>
        <v>6.5204163850630464E-2</v>
      </c>
      <c r="AF1596" s="13">
        <f t="shared" si="2147"/>
        <v>4.0399808569925838E-2</v>
      </c>
      <c r="AG1596" s="13">
        <f t="shared" si="2148"/>
        <v>1.6687528690402499E-2</v>
      </c>
      <c r="AH1596" s="13">
        <f t="shared" si="2149"/>
        <v>1.0649488912444157E-3</v>
      </c>
      <c r="AI1596" s="13">
        <f t="shared" si="2150"/>
        <v>3.4987739669485648E-3</v>
      </c>
      <c r="AJ1596" s="13">
        <f t="shared" si="2151"/>
        <v>5.7474210135533528E-3</v>
      </c>
      <c r="AK1596" s="13">
        <f t="shared" si="2152"/>
        <v>6.2941759254493057E-3</v>
      </c>
      <c r="AL1596" s="13">
        <f t="shared" si="2153"/>
        <v>8.4187398949341714E-4</v>
      </c>
      <c r="AM1596" s="13">
        <f t="shared" si="2154"/>
        <v>3.4574704230671126E-2</v>
      </c>
      <c r="AN1596" s="13">
        <f t="shared" si="2155"/>
        <v>4.2844240299767682E-2</v>
      </c>
      <c r="AO1596" s="13">
        <f t="shared" si="2156"/>
        <v>2.6545837017397472E-2</v>
      </c>
      <c r="AP1596" s="13">
        <f t="shared" si="2157"/>
        <v>1.0965012769103381E-2</v>
      </c>
      <c r="AQ1596" s="13">
        <f t="shared" si="2158"/>
        <v>3.3969028255109368E-3</v>
      </c>
      <c r="AR1596" s="13">
        <f t="shared" si="2159"/>
        <v>2.6393241659589562E-4</v>
      </c>
      <c r="AS1596" s="13">
        <f t="shared" si="2160"/>
        <v>8.6712130113632366E-4</v>
      </c>
      <c r="AT1596" s="13">
        <f t="shared" si="2161"/>
        <v>1.4244164483129345E-3</v>
      </c>
      <c r="AU1596" s="13">
        <f t="shared" si="2162"/>
        <v>1.5599218668065392E-3</v>
      </c>
      <c r="AV1596" s="13">
        <f t="shared" si="2163"/>
        <v>1.2812384854635965E-3</v>
      </c>
      <c r="AW1596" s="13">
        <f t="shared" si="2164"/>
        <v>9.5206299356526394E-5</v>
      </c>
      <c r="AX1596" s="13">
        <f t="shared" si="2165"/>
        <v>1.8931906196278211E-2</v>
      </c>
      <c r="AY1596" s="13">
        <f t="shared" si="2166"/>
        <v>2.3460016692968825E-2</v>
      </c>
      <c r="AZ1596" s="13">
        <f t="shared" si="2167"/>
        <v>1.4535577599221692E-2</v>
      </c>
      <c r="BA1596" s="13">
        <f t="shared" si="2168"/>
        <v>6.0040598409951615E-3</v>
      </c>
      <c r="BB1596" s="13">
        <f t="shared" si="2169"/>
        <v>1.8600259085772997E-3</v>
      </c>
      <c r="BC1596" s="13">
        <f t="shared" si="2170"/>
        <v>4.6098093252919508E-4</v>
      </c>
      <c r="BD1596" s="13">
        <f t="shared" si="2171"/>
        <v>5.4509908959691846E-5</v>
      </c>
      <c r="BE1596" s="13">
        <f t="shared" si="2172"/>
        <v>1.7908638806698812E-4</v>
      </c>
      <c r="BF1596" s="13">
        <f t="shared" si="2173"/>
        <v>2.9418444281934073E-4</v>
      </c>
      <c r="BG1596" s="13">
        <f t="shared" si="2174"/>
        <v>3.2217034966965596E-4</v>
      </c>
      <c r="BH1596" s="13">
        <f t="shared" si="2175"/>
        <v>2.6461392692511037E-4</v>
      </c>
      <c r="BI1596" s="13">
        <f t="shared" si="2176"/>
        <v>1.7387206586707838E-4</v>
      </c>
      <c r="BJ1596" s="14">
        <f t="shared" si="2177"/>
        <v>0.71772890885684504</v>
      </c>
      <c r="BK1596" s="14">
        <f t="shared" si="2178"/>
        <v>0.14967180667275043</v>
      </c>
      <c r="BL1596" s="14">
        <f t="shared" si="2179"/>
        <v>0.10223271492115549</v>
      </c>
      <c r="BM1596" s="14">
        <f t="shared" si="2180"/>
        <v>0.77887296608642032</v>
      </c>
      <c r="BN1596" s="14">
        <f t="shared" si="2181"/>
        <v>0.17083324956610635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1.8426</v>
      </c>
      <c r="F1597" s="10">
        <f>VLOOKUP(B1597,home!$B$2:$E$405,3,FALSE)</f>
        <v>1.2791999999999999</v>
      </c>
      <c r="G1597" s="10">
        <f>VLOOKUP(C1597,away!$B$2:$E$405,4,FALSE)</f>
        <v>0.501</v>
      </c>
      <c r="H1597" s="10">
        <f>VLOOKUP(A1597,away!$A$2:$E$405,3,FALSE)</f>
        <v>1.2176</v>
      </c>
      <c r="I1597" s="10">
        <f>VLOOKUP(C1597,away!$B$2:$E$405,3,FALSE)</f>
        <v>1.3898999999999999</v>
      </c>
      <c r="J1597" s="10">
        <f>VLOOKUP(B1597,home!$B$2:$E$405,4,FALSE)</f>
        <v>0.70399999999999996</v>
      </c>
      <c r="K1597" s="12">
        <f t="shared" si="2126"/>
        <v>1.1808840139199999</v>
      </c>
      <c r="L1597" s="12">
        <f t="shared" si="2127"/>
        <v>1.1914089369599998</v>
      </c>
      <c r="M1597" s="13">
        <f t="shared" si="2128"/>
        <v>9.3266625120000834E-2</v>
      </c>
      <c r="N1597" s="13">
        <f t="shared" si="2129"/>
        <v>0.11013706663647847</v>
      </c>
      <c r="O1597" s="13">
        <f t="shared" si="2130"/>
        <v>0.11111869068806701</v>
      </c>
      <c r="P1597" s="13">
        <f t="shared" si="2131"/>
        <v>0.13121828548125947</v>
      </c>
      <c r="Q1597" s="13">
        <f t="shared" si="2132"/>
        <v>6.5029550665529609E-2</v>
      </c>
      <c r="R1597" s="13">
        <f t="shared" si="2133"/>
        <v>6.619390057452848E-2</v>
      </c>
      <c r="S1597" s="13">
        <f t="shared" si="2134"/>
        <v>4.6153268713453488E-2</v>
      </c>
      <c r="T1597" s="13">
        <f t="shared" si="2135"/>
        <v>7.7476787829405092E-2</v>
      </c>
      <c r="U1597" s="13">
        <f t="shared" si="2136"/>
        <v>7.8167319007470579E-2</v>
      </c>
      <c r="V1597" s="13">
        <f t="shared" si="2137"/>
        <v>7.2148623870818569E-3</v>
      </c>
      <c r="W1597" s="13">
        <f t="shared" si="2138"/>
        <v>2.5597452271108202E-2</v>
      </c>
      <c r="X1597" s="13">
        <f t="shared" si="2139"/>
        <v>3.0497033399205353E-2</v>
      </c>
      <c r="Y1597" s="13">
        <f t="shared" si="2140"/>
        <v>1.816721907129043E-2</v>
      </c>
      <c r="Z1597" s="13">
        <f t="shared" si="2141"/>
        <v>2.6288001572244972E-2</v>
      </c>
      <c r="AA1597" s="13">
        <f t="shared" si="2142"/>
        <v>3.1043080814567907E-2</v>
      </c>
      <c r="AB1597" s="13">
        <f t="shared" si="2143"/>
        <v>1.8329138938374949E-2</v>
      </c>
      <c r="AC1597" s="13">
        <f t="shared" si="2144"/>
        <v>6.3441897838456107E-4</v>
      </c>
      <c r="AD1597" s="13">
        <f t="shared" si="2145"/>
        <v>7.5569055460079672E-3</v>
      </c>
      <c r="AE1597" s="13">
        <f t="shared" si="2146"/>
        <v>9.0033648032764799E-3</v>
      </c>
      <c r="AF1597" s="13">
        <f t="shared" si="2147"/>
        <v>5.3633446446673541E-3</v>
      </c>
      <c r="AG1597" s="13">
        <f t="shared" si="2148"/>
        <v>2.1299789138844137E-3</v>
      </c>
      <c r="AH1597" s="13">
        <f t="shared" si="2149"/>
        <v>7.8299400019977948E-3</v>
      </c>
      <c r="AI1597" s="13">
        <f t="shared" si="2150"/>
        <v>9.2462509783119273E-3</v>
      </c>
      <c r="AJ1597" s="13">
        <f t="shared" si="2151"/>
        <v>5.4593749844903585E-3</v>
      </c>
      <c r="AK1597" s="13">
        <f t="shared" si="2152"/>
        <v>2.1489628817264704E-3</v>
      </c>
      <c r="AL1597" s="13">
        <f t="shared" si="2153"/>
        <v>3.5702962560630701E-5</v>
      </c>
      <c r="AM1597" s="13">
        <f t="shared" si="2154"/>
        <v>1.7847657907968382E-3</v>
      </c>
      <c r="AN1597" s="13">
        <f t="shared" si="2155"/>
        <v>2.1263859135358344E-3</v>
      </c>
      <c r="AO1597" s="13">
        <f t="shared" si="2156"/>
        <v>1.2666975904062233E-3</v>
      </c>
      <c r="AP1597" s="13">
        <f t="shared" si="2157"/>
        <v>5.030516098785574E-4</v>
      </c>
      <c r="AQ1597" s="13">
        <f t="shared" si="2158"/>
        <v>1.4983504594035711E-4</v>
      </c>
      <c r="AR1597" s="13">
        <f t="shared" si="2159"/>
        <v>1.8657320988481533E-3</v>
      </c>
      <c r="AS1597" s="13">
        <f t="shared" si="2160"/>
        <v>2.2032132097871931E-3</v>
      </c>
      <c r="AT1597" s="13">
        <f t="shared" si="2161"/>
        <v>1.300869629347534E-3</v>
      </c>
      <c r="AU1597" s="13">
        <f t="shared" si="2162"/>
        <v>5.1205871649684603E-4</v>
      </c>
      <c r="AV1597" s="13">
        <f t="shared" si="2163"/>
        <v>1.5117048812487971E-4</v>
      </c>
      <c r="AW1597" s="13">
        <f t="shared" si="2164"/>
        <v>1.3953072494462285E-6</v>
      </c>
      <c r="AX1597" s="13">
        <f t="shared" si="2165"/>
        <v>3.5126689849054529E-4</v>
      </c>
      <c r="AY1597" s="13">
        <f t="shared" si="2166"/>
        <v>4.1850252211985675E-4</v>
      </c>
      <c r="AZ1597" s="13">
        <f t="shared" si="2167"/>
        <v>2.4930382249694868E-4</v>
      </c>
      <c r="BA1597" s="13">
        <f t="shared" si="2168"/>
        <v>9.9007600713718063E-5</v>
      </c>
      <c r="BB1597" s="13">
        <f t="shared" si="2169"/>
        <v>2.9489635079322734E-5</v>
      </c>
      <c r="BC1597" s="13">
        <f t="shared" si="2170"/>
        <v>7.0268429562388402E-6</v>
      </c>
      <c r="BD1597" s="13">
        <f t="shared" si="2171"/>
        <v>3.704749827568043E-4</v>
      </c>
      <c r="BE1597" s="13">
        <f t="shared" si="2172"/>
        <v>4.3748798469479773E-4</v>
      </c>
      <c r="BF1597" s="13">
        <f t="shared" si="2173"/>
        <v>2.583112837040822E-4</v>
      </c>
      <c r="BG1597" s="13">
        <f t="shared" si="2174"/>
        <v>1.016785551804348E-4</v>
      </c>
      <c r="BH1597" s="13">
        <f t="shared" si="2175"/>
        <v>3.0017645092764509E-5</v>
      </c>
      <c r="BI1597" s="13">
        <f t="shared" si="2176"/>
        <v>7.0894714451139438E-6</v>
      </c>
      <c r="BJ1597" s="14">
        <f t="shared" si="2177"/>
        <v>0.35794403705326766</v>
      </c>
      <c r="BK1597" s="14">
        <f t="shared" si="2178"/>
        <v>0.27894166616486066</v>
      </c>
      <c r="BL1597" s="14">
        <f t="shared" si="2179"/>
        <v>0.33677476293501402</v>
      </c>
      <c r="BM1597" s="14">
        <f t="shared" si="2180"/>
        <v>0.42256724134465312</v>
      </c>
      <c r="BN1597" s="14">
        <f t="shared" si="2181"/>
        <v>0.57696411916586388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1.8426</v>
      </c>
      <c r="F1598" s="10">
        <f>VLOOKUP(B1598,home!$B$2:$E$405,3,FALSE)</f>
        <v>0.66800000000000004</v>
      </c>
      <c r="G1598" s="10">
        <f>VLOOKUP(C1598,away!$B$2:$E$405,4,FALSE)</f>
        <v>1.0853999999999999</v>
      </c>
      <c r="H1598" s="10">
        <f>VLOOKUP(A1598,away!$A$2:$E$405,3,FALSE)</f>
        <v>1.2176</v>
      </c>
      <c r="I1598" s="10">
        <f>VLOOKUP(C1598,away!$B$2:$E$405,3,FALSE)</f>
        <v>0.82130000000000003</v>
      </c>
      <c r="J1598" s="10">
        <f>VLOOKUP(B1598,home!$B$2:$E$405,4,FALSE)</f>
        <v>1.2002999999999999</v>
      </c>
      <c r="K1598" s="12">
        <f t="shared" si="2126"/>
        <v>1.33597197072</v>
      </c>
      <c r="L1598" s="12">
        <f t="shared" si="2127"/>
        <v>1.2003178604639999</v>
      </c>
      <c r="M1598" s="13">
        <f t="shared" si="2128"/>
        <v>7.9159550931641967E-2</v>
      </c>
      <c r="N1598" s="13">
        <f t="shared" si="2129"/>
        <v>0.10575494125945595</v>
      </c>
      <c r="O1598" s="13">
        <f t="shared" si="2130"/>
        <v>9.5016622809559526E-2</v>
      </c>
      <c r="P1598" s="13">
        <f t="shared" si="2131"/>
        <v>0.12693954482604614</v>
      </c>
      <c r="Q1598" s="13">
        <f t="shared" si="2132"/>
        <v>7.0642818643886607E-2</v>
      </c>
      <c r="R1598" s="13">
        <f t="shared" si="2133"/>
        <v>5.7025074699642707E-2</v>
      </c>
      <c r="S1598" s="13">
        <f t="shared" si="2134"/>
        <v>5.0889778463241553E-2</v>
      </c>
      <c r="T1598" s="13">
        <f t="shared" si="2135"/>
        <v>8.4793836931776334E-2</v>
      </c>
      <c r="U1598" s="13">
        <f t="shared" si="2136"/>
        <v>7.6183901426936887E-2</v>
      </c>
      <c r="V1598" s="13">
        <f t="shared" si="2137"/>
        <v>9.0673768475527747E-3</v>
      </c>
      <c r="W1598" s="13">
        <f t="shared" si="2138"/>
        <v>3.1458941880296243E-2</v>
      </c>
      <c r="X1598" s="13">
        <f t="shared" si="2139"/>
        <v>3.776072981021851E-2</v>
      </c>
      <c r="Y1598" s="13">
        <f t="shared" si="2140"/>
        <v>2.2662439207680338E-2</v>
      </c>
      <c r="Z1598" s="13">
        <f t="shared" si="2141"/>
        <v>2.2816071885424966E-2</v>
      </c>
      <c r="AA1598" s="13">
        <f t="shared" si="2142"/>
        <v>3.0481632520860377E-2</v>
      </c>
      <c r="AB1598" s="13">
        <f t="shared" si="2143"/>
        <v>2.0361303334828346E-2</v>
      </c>
      <c r="AC1598" s="13">
        <f t="shared" si="2144"/>
        <v>9.0877275408349808E-4</v>
      </c>
      <c r="AD1598" s="13">
        <f t="shared" si="2145"/>
        <v>1.0507066145146331E-2</v>
      </c>
      <c r="AE1598" s="13">
        <f t="shared" si="2146"/>
        <v>1.2611819155095771E-2</v>
      </c>
      <c r="AF1598" s="13">
        <f t="shared" si="2147"/>
        <v>7.5690958924017259E-3</v>
      </c>
      <c r="AG1598" s="13">
        <f t="shared" si="2148"/>
        <v>3.028440329071496E-3</v>
      </c>
      <c r="AH1598" s="13">
        <f t="shared" si="2149"/>
        <v>6.8466346474265333E-3</v>
      </c>
      <c r="AI1598" s="13">
        <f t="shared" si="2150"/>
        <v>9.1469119827222584E-3</v>
      </c>
      <c r="AJ1598" s="13">
        <f t="shared" si="2151"/>
        <v>6.1100090137799204E-3</v>
      </c>
      <c r="AK1598" s="13">
        <f t="shared" si="2152"/>
        <v>2.7209335944188406E-3</v>
      </c>
      <c r="AL1598" s="13">
        <f t="shared" si="2153"/>
        <v>5.8291993017135528E-5</v>
      </c>
      <c r="AM1598" s="13">
        <f t="shared" si="2154"/>
        <v>2.8074291728833072E-3</v>
      </c>
      <c r="AN1598" s="13">
        <f t="shared" si="2155"/>
        <v>3.369807378199508E-3</v>
      </c>
      <c r="AO1598" s="13">
        <f t="shared" si="2156"/>
        <v>2.0224199911881178E-3</v>
      </c>
      <c r="AP1598" s="13">
        <f t="shared" si="2157"/>
        <v>8.0918227892751431E-4</v>
      </c>
      <c r="AQ1598" s="13">
        <f t="shared" si="2158"/>
        <v>2.4281898544191454E-4</v>
      </c>
      <c r="AR1598" s="13">
        <f t="shared" si="2159"/>
        <v>1.6436275702755398E-3</v>
      </c>
      <c r="AS1598" s="13">
        <f t="shared" si="2160"/>
        <v>2.1958403641907384E-3</v>
      </c>
      <c r="AT1598" s="13">
        <f t="shared" si="2161"/>
        <v>1.4667905893672119E-3</v>
      </c>
      <c r="AU1598" s="13">
        <f t="shared" si="2162"/>
        <v>6.5319703810348792E-4</v>
      </c>
      <c r="AV1598" s="13">
        <f t="shared" si="2163"/>
        <v>2.1816323356589599E-4</v>
      </c>
      <c r="AW1598" s="13">
        <f t="shared" si="2164"/>
        <v>2.5965698999017369E-6</v>
      </c>
      <c r="AX1598" s="13">
        <f t="shared" si="2165"/>
        <v>6.2510778079228745E-4</v>
      </c>
      <c r="AY1598" s="13">
        <f t="shared" si="2166"/>
        <v>7.5032803399999756E-4</v>
      </c>
      <c r="AZ1598" s="13">
        <f t="shared" si="2167"/>
        <v>4.5031607020851834E-4</v>
      </c>
      <c r="BA1598" s="13">
        <f t="shared" si="2168"/>
        <v>1.8017414064174834E-4</v>
      </c>
      <c r="BB1598" s="13">
        <f t="shared" si="2169"/>
        <v>5.4066559751510829E-5</v>
      </c>
      <c r="BC1598" s="13">
        <f t="shared" si="2170"/>
        <v>1.2979411464716483E-5</v>
      </c>
      <c r="BD1598" s="13">
        <f t="shared" si="2171"/>
        <v>3.2881258809213022E-4</v>
      </c>
      <c r="BE1598" s="13">
        <f t="shared" si="2172"/>
        <v>4.3928440131098685E-4</v>
      </c>
      <c r="BF1598" s="13">
        <f t="shared" si="2173"/>
        <v>2.9343582366299728E-4</v>
      </c>
      <c r="BG1598" s="13">
        <f t="shared" si="2174"/>
        <v>1.3067401187296691E-4</v>
      </c>
      <c r="BH1598" s="13">
        <f t="shared" si="2175"/>
        <v>4.3644204290954085E-5</v>
      </c>
      <c r="BI1598" s="13">
        <f t="shared" si="2176"/>
        <v>1.1661486723418441E-5</v>
      </c>
      <c r="BJ1598" s="14">
        <f t="shared" si="2177"/>
        <v>0.3981147590585285</v>
      </c>
      <c r="BK1598" s="14">
        <f t="shared" si="2178"/>
        <v>0.26777364384958308</v>
      </c>
      <c r="BL1598" s="14">
        <f t="shared" si="2179"/>
        <v>0.31131815534163165</v>
      </c>
      <c r="BM1598" s="14">
        <f t="shared" si="2180"/>
        <v>0.4647363455008352</v>
      </c>
      <c r="BN1598" s="14">
        <f t="shared" si="2181"/>
        <v>0.53453855317023291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1.8426</v>
      </c>
      <c r="F1599" s="10">
        <f>VLOOKUP(B1599,home!$B$2:$E$405,3,FALSE)</f>
        <v>0.96909999999999996</v>
      </c>
      <c r="G1599" s="10">
        <f>VLOOKUP(C1599,away!$B$2:$E$405,4,FALSE)</f>
        <v>1.0853999999999999</v>
      </c>
      <c r="H1599" s="10">
        <f>VLOOKUP(A1599,away!$A$2:$E$405,3,FALSE)</f>
        <v>1.2176</v>
      </c>
      <c r="I1599" s="10">
        <f>VLOOKUP(C1599,away!$B$2:$E$405,3,FALSE)</f>
        <v>0.93859999999999999</v>
      </c>
      <c r="J1599" s="10">
        <f>VLOOKUP(B1599,home!$B$2:$E$405,4,FALSE)</f>
        <v>0.82130000000000003</v>
      </c>
      <c r="K1599" s="12">
        <f t="shared" si="2126"/>
        <v>1.9381593365639997</v>
      </c>
      <c r="L1599" s="12">
        <f t="shared" si="2127"/>
        <v>0.93861396636799999</v>
      </c>
      <c r="M1599" s="13">
        <f t="shared" si="2128"/>
        <v>5.6316185248962806E-2</v>
      </c>
      <c r="N1599" s="13">
        <f t="shared" si="2129"/>
        <v>0.10914974023994505</v>
      </c>
      <c r="O1599" s="13">
        <f t="shared" si="2130"/>
        <v>5.2859158007244021E-2</v>
      </c>
      <c r="P1599" s="13">
        <f t="shared" si="2131"/>
        <v>0.10244947061465169</v>
      </c>
      <c r="Q1599" s="13">
        <f t="shared" si="2132"/>
        <v>0.10577479406479241</v>
      </c>
      <c r="R1599" s="13">
        <f t="shared" si="2133"/>
        <v>2.4807171978026069E-2</v>
      </c>
      <c r="S1599" s="13">
        <f t="shared" si="2134"/>
        <v>4.6593594642561895E-2</v>
      </c>
      <c r="T1599" s="13">
        <f t="shared" si="2135"/>
        <v>9.9281698998913176E-2</v>
      </c>
      <c r="U1599" s="13">
        <f t="shared" si="2136"/>
        <v>4.8080251982960044E-2</v>
      </c>
      <c r="V1599" s="13">
        <f t="shared" si="2137"/>
        <v>9.4180327734705617E-3</v>
      </c>
      <c r="W1599" s="13">
        <f t="shared" si="2138"/>
        <v>6.8336134896603923E-2</v>
      </c>
      <c r="X1599" s="13">
        <f t="shared" si="2139"/>
        <v>6.4141250621560092E-2</v>
      </c>
      <c r="Y1599" s="13">
        <f t="shared" si="2140"/>
        <v>3.0101936826853238E-2</v>
      </c>
      <c r="Z1599" s="13">
        <f t="shared" si="2141"/>
        <v>7.761452694889385E-3</v>
      </c>
      <c r="AA1599" s="13">
        <f t="shared" si="2142"/>
        <v>1.5042932005899675E-2</v>
      </c>
      <c r="AB1599" s="13">
        <f t="shared" si="2143"/>
        <v>1.4577799558265939E-2</v>
      </c>
      <c r="AC1599" s="13">
        <f t="shared" si="2144"/>
        <v>1.0708205682877709E-3</v>
      </c>
      <c r="AD1599" s="13">
        <f t="shared" si="2145"/>
        <v>3.3111579468637485E-2</v>
      </c>
      <c r="AE1599" s="13">
        <f t="shared" si="2146"/>
        <v>3.1078990937767052E-2</v>
      </c>
      <c r="AF1599" s="13">
        <f t="shared" si="2147"/>
        <v>1.4585587477406332E-2</v>
      </c>
      <c r="AG1599" s="13">
        <f t="shared" si="2148"/>
        <v>4.5634120379919301E-3</v>
      </c>
      <c r="AH1599" s="13">
        <f t="shared" si="2149"/>
        <v>1.8212519746819318E-3</v>
      </c>
      <c r="AI1599" s="13">
        <f t="shared" si="2150"/>
        <v>3.529876518965407E-3</v>
      </c>
      <c r="AJ1599" s="13">
        <f t="shared" si="2151"/>
        <v>3.4207315660754176E-3</v>
      </c>
      <c r="AK1599" s="13">
        <f t="shared" si="2152"/>
        <v>2.2099742742227547E-3</v>
      </c>
      <c r="AL1599" s="13">
        <f t="shared" si="2153"/>
        <v>7.7920761045428296E-5</v>
      </c>
      <c r="AM1599" s="13">
        <f t="shared" si="2154"/>
        <v>1.283510337910411E-2</v>
      </c>
      <c r="AN1599" s="13">
        <f t="shared" si="2155"/>
        <v>1.2047207291404224E-2</v>
      </c>
      <c r="AO1599" s="13">
        <f t="shared" si="2156"/>
        <v>5.6538385097212058E-3</v>
      </c>
      <c r="AP1599" s="13">
        <f t="shared" si="2157"/>
        <v>1.7689239296045209E-3</v>
      </c>
      <c r="AQ1599" s="13">
        <f t="shared" si="2158"/>
        <v>4.1508417644234205E-4</v>
      </c>
      <c r="AR1599" s="13">
        <f t="shared" si="2159"/>
        <v>3.418905079423521E-4</v>
      </c>
      <c r="AS1599" s="13">
        <f t="shared" si="2160"/>
        <v>6.6263828005107793E-4</v>
      </c>
      <c r="AT1599" s="13">
        <f t="shared" si="2161"/>
        <v>6.4214928462285367E-4</v>
      </c>
      <c r="AU1599" s="13">
        <f t="shared" si="2162"/>
        <v>4.1486254381989244E-4</v>
      </c>
      <c r="AV1599" s="13">
        <f t="shared" si="2163"/>
        <v>2.0101742817380411E-4</v>
      </c>
      <c r="AW1599" s="13">
        <f t="shared" si="2164"/>
        <v>3.9375599097330193E-6</v>
      </c>
      <c r="AX1599" s="13">
        <f t="shared" si="2165"/>
        <v>4.146079241662463E-3</v>
      </c>
      <c r="AY1599" s="13">
        <f t="shared" si="2166"/>
        <v>3.8915678818928334E-3</v>
      </c>
      <c r="AZ1599" s="13">
        <f t="shared" si="2167"/>
        <v>1.8263399825068746E-3</v>
      </c>
      <c r="BA1599" s="13">
        <f t="shared" si="2168"/>
        <v>5.7140940497241383E-4</v>
      </c>
      <c r="BB1599" s="13">
        <f t="shared" si="2169"/>
        <v>1.3408321200528403E-4</v>
      </c>
      <c r="BC1599" s="13">
        <f t="shared" si="2170"/>
        <v>2.5170475088728216E-5</v>
      </c>
      <c r="BD1599" s="13">
        <f t="shared" si="2171"/>
        <v>5.3483867620556864E-5</v>
      </c>
      <c r="BE1599" s="13">
        <f t="shared" si="2172"/>
        <v>1.0366025738433526E-4</v>
      </c>
      <c r="BF1599" s="13">
        <f t="shared" si="2173"/>
        <v>1.0045504784003837E-4</v>
      </c>
      <c r="BG1599" s="13">
        <f t="shared" si="2174"/>
        <v>6.4899296292051213E-5</v>
      </c>
      <c r="BH1599" s="13">
        <f t="shared" si="2175"/>
        <v>3.1446294261218125E-5</v>
      </c>
      <c r="BI1599" s="13">
        <f t="shared" si="2176"/>
        <v>1.2189585764543759E-5</v>
      </c>
      <c r="BJ1599" s="14">
        <f t="shared" si="2177"/>
        <v>0.60343993305487564</v>
      </c>
      <c r="BK1599" s="14">
        <f t="shared" si="2178"/>
        <v>0.21981759249087296</v>
      </c>
      <c r="BL1599" s="14">
        <f t="shared" si="2179"/>
        <v>0.168977840260114</v>
      </c>
      <c r="BM1599" s="14">
        <f t="shared" si="2180"/>
        <v>0.54475266802514666</v>
      </c>
      <c r="BN1599" s="14">
        <f t="shared" si="2181"/>
        <v>0.45135652015362204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1.8426</v>
      </c>
      <c r="F1600" s="10">
        <f>VLOOKUP(B1600,home!$B$2:$E$405,3,FALSE)</f>
        <v>1.0853999999999999</v>
      </c>
      <c r="G1600" s="10">
        <f>VLOOKUP(C1600,away!$B$2:$E$405,4,FALSE)</f>
        <v>1.1242000000000001</v>
      </c>
      <c r="H1600" s="10">
        <f>VLOOKUP(A1600,away!$A$2:$E$405,3,FALSE)</f>
        <v>1.2176</v>
      </c>
      <c r="I1600" s="10">
        <f>VLOOKUP(C1600,away!$B$2:$E$405,3,FALSE)</f>
        <v>0.93859999999999999</v>
      </c>
      <c r="J1600" s="10">
        <f>VLOOKUP(B1600,home!$B$2:$E$405,4,FALSE)</f>
        <v>1.6426000000000001</v>
      </c>
      <c r="K1600" s="12">
        <f t="shared" si="2126"/>
        <v>2.2483528285680001</v>
      </c>
      <c r="L1600" s="12">
        <f t="shared" si="2127"/>
        <v>1.877227932736</v>
      </c>
      <c r="M1600" s="13">
        <f t="shared" si="2128"/>
        <v>1.6154110181285611E-2</v>
      </c>
      <c r="N1600" s="13">
        <f t="shared" si="2129"/>
        <v>3.6320139319092629E-2</v>
      </c>
      <c r="O1600" s="13">
        <f t="shared" si="2130"/>
        <v>3.032494686080435E-2</v>
      </c>
      <c r="P1600" s="13">
        <f t="shared" si="2131"/>
        <v>6.8181180050663759E-2</v>
      </c>
      <c r="Q1600" s="13">
        <f t="shared" si="2132"/>
        <v>4.0830243986032883E-2</v>
      </c>
      <c r="R1600" s="13">
        <f t="shared" si="2133"/>
        <v>2.8463418652918411E-2</v>
      </c>
      <c r="S1600" s="13">
        <f t="shared" si="2134"/>
        <v>7.1942577785659753E-2</v>
      </c>
      <c r="T1600" s="13">
        <f t="shared" si="2135"/>
        <v>7.6647674511006986E-2</v>
      </c>
      <c r="U1600" s="13">
        <f t="shared" si="2136"/>
        <v>6.3995807839004284E-2</v>
      </c>
      <c r="V1600" s="13">
        <f t="shared" si="2137"/>
        <v>3.3738436941753269E-2</v>
      </c>
      <c r="W1600" s="13">
        <f t="shared" si="2138"/>
        <v>3.0600264852372869E-2</v>
      </c>
      <c r="X1600" s="13">
        <f t="shared" si="2139"/>
        <v>5.7443671929993993E-2</v>
      </c>
      <c r="Y1600" s="13">
        <f t="shared" si="2140"/>
        <v>5.3917432752953826E-2</v>
      </c>
      <c r="Z1600" s="13">
        <f t="shared" si="2141"/>
        <v>1.7810774852139111E-2</v>
      </c>
      <c r="AA1600" s="13">
        <f t="shared" si="2142"/>
        <v>4.0044906017794778E-2</v>
      </c>
      <c r="AB1600" s="13">
        <f t="shared" si="2143"/>
        <v>4.5017538857424315E-2</v>
      </c>
      <c r="AC1600" s="13">
        <f t="shared" si="2144"/>
        <v>8.8999270848826757E-3</v>
      </c>
      <c r="AD1600" s="13">
        <f t="shared" si="2145"/>
        <v>1.7200048008940625E-2</v>
      </c>
      <c r="AE1600" s="13">
        <f t="shared" si="2146"/>
        <v>3.2288410566783554E-2</v>
      </c>
      <c r="AF1600" s="13">
        <f t="shared" si="2147"/>
        <v>3.0306353109807165E-2</v>
      </c>
      <c r="AG1600" s="13">
        <f t="shared" si="2148"/>
        <v>1.8963977532363518E-2</v>
      </c>
      <c r="AH1600" s="13">
        <f t="shared" si="2149"/>
        <v>8.3587210140268556E-3</v>
      </c>
      <c r="AI1600" s="13">
        <f t="shared" si="2150"/>
        <v>1.8793354035098065E-2</v>
      </c>
      <c r="AJ1600" s="13">
        <f t="shared" si="2151"/>
        <v>2.1127045351546289E-2</v>
      </c>
      <c r="AK1600" s="13">
        <f t="shared" si="2152"/>
        <v>1.5833684058477841E-2</v>
      </c>
      <c r="AL1600" s="13">
        <f t="shared" si="2153"/>
        <v>1.5025464707183825E-3</v>
      </c>
      <c r="AM1600" s="13">
        <f t="shared" si="2154"/>
        <v>7.7343553184814071E-3</v>
      </c>
      <c r="AN1600" s="13">
        <f t="shared" si="2155"/>
        <v>1.4519147845558538E-2</v>
      </c>
      <c r="AO1600" s="13">
        <f t="shared" si="2156"/>
        <v>1.3627874947603105E-2</v>
      </c>
      <c r="AP1600" s="13">
        <f t="shared" si="2157"/>
        <v>8.5275425051579007E-3</v>
      </c>
      <c r="AQ1600" s="13">
        <f t="shared" si="2158"/>
        <v>4.0020352470689826E-3</v>
      </c>
      <c r="AR1600" s="13">
        <f t="shared" si="2159"/>
        <v>3.1382449138957192E-3</v>
      </c>
      <c r="AS1600" s="13">
        <f t="shared" si="2160"/>
        <v>7.0558818288965798E-3</v>
      </c>
      <c r="AT1600" s="13">
        <f t="shared" si="2161"/>
        <v>7.9320559340205904E-3</v>
      </c>
      <c r="AU1600" s="13">
        <f t="shared" si="2162"/>
        <v>5.9446867985382618E-3</v>
      </c>
      <c r="AV1600" s="13">
        <f t="shared" si="2163"/>
        <v>3.3414383446110875E-3</v>
      </c>
      <c r="AW1600" s="13">
        <f t="shared" si="2164"/>
        <v>1.7615983091896797E-4</v>
      </c>
      <c r="AX1600" s="13">
        <f t="shared" si="2165"/>
        <v>2.8982599429096048E-3</v>
      </c>
      <c r="AY1600" s="13">
        <f t="shared" si="2166"/>
        <v>5.4406945211597536E-3</v>
      </c>
      <c r="AZ1600" s="13">
        <f t="shared" si="2167"/>
        <v>5.1067118643024047E-3</v>
      </c>
      <c r="BA1600" s="13">
        <f t="shared" si="2168"/>
        <v>3.1954873853676027E-3</v>
      </c>
      <c r="BB1600" s="13">
        <f t="shared" si="2169"/>
        <v>1.4996645446293971E-3</v>
      </c>
      <c r="BC1600" s="13">
        <f t="shared" si="2170"/>
        <v>5.6304243458242347E-4</v>
      </c>
      <c r="BD1600" s="13">
        <f t="shared" si="2171"/>
        <v>9.8186683535528827E-4</v>
      </c>
      <c r="BE1600" s="13">
        <f t="shared" si="2172"/>
        <v>2.2075830765481731E-3</v>
      </c>
      <c r="BF1600" s="13">
        <f t="shared" si="2173"/>
        <v>2.4817128272279667E-3</v>
      </c>
      <c r="BG1600" s="13">
        <f t="shared" si="2174"/>
        <v>1.8599220182638294E-3</v>
      </c>
      <c r="BH1600" s="13">
        <f t="shared" si="2175"/>
        <v>1.0454402326698462E-3</v>
      </c>
      <c r="BI1600" s="13">
        <f t="shared" si="2176"/>
        <v>4.7010370084440718E-4</v>
      </c>
      <c r="BJ1600" s="14">
        <f t="shared" si="2177"/>
        <v>0.46163303312616927</v>
      </c>
      <c r="BK1600" s="14">
        <f t="shared" si="2178"/>
        <v>0.2058594730361232</v>
      </c>
      <c r="BL1600" s="14">
        <f t="shared" si="2179"/>
        <v>0.30841835919796695</v>
      </c>
      <c r="BM1600" s="14">
        <f t="shared" si="2180"/>
        <v>0.76818306647135992</v>
      </c>
      <c r="BN1600" s="14">
        <f t="shared" si="2181"/>
        <v>0.22027403905079765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1.5455000000000001</v>
      </c>
      <c r="F1601" s="10">
        <f>VLOOKUP(B1601,home!$B$2:$E$405,3,FALSE)</f>
        <v>0.83189999999999997</v>
      </c>
      <c r="G1601" s="10">
        <f>VLOOKUP(C1601,away!$B$2:$E$405,4,FALSE)</f>
        <v>0.97060000000000002</v>
      </c>
      <c r="H1601" s="10">
        <f>VLOOKUP(A1601,away!$A$2:$E$405,3,FALSE)</f>
        <v>1.1894</v>
      </c>
      <c r="I1601" s="10">
        <f>VLOOKUP(C1601,away!$B$2:$E$405,3,FALSE)</f>
        <v>0.94589999999999996</v>
      </c>
      <c r="J1601" s="10">
        <f>VLOOKUP(B1601,home!$B$2:$E$405,4,FALSE)</f>
        <v>1.081</v>
      </c>
      <c r="K1601" s="12">
        <f t="shared" si="2126"/>
        <v>1.2479018273700002</v>
      </c>
      <c r="L1601" s="12">
        <f t="shared" si="2127"/>
        <v>1.21618279026</v>
      </c>
      <c r="M1601" s="13">
        <f t="shared" si="2128"/>
        <v>8.5086693593682608E-2</v>
      </c>
      <c r="N1601" s="13">
        <f t="shared" si="2129"/>
        <v>0.10617984042042782</v>
      </c>
      <c r="O1601" s="13">
        <f t="shared" si="2130"/>
        <v>0.10348097242876259</v>
      </c>
      <c r="P1601" s="13">
        <f t="shared" si="2131"/>
        <v>0.12913409459187744</v>
      </c>
      <c r="Q1601" s="13">
        <f t="shared" si="2132"/>
        <v>6.6251008445253459E-2</v>
      </c>
      <c r="R1601" s="13">
        <f t="shared" si="2133"/>
        <v>6.2925888893615306E-2</v>
      </c>
      <c r="S1601" s="13">
        <f t="shared" si="2134"/>
        <v>4.899595248610665E-2</v>
      </c>
      <c r="T1601" s="13">
        <f t="shared" si="2135"/>
        <v>8.0573336308487176E-2</v>
      </c>
      <c r="U1601" s="13">
        <f t="shared" si="2136"/>
        <v>7.8525331739224144E-2</v>
      </c>
      <c r="V1601" s="13">
        <f t="shared" si="2137"/>
        <v>8.2622240861169975E-3</v>
      </c>
      <c r="W1601" s="13">
        <f t="shared" si="2138"/>
        <v>2.7558251501312376E-2</v>
      </c>
      <c r="X1601" s="13">
        <f t="shared" si="2139"/>
        <v>3.3515871205552918E-2</v>
      </c>
      <c r="Y1601" s="13">
        <f t="shared" si="2140"/>
        <v>2.0380712880382072E-2</v>
      </c>
      <c r="Z1601" s="13">
        <f t="shared" si="2141"/>
        <v>2.5509794378075941E-2</v>
      </c>
      <c r="AA1601" s="13">
        <f t="shared" si="2142"/>
        <v>3.1833719020233922E-2</v>
      </c>
      <c r="AB1601" s="13">
        <f t="shared" si="2143"/>
        <v>1.9862678068666529E-2</v>
      </c>
      <c r="AC1601" s="13">
        <f t="shared" si="2144"/>
        <v>7.8371157522797482E-4</v>
      </c>
      <c r="AD1601" s="13">
        <f t="shared" si="2145"/>
        <v>8.5974981019024416E-3</v>
      </c>
      <c r="AE1601" s="13">
        <f t="shared" si="2146"/>
        <v>1.0456129230826765E-2</v>
      </c>
      <c r="AF1601" s="13">
        <f t="shared" si="2147"/>
        <v>6.3582822116330217E-3</v>
      </c>
      <c r="AG1601" s="13">
        <f t="shared" si="2148"/>
        <v>2.5776111338014578E-3</v>
      </c>
      <c r="AH1601" s="13">
        <f t="shared" si="2149"/>
        <v>7.7561432264218154E-3</v>
      </c>
      <c r="AI1601" s="13">
        <f t="shared" si="2150"/>
        <v>9.6789053055952329E-3</v>
      </c>
      <c r="AJ1601" s="13">
        <f t="shared" si="2151"/>
        <v>6.0391618088967416E-3</v>
      </c>
      <c r="AK1601" s="13">
        <f t="shared" si="2152"/>
        <v>2.5120936857017874E-3</v>
      </c>
      <c r="AL1601" s="13">
        <f t="shared" si="2153"/>
        <v>4.7576832716768051E-5</v>
      </c>
      <c r="AM1601" s="13">
        <f t="shared" si="2154"/>
        <v>2.1457667184348332E-3</v>
      </c>
      <c r="AN1601" s="13">
        <f t="shared" si="2155"/>
        <v>2.6096445548731192E-3</v>
      </c>
      <c r="AO1601" s="13">
        <f t="shared" si="2156"/>
        <v>1.586902398166203E-3</v>
      </c>
      <c r="AP1601" s="13">
        <f t="shared" si="2157"/>
        <v>6.4332112882401946E-4</v>
      </c>
      <c r="AQ1601" s="13">
        <f t="shared" si="2158"/>
        <v>1.9559902137160226E-4</v>
      </c>
      <c r="AR1601" s="13">
        <f t="shared" si="2159"/>
        <v>1.8865775821531737E-3</v>
      </c>
      <c r="AS1601" s="13">
        <f t="shared" si="2160"/>
        <v>2.354263612244222E-3</v>
      </c>
      <c r="AT1601" s="13">
        <f t="shared" si="2161"/>
        <v>1.4689449319151315E-3</v>
      </c>
      <c r="AU1601" s="13">
        <f t="shared" si="2162"/>
        <v>6.110330216142645E-4</v>
      </c>
      <c r="AV1601" s="13">
        <f t="shared" si="2163"/>
        <v>1.9062730606396339E-4</v>
      </c>
      <c r="AW1601" s="13">
        <f t="shared" si="2164"/>
        <v>2.0057292146994438E-6</v>
      </c>
      <c r="AX1601" s="13">
        <f t="shared" si="2165"/>
        <v>4.4628436817409231E-4</v>
      </c>
      <c r="AY1601" s="13">
        <f t="shared" si="2166"/>
        <v>5.4276336813538874E-4</v>
      </c>
      <c r="AZ1601" s="13">
        <f t="shared" si="2167"/>
        <v>3.3004973375490629E-4</v>
      </c>
      <c r="BA1601" s="13">
        <f t="shared" si="2168"/>
        <v>1.3380026870753739E-4</v>
      </c>
      <c r="BB1601" s="13">
        <f t="shared" si="2169"/>
        <v>4.0681396033567647E-5</v>
      </c>
      <c r="BC1601" s="13">
        <f t="shared" si="2170"/>
        <v>9.8952027479552648E-6</v>
      </c>
      <c r="BD1601" s="13">
        <f t="shared" si="2171"/>
        <v>3.8240386465083554E-4</v>
      </c>
      <c r="BE1601" s="13">
        <f t="shared" si="2172"/>
        <v>4.7720248149112787E-4</v>
      </c>
      <c r="BF1601" s="13">
        <f t="shared" si="2173"/>
        <v>2.9775092433913865E-4</v>
      </c>
      <c r="BG1601" s="13">
        <f t="shared" si="2174"/>
        <v>1.2385464086130595E-4</v>
      </c>
      <c r="BH1601" s="13">
        <f t="shared" si="2175"/>
        <v>3.8639608164769698E-5</v>
      </c>
      <c r="BI1601" s="13">
        <f t="shared" si="2176"/>
        <v>9.6436875275353789E-6</v>
      </c>
      <c r="BJ1601" s="14">
        <f t="shared" si="2177"/>
        <v>0.37113324959880284</v>
      </c>
      <c r="BK1601" s="14">
        <f t="shared" si="2178"/>
        <v>0.2728530165338639</v>
      </c>
      <c r="BL1601" s="14">
        <f t="shared" si="2179"/>
        <v>0.33045583583814342</v>
      </c>
      <c r="BM1601" s="14">
        <f t="shared" si="2180"/>
        <v>0.4463526403363462</v>
      </c>
      <c r="BN1601" s="14">
        <f t="shared" si="2181"/>
        <v>0.5530584983736192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1.5455000000000001</v>
      </c>
      <c r="F1602" s="10">
        <f>VLOOKUP(B1602,home!$B$2:$E$405,3,FALSE)</f>
        <v>0.24260000000000001</v>
      </c>
      <c r="G1602" s="10">
        <f>VLOOKUP(C1602,away!$B$2:$E$405,4,FALSE)</f>
        <v>1.0167999999999999</v>
      </c>
      <c r="H1602" s="10">
        <f>VLOOKUP(A1602,away!$A$2:$E$405,3,FALSE)</f>
        <v>1.1894</v>
      </c>
      <c r="I1602" s="10">
        <f>VLOOKUP(C1602,away!$B$2:$E$405,3,FALSE)</f>
        <v>1.081</v>
      </c>
      <c r="J1602" s="10">
        <f>VLOOKUP(B1602,home!$B$2:$E$405,4,FALSE)</f>
        <v>1.0509999999999999</v>
      </c>
      <c r="K1602" s="12">
        <f t="shared" si="2126"/>
        <v>0.38123726344000003</v>
      </c>
      <c r="L1602" s="12">
        <f t="shared" si="2127"/>
        <v>1.3513142113999999</v>
      </c>
      <c r="M1602" s="13">
        <f t="shared" si="2128"/>
        <v>0.17683264983071059</v>
      </c>
      <c r="N1602" s="13">
        <f t="shared" si="2129"/>
        <v>6.7415195508303896E-2</v>
      </c>
      <c r="O1602" s="13">
        <f t="shared" si="2130"/>
        <v>0.23895647275575899</v>
      </c>
      <c r="P1602" s="13">
        <f t="shared" si="2131"/>
        <v>9.1099111754680481E-2</v>
      </c>
      <c r="Q1602" s="13">
        <f t="shared" si="2132"/>
        <v>1.2850592324929177E-2</v>
      </c>
      <c r="R1602" s="13">
        <f t="shared" si="2133"/>
        <v>0.16145263877043706</v>
      </c>
      <c r="S1602" s="13">
        <f t="shared" si="2134"/>
        <v>1.173291268670802E-2</v>
      </c>
      <c r="T1602" s="13">
        <f t="shared" si="2135"/>
        <v>1.7365188033584559E-2</v>
      </c>
      <c r="U1602" s="13">
        <f t="shared" si="2136"/>
        <v>6.1551762180008268E-2</v>
      </c>
      <c r="V1602" s="13">
        <f t="shared" si="2137"/>
        <v>6.7160669523013544E-4</v>
      </c>
      <c r="W1602" s="13">
        <f t="shared" si="2138"/>
        <v>1.6330415505130225E-3</v>
      </c>
      <c r="X1602" s="13">
        <f t="shared" si="2139"/>
        <v>2.2067522550149377E-3</v>
      </c>
      <c r="Y1602" s="13">
        <f t="shared" si="2140"/>
        <v>1.4910078416203415E-3</v>
      </c>
      <c r="Z1602" s="13">
        <f t="shared" si="2141"/>
        <v>7.272441507950736E-2</v>
      </c>
      <c r="AA1602" s="13">
        <f t="shared" si="2142"/>
        <v>2.7725256990186055E-2</v>
      </c>
      <c r="AB1602" s="13">
        <f t="shared" si="2143"/>
        <v>5.284950551554631E-3</v>
      </c>
      <c r="AC1602" s="13">
        <f t="shared" si="2144"/>
        <v>2.1624532235186284E-5</v>
      </c>
      <c r="AD1602" s="13">
        <f t="shared" si="2145"/>
        <v>1.5564407295034981E-4</v>
      </c>
      <c r="AE1602" s="13">
        <f t="shared" si="2146"/>
        <v>2.1032404769798598E-4</v>
      </c>
      <c r="AF1602" s="13">
        <f t="shared" si="2147"/>
        <v>1.4210693732672998E-4</v>
      </c>
      <c r="AG1602" s="13">
        <f t="shared" si="2148"/>
        <v>6.4010374649379735E-5</v>
      </c>
      <c r="AH1602" s="13">
        <f t="shared" si="2149"/>
        <v>2.4568383903172689E-2</v>
      </c>
      <c r="AI1602" s="13">
        <f t="shared" si="2150"/>
        <v>9.3663834463889022E-3</v>
      </c>
      <c r="AJ1602" s="13">
        <f t="shared" si="2151"/>
        <v>1.7854071967155103E-3</v>
      </c>
      <c r="AK1602" s="13">
        <f t="shared" si="2152"/>
        <v>2.2688791793396766E-4</v>
      </c>
      <c r="AL1602" s="13">
        <f t="shared" si="2153"/>
        <v>4.4561356302060009E-7</v>
      </c>
      <c r="AM1602" s="13">
        <f t="shared" si="2154"/>
        <v>1.1867464088449423E-5</v>
      </c>
      <c r="AN1602" s="13">
        <f t="shared" si="2155"/>
        <v>1.6036672876000849E-5</v>
      </c>
      <c r="AO1602" s="13">
        <f t="shared" si="2156"/>
        <v>1.083529198045643E-5</v>
      </c>
      <c r="AP1602" s="13">
        <f t="shared" si="2157"/>
        <v>4.8806280126197383E-6</v>
      </c>
      <c r="AQ1602" s="13">
        <f t="shared" si="2158"/>
        <v>1.6488154985024977E-6</v>
      </c>
      <c r="AR1602" s="13">
        <f t="shared" si="2159"/>
        <v>6.6399212638976503E-3</v>
      </c>
      <c r="AS1602" s="13">
        <f t="shared" si="2160"/>
        <v>2.5313854121054064E-3</v>
      </c>
      <c r="AT1602" s="13">
        <f t="shared" si="2161"/>
        <v>4.8252922361150083E-4</v>
      </c>
      <c r="AU1602" s="13">
        <f t="shared" si="2162"/>
        <v>6.1319373579825481E-5</v>
      </c>
      <c r="AV1602" s="13">
        <f t="shared" si="2163"/>
        <v>5.8443075448569258E-6</v>
      </c>
      <c r="AW1602" s="13">
        <f t="shared" si="2164"/>
        <v>6.3768703560931545E-9</v>
      </c>
      <c r="AX1602" s="13">
        <f t="shared" si="2165"/>
        <v>7.5405325550882154E-7</v>
      </c>
      <c r="AY1602" s="13">
        <f t="shared" si="2166"/>
        <v>1.0189628803215057E-6</v>
      </c>
      <c r="AZ1602" s="13">
        <f t="shared" si="2167"/>
        <v>6.8846951053376416E-7</v>
      </c>
      <c r="BA1602" s="13">
        <f t="shared" si="2168"/>
        <v>3.1011287789995892E-7</v>
      </c>
      <c r="BB1602" s="13">
        <f t="shared" si="2169"/>
        <v>1.0476498476109188E-7</v>
      </c>
      <c r="BC1602" s="13">
        <f t="shared" si="2170"/>
        <v>2.8314082552953574E-8</v>
      </c>
      <c r="BD1602" s="13">
        <f t="shared" si="2171"/>
        <v>1.4954366610803228E-3</v>
      </c>
      <c r="BE1602" s="13">
        <f t="shared" si="2172"/>
        <v>5.7011618031811305E-4</v>
      </c>
      <c r="BF1602" s="13">
        <f t="shared" si="2173"/>
        <v>1.086747662136715E-4</v>
      </c>
      <c r="BG1602" s="13">
        <f t="shared" si="2174"/>
        <v>1.3810290158760632E-5</v>
      </c>
      <c r="BH1602" s="13">
        <f t="shared" si="2175"/>
        <v>1.3162493068595666E-6</v>
      </c>
      <c r="BI1602" s="13">
        <f t="shared" si="2176"/>
        <v>1.0036065675038764E-7</v>
      </c>
      <c r="BJ1602" s="14">
        <f t="shared" si="2177"/>
        <v>0.10358203649663798</v>
      </c>
      <c r="BK1602" s="14">
        <f t="shared" si="2178"/>
        <v>0.2803593700760077</v>
      </c>
      <c r="BL1602" s="14">
        <f t="shared" si="2179"/>
        <v>0.54282859780062986</v>
      </c>
      <c r="BM1602" s="14">
        <f t="shared" si="2180"/>
        <v>0.25088674592195276</v>
      </c>
      <c r="BN1602" s="14">
        <f t="shared" si="2181"/>
        <v>0.74860666094482009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1.5455000000000001</v>
      </c>
      <c r="F1603" s="10">
        <f>VLOOKUP(B1603,home!$B$2:$E$405,3,FALSE)</f>
        <v>1.1323000000000001</v>
      </c>
      <c r="G1603" s="10">
        <f>VLOOKUP(C1603,away!$B$2:$E$405,4,FALSE)</f>
        <v>1.3865000000000001</v>
      </c>
      <c r="H1603" s="10">
        <f>VLOOKUP(A1603,away!$A$2:$E$405,3,FALSE)</f>
        <v>1.1894</v>
      </c>
      <c r="I1603" s="10">
        <f>VLOOKUP(C1603,away!$B$2:$E$405,3,FALSE)</f>
        <v>0.84079999999999999</v>
      </c>
      <c r="J1603" s="10">
        <f>VLOOKUP(B1603,home!$B$2:$E$405,4,FALSE)</f>
        <v>1.4713000000000001</v>
      </c>
      <c r="K1603" s="12">
        <f t="shared" si="2126"/>
        <v>2.4263329197250005</v>
      </c>
      <c r="L1603" s="12">
        <f t="shared" si="2127"/>
        <v>1.4713699161760001</v>
      </c>
      <c r="M1603" s="13">
        <f t="shared" si="2128"/>
        <v>2.028846388689973E-2</v>
      </c>
      <c r="N1603" s="13">
        <f t="shared" si="2129"/>
        <v>4.9226567819436649E-2</v>
      </c>
      <c r="O1603" s="13">
        <f t="shared" si="2130"/>
        <v>2.9851835408607461E-2</v>
      </c>
      <c r="P1603" s="13">
        <f t="shared" si="2131"/>
        <v>7.2430490966116687E-2</v>
      </c>
      <c r="Q1603" s="13">
        <f t="shared" si="2132"/>
        <v>5.9720021012687252E-2</v>
      </c>
      <c r="R1603" s="13">
        <f t="shared" si="2133"/>
        <v>2.1961546281431255E-2</v>
      </c>
      <c r="S1603" s="13">
        <f t="shared" si="2134"/>
        <v>6.4644815532093725E-2</v>
      </c>
      <c r="T1603" s="13">
        <f t="shared" si="2135"/>
        <v>8.7870242311466604E-2</v>
      </c>
      <c r="U1603" s="13">
        <f t="shared" si="2136"/>
        <v>5.3286022710700827E-2</v>
      </c>
      <c r="V1603" s="13">
        <f t="shared" si="2137"/>
        <v>2.5642682426741201E-2</v>
      </c>
      <c r="W1603" s="13">
        <f t="shared" si="2138"/>
        <v>4.8300217649917272E-2</v>
      </c>
      <c r="X1603" s="13">
        <f t="shared" si="2139"/>
        <v>7.1067487194841336E-2</v>
      </c>
      <c r="Y1603" s="13">
        <f t="shared" si="2140"/>
        <v>5.2283281338356337E-2</v>
      </c>
      <c r="Z1603" s="13">
        <f t="shared" si="2141"/>
        <v>1.077118617040162E-2</v>
      </c>
      <c r="AA1603" s="13">
        <f t="shared" si="2142"/>
        <v>2.6134483589732107E-2</v>
      </c>
      <c r="AB1603" s="13">
        <f t="shared" si="2143"/>
        <v>3.1705478936889915E-2</v>
      </c>
      <c r="AC1603" s="13">
        <f t="shared" si="2144"/>
        <v>5.7215768287426404E-3</v>
      </c>
      <c r="AD1603" s="13">
        <f t="shared" si="2145"/>
        <v>2.9298102028469206E-2</v>
      </c>
      <c r="AE1603" s="13">
        <f t="shared" si="2146"/>
        <v>4.3108345925744633E-2</v>
      </c>
      <c r="AF1603" s="13">
        <f t="shared" si="2147"/>
        <v>3.1714161665624449E-2</v>
      </c>
      <c r="AG1603" s="13">
        <f t="shared" si="2148"/>
        <v>1.5554421130513991E-2</v>
      </c>
      <c r="AH1603" s="13">
        <f t="shared" si="2149"/>
        <v>3.9620998231649782E-3</v>
      </c>
      <c r="AI1603" s="13">
        <f t="shared" si="2150"/>
        <v>9.6133732321817891E-3</v>
      </c>
      <c r="AJ1603" s="13">
        <f t="shared" si="2151"/>
        <v>1.1662621971422907E-2</v>
      </c>
      <c r="AK1603" s="13">
        <f t="shared" si="2152"/>
        <v>9.4324678731904921E-3</v>
      </c>
      <c r="AL1603" s="13">
        <f t="shared" si="2153"/>
        <v>8.1704878420840114E-4</v>
      </c>
      <c r="AM1603" s="13">
        <f t="shared" si="2154"/>
        <v>1.421738988742733E-2</v>
      </c>
      <c r="AN1603" s="13">
        <f t="shared" si="2155"/>
        <v>2.091903976690546E-2</v>
      </c>
      <c r="AO1603" s="13">
        <f t="shared" si="2156"/>
        <v>1.5389822894157051E-2</v>
      </c>
      <c r="AP1603" s="13">
        <f t="shared" si="2157"/>
        <v>7.5480408072464509E-3</v>
      </c>
      <c r="AQ1603" s="13">
        <f t="shared" si="2158"/>
        <v>2.776490042462808E-3</v>
      </c>
      <c r="AR1603" s="13">
        <f t="shared" si="2159"/>
        <v>1.1659428969382412E-3</v>
      </c>
      <c r="AS1603" s="13">
        <f t="shared" si="2160"/>
        <v>2.828965633360788E-3</v>
      </c>
      <c r="AT1603" s="13">
        <f t="shared" si="2161"/>
        <v>3.432006222496984E-3</v>
      </c>
      <c r="AU1603" s="13">
        <f t="shared" si="2162"/>
        <v>2.7757298927818252E-3</v>
      </c>
      <c r="AV1603" s="13">
        <f t="shared" si="2163"/>
        <v>1.6837112037803225E-3</v>
      </c>
      <c r="AW1603" s="13">
        <f t="shared" si="2164"/>
        <v>8.1024759403209453E-5</v>
      </c>
      <c r="AX1603" s="13">
        <f t="shared" si="2165"/>
        <v>5.7493535194050394E-3</v>
      </c>
      <c r="AY1603" s="13">
        <f t="shared" si="2166"/>
        <v>8.459425805913183E-3</v>
      </c>
      <c r="AZ1603" s="13">
        <f t="shared" si="2167"/>
        <v>6.2234723194717866E-3</v>
      </c>
      <c r="BA1603" s="13">
        <f t="shared" si="2168"/>
        <v>3.0523433150082871E-3</v>
      </c>
      <c r="BB1603" s="13">
        <f t="shared" si="2169"/>
        <v>1.1227815318860287E-3</v>
      </c>
      <c r="BC1603" s="13">
        <f t="shared" si="2170"/>
        <v>3.3040539369102182E-4</v>
      </c>
      <c r="BD1603" s="13">
        <f t="shared" si="2171"/>
        <v>2.8592221708900354E-4</v>
      </c>
      <c r="BE1603" s="13">
        <f t="shared" si="2172"/>
        <v>6.9374248780380745E-4</v>
      </c>
      <c r="BF1603" s="13">
        <f t="shared" si="2173"/>
        <v>8.4162511798514903E-4</v>
      </c>
      <c r="BG1603" s="13">
        <f t="shared" si="2174"/>
        <v>6.8068757661160148E-4</v>
      </c>
      <c r="BH1603" s="13">
        <f t="shared" si="2175"/>
        <v>4.1289366879514064E-4</v>
      </c>
      <c r="BI1603" s="13">
        <f t="shared" si="2176"/>
        <v>2.0036350018873617E-4</v>
      </c>
      <c r="BJ1603" s="14">
        <f t="shared" si="2177"/>
        <v>0.57393141336063225</v>
      </c>
      <c r="BK1603" s="14">
        <f t="shared" si="2178"/>
        <v>0.19800450423071556</v>
      </c>
      <c r="BL1603" s="14">
        <f t="shared" si="2179"/>
        <v>0.21261152024515331</v>
      </c>
      <c r="BM1603" s="14">
        <f t="shared" si="2180"/>
        <v>0.73346129758521372</v>
      </c>
      <c r="BN1603" s="14">
        <f t="shared" si="2181"/>
        <v>0.25347892537517902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1.25</v>
      </c>
      <c r="F1604" s="10">
        <f>VLOOKUP(B1604,home!$B$2:$E$405,3,FALSE)</f>
        <v>1.4</v>
      </c>
      <c r="G1604" s="10">
        <f>VLOOKUP(C1604,away!$B$2:$E$405,4,FALSE)</f>
        <v>0.6</v>
      </c>
      <c r="H1604" s="10">
        <f>VLOOKUP(A1604,away!$A$2:$E$405,3,FALSE)</f>
        <v>0.89839999999999998</v>
      </c>
      <c r="I1604" s="10">
        <f>VLOOKUP(C1604,away!$B$2:$E$405,3,FALSE)</f>
        <v>0.69569999999999999</v>
      </c>
      <c r="J1604" s="10">
        <f>VLOOKUP(B1604,home!$B$2:$E$405,4,FALSE)</f>
        <v>0.27829999999999999</v>
      </c>
      <c r="K1604" s="12">
        <f t="shared" si="2126"/>
        <v>1.05</v>
      </c>
      <c r="L1604" s="12">
        <f t="shared" si="2127"/>
        <v>0.17394219770399999</v>
      </c>
      <c r="M1604" s="13">
        <f t="shared" si="2128"/>
        <v>0.29406860230082521</v>
      </c>
      <c r="N1604" s="13">
        <f t="shared" si="2129"/>
        <v>0.30877203241586648</v>
      </c>
      <c r="O1604" s="13">
        <f t="shared" si="2130"/>
        <v>5.1150938959949085E-2</v>
      </c>
      <c r="P1604" s="13">
        <f t="shared" si="2131"/>
        <v>5.3708485907946538E-2</v>
      </c>
      <c r="Q1604" s="13">
        <f t="shared" si="2132"/>
        <v>0.16210531701832989</v>
      </c>
      <c r="R1604" s="13">
        <f t="shared" si="2133"/>
        <v>4.4486533686583498E-3</v>
      </c>
      <c r="S1604" s="13">
        <f t="shared" si="2134"/>
        <v>2.4523201694729153E-3</v>
      </c>
      <c r="T1604" s="13">
        <f t="shared" si="2135"/>
        <v>2.8196955101671934E-2</v>
      </c>
      <c r="U1604" s="13">
        <f t="shared" si="2136"/>
        <v>4.6710860370912672E-3</v>
      </c>
      <c r="V1604" s="13">
        <f t="shared" si="2137"/>
        <v>4.9765561971062521E-5</v>
      </c>
      <c r="W1604" s="13">
        <f t="shared" si="2138"/>
        <v>5.6736860956415468E-2</v>
      </c>
      <c r="X1604" s="13">
        <f t="shared" si="2139"/>
        <v>9.8689342855851781E-3</v>
      </c>
      <c r="Y1604" s="13">
        <f t="shared" si="2140"/>
        <v>8.5831205931552045E-4</v>
      </c>
      <c r="Z1604" s="13">
        <f t="shared" si="2141"/>
        <v>2.5793618125591198E-4</v>
      </c>
      <c r="AA1604" s="13">
        <f t="shared" si="2142"/>
        <v>2.7083299031870761E-4</v>
      </c>
      <c r="AB1604" s="13">
        <f t="shared" si="2143"/>
        <v>1.421873199173215E-4</v>
      </c>
      <c r="AC1604" s="13">
        <f t="shared" si="2144"/>
        <v>5.6807173626139275E-7</v>
      </c>
      <c r="AD1604" s="13">
        <f t="shared" si="2145"/>
        <v>1.489342600105906E-2</v>
      </c>
      <c r="AE1604" s="13">
        <f t="shared" si="2146"/>
        <v>2.5905952499661092E-3</v>
      </c>
      <c r="AF1604" s="13">
        <f t="shared" si="2147"/>
        <v>2.2530691557032411E-4</v>
      </c>
      <c r="AG1604" s="13">
        <f t="shared" si="2148"/>
        <v>1.3063460017403913E-5</v>
      </c>
      <c r="AH1604" s="13">
        <f t="shared" si="2149"/>
        <v>1.1216496558757658E-5</v>
      </c>
      <c r="AI1604" s="13">
        <f t="shared" si="2150"/>
        <v>1.177732138669554E-5</v>
      </c>
      <c r="AJ1604" s="13">
        <f t="shared" si="2151"/>
        <v>6.1830937280151596E-6</v>
      </c>
      <c r="AK1604" s="13">
        <f t="shared" si="2152"/>
        <v>2.1640828048053056E-6</v>
      </c>
      <c r="AL1604" s="13">
        <f t="shared" si="2153"/>
        <v>4.1500891428710219E-9</v>
      </c>
      <c r="AM1604" s="13">
        <f t="shared" si="2154"/>
        <v>3.1276194602224035E-3</v>
      </c>
      <c r="AN1604" s="13">
        <f t="shared" si="2155"/>
        <v>5.4402500249288303E-4</v>
      </c>
      <c r="AO1604" s="13">
        <f t="shared" si="2156"/>
        <v>4.7314452269768072E-5</v>
      </c>
      <c r="AP1604" s="13">
        <f t="shared" si="2157"/>
        <v>2.7433266036548222E-6</v>
      </c>
      <c r="AQ1604" s="13">
        <f t="shared" si="2158"/>
        <v>1.1929506461489251E-7</v>
      </c>
      <c r="AR1604" s="13">
        <f t="shared" si="2159"/>
        <v>3.9020441239393242E-7</v>
      </c>
      <c r="AS1604" s="13">
        <f t="shared" si="2160"/>
        <v>4.0971463301362903E-7</v>
      </c>
      <c r="AT1604" s="13">
        <f t="shared" si="2161"/>
        <v>2.1510018233215527E-7</v>
      </c>
      <c r="AU1604" s="13">
        <f t="shared" si="2162"/>
        <v>7.5285063816254343E-8</v>
      </c>
      <c r="AV1604" s="13">
        <f t="shared" si="2163"/>
        <v>1.9762329251766767E-8</v>
      </c>
      <c r="AW1604" s="13">
        <f t="shared" si="2164"/>
        <v>2.1054705763539397E-11</v>
      </c>
      <c r="AX1604" s="13">
        <f t="shared" si="2165"/>
        <v>5.4733340553892048E-4</v>
      </c>
      <c r="AY1604" s="13">
        <f t="shared" si="2166"/>
        <v>9.5204375436254519E-5</v>
      </c>
      <c r="AZ1604" s="13">
        <f t="shared" si="2167"/>
        <v>8.2800291472094114E-6</v>
      </c>
      <c r="BA1604" s="13">
        <f t="shared" si="2168"/>
        <v>4.8008215563959376E-7</v>
      </c>
      <c r="BB1604" s="13">
        <f t="shared" si="2169"/>
        <v>2.0876636307606184E-8</v>
      </c>
      <c r="BC1604" s="13">
        <f t="shared" si="2170"/>
        <v>7.2626560000242866E-10</v>
      </c>
      <c r="BD1604" s="13">
        <f t="shared" si="2171"/>
        <v>1.1312168840933067E-8</v>
      </c>
      <c r="BE1604" s="13">
        <f t="shared" si="2172"/>
        <v>1.1877777282979721E-8</v>
      </c>
      <c r="BF1604" s="13">
        <f t="shared" si="2173"/>
        <v>6.2358330735643541E-9</v>
      </c>
      <c r="BG1604" s="13">
        <f t="shared" si="2174"/>
        <v>2.1825415757475238E-9</v>
      </c>
      <c r="BH1604" s="13">
        <f t="shared" si="2175"/>
        <v>5.7291716363372501E-10</v>
      </c>
      <c r="BI1604" s="13">
        <f t="shared" si="2176"/>
        <v>1.203126043630823E-10</v>
      </c>
      <c r="BJ1604" s="14">
        <f t="shared" si="2177"/>
        <v>0.58863394449563056</v>
      </c>
      <c r="BK1604" s="14">
        <f t="shared" si="2178"/>
        <v>0.35037495053747736</v>
      </c>
      <c r="BL1604" s="14">
        <f t="shared" si="2179"/>
        <v>6.0716182038584358E-2</v>
      </c>
      <c r="BM1604" s="14">
        <f t="shared" si="2180"/>
        <v>0.12563377892699118</v>
      </c>
      <c r="BN1604" s="14">
        <f t="shared" si="2181"/>
        <v>0.87425402997157542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0.81079999999999997</v>
      </c>
      <c r="G1605" s="10">
        <f>VLOOKUP(C1605,away!$B$2:$E$405,4,FALSE)</f>
        <v>1.1119000000000001</v>
      </c>
      <c r="H1605" s="10">
        <f>VLOOKUP(A1605,away!$A$2:$E$405,3,FALSE)</f>
        <v>1.125</v>
      </c>
      <c r="I1605" s="10">
        <f>VLOOKUP(C1605,away!$B$2:$E$405,3,FALSE)</f>
        <v>1.0159</v>
      </c>
      <c r="J1605" s="10">
        <f>VLOOKUP(B1605,home!$B$2:$E$405,4,FALSE)</f>
        <v>1.2222</v>
      </c>
      <c r="K1605" s="12">
        <f t="shared" si="2126"/>
        <v>1.3898865192840002</v>
      </c>
      <c r="L1605" s="12">
        <f t="shared" si="2127"/>
        <v>1.3968371024999999</v>
      </c>
      <c r="M1605" s="13">
        <f t="shared" si="2128"/>
        <v>6.1622783070351746E-2</v>
      </c>
      <c r="N1605" s="13">
        <f t="shared" si="2129"/>
        <v>8.5648675470244198E-2</v>
      </c>
      <c r="O1605" s="13">
        <f t="shared" si="2130"/>
        <v>8.6076989751976182E-2</v>
      </c>
      <c r="P1605" s="13">
        <f t="shared" si="2131"/>
        <v>0.11963724767681871</v>
      </c>
      <c r="Q1605" s="13">
        <f t="shared" si="2132"/>
        <v>5.9520969715311338E-2</v>
      </c>
      <c r="R1605" s="13">
        <f t="shared" si="2133"/>
        <v>6.0117766478536304E-2</v>
      </c>
      <c r="S1605" s="13">
        <f t="shared" si="2134"/>
        <v>5.8067285825698318E-2</v>
      </c>
      <c r="T1605" s="13">
        <f t="shared" si="2135"/>
        <v>8.3141098875125732E-2</v>
      </c>
      <c r="U1605" s="13">
        <f t="shared" si="2136"/>
        <v>8.3556873197981163E-2</v>
      </c>
      <c r="V1605" s="13">
        <f t="shared" si="2137"/>
        <v>1.2526049457892199E-2</v>
      </c>
      <c r="W1605" s="13">
        <f t="shared" si="2138"/>
        <v>2.7575797807340804E-2</v>
      </c>
      <c r="X1605" s="13">
        <f t="shared" si="2139"/>
        <v>3.8518897508331776E-2</v>
      </c>
      <c r="Y1605" s="13">
        <f t="shared" si="2140"/>
        <v>2.6902312593516317E-2</v>
      </c>
      <c r="Z1605" s="13">
        <f t="shared" si="2141"/>
        <v>2.7991575578883428E-2</v>
      </c>
      <c r="AA1605" s="13">
        <f t="shared" si="2142"/>
        <v>3.8905113550609313E-2</v>
      </c>
      <c r="AB1605" s="13">
        <f t="shared" si="2143"/>
        <v>2.7036846427602592E-2</v>
      </c>
      <c r="AC1605" s="13">
        <f t="shared" si="2144"/>
        <v>1.5199148013315465E-3</v>
      </c>
      <c r="AD1605" s="13">
        <f t="shared" si="2145"/>
        <v>9.5818074077310741E-3</v>
      </c>
      <c r="AE1605" s="13">
        <f t="shared" si="2146"/>
        <v>1.3384224096128109E-2</v>
      </c>
      <c r="AF1605" s="13">
        <f t="shared" si="2147"/>
        <v>9.3477904028231341E-3</v>
      </c>
      <c r="AG1605" s="13">
        <f t="shared" si="2148"/>
        <v>4.3524468203522586E-3</v>
      </c>
      <c r="AH1605" s="13">
        <f t="shared" si="2149"/>
        <v>9.7749178315043195E-3</v>
      </c>
      <c r="AI1605" s="13">
        <f t="shared" si="2150"/>
        <v>1.3586026521116646E-2</v>
      </c>
      <c r="AJ1605" s="13">
        <f t="shared" si="2151"/>
        <v>9.4415175561674679E-3</v>
      </c>
      <c r="AK1605" s="13">
        <f t="shared" si="2152"/>
        <v>4.3742126576334578E-3</v>
      </c>
      <c r="AL1605" s="13">
        <f t="shared" si="2153"/>
        <v>1.1803324320939472E-4</v>
      </c>
      <c r="AM1605" s="13">
        <f t="shared" si="2154"/>
        <v>2.6635249892761992E-3</v>
      </c>
      <c r="AN1605" s="13">
        <f t="shared" si="2155"/>
        <v>3.7205105284569091E-3</v>
      </c>
      <c r="AO1605" s="13">
        <f t="shared" si="2156"/>
        <v>2.5984735731952465E-3</v>
      </c>
      <c r="AP1605" s="13">
        <f t="shared" si="2157"/>
        <v>1.2098814323016234E-3</v>
      </c>
      <c r="AQ1605" s="13">
        <f t="shared" si="2158"/>
        <v>4.2250181856618726E-4</v>
      </c>
      <c r="AR1605" s="13">
        <f t="shared" si="2159"/>
        <v>2.7307935801868148E-3</v>
      </c>
      <c r="AS1605" s="13">
        <f t="shared" si="2160"/>
        <v>3.7954931840489454E-3</v>
      </c>
      <c r="AT1605" s="13">
        <f t="shared" si="2161"/>
        <v>2.6376524052719686E-3</v>
      </c>
      <c r="AU1605" s="13">
        <f t="shared" si="2162"/>
        <v>1.2220125068815085E-3</v>
      </c>
      <c r="AV1605" s="13">
        <f t="shared" si="2163"/>
        <v>4.2461467742776403E-4</v>
      </c>
      <c r="AW1605" s="13">
        <f t="shared" si="2164"/>
        <v>6.3654182432183332E-6</v>
      </c>
      <c r="AX1605" s="13">
        <f t="shared" si="2165"/>
        <v>6.1699957939517346E-4</v>
      </c>
      <c r="AY1605" s="13">
        <f t="shared" si="2166"/>
        <v>8.6184790472607282E-4</v>
      </c>
      <c r="AZ1605" s="13">
        <f t="shared" si="2167"/>
        <v>6.0193056501663188E-4</v>
      </c>
      <c r="BA1605" s="13">
        <f t="shared" si="2168"/>
        <v>2.8026631544800668E-4</v>
      </c>
      <c r="BB1605" s="13">
        <f t="shared" si="2169"/>
        <v>9.7871596999686135E-5</v>
      </c>
      <c r="BC1605" s="13">
        <f t="shared" si="2170"/>
        <v>2.7342135594017849E-5</v>
      </c>
      <c r="BD1605" s="13">
        <f t="shared" si="2171"/>
        <v>6.3574563201229195E-4</v>
      </c>
      <c r="BE1605" s="13">
        <f t="shared" si="2172"/>
        <v>8.836142836275712E-4</v>
      </c>
      <c r="BF1605" s="13">
        <f t="shared" si="2173"/>
        <v>6.1406179053037537E-4</v>
      </c>
      <c r="BG1605" s="13">
        <f t="shared" si="2174"/>
        <v>2.8449206822185456E-4</v>
      </c>
      <c r="BH1605" s="13">
        <f t="shared" si="2175"/>
        <v>9.8852922616194999E-5</v>
      </c>
      <c r="BI1605" s="13">
        <f t="shared" si="2176"/>
        <v>2.7478868907214785E-5</v>
      </c>
      <c r="BJ1605" s="14">
        <f t="shared" si="2177"/>
        <v>0.37107517113588045</v>
      </c>
      <c r="BK1605" s="14">
        <f t="shared" si="2178"/>
        <v>0.25435316198002805</v>
      </c>
      <c r="BL1605" s="14">
        <f t="shared" si="2179"/>
        <v>0.34622507589285983</v>
      </c>
      <c r="BM1605" s="14">
        <f t="shared" si="2180"/>
        <v>0.52616506993793033</v>
      </c>
      <c r="BN1605" s="14">
        <f t="shared" si="2181"/>
        <v>0.47262443216323846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0.83399999999999996</v>
      </c>
      <c r="G1606" s="10">
        <f>VLOOKUP(C1606,away!$B$2:$E$405,4,FALSE)</f>
        <v>0.83399999999999996</v>
      </c>
      <c r="H1606" s="10">
        <f>VLOOKUP(A1606,away!$A$2:$E$405,3,FALSE)</f>
        <v>1.125</v>
      </c>
      <c r="I1606" s="10">
        <f>VLOOKUP(C1606,away!$B$2:$E$405,3,FALSE)</f>
        <v>0.254</v>
      </c>
      <c r="J1606" s="10">
        <f>VLOOKUP(B1606,home!$B$2:$E$405,4,FALSE)</f>
        <v>1.0159</v>
      </c>
      <c r="K1606" s="12">
        <f t="shared" si="2126"/>
        <v>1.0723386851999999</v>
      </c>
      <c r="L1606" s="12">
        <f t="shared" si="2127"/>
        <v>0.29029342499999999</v>
      </c>
      <c r="M1606" s="13">
        <f t="shared" si="2128"/>
        <v>0.25598610579852127</v>
      </c>
      <c r="N1606" s="13">
        <f t="shared" si="2129"/>
        <v>0.27450380412145431</v>
      </c>
      <c r="O1606" s="13">
        <f t="shared" si="2130"/>
        <v>7.4311083404665107E-2</v>
      </c>
      <c r="P1606" s="13">
        <f t="shared" si="2131"/>
        <v>7.9686649473946089E-2</v>
      </c>
      <c r="Q1606" s="13">
        <f t="shared" si="2132"/>
        <v>0.14718052419699931</v>
      </c>
      <c r="R1606" s="13">
        <f t="shared" si="2133"/>
        <v>1.0786009458500445E-2</v>
      </c>
      <c r="S1606" s="13">
        <f t="shared" si="2134"/>
        <v>6.2014714476158047E-3</v>
      </c>
      <c r="T1606" s="13">
        <f t="shared" si="2135"/>
        <v>4.2725538462442307E-2</v>
      </c>
      <c r="U1606" s="13">
        <f t="shared" si="2136"/>
        <v>1.1566255201283128E-2</v>
      </c>
      <c r="V1606" s="13">
        <f t="shared" si="2137"/>
        <v>2.1449709368983195E-4</v>
      </c>
      <c r="W1606" s="13">
        <f t="shared" si="2138"/>
        <v>5.2609123268152341E-2</v>
      </c>
      <c r="X1606" s="13">
        <f t="shared" si="2139"/>
        <v>1.5272082579759138E-2</v>
      </c>
      <c r="Y1606" s="13">
        <f t="shared" si="2140"/>
        <v>2.2166925794805574E-3</v>
      </c>
      <c r="Z1606" s="13">
        <f t="shared" si="2141"/>
        <v>1.04370254259683E-3</v>
      </c>
      <c r="AA1606" s="13">
        <f t="shared" si="2142"/>
        <v>1.1192026122681814E-3</v>
      </c>
      <c r="AB1606" s="13">
        <f t="shared" si="2143"/>
        <v>6.0008212885603342E-4</v>
      </c>
      <c r="AC1606" s="13">
        <f t="shared" si="2144"/>
        <v>4.1732134896353571E-6</v>
      </c>
      <c r="AD1606" s="13">
        <f t="shared" si="2145"/>
        <v>1.4103699518723797E-2</v>
      </c>
      <c r="AE1606" s="13">
        <f t="shared" si="2146"/>
        <v>4.0942112384611826E-3</v>
      </c>
      <c r="AF1606" s="13">
        <f t="shared" si="2147"/>
        <v>5.9426130154319418E-4</v>
      </c>
      <c r="AG1606" s="13">
        <f t="shared" si="2148"/>
        <v>5.7503382856643884E-5</v>
      </c>
      <c r="AH1606" s="13">
        <f t="shared" si="2149"/>
        <v>7.5744996442910509E-5</v>
      </c>
      <c r="AI1606" s="13">
        <f t="shared" si="2150"/>
        <v>8.1224289896069315E-5</v>
      </c>
      <c r="AJ1606" s="13">
        <f t="shared" si="2151"/>
        <v>4.3549974116727297E-5</v>
      </c>
      <c r="AK1606" s="13">
        <f t="shared" si="2152"/>
        <v>1.5566773994941794E-5</v>
      </c>
      <c r="AL1606" s="13">
        <f t="shared" si="2153"/>
        <v>5.1963664120154376E-8</v>
      </c>
      <c r="AM1606" s="13">
        <f t="shared" si="2154"/>
        <v>3.0247885196728313E-3</v>
      </c>
      <c r="AN1606" s="13">
        <f t="shared" si="2155"/>
        <v>8.7807621927650601E-4</v>
      </c>
      <c r="AO1606" s="13">
        <f t="shared" si="2156"/>
        <v>1.2744987655241395E-4</v>
      </c>
      <c r="AP1606" s="13">
        <f t="shared" si="2157"/>
        <v>1.2332620393409149E-5</v>
      </c>
      <c r="AQ1606" s="13">
        <f t="shared" si="2158"/>
        <v>8.9501965330689691E-7</v>
      </c>
      <c r="AR1606" s="13">
        <f t="shared" si="2159"/>
        <v>4.3976548888050651E-6</v>
      </c>
      <c r="AS1606" s="13">
        <f t="shared" si="2160"/>
        <v>4.7157754614245749E-6</v>
      </c>
      <c r="AT1606" s="13">
        <f t="shared" si="2161"/>
        <v>2.5284542290012256E-6</v>
      </c>
      <c r="AU1606" s="13">
        <f t="shared" si="2162"/>
        <v>9.0378642783851797E-7</v>
      </c>
      <c r="AV1606" s="13">
        <f t="shared" si="2163"/>
        <v>2.422912874324902E-7</v>
      </c>
      <c r="AW1606" s="13">
        <f t="shared" si="2164"/>
        <v>4.493310589833026E-10</v>
      </c>
      <c r="AX1606" s="13">
        <f t="shared" si="2165"/>
        <v>5.4059962403233612E-4</v>
      </c>
      <c r="AY1606" s="13">
        <f t="shared" si="2166"/>
        <v>1.5693251641405915E-4</v>
      </c>
      <c r="AZ1606" s="13">
        <f t="shared" si="2167"/>
        <v>2.277823884185297E-5</v>
      </c>
      <c r="BA1606" s="13">
        <f t="shared" si="2168"/>
        <v>2.2041243229565112E-6</v>
      </c>
      <c r="BB1606" s="13">
        <f t="shared" si="2169"/>
        <v>1.5996069970921286E-7</v>
      </c>
      <c r="BC1606" s="13">
        <f t="shared" si="2170"/>
        <v>9.2871078767967884E-9</v>
      </c>
      <c r="BD1606" s="13">
        <f t="shared" si="2171"/>
        <v>2.1276838327320259E-7</v>
      </c>
      <c r="BE1606" s="13">
        <f t="shared" si="2172"/>
        <v>2.2815976837131569E-7</v>
      </c>
      <c r="BF1606" s="13">
        <f t="shared" si="2173"/>
        <v>1.2233227301541658E-7</v>
      </c>
      <c r="BG1606" s="13">
        <f t="shared" si="2174"/>
        <v>4.3727209600959754E-8</v>
      </c>
      <c r="BH1606" s="13">
        <f t="shared" si="2175"/>
        <v>1.1722594612739495E-8</v>
      </c>
      <c r="BI1606" s="13">
        <f t="shared" si="2176"/>
        <v>2.5141183388315355E-9</v>
      </c>
      <c r="BJ1606" s="14">
        <f t="shared" si="2177"/>
        <v>0.55812366665683988</v>
      </c>
      <c r="BK1606" s="14">
        <f t="shared" si="2178"/>
        <v>0.34224988150734076</v>
      </c>
      <c r="BL1606" s="14">
        <f t="shared" si="2179"/>
        <v>9.8612128026665274E-2</v>
      </c>
      <c r="BM1606" s="14">
        <f t="shared" si="2180"/>
        <v>0.15741827021227348</v>
      </c>
      <c r="BN1606" s="14">
        <f t="shared" si="2181"/>
        <v>0.84245417645408649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2.1080999999999999</v>
      </c>
      <c r="G1607" s="10">
        <f>VLOOKUP(C1607,away!$B$2:$E$405,4,FALSE)</f>
        <v>1.1119000000000001</v>
      </c>
      <c r="H1607" s="10">
        <f>VLOOKUP(A1607,away!$A$2:$E$405,3,FALSE)</f>
        <v>1.125</v>
      </c>
      <c r="I1607" s="10">
        <f>VLOOKUP(C1607,away!$B$2:$E$405,3,FALSE)</f>
        <v>0.63490000000000002</v>
      </c>
      <c r="J1607" s="10">
        <f>VLOOKUP(B1607,home!$B$2:$E$405,4,FALSE)</f>
        <v>1</v>
      </c>
      <c r="K1607" s="12">
        <f t="shared" si="2126"/>
        <v>3.6137392344629999</v>
      </c>
      <c r="L1607" s="12">
        <f t="shared" si="2127"/>
        <v>0.71426250000000002</v>
      </c>
      <c r="M1607" s="13">
        <f t="shared" si="2128"/>
        <v>1.3193886053393373E-2</v>
      </c>
      <c r="N1607" s="13">
        <f t="shared" si="2129"/>
        <v>4.7679263686181819E-2</v>
      </c>
      <c r="O1607" s="13">
        <f t="shared" si="2130"/>
        <v>9.4238980372118829E-3</v>
      </c>
      <c r="P1607" s="13">
        <f t="shared" si="2131"/>
        <v>3.4055510078651437E-2</v>
      </c>
      <c r="Q1607" s="13">
        <f t="shared" si="2132"/>
        <v>8.615021292653112E-2</v>
      </c>
      <c r="R1607" s="13">
        <f t="shared" si="2133"/>
        <v>3.3655684859020267E-3</v>
      </c>
      <c r="S1607" s="13">
        <f t="shared" si="2134"/>
        <v>2.1975666646348736E-2</v>
      </c>
      <c r="T1607" s="13">
        <f t="shared" si="2135"/>
        <v>6.1533866460436425E-2</v>
      </c>
      <c r="U1607" s="13">
        <f t="shared" si="2136"/>
        <v>1.2162286883776387E-2</v>
      </c>
      <c r="V1607" s="13">
        <f t="shared" si="2137"/>
        <v>6.3025196664845684E-3</v>
      </c>
      <c r="W1607" s="13">
        <f t="shared" si="2138"/>
        <v>0.10377480150331567</v>
      </c>
      <c r="X1607" s="13">
        <f t="shared" si="2139"/>
        <v>7.4122449158761997E-2</v>
      </c>
      <c r="Y1607" s="13">
        <f t="shared" si="2140"/>
        <v>2.6471442921130125E-2</v>
      </c>
      <c r="Z1607" s="13">
        <f t="shared" si="2141"/>
        <v>8.0129978688719874E-4</v>
      </c>
      <c r="AA1607" s="13">
        <f t="shared" si="2142"/>
        <v>2.8956884784411105E-3</v>
      </c>
      <c r="AB1607" s="13">
        <f t="shared" si="2143"/>
        <v>5.2321315326625548E-3</v>
      </c>
      <c r="AC1607" s="13">
        <f t="shared" si="2144"/>
        <v>1.0167376065051614E-3</v>
      </c>
      <c r="AD1607" s="13">
        <f t="shared" si="2145"/>
        <v>9.3753767935285448E-2</v>
      </c>
      <c r="AE1607" s="13">
        <f t="shared" si="2146"/>
        <v>6.6964800669876812E-2</v>
      </c>
      <c r="AF1607" s="13">
        <f t="shared" si="2147"/>
        <v>2.3915222969233943E-2</v>
      </c>
      <c r="AG1607" s="13">
        <f t="shared" si="2148"/>
        <v>5.6939156486874865E-3</v>
      </c>
      <c r="AH1607" s="13">
        <f t="shared" si="2149"/>
        <v>1.4308459725787944E-4</v>
      </c>
      <c r="AI1607" s="13">
        <f t="shared" si="2150"/>
        <v>5.1707042295813586E-4</v>
      </c>
      <c r="AJ1607" s="13">
        <f t="shared" si="2151"/>
        <v>9.3427883721209693E-4</v>
      </c>
      <c r="AK1607" s="13">
        <f t="shared" si="2152"/>
        <v>1.1254133633206084E-3</v>
      </c>
      <c r="AL1607" s="13">
        <f t="shared" si="2153"/>
        <v>1.0497443335665323E-4</v>
      </c>
      <c r="AM1607" s="13">
        <f t="shared" si="2154"/>
        <v>6.7760333913296014E-2</v>
      </c>
      <c r="AN1607" s="13">
        <f t="shared" si="2155"/>
        <v>4.839866550174559E-2</v>
      </c>
      <c r="AO1607" s="13">
        <f t="shared" si="2156"/>
        <v>1.728467590897028E-2</v>
      </c>
      <c r="AP1607" s="13">
        <f t="shared" si="2157"/>
        <v>4.1152652754769614E-3</v>
      </c>
      <c r="AQ1607" s="13">
        <f t="shared" si="2158"/>
        <v>7.3484491595634084E-4</v>
      </c>
      <c r="AR1607" s="13">
        <f t="shared" si="2159"/>
        <v>2.043999242978123E-5</v>
      </c>
      <c r="AS1607" s="13">
        <f t="shared" si="2160"/>
        <v>7.3864802595627148E-5</v>
      </c>
      <c r="AT1607" s="13">
        <f t="shared" si="2161"/>
        <v>1.3346406759284115E-4</v>
      </c>
      <c r="AU1607" s="13">
        <f t="shared" si="2162"/>
        <v>1.607681124837573E-4</v>
      </c>
      <c r="AV1607" s="13">
        <f t="shared" si="2163"/>
        <v>1.4524350893327864E-4</v>
      </c>
      <c r="AW1607" s="13">
        <f t="shared" si="2164"/>
        <v>7.5265456260721147E-6</v>
      </c>
      <c r="AX1607" s="13">
        <f t="shared" si="2165"/>
        <v>4.0811362867131919E-2</v>
      </c>
      <c r="AY1607" s="13">
        <f t="shared" si="2166"/>
        <v>2.9150026069884809E-2</v>
      </c>
      <c r="AZ1607" s="13">
        <f t="shared" si="2167"/>
        <v>1.041038524787055E-2</v>
      </c>
      <c r="BA1607" s="13">
        <f t="shared" si="2168"/>
        <v>2.4785825977023794E-3</v>
      </c>
      <c r="BB1607" s="13">
        <f t="shared" si="2169"/>
        <v>4.4258965067284895E-4</v>
      </c>
      <c r="BC1607" s="13">
        <f t="shared" si="2170"/>
        <v>6.3225038072743179E-5</v>
      </c>
      <c r="BD1607" s="13">
        <f t="shared" si="2171"/>
        <v>2.4332533488127677E-6</v>
      </c>
      <c r="BE1607" s="13">
        <f t="shared" si="2172"/>
        <v>8.7931430939931809E-6</v>
      </c>
      <c r="BF1607" s="13">
        <f t="shared" si="2173"/>
        <v>1.5888063096505269E-5</v>
      </c>
      <c r="BG1607" s="13">
        <f t="shared" si="2174"/>
        <v>1.9138438990488267E-5</v>
      </c>
      <c r="BH1607" s="13">
        <f t="shared" si="2175"/>
        <v>1.7290331966575975E-5</v>
      </c>
      <c r="BI1607" s="13">
        <f t="shared" si="2176"/>
        <v>1.2496550200901078E-5</v>
      </c>
      <c r="BJ1607" s="14">
        <f t="shared" si="2177"/>
        <v>0.81170970086622152</v>
      </c>
      <c r="BK1607" s="14">
        <f t="shared" si="2178"/>
        <v>0.10579932055462474</v>
      </c>
      <c r="BL1607" s="14">
        <f t="shared" si="2179"/>
        <v>3.6409240903475242E-2</v>
      </c>
      <c r="BM1607" s="14">
        <f t="shared" si="2180"/>
        <v>0.73170872331907821</v>
      </c>
      <c r="BN1607" s="14">
        <f t="shared" si="2181"/>
        <v>0.19386833926787167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1.5088999999999999</v>
      </c>
      <c r="F1608" s="10">
        <f>VLOOKUP(B1608,home!$B$2:$E$405,3,FALSE)</f>
        <v>1.1361000000000001</v>
      </c>
      <c r="G1608" s="10">
        <f>VLOOKUP(C1608,away!$B$2:$E$405,4,FALSE)</f>
        <v>1.4200999999999999</v>
      </c>
      <c r="H1608" s="10">
        <f>VLOOKUP(A1608,away!$A$2:$E$405,3,FALSE)</f>
        <v>1.1115999999999999</v>
      </c>
      <c r="I1608" s="10">
        <f>VLOOKUP(C1608,away!$B$2:$E$405,3,FALSE)</f>
        <v>1.0281</v>
      </c>
      <c r="J1608" s="10">
        <f>VLOOKUP(B1608,home!$B$2:$E$405,4,FALSE)</f>
        <v>0.83530000000000004</v>
      </c>
      <c r="K1608" s="12">
        <f t="shared" si="2126"/>
        <v>2.4344224579290001</v>
      </c>
      <c r="L1608" s="12">
        <f t="shared" si="2127"/>
        <v>0.95461087738799999</v>
      </c>
      <c r="M1608" s="13">
        <f t="shared" si="2128"/>
        <v>3.3741277641496183E-2</v>
      </c>
      <c r="N1608" s="13">
        <f t="shared" si="2129"/>
        <v>8.214052404967595E-2</v>
      </c>
      <c r="O1608" s="13">
        <f t="shared" si="2130"/>
        <v>3.2209790653540779E-2</v>
      </c>
      <c r="P1608" s="13">
        <f t="shared" si="2131"/>
        <v>7.8412237732171278E-2</v>
      </c>
      <c r="Q1608" s="13">
        <f t="shared" si="2132"/>
        <v>9.9982368226294152E-2</v>
      </c>
      <c r="R1608" s="13">
        <f t="shared" si="2133"/>
        <v>1.5373908258130183E-2</v>
      </c>
      <c r="S1608" s="13">
        <f t="shared" si="2134"/>
        <v>4.5556062603012808E-2</v>
      </c>
      <c r="T1608" s="13">
        <f t="shared" si="2135"/>
        <v>9.5444256255832749E-2</v>
      </c>
      <c r="U1608" s="13">
        <f t="shared" si="2136"/>
        <v>3.7426587529732228E-2</v>
      </c>
      <c r="V1608" s="13">
        <f t="shared" si="2137"/>
        <v>1.1763213951250295E-2</v>
      </c>
      <c r="W1608" s="13">
        <f t="shared" si="2138"/>
        <v>8.1133107535672461E-2</v>
      </c>
      <c r="X1608" s="13">
        <f t="shared" si="2139"/>
        <v>7.7450546969843242E-2</v>
      </c>
      <c r="Y1608" s="13">
        <f t="shared" si="2140"/>
        <v>3.6967567298531276E-2</v>
      </c>
      <c r="Z1608" s="13">
        <f t="shared" si="2141"/>
        <v>4.8920333503920908E-3</v>
      </c>
      <c r="AA1608" s="13">
        <f t="shared" si="2142"/>
        <v>1.1909275853132154E-2</v>
      </c>
      <c r="AB1608" s="13">
        <f t="shared" si="2143"/>
        <v>1.4496104297268237E-2</v>
      </c>
      <c r="AC1608" s="13">
        <f t="shared" si="2144"/>
        <v>1.7085525380814593E-3</v>
      </c>
      <c r="AD1608" s="13">
        <f t="shared" si="2145"/>
        <v>4.9378064766602427E-2</v>
      </c>
      <c r="AE1608" s="13">
        <f t="shared" si="2146"/>
        <v>4.7136837730567829E-2</v>
      </c>
      <c r="AF1608" s="13">
        <f t="shared" si="2147"/>
        <v>2.2498669011636569E-2</v>
      </c>
      <c r="AG1608" s="13">
        <f t="shared" si="2148"/>
        <v>7.1591580550868644E-3</v>
      </c>
      <c r="AH1608" s="13">
        <f t="shared" si="2149"/>
        <v>1.1674970622072873E-3</v>
      </c>
      <c r="AI1608" s="13">
        <f t="shared" si="2150"/>
        <v>2.842181067803551E-3</v>
      </c>
      <c r="AJ1608" s="13">
        <f t="shared" si="2151"/>
        <v>3.4595347104807959E-3</v>
      </c>
      <c r="AK1608" s="13">
        <f t="shared" si="2152"/>
        <v>2.8073229977264506E-3</v>
      </c>
      <c r="AL1608" s="13">
        <f t="shared" si="2153"/>
        <v>1.5882199745653413E-4</v>
      </c>
      <c r="AM1608" s="13">
        <f t="shared" si="2154"/>
        <v>2.4041413959377912E-2</v>
      </c>
      <c r="AN1608" s="13">
        <f t="shared" si="2155"/>
        <v>2.295019527340986E-2</v>
      </c>
      <c r="AO1608" s="13">
        <f t="shared" si="2156"/>
        <v>1.0954253023087859E-2</v>
      </c>
      <c r="AP1608" s="13">
        <f t="shared" si="2157"/>
        <v>3.4856830298333509E-3</v>
      </c>
      <c r="AQ1608" s="13">
        <f t="shared" si="2158"/>
        <v>8.31867733851419E-4</v>
      </c>
      <c r="AR1608" s="13">
        <f t="shared" si="2159"/>
        <v>2.2290107898032227E-4</v>
      </c>
      <c r="AS1608" s="13">
        <f t="shared" si="2160"/>
        <v>5.4263539256630224E-4</v>
      </c>
      <c r="AT1608" s="13">
        <f t="shared" si="2161"/>
        <v>6.6050189306526288E-4</v>
      </c>
      <c r="AU1608" s="13">
        <f t="shared" si="2162"/>
        <v>5.3598021399423165E-4</v>
      </c>
      <c r="AV1608" s="13">
        <f t="shared" si="2163"/>
        <v>3.2620056748828733E-4</v>
      </c>
      <c r="AW1608" s="13">
        <f t="shared" si="2164"/>
        <v>1.0252516512053581E-5</v>
      </c>
      <c r="AX1608" s="13">
        <f t="shared" si="2165"/>
        <v>9.7544930105128991E-3</v>
      </c>
      <c r="AY1608" s="13">
        <f t="shared" si="2166"/>
        <v>9.3117451312408322E-3</v>
      </c>
      <c r="AZ1608" s="13">
        <f t="shared" si="2167"/>
        <v>4.4445465948736241E-3</v>
      </c>
      <c r="BA1608" s="13">
        <f t="shared" si="2168"/>
        <v>1.4142708415080527E-3</v>
      </c>
      <c r="BB1608" s="13">
        <f t="shared" si="2169"/>
        <v>3.3751958221906668E-4</v>
      </c>
      <c r="BC1608" s="13">
        <f t="shared" si="2170"/>
        <v>6.4439972903554917E-5</v>
      </c>
      <c r="BD1608" s="13">
        <f t="shared" si="2171"/>
        <v>3.5463965762689542E-5</v>
      </c>
      <c r="BE1608" s="13">
        <f t="shared" si="2172"/>
        <v>8.6334274699916572E-5</v>
      </c>
      <c r="BF1608" s="13">
        <f t="shared" si="2173"/>
        <v>1.0508704860924423E-4</v>
      </c>
      <c r="BG1608" s="13">
        <f t="shared" si="2174"/>
        <v>8.5275423723940212E-5</v>
      </c>
      <c r="BH1608" s="13">
        <f t="shared" si="2175"/>
        <v>5.1899101655742891E-5</v>
      </c>
      <c r="BI1608" s="13">
        <f t="shared" si="2176"/>
        <v>2.5268867723416116E-5</v>
      </c>
      <c r="BJ1608" s="14">
        <f t="shared" si="2177"/>
        <v>0.68688152805256175</v>
      </c>
      <c r="BK1608" s="14">
        <f t="shared" si="2178"/>
        <v>0.18065191159470942</v>
      </c>
      <c r="BL1608" s="14">
        <f t="shared" si="2179"/>
        <v>0.12436975025829103</v>
      </c>
      <c r="BM1608" s="14">
        <f t="shared" si="2180"/>
        <v>0.64563362407991709</v>
      </c>
      <c r="BN1608" s="14">
        <f t="shared" si="2181"/>
        <v>0.3418601065613085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1.5088999999999999</v>
      </c>
      <c r="F1609" s="10">
        <f>VLOOKUP(B1609,home!$B$2:$E$405,3,FALSE)</f>
        <v>1.4200999999999999</v>
      </c>
      <c r="G1609" s="10">
        <f>VLOOKUP(C1609,away!$B$2:$E$405,4,FALSE)</f>
        <v>1.5147999999999999</v>
      </c>
      <c r="H1609" s="10">
        <f>VLOOKUP(A1609,away!$A$2:$E$405,3,FALSE)</f>
        <v>1.1115999999999999</v>
      </c>
      <c r="I1609" s="10">
        <f>VLOOKUP(C1609,away!$B$2:$E$405,3,FALSE)</f>
        <v>0.38550000000000001</v>
      </c>
      <c r="J1609" s="10">
        <f>VLOOKUP(B1609,home!$B$2:$E$405,4,FALSE)</f>
        <v>1.0281</v>
      </c>
      <c r="K1609" s="12">
        <f t="shared" si="2126"/>
        <v>3.2458966105719997</v>
      </c>
      <c r="L1609" s="12">
        <f t="shared" si="2127"/>
        <v>0.44056326257999995</v>
      </c>
      <c r="M1609" s="13">
        <f t="shared" si="2128"/>
        <v>2.5060562762755891E-2</v>
      </c>
      <c r="N1609" s="13">
        <f t="shared" si="2129"/>
        <v>8.1343995730656204E-2</v>
      </c>
      <c r="O1609" s="13">
        <f t="shared" si="2130"/>
        <v>1.1040763292850593E-2</v>
      </c>
      <c r="P1609" s="13">
        <f t="shared" si="2131"/>
        <v>3.5837176150391489E-2</v>
      </c>
      <c r="Q1609" s="13">
        <f t="shared" si="2132"/>
        <v>0.1320171000162601</v>
      </c>
      <c r="R1609" s="13">
        <f t="shared" si="2133"/>
        <v>2.4320773488358798E-3</v>
      </c>
      <c r="S1609" s="13">
        <f t="shared" si="2134"/>
        <v>1.2811994752397117E-2</v>
      </c>
      <c r="T1609" s="13">
        <f t="shared" si="2135"/>
        <v>5.8161884299513723E-2</v>
      </c>
      <c r="U1609" s="13">
        <f t="shared" si="2136"/>
        <v>7.8942716232353154E-3</v>
      </c>
      <c r="V1609" s="13">
        <f t="shared" si="2137"/>
        <v>2.0357160687810645E-3</v>
      </c>
      <c r="W1609" s="13">
        <f t="shared" si="2138"/>
        <v>0.14283795249344114</v>
      </c>
      <c r="X1609" s="13">
        <f t="shared" si="2139"/>
        <v>6.2929154370757481E-2</v>
      </c>
      <c r="Y1609" s="13">
        <f t="shared" si="2140"/>
        <v>1.3862136780490685E-2</v>
      </c>
      <c r="Z1609" s="13">
        <f t="shared" si="2141"/>
        <v>3.5716131055001728E-4</v>
      </c>
      <c r="AA1609" s="13">
        <f t="shared" si="2142"/>
        <v>1.1593086873417544E-3</v>
      </c>
      <c r="AB1609" s="13">
        <f t="shared" si="2143"/>
        <v>1.8814980694246374E-3</v>
      </c>
      <c r="AC1609" s="13">
        <f t="shared" si="2144"/>
        <v>1.8194502463825244E-4</v>
      </c>
      <c r="AD1609" s="13">
        <f t="shared" si="2145"/>
        <v>0.11590930646487624</v>
      </c>
      <c r="AE1609" s="13">
        <f t="shared" si="2146"/>
        <v>5.106538221955096E-2</v>
      </c>
      <c r="AF1609" s="13">
        <f t="shared" si="2147"/>
        <v>1.1248765697770042E-2</v>
      </c>
      <c r="AG1609" s="13">
        <f t="shared" si="2148"/>
        <v>1.6519309719358532E-3</v>
      </c>
      <c r="AH1609" s="13">
        <f t="shared" si="2149"/>
        <v>3.9338038060816043E-5</v>
      </c>
      <c r="AI1609" s="13">
        <f t="shared" si="2150"/>
        <v>1.2768720440815509E-4</v>
      </c>
      <c r="AJ1609" s="13">
        <f t="shared" si="2151"/>
        <v>2.0722973200092238E-4</v>
      </c>
      <c r="AK1609" s="13">
        <f t="shared" si="2152"/>
        <v>2.242154282371793E-4</v>
      </c>
      <c r="AL1609" s="13">
        <f t="shared" si="2153"/>
        <v>1.0407421348635877E-5</v>
      </c>
      <c r="AM1609" s="13">
        <f t="shared" si="2154"/>
        <v>7.5245924997618605E-2</v>
      </c>
      <c r="AN1609" s="13">
        <f t="shared" si="2155"/>
        <v>3.3150590212800833E-2</v>
      </c>
      <c r="AO1609" s="13">
        <f t="shared" si="2156"/>
        <v>7.3024660903020719E-3</v>
      </c>
      <c r="AP1609" s="13">
        <f t="shared" si="2157"/>
        <v>1.0723994285410992E-3</v>
      </c>
      <c r="AQ1609" s="13">
        <f t="shared" si="2158"/>
        <v>1.1811494775674853E-4</v>
      </c>
      <c r="AR1609" s="13">
        <f t="shared" si="2159"/>
        <v>3.4661788783138661E-6</v>
      </c>
      <c r="AS1609" s="13">
        <f t="shared" si="2160"/>
        <v>1.1250858272755232E-5</v>
      </c>
      <c r="AT1609" s="13">
        <f t="shared" si="2161"/>
        <v>1.8259561366781076E-5</v>
      </c>
      <c r="AU1609" s="13">
        <f t="shared" si="2162"/>
        <v>1.9756216116988714E-5</v>
      </c>
      <c r="AV1609" s="13">
        <f t="shared" si="2163"/>
        <v>1.6031658732965395E-5</v>
      </c>
      <c r="AW1609" s="13">
        <f t="shared" si="2164"/>
        <v>4.1341249515476789E-7</v>
      </c>
      <c r="AX1609" s="13">
        <f t="shared" si="2165"/>
        <v>4.0706748818187519E-2</v>
      </c>
      <c r="AY1609" s="13">
        <f t="shared" si="2166"/>
        <v>1.7933898068365251E-2</v>
      </c>
      <c r="AZ1609" s="13">
        <f t="shared" si="2167"/>
        <v>3.9505083218880762E-3</v>
      </c>
      <c r="BA1609" s="13">
        <f t="shared" si="2168"/>
        <v>5.8014961171348376E-4</v>
      </c>
      <c r="BB1609" s="13">
        <f t="shared" si="2169"/>
        <v>6.3898151430253147E-5</v>
      </c>
      <c r="BC1609" s="13">
        <f t="shared" si="2170"/>
        <v>5.6302356133886435E-6</v>
      </c>
      <c r="BD1609" s="13">
        <f t="shared" si="2171"/>
        <v>2.5451184588597353E-7</v>
      </c>
      <c r="BE1609" s="13">
        <f t="shared" si="2172"/>
        <v>8.2611913791170453E-7</v>
      </c>
      <c r="BF1609" s="13">
        <f t="shared" si="2173"/>
        <v>1.3407486548381321E-6</v>
      </c>
      <c r="BG1609" s="13">
        <f t="shared" si="2174"/>
        <v>1.4506438381226873E-6</v>
      </c>
      <c r="BH1609" s="13">
        <f t="shared" si="2175"/>
        <v>1.177159979327397E-6</v>
      </c>
      <c r="BI1609" s="13">
        <f t="shared" si="2176"/>
        <v>7.6418791739996073E-7</v>
      </c>
      <c r="BJ1609" s="14">
        <f t="shared" si="2177"/>
        <v>0.85115793792946959</v>
      </c>
      <c r="BK1609" s="14">
        <f t="shared" si="2178"/>
        <v>9.387170024867772E-2</v>
      </c>
      <c r="BL1609" s="14">
        <f t="shared" si="2179"/>
        <v>2.5080967269136539E-2</v>
      </c>
      <c r="BM1609" s="14">
        <f t="shared" si="2180"/>
        <v>0.66480260680021386</v>
      </c>
      <c r="BN1609" s="14">
        <f t="shared" si="2181"/>
        <v>0.28773167530175014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1.5088999999999999</v>
      </c>
      <c r="F1610" s="10">
        <f>VLOOKUP(B1610,home!$B$2:$E$405,3,FALSE)</f>
        <v>0.75739999999999996</v>
      </c>
      <c r="G1610" s="10">
        <f>VLOOKUP(C1610,away!$B$2:$E$405,4,FALSE)</f>
        <v>0.99409999999999998</v>
      </c>
      <c r="H1610" s="10">
        <f>VLOOKUP(A1610,away!$A$2:$E$405,3,FALSE)</f>
        <v>1.1115999999999999</v>
      </c>
      <c r="I1610" s="10">
        <f>VLOOKUP(C1610,away!$B$2:$E$405,3,FALSE)</f>
        <v>1.0924</v>
      </c>
      <c r="J1610" s="10">
        <f>VLOOKUP(B1610,home!$B$2:$E$405,4,FALSE)</f>
        <v>0.70679999999999998</v>
      </c>
      <c r="K1610" s="12">
        <f t="shared" si="2126"/>
        <v>1.1360980989259999</v>
      </c>
      <c r="L1610" s="12">
        <f t="shared" si="2127"/>
        <v>0.85827560851199991</v>
      </c>
      <c r="M1610" s="13">
        <f t="shared" si="2128"/>
        <v>0.13609886518751327</v>
      </c>
      <c r="N1610" s="13">
        <f t="shared" si="2129"/>
        <v>0.15462166200551977</v>
      </c>
      <c r="O1610" s="13">
        <f t="shared" si="2130"/>
        <v>0.11681033633660559</v>
      </c>
      <c r="P1610" s="13">
        <f t="shared" si="2131"/>
        <v>0.13270800104692423</v>
      </c>
      <c r="Q1610" s="13">
        <f t="shared" si="2132"/>
        <v>8.7832688128624783E-2</v>
      </c>
      <c r="R1610" s="13">
        <f t="shared" si="2133"/>
        <v>5.0127731249895766E-2</v>
      </c>
      <c r="S1610" s="13">
        <f t="shared" si="2134"/>
        <v>3.2350404828148147E-2</v>
      </c>
      <c r="T1610" s="13">
        <f t="shared" si="2135"/>
        <v>7.538465385084013E-2</v>
      </c>
      <c r="U1610" s="13">
        <f t="shared" si="2136"/>
        <v>5.6950020176480015E-2</v>
      </c>
      <c r="V1610" s="13">
        <f t="shared" si="2137"/>
        <v>3.5049337536007899E-3</v>
      </c>
      <c r="W1610" s="13">
        <f t="shared" si="2138"/>
        <v>3.326218333549695E-2</v>
      </c>
      <c r="X1610" s="13">
        <f t="shared" si="2139"/>
        <v>2.8548120642711346E-2</v>
      </c>
      <c r="Y1610" s="13">
        <f t="shared" si="2140"/>
        <v>1.2251077808248533E-2</v>
      </c>
      <c r="Z1610" s="13">
        <f t="shared" si="2141"/>
        <v>1.4341136347276764E-2</v>
      </c>
      <c r="AA1610" s="13">
        <f t="shared" si="2142"/>
        <v>1.6292937740579688E-2</v>
      </c>
      <c r="AB1610" s="13">
        <f t="shared" si="2143"/>
        <v>9.255187796496131E-3</v>
      </c>
      <c r="AC1610" s="13">
        <f t="shared" si="2144"/>
        <v>2.1360058348089748E-4</v>
      </c>
      <c r="AD1610" s="13">
        <f t="shared" si="2145"/>
        <v>9.4472758133965374E-3</v>
      </c>
      <c r="AE1610" s="13">
        <f t="shared" si="2146"/>
        <v>8.10836639752361E-3</v>
      </c>
      <c r="AF1610" s="13">
        <f t="shared" si="2147"/>
        <v>3.4796065519364146E-3</v>
      </c>
      <c r="AG1610" s="13">
        <f t="shared" si="2148"/>
        <v>9.9548714358185623E-4</v>
      </c>
      <c r="AH1610" s="13">
        <f t="shared" si="2149"/>
        <v>3.07716188130313E-3</v>
      </c>
      <c r="AI1610" s="13">
        <f t="shared" si="2150"/>
        <v>3.4959577634360388E-3</v>
      </c>
      <c r="AJ1610" s="13">
        <f t="shared" si="2151"/>
        <v>1.9858754844826374E-3</v>
      </c>
      <c r="AK1610" s="13">
        <f t="shared" si="2152"/>
        <v>7.5204978754149119E-4</v>
      </c>
      <c r="AL1610" s="13">
        <f t="shared" si="2153"/>
        <v>8.3311514514545256E-6</v>
      </c>
      <c r="AM1610" s="13">
        <f t="shared" si="2154"/>
        <v>2.1466064183258793E-3</v>
      </c>
      <c r="AN1610" s="13">
        <f t="shared" si="2155"/>
        <v>1.8423799299244086E-3</v>
      </c>
      <c r="AO1610" s="13">
        <f t="shared" si="2156"/>
        <v>7.9063487773308372E-4</v>
      </c>
      <c r="AP1610" s="13">
        <f t="shared" si="2157"/>
        <v>2.2619421026572441E-4</v>
      </c>
      <c r="AQ1610" s="13">
        <f t="shared" si="2158"/>
        <v>4.853424336442645E-5</v>
      </c>
      <c r="AR1610" s="13">
        <f t="shared" si="2159"/>
        <v>5.2821059723307505E-4</v>
      </c>
      <c r="AS1610" s="13">
        <f t="shared" si="2160"/>
        <v>6.0009905534906365E-4</v>
      </c>
      <c r="AT1610" s="13">
        <f t="shared" si="2161"/>
        <v>3.4088569797467987E-4</v>
      </c>
      <c r="AU1610" s="13">
        <f t="shared" si="2162"/>
        <v>1.2909319780669877E-4</v>
      </c>
      <c r="AV1610" s="13">
        <f t="shared" si="2163"/>
        <v>3.6665634153117126E-5</v>
      </c>
      <c r="AW1610" s="13">
        <f t="shared" si="2164"/>
        <v>2.2565508904509937E-7</v>
      </c>
      <c r="AX1610" s="13">
        <f t="shared" si="2165"/>
        <v>4.064592451670631E-4</v>
      </c>
      <c r="AY1610" s="13">
        <f t="shared" si="2166"/>
        <v>3.4885405598108923E-4</v>
      </c>
      <c r="AZ1610" s="13">
        <f t="shared" si="2167"/>
        <v>1.4970646358952432E-4</v>
      </c>
      <c r="BA1610" s="13">
        <f t="shared" si="2168"/>
        <v>4.2829802045159521E-5</v>
      </c>
      <c r="BB1610" s="13">
        <f t="shared" si="2169"/>
        <v>9.1899436031894438E-6</v>
      </c>
      <c r="BC1610" s="13">
        <f t="shared" si="2170"/>
        <v>1.5775008876436769E-6</v>
      </c>
      <c r="BD1610" s="13">
        <f t="shared" si="2171"/>
        <v>7.5558378627117368E-5</v>
      </c>
      <c r="BE1610" s="13">
        <f t="shared" si="2172"/>
        <v>8.5841730316198935E-5</v>
      </c>
      <c r="BF1610" s="13">
        <f t="shared" si="2173"/>
        <v>4.8762313310376007E-5</v>
      </c>
      <c r="BG1610" s="13">
        <f t="shared" si="2174"/>
        <v>1.8466257150384054E-5</v>
      </c>
      <c r="BH1610" s="13">
        <f t="shared" si="2175"/>
        <v>5.2448699107074918E-6</v>
      </c>
      <c r="BI1610" s="13">
        <f t="shared" si="2176"/>
        <v>1.1917373469337934E-6</v>
      </c>
      <c r="BJ1610" s="14">
        <f t="shared" si="2177"/>
        <v>0.41994408836876712</v>
      </c>
      <c r="BK1610" s="14">
        <f t="shared" si="2178"/>
        <v>0.30523299060709985</v>
      </c>
      <c r="BL1610" s="14">
        <f t="shared" si="2179"/>
        <v>0.26061727768599885</v>
      </c>
      <c r="BM1610" s="14">
        <f t="shared" si="2180"/>
        <v>0.32158758065316712</v>
      </c>
      <c r="BN1610" s="14">
        <f t="shared" si="2181"/>
        <v>0.67819928395508344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1.5088999999999999</v>
      </c>
      <c r="F1611" s="10">
        <f>VLOOKUP(B1611,home!$B$2:$E$405,3,FALSE)</f>
        <v>1.1835</v>
      </c>
      <c r="G1611" s="10">
        <f>VLOOKUP(C1611,away!$B$2:$E$405,4,FALSE)</f>
        <v>0.94679999999999997</v>
      </c>
      <c r="H1611" s="10">
        <f>VLOOKUP(A1611,away!$A$2:$E$405,3,FALSE)</f>
        <v>1.1115999999999999</v>
      </c>
      <c r="I1611" s="10">
        <f>VLOOKUP(C1611,away!$B$2:$E$405,3,FALSE)</f>
        <v>1.0281</v>
      </c>
      <c r="J1611" s="10">
        <f>VLOOKUP(B1611,home!$B$2:$E$405,4,FALSE)</f>
        <v>0.38550000000000001</v>
      </c>
      <c r="K1611" s="12">
        <f t="shared" si="2126"/>
        <v>1.6907794864199999</v>
      </c>
      <c r="L1611" s="12">
        <f t="shared" si="2127"/>
        <v>0.44056326258</v>
      </c>
      <c r="M1611" s="13">
        <f t="shared" si="2128"/>
        <v>0.11867783227732065</v>
      </c>
      <c r="N1611" s="13">
        <f t="shared" si="2129"/>
        <v>0.20065804430728706</v>
      </c>
      <c r="O1611" s="13">
        <f t="shared" si="2130"/>
        <v>5.2285092984018414E-2</v>
      </c>
      <c r="P1611" s="13">
        <f t="shared" si="2131"/>
        <v>8.8402562662940581E-2</v>
      </c>
      <c r="Q1611" s="13">
        <f t="shared" si="2132"/>
        <v>0.16963425254995826</v>
      </c>
      <c r="R1611" s="13">
        <f t="shared" si="2133"/>
        <v>1.1517445574668909E-2</v>
      </c>
      <c r="S1611" s="13">
        <f t="shared" si="2134"/>
        <v>1.6462663952087939E-2</v>
      </c>
      <c r="T1611" s="13">
        <f t="shared" si="2135"/>
        <v>7.4734619748729303E-2</v>
      </c>
      <c r="U1611" s="13">
        <f t="shared" si="2136"/>
        <v>1.9473460713608996E-2</v>
      </c>
      <c r="V1611" s="13">
        <f t="shared" si="2137"/>
        <v>1.3625512716951547E-3</v>
      </c>
      <c r="W1611" s="13">
        <f t="shared" si="2138"/>
        <v>9.5604704801886348E-2</v>
      </c>
      <c r="X1611" s="13">
        <f t="shared" si="2139"/>
        <v>4.2119920665516841E-2</v>
      </c>
      <c r="Y1611" s="13">
        <f t="shared" si="2140"/>
        <v>9.2782448340054304E-3</v>
      </c>
      <c r="Z1611" s="13">
        <f t="shared" si="2141"/>
        <v>1.691387799654573E-3</v>
      </c>
      <c r="AA1611" s="13">
        <f t="shared" si="2142"/>
        <v>2.8597637952370121E-3</v>
      </c>
      <c r="AB1611" s="13">
        <f t="shared" si="2143"/>
        <v>2.4176149804966732E-3</v>
      </c>
      <c r="AC1611" s="13">
        <f t="shared" si="2144"/>
        <v>6.3434879679146505E-5</v>
      </c>
      <c r="AD1611" s="13">
        <f t="shared" si="2145"/>
        <v>4.0411618421067261E-2</v>
      </c>
      <c r="AE1611" s="13">
        <f t="shared" si="2146"/>
        <v>1.7803874457723419E-2</v>
      </c>
      <c r="AF1611" s="13">
        <f t="shared" si="2147"/>
        <v>3.9218665088296785E-3</v>
      </c>
      <c r="AG1611" s="13">
        <f t="shared" si="2148"/>
        <v>5.7594343484441263E-4</v>
      </c>
      <c r="AH1611" s="13">
        <f t="shared" si="2149"/>
        <v>1.8629083182595646E-4</v>
      </c>
      <c r="AI1611" s="13">
        <f t="shared" si="2150"/>
        <v>3.1497671695944517E-4</v>
      </c>
      <c r="AJ1611" s="13">
        <f t="shared" si="2151"/>
        <v>2.6627808586747432E-4</v>
      </c>
      <c r="AK1611" s="13">
        <f t="shared" si="2152"/>
        <v>1.500725084226363E-4</v>
      </c>
      <c r="AL1611" s="13">
        <f t="shared" si="2153"/>
        <v>1.8900938172675064E-6</v>
      </c>
      <c r="AM1611" s="13">
        <f t="shared" si="2154"/>
        <v>1.3665427087874618E-2</v>
      </c>
      <c r="AN1611" s="13">
        <f t="shared" si="2155"/>
        <v>6.0204851423831503E-3</v>
      </c>
      <c r="AO1611" s="13">
        <f t="shared" si="2156"/>
        <v>1.3262022883213679E-3</v>
      </c>
      <c r="AP1611" s="13">
        <f t="shared" si="2157"/>
        <v>1.9475866899464127E-4</v>
      </c>
      <c r="AQ1611" s="13">
        <f t="shared" si="2158"/>
        <v>2.1450878657004356E-5</v>
      </c>
      <c r="AR1611" s="13">
        <f t="shared" si="2159"/>
        <v>1.6414579331597101E-5</v>
      </c>
      <c r="AS1611" s="13">
        <f t="shared" si="2160"/>
        <v>2.7753434012078087E-5</v>
      </c>
      <c r="AT1611" s="13">
        <f t="shared" si="2161"/>
        <v>2.3462468452666384E-5</v>
      </c>
      <c r="AU1611" s="13">
        <f t="shared" si="2162"/>
        <v>1.322328678684824E-5</v>
      </c>
      <c r="AV1611" s="13">
        <f t="shared" si="2163"/>
        <v>5.5894155105629084E-6</v>
      </c>
      <c r="AW1611" s="13">
        <f t="shared" si="2164"/>
        <v>3.9108945882576358E-8</v>
      </c>
      <c r="AX1611" s="13">
        <f t="shared" si="2165"/>
        <v>3.8508706322244375E-3</v>
      </c>
      <c r="AY1611" s="13">
        <f t="shared" si="2166"/>
        <v>1.6965521295063055E-3</v>
      </c>
      <c r="AZ1611" s="13">
        <f t="shared" si="2167"/>
        <v>3.7371927065617223E-4</v>
      </c>
      <c r="BA1611" s="13">
        <f t="shared" si="2168"/>
        <v>5.4882327056433782E-5</v>
      </c>
      <c r="BB1611" s="13">
        <f t="shared" si="2169"/>
        <v>6.0447842664912668E-6</v>
      </c>
      <c r="BC1611" s="13">
        <f t="shared" si="2170"/>
        <v>5.3262197560752917E-7</v>
      </c>
      <c r="BD1611" s="13">
        <f t="shared" si="2171"/>
        <v>1.2052767707011088E-6</v>
      </c>
      <c r="BE1611" s="13">
        <f t="shared" si="2172"/>
        <v>2.0378572393599763E-6</v>
      </c>
      <c r="BF1611" s="13">
        <f t="shared" si="2173"/>
        <v>1.7227836082811706E-6</v>
      </c>
      <c r="BG1611" s="13">
        <f t="shared" si="2174"/>
        <v>9.7094906147414414E-7</v>
      </c>
      <c r="BH1611" s="13">
        <f t="shared" si="2175"/>
        <v>4.1041518887480843E-7</v>
      </c>
      <c r="BI1611" s="13">
        <f t="shared" si="2176"/>
        <v>1.3878431645294313E-7</v>
      </c>
      <c r="BJ1611" s="14">
        <f t="shared" si="2177"/>
        <v>0.68195401556176427</v>
      </c>
      <c r="BK1611" s="14">
        <f t="shared" si="2178"/>
        <v>0.22666748726704702</v>
      </c>
      <c r="BL1611" s="14">
        <f t="shared" si="2179"/>
        <v>8.9563925441384432E-2</v>
      </c>
      <c r="BM1611" s="14">
        <f t="shared" si="2180"/>
        <v>0.35700507269309589</v>
      </c>
      <c r="BN1611" s="14">
        <f t="shared" si="2181"/>
        <v>0.64117523035619384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1.5088999999999999</v>
      </c>
      <c r="F1612" s="10">
        <f>VLOOKUP(B1612,home!$B$2:$E$405,3,FALSE)</f>
        <v>0.71009999999999995</v>
      </c>
      <c r="G1612" s="10">
        <f>VLOOKUP(C1612,away!$B$2:$E$405,4,FALSE)</f>
        <v>0.66269999999999996</v>
      </c>
      <c r="H1612" s="10">
        <f>VLOOKUP(A1612,away!$A$2:$E$405,3,FALSE)</f>
        <v>1.1115999999999999</v>
      </c>
      <c r="I1612" s="10">
        <f>VLOOKUP(C1612,away!$B$2:$E$405,3,FALSE)</f>
        <v>1.6707000000000001</v>
      </c>
      <c r="J1612" s="10">
        <f>VLOOKUP(B1612,home!$B$2:$E$405,4,FALSE)</f>
        <v>0.89959999999999996</v>
      </c>
      <c r="K1612" s="12">
        <f t="shared" si="2126"/>
        <v>0.71006309610299989</v>
      </c>
      <c r="L1612" s="12">
        <f t="shared" si="2127"/>
        <v>1.6706922479519999</v>
      </c>
      <c r="M1612" s="13">
        <f t="shared" si="2128"/>
        <v>9.2480696377305771E-2</v>
      </c>
      <c r="N1612" s="13">
        <f t="shared" si="2129"/>
        <v>6.5667129599431218E-2</v>
      </c>
      <c r="O1612" s="13">
        <f t="shared" si="2130"/>
        <v>0.15450678252276734</v>
      </c>
      <c r="P1612" s="13">
        <f t="shared" si="2131"/>
        <v>0.10970956436702904</v>
      </c>
      <c r="Q1612" s="13">
        <f t="shared" si="2132"/>
        <v>2.3313902677784538E-2</v>
      </c>
      <c r="R1612" s="13">
        <f t="shared" si="2133"/>
        <v>0.12906664190839651</v>
      </c>
      <c r="S1612" s="13">
        <f t="shared" si="2134"/>
        <v>3.2537029307439624E-2</v>
      </c>
      <c r="T1612" s="13">
        <f t="shared" si="2135"/>
        <v>3.8950356473281995E-2</v>
      </c>
      <c r="U1612" s="13">
        <f t="shared" si="2136"/>
        <v>9.1645459357093215E-2</v>
      </c>
      <c r="V1612" s="13">
        <f t="shared" si="2137"/>
        <v>4.2887308150028449E-3</v>
      </c>
      <c r="W1612" s="13">
        <f t="shared" si="2138"/>
        <v>5.5181139725439038E-3</v>
      </c>
      <c r="X1612" s="13">
        <f t="shared" si="2139"/>
        <v>9.2190702372447145E-3</v>
      </c>
      <c r="Y1612" s="13">
        <f t="shared" si="2140"/>
        <v>7.7011145893448769E-3</v>
      </c>
      <c r="Z1612" s="13">
        <f t="shared" si="2141"/>
        <v>7.1876879368518248E-2</v>
      </c>
      <c r="AA1612" s="13">
        <f t="shared" si="2142"/>
        <v>5.10371195026319E-2</v>
      </c>
      <c r="AB1612" s="13">
        <f t="shared" si="2143"/>
        <v>1.8119787545108804E-2</v>
      </c>
      <c r="AC1612" s="13">
        <f t="shared" si="2144"/>
        <v>3.1798175716164697E-4</v>
      </c>
      <c r="AD1612" s="13">
        <f t="shared" si="2145"/>
        <v>9.7955227299843686E-4</v>
      </c>
      <c r="AE1612" s="13">
        <f t="shared" si="2146"/>
        <v>1.6365303889622495E-3</v>
      </c>
      <c r="AF1612" s="13">
        <f t="shared" si="2147"/>
        <v>1.3670693171885511E-3</v>
      </c>
      <c r="AG1612" s="13">
        <f t="shared" si="2148"/>
        <v>7.6131737021331537E-4</v>
      </c>
      <c r="AH1612" s="13">
        <f t="shared" si="2149"/>
        <v>3.0021036291991099E-2</v>
      </c>
      <c r="AI1612" s="13">
        <f t="shared" si="2150"/>
        <v>2.1316829977711723E-2</v>
      </c>
      <c r="AJ1612" s="13">
        <f t="shared" si="2151"/>
        <v>7.5681471465376135E-3</v>
      </c>
      <c r="AK1612" s="13">
        <f t="shared" si="2152"/>
        <v>1.7912873315445276E-3</v>
      </c>
      <c r="AL1612" s="13">
        <f t="shared" si="2153"/>
        <v>1.5088831041037644E-5</v>
      </c>
      <c r="AM1612" s="13">
        <f t="shared" si="2154"/>
        <v>1.3910878395200025E-4</v>
      </c>
      <c r="AN1612" s="13">
        <f t="shared" si="2155"/>
        <v>2.3240796697063639E-4</v>
      </c>
      <c r="AO1612" s="13">
        <f t="shared" si="2156"/>
        <v>1.9414109439006339E-4</v>
      </c>
      <c r="AP1612" s="13">
        <f t="shared" si="2157"/>
        <v>1.0811667380213212E-4</v>
      </c>
      <c r="AQ1612" s="13">
        <f t="shared" si="2158"/>
        <v>4.5157422198894275E-5</v>
      </c>
      <c r="AR1612" s="13">
        <f t="shared" si="2159"/>
        <v>1.0031182521703036E-2</v>
      </c>
      <c r="AS1612" s="13">
        <f t="shared" si="2160"/>
        <v>7.1227725189347557E-3</v>
      </c>
      <c r="AT1612" s="13">
        <f t="shared" si="2161"/>
        <v>2.5288089538160882E-3</v>
      </c>
      <c r="AU1612" s="13">
        <f t="shared" si="2162"/>
        <v>5.9853797173321332E-4</v>
      </c>
      <c r="AV1612" s="13">
        <f t="shared" si="2163"/>
        <v>1.0624993133602378E-4</v>
      </c>
      <c r="AW1612" s="13">
        <f t="shared" si="2164"/>
        <v>4.9721760118764975E-7</v>
      </c>
      <c r="AX1612" s="13">
        <f t="shared" si="2165"/>
        <v>1.6462668971346762E-5</v>
      </c>
      <c r="AY1612" s="13">
        <f t="shared" si="2166"/>
        <v>2.7504053431028956E-5</v>
      </c>
      <c r="AZ1612" s="13">
        <f t="shared" si="2167"/>
        <v>2.2975404427238849E-5</v>
      </c>
      <c r="BA1612" s="13">
        <f t="shared" si="2168"/>
        <v>1.2794943356716666E-5</v>
      </c>
      <c r="BB1612" s="13">
        <f t="shared" si="2169"/>
        <v>5.3441031697628651E-6</v>
      </c>
      <c r="BC1612" s="13">
        <f t="shared" si="2170"/>
        <v>1.785670347595706E-6</v>
      </c>
      <c r="BD1612" s="13">
        <f t="shared" si="2171"/>
        <v>2.7931698128001426E-3</v>
      </c>
      <c r="BE1612" s="13">
        <f t="shared" si="2172"/>
        <v>1.9833268052183058E-3</v>
      </c>
      <c r="BF1612" s="13">
        <f t="shared" si="2173"/>
        <v>7.0414358594869078E-4</v>
      </c>
      <c r="BG1612" s="13">
        <f t="shared" si="2174"/>
        <v>1.6666212491326543E-4</v>
      </c>
      <c r="BH1612" s="13">
        <f t="shared" si="2175"/>
        <v>2.9585156104754535E-5</v>
      </c>
      <c r="BI1612" s="13">
        <f t="shared" si="2176"/>
        <v>4.2014655084865156E-6</v>
      </c>
      <c r="BJ1612" s="14">
        <f t="shared" si="2177"/>
        <v>0.15591995568401124</v>
      </c>
      <c r="BK1612" s="14">
        <f t="shared" si="2178"/>
        <v>0.23937659550841098</v>
      </c>
      <c r="BL1612" s="14">
        <f t="shared" si="2179"/>
        <v>0.53114173243179952</v>
      </c>
      <c r="BM1612" s="14">
        <f t="shared" si="2180"/>
        <v>0.42354343870419581</v>
      </c>
      <c r="BN1612" s="14">
        <f t="shared" si="2181"/>
        <v>0.57474471745271449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1.8234999999999999</v>
      </c>
      <c r="F1613" s="10">
        <f>VLOOKUP(B1613,home!$B$2:$E$405,3,FALSE)</f>
        <v>0.78339999999999999</v>
      </c>
      <c r="G1613" s="10">
        <f>VLOOKUP(C1613,away!$B$2:$E$405,4,FALSE)</f>
        <v>1.3318000000000001</v>
      </c>
      <c r="H1613" s="10">
        <f>VLOOKUP(A1613,away!$A$2:$E$405,3,FALSE)</f>
        <v>1.5146999999999999</v>
      </c>
      <c r="I1613" s="10">
        <f>VLOOKUP(C1613,away!$B$2:$E$405,3,FALSE)</f>
        <v>0.75449999999999995</v>
      </c>
      <c r="J1613" s="10">
        <f>VLOOKUP(B1613,home!$B$2:$E$405,4,FALSE)</f>
        <v>1.2261</v>
      </c>
      <c r="K1613" s="12">
        <f t="shared" si="2126"/>
        <v>1.9025161208199999</v>
      </c>
      <c r="L1613" s="12">
        <f t="shared" si="2127"/>
        <v>1.4012375340149998</v>
      </c>
      <c r="M1613" s="13">
        <f t="shared" si="2128"/>
        <v>3.6744980237306109E-2</v>
      </c>
      <c r="N1613" s="13">
        <f t="shared" si="2129"/>
        <v>6.990791726068718E-2</v>
      </c>
      <c r="O1613" s="13">
        <f t="shared" si="2130"/>
        <v>5.1488445495152718E-2</v>
      </c>
      <c r="P1613" s="13">
        <f t="shared" si="2131"/>
        <v>9.7957597590489942E-2</v>
      </c>
      <c r="Q1613" s="13">
        <f t="shared" si="2132"/>
        <v>6.6500469780704063E-2</v>
      </c>
      <c r="R1613" s="13">
        <f t="shared" si="2133"/>
        <v>3.6073771197946768E-2</v>
      </c>
      <c r="S1613" s="13">
        <f t="shared" si="2134"/>
        <v>6.528572653822072E-2</v>
      </c>
      <c r="T1613" s="13">
        <f t="shared" si="2135"/>
        <v>9.3182954286352759E-2</v>
      </c>
      <c r="U1613" s="13">
        <f t="shared" si="2136"/>
        <v>6.8630931242865928E-2</v>
      </c>
      <c r="V1613" s="13">
        <f t="shared" si="2137"/>
        <v>1.9338190738593282E-2</v>
      </c>
      <c r="W1613" s="13">
        <f t="shared" si="2138"/>
        <v>4.2172738599964246E-2</v>
      </c>
      <c r="X1613" s="13">
        <f t="shared" si="2139"/>
        <v>5.909402423847309E-2</v>
      </c>
      <c r="Y1613" s="13">
        <f t="shared" si="2140"/>
        <v>4.140238239947034E-2</v>
      </c>
      <c r="Z1613" s="13">
        <f t="shared" si="2141"/>
        <v>1.6849307398677418E-2</v>
      </c>
      <c r="AA1613" s="13">
        <f t="shared" si="2142"/>
        <v>3.2056078950635482E-2</v>
      </c>
      <c r="AB1613" s="13">
        <f t="shared" si="2143"/>
        <v>3.049360348693134E-2</v>
      </c>
      <c r="AC1613" s="13">
        <f t="shared" si="2144"/>
        <v>3.2220773665296628E-3</v>
      </c>
      <c r="AD1613" s="13">
        <f t="shared" si="2145"/>
        <v>2.0058578761389959E-2</v>
      </c>
      <c r="AE1613" s="13">
        <f t="shared" si="2146"/>
        <v>2.8106833439455713E-2</v>
      </c>
      <c r="AF1613" s="13">
        <f t="shared" si="2147"/>
        <v>1.9692174988836634E-2</v>
      </c>
      <c r="AG1613" s="13">
        <f t="shared" si="2148"/>
        <v>9.197804906916433E-3</v>
      </c>
      <c r="AH1613" s="13">
        <f t="shared" si="2149"/>
        <v>5.9024704872958599E-3</v>
      </c>
      <c r="AI1613" s="13">
        <f t="shared" si="2150"/>
        <v>1.1229545254744653E-2</v>
      </c>
      <c r="AJ1613" s="13">
        <f t="shared" si="2151"/>
        <v>1.068219543831472E-2</v>
      </c>
      <c r="AK1613" s="13">
        <f t="shared" si="2152"/>
        <v>6.7743496757145406E-3</v>
      </c>
      <c r="AL1613" s="13">
        <f t="shared" si="2153"/>
        <v>3.4358647743181142E-4</v>
      </c>
      <c r="AM1613" s="13">
        <f t="shared" si="2154"/>
        <v>7.6323538908564118E-3</v>
      </c>
      <c r="AN1613" s="13">
        <f t="shared" si="2155"/>
        <v>1.0694740744753427E-2</v>
      </c>
      <c r="AO1613" s="13">
        <f t="shared" si="2156"/>
        <v>7.4929360740540194E-3</v>
      </c>
      <c r="AP1613" s="13">
        <f t="shared" si="2157"/>
        <v>3.4997944223131624E-3</v>
      </c>
      <c r="AQ1613" s="13">
        <f t="shared" si="2158"/>
        <v>1.226010826470387E-3</v>
      </c>
      <c r="AR1613" s="13">
        <f t="shared" si="2159"/>
        <v>1.6541526380429532E-3</v>
      </c>
      <c r="AS1613" s="13">
        <f t="shared" si="2160"/>
        <v>3.1470520601736486E-3</v>
      </c>
      <c r="AT1613" s="13">
        <f t="shared" si="2161"/>
        <v>2.99365863877008E-3</v>
      </c>
      <c r="AU1613" s="13">
        <f t="shared" si="2162"/>
        <v>1.8984946068307117E-3</v>
      </c>
      <c r="AV1613" s="13">
        <f t="shared" si="2163"/>
        <v>9.0297914869631399E-4</v>
      </c>
      <c r="AW1613" s="13">
        <f t="shared" si="2164"/>
        <v>2.5443313523852324E-5</v>
      </c>
      <c r="AX1613" s="13">
        <f t="shared" si="2165"/>
        <v>2.4201127195262622E-3</v>
      </c>
      <c r="AY1613" s="13">
        <f t="shared" si="2166"/>
        <v>3.3911527791473141E-3</v>
      </c>
      <c r="AZ1613" s="13">
        <f t="shared" si="2167"/>
        <v>2.3759052788602485E-3</v>
      </c>
      <c r="BA1613" s="13">
        <f t="shared" si="2168"/>
        <v>1.1097358846677849E-3</v>
      </c>
      <c r="BB1613" s="13">
        <f t="shared" si="2169"/>
        <v>3.8875089360996038E-4</v>
      </c>
      <c r="BC1613" s="13">
        <f t="shared" si="2170"/>
        <v>1.089464687016297E-4</v>
      </c>
      <c r="BD1613" s="13">
        <f t="shared" si="2171"/>
        <v>3.8631012723595236E-4</v>
      </c>
      <c r="BE1613" s="13">
        <f t="shared" si="2172"/>
        <v>7.3496124470242468E-4</v>
      </c>
      <c r="BF1613" s="13">
        <f t="shared" si="2173"/>
        <v>6.9913780811214801E-4</v>
      </c>
      <c r="BG1613" s="13">
        <f t="shared" si="2174"/>
        <v>4.4337365020270716E-4</v>
      </c>
      <c r="BH1613" s="13">
        <f t="shared" si="2175"/>
        <v>2.1088137926436446E-4</v>
      </c>
      <c r="BI1613" s="13">
        <f t="shared" si="2176"/>
        <v>8.0241044726241963E-5</v>
      </c>
      <c r="BJ1613" s="14">
        <f t="shared" si="2177"/>
        <v>0.48965631864521098</v>
      </c>
      <c r="BK1613" s="14">
        <f t="shared" si="2178"/>
        <v>0.22628331172771884</v>
      </c>
      <c r="BL1613" s="14">
        <f t="shared" si="2179"/>
        <v>0.26648263357635954</v>
      </c>
      <c r="BM1613" s="14">
        <f t="shared" si="2180"/>
        <v>0.63723268032005675</v>
      </c>
      <c r="BN1613" s="14">
        <f t="shared" si="2181"/>
        <v>0.35867318156228672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1.8234999999999999</v>
      </c>
      <c r="F1614" s="10">
        <f>VLOOKUP(B1614,home!$B$2:$E$405,3,FALSE)</f>
        <v>1.4101999999999999</v>
      </c>
      <c r="G1614" s="10">
        <f>VLOOKUP(C1614,away!$B$2:$E$405,4,FALSE)</f>
        <v>0.73119999999999996</v>
      </c>
      <c r="H1614" s="10">
        <f>VLOOKUP(A1614,away!$A$2:$E$405,3,FALSE)</f>
        <v>1.5146999999999999</v>
      </c>
      <c r="I1614" s="10">
        <f>VLOOKUP(C1614,away!$B$2:$E$405,3,FALSE)</f>
        <v>0.99029999999999996</v>
      </c>
      <c r="J1614" s="10">
        <f>VLOOKUP(B1614,home!$B$2:$E$405,4,FALSE)</f>
        <v>0.56589999999999996</v>
      </c>
      <c r="K1614" s="12">
        <f t="shared" si="2126"/>
        <v>1.8802805806399996</v>
      </c>
      <c r="L1614" s="12">
        <f t="shared" si="2127"/>
        <v>0.84885419331899981</v>
      </c>
      <c r="M1614" s="13">
        <f t="shared" si="2128"/>
        <v>6.5275743515071344E-2</v>
      </c>
      <c r="N1614" s="13">
        <f t="shared" si="2129"/>
        <v>0.12273671291822602</v>
      </c>
      <c r="O1614" s="13">
        <f t="shared" si="2130"/>
        <v>5.5409588604783816E-2</v>
      </c>
      <c r="P1614" s="13">
        <f t="shared" si="2131"/>
        <v>0.10418557343482641</v>
      </c>
      <c r="Q1614" s="13">
        <f t="shared" si="2132"/>
        <v>0.11538972891586351</v>
      </c>
      <c r="R1614" s="13">
        <f t="shared" si="2133"/>
        <v>2.3517330818625701E-2</v>
      </c>
      <c r="S1614" s="13">
        <f t="shared" si="2134"/>
        <v>4.1572233142918594E-2</v>
      </c>
      <c r="T1614" s="13">
        <f t="shared" si="2135"/>
        <v>9.7949055256173381E-2</v>
      </c>
      <c r="U1614" s="13">
        <f t="shared" si="2136"/>
        <v>4.4219180446748489E-2</v>
      </c>
      <c r="V1614" s="13">
        <f t="shared" si="2137"/>
        <v>7.3725309411812453E-3</v>
      </c>
      <c r="W1614" s="13">
        <f t="shared" si="2138"/>
        <v>7.2321688828603986E-2</v>
      </c>
      <c r="X1614" s="13">
        <f t="shared" si="2139"/>
        <v>6.1390568830072365E-2</v>
      </c>
      <c r="Y1614" s="13">
        <f t="shared" si="2140"/>
        <v>2.6055820890822801E-2</v>
      </c>
      <c r="Z1614" s="13">
        <f t="shared" si="2141"/>
        <v>6.6542616270201926E-3</v>
      </c>
      <c r="AA1614" s="13">
        <f t="shared" si="2142"/>
        <v>1.2511878915783996E-2</v>
      </c>
      <c r="AB1614" s="13">
        <f t="shared" si="2143"/>
        <v>1.1762921476333852E-2</v>
      </c>
      <c r="AC1614" s="13">
        <f t="shared" si="2144"/>
        <v>7.3544869274030315E-4</v>
      </c>
      <c r="AD1614" s="13">
        <f t="shared" si="2145"/>
        <v>3.3996266765878233E-2</v>
      </c>
      <c r="AE1614" s="13">
        <f t="shared" si="2146"/>
        <v>2.8857873601407086E-2</v>
      </c>
      <c r="AF1614" s="13">
        <f t="shared" si="2147"/>
        <v>1.2248063508412035E-2</v>
      </c>
      <c r="AG1614" s="13">
        <f t="shared" si="2148"/>
        <v>3.4656066897176593E-3</v>
      </c>
      <c r="AH1614" s="13">
        <f t="shared" si="2149"/>
        <v>1.41212447138445E-3</v>
      </c>
      <c r="AI1614" s="13">
        <f t="shared" si="2150"/>
        <v>2.6551902209907062E-3</v>
      </c>
      <c r="AJ1614" s="13">
        <f t="shared" si="2151"/>
        <v>2.4962513052170275E-3</v>
      </c>
      <c r="AK1614" s="13">
        <f t="shared" si="2152"/>
        <v>1.564550951198943E-3</v>
      </c>
      <c r="AL1614" s="13">
        <f t="shared" si="2153"/>
        <v>4.6953517284625415E-5</v>
      </c>
      <c r="AM1614" s="13">
        <f t="shared" si="2154"/>
        <v>1.2784504042827563E-2</v>
      </c>
      <c r="AN1614" s="13">
        <f t="shared" si="2155"/>
        <v>1.0852179866257883E-2</v>
      </c>
      <c r="AO1614" s="13">
        <f t="shared" si="2156"/>
        <v>4.6059591930625128E-3</v>
      </c>
      <c r="AP1614" s="13">
        <f t="shared" si="2157"/>
        <v>1.3032625917624369E-3</v>
      </c>
      <c r="AQ1614" s="13">
        <f t="shared" si="2158"/>
        <v>2.765699790033331E-4</v>
      </c>
      <c r="AR1614" s="13">
        <f t="shared" si="2159"/>
        <v>2.3973755580461334E-4</v>
      </c>
      <c r="AS1614" s="13">
        <f t="shared" si="2160"/>
        <v>4.5077387062951267E-4</v>
      </c>
      <c r="AT1614" s="13">
        <f t="shared" si="2161"/>
        <v>4.2379067760230018E-4</v>
      </c>
      <c r="AU1614" s="13">
        <f t="shared" si="2162"/>
        <v>2.6561512711729057E-4</v>
      </c>
      <c r="AV1614" s="13">
        <f t="shared" si="2163"/>
        <v>1.2485774136071663E-4</v>
      </c>
      <c r="AW1614" s="13">
        <f t="shared" si="2164"/>
        <v>2.0817155635356778E-6</v>
      </c>
      <c r="AX1614" s="13">
        <f t="shared" si="2165"/>
        <v>4.0064091141403758E-3</v>
      </c>
      <c r="AY1614" s="13">
        <f t="shared" si="2166"/>
        <v>3.4008571766895174E-3</v>
      </c>
      <c r="AZ1614" s="13">
        <f t="shared" si="2167"/>
        <v>1.4434159376559557E-3</v>
      </c>
      <c r="BA1614" s="13">
        <f t="shared" si="2168"/>
        <v>4.0841655712757805E-4</v>
      </c>
      <c r="BB1614" s="13">
        <f t="shared" si="2169"/>
        <v>8.667152678466336E-5</v>
      </c>
      <c r="BC1614" s="13">
        <f t="shared" si="2170"/>
        <v>1.4714297790504304E-5</v>
      </c>
      <c r="BD1614" s="13">
        <f t="shared" si="2171"/>
        <v>3.3917038256798941E-5</v>
      </c>
      <c r="BE1614" s="13">
        <f t="shared" si="2172"/>
        <v>6.3773548387082991E-5</v>
      </c>
      <c r="BF1614" s="13">
        <f t="shared" si="2173"/>
        <v>5.9956082295368775E-5</v>
      </c>
      <c r="BG1614" s="13">
        <f t="shared" si="2174"/>
        <v>3.7578085743745198E-5</v>
      </c>
      <c r="BH1614" s="13">
        <f t="shared" si="2175"/>
        <v>1.7664336220397232E-5</v>
      </c>
      <c r="BI1614" s="13">
        <f t="shared" si="2176"/>
        <v>6.6427816730217332E-6</v>
      </c>
      <c r="BJ1614" s="14">
        <f t="shared" si="2177"/>
        <v>0.61359434648827937</v>
      </c>
      <c r="BK1614" s="14">
        <f t="shared" si="2178"/>
        <v>0.22258934042071199</v>
      </c>
      <c r="BL1614" s="14">
        <f t="shared" si="2179"/>
        <v>0.15727332405615782</v>
      </c>
      <c r="BM1614" s="14">
        <f t="shared" si="2180"/>
        <v>0.51019781892364668</v>
      </c>
      <c r="BN1614" s="14">
        <f t="shared" si="2181"/>
        <v>0.48651467820739686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1.8234999999999999</v>
      </c>
      <c r="F1615" s="10">
        <f>VLOOKUP(B1615,home!$B$2:$E$405,3,FALSE)</f>
        <v>1.0282</v>
      </c>
      <c r="G1615" s="10">
        <f>VLOOKUP(C1615,away!$B$2:$E$405,4,FALSE)</f>
        <v>1.4101999999999999</v>
      </c>
      <c r="H1615" s="10">
        <f>VLOOKUP(A1615,away!$A$2:$E$405,3,FALSE)</f>
        <v>1.5146999999999999</v>
      </c>
      <c r="I1615" s="10">
        <f>VLOOKUP(C1615,away!$B$2:$E$405,3,FALSE)</f>
        <v>0.8488</v>
      </c>
      <c r="J1615" s="10">
        <f>VLOOKUP(B1615,home!$B$2:$E$405,4,FALSE)</f>
        <v>1.4029</v>
      </c>
      <c r="K1615" s="12">
        <f t="shared" si="2126"/>
        <v>2.6440159915399999</v>
      </c>
      <c r="L1615" s="12">
        <f t="shared" si="2127"/>
        <v>1.803676768344</v>
      </c>
      <c r="M1615" s="13">
        <f t="shared" si="2128"/>
        <v>1.1705543337117609E-2</v>
      </c>
      <c r="N1615" s="13">
        <f t="shared" si="2129"/>
        <v>3.0949643773003452E-2</v>
      </c>
      <c r="O1615" s="13">
        <f t="shared" si="2130"/>
        <v>2.1113016578002932E-2</v>
      </c>
      <c r="P1615" s="13">
        <f t="shared" si="2131"/>
        <v>5.5823153461888882E-2</v>
      </c>
      <c r="Q1615" s="13">
        <f t="shared" si="2132"/>
        <v>4.0915676534143762E-2</v>
      </c>
      <c r="R1615" s="13">
        <f t="shared" si="2133"/>
        <v>1.9040528755702817E-2</v>
      </c>
      <c r="S1615" s="13">
        <f t="shared" si="2134"/>
        <v>6.655445998282343E-2</v>
      </c>
      <c r="T1615" s="13">
        <f t="shared" si="2135"/>
        <v>7.379865522571287E-2</v>
      </c>
      <c r="U1615" s="13">
        <f t="shared" si="2136"/>
        <v>5.0343462517455459E-2</v>
      </c>
      <c r="V1615" s="13">
        <f t="shared" si="2137"/>
        <v>3.5266100723913278E-2</v>
      </c>
      <c r="W1615" s="13">
        <f t="shared" si="2138"/>
        <v>3.6060567686984672E-2</v>
      </c>
      <c r="X1615" s="13">
        <f t="shared" si="2139"/>
        <v>6.5041608190310601E-2</v>
      </c>
      <c r="Y1615" s="13">
        <f t="shared" si="2140"/>
        <v>5.8657018834298032E-2</v>
      </c>
      <c r="Z1615" s="13">
        <f t="shared" si="2141"/>
        <v>1.1447653124549021E-2</v>
      </c>
      <c r="AA1615" s="13">
        <f t="shared" si="2142"/>
        <v>3.0267777926910454E-2</v>
      </c>
      <c r="AB1615" s="13">
        <f t="shared" si="2143"/>
        <v>4.0014244433566347E-2</v>
      </c>
      <c r="AC1615" s="13">
        <f t="shared" si="2144"/>
        <v>1.0511392423317277E-2</v>
      </c>
      <c r="AD1615" s="13">
        <f t="shared" si="2145"/>
        <v>2.3836179407099523E-2</v>
      </c>
      <c r="AE1615" s="13">
        <f t="shared" si="2146"/>
        <v>4.2992763042665076E-2</v>
      </c>
      <c r="AF1615" s="13">
        <f t="shared" si="2147"/>
        <v>3.8772523953486751E-2</v>
      </c>
      <c r="AG1615" s="13">
        <f t="shared" si="2148"/>
        <v>2.3311033568321773E-2</v>
      </c>
      <c r="AH1615" s="13">
        <f t="shared" si="2149"/>
        <v>5.1619664982024164E-3</v>
      </c>
      <c r="AI1615" s="13">
        <f t="shared" si="2150"/>
        <v>1.3648321969040922E-2</v>
      </c>
      <c r="AJ1615" s="13">
        <f t="shared" si="2151"/>
        <v>1.8043190771915452E-2</v>
      </c>
      <c r="AK1615" s="13">
        <f t="shared" si="2152"/>
        <v>1.5902161646450468E-2</v>
      </c>
      <c r="AL1615" s="13">
        <f t="shared" si="2153"/>
        <v>2.0051322879966883E-3</v>
      </c>
      <c r="AM1615" s="13">
        <f t="shared" si="2154"/>
        <v>1.2604647905917508E-2</v>
      </c>
      <c r="AN1615" s="13">
        <f t="shared" si="2155"/>
        <v>2.273471060105926E-2</v>
      </c>
      <c r="AO1615" s="13">
        <f t="shared" si="2156"/>
        <v>2.0503034673077323E-2</v>
      </c>
      <c r="AP1615" s="13">
        <f t="shared" si="2157"/>
        <v>1.2326949106793697E-2</v>
      </c>
      <c r="AQ1615" s="13">
        <f t="shared" si="2158"/>
        <v>5.5584579321206517E-3</v>
      </c>
      <c r="AR1615" s="13">
        <f t="shared" si="2159"/>
        <v>1.8621038103555443E-3</v>
      </c>
      <c r="AS1615" s="13">
        <f t="shared" si="2160"/>
        <v>4.9234322524876264E-3</v>
      </c>
      <c r="AT1615" s="13">
        <f t="shared" si="2161"/>
        <v>6.5088168044205447E-3</v>
      </c>
      <c r="AU1615" s="13">
        <f t="shared" si="2162"/>
        <v>5.7364719056307327E-3</v>
      </c>
      <c r="AV1615" s="13">
        <f t="shared" si="2163"/>
        <v>3.7918308633768994E-3</v>
      </c>
      <c r="AW1615" s="13">
        <f t="shared" si="2164"/>
        <v>2.6562155733632234E-4</v>
      </c>
      <c r="AX1615" s="13">
        <f t="shared" si="2165"/>
        <v>5.5544817718295144E-3</v>
      </c>
      <c r="AY1615" s="13">
        <f t="shared" si="2166"/>
        <v>1.0018489732039115E-2</v>
      </c>
      <c r="AZ1615" s="13">
        <f t="shared" si="2167"/>
        <v>9.0350585917859296E-3</v>
      </c>
      <c r="BA1615" s="13">
        <f t="shared" si="2168"/>
        <v>5.4321084275437128E-3</v>
      </c>
      <c r="BB1615" s="13">
        <f t="shared" si="2169"/>
        <v>2.4494419434715618E-3</v>
      </c>
      <c r="BC1615" s="13">
        <f t="shared" si="2170"/>
        <v>8.8360030576940612E-4</v>
      </c>
      <c r="BD1615" s="13">
        <f t="shared" si="2171"/>
        <v>5.5977223049718996E-4</v>
      </c>
      <c r="BE1615" s="13">
        <f t="shared" si="2172"/>
        <v>1.480046729054585E-3</v>
      </c>
      <c r="BF1615" s="13">
        <f t="shared" si="2173"/>
        <v>1.9566336099233967E-3</v>
      </c>
      <c r="BG1615" s="13">
        <f t="shared" si="2174"/>
        <v>1.7244568514073659E-3</v>
      </c>
      <c r="BH1615" s="13">
        <f t="shared" si="2175"/>
        <v>1.1398728729604486E-3</v>
      </c>
      <c r="BI1615" s="13">
        <f t="shared" si="2176"/>
        <v>6.0276842088601349E-4</v>
      </c>
      <c r="BJ1615" s="14">
        <f t="shared" si="2177"/>
        <v>0.54143665120743412</v>
      </c>
      <c r="BK1615" s="14">
        <f t="shared" si="2178"/>
        <v>0.19188427194909627</v>
      </c>
      <c r="BL1615" s="14">
        <f t="shared" si="2179"/>
        <v>0.24382087744824762</v>
      </c>
      <c r="BM1615" s="14">
        <f t="shared" si="2180"/>
        <v>0.79928902311476457</v>
      </c>
      <c r="BN1615" s="14">
        <f t="shared" si="2181"/>
        <v>0.17954756243985945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1.6352</v>
      </c>
      <c r="F1616" s="10">
        <f>VLOOKUP(B1616,home!$B$2:$E$405,3,FALSE)</f>
        <v>1.325</v>
      </c>
      <c r="G1616" s="10">
        <f>VLOOKUP(C1616,away!$B$2:$E$405,4,FALSE)</f>
        <v>1.331</v>
      </c>
      <c r="H1616" s="10">
        <f>VLOOKUP(A1616,away!$A$2:$E$405,3,FALSE)</f>
        <v>1.1458999999999999</v>
      </c>
      <c r="I1616" s="10">
        <f>VLOOKUP(C1616,away!$B$2:$E$405,3,FALSE)</f>
        <v>1.232</v>
      </c>
      <c r="J1616" s="10">
        <f>VLOOKUP(B1616,home!$B$2:$E$405,4,FALSE)</f>
        <v>0.63029999999999997</v>
      </c>
      <c r="K1616" s="12">
        <f t="shared" si="2126"/>
        <v>2.8837978400000002</v>
      </c>
      <c r="L1616" s="12">
        <f t="shared" si="2127"/>
        <v>0.88982526863999989</v>
      </c>
      <c r="M1616" s="13">
        <f t="shared" si="2128"/>
        <v>2.2968694276249934E-2</v>
      </c>
      <c r="N1616" s="13">
        <f t="shared" si="2129"/>
        <v>6.6237070941469925E-2</v>
      </c>
      <c r="O1616" s="13">
        <f t="shared" si="2130"/>
        <v>2.0438124554674125E-2</v>
      </c>
      <c r="P1616" s="13">
        <f t="shared" si="2131"/>
        <v>5.8939419444420209E-2</v>
      </c>
      <c r="Q1616" s="13">
        <f t="shared" si="2132"/>
        <v>9.5507161054468881E-2</v>
      </c>
      <c r="R1616" s="13">
        <f t="shared" si="2133"/>
        <v>9.0931798361803384E-3</v>
      </c>
      <c r="S1616" s="13">
        <f t="shared" si="2134"/>
        <v>3.7810760188023949E-2</v>
      </c>
      <c r="T1616" s="13">
        <f t="shared" si="2135"/>
        <v>8.4984685242336516E-2</v>
      </c>
      <c r="U1616" s="13">
        <f t="shared" si="2136"/>
        <v>2.6222892370308417E-2</v>
      </c>
      <c r="V1616" s="13">
        <f t="shared" si="2137"/>
        <v>1.0780587928513569E-2</v>
      </c>
      <c r="W1616" s="13">
        <f t="shared" si="2138"/>
        <v>9.1807781584469839E-2</v>
      </c>
      <c r="X1616" s="13">
        <f t="shared" si="2139"/>
        <v>8.169288391164331E-2</v>
      </c>
      <c r="Y1616" s="13">
        <f t="shared" si="2140"/>
        <v>3.6346196186327159E-2</v>
      </c>
      <c r="Z1616" s="13">
        <f t="shared" si="2141"/>
        <v>2.6971137301736669E-3</v>
      </c>
      <c r="AA1616" s="13">
        <f t="shared" si="2142"/>
        <v>7.7779307493091639E-3</v>
      </c>
      <c r="AB1616" s="13">
        <f t="shared" si="2143"/>
        <v>1.1214989947263677E-2</v>
      </c>
      <c r="AC1616" s="13">
        <f t="shared" si="2144"/>
        <v>1.7289881232852985E-3</v>
      </c>
      <c r="AD1616" s="13">
        <f t="shared" si="2145"/>
        <v>6.6188770557121482E-2</v>
      </c>
      <c r="AE1616" s="13">
        <f t="shared" si="2146"/>
        <v>5.8896440541941944E-2</v>
      </c>
      <c r="AF1616" s="13">
        <f t="shared" si="2147"/>
        <v>2.6203770513586626E-2</v>
      </c>
      <c r="AG1616" s="13">
        <f t="shared" si="2148"/>
        <v>7.7722590455443774E-3</v>
      </c>
      <c r="AH1616" s="13">
        <f t="shared" si="2149"/>
        <v>5.9998998737610383E-4</v>
      </c>
      <c r="AI1616" s="13">
        <f t="shared" si="2150"/>
        <v>1.7302498296168354E-3</v>
      </c>
      <c r="AJ1616" s="13">
        <f t="shared" si="2151"/>
        <v>2.4948453606546996E-3</v>
      </c>
      <c r="AK1616" s="13">
        <f t="shared" si="2152"/>
        <v>2.3982098873966814E-3</v>
      </c>
      <c r="AL1616" s="13">
        <f t="shared" si="2153"/>
        <v>1.774686100778579E-4</v>
      </c>
      <c r="AM1616" s="13">
        <f t="shared" si="2154"/>
        <v>3.8175006712976509E-2</v>
      </c>
      <c r="AN1616" s="13">
        <f t="shared" si="2155"/>
        <v>3.3969085603708121E-2</v>
      </c>
      <c r="AO1616" s="13">
        <f t="shared" si="2156"/>
        <v>1.5113275361387362E-2</v>
      </c>
      <c r="AP1616" s="13">
        <f t="shared" si="2157"/>
        <v>4.4827247694922672E-3</v>
      </c>
      <c r="AQ1616" s="13">
        <f t="shared" si="2158"/>
        <v>9.972104430631594E-4</v>
      </c>
      <c r="AR1616" s="13">
        <f t="shared" si="2159"/>
        <v>1.0677725033965037E-4</v>
      </c>
      <c r="AS1616" s="13">
        <f t="shared" si="2160"/>
        <v>3.0792400389062301E-4</v>
      </c>
      <c r="AT1616" s="13">
        <f t="shared" si="2161"/>
        <v>4.4399528865196521E-4</v>
      </c>
      <c r="AU1616" s="13">
        <f t="shared" si="2162"/>
        <v>4.2679755146157131E-4</v>
      </c>
      <c r="AV1616" s="13">
        <f t="shared" si="2163"/>
        <v>3.0769946425554209E-4</v>
      </c>
      <c r="AW1616" s="13">
        <f t="shared" si="2164"/>
        <v>1.2649943732825428E-5</v>
      </c>
      <c r="AX1616" s="13">
        <f t="shared" si="2165"/>
        <v>1.8348166983477861E-2</v>
      </c>
      <c r="AY1616" s="13">
        <f t="shared" si="2166"/>
        <v>1.6326662615124766E-2</v>
      </c>
      <c r="AZ1616" s="13">
        <f t="shared" si="2167"/>
        <v>7.2639384737490167E-3</v>
      </c>
      <c r="BA1616" s="13">
        <f t="shared" si="2168"/>
        <v>2.15454533459605E-3</v>
      </c>
      <c r="BB1616" s="13">
        <f t="shared" si="2169"/>
        <v>4.7929222028849711E-4</v>
      </c>
      <c r="BC1616" s="13">
        <f t="shared" si="2170"/>
        <v>8.5297265735054817E-5</v>
      </c>
      <c r="BD1616" s="13">
        <f t="shared" si="2171"/>
        <v>1.5835515911353311E-5</v>
      </c>
      <c r="BE1616" s="13">
        <f t="shared" si="2172"/>
        <v>4.5666426580446307E-5</v>
      </c>
      <c r="BF1616" s="13">
        <f t="shared" si="2173"/>
        <v>6.5846371166604836E-5</v>
      </c>
      <c r="BG1616" s="13">
        <f t="shared" si="2174"/>
        <v>6.329587431403111E-5</v>
      </c>
      <c r="BH1616" s="13">
        <f t="shared" si="2175"/>
        <v>4.5633126406928607E-5</v>
      </c>
      <c r="BI1616" s="13">
        <f t="shared" si="2176"/>
        <v>2.6319342272949536E-5</v>
      </c>
      <c r="BJ1616" s="14">
        <f t="shared" si="2177"/>
        <v>0.75303222536250869</v>
      </c>
      <c r="BK1616" s="14">
        <f t="shared" si="2178"/>
        <v>0.1487325811856956</v>
      </c>
      <c r="BL1616" s="14">
        <f t="shared" si="2179"/>
        <v>8.3826202738031708E-2</v>
      </c>
      <c r="BM1616" s="14">
        <f t="shared" si="2180"/>
        <v>0.6987904602375542</v>
      </c>
      <c r="BN1616" s="14">
        <f t="shared" si="2181"/>
        <v>0.27318365010746343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1.6352</v>
      </c>
      <c r="F1617" s="10">
        <f>VLOOKUP(B1617,home!$B$2:$E$405,3,FALSE)</f>
        <v>0.84940000000000004</v>
      </c>
      <c r="G1617" s="10">
        <f>VLOOKUP(C1617,away!$B$2:$E$405,4,FALSE)</f>
        <v>0.53959999999999997</v>
      </c>
      <c r="H1617" s="10">
        <f>VLOOKUP(A1617,away!$A$2:$E$405,3,FALSE)</f>
        <v>1.1458999999999999</v>
      </c>
      <c r="I1617" s="10">
        <f>VLOOKUP(C1617,away!$B$2:$E$405,3,FALSE)</f>
        <v>1.0266999999999999</v>
      </c>
      <c r="J1617" s="10">
        <f>VLOOKUP(B1617,home!$B$2:$E$405,4,FALSE)</f>
        <v>0.48480000000000001</v>
      </c>
      <c r="K1617" s="12">
        <f t="shared" si="2126"/>
        <v>0.7494714196479999</v>
      </c>
      <c r="L1617" s="12">
        <f t="shared" si="2127"/>
        <v>0.57036503294399998</v>
      </c>
      <c r="M1617" s="13">
        <f t="shared" si="2128"/>
        <v>0.26717899482490176</v>
      </c>
      <c r="N1617" s="13">
        <f t="shared" si="2129"/>
        <v>0.20024302055154469</v>
      </c>
      <c r="O1617" s="13">
        <f t="shared" si="2130"/>
        <v>0.15238955618524988</v>
      </c>
      <c r="P1617" s="13">
        <f t="shared" si="2131"/>
        <v>0.11421161701368786</v>
      </c>
      <c r="Q1617" s="13">
        <f t="shared" si="2132"/>
        <v>7.5038210443684916E-2</v>
      </c>
      <c r="R1617" s="13">
        <f t="shared" si="2133"/>
        <v>4.3458837116960788E-2</v>
      </c>
      <c r="S1617" s="13">
        <f t="shared" si="2134"/>
        <v>1.2205575394718076E-2</v>
      </c>
      <c r="T1617" s="13">
        <f t="shared" si="2135"/>
        <v>4.2799171371771152E-2</v>
      </c>
      <c r="U1617" s="13">
        <f t="shared" si="2136"/>
        <v>3.2571156350299793E-2</v>
      </c>
      <c r="V1617" s="13">
        <f t="shared" si="2137"/>
        <v>5.797272529380191E-4</v>
      </c>
      <c r="W1617" s="13">
        <f t="shared" si="2138"/>
        <v>1.8746331369691303E-2</v>
      </c>
      <c r="X1617" s="13">
        <f t="shared" si="2139"/>
        <v>1.0692251909253121E-2</v>
      </c>
      <c r="Y1617" s="13">
        <f t="shared" si="2140"/>
        <v>3.0492433062333513E-3</v>
      </c>
      <c r="Z1617" s="13">
        <f t="shared" si="2141"/>
        <v>8.2624670213077584E-3</v>
      </c>
      <c r="AA1617" s="13">
        <f t="shared" si="2142"/>
        <v>6.1924828882543061E-3</v>
      </c>
      <c r="AB1617" s="13">
        <f t="shared" si="2143"/>
        <v>2.3205444707029509E-3</v>
      </c>
      <c r="AC1617" s="13">
        <f t="shared" si="2144"/>
        <v>1.5488583559016954E-5</v>
      </c>
      <c r="AD1617" s="13">
        <f t="shared" si="2145"/>
        <v>3.5124598962085938E-3</v>
      </c>
      <c r="AE1617" s="13">
        <f t="shared" si="2146"/>
        <v>2.0033843044154932E-3</v>
      </c>
      <c r="AF1617" s="13">
        <f t="shared" si="2147"/>
        <v>5.7133017739371766E-4</v>
      </c>
      <c r="AG1617" s="13">
        <f t="shared" si="2148"/>
        <v>1.0862225181702306E-4</v>
      </c>
      <c r="AH1617" s="13">
        <f t="shared" si="2149"/>
        <v>1.178155568701728E-3</v>
      </c>
      <c r="AI1617" s="13">
        <f t="shared" si="2150"/>
        <v>8.829939266410807E-4</v>
      </c>
      <c r="AJ1617" s="13">
        <f t="shared" si="2151"/>
        <v>3.3088935587012635E-4</v>
      </c>
      <c r="AK1617" s="13">
        <f t="shared" si="2152"/>
        <v>8.2664038430131954E-5</v>
      </c>
      <c r="AL1617" s="13">
        <f t="shared" si="2153"/>
        <v>2.6483761190676878E-7</v>
      </c>
      <c r="AM1617" s="13">
        <f t="shared" si="2154"/>
        <v>5.2649766097362437E-4</v>
      </c>
      <c r="AN1617" s="13">
        <f t="shared" si="2155"/>
        <v>3.002958557461602E-4</v>
      </c>
      <c r="AO1617" s="13">
        <f t="shared" si="2156"/>
        <v>8.5639127827802662E-5</v>
      </c>
      <c r="AP1617" s="13">
        <f t="shared" si="2157"/>
        <v>1.6281854654933368E-5</v>
      </c>
      <c r="AQ1617" s="13">
        <f t="shared" si="2158"/>
        <v>2.321650141662622E-6</v>
      </c>
      <c r="AR1617" s="13">
        <f t="shared" si="2159"/>
        <v>1.3439574795114366E-4</v>
      </c>
      <c r="AS1617" s="13">
        <f t="shared" si="2160"/>
        <v>1.007257720115984E-4</v>
      </c>
      <c r="AT1617" s="13">
        <f t="shared" si="2161"/>
        <v>3.7745543672336716E-5</v>
      </c>
      <c r="AU1617" s="13">
        <f t="shared" si="2162"/>
        <v>9.4297354004972602E-6</v>
      </c>
      <c r="AV1617" s="13">
        <f t="shared" si="2163"/>
        <v>1.7668292943789205E-6</v>
      </c>
      <c r="AW1617" s="13">
        <f t="shared" si="2164"/>
        <v>3.1447427970462031E-9</v>
      </c>
      <c r="AX1617" s="13">
        <f t="shared" si="2165"/>
        <v>6.5765824901875571E-5</v>
      </c>
      <c r="AY1617" s="13">
        <f t="shared" si="2166"/>
        <v>3.7510526886747595E-5</v>
      </c>
      <c r="AZ1617" s="13">
        <f t="shared" si="2167"/>
        <v>1.0697346451753294E-5</v>
      </c>
      <c r="BA1617" s="13">
        <f t="shared" si="2168"/>
        <v>2.0337974537892169E-6</v>
      </c>
      <c r="BB1617" s="13">
        <f t="shared" si="2169"/>
        <v>2.9000173793297744E-7</v>
      </c>
      <c r="BC1617" s="13">
        <f t="shared" si="2170"/>
        <v>3.308137016199199E-8</v>
      </c>
      <c r="BD1617" s="13">
        <f t="shared" si="2171"/>
        <v>1.2775772534614595E-5</v>
      </c>
      <c r="BE1617" s="13">
        <f t="shared" si="2172"/>
        <v>9.5750763786175257E-6</v>
      </c>
      <c r="BF1617" s="13">
        <f t="shared" si="2173"/>
        <v>3.5881230433602535E-6</v>
      </c>
      <c r="BG1617" s="13">
        <f t="shared" si="2174"/>
        <v>8.9639855705963701E-7</v>
      </c>
      <c r="BH1617" s="13">
        <f t="shared" si="2175"/>
        <v>1.6795627478247619E-7</v>
      </c>
      <c r="BI1617" s="13">
        <f t="shared" si="2176"/>
        <v>2.5175685540002405E-8</v>
      </c>
      <c r="BJ1617" s="14">
        <f t="shared" si="2177"/>
        <v>0.35781139231015974</v>
      </c>
      <c r="BK1617" s="14">
        <f t="shared" si="2178"/>
        <v>0.39422917843430344</v>
      </c>
      <c r="BL1617" s="14">
        <f t="shared" si="2179"/>
        <v>0.23971837203191465</v>
      </c>
      <c r="BM1617" s="14">
        <f t="shared" si="2180"/>
        <v>0.14746366627951177</v>
      </c>
      <c r="BN1617" s="14">
        <f t="shared" si="2181"/>
        <v>0.8525202361360299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1.6352</v>
      </c>
      <c r="F1618" s="10">
        <f>VLOOKUP(B1618,home!$B$2:$E$405,3,FALSE)</f>
        <v>0.86339999999999995</v>
      </c>
      <c r="G1618" s="10">
        <f>VLOOKUP(C1618,away!$B$2:$E$405,4,FALSE)</f>
        <v>0.75539999999999996</v>
      </c>
      <c r="H1618" s="10">
        <f>VLOOKUP(A1618,away!$A$2:$E$405,3,FALSE)</f>
        <v>1.1458999999999999</v>
      </c>
      <c r="I1618" s="10">
        <f>VLOOKUP(C1618,away!$B$2:$E$405,3,FALSE)</f>
        <v>0.87270000000000003</v>
      </c>
      <c r="J1618" s="10">
        <f>VLOOKUP(B1618,home!$B$2:$E$405,4,FALSE)</f>
        <v>1.3859999999999999</v>
      </c>
      <c r="K1618" s="12">
        <f t="shared" si="2126"/>
        <v>1.0664976510719999</v>
      </c>
      <c r="L1618" s="12">
        <f t="shared" si="2127"/>
        <v>1.3860373249799998</v>
      </c>
      <c r="M1618" s="13">
        <f t="shared" si="2128"/>
        <v>8.6075111355777251E-2</v>
      </c>
      <c r="N1618" s="13">
        <f t="shared" si="2129"/>
        <v>9.179890407669726E-2</v>
      </c>
      <c r="O1618" s="13">
        <f t="shared" si="2130"/>
        <v>0.1193033170909171</v>
      </c>
      <c r="P1618" s="13">
        <f t="shared" si="2131"/>
        <v>0.12723670744256105</v>
      </c>
      <c r="Q1618" s="13">
        <f t="shared" si="2132"/>
        <v>4.8951657784390729E-2</v>
      </c>
      <c r="R1618" s="13">
        <f t="shared" si="2133"/>
        <v>8.2679425240967719E-2</v>
      </c>
      <c r="S1618" s="13">
        <f t="shared" si="2134"/>
        <v>4.7020501820522122E-2</v>
      </c>
      <c r="T1618" s="13">
        <f t="shared" si="2135"/>
        <v>6.7848824808813296E-2</v>
      </c>
      <c r="U1618" s="13">
        <f t="shared" si="2136"/>
        <v>8.8177412811475092E-2</v>
      </c>
      <c r="V1618" s="13">
        <f t="shared" si="2137"/>
        <v>7.7228852022451049E-3</v>
      </c>
      <c r="W1618" s="13">
        <f t="shared" si="2138"/>
        <v>1.7402276014377698E-2</v>
      </c>
      <c r="X1618" s="13">
        <f t="shared" si="2139"/>
        <v>2.4120204095531676E-2</v>
      </c>
      <c r="Y1618" s="13">
        <f t="shared" si="2140"/>
        <v>1.6715751581271181E-2</v>
      </c>
      <c r="Z1618" s="13">
        <f t="shared" si="2141"/>
        <v>3.819892313062493E-2</v>
      </c>
      <c r="AA1618" s="13">
        <f t="shared" si="2142"/>
        <v>4.0739061792291371E-2</v>
      </c>
      <c r="AB1618" s="13">
        <f t="shared" si="2143"/>
        <v>2.1724056854177901E-2</v>
      </c>
      <c r="AC1618" s="13">
        <f t="shared" si="2144"/>
        <v>7.1350073616880609E-4</v>
      </c>
      <c r="AD1618" s="13">
        <f t="shared" si="2145"/>
        <v>4.6398716231601037E-3</v>
      </c>
      <c r="AE1618" s="13">
        <f t="shared" si="2146"/>
        <v>6.4310352528154395E-3</v>
      </c>
      <c r="AF1618" s="13">
        <f t="shared" si="2147"/>
        <v>4.4568274493321947E-3</v>
      </c>
      <c r="AG1618" s="13">
        <f t="shared" si="2148"/>
        <v>2.0591097319232776E-3</v>
      </c>
      <c r="AH1618" s="13">
        <f t="shared" si="2149"/>
        <v>1.3236283308272008E-2</v>
      </c>
      <c r="AI1618" s="13">
        <f t="shared" si="2150"/>
        <v>1.4116465057195614E-2</v>
      </c>
      <c r="AJ1618" s="13">
        <f t="shared" si="2151"/>
        <v>7.5275884124695438E-3</v>
      </c>
      <c r="AK1618" s="13">
        <f t="shared" si="2152"/>
        <v>2.676051786711858E-3</v>
      </c>
      <c r="AL1618" s="13">
        <f t="shared" si="2153"/>
        <v>4.2188029965002881E-5</v>
      </c>
      <c r="AM1618" s="13">
        <f t="shared" si="2154"/>
        <v>9.8968243747517585E-4</v>
      </c>
      <c r="AN1618" s="13">
        <f t="shared" si="2155"/>
        <v>1.3717367982177785E-3</v>
      </c>
      <c r="AO1618" s="13">
        <f t="shared" si="2156"/>
        <v>9.5063920118919993E-4</v>
      </c>
      <c r="AP1618" s="13">
        <f t="shared" si="2157"/>
        <v>4.3920713847913424E-4</v>
      </c>
      <c r="AQ1618" s="13">
        <f t="shared" si="2158"/>
        <v>1.5218937183243491E-4</v>
      </c>
      <c r="AR1618" s="13">
        <f t="shared" si="2159"/>
        <v>3.6691965418549476E-3</v>
      </c>
      <c r="AS1618" s="13">
        <f t="shared" si="2160"/>
        <v>3.9131894932098064E-3</v>
      </c>
      <c r="AT1618" s="13">
        <f t="shared" si="2161"/>
        <v>2.0867037013539438E-3</v>
      </c>
      <c r="AU1618" s="13">
        <f t="shared" si="2162"/>
        <v>7.418215319924098E-4</v>
      </c>
      <c r="AV1618" s="13">
        <f t="shared" si="2163"/>
        <v>1.9778773034613431E-4</v>
      </c>
      <c r="AW1618" s="13">
        <f t="shared" si="2164"/>
        <v>1.7322938915679139E-6</v>
      </c>
      <c r="AX1618" s="13">
        <f t="shared" si="2165"/>
        <v>1.7591566581241436E-4</v>
      </c>
      <c r="AY1618" s="13">
        <f t="shared" si="2166"/>
        <v>2.4382567886471437E-4</v>
      </c>
      <c r="AZ1618" s="13">
        <f t="shared" si="2167"/>
        <v>1.689757458475406E-4</v>
      </c>
      <c r="BA1618" s="13">
        <f t="shared" si="2168"/>
        <v>7.8068896920341843E-5</v>
      </c>
      <c r="BB1618" s="13">
        <f t="shared" si="2169"/>
        <v>2.7051601262902496E-5</v>
      </c>
      <c r="BC1618" s="13">
        <f t="shared" si="2170"/>
        <v>7.4989058101717842E-6</v>
      </c>
      <c r="BD1618" s="13">
        <f t="shared" si="2171"/>
        <v>8.4760722661641661E-4</v>
      </c>
      <c r="BE1618" s="13">
        <f t="shared" si="2172"/>
        <v>9.0397111621806062E-4</v>
      </c>
      <c r="BF1618" s="13">
        <f t="shared" si="2173"/>
        <v>4.8204153604174767E-4</v>
      </c>
      <c r="BG1618" s="13">
        <f t="shared" si="2174"/>
        <v>1.7136538863588759E-4</v>
      </c>
      <c r="BH1618" s="13">
        <f t="shared" si="2175"/>
        <v>4.5690196113803614E-5</v>
      </c>
      <c r="BI1618" s="13">
        <f t="shared" si="2176"/>
        <v>9.7456973664781159E-6</v>
      </c>
      <c r="BJ1618" s="14">
        <f t="shared" si="2177"/>
        <v>0.28902925386002476</v>
      </c>
      <c r="BK1618" s="14">
        <f t="shared" si="2178"/>
        <v>0.26905472026610411</v>
      </c>
      <c r="BL1618" s="14">
        <f t="shared" si="2179"/>
        <v>0.4032487825142278</v>
      </c>
      <c r="BM1618" s="14">
        <f t="shared" si="2180"/>
        <v>0.44324446339469736</v>
      </c>
      <c r="BN1618" s="14">
        <f t="shared" si="2181"/>
        <v>0.55604512299131115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1.6352</v>
      </c>
      <c r="F1619" s="10">
        <f>VLOOKUP(B1619,home!$B$2:$E$405,3,FALSE)</f>
        <v>0.82740000000000002</v>
      </c>
      <c r="G1619" s="10">
        <f>VLOOKUP(C1619,away!$B$2:$E$405,4,FALSE)</f>
        <v>1.1212</v>
      </c>
      <c r="H1619" s="10">
        <f>VLOOKUP(A1619,away!$A$2:$E$405,3,FALSE)</f>
        <v>1.1458999999999999</v>
      </c>
      <c r="I1619" s="10">
        <f>VLOOKUP(C1619,away!$B$2:$E$405,3,FALSE)</f>
        <v>1.2121</v>
      </c>
      <c r="J1619" s="10">
        <f>VLOOKUP(B1619,home!$B$2:$E$405,4,FALSE)</f>
        <v>0.92400000000000004</v>
      </c>
      <c r="K1619" s="12">
        <f t="shared" si="2126"/>
        <v>1.516943774976</v>
      </c>
      <c r="L1619" s="12">
        <f t="shared" si="2127"/>
        <v>1.2833855403600001</v>
      </c>
      <c r="M1619" s="13">
        <f t="shared" si="2128"/>
        <v>6.0790040236033217E-2</v>
      </c>
      <c r="N1619" s="13">
        <f t="shared" si="2129"/>
        <v>9.2215073116591148E-2</v>
      </c>
      <c r="O1619" s="13">
        <f t="shared" si="2130"/>
        <v>7.8017058636827633E-2</v>
      </c>
      <c r="P1619" s="13">
        <f t="shared" si="2131"/>
        <v>0.11834749144107325</v>
      </c>
      <c r="Q1619" s="13">
        <f t="shared" si="2132"/>
        <v>6.9942540561584832E-2</v>
      </c>
      <c r="R1619" s="13">
        <f t="shared" si="2133"/>
        <v>5.006298247796144E-2</v>
      </c>
      <c r="S1619" s="13">
        <f t="shared" si="2134"/>
        <v>5.7600425480935941E-2</v>
      </c>
      <c r="T1619" s="13">
        <f t="shared" si="2135"/>
        <v>8.9763245212780771E-2</v>
      </c>
      <c r="U1619" s="13">
        <f t="shared" si="2136"/>
        <v>7.5942729626676156E-2</v>
      </c>
      <c r="V1619" s="13">
        <f t="shared" si="2137"/>
        <v>1.2459763757971936E-2</v>
      </c>
      <c r="W1619" s="13">
        <f t="shared" si="2138"/>
        <v>3.5366300503634172E-2</v>
      </c>
      <c r="X1619" s="13">
        <f t="shared" si="2139"/>
        <v>4.5388598682390681E-2</v>
      </c>
      <c r="Y1619" s="13">
        <f t="shared" si="2140"/>
        <v>2.9125535623091586E-2</v>
      </c>
      <c r="Z1619" s="13">
        <f t="shared" si="2141"/>
        <v>2.1416702606503909E-2</v>
      </c>
      <c r="AA1619" s="13">
        <f t="shared" si="2142"/>
        <v>3.2487933699448371E-2</v>
      </c>
      <c r="AB1619" s="13">
        <f t="shared" si="2143"/>
        <v>2.4641184393605617E-2</v>
      </c>
      <c r="AC1619" s="13">
        <f t="shared" si="2144"/>
        <v>1.5160602162160629E-3</v>
      </c>
      <c r="AD1619" s="13">
        <f t="shared" si="2145"/>
        <v>1.34121723482296E-2</v>
      </c>
      <c r="AE1619" s="13">
        <f t="shared" si="2146"/>
        <v>1.7212988056534095E-2</v>
      </c>
      <c r="AF1619" s="13">
        <f t="shared" si="2147"/>
        <v>1.1045449989072621E-2</v>
      </c>
      <c r="AG1619" s="13">
        <f t="shared" si="2148"/>
        <v>4.7251902675817725E-3</v>
      </c>
      <c r="AH1619" s="13">
        <f t="shared" si="2149"/>
        <v>6.8714716118443665E-3</v>
      </c>
      <c r="AI1619" s="13">
        <f t="shared" si="2150"/>
        <v>1.0423636086511612E-2</v>
      </c>
      <c r="AJ1619" s="13">
        <f t="shared" si="2151"/>
        <v>7.9060349370244937E-3</v>
      </c>
      <c r="AK1619" s="13">
        <f t="shared" si="2152"/>
        <v>3.9976701608206936E-3</v>
      </c>
      <c r="AL1619" s="13">
        <f t="shared" si="2153"/>
        <v>1.180600787669359E-4</v>
      </c>
      <c r="AM1619" s="13">
        <f t="shared" si="2154"/>
        <v>4.0691022705104281E-3</v>
      </c>
      <c r="AN1619" s="13">
        <f t="shared" si="2155"/>
        <v>5.2222270162191288E-3</v>
      </c>
      <c r="AO1619" s="13">
        <f t="shared" si="2156"/>
        <v>3.3510653205464898E-3</v>
      </c>
      <c r="AP1619" s="13">
        <f t="shared" si="2157"/>
        <v>1.4335695923970706E-3</v>
      </c>
      <c r="AQ1619" s="13">
        <f t="shared" si="2158"/>
        <v>4.599556214955453E-4</v>
      </c>
      <c r="AR1619" s="13">
        <f t="shared" si="2159"/>
        <v>1.7637494615270551E-3</v>
      </c>
      <c r="AS1619" s="13">
        <f t="shared" si="2160"/>
        <v>2.6755087662807381E-3</v>
      </c>
      <c r="AT1619" s="13">
        <f t="shared" si="2161"/>
        <v>2.0292981839516418E-3</v>
      </c>
      <c r="AU1619" s="13">
        <f t="shared" si="2162"/>
        <v>1.0261104159051818E-3</v>
      </c>
      <c r="AV1619" s="13">
        <f t="shared" si="2163"/>
        <v>3.8913795196134977E-4</v>
      </c>
      <c r="AW1619" s="13">
        <f t="shared" si="2164"/>
        <v>6.384504447673039E-6</v>
      </c>
      <c r="AX1619" s="13">
        <f t="shared" si="2165"/>
        <v>1.0287665598319173E-3</v>
      </c>
      <c r="AY1619" s="13">
        <f t="shared" si="2166"/>
        <v>1.3203041272941837E-3</v>
      </c>
      <c r="AZ1619" s="13">
        <f t="shared" si="2167"/>
        <v>8.4722961292349236E-4</v>
      </c>
      <c r="BA1619" s="13">
        <f t="shared" si="2168"/>
        <v>3.6244074486360315E-4</v>
      </c>
      <c r="BB1619" s="13">
        <f t="shared" si="2169"/>
        <v>1.1628780279881417E-4</v>
      </c>
      <c r="BC1619" s="13">
        <f t="shared" si="2170"/>
        <v>2.9848416926446624E-5</v>
      </c>
      <c r="BD1619" s="13">
        <f t="shared" si="2171"/>
        <v>3.772617592902594E-4</v>
      </c>
      <c r="BE1619" s="13">
        <f t="shared" si="2172"/>
        <v>5.7228487729185315E-4</v>
      </c>
      <c r="BF1619" s="13">
        <f t="shared" si="2173"/>
        <v>4.340619910603904E-4</v>
      </c>
      <c r="BG1619" s="13">
        <f t="shared" si="2174"/>
        <v>2.1948254509758248E-4</v>
      </c>
      <c r="BH1619" s="13">
        <f t="shared" si="2175"/>
        <v>8.323567012541669E-5</v>
      </c>
      <c r="BI1619" s="13">
        <f t="shared" si="2176"/>
        <v>2.5252766330541343E-5</v>
      </c>
      <c r="BJ1619" s="14">
        <f t="shared" si="2177"/>
        <v>0.42643789144729832</v>
      </c>
      <c r="BK1619" s="14">
        <f t="shared" si="2178"/>
        <v>0.2521521453382915</v>
      </c>
      <c r="BL1619" s="14">
        <f t="shared" si="2179"/>
        <v>0.29994608601954237</v>
      </c>
      <c r="BM1619" s="14">
        <f t="shared" si="2180"/>
        <v>0.52926371931871852</v>
      </c>
      <c r="BN1619" s="14">
        <f t="shared" si="2181"/>
        <v>0.46937518647007154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1.6352</v>
      </c>
      <c r="F1620" s="10">
        <f>VLOOKUP(B1620,home!$B$2:$E$405,3,FALSE)</f>
        <v>0.93530000000000002</v>
      </c>
      <c r="G1620" s="10">
        <f>VLOOKUP(C1620,away!$B$2:$E$405,4,FALSE)</f>
        <v>1.6188</v>
      </c>
      <c r="H1620" s="10">
        <f>VLOOKUP(A1620,away!$A$2:$E$405,3,FALSE)</f>
        <v>1.1458999999999999</v>
      </c>
      <c r="I1620" s="10">
        <f>VLOOKUP(C1620,away!$B$2:$E$405,3,FALSE)</f>
        <v>1.0266999999999999</v>
      </c>
      <c r="J1620" s="10">
        <f>VLOOKUP(B1620,home!$B$2:$E$405,4,FALSE)</f>
        <v>1.7967</v>
      </c>
      <c r="K1620" s="12">
        <f t="shared" si="2126"/>
        <v>2.4757968641280002</v>
      </c>
      <c r="L1620" s="12">
        <f t="shared" si="2127"/>
        <v>2.1138095187509998</v>
      </c>
      <c r="M1620" s="13">
        <f t="shared" si="2128"/>
        <v>1.0156855498869518E-2</v>
      </c>
      <c r="N1620" s="13">
        <f t="shared" si="2129"/>
        <v>2.5146310993502386E-2</v>
      </c>
      <c r="O1620" s="13">
        <f t="shared" si="2130"/>
        <v>2.1469657834088822E-2</v>
      </c>
      <c r="P1620" s="13">
        <f t="shared" si="2131"/>
        <v>5.3154511539538249E-2</v>
      </c>
      <c r="Q1620" s="13">
        <f t="shared" si="2132"/>
        <v>3.112857895105034E-2</v>
      </c>
      <c r="R1620" s="13">
        <f t="shared" si="2133"/>
        <v>2.2691383547011966E-2</v>
      </c>
      <c r="S1620" s="13">
        <f t="shared" si="2134"/>
        <v>6.9544213199680266E-2</v>
      </c>
      <c r="T1620" s="13">
        <f t="shared" si="2135"/>
        <v>6.5799886491922213E-2</v>
      </c>
      <c r="U1620" s="13">
        <f t="shared" si="2136"/>
        <v>5.6179256228417913E-2</v>
      </c>
      <c r="V1620" s="13">
        <f t="shared" si="2137"/>
        <v>4.0438901187281308E-2</v>
      </c>
      <c r="W1620" s="13">
        <f t="shared" si="2138"/>
        <v>2.5689346050590433E-2</v>
      </c>
      <c r="X1620" s="13">
        <f t="shared" si="2139"/>
        <v>5.4302384212226461E-2</v>
      </c>
      <c r="Y1620" s="13">
        <f t="shared" si="2140"/>
        <v>5.7392448319339158E-2</v>
      </c>
      <c r="Z1620" s="13">
        <f t="shared" si="2141"/>
        <v>1.5988420845101239E-2</v>
      </c>
      <c r="AA1620" s="13">
        <f t="shared" si="2142"/>
        <v>3.958408219066039E-2</v>
      </c>
      <c r="AB1620" s="13">
        <f t="shared" si="2143"/>
        <v>4.9001073278511026E-2</v>
      </c>
      <c r="AC1620" s="13">
        <f t="shared" si="2144"/>
        <v>1.3226965521248411E-2</v>
      </c>
      <c r="AD1620" s="13">
        <f t="shared" si="2145"/>
        <v>1.5900400598387706E-2</v>
      </c>
      <c r="AE1620" s="13">
        <f t="shared" si="2146"/>
        <v>3.3610418136826026E-2</v>
      </c>
      <c r="AF1620" s="13">
        <f t="shared" si="2147"/>
        <v>3.5523010893412046E-2</v>
      </c>
      <c r="AG1620" s="13">
        <f t="shared" si="2148"/>
        <v>2.5029626187063281E-2</v>
      </c>
      <c r="AH1620" s="13">
        <f t="shared" si="2149"/>
        <v>8.4491190430429734E-3</v>
      </c>
      <c r="AI1620" s="13">
        <f t="shared" si="2150"/>
        <v>2.091830243140996E-2</v>
      </c>
      <c r="AJ1620" s="13">
        <f t="shared" si="2151"/>
        <v>2.5894733781282958E-2</v>
      </c>
      <c r="AK1620" s="13">
        <f t="shared" si="2152"/>
        <v>2.1370033564376577E-2</v>
      </c>
      <c r="AL1620" s="13">
        <f t="shared" si="2153"/>
        <v>2.7688604667479113E-3</v>
      </c>
      <c r="AM1620" s="13">
        <f t="shared" si="2154"/>
        <v>7.8732323879734493E-3</v>
      </c>
      <c r="AN1620" s="13">
        <f t="shared" si="2155"/>
        <v>1.6642513565036942E-2</v>
      </c>
      <c r="AO1620" s="13">
        <f t="shared" si="2156"/>
        <v>1.7589551794858865E-2</v>
      </c>
      <c r="AP1620" s="13">
        <f t="shared" si="2157"/>
        <v>1.2393654004845467E-2</v>
      </c>
      <c r="AQ1620" s="13">
        <f t="shared" si="2158"/>
        <v>6.5494559518871967E-3</v>
      </c>
      <c r="AR1620" s="13">
        <f t="shared" si="2159"/>
        <v>3.5719656516489174E-3</v>
      </c>
      <c r="AS1620" s="13">
        <f t="shared" si="2160"/>
        <v>8.8434613591253167E-3</v>
      </c>
      <c r="AT1620" s="13">
        <f t="shared" si="2161"/>
        <v>1.0947306950479805E-2</v>
      </c>
      <c r="AU1620" s="13">
        <f t="shared" si="2162"/>
        <v>9.0344360728815201E-3</v>
      </c>
      <c r="AV1620" s="13">
        <f t="shared" si="2163"/>
        <v>5.5918571246012377E-3</v>
      </c>
      <c r="AW1620" s="13">
        <f t="shared" si="2164"/>
        <v>4.0251255160042262E-4</v>
      </c>
      <c r="AX1620" s="13">
        <f t="shared" si="2165"/>
        <v>3.2487540094492773E-3</v>
      </c>
      <c r="AY1620" s="13">
        <f t="shared" si="2166"/>
        <v>6.8672471492543571E-3</v>
      </c>
      <c r="AZ1620" s="13">
        <f t="shared" si="2167"/>
        <v>7.2580261958547655E-3</v>
      </c>
      <c r="BA1620" s="13">
        <f t="shared" si="2168"/>
        <v>5.1140282867139699E-3</v>
      </c>
      <c r="BB1620" s="13">
        <f t="shared" si="2169"/>
        <v>2.7025204179044636E-3</v>
      </c>
      <c r="BC1620" s="13">
        <f t="shared" si="2170"/>
        <v>1.1425226767970778E-3</v>
      </c>
      <c r="BD1620" s="13">
        <f t="shared" si="2171"/>
        <v>1.2584091658511835E-3</v>
      </c>
      <c r="BE1620" s="13">
        <f t="shared" si="2172"/>
        <v>3.1155654666042924E-3</v>
      </c>
      <c r="BF1620" s="13">
        <f t="shared" si="2173"/>
        <v>3.8567536061021993E-3</v>
      </c>
      <c r="BG1620" s="13">
        <f t="shared" si="2174"/>
        <v>3.1828461612340604E-3</v>
      </c>
      <c r="BH1620" s="13">
        <f t="shared" si="2175"/>
        <v>1.9700201362462823E-3</v>
      </c>
      <c r="BI1620" s="13">
        <f t="shared" si="2176"/>
        <v>9.754739351175121E-4</v>
      </c>
      <c r="BJ1620" s="14">
        <f t="shared" si="2177"/>
        <v>0.45690391727489593</v>
      </c>
      <c r="BK1620" s="14">
        <f t="shared" si="2178"/>
        <v>0.19615755456261999</v>
      </c>
      <c r="BL1620" s="14">
        <f t="shared" si="2179"/>
        <v>0.31790573752869494</v>
      </c>
      <c r="BM1620" s="14">
        <f t="shared" si="2180"/>
        <v>0.81674359724959666</v>
      </c>
      <c r="BN1620" s="14">
        <f t="shared" si="2181"/>
        <v>0.16374729836406129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1.6352</v>
      </c>
      <c r="F1621" s="10">
        <f>VLOOKUP(B1621,home!$B$2:$E$405,3,FALSE)</f>
        <v>0.86339999999999995</v>
      </c>
      <c r="G1621" s="10">
        <f>VLOOKUP(C1621,away!$B$2:$E$405,4,FALSE)</f>
        <v>1.0073000000000001</v>
      </c>
      <c r="H1621" s="10">
        <f>VLOOKUP(A1621,away!$A$2:$E$405,3,FALSE)</f>
        <v>1.1458999999999999</v>
      </c>
      <c r="I1621" s="10">
        <f>VLOOKUP(C1621,away!$B$2:$E$405,3,FALSE)</f>
        <v>0.97529999999999994</v>
      </c>
      <c r="J1621" s="10">
        <f>VLOOKUP(B1621,home!$B$2:$E$405,4,FALSE)</f>
        <v>0.71870000000000001</v>
      </c>
      <c r="K1621" s="12">
        <f t="shared" si="2126"/>
        <v>1.4221380512640001</v>
      </c>
      <c r="L1621" s="12">
        <f t="shared" si="2127"/>
        <v>0.80321643924899999</v>
      </c>
      <c r="M1621" s="13">
        <f t="shared" si="2128"/>
        <v>0.10802911654942288</v>
      </c>
      <c r="N1621" s="13">
        <f t="shared" si="2129"/>
        <v>0.15363231728936777</v>
      </c>
      <c r="O1621" s="13">
        <f t="shared" si="2130"/>
        <v>8.6770762330042661E-2</v>
      </c>
      <c r="P1621" s="13">
        <f t="shared" si="2131"/>
        <v>0.12340000284673858</v>
      </c>
      <c r="Q1621" s="13">
        <f t="shared" si="2132"/>
        <v>0.10924318216053705</v>
      </c>
      <c r="R1621" s="13">
        <f t="shared" si="2133"/>
        <v>3.4847851374829056E-2</v>
      </c>
      <c r="S1621" s="13">
        <f t="shared" si="2134"/>
        <v>3.5239482625058174E-2</v>
      </c>
      <c r="T1621" s="13">
        <f t="shared" si="2135"/>
        <v>8.774591978721645E-2</v>
      </c>
      <c r="U1621" s="13">
        <f t="shared" si="2136"/>
        <v>4.9558455444936894E-2</v>
      </c>
      <c r="V1621" s="13">
        <f t="shared" si="2137"/>
        <v>4.4726133874805141E-3</v>
      </c>
      <c r="W1621" s="13">
        <f t="shared" si="2138"/>
        <v>5.1786295397221446E-2</v>
      </c>
      <c r="X1621" s="13">
        <f t="shared" si="2139"/>
        <v>4.1595603790853086E-2</v>
      </c>
      <c r="Y1621" s="13">
        <f t="shared" si="2140"/>
        <v>1.6705136382650605E-2</v>
      </c>
      <c r="Z1621" s="13">
        <f t="shared" si="2141"/>
        <v>9.3301223655895219E-3</v>
      </c>
      <c r="AA1621" s="13">
        <f t="shared" si="2142"/>
        <v>1.3268722039054145E-2</v>
      </c>
      <c r="AB1621" s="13">
        <f t="shared" si="2143"/>
        <v>9.4349772516920775E-3</v>
      </c>
      <c r="AC1621" s="13">
        <f t="shared" si="2144"/>
        <v>3.1931235437748583E-4</v>
      </c>
      <c r="AD1621" s="13">
        <f t="shared" si="2145"/>
        <v>1.8411815304596596E-2</v>
      </c>
      <c r="AE1621" s="13">
        <f t="shared" si="2146"/>
        <v>1.4788672729068321E-2</v>
      </c>
      <c r="AF1621" s="13">
        <f t="shared" si="2147"/>
        <v>5.9392525253305212E-3</v>
      </c>
      <c r="AG1621" s="13">
        <f t="shared" si="2148"/>
        <v>1.5901684217322046E-3</v>
      </c>
      <c r="AH1621" s="13">
        <f t="shared" si="2149"/>
        <v>1.8735269160615681E-3</v>
      </c>
      <c r="AI1621" s="13">
        <f t="shared" si="2150"/>
        <v>2.6644139173984502E-3</v>
      </c>
      <c r="AJ1621" s="13">
        <f t="shared" si="2151"/>
        <v>1.8945822081248567E-3</v>
      </c>
      <c r="AK1621" s="13">
        <f t="shared" si="2152"/>
        <v>8.9811914980737653E-4</v>
      </c>
      <c r="AL1621" s="13">
        <f t="shared" si="2153"/>
        <v>1.4589824187316675E-5</v>
      </c>
      <c r="AM1621" s="13">
        <f t="shared" si="2154"/>
        <v>5.2368286275023372E-3</v>
      </c>
      <c r="AN1621" s="13">
        <f t="shared" si="2155"/>
        <v>4.2063068431396552E-3</v>
      </c>
      <c r="AO1621" s="13">
        <f t="shared" si="2156"/>
        <v>1.6892874024676673E-3</v>
      </c>
      <c r="AP1621" s="13">
        <f t="shared" si="2157"/>
        <v>4.5228780409275744E-4</v>
      </c>
      <c r="AQ1621" s="13">
        <f t="shared" si="2158"/>
        <v>9.0821249879783481E-5</v>
      </c>
      <c r="AR1621" s="13">
        <f t="shared" si="2159"/>
        <v>3.0096952367122666E-4</v>
      </c>
      <c r="AS1621" s="13">
        <f t="shared" si="2160"/>
        <v>4.2802021188365259E-4</v>
      </c>
      <c r="AT1621" s="13">
        <f t="shared" si="2161"/>
        <v>3.0435191501491113E-4</v>
      </c>
      <c r="AU1621" s="13">
        <f t="shared" si="2162"/>
        <v>1.4427681310592408E-4</v>
      </c>
      <c r="AV1621" s="13">
        <f t="shared" si="2163"/>
        <v>5.1295386458259819E-5</v>
      </c>
      <c r="AW1621" s="13">
        <f t="shared" si="2164"/>
        <v>4.6293701070669377E-7</v>
      </c>
      <c r="AX1621" s="13">
        <f t="shared" si="2165"/>
        <v>1.2412488765199518E-3</v>
      </c>
      <c r="AY1621" s="13">
        <f t="shared" si="2166"/>
        <v>9.9699150282017744E-4</v>
      </c>
      <c r="AZ1621" s="13">
        <f t="shared" si="2167"/>
        <v>4.0039998242836599E-4</v>
      </c>
      <c r="BA1621" s="13">
        <f t="shared" si="2168"/>
        <v>1.0720261605382478E-4</v>
      </c>
      <c r="BB1621" s="13">
        <f t="shared" si="2169"/>
        <v>2.1526725886232707E-5</v>
      </c>
      <c r="BC1621" s="13">
        <f t="shared" si="2170"/>
        <v>3.4581240230058225E-6</v>
      </c>
      <c r="BD1621" s="13">
        <f t="shared" si="2171"/>
        <v>4.0290611520945029E-5</v>
      </c>
      <c r="BE1621" s="13">
        <f t="shared" si="2172"/>
        <v>5.7298811752631631E-5</v>
      </c>
      <c r="BF1621" s="13">
        <f t="shared" si="2173"/>
        <v>4.0743410242815175E-5</v>
      </c>
      <c r="BG1621" s="13">
        <f t="shared" si="2174"/>
        <v>1.9314251348188958E-5</v>
      </c>
      <c r="BH1621" s="13">
        <f t="shared" si="2175"/>
        <v>6.8668829434841343E-6</v>
      </c>
      <c r="BI1621" s="13">
        <f t="shared" si="2176"/>
        <v>1.9531311055009048E-6</v>
      </c>
      <c r="BJ1621" s="14">
        <f t="shared" si="2177"/>
        <v>0.51588472354338777</v>
      </c>
      <c r="BK1621" s="14">
        <f t="shared" si="2178"/>
        <v>0.27247210909008512</v>
      </c>
      <c r="BL1621" s="14">
        <f t="shared" si="2179"/>
        <v>0.20260679158099462</v>
      </c>
      <c r="BM1621" s="14">
        <f t="shared" si="2180"/>
        <v>0.38337398546330964</v>
      </c>
      <c r="BN1621" s="14">
        <f t="shared" si="2181"/>
        <v>0.61592323255093795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1.6352</v>
      </c>
      <c r="F1622" s="10">
        <f>VLOOKUP(B1622,home!$B$2:$E$405,3,FALSE)</f>
        <v>1.0531999999999999</v>
      </c>
      <c r="G1622" s="10">
        <f>VLOOKUP(C1622,away!$B$2:$E$405,4,FALSE)</f>
        <v>1.0192000000000001</v>
      </c>
      <c r="H1622" s="10">
        <f>VLOOKUP(A1622,away!$A$2:$E$405,3,FALSE)</f>
        <v>1.1458999999999999</v>
      </c>
      <c r="I1622" s="10">
        <f>VLOOKUP(C1622,away!$B$2:$E$405,3,FALSE)</f>
        <v>1.0666</v>
      </c>
      <c r="J1622" s="10">
        <f>VLOOKUP(B1622,home!$B$2:$E$405,4,FALSE)</f>
        <v>0.72719999999999996</v>
      </c>
      <c r="K1622" s="12">
        <f t="shared" si="2126"/>
        <v>1.7552587386880001</v>
      </c>
      <c r="L1622" s="12">
        <f t="shared" si="2127"/>
        <v>0.88879615876799978</v>
      </c>
      <c r="M1622" s="13">
        <f t="shared" si="2128"/>
        <v>7.1072492801745643E-2</v>
      </c>
      <c r="N1622" s="13">
        <f t="shared" si="2129"/>
        <v>0.124750614070604</v>
      </c>
      <c r="O1622" s="13">
        <f t="shared" si="2130"/>
        <v>6.3168958596257846E-2</v>
      </c>
      <c r="P1622" s="13">
        <f t="shared" si="2131"/>
        <v>0.11087786658990202</v>
      </c>
      <c r="Q1622" s="13">
        <f t="shared" si="2132"/>
        <v>0.10948480275206096</v>
      </c>
      <c r="R1622" s="13">
        <f t="shared" si="2133"/>
        <v>2.8072163876864394E-2</v>
      </c>
      <c r="S1622" s="13">
        <f t="shared" si="2134"/>
        <v>4.3244231399838282E-2</v>
      </c>
      <c r="T1622" s="13">
        <f t="shared" si="2135"/>
        <v>9.7309672129503907E-2</v>
      </c>
      <c r="U1622" s="13">
        <f t="shared" si="2136"/>
        <v>4.9273910958747828E-2</v>
      </c>
      <c r="V1622" s="13">
        <f t="shared" si="2137"/>
        <v>7.4959897843852588E-3</v>
      </c>
      <c r="W1622" s="13">
        <f t="shared" si="2138"/>
        <v>6.4058052261362325E-2</v>
      </c>
      <c r="X1622" s="13">
        <f t="shared" si="2139"/>
        <v>5.6934550788058619E-2</v>
      </c>
      <c r="Y1622" s="13">
        <f t="shared" si="2140"/>
        <v>2.5301605020804047E-2</v>
      </c>
      <c r="Z1622" s="13">
        <f t="shared" si="2141"/>
        <v>8.3168104740209588E-3</v>
      </c>
      <c r="AA1622" s="13">
        <f t="shared" si="2142"/>
        <v>1.4598154262537175E-2</v>
      </c>
      <c r="AB1622" s="13">
        <f t="shared" si="2143"/>
        <v>1.2811768919016931E-2</v>
      </c>
      <c r="AC1622" s="13">
        <f t="shared" si="2144"/>
        <v>7.3089049865499034E-4</v>
      </c>
      <c r="AD1622" s="13">
        <f t="shared" si="2145"/>
        <v>2.8109614003772213E-2</v>
      </c>
      <c r="AE1622" s="13">
        <f t="shared" si="2146"/>
        <v>2.4983716951003918E-2</v>
      </c>
      <c r="AF1622" s="13">
        <f t="shared" si="2147"/>
        <v>1.1102715828899622E-2</v>
      </c>
      <c r="AG1622" s="13">
        <f t="shared" si="2148"/>
        <v>3.2893503935395516E-3</v>
      </c>
      <c r="AH1622" s="13">
        <f t="shared" si="2149"/>
        <v>1.8479873006278238E-3</v>
      </c>
      <c r="AI1622" s="13">
        <f t="shared" si="2150"/>
        <v>3.2436958584114357E-3</v>
      </c>
      <c r="AJ1622" s="13">
        <f t="shared" si="2151"/>
        <v>2.846762750561374E-3</v>
      </c>
      <c r="AK1622" s="13">
        <f t="shared" si="2152"/>
        <v>1.665601731631446E-3</v>
      </c>
      <c r="AL1622" s="13">
        <f t="shared" si="2153"/>
        <v>4.5609532468631541E-5</v>
      </c>
      <c r="AM1622" s="13">
        <f t="shared" si="2154"/>
        <v>9.8679291242535494E-3</v>
      </c>
      <c r="AN1622" s="13">
        <f t="shared" si="2155"/>
        <v>8.7705775006314268E-3</v>
      </c>
      <c r="AO1622" s="13">
        <f t="shared" si="2156"/>
        <v>3.8976277963691281E-3</v>
      </c>
      <c r="AP1622" s="13">
        <f t="shared" si="2157"/>
        <v>1.1547322045734217E-3</v>
      </c>
      <c r="AQ1622" s="13">
        <f t="shared" si="2158"/>
        <v>2.5658038695764031E-4</v>
      </c>
      <c r="AR1622" s="13">
        <f t="shared" si="2159"/>
        <v>3.2849680285001098E-4</v>
      </c>
      <c r="AS1622" s="13">
        <f t="shared" si="2160"/>
        <v>5.765968838335508E-4</v>
      </c>
      <c r="AT1622" s="13">
        <f t="shared" si="2161"/>
        <v>5.0603835952455498E-4</v>
      </c>
      <c r="AU1622" s="13">
        <f t="shared" si="2162"/>
        <v>2.9607608422227167E-4</v>
      </c>
      <c r="AV1622" s="13">
        <f t="shared" si="2163"/>
        <v>1.2992253353691667E-4</v>
      </c>
      <c r="AW1622" s="13">
        <f t="shared" si="2164"/>
        <v>1.9764982425883095E-6</v>
      </c>
      <c r="AX1622" s="13">
        <f t="shared" si="2165"/>
        <v>2.886794804683315E-3</v>
      </c>
      <c r="AY1622" s="13">
        <f t="shared" si="2166"/>
        <v>2.5657721335539487E-3</v>
      </c>
      <c r="AZ1622" s="13">
        <f t="shared" si="2167"/>
        <v>1.1402242082883625E-3</v>
      </c>
      <c r="BA1622" s="13">
        <f t="shared" si="2168"/>
        <v>3.3780896548699346E-4</v>
      </c>
      <c r="BB1622" s="13">
        <f t="shared" si="2169"/>
        <v>7.5060827730557886E-5</v>
      </c>
      <c r="BC1622" s="13">
        <f t="shared" si="2170"/>
        <v>1.3342755072173283E-5</v>
      </c>
      <c r="BD1622" s="13">
        <f t="shared" si="2171"/>
        <v>4.8661116090109768E-5</v>
      </c>
      <c r="BE1622" s="13">
        <f t="shared" si="2172"/>
        <v>8.5412849251476408E-5</v>
      </c>
      <c r="BF1622" s="13">
        <f t="shared" si="2173"/>
        <v>7.49608250224474E-5</v>
      </c>
      <c r="BG1622" s="13">
        <f t="shared" si="2174"/>
        <v>4.3858547726637631E-5</v>
      </c>
      <c r="BH1622" s="13">
        <f t="shared" si="2175"/>
        <v>1.9245774790836357E-5</v>
      </c>
      <c r="BI1622" s="13">
        <f t="shared" si="2176"/>
        <v>6.7562628768873454E-6</v>
      </c>
      <c r="BJ1622" s="14">
        <f t="shared" si="2177"/>
        <v>0.57629114490720967</v>
      </c>
      <c r="BK1622" s="14">
        <f t="shared" si="2178"/>
        <v>0.23603285274054878</v>
      </c>
      <c r="BL1622" s="14">
        <f t="shared" si="2179"/>
        <v>0.17964503029438197</v>
      </c>
      <c r="BM1622" s="14">
        <f t="shared" si="2180"/>
        <v>0.49029514409341524</v>
      </c>
      <c r="BN1622" s="14">
        <f t="shared" si="2181"/>
        <v>0.50742689868743485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1.6352</v>
      </c>
      <c r="F1623" s="10">
        <f>VLOOKUP(B1623,home!$B$2:$E$405,3,FALSE)</f>
        <v>1.0431999999999999</v>
      </c>
      <c r="G1623" s="10">
        <f>VLOOKUP(C1623,away!$B$2:$E$405,4,FALSE)</f>
        <v>1.2591000000000001</v>
      </c>
      <c r="H1623" s="10">
        <f>VLOOKUP(A1623,away!$A$2:$E$405,3,FALSE)</f>
        <v>1.1458999999999999</v>
      </c>
      <c r="I1623" s="10">
        <f>VLOOKUP(C1623,away!$B$2:$E$405,3,FALSE)</f>
        <v>1.1293</v>
      </c>
      <c r="J1623" s="10">
        <f>VLOOKUP(B1623,home!$B$2:$E$405,4,FALSE)</f>
        <v>1.1293</v>
      </c>
      <c r="K1623" s="12">
        <f t="shared" si="2126"/>
        <v>2.1478239498240002</v>
      </c>
      <c r="L1623" s="12">
        <f t="shared" si="2127"/>
        <v>1.461387457691</v>
      </c>
      <c r="M1623" s="13">
        <f t="shared" si="2128"/>
        <v>2.7073188163181758E-2</v>
      </c>
      <c r="N1623" s="13">
        <f t="shared" si="2129"/>
        <v>5.8148441934973413E-2</v>
      </c>
      <c r="O1623" s="13">
        <f t="shared" si="2130"/>
        <v>3.9564417621382263E-2</v>
      </c>
      <c r="P1623" s="13">
        <f t="shared" si="2131"/>
        <v>8.4977403728043535E-2</v>
      </c>
      <c r="Q1623" s="13">
        <f t="shared" si="2132"/>
        <v>6.2446308116443063E-2</v>
      </c>
      <c r="R1623" s="13">
        <f t="shared" si="2133"/>
        <v>2.8909471841368418E-2</v>
      </c>
      <c r="S1623" s="13">
        <f t="shared" si="2134"/>
        <v>6.6681832047576675E-2</v>
      </c>
      <c r="T1623" s="13">
        <f t="shared" si="2135"/>
        <v>9.1258251460477599E-2</v>
      </c>
      <c r="U1623" s="13">
        <f t="shared" si="2136"/>
        <v>6.2092455997653631E-2</v>
      </c>
      <c r="V1623" s="13">
        <f t="shared" si="2137"/>
        <v>2.3255681472173328E-2</v>
      </c>
      <c r="W1623" s="13">
        <f t="shared" si="2138"/>
        <v>4.470789205019509E-2</v>
      </c>
      <c r="X1623" s="13">
        <f t="shared" si="2139"/>
        <v>6.5335552701958274E-2</v>
      </c>
      <c r="Y1623" s="13">
        <f t="shared" si="2140"/>
        <v>4.7740278629975583E-2</v>
      </c>
      <c r="Z1623" s="13">
        <f t="shared" si="2141"/>
        <v>1.408264651914898E-2</v>
      </c>
      <c r="AA1623" s="13">
        <f t="shared" si="2142"/>
        <v>3.0247045470733772E-2</v>
      </c>
      <c r="AB1623" s="13">
        <f t="shared" si="2143"/>
        <v>3.2482664336728771E-2</v>
      </c>
      <c r="AC1623" s="13">
        <f t="shared" si="2144"/>
        <v>4.5621876465015004E-3</v>
      </c>
      <c r="AD1623" s="13">
        <f t="shared" si="2145"/>
        <v>2.4006170322888765E-2</v>
      </c>
      <c r="AE1623" s="13">
        <f t="shared" si="2146"/>
        <v>3.508231621706355E-2</v>
      </c>
      <c r="AF1623" s="13">
        <f t="shared" si="2147"/>
        <v>2.563442845318312E-2</v>
      </c>
      <c r="AG1623" s="13">
        <f t="shared" si="2148"/>
        <v>1.2487277408853038E-2</v>
      </c>
      <c r="AH1623" s="13">
        <f t="shared" si="2149"/>
        <v>5.145050748545035E-3</v>
      </c>
      <c r="AI1623" s="13">
        <f t="shared" si="2150"/>
        <v>1.1050663220784927E-2</v>
      </c>
      <c r="AJ1623" s="13">
        <f t="shared" si="2151"/>
        <v>1.1867439563520545E-2</v>
      </c>
      <c r="AK1623" s="13">
        <f t="shared" si="2152"/>
        <v>8.4963903058727693E-3</v>
      </c>
      <c r="AL1623" s="13">
        <f t="shared" si="2153"/>
        <v>5.7279232749851163E-4</v>
      </c>
      <c r="AM1623" s="13">
        <f t="shared" si="2154"/>
        <v>1.0312205512610929E-2</v>
      </c>
      <c r="AN1623" s="13">
        <f t="shared" si="2155"/>
        <v>1.5070127797261601E-2</v>
      </c>
      <c r="AO1623" s="13">
        <f t="shared" si="2156"/>
        <v>1.1011647874359301E-2</v>
      </c>
      <c r="AP1623" s="13">
        <f t="shared" si="2157"/>
        <v>5.3640946973661473E-3</v>
      </c>
      <c r="AQ1623" s="13">
        <f t="shared" si="2158"/>
        <v>1.9597551781494224E-3</v>
      </c>
      <c r="AR1623" s="13">
        <f t="shared" si="2159"/>
        <v>1.5037825266214816E-3</v>
      </c>
      <c r="AS1623" s="13">
        <f t="shared" si="2160"/>
        <v>3.2298601260044657E-3</v>
      </c>
      <c r="AT1623" s="13">
        <f t="shared" si="2161"/>
        <v>3.4685854666069772E-3</v>
      </c>
      <c r="AU1623" s="13">
        <f t="shared" si="2162"/>
        <v>2.4833036457299735E-3</v>
      </c>
      <c r="AV1623" s="13">
        <f t="shared" si="2163"/>
        <v>1.3334247612460232E-3</v>
      </c>
      <c r="AW1623" s="13">
        <f t="shared" si="2164"/>
        <v>4.9941174038627282E-5</v>
      </c>
      <c r="AX1623" s="13">
        <f t="shared" si="2165"/>
        <v>3.6914669959154729E-3</v>
      </c>
      <c r="AY1623" s="13">
        <f t="shared" si="2166"/>
        <v>5.3946635683111465E-3</v>
      </c>
      <c r="AZ1623" s="13">
        <f t="shared" si="2167"/>
        <v>3.9418468385962425E-3</v>
      </c>
      <c r="BA1623" s="13">
        <f t="shared" si="2168"/>
        <v>1.9201885100211561E-3</v>
      </c>
      <c r="BB1623" s="13">
        <f t="shared" si="2169"/>
        <v>7.0153485123682178E-4</v>
      </c>
      <c r="BC1623" s="13">
        <f t="shared" si="2170"/>
        <v>2.0504284654612262E-4</v>
      </c>
      <c r="BD1623" s="13">
        <f t="shared" si="2171"/>
        <v>3.6626815391658558E-4</v>
      </c>
      <c r="BE1623" s="13">
        <f t="shared" si="2172"/>
        <v>7.8667951303986567E-4</v>
      </c>
      <c r="BF1623" s="13">
        <f t="shared" si="2173"/>
        <v>8.448245494714527E-4</v>
      </c>
      <c r="BG1623" s="13">
        <f t="shared" si="2174"/>
        <v>6.0484480025135238E-4</v>
      </c>
      <c r="BH1623" s="13">
        <f t="shared" si="2175"/>
        <v>3.2477503697659211E-4</v>
      </c>
      <c r="BI1623" s="13">
        <f t="shared" si="2176"/>
        <v>1.3951192054465996E-4</v>
      </c>
      <c r="BJ1623" s="14">
        <f t="shared" si="2177"/>
        <v>0.52641949196638582</v>
      </c>
      <c r="BK1623" s="14">
        <f t="shared" si="2178"/>
        <v>0.21251774895328646</v>
      </c>
      <c r="BL1623" s="14">
        <f t="shared" si="2179"/>
        <v>0.24494145960699951</v>
      </c>
      <c r="BM1623" s="14">
        <f t="shared" si="2180"/>
        <v>0.69149739324615589</v>
      </c>
      <c r="BN1623" s="14">
        <f t="shared" si="2181"/>
        <v>0.30111923140539248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1.6352</v>
      </c>
      <c r="F1624" s="10">
        <f>VLOOKUP(B1624,home!$B$2:$E$405,3,FALSE)</f>
        <v>0.89929999999999999</v>
      </c>
      <c r="G1624" s="10">
        <f>VLOOKUP(C1624,away!$B$2:$E$405,4,FALSE)</f>
        <v>1.0531999999999999</v>
      </c>
      <c r="H1624" s="10">
        <f>VLOOKUP(A1624,away!$A$2:$E$405,3,FALSE)</f>
        <v>1.1458999999999999</v>
      </c>
      <c r="I1624" s="10">
        <f>VLOOKUP(C1624,away!$B$2:$E$405,3,FALSE)</f>
        <v>1.0181</v>
      </c>
      <c r="J1624" s="10">
        <f>VLOOKUP(B1624,home!$B$2:$E$405,4,FALSE)</f>
        <v>1.232</v>
      </c>
      <c r="K1624" s="12">
        <f t="shared" si="2126"/>
        <v>1.5487678411519998</v>
      </c>
      <c r="L1624" s="12">
        <f t="shared" si="2127"/>
        <v>1.4373014532799999</v>
      </c>
      <c r="M1624" s="13">
        <f t="shared" si="2128"/>
        <v>5.0485490822294067E-2</v>
      </c>
      <c r="N1624" s="13">
        <f t="shared" si="2129"/>
        <v>7.8190304630343502E-2</v>
      </c>
      <c r="O1624" s="13">
        <f t="shared" si="2130"/>
        <v>7.2562869328437363E-2</v>
      </c>
      <c r="P1624" s="13">
        <f t="shared" si="2131"/>
        <v>0.11238303847759862</v>
      </c>
      <c r="Q1624" s="13">
        <f t="shared" si="2132"/>
        <v>6.0549314650677165E-2</v>
      </c>
      <c r="R1624" s="13">
        <f t="shared" si="2133"/>
        <v>5.2147358769964888E-2</v>
      </c>
      <c r="S1624" s="13">
        <f t="shared" si="2134"/>
        <v>6.2542460872144823E-2</v>
      </c>
      <c r="T1624" s="13">
        <f t="shared" si="2135"/>
        <v>8.7027617942526281E-2</v>
      </c>
      <c r="U1624" s="13">
        <f t="shared" si="2136"/>
        <v>8.0764152263937336E-2</v>
      </c>
      <c r="V1624" s="13">
        <f t="shared" si="2137"/>
        <v>1.5469156852342236E-2</v>
      </c>
      <c r="W1624" s="13">
        <f t="shared" si="2138"/>
        <v>3.1258943778254153E-2</v>
      </c>
      <c r="X1624" s="13">
        <f t="shared" si="2139"/>
        <v>4.4928525320482506E-2</v>
      </c>
      <c r="Y1624" s="13">
        <f t="shared" si="2140"/>
        <v>3.2287917368428398E-2</v>
      </c>
      <c r="Z1624" s="13">
        <f t="shared" si="2141"/>
        <v>2.4983824848261373E-2</v>
      </c>
      <c r="AA1624" s="13">
        <f t="shared" si="2142"/>
        <v>3.869414447396146E-2</v>
      </c>
      <c r="AB1624" s="13">
        <f t="shared" si="2143"/>
        <v>2.9964123301080444E-2</v>
      </c>
      <c r="AC1624" s="13">
        <f t="shared" si="2144"/>
        <v>2.1521911808683046E-3</v>
      </c>
      <c r="AD1624" s="13">
        <f t="shared" si="2145"/>
        <v>1.2103211718034603E-2</v>
      </c>
      <c r="AE1624" s="13">
        <f t="shared" si="2146"/>
        <v>1.7395963791686658E-2</v>
      </c>
      <c r="AF1624" s="13">
        <f t="shared" si="2147"/>
        <v>1.2501622019498749E-2</v>
      </c>
      <c r="AG1624" s="13">
        <f t="shared" si="2148"/>
        <v>5.9895331656609355E-3</v>
      </c>
      <c r="AH1624" s="13">
        <f t="shared" si="2149"/>
        <v>8.9773219407247584E-3</v>
      </c>
      <c r="AI1624" s="13">
        <f t="shared" si="2150"/>
        <v>1.3903787521462766E-2</v>
      </c>
      <c r="AJ1624" s="13">
        <f t="shared" si="2151"/>
        <v>1.0766869491726004E-2</v>
      </c>
      <c r="AK1624" s="13">
        <f t="shared" si="2152"/>
        <v>5.5584604062219392E-3</v>
      </c>
      <c r="AL1624" s="13">
        <f t="shared" si="2153"/>
        <v>1.9163508592362759E-4</v>
      </c>
      <c r="AM1624" s="13">
        <f t="shared" si="2154"/>
        <v>3.7490130167092063E-3</v>
      </c>
      <c r="AN1624" s="13">
        <f t="shared" si="2155"/>
        <v>5.3884618572817783E-3</v>
      </c>
      <c r="AO1624" s="13">
        <f t="shared" si="2156"/>
        <v>3.8724220292074749E-3</v>
      </c>
      <c r="AP1624" s="13">
        <f t="shared" si="2157"/>
        <v>1.8552792700977975E-3</v>
      </c>
      <c r="AQ1624" s="13">
        <f t="shared" si="2158"/>
        <v>6.6664889778795524E-4</v>
      </c>
      <c r="AR1624" s="13">
        <f t="shared" si="2159"/>
        <v>2.5806235743932242E-3</v>
      </c>
      <c r="AS1624" s="13">
        <f t="shared" si="2160"/>
        <v>3.9967868021389521E-3</v>
      </c>
      <c r="AT1624" s="13">
        <f t="shared" si="2161"/>
        <v>3.0950474335467749E-3</v>
      </c>
      <c r="AU1624" s="13">
        <f t="shared" si="2162"/>
        <v>1.597836643972426E-3</v>
      </c>
      <c r="AV1624" s="13">
        <f t="shared" si="2163"/>
        <v>6.1866950239968259E-4</v>
      </c>
      <c r="AW1624" s="13">
        <f t="shared" si="2164"/>
        <v>1.1849682444638902E-5</v>
      </c>
      <c r="AX1624" s="13">
        <f t="shared" si="2165"/>
        <v>9.6772513272324581E-4</v>
      </c>
      <c r="AY1624" s="13">
        <f t="shared" si="2166"/>
        <v>1.3909127396387019E-3</v>
      </c>
      <c r="AZ1624" s="13">
        <f t="shared" si="2167"/>
        <v>9.9958045103418647E-4</v>
      </c>
      <c r="BA1624" s="13">
        <f t="shared" si="2168"/>
        <v>4.7889947831390489E-4</v>
      </c>
      <c r="BB1624" s="13">
        <f t="shared" si="2169"/>
        <v>1.7208072903890226E-4</v>
      </c>
      <c r="BC1624" s="13">
        <f t="shared" si="2170"/>
        <v>4.946637638581921E-5</v>
      </c>
      <c r="BD1624" s="13">
        <f t="shared" si="2171"/>
        <v>6.1818900230733477E-4</v>
      </c>
      <c r="BE1624" s="13">
        <f t="shared" si="2172"/>
        <v>9.5743124652743975E-4</v>
      </c>
      <c r="BF1624" s="13">
        <f t="shared" si="2173"/>
        <v>7.4141936236788559E-4</v>
      </c>
      <c r="BG1624" s="13">
        <f t="shared" si="2174"/>
        <v>3.8276215508093429E-4</v>
      </c>
      <c r="BH1624" s="13">
        <f t="shared" si="2175"/>
        <v>1.4820242914984633E-4</v>
      </c>
      <c r="BI1624" s="13">
        <f t="shared" si="2176"/>
        <v>4.5906231249577928E-5</v>
      </c>
      <c r="BJ1624" s="14">
        <f t="shared" si="2177"/>
        <v>0.4018234443638119</v>
      </c>
      <c r="BK1624" s="14">
        <f t="shared" si="2178"/>
        <v>0.24461488603081039</v>
      </c>
      <c r="BL1624" s="14">
        <f t="shared" si="2179"/>
        <v>0.32812196188065096</v>
      </c>
      <c r="BM1624" s="14">
        <f t="shared" si="2180"/>
        <v>0.57184667738702522</v>
      </c>
      <c r="BN1624" s="14">
        <f t="shared" si="2181"/>
        <v>0.4263183766793156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1.6352</v>
      </c>
      <c r="F1625" s="10">
        <f>VLOOKUP(B1625,home!$B$2:$E$405,3,FALSE)</f>
        <v>0.97130000000000005</v>
      </c>
      <c r="G1625" s="10">
        <f>VLOOKUP(C1625,away!$B$2:$E$405,4,FALSE)</f>
        <v>1.1511</v>
      </c>
      <c r="H1625" s="10">
        <f>VLOOKUP(A1625,away!$A$2:$E$405,3,FALSE)</f>
        <v>1.1458999999999999</v>
      </c>
      <c r="I1625" s="10">
        <f>VLOOKUP(C1625,away!$B$2:$E$405,3,FALSE)</f>
        <v>0.77</v>
      </c>
      <c r="J1625" s="10">
        <f>VLOOKUP(B1625,home!$B$2:$E$405,4,FALSE)</f>
        <v>1.2833000000000001</v>
      </c>
      <c r="K1625" s="12">
        <f t="shared" si="2126"/>
        <v>1.828257320736</v>
      </c>
      <c r="L1625" s="12">
        <f t="shared" si="2127"/>
        <v>1.1323107719000001</v>
      </c>
      <c r="M1625" s="13">
        <f t="shared" si="2128"/>
        <v>5.1789487587631286E-2</v>
      </c>
      <c r="N1625" s="13">
        <f t="shared" si="2129"/>
        <v>9.4684509819253082E-2</v>
      </c>
      <c r="O1625" s="13">
        <f t="shared" si="2130"/>
        <v>5.8641794666656255E-2</v>
      </c>
      <c r="P1625" s="13">
        <f t="shared" si="2131"/>
        <v>0.10721229040041159</v>
      </c>
      <c r="Q1625" s="13">
        <f t="shared" si="2132"/>
        <v>8.6553824118674585E-2</v>
      </c>
      <c r="R1625" s="13">
        <f t="shared" si="2133"/>
        <v>3.3200367892301429E-2</v>
      </c>
      <c r="S1625" s="13">
        <f t="shared" si="2134"/>
        <v>5.5486527036267601E-2</v>
      </c>
      <c r="T1625" s="13">
        <f t="shared" si="2135"/>
        <v>9.8005827398713261E-2</v>
      </c>
      <c r="U1625" s="13">
        <f t="shared" si="2136"/>
        <v>6.069881565022852E-2</v>
      </c>
      <c r="V1625" s="13">
        <f t="shared" si="2137"/>
        <v>1.2762859643746939E-2</v>
      </c>
      <c r="W1625" s="13">
        <f t="shared" si="2138"/>
        <v>5.2747554194220996E-2</v>
      </c>
      <c r="X1625" s="13">
        <f t="shared" si="2139"/>
        <v>5.9726623805495462E-2</v>
      </c>
      <c r="Y1625" s="13">
        <f t="shared" si="2140"/>
        <v>3.3814549752090743E-2</v>
      </c>
      <c r="Z1625" s="13">
        <f t="shared" si="2141"/>
        <v>1.2531044731831932E-2</v>
      </c>
      <c r="AA1625" s="13">
        <f t="shared" si="2142"/>
        <v>2.2909974267442013E-2</v>
      </c>
      <c r="AB1625" s="13">
        <f t="shared" si="2143"/>
        <v>2.0942664086162122E-2</v>
      </c>
      <c r="AC1625" s="13">
        <f t="shared" si="2144"/>
        <v>1.6513189720087677E-3</v>
      </c>
      <c r="AD1625" s="13">
        <f t="shared" si="2145"/>
        <v>2.4109025526625857E-2</v>
      </c>
      <c r="AE1625" s="13">
        <f t="shared" si="2146"/>
        <v>2.7298909303810528E-2</v>
      </c>
      <c r="AF1625" s="13">
        <f t="shared" si="2147"/>
        <v>1.5455424532912898E-2</v>
      </c>
      <c r="AG1625" s="13">
        <f t="shared" si="2148"/>
        <v>5.8334478943015992E-3</v>
      </c>
      <c r="AH1625" s="13">
        <f t="shared" si="2149"/>
        <v>3.5472592332535095E-3</v>
      </c>
      <c r="AI1625" s="13">
        <f t="shared" si="2150"/>
        <v>6.485302661744098E-3</v>
      </c>
      <c r="AJ1625" s="13">
        <f t="shared" si="2151"/>
        <v>5.928401034261158E-3</v>
      </c>
      <c r="AK1625" s="13">
        <f t="shared" si="2152"/>
        <v>3.6128808637156127E-3</v>
      </c>
      <c r="AL1625" s="13">
        <f t="shared" si="2153"/>
        <v>1.3673947931703063E-4</v>
      </c>
      <c r="AM1625" s="13">
        <f t="shared" si="2154"/>
        <v>8.8155004829729624E-3</v>
      </c>
      <c r="AN1625" s="13">
        <f t="shared" si="2155"/>
        <v>9.9818861565599392E-3</v>
      </c>
      <c r="AO1625" s="13">
        <f t="shared" si="2156"/>
        <v>5.6512986094761552E-3</v>
      </c>
      <c r="AP1625" s="13">
        <f t="shared" si="2157"/>
        <v>2.13300876357778E-3</v>
      </c>
      <c r="AQ1625" s="13">
        <f t="shared" si="2158"/>
        <v>6.03807199889055E-4</v>
      </c>
      <c r="AR1625" s="13">
        <f t="shared" si="2159"/>
        <v>8.0331996810693634E-4</v>
      </c>
      <c r="AS1625" s="13">
        <f t="shared" si="2160"/>
        <v>1.4686756125849162E-3</v>
      </c>
      <c r="AT1625" s="13">
        <f t="shared" si="2161"/>
        <v>1.3425584702474016E-3</v>
      </c>
      <c r="AU1625" s="13">
        <f t="shared" si="2162"/>
        <v>8.1818078391531239E-4</v>
      </c>
      <c r="AV1625" s="13">
        <f t="shared" si="2163"/>
        <v>3.7396125196967225E-4</v>
      </c>
      <c r="AW1625" s="13">
        <f t="shared" si="2164"/>
        <v>7.8631105400667571E-6</v>
      </c>
      <c r="AX1625" s="13">
        <f t="shared" si="2165"/>
        <v>2.6861672156578416E-3</v>
      </c>
      <c r="AY1625" s="13">
        <f t="shared" si="2166"/>
        <v>3.0415760734140047E-3</v>
      </c>
      <c r="AZ1625" s="13">
        <f t="shared" si="2167"/>
        <v>1.7220046757399916E-3</v>
      </c>
      <c r="BA1625" s="13">
        <f t="shared" si="2168"/>
        <v>6.4994814786751957E-4</v>
      </c>
      <c r="BB1625" s="13">
        <f t="shared" si="2169"/>
        <v>1.8398582225171152E-4</v>
      </c>
      <c r="BC1625" s="13">
        <f t="shared" si="2170"/>
        <v>4.166582568249832E-5</v>
      </c>
      <c r="BD1625" s="13">
        <f t="shared" si="2171"/>
        <v>1.5160130886164149E-4</v>
      </c>
      <c r="BE1625" s="13">
        <f t="shared" si="2172"/>
        <v>2.7716620275945546E-4</v>
      </c>
      <c r="BF1625" s="13">
        <f t="shared" si="2173"/>
        <v>2.5336556962778653E-4</v>
      </c>
      <c r="BG1625" s="13">
        <f t="shared" si="2174"/>
        <v>1.5440581916481582E-4</v>
      </c>
      <c r="BH1625" s="13">
        <f t="shared" si="2175"/>
        <v>7.0573392313078376E-5</v>
      </c>
      <c r="BI1625" s="13">
        <f t="shared" si="2176"/>
        <v>2.5805264229111851E-5</v>
      </c>
      <c r="BJ1625" s="14">
        <f t="shared" si="2177"/>
        <v>0.53374054531918869</v>
      </c>
      <c r="BK1625" s="14">
        <f t="shared" si="2178"/>
        <v>0.23208079919279723</v>
      </c>
      <c r="BL1625" s="14">
        <f t="shared" si="2179"/>
        <v>0.22170707399954484</v>
      </c>
      <c r="BM1625" s="14">
        <f t="shared" si="2180"/>
        <v>0.56494347579556015</v>
      </c>
      <c r="BN1625" s="14">
        <f t="shared" si="2181"/>
        <v>0.4320822744849282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1.3391999999999999</v>
      </c>
      <c r="F1626" s="10">
        <f>VLOOKUP(B1626,home!$B$2:$E$405,3,FALSE)</f>
        <v>1.4934000000000001</v>
      </c>
      <c r="G1626" s="10">
        <f>VLOOKUP(C1626,away!$B$2:$E$405,4,FALSE)</f>
        <v>0.62229999999999996</v>
      </c>
      <c r="H1626" s="10">
        <f>VLOOKUP(A1626,away!$A$2:$E$405,3,FALSE)</f>
        <v>1.014</v>
      </c>
      <c r="I1626" s="10">
        <f>VLOOKUP(C1626,away!$B$2:$E$405,3,FALSE)</f>
        <v>1.2326999999999999</v>
      </c>
      <c r="J1626" s="10">
        <f>VLOOKUP(B1626,home!$B$2:$E$405,4,FALSE)</f>
        <v>0.65749999999999997</v>
      </c>
      <c r="K1626" s="12">
        <f t="shared" si="2126"/>
        <v>1.2445759045439999</v>
      </c>
      <c r="L1626" s="12">
        <f t="shared" si="2127"/>
        <v>0.82184725349999999</v>
      </c>
      <c r="M1626" s="13">
        <f t="shared" si="2128"/>
        <v>0.12663793646428409</v>
      </c>
      <c r="N1626" s="13">
        <f t="shared" si="2129"/>
        <v>0.15761052432462197</v>
      </c>
      <c r="O1626" s="13">
        <f t="shared" si="2130"/>
        <v>0.10407704027207938</v>
      </c>
      <c r="P1626" s="13">
        <f t="shared" si="2131"/>
        <v>0.12953177653888551</v>
      </c>
      <c r="Q1626" s="13">
        <f t="shared" si="2132"/>
        <v>9.8079130438485262E-2</v>
      </c>
      <c r="R1626" s="13">
        <f t="shared" si="2133"/>
        <v>4.2767714850008666E-2</v>
      </c>
      <c r="S1626" s="13">
        <f t="shared" si="2134"/>
        <v>3.3122936147281255E-2</v>
      </c>
      <c r="T1626" s="13">
        <f t="shared" si="2135"/>
        <v>8.0606063976537357E-2</v>
      </c>
      <c r="U1626" s="13">
        <f t="shared" si="2136"/>
        <v>5.3227667394729394E-2</v>
      </c>
      <c r="V1626" s="13">
        <f t="shared" si="2137"/>
        <v>3.7644264367911037E-3</v>
      </c>
      <c r="W1626" s="13">
        <f t="shared" si="2138"/>
        <v>4.068897416078892E-2</v>
      </c>
      <c r="X1626" s="13">
        <f t="shared" si="2139"/>
        <v>3.3440121661776838E-2</v>
      </c>
      <c r="Y1626" s="13">
        <f t="shared" si="2140"/>
        <v>1.3741336072218575E-2</v>
      </c>
      <c r="Z1626" s="13">
        <f t="shared" si="2141"/>
        <v>1.1716176329316928E-2</v>
      </c>
      <c r="AA1626" s="13">
        <f t="shared" si="2142"/>
        <v>1.4581670752856615E-2</v>
      </c>
      <c r="AB1626" s="13">
        <f t="shared" si="2143"/>
        <v>9.073998033499656E-3</v>
      </c>
      <c r="AC1626" s="13">
        <f t="shared" si="2144"/>
        <v>2.4065302705768412E-4</v>
      </c>
      <c r="AD1626" s="13">
        <f t="shared" si="2145"/>
        <v>1.2660129205282828E-2</v>
      </c>
      <c r="AE1626" s="13">
        <f t="shared" si="2146"/>
        <v>1.0404692416316828E-2</v>
      </c>
      <c r="AF1626" s="13">
        <f t="shared" si="2147"/>
        <v>4.2755339429311322E-3</v>
      </c>
      <c r="AG1626" s="13">
        <f t="shared" si="2148"/>
        <v>1.1712786094146587E-3</v>
      </c>
      <c r="AH1626" s="13">
        <f t="shared" si="2149"/>
        <v>2.4072268344427069E-3</v>
      </c>
      <c r="AI1626" s="13">
        <f t="shared" si="2150"/>
        <v>2.9959765149191217E-3</v>
      </c>
      <c r="AJ1626" s="13">
        <f t="shared" si="2151"/>
        <v>1.8643600905240234E-3</v>
      </c>
      <c r="AK1626" s="13">
        <f t="shared" si="2152"/>
        <v>7.7344588201988995E-4</v>
      </c>
      <c r="AL1626" s="13">
        <f t="shared" si="2153"/>
        <v>9.846090356355065E-6</v>
      </c>
      <c r="AM1626" s="13">
        <f t="shared" si="2154"/>
        <v>3.151298351461758E-3</v>
      </c>
      <c r="AN1626" s="13">
        <f t="shared" si="2155"/>
        <v>2.5898858951079232E-3</v>
      </c>
      <c r="AO1626" s="13">
        <f t="shared" si="2156"/>
        <v>1.0642453048864179E-3</v>
      </c>
      <c r="AP1626" s="13">
        <f t="shared" si="2157"/>
        <v>2.9154902695705751E-4</v>
      </c>
      <c r="AQ1626" s="13">
        <f t="shared" si="2158"/>
        <v>5.9902191766313797E-5</v>
      </c>
      <c r="AR1626" s="13">
        <f t="shared" si="2159"/>
        <v>3.9567455248764775E-4</v>
      </c>
      <c r="AS1626" s="13">
        <f t="shared" si="2160"/>
        <v>4.9244701406735657E-4</v>
      </c>
      <c r="AT1626" s="13">
        <f t="shared" si="2161"/>
        <v>3.0644384398643612E-4</v>
      </c>
      <c r="AU1626" s="13">
        <f t="shared" si="2162"/>
        <v>1.2713087477378638E-4</v>
      </c>
      <c r="AV1626" s="13">
        <f t="shared" si="2163"/>
        <v>3.9556005866763793E-5</v>
      </c>
      <c r="AW1626" s="13">
        <f t="shared" si="2164"/>
        <v>2.7975239477327539E-7</v>
      </c>
      <c r="AX1626" s="13">
        <f t="shared" si="2165"/>
        <v>6.5367166604308807E-4</v>
      </c>
      <c r="AY1626" s="13">
        <f t="shared" si="2166"/>
        <v>5.3721826342828115E-4</v>
      </c>
      <c r="AZ1626" s="13">
        <f t="shared" si="2167"/>
        <v>2.2075567716428615E-4</v>
      </c>
      <c r="BA1626" s="13">
        <f t="shared" si="2168"/>
        <v>6.0475815657333734E-5</v>
      </c>
      <c r="BB1626" s="13">
        <f t="shared" si="2169"/>
        <v>1.2425470750288006E-5</v>
      </c>
      <c r="BC1626" s="13">
        <f t="shared" si="2170"/>
        <v>2.0423678019137572E-6</v>
      </c>
      <c r="BD1626" s="13">
        <f t="shared" si="2171"/>
        <v>5.419734070696911E-5</v>
      </c>
      <c r="BE1626" s="13">
        <f t="shared" si="2172"/>
        <v>6.7452704334255433E-5</v>
      </c>
      <c r="BF1626" s="13">
        <f t="shared" si="2173"/>
        <v>4.1975005255372476E-5</v>
      </c>
      <c r="BG1626" s="13">
        <f t="shared" si="2174"/>
        <v>1.7413693377981449E-5</v>
      </c>
      <c r="BH1626" s="13">
        <f t="shared" si="2175"/>
        <v>5.4181657968382815E-6</v>
      </c>
      <c r="BI1626" s="13">
        <f t="shared" si="2176"/>
        <v>1.3486637195138736E-6</v>
      </c>
      <c r="BJ1626" s="14">
        <f t="shared" si="2177"/>
        <v>0.46132125483939906</v>
      </c>
      <c r="BK1626" s="14">
        <f t="shared" si="2178"/>
        <v>0.29384479296808425</v>
      </c>
      <c r="BL1626" s="14">
        <f t="shared" si="2179"/>
        <v>0.23331815848945234</v>
      </c>
      <c r="BM1626" s="14">
        <f t="shared" si="2180"/>
        <v>0.34095932122685435</v>
      </c>
      <c r="BN1626" s="14">
        <f t="shared" si="2181"/>
        <v>0.65870412288836488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1.3391999999999999</v>
      </c>
      <c r="F1627" s="10">
        <f>VLOOKUP(B1627,home!$B$2:$E$405,3,FALSE)</f>
        <v>0.87119999999999997</v>
      </c>
      <c r="G1627" s="10">
        <f>VLOOKUP(C1627,away!$B$2:$E$405,4,FALSE)</f>
        <v>1.4188000000000001</v>
      </c>
      <c r="H1627" s="10">
        <f>VLOOKUP(A1627,away!$A$2:$E$405,3,FALSE)</f>
        <v>1.014</v>
      </c>
      <c r="I1627" s="10">
        <f>VLOOKUP(C1627,away!$B$2:$E$405,3,FALSE)</f>
        <v>0.19719999999999999</v>
      </c>
      <c r="J1627" s="10">
        <f>VLOOKUP(B1627,home!$B$2:$E$405,4,FALSE)</f>
        <v>1.6436999999999999</v>
      </c>
      <c r="K1627" s="12">
        <f t="shared" si="2126"/>
        <v>1.6553296235519999</v>
      </c>
      <c r="L1627" s="12">
        <f t="shared" si="2127"/>
        <v>0.32867556696</v>
      </c>
      <c r="M1627" s="13">
        <f t="shared" si="2128"/>
        <v>0.13751734965697471</v>
      </c>
      <c r="N1627" s="13">
        <f t="shared" si="2129"/>
        <v>0.22763654263954866</v>
      </c>
      <c r="O1627" s="13">
        <f t="shared" si="2130"/>
        <v>4.5198592865342724E-2</v>
      </c>
      <c r="P1627" s="13">
        <f t="shared" si="2131"/>
        <v>7.4818569712867877E-2</v>
      </c>
      <c r="Q1627" s="13">
        <f t="shared" si="2132"/>
        <v>0.18840675621710146</v>
      </c>
      <c r="R1627" s="13">
        <f t="shared" si="2133"/>
        <v>7.4278365679053644E-3</v>
      </c>
      <c r="S1627" s="13">
        <f t="shared" si="2134"/>
        <v>1.0176567516467106E-2</v>
      </c>
      <c r="T1627" s="13">
        <f t="shared" si="2135"/>
        <v>6.1924697418750334E-2</v>
      </c>
      <c r="U1627" s="13">
        <f t="shared" si="2136"/>
        <v>1.2295517909756566E-2</v>
      </c>
      <c r="V1627" s="13">
        <f t="shared" si="2137"/>
        <v>6.1519205319485464E-4</v>
      </c>
      <c r="W1627" s="13">
        <f t="shared" si="2138"/>
        <v>0.10395842828116933</v>
      </c>
      <c r="X1627" s="13">
        <f t="shared" si="2139"/>
        <v>3.4168595355583829E-2</v>
      </c>
      <c r="Y1627" s="13">
        <f t="shared" si="2140"/>
        <v>5.615191225361668E-3</v>
      </c>
      <c r="Z1627" s="13">
        <f t="shared" si="2141"/>
        <v>8.1378279841417221E-4</v>
      </c>
      <c r="AA1627" s="13">
        <f t="shared" si="2142"/>
        <v>1.3470787733520246E-3</v>
      </c>
      <c r="AB1627" s="13">
        <f t="shared" si="2143"/>
        <v>1.1149296993938486E-3</v>
      </c>
      <c r="AC1627" s="13">
        <f t="shared" si="2144"/>
        <v>2.0919082952793761E-5</v>
      </c>
      <c r="AD1627" s="13">
        <f t="shared" si="2145"/>
        <v>4.3021366487931423E-2</v>
      </c>
      <c r="AE1627" s="13">
        <f t="shared" si="2146"/>
        <v>1.4140072021814805E-2</v>
      </c>
      <c r="AF1627" s="13">
        <f t="shared" si="2147"/>
        <v>2.3237480943126072E-3</v>
      </c>
      <c r="AG1627" s="13">
        <f t="shared" si="2148"/>
        <v>2.5458640745680528E-4</v>
      </c>
      <c r="AH1627" s="13">
        <f t="shared" si="2149"/>
        <v>6.6867630662768369E-5</v>
      </c>
      <c r="AI1627" s="13">
        <f t="shared" si="2150"/>
        <v>1.1068796989281451E-4</v>
      </c>
      <c r="AJ1627" s="13">
        <f t="shared" si="2151"/>
        <v>9.1612537767203885E-5</v>
      </c>
      <c r="AK1627" s="13">
        <f t="shared" si="2152"/>
        <v>5.0549649218276327E-5</v>
      </c>
      <c r="AL1627" s="13">
        <f t="shared" si="2153"/>
        <v>4.552548082513119E-7</v>
      </c>
      <c r="AM1627" s="13">
        <f t="shared" si="2154"/>
        <v>1.424290847863202E-2</v>
      </c>
      <c r="AN1627" s="13">
        <f t="shared" si="2155"/>
        <v>4.6812960193737705E-3</v>
      </c>
      <c r="AO1627" s="13">
        <f t="shared" si="2156"/>
        <v>7.6931381163763252E-4</v>
      </c>
      <c r="AP1627" s="13">
        <f t="shared" si="2157"/>
        <v>8.4284884403385848E-5</v>
      </c>
      <c r="AQ1627" s="13">
        <f t="shared" si="2158"/>
        <v>6.9255955418602264E-6</v>
      </c>
      <c r="AR1627" s="13">
        <f t="shared" si="2159"/>
        <v>4.3955512838714566E-6</v>
      </c>
      <c r="AS1627" s="13">
        <f t="shared" si="2160"/>
        <v>7.2760862520344473E-6</v>
      </c>
      <c r="AT1627" s="13">
        <f t="shared" si="2161"/>
        <v>6.0221605582560326E-6</v>
      </c>
      <c r="AU1627" s="13">
        <f t="shared" si="2162"/>
        <v>3.3228869232892199E-6</v>
      </c>
      <c r="AV1627" s="13">
        <f t="shared" si="2163"/>
        <v>1.3751182899585526E-6</v>
      </c>
      <c r="AW1627" s="13">
        <f t="shared" si="2164"/>
        <v>6.8802457155068158E-9</v>
      </c>
      <c r="AX1627" s="13">
        <f t="shared" si="2165"/>
        <v>3.9294513883699261E-3</v>
      </c>
      <c r="AY1627" s="13">
        <f t="shared" si="2166"/>
        <v>1.2915146629142449E-3</v>
      </c>
      <c r="AZ1627" s="13">
        <f t="shared" si="2167"/>
        <v>2.1224465703524633E-4</v>
      </c>
      <c r="BA1627" s="13">
        <f t="shared" si="2168"/>
        <v>2.3253210995096783E-5</v>
      </c>
      <c r="BB1627" s="13">
        <f t="shared" si="2169"/>
        <v>1.9106905768634852E-6</v>
      </c>
      <c r="BC1627" s="13">
        <f t="shared" si="2170"/>
        <v>1.2559946172714715E-7</v>
      </c>
      <c r="BD1627" s="13">
        <f t="shared" si="2171"/>
        <v>2.4078505172136769E-7</v>
      </c>
      <c r="BE1627" s="13">
        <f t="shared" si="2172"/>
        <v>3.9857862902288044E-7</v>
      </c>
      <c r="BF1627" s="13">
        <f t="shared" si="2173"/>
        <v>3.298895059681585E-7</v>
      </c>
      <c r="BG1627" s="13">
        <f t="shared" si="2174"/>
        <v>1.8202529057600902E-7</v>
      </c>
      <c r="BH1627" s="13">
        <f t="shared" si="2175"/>
        <v>7.5327963931532143E-8</v>
      </c>
      <c r="BI1627" s="13">
        <f t="shared" si="2176"/>
        <v>2.4938522035544327E-8</v>
      </c>
      <c r="BJ1627" s="14">
        <f t="shared" si="2177"/>
        <v>0.70669321314797251</v>
      </c>
      <c r="BK1627" s="14">
        <f t="shared" si="2178"/>
        <v>0.22444056794017983</v>
      </c>
      <c r="BL1627" s="14">
        <f t="shared" si="2179"/>
        <v>6.7727316951562241E-2</v>
      </c>
      <c r="BM1627" s="14">
        <f t="shared" si="2180"/>
        <v>0.31737772539571979</v>
      </c>
      <c r="BN1627" s="14">
        <f t="shared" si="2181"/>
        <v>0.68100564765974081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1.3391999999999999</v>
      </c>
      <c r="F1628" s="10">
        <f>VLOOKUP(B1628,home!$B$2:$E$405,3,FALSE)</f>
        <v>0.93340000000000001</v>
      </c>
      <c r="G1628" s="10">
        <f>VLOOKUP(C1628,away!$B$2:$E$405,4,FALSE)</f>
        <v>1.1201000000000001</v>
      </c>
      <c r="H1628" s="10">
        <f>VLOOKUP(A1628,away!$A$2:$E$405,3,FALSE)</f>
        <v>1.014</v>
      </c>
      <c r="I1628" s="10">
        <f>VLOOKUP(C1628,away!$B$2:$E$405,3,FALSE)</f>
        <v>0.69030000000000002</v>
      </c>
      <c r="J1628" s="10">
        <f>VLOOKUP(B1628,home!$B$2:$E$405,4,FALSE)</f>
        <v>1.1506000000000001</v>
      </c>
      <c r="K1628" s="12">
        <f t="shared" si="2126"/>
        <v>1.4001353945280002</v>
      </c>
      <c r="L1628" s="12">
        <f t="shared" si="2127"/>
        <v>0.8053788085200001</v>
      </c>
      <c r="M1628" s="13">
        <f t="shared" si="2128"/>
        <v>0.11019384872121475</v>
      </c>
      <c r="N1628" s="13">
        <f t="shared" si="2129"/>
        <v>0.15428630785383682</v>
      </c>
      <c r="O1628" s="13">
        <f t="shared" si="2130"/>
        <v>8.8747790589325068E-2</v>
      </c>
      <c r="P1628" s="13">
        <f t="shared" si="2131"/>
        <v>0.12425892279027301</v>
      </c>
      <c r="Q1628" s="13">
        <f t="shared" si="2132"/>
        <v>0.10801086025860017</v>
      </c>
      <c r="R1628" s="13">
        <f t="shared" si="2133"/>
        <v>3.5737794921806551E-2</v>
      </c>
      <c r="S1628" s="13">
        <f t="shared" si="2134"/>
        <v>3.5029813533562597E-2</v>
      </c>
      <c r="T1628" s="13">
        <f t="shared" si="2135"/>
        <v>8.6989657942291618E-2</v>
      </c>
      <c r="U1628" s="13">
        <f t="shared" si="2136"/>
        <v>5.0037751592404381E-2</v>
      </c>
      <c r="V1628" s="13">
        <f t="shared" si="2137"/>
        <v>4.3889996741982981E-3</v>
      </c>
      <c r="W1628" s="13">
        <f t="shared" si="2138"/>
        <v>5.0409942813827914E-2</v>
      </c>
      <c r="X1628" s="13">
        <f t="shared" si="2139"/>
        <v>4.0599099680962064E-2</v>
      </c>
      <c r="Y1628" s="13">
        <f t="shared" si="2140"/>
        <v>1.6348827264018973E-2</v>
      </c>
      <c r="Z1628" s="13">
        <f t="shared" si="2141"/>
        <v>9.5941542310855575E-3</v>
      </c>
      <c r="AA1628" s="13">
        <f t="shared" si="2142"/>
        <v>1.3433114919503461E-2</v>
      </c>
      <c r="AB1628" s="13">
        <f t="shared" si="2143"/>
        <v>9.404089828779473E-3</v>
      </c>
      <c r="AC1628" s="13">
        <f t="shared" si="2144"/>
        <v>3.0932555331565425E-4</v>
      </c>
      <c r="AD1628" s="13">
        <f t="shared" si="2145"/>
        <v>1.7645186292443233E-2</v>
      </c>
      <c r="AE1628" s="13">
        <f t="shared" si="2146"/>
        <v>1.4211059112321369E-2</v>
      </c>
      <c r="AF1628" s="13">
        <f t="shared" si="2147"/>
        <v>5.722642927844337E-3</v>
      </c>
      <c r="AG1628" s="13">
        <f t="shared" si="2148"/>
        <v>1.536298447604226E-3</v>
      </c>
      <c r="AH1628" s="13">
        <f t="shared" si="2149"/>
        <v>1.9317321258472007E-3</v>
      </c>
      <c r="AI1628" s="13">
        <f t="shared" si="2150"/>
        <v>2.7046865221454831E-3</v>
      </c>
      <c r="AJ1628" s="13">
        <f t="shared" si="2151"/>
        <v>1.8934636653793657E-3</v>
      </c>
      <c r="AK1628" s="13">
        <f t="shared" si="2152"/>
        <v>8.8370183205012344E-4</v>
      </c>
      <c r="AL1628" s="13">
        <f t="shared" si="2153"/>
        <v>1.3952306954538179E-5</v>
      </c>
      <c r="AM1628" s="13">
        <f t="shared" si="2154"/>
        <v>4.9411299742180064E-3</v>
      </c>
      <c r="AN1628" s="13">
        <f t="shared" si="2155"/>
        <v>3.9794813713781565E-3</v>
      </c>
      <c r="AO1628" s="13">
        <f t="shared" si="2156"/>
        <v>1.6024949827040378E-3</v>
      </c>
      <c r="AP1628" s="13">
        <f t="shared" si="2157"/>
        <v>4.3020516660981879E-4</v>
      </c>
      <c r="AQ1628" s="13">
        <f t="shared" si="2158"/>
        <v>8.6619531125840986E-5</v>
      </c>
      <c r="AR1628" s="13">
        <f t="shared" si="2159"/>
        <v>3.111552235789252E-4</v>
      </c>
      <c r="AS1628" s="13">
        <f t="shared" si="2160"/>
        <v>4.3565944172512655E-4</v>
      </c>
      <c r="AT1628" s="13">
        <f t="shared" si="2161"/>
        <v>3.0499110215982927E-4</v>
      </c>
      <c r="AU1628" s="13">
        <f t="shared" si="2162"/>
        <v>1.4234294571669398E-4</v>
      </c>
      <c r="AV1628" s="13">
        <f t="shared" si="2163"/>
        <v>4.9824849114830297E-5</v>
      </c>
      <c r="AW1628" s="13">
        <f t="shared" si="2164"/>
        <v>4.3703251959299529E-7</v>
      </c>
      <c r="AX1628" s="13">
        <f t="shared" si="2165"/>
        <v>1.1530418276443086E-3</v>
      </c>
      <c r="AY1628" s="13">
        <f t="shared" si="2166"/>
        <v>9.2863545332189643E-4</v>
      </c>
      <c r="AZ1628" s="13">
        <f t="shared" si="2167"/>
        <v>3.7395165747290958E-4</v>
      </c>
      <c r="BA1628" s="13">
        <f t="shared" si="2168"/>
        <v>1.0039091344653704E-4</v>
      </c>
      <c r="BB1628" s="13">
        <f t="shared" si="2169"/>
        <v>2.021317856445161E-5</v>
      </c>
      <c r="BC1628" s="13">
        <f t="shared" si="2170"/>
        <v>3.2558531337280102E-6</v>
      </c>
      <c r="BD1628" s="13">
        <f t="shared" si="2171"/>
        <v>4.1766303871794812E-5</v>
      </c>
      <c r="BE1628" s="13">
        <f t="shared" si="2172"/>
        <v>5.8478480349511779E-5</v>
      </c>
      <c r="BF1628" s="13">
        <f t="shared" si="2173"/>
        <v>4.0938895077780794E-5</v>
      </c>
      <c r="BG1628" s="13">
        <f t="shared" si="2174"/>
        <v>1.9106665337089662E-5</v>
      </c>
      <c r="BH1628" s="13">
        <f t="shared" si="2175"/>
        <v>6.6879796024651309E-6</v>
      </c>
      <c r="BI1628" s="13">
        <f t="shared" si="2176"/>
        <v>1.8728153918585438E-6</v>
      </c>
      <c r="BJ1628" s="14">
        <f t="shared" si="2177"/>
        <v>0.50937930250337049</v>
      </c>
      <c r="BK1628" s="14">
        <f t="shared" si="2178"/>
        <v>0.27512349803284075</v>
      </c>
      <c r="BL1628" s="14">
        <f t="shared" si="2179"/>
        <v>0.20618695069916701</v>
      </c>
      <c r="BM1628" s="14">
        <f t="shared" si="2180"/>
        <v>0.37812018191060498</v>
      </c>
      <c r="BN1628" s="14">
        <f t="shared" si="2181"/>
        <v>0.62123552513505631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1.3391999999999999</v>
      </c>
      <c r="F1629" s="10">
        <f>VLOOKUP(B1629,home!$B$2:$E$405,3,FALSE)</f>
        <v>0.81459999999999999</v>
      </c>
      <c r="G1629" s="10">
        <f>VLOOKUP(C1629,away!$B$2:$E$405,4,FALSE)</f>
        <v>1.369</v>
      </c>
      <c r="H1629" s="10">
        <f>VLOOKUP(A1629,away!$A$2:$E$405,3,FALSE)</f>
        <v>1.014</v>
      </c>
      <c r="I1629" s="10">
        <f>VLOOKUP(C1629,away!$B$2:$E$405,3,FALSE)</f>
        <v>0.73960000000000004</v>
      </c>
      <c r="J1629" s="10">
        <f>VLOOKUP(B1629,home!$B$2:$E$405,4,FALSE)</f>
        <v>1.3448</v>
      </c>
      <c r="K1629" s="12">
        <f t="shared" si="2126"/>
        <v>1.4934589660799999</v>
      </c>
      <c r="L1629" s="12">
        <f t="shared" si="2127"/>
        <v>1.00853867712</v>
      </c>
      <c r="M1629" s="13">
        <f t="shared" si="2128"/>
        <v>8.192118575887937E-2</v>
      </c>
      <c r="N1629" s="13">
        <f t="shared" si="2129"/>
        <v>0.12234592938350362</v>
      </c>
      <c r="O1629" s="13">
        <f t="shared" si="2130"/>
        <v>8.2620684313361975E-2</v>
      </c>
      <c r="P1629" s="13">
        <f t="shared" si="2131"/>
        <v>0.12339060177145567</v>
      </c>
      <c r="Q1629" s="13">
        <f t="shared" si="2132"/>
        <v>9.1359312600592005E-2</v>
      </c>
      <c r="R1629" s="13">
        <f t="shared" si="2133"/>
        <v>4.1663077830073614E-2</v>
      </c>
      <c r="S1629" s="13">
        <f t="shared" si="2134"/>
        <v>4.6463074430876709E-2</v>
      </c>
      <c r="T1629" s="13">
        <f t="shared" si="2135"/>
        <v>9.2139400272793603E-2</v>
      </c>
      <c r="U1629" s="13">
        <f t="shared" si="2136"/>
        <v>6.2222097139812312E-2</v>
      </c>
      <c r="V1629" s="13">
        <f t="shared" si="2137"/>
        <v>7.775911093447798E-3</v>
      </c>
      <c r="W1629" s="13">
        <f t="shared" si="2138"/>
        <v>4.5480461512753201E-2</v>
      </c>
      <c r="X1629" s="13">
        <f t="shared" si="2139"/>
        <v>4.5868804488879179E-2</v>
      </c>
      <c r="Y1629" s="13">
        <f t="shared" si="2140"/>
        <v>2.3130231700145061E-2</v>
      </c>
      <c r="Z1629" s="13">
        <f t="shared" si="2141"/>
        <v>1.4006275133163349E-2</v>
      </c>
      <c r="AA1629" s="13">
        <f t="shared" si="2142"/>
        <v>2.0917797179006152E-2</v>
      </c>
      <c r="AB1629" s="13">
        <f t="shared" si="2143"/>
        <v>1.5619935873814834E-2</v>
      </c>
      <c r="AC1629" s="13">
        <f t="shared" si="2144"/>
        <v>7.3201023966949286E-4</v>
      </c>
      <c r="AD1629" s="13">
        <f t="shared" si="2145"/>
        <v>1.6980800756919406E-2</v>
      </c>
      <c r="AE1629" s="13">
        <f t="shared" si="2146"/>
        <v>1.7125794331821792E-2</v>
      </c>
      <c r="AF1629" s="13">
        <f t="shared" si="2147"/>
        <v>8.6360129800223707E-3</v>
      </c>
      <c r="AG1629" s="13">
        <f t="shared" si="2148"/>
        <v>2.9032510354876375E-3</v>
      </c>
      <c r="AH1629" s="13">
        <f t="shared" si="2149"/>
        <v>3.531467548544828E-3</v>
      </c>
      <c r="AI1629" s="13">
        <f t="shared" si="2150"/>
        <v>5.2741018737948323E-3</v>
      </c>
      <c r="AJ1629" s="13">
        <f t="shared" si="2151"/>
        <v>3.9383273657191105E-3</v>
      </c>
      <c r="AK1629" s="13">
        <f t="shared" si="2152"/>
        <v>1.9605767718971433E-3</v>
      </c>
      <c r="AL1629" s="13">
        <f t="shared" si="2153"/>
        <v>4.4102478810078072E-5</v>
      </c>
      <c r="AM1629" s="13">
        <f t="shared" si="2154"/>
        <v>5.0720258283278637E-3</v>
      </c>
      <c r="AN1629" s="13">
        <f t="shared" si="2155"/>
        <v>5.1153342192202557E-3</v>
      </c>
      <c r="AO1629" s="13">
        <f t="shared" si="2156"/>
        <v>2.5795062032395325E-3</v>
      </c>
      <c r="AP1629" s="13">
        <f t="shared" si="2157"/>
        <v>8.671772579460107E-4</v>
      </c>
      <c r="AQ1629" s="13">
        <f t="shared" si="2158"/>
        <v>2.1864545113935461E-4</v>
      </c>
      <c r="AR1629" s="13">
        <f t="shared" si="2159"/>
        <v>7.1232432194032224E-4</v>
      </c>
      <c r="AS1629" s="13">
        <f t="shared" si="2160"/>
        <v>1.063827145358631E-3</v>
      </c>
      <c r="AT1629" s="13">
        <f t="shared" si="2161"/>
        <v>7.943910942975694E-4</v>
      </c>
      <c r="AU1629" s="13">
        <f t="shared" si="2162"/>
        <v>3.9546350078426907E-4</v>
      </c>
      <c r="AV1629" s="13">
        <f t="shared" si="2163"/>
        <v>1.4765212775091295E-4</v>
      </c>
      <c r="AW1629" s="13">
        <f t="shared" si="2164"/>
        <v>1.8452123456553735E-6</v>
      </c>
      <c r="AX1629" s="13">
        <f t="shared" si="2165"/>
        <v>1.2624770749175994E-3</v>
      </c>
      <c r="AY1629" s="13">
        <f t="shared" si="2166"/>
        <v>1.2732569590317227E-3</v>
      </c>
      <c r="AZ1629" s="13">
        <f t="shared" si="2167"/>
        <v>6.4206444454784376E-4</v>
      </c>
      <c r="BA1629" s="13">
        <f t="shared" si="2168"/>
        <v>2.1584894184335671E-4</v>
      </c>
      <c r="BB1629" s="13">
        <f t="shared" si="2169"/>
        <v>5.4423001566112681E-5</v>
      </c>
      <c r="BC1629" s="13">
        <f t="shared" si="2170"/>
        <v>1.0977540400877398E-5</v>
      </c>
      <c r="BD1629" s="13">
        <f t="shared" si="2171"/>
        <v>1.1973443822168222E-4</v>
      </c>
      <c r="BE1629" s="13">
        <f t="shared" si="2172"/>
        <v>1.7881847031072319E-4</v>
      </c>
      <c r="BF1629" s="13">
        <f t="shared" si="2173"/>
        <v>1.3352902389312992E-4</v>
      </c>
      <c r="BG1629" s="13">
        <f t="shared" si="2174"/>
        <v>6.6473372655035111E-5</v>
      </c>
      <c r="BH1629" s="13">
        <f t="shared" si="2175"/>
        <v>2.4818813599309819E-5</v>
      </c>
      <c r="BI1629" s="13">
        <f t="shared" si="2176"/>
        <v>7.4131759394714921E-6</v>
      </c>
      <c r="BJ1629" s="14">
        <f t="shared" si="2177"/>
        <v>0.48328173598509855</v>
      </c>
      <c r="BK1629" s="14">
        <f t="shared" si="2178"/>
        <v>0.26160014273217086</v>
      </c>
      <c r="BL1629" s="14">
        <f t="shared" si="2179"/>
        <v>0.24139251138077589</v>
      </c>
      <c r="BM1629" s="14">
        <f t="shared" si="2180"/>
        <v>0.45570846182665631</v>
      </c>
      <c r="BN1629" s="14">
        <f t="shared" si="2181"/>
        <v>0.54330079165786627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1.3391999999999999</v>
      </c>
      <c r="F1630" s="10">
        <f>VLOOKUP(B1630,home!$B$2:$E$405,3,FALSE)</f>
        <v>1.369</v>
      </c>
      <c r="G1630" s="10">
        <f>VLOOKUP(C1630,away!$B$2:$E$405,4,FALSE)</f>
        <v>1.2444999999999999</v>
      </c>
      <c r="H1630" s="10">
        <f>VLOOKUP(A1630,away!$A$2:$E$405,3,FALSE)</f>
        <v>1.014</v>
      </c>
      <c r="I1630" s="10">
        <f>VLOOKUP(C1630,away!$B$2:$E$405,3,FALSE)</f>
        <v>1.3971</v>
      </c>
      <c r="J1630" s="10">
        <f>VLOOKUP(B1630,home!$B$2:$E$405,4,FALSE)</f>
        <v>1.5615000000000001</v>
      </c>
      <c r="K1630" s="12">
        <f t="shared" si="2126"/>
        <v>2.2816224936</v>
      </c>
      <c r="L1630" s="12">
        <f t="shared" si="2127"/>
        <v>2.2121136531000003</v>
      </c>
      <c r="M1630" s="13">
        <f t="shared" si="2128"/>
        <v>1.1178800054126468E-2</v>
      </c>
      <c r="N1630" s="13">
        <f t="shared" si="2129"/>
        <v>2.5505801654951844E-2</v>
      </c>
      <c r="O1630" s="13">
        <f t="shared" si="2130"/>
        <v>2.472877622500818E-2</v>
      </c>
      <c r="P1630" s="13">
        <f t="shared" si="2131"/>
        <v>5.6421732074179554E-2</v>
      </c>
      <c r="Q1630" s="13">
        <f t="shared" si="2132"/>
        <v>2.9097305386619129E-2</v>
      </c>
      <c r="R1630" s="13">
        <f t="shared" si="2133"/>
        <v>2.7351431755897646E-2</v>
      </c>
      <c r="S1630" s="13">
        <f t="shared" si="2134"/>
        <v>7.1193058173435186E-2</v>
      </c>
      <c r="T1630" s="13">
        <f t="shared" si="2135"/>
        <v>6.436654651416035E-2</v>
      </c>
      <c r="U1630" s="13">
        <f t="shared" si="2136"/>
        <v>6.240564192642141E-2</v>
      </c>
      <c r="V1630" s="13">
        <f t="shared" si="2137"/>
        <v>3.9925132436735233E-2</v>
      </c>
      <c r="W1630" s="13">
        <f t="shared" si="2138"/>
        <v>2.2129688824419548E-2</v>
      </c>
      <c r="X1630" s="13">
        <f t="shared" si="2139"/>
        <v>4.8953386787352976E-2</v>
      </c>
      <c r="Y1630" s="13">
        <f t="shared" si="2140"/>
        <v>5.4145227638894351E-2</v>
      </c>
      <c r="Z1630" s="13">
        <f t="shared" si="2141"/>
        <v>2.0168158539684698E-2</v>
      </c>
      <c r="AA1630" s="13">
        <f t="shared" si="2142"/>
        <v>4.6016124178635535E-2</v>
      </c>
      <c r="AB1630" s="13">
        <f t="shared" si="2143"/>
        <v>5.2495711997132849E-2</v>
      </c>
      <c r="AC1630" s="13">
        <f t="shared" si="2144"/>
        <v>1.2594403661755741E-2</v>
      </c>
      <c r="AD1630" s="13">
        <f t="shared" si="2145"/>
        <v>1.2622898949541045E-2</v>
      </c>
      <c r="AE1630" s="13">
        <f t="shared" si="2146"/>
        <v>2.7923287107981396E-2</v>
      </c>
      <c r="AF1630" s="13">
        <f t="shared" si="2147"/>
        <v>3.088474232549844E-2</v>
      </c>
      <c r="AG1630" s="13">
        <f t="shared" si="2148"/>
        <v>2.2773520056903519E-2</v>
      </c>
      <c r="AH1630" s="13">
        <f t="shared" si="2149"/>
        <v>1.1153564715880471E-2</v>
      </c>
      <c r="AI1630" s="13">
        <f t="shared" si="2150"/>
        <v>2.5448224139576175E-2</v>
      </c>
      <c r="AJ1630" s="13">
        <f t="shared" si="2151"/>
        <v>2.9031620309515765E-2</v>
      </c>
      <c r="AK1630" s="13">
        <f t="shared" si="2152"/>
        <v>2.2079732641281921E-2</v>
      </c>
      <c r="AL1630" s="13">
        <f t="shared" si="2153"/>
        <v>2.542663132346995E-3</v>
      </c>
      <c r="AM1630" s="13">
        <f t="shared" si="2154"/>
        <v>5.7601380355425322E-3</v>
      </c>
      <c r="AN1630" s="13">
        <f t="shared" si="2155"/>
        <v>1.2742079992164248E-2</v>
      </c>
      <c r="AO1630" s="13">
        <f t="shared" si="2156"/>
        <v>1.4093464559779443E-2</v>
      </c>
      <c r="AP1630" s="13">
        <f t="shared" si="2157"/>
        <v>1.0392115124056365E-2</v>
      </c>
      <c r="AQ1630" s="13">
        <f t="shared" si="2158"/>
        <v>5.7471349376280213E-3</v>
      </c>
      <c r="AR1630" s="13">
        <f t="shared" si="2159"/>
        <v>4.9345905577467273E-3</v>
      </c>
      <c r="AS1630" s="13">
        <f t="shared" si="2160"/>
        <v>1.1258872813261104E-2</v>
      </c>
      <c r="AT1630" s="13">
        <f t="shared" si="2161"/>
        <v>1.2844248731659028E-2</v>
      </c>
      <c r="AU1630" s="13">
        <f t="shared" si="2162"/>
        <v>9.7685756065155026E-3</v>
      </c>
      <c r="AV1630" s="13">
        <f t="shared" si="2163"/>
        <v>5.5720504585645078E-3</v>
      </c>
      <c r="AW1630" s="13">
        <f t="shared" si="2164"/>
        <v>3.5648195521272469E-4</v>
      </c>
      <c r="AX1630" s="13">
        <f t="shared" si="2165"/>
        <v>2.1904100846891253E-3</v>
      </c>
      <c r="AY1630" s="13">
        <f t="shared" si="2166"/>
        <v>4.845436054228742E-3</v>
      </c>
      <c r="AZ1630" s="13">
        <f t="shared" si="2167"/>
        <v>5.3593276253911977E-3</v>
      </c>
      <c r="BA1630" s="13">
        <f t="shared" si="2168"/>
        <v>3.9518139371879576E-3</v>
      </c>
      <c r="BB1630" s="13">
        <f t="shared" si="2169"/>
        <v>2.185465391241087E-3</v>
      </c>
      <c r="BC1630" s="13">
        <f t="shared" si="2170"/>
        <v>9.6689956606838933E-4</v>
      </c>
      <c r="BD1630" s="13">
        <f t="shared" si="2171"/>
        <v>1.8193125242083122E-3</v>
      </c>
      <c r="BE1630" s="13">
        <f t="shared" si="2172"/>
        <v>4.1509843781218801E-3</v>
      </c>
      <c r="BF1630" s="13">
        <f t="shared" si="2173"/>
        <v>4.7354896638525457E-3</v>
      </c>
      <c r="BG1630" s="13">
        <f t="shared" si="2174"/>
        <v>3.6015332450854238E-3</v>
      </c>
      <c r="BH1630" s="13">
        <f t="shared" si="2175"/>
        <v>2.054334815858776E-3</v>
      </c>
      <c r="BI1630" s="13">
        <f t="shared" si="2176"/>
        <v>9.3744330504979948E-4</v>
      </c>
      <c r="BJ1630" s="14">
        <f t="shared" si="2177"/>
        <v>0.40663669055429974</v>
      </c>
      <c r="BK1630" s="14">
        <f t="shared" si="2178"/>
        <v>0.19870122558680792</v>
      </c>
      <c r="BL1630" s="14">
        <f t="shared" si="2179"/>
        <v>0.36238826398927365</v>
      </c>
      <c r="BM1630" s="14">
        <f t="shared" si="2180"/>
        <v>0.8091215374202666</v>
      </c>
      <c r="BN1630" s="14">
        <f t="shared" si="2181"/>
        <v>0.17428384715078282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1.3391999999999999</v>
      </c>
      <c r="F1631" s="10">
        <f>VLOOKUP(B1631,home!$B$2:$E$405,3,FALSE)</f>
        <v>1.8046</v>
      </c>
      <c r="G1631" s="10">
        <f>VLOOKUP(C1631,away!$B$2:$E$405,4,FALSE)</f>
        <v>0.87119999999999997</v>
      </c>
      <c r="H1631" s="10">
        <f>VLOOKUP(A1631,away!$A$2:$E$405,3,FALSE)</f>
        <v>1.014</v>
      </c>
      <c r="I1631" s="10">
        <f>VLOOKUP(C1631,away!$B$2:$E$405,3,FALSE)</f>
        <v>0.65749999999999997</v>
      </c>
      <c r="J1631" s="10">
        <f>VLOOKUP(B1631,home!$B$2:$E$405,4,FALSE)</f>
        <v>0.49309999999999998</v>
      </c>
      <c r="K1631" s="12">
        <f t="shared" si="2126"/>
        <v>2.1054467427839998</v>
      </c>
      <c r="L1631" s="12">
        <f t="shared" si="2127"/>
        <v>0.32875223549999999</v>
      </c>
      <c r="M1631" s="13">
        <f t="shared" si="2128"/>
        <v>8.7667942856145806E-2</v>
      </c>
      <c r="N1631" s="13">
        <f t="shared" si="2129"/>
        <v>0.18458018473304599</v>
      </c>
      <c r="O1631" s="13">
        <f t="shared" si="2130"/>
        <v>2.8821032195644188E-2</v>
      </c>
      <c r="P1631" s="13">
        <f t="shared" si="2131"/>
        <v>6.0681148359991839E-2</v>
      </c>
      <c r="Q1631" s="13">
        <f t="shared" si="2132"/>
        <v>0.19431187436433039</v>
      </c>
      <c r="R1631" s="13">
        <f t="shared" si="2133"/>
        <v>4.7374893818677493E-3</v>
      </c>
      <c r="S1631" s="13">
        <f t="shared" si="2134"/>
        <v>1.0500422521404035E-2</v>
      </c>
      <c r="T1631" s="13">
        <f t="shared" si="2135"/>
        <v>6.3880463081468747E-2</v>
      </c>
      <c r="U1631" s="13">
        <f t="shared" si="2136"/>
        <v>9.9745315880272363E-3</v>
      </c>
      <c r="V1631" s="13">
        <f t="shared" si="2137"/>
        <v>8.0756453918327028E-4</v>
      </c>
      <c r="W1631" s="13">
        <f t="shared" si="2138"/>
        <v>0.13637110098821106</v>
      </c>
      <c r="X1631" s="13">
        <f t="shared" si="2139"/>
        <v>4.4832304307470643E-2</v>
      </c>
      <c r="Y1631" s="13">
        <f t="shared" si="2140"/>
        <v>7.369360131848625E-3</v>
      </c>
      <c r="Z1631" s="13">
        <f t="shared" si="2141"/>
        <v>5.19153408315512E-4</v>
      </c>
      <c r="AA1631" s="13">
        <f t="shared" si="2142"/>
        <v>1.0930498525431067E-3</v>
      </c>
      <c r="AB1631" s="13">
        <f t="shared" si="2143"/>
        <v>1.1506791258687078E-3</v>
      </c>
      <c r="AC1631" s="13">
        <f t="shared" si="2144"/>
        <v>3.4935763016632953E-5</v>
      </c>
      <c r="AD1631" s="13">
        <f t="shared" si="2145"/>
        <v>7.1780522596374227E-2</v>
      </c>
      <c r="AE1631" s="13">
        <f t="shared" si="2146"/>
        <v>2.3598007268916289E-2</v>
      </c>
      <c r="AF1631" s="13">
        <f t="shared" si="2147"/>
        <v>3.8789488215007395E-3</v>
      </c>
      <c r="AG1631" s="13">
        <f t="shared" si="2148"/>
        <v>4.2507103215281964E-4</v>
      </c>
      <c r="AH1631" s="13">
        <f t="shared" si="2149"/>
        <v>4.266821088779222E-5</v>
      </c>
      <c r="AI1631" s="13">
        <f t="shared" si="2150"/>
        <v>8.9835645634122902E-5</v>
      </c>
      <c r="AJ1631" s="13">
        <f t="shared" si="2151"/>
        <v>9.4572083743130894E-5</v>
      </c>
      <c r="AK1631" s="13">
        <f t="shared" si="2152"/>
        <v>6.6372161891756857E-5</v>
      </c>
      <c r="AL1631" s="13">
        <f t="shared" si="2153"/>
        <v>9.6725993544090931E-7</v>
      </c>
      <c r="AM1631" s="13">
        <f t="shared" si="2154"/>
        <v>3.0226013499173886E-2</v>
      </c>
      <c r="AN1631" s="13">
        <f t="shared" si="2155"/>
        <v>9.9368695081065907E-3</v>
      </c>
      <c r="AO1631" s="13">
        <f t="shared" si="2156"/>
        <v>1.6333840323309134E-3</v>
      </c>
      <c r="AP1631" s="13">
        <f t="shared" si="2157"/>
        <v>1.789928840195974E-4</v>
      </c>
      <c r="AQ1631" s="13">
        <f t="shared" si="2158"/>
        <v>1.4711077690008717E-5</v>
      </c>
      <c r="AR1631" s="13">
        <f t="shared" si="2159"/>
        <v>2.8054539428294291E-6</v>
      </c>
      <c r="AS1631" s="13">
        <f t="shared" si="2160"/>
        <v>5.9067338659607497E-6</v>
      </c>
      <c r="AT1631" s="13">
        <f t="shared" si="2161"/>
        <v>6.2181567892895039E-6</v>
      </c>
      <c r="AU1631" s="13">
        <f t="shared" si="2162"/>
        <v>4.3639993193766E-6</v>
      </c>
      <c r="AV1631" s="13">
        <f t="shared" si="2163"/>
        <v>2.2970420381232636E-6</v>
      </c>
      <c r="AW1631" s="13">
        <f t="shared" si="2164"/>
        <v>1.8597461731719224E-8</v>
      </c>
      <c r="AX1631" s="13">
        <f t="shared" si="2165"/>
        <v>1.0606543611530144E-2</v>
      </c>
      <c r="AY1631" s="13">
        <f t="shared" si="2166"/>
        <v>3.4869249232187781E-3</v>
      </c>
      <c r="AZ1631" s="13">
        <f t="shared" si="2167"/>
        <v>5.7316718176441957E-4</v>
      </c>
      <c r="BA1631" s="13">
        <f t="shared" si="2168"/>
        <v>6.2809997440095932E-5</v>
      </c>
      <c r="BB1631" s="13">
        <f t="shared" si="2169"/>
        <v>5.1622317675452038E-6</v>
      </c>
      <c r="BC1631" s="13">
        <f t="shared" si="2170"/>
        <v>3.3941904674992071E-7</v>
      </c>
      <c r="BD1631" s="13">
        <f t="shared" si="2171"/>
        <v>1.5371654254957719E-7</v>
      </c>
      <c r="BE1631" s="13">
        <f t="shared" si="2172"/>
        <v>3.2364199382302537E-7</v>
      </c>
      <c r="BF1631" s="13">
        <f t="shared" si="2173"/>
        <v>3.4070549086140417E-7</v>
      </c>
      <c r="BG1631" s="13">
        <f t="shared" si="2174"/>
        <v>2.3911242199425571E-7</v>
      </c>
      <c r="BH1631" s="13">
        <f t="shared" si="2175"/>
        <v>1.2585961751174976E-7</v>
      </c>
      <c r="BI1631" s="13">
        <f t="shared" si="2176"/>
        <v>5.2998144347630721E-8</v>
      </c>
      <c r="BJ1631" s="14">
        <f t="shared" si="2177"/>
        <v>0.78775275569140812</v>
      </c>
      <c r="BK1631" s="14">
        <f t="shared" si="2178"/>
        <v>0.16317990622289583</v>
      </c>
      <c r="BL1631" s="14">
        <f t="shared" si="2179"/>
        <v>4.6093057666274452E-2</v>
      </c>
      <c r="BM1631" s="14">
        <f t="shared" si="2180"/>
        <v>0.43325829477211103</v>
      </c>
      <c r="BN1631" s="14">
        <f t="shared" si="2181"/>
        <v>0.56079967189102609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1.242</v>
      </c>
      <c r="F1632" s="10">
        <f>VLOOKUP(B1632,home!$B$2:$E$405,3,FALSE)</f>
        <v>1.0064</v>
      </c>
      <c r="G1632" s="10">
        <f>VLOOKUP(C1632,away!$B$2:$E$405,4,FALSE)</f>
        <v>1.3734999999999999</v>
      </c>
      <c r="H1632" s="10">
        <f>VLOOKUP(A1632,away!$A$2:$E$405,3,FALSE)</f>
        <v>0.96209999999999996</v>
      </c>
      <c r="I1632" s="10">
        <f>VLOOKUP(C1632,away!$B$2:$E$405,3,FALSE)</f>
        <v>0.85599999999999998</v>
      </c>
      <c r="J1632" s="10">
        <f>VLOOKUP(B1632,home!$B$2:$E$405,4,FALSE)</f>
        <v>1.1693</v>
      </c>
      <c r="K1632" s="12">
        <f t="shared" si="2126"/>
        <v>1.7168046767999998</v>
      </c>
      <c r="L1632" s="12">
        <f t="shared" si="2127"/>
        <v>0.96298590167999998</v>
      </c>
      <c r="M1632" s="13">
        <f t="shared" si="2128"/>
        <v>6.8577514257841782E-2</v>
      </c>
      <c r="N1632" s="13">
        <f t="shared" si="2129"/>
        <v>0.11773419720118145</v>
      </c>
      <c r="O1632" s="13">
        <f t="shared" si="2130"/>
        <v>6.6039179402560835E-2</v>
      </c>
      <c r="P1632" s="13">
        <f t="shared" si="2131"/>
        <v>0.11337637205035066</v>
      </c>
      <c r="Q1632" s="13">
        <f t="shared" si="2132"/>
        <v>0.10106331018714089</v>
      </c>
      <c r="R1632" s="13">
        <f t="shared" si="2133"/>
        <v>3.1797399361591157E-2</v>
      </c>
      <c r="S1632" s="13">
        <f t="shared" si="2134"/>
        <v>4.6860118358072682E-2</v>
      </c>
      <c r="T1632" s="13">
        <f t="shared" si="2135"/>
        <v>9.7322542887329402E-2</v>
      </c>
      <c r="U1632" s="13">
        <f t="shared" si="2136"/>
        <v>5.4589923934057025E-2</v>
      </c>
      <c r="V1632" s="13">
        <f t="shared" si="2137"/>
        <v>8.6079887049222443E-3</v>
      </c>
      <c r="W1632" s="13">
        <f t="shared" si="2138"/>
        <v>5.7835321194057522E-2</v>
      </c>
      <c r="X1632" s="13">
        <f t="shared" si="2139"/>
        <v>5.56945989290119E-2</v>
      </c>
      <c r="Y1632" s="13">
        <f t="shared" si="2140"/>
        <v>2.6816556784180236E-2</v>
      </c>
      <c r="Z1632" s="13">
        <f t="shared" si="2141"/>
        <v>1.0206815765100307E-2</v>
      </c>
      <c r="AA1632" s="13">
        <f t="shared" si="2142"/>
        <v>1.7523109040760175E-2</v>
      </c>
      <c r="AB1632" s="13">
        <f t="shared" si="2143"/>
        <v>1.5041877776626715E-2</v>
      </c>
      <c r="AC1632" s="13">
        <f t="shared" si="2144"/>
        <v>8.894520133314709E-4</v>
      </c>
      <c r="AD1632" s="13">
        <f t="shared" si="2145"/>
        <v>2.4822987477547034E-2</v>
      </c>
      <c r="AE1632" s="13">
        <f t="shared" si="2146"/>
        <v>2.3904186978456983E-2</v>
      </c>
      <c r="AF1632" s="13">
        <f t="shared" si="2147"/>
        <v>1.1509697525688353E-2</v>
      </c>
      <c r="AG1632" s="13">
        <f t="shared" si="2148"/>
        <v>3.6945588166130217E-3</v>
      </c>
      <c r="AH1632" s="13">
        <f t="shared" si="2149"/>
        <v>2.4572549207091889E-3</v>
      </c>
      <c r="AI1632" s="13">
        <f t="shared" si="2150"/>
        <v>4.218626739963348E-3</v>
      </c>
      <c r="AJ1632" s="13">
        <f t="shared" si="2151"/>
        <v>3.6212790584213071E-3</v>
      </c>
      <c r="AK1632" s="13">
        <f t="shared" si="2152"/>
        <v>2.0723429411652E-3</v>
      </c>
      <c r="AL1632" s="13">
        <f t="shared" si="2153"/>
        <v>5.8819771160119567E-5</v>
      </c>
      <c r="AM1632" s="13">
        <f t="shared" si="2154"/>
        <v>8.5232441987201108E-3</v>
      </c>
      <c r="AN1632" s="13">
        <f t="shared" si="2155"/>
        <v>8.2077639999433155E-3</v>
      </c>
      <c r="AO1632" s="13">
        <f t="shared" si="2156"/>
        <v>3.9519805081310276E-3</v>
      </c>
      <c r="AP1632" s="13">
        <f t="shared" si="2157"/>
        <v>1.2685671710147809E-3</v>
      </c>
      <c r="AQ1632" s="13">
        <f t="shared" si="2158"/>
        <v>3.0540307525532887E-4</v>
      </c>
      <c r="AR1632" s="13">
        <f t="shared" si="2159"/>
        <v>4.7326036909535116E-4</v>
      </c>
      <c r="AS1632" s="13">
        <f t="shared" si="2160"/>
        <v>8.1249561500699302E-4</v>
      </c>
      <c r="AT1632" s="13">
        <f t="shared" si="2161"/>
        <v>6.9744813586174897E-4</v>
      </c>
      <c r="AU1632" s="13">
        <f t="shared" si="2162"/>
        <v>3.9912740715763079E-4</v>
      </c>
      <c r="AV1632" s="13">
        <f t="shared" si="2163"/>
        <v>1.7130594981181962E-4</v>
      </c>
      <c r="AW1632" s="13">
        <f t="shared" si="2164"/>
        <v>2.7012305106843382E-6</v>
      </c>
      <c r="AX1632" s="13">
        <f t="shared" si="2165"/>
        <v>2.4387909169785293E-3</v>
      </c>
      <c r="AY1632" s="13">
        <f t="shared" si="2166"/>
        <v>2.3485212701955635E-3</v>
      </c>
      <c r="AZ1632" s="13">
        <f t="shared" si="2167"/>
        <v>1.1307964364969665E-3</v>
      </c>
      <c r="BA1632" s="13">
        <f t="shared" si="2168"/>
        <v>3.6298034200552074E-4</v>
      </c>
      <c r="BB1632" s="13">
        <f t="shared" si="2169"/>
        <v>8.7386237984575277E-5</v>
      </c>
      <c r="BC1632" s="13">
        <f t="shared" si="2170"/>
        <v>1.6830343035999864E-5</v>
      </c>
      <c r="BD1632" s="13">
        <f t="shared" si="2171"/>
        <v>7.5957177210449363E-5</v>
      </c>
      <c r="BE1632" s="13">
        <f t="shared" si="2172"/>
        <v>1.3040363707142582E-4</v>
      </c>
      <c r="BF1632" s="13">
        <f t="shared" si="2173"/>
        <v>1.1193878699797686E-4</v>
      </c>
      <c r="BG1632" s="13">
        <f t="shared" si="2174"/>
        <v>6.4059011011148568E-5</v>
      </c>
      <c r="BH1632" s="13">
        <f t="shared" si="2175"/>
        <v>2.7494202423780647E-5</v>
      </c>
      <c r="BI1632" s="13">
        <f t="shared" si="2176"/>
        <v>9.4404350612064951E-6</v>
      </c>
      <c r="BJ1632" s="14">
        <f t="shared" si="2177"/>
        <v>0.5490402224809684</v>
      </c>
      <c r="BK1632" s="14">
        <f t="shared" si="2178"/>
        <v>0.24071878642587449</v>
      </c>
      <c r="BL1632" s="14">
        <f t="shared" si="2179"/>
        <v>0.20033392390256449</v>
      </c>
      <c r="BM1632" s="14">
        <f t="shared" si="2180"/>
        <v>0.49936595607415613</v>
      </c>
      <c r="BN1632" s="14">
        <f t="shared" si="2181"/>
        <v>0.49858797246066677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1.4896</v>
      </c>
      <c r="F1633" s="10">
        <f>VLOOKUP(B1633,home!$B$2:$E$405,3,FALSE)</f>
        <v>1.2466999999999999</v>
      </c>
      <c r="G1633" s="10">
        <f>VLOOKUP(C1633,away!$B$2:$E$405,4,FALSE)</f>
        <v>1.1748000000000001</v>
      </c>
      <c r="H1633" s="10">
        <f>VLOOKUP(A1633,away!$A$2:$E$405,3,FALSE)</f>
        <v>1.2811999999999999</v>
      </c>
      <c r="I1633" s="10">
        <f>VLOOKUP(C1633,away!$B$2:$E$405,3,FALSE)</f>
        <v>1.5609999999999999</v>
      </c>
      <c r="J1633" s="10">
        <f>VLOOKUP(B1633,home!$B$2:$E$405,4,FALSE)</f>
        <v>0.89200000000000002</v>
      </c>
      <c r="K1633" s="12">
        <f t="shared" si="2126"/>
        <v>2.181702659136</v>
      </c>
      <c r="L1633" s="12">
        <f t="shared" si="2127"/>
        <v>1.7839582543999999</v>
      </c>
      <c r="M1633" s="13">
        <f t="shared" si="2128"/>
        <v>1.8955504522051709E-2</v>
      </c>
      <c r="N1633" s="13">
        <f t="shared" si="2129"/>
        <v>4.135527462102468E-2</v>
      </c>
      <c r="O1633" s="13">
        <f t="shared" si="2130"/>
        <v>3.3815828758430665E-2</v>
      </c>
      <c r="P1633" s="13">
        <f t="shared" si="2131"/>
        <v>7.3776083523155803E-2</v>
      </c>
      <c r="Q1633" s="13">
        <f t="shared" si="2132"/>
        <v>4.5112456304994553E-2</v>
      </c>
      <c r="R1633" s="13">
        <f t="shared" si="2133"/>
        <v>3.0163013421489655E-2</v>
      </c>
      <c r="S1633" s="13">
        <f t="shared" si="2134"/>
        <v>7.178535519436724E-2</v>
      </c>
      <c r="T1633" s="13">
        <f t="shared" si="2135"/>
        <v>8.0478738801554345E-2</v>
      </c>
      <c r="U1633" s="13">
        <f t="shared" si="2136"/>
        <v>6.5806726589218836E-2</v>
      </c>
      <c r="V1633" s="13">
        <f t="shared" si="2137"/>
        <v>3.1043708200362601E-2</v>
      </c>
      <c r="W1633" s="13">
        <f t="shared" si="2138"/>
        <v>3.2807321960254404E-2</v>
      </c>
      <c r="X1633" s="13">
        <f t="shared" si="2139"/>
        <v>5.8526892815754225E-2</v>
      </c>
      <c r="Y1633" s="13">
        <f t="shared" si="2140"/>
        <v>5.220476677152442E-2</v>
      </c>
      <c r="Z1633" s="13">
        <f t="shared" si="2141"/>
        <v>1.7936518923614815E-2</v>
      </c>
      <c r="AA1633" s="13">
        <f t="shared" si="2142"/>
        <v>3.9132151031293617E-2</v>
      </c>
      <c r="AB1633" s="13">
        <f t="shared" si="2143"/>
        <v>4.268735898134244E-2</v>
      </c>
      <c r="AC1633" s="13">
        <f t="shared" si="2144"/>
        <v>7.5515109819223316E-3</v>
      </c>
      <c r="AD1633" s="13">
        <f t="shared" si="2145"/>
        <v>1.7893955389954488E-2</v>
      </c>
      <c r="AE1633" s="13">
        <f t="shared" si="2146"/>
        <v>3.1922069421774675E-2</v>
      </c>
      <c r="AF1633" s="13">
        <f t="shared" si="2147"/>
        <v>2.8473819621252391E-2</v>
      </c>
      <c r="AG1633" s="13">
        <f t="shared" si="2148"/>
        <v>1.6932035182543291E-2</v>
      </c>
      <c r="AH1633" s="13">
        <f t="shared" si="2149"/>
        <v>7.9995002472461156E-3</v>
      </c>
      <c r="AI1633" s="13">
        <f t="shared" si="2150"/>
        <v>1.7452530961175938E-2</v>
      </c>
      <c r="AJ1633" s="13">
        <f t="shared" si="2151"/>
        <v>1.9038116603325463E-2</v>
      </c>
      <c r="AK1633" s="13">
        <f t="shared" si="2152"/>
        <v>1.3845169872805464E-2</v>
      </c>
      <c r="AL1633" s="13">
        <f t="shared" si="2153"/>
        <v>1.1756393068413629E-3</v>
      </c>
      <c r="AM1633" s="13">
        <f t="shared" si="2154"/>
        <v>7.8078580113449354E-3</v>
      </c>
      <c r="AN1633" s="13">
        <f t="shared" si="2155"/>
        <v>1.3928892748521965E-2</v>
      </c>
      <c r="AO1633" s="13">
        <f t="shared" si="2156"/>
        <v>1.2424281596689034E-2</v>
      </c>
      <c r="AP1633" s="13">
        <f t="shared" si="2157"/>
        <v>7.3881332364678027E-3</v>
      </c>
      <c r="AQ1633" s="13">
        <f t="shared" si="2158"/>
        <v>3.2950303179509325E-3</v>
      </c>
      <c r="AR1633" s="13">
        <f t="shared" si="2159"/>
        <v>2.8541548994299058E-3</v>
      </c>
      <c r="AS1633" s="13">
        <f t="shared" si="2160"/>
        <v>6.2269173336722671E-3</v>
      </c>
      <c r="AT1633" s="13">
        <f t="shared" si="2161"/>
        <v>6.7926410525464206E-3</v>
      </c>
      <c r="AU1633" s="13">
        <f t="shared" si="2162"/>
        <v>4.9398410156322944E-3</v>
      </c>
      <c r="AV1633" s="13">
        <f t="shared" si="2163"/>
        <v>2.6943160698785149E-3</v>
      </c>
      <c r="AW1633" s="13">
        <f t="shared" si="2164"/>
        <v>1.2710184233135751E-4</v>
      </c>
      <c r="AX1633" s="13">
        <f t="shared" si="2165"/>
        <v>2.8390707642512586E-3</v>
      </c>
      <c r="AY1633" s="13">
        <f t="shared" si="2166"/>
        <v>5.0647837247117487E-3</v>
      </c>
      <c r="AZ1633" s="13">
        <f t="shared" si="2167"/>
        <v>4.5176813662251517E-3</v>
      </c>
      <c r="BA1633" s="13">
        <f t="shared" si="2168"/>
        <v>2.6864516546754756E-3</v>
      </c>
      <c r="BB1633" s="13">
        <f t="shared" si="2169"/>
        <v>1.1981294011012137E-3</v>
      </c>
      <c r="BC1633" s="13">
        <f t="shared" si="2170"/>
        <v>4.2748256698676713E-4</v>
      </c>
      <c r="BD1633" s="13">
        <f t="shared" si="2171"/>
        <v>8.4861553202903145E-4</v>
      </c>
      <c r="BE1633" s="13">
        <f t="shared" si="2172"/>
        <v>1.851426762811849E-3</v>
      </c>
      <c r="BF1633" s="13">
        <f t="shared" si="2173"/>
        <v>2.0196313458110842E-3</v>
      </c>
      <c r="BG1633" s="13">
        <f t="shared" si="2174"/>
        <v>1.46874502587682E-3</v>
      </c>
      <c r="BH1633" s="13">
        <f t="shared" si="2175"/>
        <v>8.0109123213705825E-4</v>
      </c>
      <c r="BI1633" s="13">
        <f t="shared" si="2176"/>
        <v>3.4954857427279098E-4</v>
      </c>
      <c r="BJ1633" s="14">
        <f t="shared" si="2177"/>
        <v>0.46728512627955765</v>
      </c>
      <c r="BK1633" s="14">
        <f t="shared" si="2178"/>
        <v>0.20935258545341279</v>
      </c>
      <c r="BL1633" s="14">
        <f t="shared" si="2179"/>
        <v>0.30078732531042612</v>
      </c>
      <c r="BM1633" s="14">
        <f t="shared" si="2180"/>
        <v>0.74724571293348419</v>
      </c>
      <c r="BN1633" s="14">
        <f t="shared" si="2181"/>
        <v>0.24317816115114707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1.3568</v>
      </c>
      <c r="F1634" s="10">
        <f>VLOOKUP(B1634,home!$B$2:$E$405,3,FALSE)</f>
        <v>1.5559000000000001</v>
      </c>
      <c r="G1634" s="10">
        <f>VLOOKUP(C1634,away!$B$2:$E$405,4,FALSE)</f>
        <v>1.1054999999999999</v>
      </c>
      <c r="H1634" s="10">
        <f>VLOOKUP(A1634,away!$A$2:$E$405,3,FALSE)</f>
        <v>1.1676</v>
      </c>
      <c r="I1634" s="10">
        <f>VLOOKUP(C1634,away!$B$2:$E$405,3,FALSE)</f>
        <v>0.76129999999999998</v>
      </c>
      <c r="J1634" s="10">
        <f>VLOOKUP(B1634,home!$B$2:$E$405,4,FALSE)</f>
        <v>1.0468</v>
      </c>
      <c r="K1634" s="12">
        <f t="shared" si="2126"/>
        <v>2.3337603801599998</v>
      </c>
      <c r="L1634" s="12">
        <f t="shared" si="2127"/>
        <v>0.93049411358399992</v>
      </c>
      <c r="M1634" s="13">
        <f t="shared" si="2128"/>
        <v>3.8225421754921302E-2</v>
      </c>
      <c r="N1634" s="13">
        <f t="shared" si="2129"/>
        <v>8.9208974806541469E-2</v>
      </c>
      <c r="O1634" s="13">
        <f t="shared" si="2130"/>
        <v>3.5568529932220053E-2</v>
      </c>
      <c r="P1634" s="13">
        <f t="shared" si="2131"/>
        <v>8.3008425936350189E-2</v>
      </c>
      <c r="Q1634" s="13">
        <f t="shared" si="2132"/>
        <v>0.10409618547909906</v>
      </c>
      <c r="R1634" s="13">
        <f t="shared" si="2133"/>
        <v>1.6548153865383528E-2</v>
      </c>
      <c r="S1634" s="13">
        <f t="shared" si="2134"/>
        <v>4.5064242983423951E-2</v>
      </c>
      <c r="T1634" s="13">
        <f t="shared" si="2135"/>
        <v>9.6860887834849932E-2</v>
      </c>
      <c r="U1634" s="13">
        <f t="shared" si="2136"/>
        <v>3.8619425855823626E-2</v>
      </c>
      <c r="V1634" s="13">
        <f t="shared" si="2137"/>
        <v>1.0873252244570695E-2</v>
      </c>
      <c r="W1634" s="13">
        <f t="shared" si="2138"/>
        <v>8.0978517798969349E-2</v>
      </c>
      <c r="X1634" s="13">
        <f t="shared" si="2139"/>
        <v>7.5350034138698146E-2</v>
      </c>
      <c r="Y1634" s="13">
        <f t="shared" si="2140"/>
        <v>3.5056381612206026E-2</v>
      </c>
      <c r="Z1634" s="13">
        <f t="shared" si="2141"/>
        <v>5.1326532541405637E-3</v>
      </c>
      <c r="AA1634" s="13">
        <f t="shared" si="2142"/>
        <v>1.1978382809612541E-2</v>
      </c>
      <c r="AB1634" s="13">
        <f t="shared" si="2143"/>
        <v>1.3977337609731688E-2</v>
      </c>
      <c r="AC1634" s="13">
        <f t="shared" si="2144"/>
        <v>1.4757383833091692E-3</v>
      </c>
      <c r="AD1634" s="13">
        <f t="shared" si="2145"/>
        <v>4.7246114120828984E-2</v>
      </c>
      <c r="AE1634" s="13">
        <f t="shared" si="2146"/>
        <v>4.3962231079149275E-2</v>
      </c>
      <c r="AF1634" s="13">
        <f t="shared" si="2147"/>
        <v>2.045329861958398E-2</v>
      </c>
      <c r="AG1634" s="13">
        <f t="shared" si="2148"/>
        <v>6.3438913229662162E-3</v>
      </c>
      <c r="AH1634" s="13">
        <f t="shared" si="2149"/>
        <v>1.1939759100113888E-3</v>
      </c>
      <c r="AI1634" s="13">
        <f t="shared" si="2150"/>
        <v>2.7864536736500601E-3</v>
      </c>
      <c r="AJ1634" s="13">
        <f t="shared" si="2151"/>
        <v>3.2514575923578972E-3</v>
      </c>
      <c r="AK1634" s="13">
        <f t="shared" si="2152"/>
        <v>2.529374302271761E-3</v>
      </c>
      <c r="AL1634" s="13">
        <f t="shared" si="2153"/>
        <v>1.2818560493876299E-4</v>
      </c>
      <c r="AM1634" s="13">
        <f t="shared" si="2154"/>
        <v>2.2052221850341731E-2</v>
      </c>
      <c r="AN1634" s="13">
        <f t="shared" si="2155"/>
        <v>2.0519462623191445E-2</v>
      </c>
      <c r="AO1634" s="13">
        <f t="shared" si="2156"/>
        <v>9.5466195923932691E-3</v>
      </c>
      <c r="AP1634" s="13">
        <f t="shared" si="2157"/>
        <v>2.9610244451158743E-3</v>
      </c>
      <c r="AQ1634" s="13">
        <f t="shared" si="2158"/>
        <v>6.8880395408966251E-4</v>
      </c>
      <c r="AR1634" s="13">
        <f t="shared" si="2159"/>
        <v>2.2219751120533949E-4</v>
      </c>
      <c r="AS1634" s="13">
        <f t="shared" si="2160"/>
        <v>5.1855574822117889E-4</v>
      </c>
      <c r="AT1634" s="13">
        <f t="shared" si="2161"/>
        <v>6.0509243005140594E-4</v>
      </c>
      <c r="AU1634" s="13">
        <f t="shared" si="2162"/>
        <v>4.7071357986290231E-4</v>
      </c>
      <c r="AV1634" s="13">
        <f t="shared" si="2163"/>
        <v>2.7463317577183023E-4</v>
      </c>
      <c r="AW1634" s="13">
        <f t="shared" si="2164"/>
        <v>7.7322635661201379E-6</v>
      </c>
      <c r="AX1634" s="13">
        <f t="shared" si="2165"/>
        <v>8.5774336081376953E-3</v>
      </c>
      <c r="AY1634" s="13">
        <f t="shared" si="2166"/>
        <v>7.9812514820296974E-3</v>
      </c>
      <c r="AZ1634" s="13">
        <f t="shared" si="2167"/>
        <v>3.7132537615311031E-3</v>
      </c>
      <c r="BA1634" s="13">
        <f t="shared" si="2168"/>
        <v>1.1517202557827792E-3</v>
      </c>
      <c r="BB1634" s="13">
        <f t="shared" si="2169"/>
        <v>2.6791722962533362E-4</v>
      </c>
      <c r="BC1634" s="13">
        <f t="shared" si="2170"/>
        <v>4.9859081018821187E-5</v>
      </c>
      <c r="BD1634" s="13">
        <f t="shared" si="2171"/>
        <v>3.4458912704930522E-5</v>
      </c>
      <c r="BE1634" s="13">
        <f t="shared" si="2172"/>
        <v>8.0418845214158904E-5</v>
      </c>
      <c r="BF1634" s="13">
        <f t="shared" si="2173"/>
        <v>9.3839157389511858E-5</v>
      </c>
      <c r="BG1634" s="13">
        <f t="shared" si="2174"/>
        <v>7.2999369207747068E-5</v>
      </c>
      <c r="BH1634" s="13">
        <f t="shared" si="2175"/>
        <v>4.259075890842798E-5</v>
      </c>
      <c r="BI1634" s="13">
        <f t="shared" si="2176"/>
        <v>1.9879325140287168E-5</v>
      </c>
      <c r="BJ1634" s="14">
        <f t="shared" si="2177"/>
        <v>0.67706608469615004</v>
      </c>
      <c r="BK1634" s="14">
        <f t="shared" si="2178"/>
        <v>0.18675651838954377</v>
      </c>
      <c r="BL1634" s="14">
        <f t="shared" si="2179"/>
        <v>0.12888847036474022</v>
      </c>
      <c r="BM1634" s="14">
        <f t="shared" si="2180"/>
        <v>0.62321451571159514</v>
      </c>
      <c r="BN1634" s="14">
        <f t="shared" si="2181"/>
        <v>0.36665569177451562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1.3568</v>
      </c>
      <c r="F1635" s="10">
        <f>VLOOKUP(B1635,home!$B$2:$E$405,3,FALSE)</f>
        <v>1.2283999999999999</v>
      </c>
      <c r="G1635" s="10">
        <f>VLOOKUP(C1635,away!$B$2:$E$405,4,FALSE)</f>
        <v>0.98270000000000002</v>
      </c>
      <c r="H1635" s="10">
        <f>VLOOKUP(A1635,away!$A$2:$E$405,3,FALSE)</f>
        <v>1.1676</v>
      </c>
      <c r="I1635" s="10">
        <f>VLOOKUP(C1635,away!$B$2:$E$405,3,FALSE)</f>
        <v>0.9516</v>
      </c>
      <c r="J1635" s="10">
        <f>VLOOKUP(B1635,home!$B$2:$E$405,4,FALSE)</f>
        <v>0.85650000000000004</v>
      </c>
      <c r="K1635" s="12">
        <f t="shared" si="2126"/>
        <v>1.637859329024</v>
      </c>
      <c r="L1635" s="12">
        <f t="shared" si="2127"/>
        <v>0.95164700903999999</v>
      </c>
      <c r="M1635" s="13">
        <f t="shared" si="2128"/>
        <v>7.5057083766329621E-2</v>
      </c>
      <c r="N1635" s="13">
        <f t="shared" si="2129"/>
        <v>0.12293294485601879</v>
      </c>
      <c r="O1635" s="13">
        <f t="shared" si="2130"/>
        <v>7.1427849273492314E-2</v>
      </c>
      <c r="P1635" s="13">
        <f t="shared" si="2131"/>
        <v>0.11698876928470953</v>
      </c>
      <c r="Q1635" s="13">
        <f t="shared" si="2132"/>
        <v>0.1006734352884117</v>
      </c>
      <c r="R1635" s="13">
        <f t="shared" si="2133"/>
        <v>3.3987049561639449E-2</v>
      </c>
      <c r="S1635" s="13">
        <f t="shared" si="2134"/>
        <v>4.5586543774335485E-2</v>
      </c>
      <c r="T1635" s="13">
        <f t="shared" si="2135"/>
        <v>9.5805573581998982E-2</v>
      </c>
      <c r="U1635" s="13">
        <f t="shared" si="2136"/>
        <v>5.5666006190532212E-2</v>
      </c>
      <c r="V1635" s="13">
        <f t="shared" si="2137"/>
        <v>7.8949001724049044E-3</v>
      </c>
      <c r="W1635" s="13">
        <f t="shared" si="2138"/>
        <v>5.4962975057339693E-2</v>
      </c>
      <c r="X1635" s="13">
        <f t="shared" si="2139"/>
        <v>5.2305350821257438E-2</v>
      </c>
      <c r="Y1635" s="13">
        <f t="shared" si="2140"/>
        <v>2.4888115332918771E-2</v>
      </c>
      <c r="Z1635" s="13">
        <f t="shared" si="2141"/>
        <v>1.078122468714281E-2</v>
      </c>
      <c r="AA1635" s="13">
        <f t="shared" si="2142"/>
        <v>1.7658129432140703E-2</v>
      </c>
      <c r="AB1635" s="13">
        <f t="shared" si="2143"/>
        <v>1.4460766011772467E-2</v>
      </c>
      <c r="AC1635" s="13">
        <f t="shared" si="2144"/>
        <v>7.690935089407424E-4</v>
      </c>
      <c r="AD1635" s="13">
        <f t="shared" si="2145"/>
        <v>2.2505405362144314E-2</v>
      </c>
      <c r="AE1635" s="13">
        <f t="shared" si="2146"/>
        <v>2.1417201700117412E-2</v>
      </c>
      <c r="AF1635" s="13">
        <f t="shared" si="2147"/>
        <v>1.0190807969961569E-2</v>
      </c>
      <c r="AG1635" s="13">
        <f t="shared" si="2148"/>
        <v>3.2326839747716407E-3</v>
      </c>
      <c r="AH1635" s="13">
        <f t="shared" si="2149"/>
        <v>2.5649800568269153E-3</v>
      </c>
      <c r="AI1635" s="13">
        <f t="shared" si="2150"/>
        <v>4.2010765148344726E-3</v>
      </c>
      <c r="AJ1635" s="13">
        <f t="shared" si="2151"/>
        <v>3.4403861808826384E-3</v>
      </c>
      <c r="AK1635" s="13">
        <f t="shared" si="2152"/>
        <v>1.8782895339346265E-3</v>
      </c>
      <c r="AL1635" s="13">
        <f t="shared" si="2153"/>
        <v>4.7950332499434974E-5</v>
      </c>
      <c r="AM1635" s="13">
        <f t="shared" si="2154"/>
        <v>7.3721376251709601E-3</v>
      </c>
      <c r="AN1635" s="13">
        <f t="shared" si="2155"/>
        <v>7.015672721225193E-3</v>
      </c>
      <c r="AO1635" s="13">
        <f t="shared" si="2156"/>
        <v>3.3382219807787362E-3</v>
      </c>
      <c r="AP1635" s="13">
        <f t="shared" si="2157"/>
        <v>1.0589363211732229E-3</v>
      </c>
      <c r="AQ1635" s="13">
        <f t="shared" si="2158"/>
        <v>2.5193339570207953E-4</v>
      </c>
      <c r="AR1635" s="13">
        <f t="shared" si="2159"/>
        <v>4.8819111986531685E-4</v>
      </c>
      <c r="AS1635" s="13">
        <f t="shared" si="2160"/>
        <v>7.9958838001808292E-4</v>
      </c>
      <c r="AT1635" s="13">
        <f t="shared" si="2161"/>
        <v>6.5480664379590251E-4</v>
      </c>
      <c r="AU1635" s="13">
        <f t="shared" si="2162"/>
        <v>3.5749372341600474E-4</v>
      </c>
      <c r="AV1635" s="13">
        <f t="shared" si="2163"/>
        <v>1.4638110749110725E-4</v>
      </c>
      <c r="AW1635" s="13">
        <f t="shared" si="2164"/>
        <v>2.0760681605444876E-6</v>
      </c>
      <c r="AX1635" s="13">
        <f t="shared" si="2165"/>
        <v>2.01242073070585E-3</v>
      </c>
      <c r="AY1635" s="13">
        <f t="shared" si="2166"/>
        <v>1.9151141693063134E-3</v>
      </c>
      <c r="AZ1635" s="13">
        <f t="shared" si="2167"/>
        <v>9.112563355952386E-4</v>
      </c>
      <c r="BA1635" s="13">
        <f t="shared" si="2168"/>
        <v>2.890647887459865E-4</v>
      </c>
      <c r="BB1635" s="13">
        <f t="shared" si="2169"/>
        <v>6.8771910407224349E-5</v>
      </c>
      <c r="BC1635" s="13">
        <f t="shared" si="2170"/>
        <v>1.3089316569000385E-5</v>
      </c>
      <c r="BD1635" s="13">
        <f t="shared" si="2171"/>
        <v>7.743093650995278E-5</v>
      </c>
      <c r="BE1635" s="13">
        <f t="shared" si="2172"/>
        <v>1.2682098171789121E-4</v>
      </c>
      <c r="BF1635" s="13">
        <f t="shared" si="2173"/>
        <v>1.0385746401131518E-4</v>
      </c>
      <c r="BG1635" s="13">
        <f t="shared" si="2174"/>
        <v>5.6701305439902298E-5</v>
      </c>
      <c r="BH1635" s="13">
        <f t="shared" si="2175"/>
        <v>2.3217190520645817E-5</v>
      </c>
      <c r="BI1635" s="13">
        <f t="shared" si="2176"/>
        <v>7.6052984175934638E-6</v>
      </c>
      <c r="BJ1635" s="14">
        <f t="shared" si="2177"/>
        <v>0.53316111324032001</v>
      </c>
      <c r="BK1635" s="14">
        <f t="shared" si="2178"/>
        <v>0.24825945500852606</v>
      </c>
      <c r="BL1635" s="14">
        <f t="shared" si="2179"/>
        <v>0.20812662690725953</v>
      </c>
      <c r="BM1635" s="14">
        <f t="shared" si="2180"/>
        <v>0.4773482497115013</v>
      </c>
      <c r="BN1635" s="14">
        <f t="shared" si="2181"/>
        <v>0.5210671320306014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1.25</v>
      </c>
      <c r="F1639" s="10">
        <f>VLOOKUP(B1639,home!$B$2:$E$405,3,FALSE)</f>
        <v>0.6</v>
      </c>
      <c r="G1639" s="10">
        <f>VLOOKUP(C1639,away!$B$2:$E$405,4,FALSE)</f>
        <v>0.4</v>
      </c>
      <c r="H1639" s="10">
        <f>VLOOKUP(A1639,away!$A$2:$E$405,3,FALSE)</f>
        <v>0.89839999999999998</v>
      </c>
      <c r="I1639" s="10">
        <f>VLOOKUP(C1639,away!$B$2:$E$405,3,FALSE)</f>
        <v>1.1131</v>
      </c>
      <c r="J1639" s="10">
        <f>VLOOKUP(B1639,home!$B$2:$E$405,4,FALSE)</f>
        <v>2.0870000000000002</v>
      </c>
      <c r="K1639" s="12">
        <f t="shared" si="2126"/>
        <v>0.30000000000000004</v>
      </c>
      <c r="L1639" s="12">
        <f t="shared" si="2127"/>
        <v>2.0870188664799998</v>
      </c>
      <c r="M1639" s="13">
        <f t="shared" si="2128"/>
        <v>9.1903251768140126E-2</v>
      </c>
      <c r="N1639" s="13">
        <f t="shared" si="2129"/>
        <v>2.7570975530442039E-2</v>
      </c>
      <c r="O1639" s="13">
        <f t="shared" si="2130"/>
        <v>0.19180382033096979</v>
      </c>
      <c r="P1639" s="13">
        <f t="shared" si="2131"/>
        <v>5.7541146099290945E-2</v>
      </c>
      <c r="Q1639" s="13">
        <f t="shared" si="2132"/>
        <v>4.1356463295663063E-3</v>
      </c>
      <c r="R1639" s="13">
        <f t="shared" si="2133"/>
        <v>0.2001490958468371</v>
      </c>
      <c r="S1639" s="13">
        <f t="shared" si="2134"/>
        <v>9.0067093131076716E-3</v>
      </c>
      <c r="T1639" s="13">
        <f t="shared" si="2135"/>
        <v>8.6311719148936417E-3</v>
      </c>
      <c r="U1639" s="13">
        <f t="shared" si="2136"/>
        <v>6.004472875405114E-2</v>
      </c>
      <c r="V1639" s="13">
        <f t="shared" si="2137"/>
        <v>6.2657240871189434E-4</v>
      </c>
      <c r="W1639" s="13">
        <f t="shared" si="2138"/>
        <v>4.1356463295663063E-4</v>
      </c>
      <c r="X1639" s="13">
        <f t="shared" si="2139"/>
        <v>8.6311719148936435E-4</v>
      </c>
      <c r="Y1639" s="13">
        <f t="shared" si="2140"/>
        <v>9.0067093131076723E-4</v>
      </c>
      <c r="Z1639" s="13">
        <f t="shared" si="2141"/>
        <v>0.13923831304708761</v>
      </c>
      <c r="AA1639" s="13">
        <f t="shared" si="2142"/>
        <v>4.1771493914126288E-2</v>
      </c>
      <c r="AB1639" s="13">
        <f t="shared" si="2143"/>
        <v>6.2657240871189434E-3</v>
      </c>
      <c r="AC1639" s="13">
        <f t="shared" si="2144"/>
        <v>2.4518783216203896E-5</v>
      </c>
      <c r="AD1639" s="13">
        <f t="shared" si="2145"/>
        <v>3.1017347471747296E-5</v>
      </c>
      <c r="AE1639" s="13">
        <f t="shared" si="2146"/>
        <v>6.4733789361702323E-5</v>
      </c>
      <c r="AF1639" s="13">
        <f t="shared" si="2147"/>
        <v>6.7550319848307537E-5</v>
      </c>
      <c r="AG1639" s="13">
        <f t="shared" si="2148"/>
        <v>4.6992930653392078E-5</v>
      </c>
      <c r="AH1639" s="13">
        <f t="shared" si="2149"/>
        <v>7.2648246566530045E-2</v>
      </c>
      <c r="AI1639" s="13">
        <f t="shared" si="2150"/>
        <v>2.1794473969959018E-2</v>
      </c>
      <c r="AJ1639" s="13">
        <f t="shared" si="2151"/>
        <v>3.2691710954938528E-3</v>
      </c>
      <c r="AK1639" s="13">
        <f t="shared" si="2152"/>
        <v>3.2691710954938527E-4</v>
      </c>
      <c r="AL1639" s="13">
        <f t="shared" si="2153"/>
        <v>6.1405395786420816E-7</v>
      </c>
      <c r="AM1639" s="13">
        <f t="shared" si="2154"/>
        <v>1.8610408483048385E-6</v>
      </c>
      <c r="AN1639" s="13">
        <f t="shared" si="2155"/>
        <v>3.8840273617021404E-6</v>
      </c>
      <c r="AO1639" s="13">
        <f t="shared" si="2156"/>
        <v>4.0530191908984541E-6</v>
      </c>
      <c r="AP1639" s="13">
        <f t="shared" si="2157"/>
        <v>2.8195758392035257E-6</v>
      </c>
      <c r="AQ1639" s="13">
        <f t="shared" si="2158"/>
        <v>1.4711269929722342E-6</v>
      </c>
      <c r="AR1639" s="13">
        <f t="shared" si="2159"/>
        <v>3.0323652240207794E-2</v>
      </c>
      <c r="AS1639" s="13">
        <f t="shared" si="2160"/>
        <v>9.0970956720623393E-3</v>
      </c>
      <c r="AT1639" s="13">
        <f t="shared" si="2161"/>
        <v>1.3645643508093509E-3</v>
      </c>
      <c r="AU1639" s="13">
        <f t="shared" si="2162"/>
        <v>1.3645643508093512E-4</v>
      </c>
      <c r="AV1639" s="13">
        <f t="shared" si="2163"/>
        <v>1.0234232631070132E-5</v>
      </c>
      <c r="AW1639" s="13">
        <f t="shared" si="2164"/>
        <v>1.0679518292494318E-8</v>
      </c>
      <c r="AX1639" s="13">
        <f t="shared" si="2165"/>
        <v>9.30520424152419E-8</v>
      </c>
      <c r="AY1639" s="13">
        <f t="shared" si="2166"/>
        <v>1.9420136808510698E-7</v>
      </c>
      <c r="AZ1639" s="13">
        <f t="shared" si="2167"/>
        <v>2.0265095954492262E-7</v>
      </c>
      <c r="BA1639" s="13">
        <f t="shared" si="2168"/>
        <v>1.4097879196017624E-7</v>
      </c>
      <c r="BB1639" s="13">
        <f t="shared" si="2169"/>
        <v>7.355634964861169E-8</v>
      </c>
      <c r="BC1639" s="13">
        <f t="shared" si="2170"/>
        <v>3.0702697893210397E-8</v>
      </c>
      <c r="BD1639" s="13">
        <f t="shared" si="2171"/>
        <v>1.0547672387648706E-2</v>
      </c>
      <c r="BE1639" s="13">
        <f t="shared" si="2172"/>
        <v>3.1643017162946122E-3</v>
      </c>
      <c r="BF1639" s="13">
        <f t="shared" si="2173"/>
        <v>4.7464525744419188E-4</v>
      </c>
      <c r="BG1639" s="13">
        <f t="shared" si="2174"/>
        <v>4.7464525744419189E-5</v>
      </c>
      <c r="BH1639" s="13">
        <f t="shared" si="2175"/>
        <v>3.5598394308314389E-6</v>
      </c>
      <c r="BI1639" s="13">
        <f t="shared" si="2176"/>
        <v>2.1359036584988644E-7</v>
      </c>
      <c r="BJ1639" s="14">
        <f t="shared" si="2177"/>
        <v>4.274026485043652E-2</v>
      </c>
      <c r="BK1639" s="14">
        <f t="shared" si="2178"/>
        <v>0.15910300662779284</v>
      </c>
      <c r="BL1639" s="14">
        <f t="shared" si="2179"/>
        <v>0.65324353192235562</v>
      </c>
      <c r="BM1639" s="14">
        <f t="shared" si="2180"/>
        <v>0.42122099702057636</v>
      </c>
      <c r="BN1639" s="14">
        <f t="shared" si="2181"/>
        <v>0.57310393590524633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1.25</v>
      </c>
      <c r="F1640" s="10">
        <f>VLOOKUP(B1640,home!$B$2:$E$405,3,FALSE)</f>
        <v>1.5</v>
      </c>
      <c r="G1640" s="10">
        <f>VLOOKUP(C1640,away!$B$2:$E$405,4,FALSE)</f>
        <v>0.7</v>
      </c>
      <c r="H1640" s="10">
        <f>VLOOKUP(A1640,away!$A$2:$E$405,3,FALSE)</f>
        <v>0.89839999999999998</v>
      </c>
      <c r="I1640" s="10">
        <f>VLOOKUP(C1640,away!$B$2:$E$405,3,FALSE)</f>
        <v>0.83479999999999999</v>
      </c>
      <c r="J1640" s="10">
        <f>VLOOKUP(B1640,home!$B$2:$E$405,4,FALSE)</f>
        <v>0.55649999999999999</v>
      </c>
      <c r="K1640" s="12">
        <f t="shared" si="2126"/>
        <v>1.3125</v>
      </c>
      <c r="L1640" s="12">
        <f t="shared" si="2127"/>
        <v>0.41736627407999993</v>
      </c>
      <c r="M1640" s="13">
        <f t="shared" si="2128"/>
        <v>0.17730811907592836</v>
      </c>
      <c r="N1640" s="13">
        <f t="shared" si="2129"/>
        <v>0.23271690628715597</v>
      </c>
      <c r="O1640" s="13">
        <f t="shared" si="2130"/>
        <v>7.4002429022853172E-2</v>
      </c>
      <c r="P1640" s="13">
        <f t="shared" si="2131"/>
        <v>9.7128188092494808E-2</v>
      </c>
      <c r="Q1640" s="13">
        <f t="shared" si="2132"/>
        <v>0.15272046975094616</v>
      </c>
      <c r="R1640" s="13">
        <f t="shared" si="2133"/>
        <v>1.5443059037068942E-2</v>
      </c>
      <c r="S1640" s="13">
        <f t="shared" si="2134"/>
        <v>1.3301541084662902E-2</v>
      </c>
      <c r="T1640" s="13">
        <f t="shared" si="2135"/>
        <v>6.3740373435699729E-2</v>
      </c>
      <c r="U1640" s="13">
        <f t="shared" si="2136"/>
        <v>2.0269014986152988E-2</v>
      </c>
      <c r="V1640" s="13">
        <f t="shared" si="2137"/>
        <v>8.0961046862905385E-4</v>
      </c>
      <c r="W1640" s="13">
        <f t="shared" si="2138"/>
        <v>6.681520551603895E-2</v>
      </c>
      <c r="X1640" s="13">
        <f t="shared" si="2139"/>
        <v>2.7886413378118639E-2</v>
      </c>
      <c r="Y1640" s="13">
        <f t="shared" si="2140"/>
        <v>5.8194242245400204E-3</v>
      </c>
      <c r="Z1640" s="13">
        <f t="shared" si="2141"/>
        <v>2.1484706702329789E-3</v>
      </c>
      <c r="AA1640" s="13">
        <f t="shared" si="2142"/>
        <v>2.8198677546807851E-3</v>
      </c>
      <c r="AB1640" s="13">
        <f t="shared" si="2143"/>
        <v>1.8505382140092655E-3</v>
      </c>
      <c r="AC1640" s="13">
        <f t="shared" si="2144"/>
        <v>2.7718696092598789E-5</v>
      </c>
      <c r="AD1640" s="13">
        <f t="shared" si="2145"/>
        <v>2.1923739309950289E-2</v>
      </c>
      <c r="AE1640" s="13">
        <f t="shared" si="2146"/>
        <v>9.1502293896951817E-3</v>
      </c>
      <c r="AF1640" s="13">
        <f t="shared" si="2147"/>
        <v>1.9094985736771949E-3</v>
      </c>
      <c r="AG1640" s="13">
        <f t="shared" si="2148"/>
        <v>2.656534350189084E-4</v>
      </c>
      <c r="AH1640" s="13">
        <f t="shared" si="2149"/>
        <v>2.2417479965132462E-4</v>
      </c>
      <c r="AI1640" s="13">
        <f t="shared" si="2150"/>
        <v>2.9422942454236358E-4</v>
      </c>
      <c r="AJ1640" s="13">
        <f t="shared" si="2151"/>
        <v>1.9308805985592616E-4</v>
      </c>
      <c r="AK1640" s="13">
        <f t="shared" si="2152"/>
        <v>8.447602618696771E-5</v>
      </c>
      <c r="AL1640" s="13">
        <f t="shared" si="2153"/>
        <v>6.0736456780249988E-7</v>
      </c>
      <c r="AM1640" s="13">
        <f t="shared" si="2154"/>
        <v>5.7549815688619447E-3</v>
      </c>
      <c r="AN1640" s="13">
        <f t="shared" si="2155"/>
        <v>2.4019352147949826E-3</v>
      </c>
      <c r="AO1640" s="13">
        <f t="shared" si="2156"/>
        <v>5.0124337559026317E-4</v>
      </c>
      <c r="AP1640" s="13">
        <f t="shared" si="2157"/>
        <v>6.9734026692463378E-5</v>
      </c>
      <c r="AQ1640" s="13">
        <f t="shared" si="2158"/>
        <v>7.2761577243071751E-6</v>
      </c>
      <c r="AR1640" s="13">
        <f t="shared" si="2159"/>
        <v>1.871260017462078E-5</v>
      </c>
      <c r="AS1640" s="13">
        <f t="shared" si="2160"/>
        <v>2.4560287729189773E-5</v>
      </c>
      <c r="AT1640" s="13">
        <f t="shared" si="2161"/>
        <v>1.6117688822280795E-5</v>
      </c>
      <c r="AU1640" s="13">
        <f t="shared" si="2162"/>
        <v>7.0514888597478484E-6</v>
      </c>
      <c r="AV1640" s="13">
        <f t="shared" si="2163"/>
        <v>2.3137697821047636E-6</v>
      </c>
      <c r="AW1640" s="13">
        <f t="shared" si="2164"/>
        <v>9.2419500349144465E-9</v>
      </c>
      <c r="AX1640" s="13">
        <f t="shared" si="2165"/>
        <v>1.2589022181885524E-3</v>
      </c>
      <c r="AY1640" s="13">
        <f t="shared" si="2166"/>
        <v>5.2542332823640335E-4</v>
      </c>
      <c r="AZ1640" s="13">
        <f t="shared" si="2167"/>
        <v>1.0964698841037023E-4</v>
      </c>
      <c r="BA1640" s="13">
        <f t="shared" si="2168"/>
        <v>1.5254318338976388E-5</v>
      </c>
      <c r="BB1640" s="13">
        <f t="shared" si="2169"/>
        <v>1.5916595021921971E-6</v>
      </c>
      <c r="BC1640" s="13">
        <f t="shared" si="2170"/>
        <v>1.3286099920679704E-7</v>
      </c>
      <c r="BD1640" s="13">
        <f t="shared" si="2171"/>
        <v>1.3016680355383709E-6</v>
      </c>
      <c r="BE1640" s="13">
        <f t="shared" si="2172"/>
        <v>1.7084392966441121E-6</v>
      </c>
      <c r="BF1640" s="13">
        <f t="shared" si="2173"/>
        <v>1.1211632884226989E-6</v>
      </c>
      <c r="BG1640" s="13">
        <f t="shared" si="2174"/>
        <v>4.9050893868493077E-7</v>
      </c>
      <c r="BH1640" s="13">
        <f t="shared" si="2175"/>
        <v>1.6094824550599298E-7</v>
      </c>
      <c r="BI1640" s="13">
        <f t="shared" si="2176"/>
        <v>4.2248914445323114E-8</v>
      </c>
      <c r="BJ1640" s="14">
        <f t="shared" si="2177"/>
        <v>0.59359403501818053</v>
      </c>
      <c r="BK1640" s="14">
        <f t="shared" si="2178"/>
        <v>0.28910120811061191</v>
      </c>
      <c r="BL1640" s="14">
        <f t="shared" si="2179"/>
        <v>0.11525445813708894</v>
      </c>
      <c r="BM1640" s="14">
        <f t="shared" si="2180"/>
        <v>0.2502535865833807</v>
      </c>
      <c r="BN1640" s="14">
        <f t="shared" si="2181"/>
        <v>0.74931917126644743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1.1119000000000001</v>
      </c>
      <c r="G1641" s="10">
        <f>VLOOKUP(C1641,away!$B$2:$E$405,4,FALSE)</f>
        <v>0.89190000000000003</v>
      </c>
      <c r="H1641" s="10">
        <f>VLOOKUP(A1641,away!$A$2:$E$405,3,FALSE)</f>
        <v>1.125</v>
      </c>
      <c r="I1641" s="10">
        <f>VLOOKUP(C1641,away!$B$2:$E$405,3,FALSE)</f>
        <v>1</v>
      </c>
      <c r="J1641" s="10">
        <f>VLOOKUP(B1641,home!$B$2:$E$405,4,FALSE)</f>
        <v>1.0159</v>
      </c>
      <c r="K1641" s="12">
        <f t="shared" si="2126"/>
        <v>1.5289094555370004</v>
      </c>
      <c r="L1641" s="12">
        <f t="shared" si="2127"/>
        <v>1.1428875000000001</v>
      </c>
      <c r="M1641" s="13">
        <f t="shared" si="2128"/>
        <v>6.9127893882106065E-2</v>
      </c>
      <c r="N1641" s="13">
        <f t="shared" si="2129"/>
        <v>0.10569029059771033</v>
      </c>
      <c r="O1641" s="13">
        <f t="shared" si="2130"/>
        <v>7.9005405819185498E-2</v>
      </c>
      <c r="P1641" s="13">
        <f t="shared" si="2131"/>
        <v>0.12079211199549067</v>
      </c>
      <c r="Q1641" s="13">
        <f t="shared" si="2132"/>
        <v>8.0795442326646344E-2</v>
      </c>
      <c r="R1641" s="13">
        <f t="shared" si="2133"/>
        <v>4.5147145371587198E-2</v>
      </c>
      <c r="S1641" s="13">
        <f t="shared" si="2134"/>
        <v>5.2767173643445894E-2</v>
      </c>
      <c r="T1641" s="13">
        <f t="shared" si="2135"/>
        <v>9.234010109209502E-2</v>
      </c>
      <c r="U1641" s="13">
        <f t="shared" si="2136"/>
        <v>6.90258974491232E-2</v>
      </c>
      <c r="V1641" s="13">
        <f t="shared" si="2137"/>
        <v>1.0244872849245183E-2</v>
      </c>
      <c r="W1641" s="13">
        <f t="shared" si="2138"/>
        <v>4.1176305245834648E-2</v>
      </c>
      <c r="X1641" s="13">
        <f t="shared" si="2139"/>
        <v>4.7059884561648849E-2</v>
      </c>
      <c r="Y1641" s="13">
        <f t="shared" si="2140"/>
        <v>2.6892076908475733E-2</v>
      </c>
      <c r="Z1641" s="13">
        <f t="shared" si="2141"/>
        <v>1.7199369368623284E-2</v>
      </c>
      <c r="AA1641" s="13">
        <f t="shared" si="2142"/>
        <v>2.6296278456961589E-2</v>
      </c>
      <c r="AB1641" s="13">
        <f t="shared" si="2143"/>
        <v>2.010231438914125E-2</v>
      </c>
      <c r="AC1641" s="13">
        <f t="shared" si="2144"/>
        <v>1.1188499308036899E-3</v>
      </c>
      <c r="AD1641" s="13">
        <f t="shared" si="2145"/>
        <v>1.5738710608608597E-2</v>
      </c>
      <c r="AE1641" s="13">
        <f t="shared" si="2146"/>
        <v>1.798757562069616E-2</v>
      </c>
      <c r="AF1641" s="13">
        <f t="shared" si="2147"/>
        <v>1.0278887666099194E-2</v>
      </c>
      <c r="AG1641" s="13">
        <f t="shared" si="2148"/>
        <v>3.9158707424963128E-3</v>
      </c>
      <c r="AH1641" s="13">
        <f t="shared" si="2149"/>
        <v>4.9142360648206157E-3</v>
      </c>
      <c r="AI1641" s="13">
        <f t="shared" si="2150"/>
        <v>7.5134219862451786E-3</v>
      </c>
      <c r="AJ1641" s="13">
        <f t="shared" si="2151"/>
        <v>5.7436709591049233E-3</v>
      </c>
      <c r="AK1641" s="13">
        <f t="shared" si="2152"/>
        <v>2.9271842796229288E-3</v>
      </c>
      <c r="AL1641" s="13">
        <f t="shared" si="2153"/>
        <v>7.820185951464066E-5</v>
      </c>
      <c r="AM1641" s="13">
        <f t="shared" si="2154"/>
        <v>4.8126126934924371E-3</v>
      </c>
      <c r="AN1641" s="13">
        <f t="shared" si="2155"/>
        <v>5.5002748897338381E-3</v>
      </c>
      <c r="AO1641" s="13">
        <f t="shared" si="2156"/>
        <v>3.1430977090203416E-3</v>
      </c>
      <c r="AP1641" s="13">
        <f t="shared" si="2157"/>
        <v>1.1974023609726617E-3</v>
      </c>
      <c r="AQ1641" s="13">
        <f t="shared" si="2158"/>
        <v>3.4212404770653601E-4</v>
      </c>
      <c r="AR1641" s="13">
        <f t="shared" si="2159"/>
        <v>1.1232837941065332E-3</v>
      </c>
      <c r="AS1641" s="13">
        <f t="shared" si="2160"/>
        <v>1.7173992140609557E-3</v>
      </c>
      <c r="AT1641" s="13">
        <f t="shared" si="2161"/>
        <v>1.3128739486548042E-3</v>
      </c>
      <c r="AU1641" s="13">
        <f t="shared" si="2162"/>
        <v>6.6908846467550942E-4</v>
      </c>
      <c r="AV1641" s="13">
        <f t="shared" si="2163"/>
        <v>2.5574392005828017E-4</v>
      </c>
      <c r="AW1641" s="13">
        <f t="shared" si="2164"/>
        <v>3.7957694717345335E-6</v>
      </c>
      <c r="AX1641" s="13">
        <f t="shared" si="2165"/>
        <v>1.2263415088196628E-3</v>
      </c>
      <c r="AY1641" s="13">
        <f t="shared" si="2166"/>
        <v>1.4015703811611324E-3</v>
      </c>
      <c r="AZ1641" s="13">
        <f t="shared" si="2167"/>
        <v>8.0091863449964712E-4</v>
      </c>
      <c r="BA1641" s="13">
        <f t="shared" si="2168"/>
        <v>3.0511996529557174E-4</v>
      </c>
      <c r="BB1641" s="13">
        <f t="shared" si="2169"/>
        <v>8.7179448584185761E-5</v>
      </c>
      <c r="BC1641" s="13">
        <f t="shared" si="2170"/>
        <v>1.9927260408751702E-5</v>
      </c>
      <c r="BD1641" s="13">
        <f t="shared" si="2171"/>
        <v>2.1396450120615498E-4</v>
      </c>
      <c r="BE1641" s="13">
        <f t="shared" si="2172"/>
        <v>3.2713234904334826E-4</v>
      </c>
      <c r="BF1641" s="13">
        <f t="shared" si="2173"/>
        <v>2.5007787083220281E-4</v>
      </c>
      <c r="BG1641" s="13">
        <f t="shared" si="2174"/>
        <v>1.2744880711197182E-4</v>
      </c>
      <c r="BH1641" s="13">
        <f t="shared" si="2175"/>
        <v>4.8714421572601258E-5</v>
      </c>
      <c r="BI1641" s="13">
        <f t="shared" si="2176"/>
        <v>1.489598795267314E-5</v>
      </c>
      <c r="BJ1641" s="14">
        <f t="shared" si="2177"/>
        <v>0.46071171427000585</v>
      </c>
      <c r="BK1641" s="14">
        <f t="shared" si="2178"/>
        <v>0.25553067454176726</v>
      </c>
      <c r="BL1641" s="14">
        <f t="shared" si="2179"/>
        <v>0.26673617805506744</v>
      </c>
      <c r="BM1641" s="14">
        <f t="shared" si="2180"/>
        <v>0.49822187163104825</v>
      </c>
      <c r="BN1641" s="14">
        <f t="shared" si="2181"/>
        <v>0.50055828999272611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1.5088999999999999</v>
      </c>
      <c r="F1642" s="10">
        <f>VLOOKUP(B1642,home!$B$2:$E$405,3,FALSE)</f>
        <v>0.52070000000000005</v>
      </c>
      <c r="G1642" s="10">
        <f>VLOOKUP(C1642,away!$B$2:$E$405,4,FALSE)</f>
        <v>1.3728</v>
      </c>
      <c r="H1642" s="10">
        <f>VLOOKUP(A1642,away!$A$2:$E$405,3,FALSE)</f>
        <v>1.1115999999999999</v>
      </c>
      <c r="I1642" s="10">
        <f>VLOOKUP(C1642,away!$B$2:$E$405,3,FALSE)</f>
        <v>0.64259999999999995</v>
      </c>
      <c r="J1642" s="10">
        <f>VLOOKUP(B1642,home!$B$2:$E$405,4,FALSE)</f>
        <v>1.3493999999999999</v>
      </c>
      <c r="K1642" s="12">
        <f t="shared" si="2126"/>
        <v>1.0785873109440001</v>
      </c>
      <c r="L1642" s="12">
        <f t="shared" si="2127"/>
        <v>0.96389552750399987</v>
      </c>
      <c r="M1642" s="13">
        <f t="shared" si="2128"/>
        <v>0.12970627104436133</v>
      </c>
      <c r="N1642" s="13">
        <f t="shared" si="2129"/>
        <v>0.13989953809831129</v>
      </c>
      <c r="O1642" s="13">
        <f t="shared" si="2130"/>
        <v>0.12502329454888145</v>
      </c>
      <c r="P1642" s="13">
        <f t="shared" si="2131"/>
        <v>0.1348485390728377</v>
      </c>
      <c r="Q1642" s="13">
        <f t="shared" si="2132"/>
        <v>7.5446933299882626E-2</v>
      </c>
      <c r="R1642" s="13">
        <f t="shared" si="2133"/>
        <v>6.025469722474102E-2</v>
      </c>
      <c r="S1642" s="13">
        <f t="shared" si="2134"/>
        <v>3.5048668702879086E-2</v>
      </c>
      <c r="T1642" s="13">
        <f t="shared" si="2135"/>
        <v>7.2722961571649467E-2</v>
      </c>
      <c r="U1642" s="13">
        <f t="shared" si="2136"/>
        <v>6.4989951851378319E-2</v>
      </c>
      <c r="V1642" s="13">
        <f t="shared" si="2137"/>
        <v>4.0486877970736836E-3</v>
      </c>
      <c r="W1642" s="13">
        <f t="shared" si="2138"/>
        <v>2.7125368302297254E-2</v>
      </c>
      <c r="X1642" s="13">
        <f t="shared" si="2139"/>
        <v>2.6146021188483089E-2</v>
      </c>
      <c r="Y1642" s="13">
        <f t="shared" si="2140"/>
        <v>1.2601016442801833E-2</v>
      </c>
      <c r="Z1642" s="13">
        <f t="shared" si="2141"/>
        <v>1.9359744388678515E-2</v>
      </c>
      <c r="AA1642" s="13">
        <f t="shared" si="2142"/>
        <v>2.0881174640747954E-2</v>
      </c>
      <c r="AB1642" s="13">
        <f t="shared" si="2143"/>
        <v>1.126108500255819E-2</v>
      </c>
      <c r="AC1642" s="13">
        <f t="shared" si="2144"/>
        <v>2.6307499928563874E-4</v>
      </c>
      <c r="AD1642" s="13">
        <f t="shared" si="2145"/>
        <v>7.3142695138851003E-3</v>
      </c>
      <c r="AE1642" s="13">
        <f t="shared" si="2146"/>
        <v>7.0501916713927035E-3</v>
      </c>
      <c r="AF1642" s="13">
        <f t="shared" si="2147"/>
        <v>3.3978241100506884E-3</v>
      </c>
      <c r="AG1642" s="13">
        <f t="shared" si="2148"/>
        <v>1.0917158209743725E-3</v>
      </c>
      <c r="AH1642" s="13">
        <f t="shared" si="2149"/>
        <v>4.6651927574669688E-3</v>
      </c>
      <c r="AI1642" s="13">
        <f t="shared" si="2150"/>
        <v>5.0318177113117223E-3</v>
      </c>
      <c r="AJ1642" s="13">
        <f t="shared" si="2151"/>
        <v>2.7136273672020519E-3</v>
      </c>
      <c r="AK1642" s="13">
        <f t="shared" si="2152"/>
        <v>9.756280149648361E-4</v>
      </c>
      <c r="AL1642" s="13">
        <f t="shared" si="2153"/>
        <v>1.0940189409384282E-5</v>
      </c>
      <c r="AM1642" s="13">
        <f t="shared" si="2154"/>
        <v>1.5778156573002023E-3</v>
      </c>
      <c r="AN1642" s="13">
        <f t="shared" si="2155"/>
        <v>1.5208494552974487E-3</v>
      </c>
      <c r="AO1642" s="13">
        <f t="shared" si="2156"/>
        <v>7.329699939840526E-4</v>
      </c>
      <c r="AP1642" s="13">
        <f t="shared" si="2157"/>
        <v>2.3550216633195402E-4</v>
      </c>
      <c r="AQ1642" s="13">
        <f t="shared" si="2158"/>
        <v>5.6749871211218376E-5</v>
      </c>
      <c r="AR1642" s="13">
        <f t="shared" si="2159"/>
        <v>8.9935168677329302E-4</v>
      </c>
      <c r="AS1642" s="13">
        <f t="shared" si="2160"/>
        <v>9.7002931742975671E-4</v>
      </c>
      <c r="AT1642" s="13">
        <f t="shared" si="2161"/>
        <v>5.2313065651170255E-4</v>
      </c>
      <c r="AU1642" s="13">
        <f t="shared" si="2162"/>
        <v>1.8808069602644224E-4</v>
      </c>
      <c r="AV1642" s="13">
        <f t="shared" si="2163"/>
        <v>5.071536304190904E-5</v>
      </c>
      <c r="AW1642" s="13">
        <f t="shared" si="2164"/>
        <v>3.1594218124902947E-7</v>
      </c>
      <c r="AX1642" s="13">
        <f t="shared" si="2165"/>
        <v>2.8363532449546074E-4</v>
      </c>
      <c r="AY1642" s="13">
        <f t="shared" si="2166"/>
        <v>2.7339482072332035E-4</v>
      </c>
      <c r="AZ1642" s="13">
        <f t="shared" si="2167"/>
        <v>1.3176202246898317E-4</v>
      </c>
      <c r="BA1642" s="13">
        <f t="shared" si="2168"/>
        <v>4.2334941384244806E-5</v>
      </c>
      <c r="BB1642" s="13">
        <f t="shared" si="2169"/>
        <v>1.0201615164354389E-5</v>
      </c>
      <c r="BC1642" s="13">
        <f t="shared" si="2170"/>
        <v>1.9666582460476364E-6</v>
      </c>
      <c r="BD1642" s="13">
        <f t="shared" si="2171"/>
        <v>1.444801780889925E-4</v>
      </c>
      <c r="BE1642" s="13">
        <f t="shared" si="2172"/>
        <v>1.5583448676971664E-4</v>
      </c>
      <c r="BF1642" s="13">
        <f t="shared" si="2173"/>
        <v>8.4040550018643506E-5</v>
      </c>
      <c r="BG1642" s="13">
        <f t="shared" si="2174"/>
        <v>3.0215023618287821E-5</v>
      </c>
      <c r="BH1642" s="13">
        <f t="shared" si="2175"/>
        <v>8.1473852686396247E-6</v>
      </c>
      <c r="BI1642" s="13">
        <f t="shared" si="2176"/>
        <v>1.7575332736253551E-6</v>
      </c>
      <c r="BJ1642" s="14">
        <f t="shared" si="2177"/>
        <v>0.3776630225463356</v>
      </c>
      <c r="BK1642" s="14">
        <f t="shared" si="2178"/>
        <v>0.30419957662657016</v>
      </c>
      <c r="BL1642" s="14">
        <f t="shared" si="2179"/>
        <v>0.29885225199607351</v>
      </c>
      <c r="BM1642" s="14">
        <f t="shared" si="2180"/>
        <v>0.33462224339010027</v>
      </c>
      <c r="BN1642" s="14">
        <f t="shared" si="2181"/>
        <v>0.66517927328901538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1.6352</v>
      </c>
      <c r="F1643" s="10">
        <f>VLOOKUP(B1643,home!$B$2:$E$405,3,FALSE)</f>
        <v>1.0431999999999999</v>
      </c>
      <c r="G1643" s="10">
        <f>VLOOKUP(C1643,away!$B$2:$E$405,4,FALSE)</f>
        <v>0.82740000000000002</v>
      </c>
      <c r="H1643" s="10">
        <f>VLOOKUP(A1643,away!$A$2:$E$405,3,FALSE)</f>
        <v>1.1458999999999999</v>
      </c>
      <c r="I1643" s="10">
        <f>VLOOKUP(C1643,away!$B$2:$E$405,3,FALSE)</f>
        <v>1.7454000000000001</v>
      </c>
      <c r="J1643" s="10">
        <f>VLOOKUP(B1643,home!$B$2:$E$405,4,FALSE)</f>
        <v>0.92400000000000004</v>
      </c>
      <c r="K1643" s="12">
        <f t="shared" si="2126"/>
        <v>1.411412545536</v>
      </c>
      <c r="L1643" s="12">
        <f t="shared" si="2127"/>
        <v>1.84804976664</v>
      </c>
      <c r="M1643" s="13">
        <f t="shared" si="2128"/>
        <v>3.8409044541943937E-2</v>
      </c>
      <c r="N1643" s="13">
        <f t="shared" si="2129"/>
        <v>5.4211007328550699E-2</v>
      </c>
      <c r="O1643" s="13">
        <f t="shared" si="2130"/>
        <v>7.0981825802604856E-2</v>
      </c>
      <c r="P1643" s="13">
        <f t="shared" si="2131"/>
        <v>0.10018463944284745</v>
      </c>
      <c r="Q1643" s="13">
        <f t="shared" si="2132"/>
        <v>3.8257047924830256E-2</v>
      </c>
      <c r="R1643" s="13">
        <f t="shared" si="2133"/>
        <v>6.5588973305092516E-2</v>
      </c>
      <c r="S1643" s="13">
        <f t="shared" si="2134"/>
        <v>6.5329417198419601E-2</v>
      </c>
      <c r="T1643" s="13">
        <f t="shared" si="2135"/>
        <v>7.0700928489817849E-2</v>
      </c>
      <c r="U1643" s="13">
        <f t="shared" si="2136"/>
        <v>9.2573099771633388E-2</v>
      </c>
      <c r="V1643" s="13">
        <f t="shared" si="2137"/>
        <v>1.893363105570867E-2</v>
      </c>
      <c r="W1643" s="13">
        <f t="shared" si="2138"/>
        <v>1.7998825798759138E-2</v>
      </c>
      <c r="X1643" s="13">
        <f t="shared" si="2139"/>
        <v>3.3262725817190836E-2</v>
      </c>
      <c r="Y1643" s="13">
        <f t="shared" si="2140"/>
        <v>3.0735586342134916E-2</v>
      </c>
      <c r="Z1643" s="13">
        <f t="shared" si="2141"/>
        <v>4.040389560354448E-2</v>
      </c>
      <c r="AA1643" s="13">
        <f t="shared" si="2142"/>
        <v>5.7026565143369512E-2</v>
      </c>
      <c r="AB1643" s="13">
        <f t="shared" si="2143"/>
        <v>4.0244004736088856E-2</v>
      </c>
      <c r="AC1643" s="13">
        <f t="shared" si="2144"/>
        <v>3.0866086088600845E-3</v>
      </c>
      <c r="AD1643" s="13">
        <f t="shared" si="2145"/>
        <v>6.3509421343214177E-3</v>
      </c>
      <c r="AE1643" s="13">
        <f t="shared" si="2146"/>
        <v>1.1736857129276839E-2</v>
      </c>
      <c r="AF1643" s="13">
        <f t="shared" si="2147"/>
        <v>1.0845148039423541E-2</v>
      </c>
      <c r="AG1643" s="13">
        <f t="shared" si="2148"/>
        <v>6.6807911011443101E-3</v>
      </c>
      <c r="AH1643" s="13">
        <f t="shared" si="2149"/>
        <v>1.8667102460369334E-2</v>
      </c>
      <c r="AI1643" s="13">
        <f t="shared" si="2150"/>
        <v>2.6346982601371208E-2</v>
      </c>
      <c r="AJ1643" s="13">
        <f t="shared" si="2151"/>
        <v>1.8593230890297026E-2</v>
      </c>
      <c r="AK1643" s="13">
        <f t="shared" si="2152"/>
        <v>8.7475731135375698E-3</v>
      </c>
      <c r="AL1643" s="13">
        <f t="shared" si="2153"/>
        <v>3.2203953445615797E-4</v>
      </c>
      <c r="AM1643" s="13">
        <f t="shared" si="2154"/>
        <v>1.7927598808708868E-3</v>
      </c>
      <c r="AN1643" s="13">
        <f t="shared" si="2155"/>
        <v>3.3131094794849963E-3</v>
      </c>
      <c r="AO1643" s="13">
        <f t="shared" si="2156"/>
        <v>3.0613956002075097E-3</v>
      </c>
      <c r="AP1643" s="13">
        <f t="shared" si="2157"/>
        <v>1.8858704748520706E-3</v>
      </c>
      <c r="AQ1643" s="13">
        <f t="shared" si="2158"/>
        <v>8.712956227409092E-4</v>
      </c>
      <c r="AR1643" s="13">
        <f t="shared" si="2159"/>
        <v>6.8995468691460992E-3</v>
      </c>
      <c r="AS1643" s="13">
        <f t="shared" si="2160"/>
        <v>9.7381070096264361E-3</v>
      </c>
      <c r="AT1643" s="13">
        <f t="shared" si="2161"/>
        <v>6.8722432015794078E-3</v>
      </c>
      <c r="AU1643" s="13">
        <f t="shared" si="2162"/>
        <v>3.2331900902278872E-3</v>
      </c>
      <c r="AV1643" s="13">
        <f t="shared" si="2163"/>
        <v>1.1408412638625783E-3</v>
      </c>
      <c r="AW1643" s="13">
        <f t="shared" si="2164"/>
        <v>2.3333201152805355E-5</v>
      </c>
      <c r="AX1643" s="13">
        <f t="shared" si="2165"/>
        <v>4.2172063116579844E-4</v>
      </c>
      <c r="AY1643" s="13">
        <f t="shared" si="2166"/>
        <v>7.7936071401322722E-4</v>
      </c>
      <c r="AZ1643" s="13">
        <f t="shared" si="2167"/>
        <v>7.2014869283026429E-4</v>
      </c>
      <c r="BA1643" s="13">
        <f t="shared" si="2168"/>
        <v>4.4362354124369036E-4</v>
      </c>
      <c r="BB1643" s="13">
        <f t="shared" si="2169"/>
        <v>2.049595954678532E-4</v>
      </c>
      <c r="BC1643" s="13">
        <f t="shared" si="2170"/>
        <v>7.5755106514998938E-5</v>
      </c>
      <c r="BD1643" s="13">
        <f t="shared" si="2171"/>
        <v>2.1251176635745318E-3</v>
      </c>
      <c r="BE1643" s="13">
        <f t="shared" si="2172"/>
        <v>2.9994177311092468E-3</v>
      </c>
      <c r="BF1643" s="13">
        <f t="shared" si="2173"/>
        <v>2.1167079074953582E-3</v>
      </c>
      <c r="BG1643" s="13">
        <f t="shared" si="2174"/>
        <v>9.9584936529140112E-4</v>
      </c>
      <c r="BH1643" s="13">
        <f t="shared" si="2175"/>
        <v>3.5138857190908672E-4</v>
      </c>
      <c r="BI1643" s="13">
        <f t="shared" si="2176"/>
        <v>9.9190847750092826E-5</v>
      </c>
      <c r="BJ1643" s="14">
        <f t="shared" si="2177"/>
        <v>0.29434985944484204</v>
      </c>
      <c r="BK1643" s="14">
        <f t="shared" si="2178"/>
        <v>0.22704474109624914</v>
      </c>
      <c r="BL1643" s="14">
        <f t="shared" si="2179"/>
        <v>0.4353409583459365</v>
      </c>
      <c r="BM1643" s="14">
        <f t="shared" si="2180"/>
        <v>0.62875088863184192</v>
      </c>
      <c r="BN1643" s="14">
        <f t="shared" si="2181"/>
        <v>0.36763253834586967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1.3391999999999999</v>
      </c>
      <c r="F1644" s="10">
        <f>VLOOKUP(B1644,home!$B$2:$E$405,3,FALSE)</f>
        <v>0.87119999999999997</v>
      </c>
      <c r="G1644" s="10">
        <f>VLOOKUP(C1644,away!$B$2:$E$405,4,FALSE)</f>
        <v>1.1539999999999999</v>
      </c>
      <c r="H1644" s="10">
        <f>VLOOKUP(A1644,away!$A$2:$E$405,3,FALSE)</f>
        <v>1.014</v>
      </c>
      <c r="I1644" s="10">
        <f>VLOOKUP(C1644,away!$B$2:$E$405,3,FALSE)</f>
        <v>0.89649999999999996</v>
      </c>
      <c r="J1644" s="10">
        <f>VLOOKUP(B1644,home!$B$2:$E$405,4,FALSE)</f>
        <v>0.57530000000000003</v>
      </c>
      <c r="K1644" s="12">
        <f t="shared" si="2126"/>
        <v>1.3463845401599996</v>
      </c>
      <c r="L1644" s="12">
        <f t="shared" si="2127"/>
        <v>0.52297704030000003</v>
      </c>
      <c r="M1644" s="13">
        <f t="shared" si="2128"/>
        <v>0.15422208878791888</v>
      </c>
      <c r="N1644" s="13">
        <f t="shared" si="2129"/>
        <v>0.2076422360952368</v>
      </c>
      <c r="O1644" s="13">
        <f t="shared" si="2130"/>
        <v>8.0654611543189633E-2</v>
      </c>
      <c r="P1644" s="13">
        <f t="shared" si="2131"/>
        <v>0.10859212207436077</v>
      </c>
      <c r="Q1644" s="13">
        <f t="shared" si="2132"/>
        <v>0.13978314828143978</v>
      </c>
      <c r="R1644" s="13">
        <f t="shared" si="2133"/>
        <v>2.1090255015701765E-2</v>
      </c>
      <c r="S1644" s="13">
        <f t="shared" si="2134"/>
        <v>1.9115693914684925E-2</v>
      </c>
      <c r="T1644" s="13">
        <f t="shared" si="2135"/>
        <v>7.3103377172043404E-2</v>
      </c>
      <c r="U1644" s="13">
        <f t="shared" si="2136"/>
        <v>2.8395593301172747E-2</v>
      </c>
      <c r="V1644" s="13">
        <f t="shared" si="2137"/>
        <v>1.4955443538413912E-3</v>
      </c>
      <c r="W1644" s="13">
        <f t="shared" si="2138"/>
        <v>6.2733956607007757E-2</v>
      </c>
      <c r="X1644" s="13">
        <f t="shared" si="2139"/>
        <v>3.2808418952641548E-2</v>
      </c>
      <c r="Y1644" s="13">
        <f t="shared" si="2140"/>
        <v>8.5790249203874513E-3</v>
      </c>
      <c r="Z1644" s="13">
        <f t="shared" si="2141"/>
        <v>3.6765730490946474E-3</v>
      </c>
      <c r="AA1644" s="13">
        <f t="shared" si="2142"/>
        <v>4.9500811140699447E-3</v>
      </c>
      <c r="AB1644" s="13">
        <f t="shared" si="2143"/>
        <v>3.3323563422608814E-3</v>
      </c>
      <c r="AC1644" s="13">
        <f t="shared" si="2144"/>
        <v>6.581593479748644E-5</v>
      </c>
      <c r="AD1644" s="13">
        <f t="shared" si="2145"/>
        <v>2.1116007329685882E-2</v>
      </c>
      <c r="AE1644" s="13">
        <f t="shared" si="2146"/>
        <v>1.104318701623223E-2</v>
      </c>
      <c r="AF1644" s="13">
        <f t="shared" si="2147"/>
        <v>2.8876666306142601E-3</v>
      </c>
      <c r="AG1644" s="13">
        <f t="shared" si="2148"/>
        <v>5.0339444928390641E-4</v>
      </c>
      <c r="AH1644" s="13">
        <f t="shared" si="2149"/>
        <v>4.8069082291556618E-4</v>
      </c>
      <c r="AI1644" s="13">
        <f t="shared" si="2150"/>
        <v>6.4719469257030636E-4</v>
      </c>
      <c r="AJ1644" s="13">
        <f t="shared" si="2151"/>
        <v>4.356864642751323E-4</v>
      </c>
      <c r="AK1644" s="13">
        <f t="shared" si="2152"/>
        <v>1.9553383995233662E-4</v>
      </c>
      <c r="AL1644" s="13">
        <f t="shared" si="2153"/>
        <v>1.8537142330617146E-6</v>
      </c>
      <c r="AM1644" s="13">
        <f t="shared" si="2154"/>
        <v>5.6860531637188587E-3</v>
      </c>
      <c r="AN1644" s="13">
        <f t="shared" si="2155"/>
        <v>2.9736752545501404E-3</v>
      </c>
      <c r="AO1644" s="13">
        <f t="shared" si="2156"/>
        <v>7.7758194171899083E-4</v>
      </c>
      <c r="AP1644" s="13">
        <f t="shared" si="2157"/>
        <v>1.3555250082364167E-4</v>
      </c>
      <c r="AQ1644" s="13">
        <f t="shared" si="2158"/>
        <v>1.7722711421502852E-5</v>
      </c>
      <c r="AR1644" s="13">
        <f t="shared" si="2159"/>
        <v>5.0278052773550872E-5</v>
      </c>
      <c r="AS1644" s="13">
        <f t="shared" si="2160"/>
        <v>6.7693592963657482E-5</v>
      </c>
      <c r="AT1644" s="13">
        <f t="shared" si="2161"/>
        <v>4.5570803517076097E-5</v>
      </c>
      <c r="AU1644" s="13">
        <f t="shared" si="2162"/>
        <v>2.045194177935339E-5</v>
      </c>
      <c r="AV1644" s="13">
        <f t="shared" si="2163"/>
        <v>6.8840445569934518E-6</v>
      </c>
      <c r="AW1644" s="13">
        <f t="shared" si="2164"/>
        <v>3.6257013049904818E-8</v>
      </c>
      <c r="AX1644" s="13">
        <f t="shared" si="2165"/>
        <v>1.2759356790264871E-3</v>
      </c>
      <c r="AY1644" s="13">
        <f t="shared" si="2166"/>
        <v>6.6728506503044304E-4</v>
      </c>
      <c r="AZ1644" s="13">
        <f t="shared" si="2167"/>
        <v>1.744873841730071E-4</v>
      </c>
      <c r="BA1644" s="13">
        <f t="shared" si="2168"/>
        <v>3.0417631914829444E-5</v>
      </c>
      <c r="BB1644" s="13">
        <f t="shared" si="2169"/>
        <v>3.9769307779380798E-6</v>
      </c>
      <c r="BC1644" s="13">
        <f t="shared" si="2170"/>
        <v>4.1596869754480696E-7</v>
      </c>
      <c r="BD1644" s="13">
        <f t="shared" si="2171"/>
        <v>4.3823778719264716E-6</v>
      </c>
      <c r="BE1644" s="13">
        <f t="shared" si="2172"/>
        <v>5.9003658159010792E-6</v>
      </c>
      <c r="BF1644" s="13">
        <f t="shared" si="2173"/>
        <v>3.9720806579088791E-6</v>
      </c>
      <c r="BG1644" s="13">
        <f t="shared" si="2174"/>
        <v>1.782649330025691E-6</v>
      </c>
      <c r="BH1644" s="13">
        <f t="shared" si="2175"/>
        <v>6.0003287461829308E-7</v>
      </c>
      <c r="BI1644" s="13">
        <f t="shared" si="2176"/>
        <v>1.6157499719476655E-7</v>
      </c>
      <c r="BJ1644" s="14">
        <f t="shared" si="2177"/>
        <v>0.57194352168642637</v>
      </c>
      <c r="BK1644" s="14">
        <f t="shared" si="2178"/>
        <v>0.28416040384486696</v>
      </c>
      <c r="BL1644" s="14">
        <f t="shared" si="2179"/>
        <v>0.1403896806532465</v>
      </c>
      <c r="BM1644" s="14">
        <f t="shared" si="2180"/>
        <v>0.28751846862776964</v>
      </c>
      <c r="BN1644" s="14">
        <f t="shared" si="2181"/>
        <v>0.71198446179784758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1.242</v>
      </c>
      <c r="F1645" s="10">
        <f>VLOOKUP(B1645,home!$B$2:$E$405,3,FALSE)</f>
        <v>0.61570000000000003</v>
      </c>
      <c r="G1645" s="10">
        <f>VLOOKUP(C1645,away!$B$2:$E$405,4,FALSE)</f>
        <v>1.2314000000000001</v>
      </c>
      <c r="H1645" s="10">
        <f>VLOOKUP(A1645,away!$A$2:$E$405,3,FALSE)</f>
        <v>0.96209999999999996</v>
      </c>
      <c r="I1645" s="10">
        <f>VLOOKUP(C1645,away!$B$2:$E$405,3,FALSE)</f>
        <v>0.79479999999999995</v>
      </c>
      <c r="J1645" s="10">
        <f>VLOOKUP(B1645,home!$B$2:$E$405,4,FALSE)</f>
        <v>0.79479999999999995</v>
      </c>
      <c r="K1645" s="12">
        <f t="shared" si="2126"/>
        <v>0.94165084116000008</v>
      </c>
      <c r="L1645" s="12">
        <f t="shared" si="2127"/>
        <v>0.60776534318399988</v>
      </c>
      <c r="M1645" s="13">
        <f t="shared" si="2128"/>
        <v>0.21237192369523369</v>
      </c>
      <c r="N1645" s="13">
        <f t="shared" si="2129"/>
        <v>0.19998020058638413</v>
      </c>
      <c r="O1645" s="13">
        <f t="shared" si="2130"/>
        <v>0.12907229508727996</v>
      </c>
      <c r="P1645" s="13">
        <f t="shared" si="2131"/>
        <v>0.1215410352393889</v>
      </c>
      <c r="Q1645" s="13">
        <f t="shared" si="2132"/>
        <v>9.4155762048757072E-2</v>
      </c>
      <c r="R1645" s="13">
        <f t="shared" si="2133"/>
        <v>3.9222833859633599E-2</v>
      </c>
      <c r="S1645" s="13">
        <f t="shared" si="2134"/>
        <v>1.7389567074154996E-2</v>
      </c>
      <c r="T1645" s="13">
        <f t="shared" si="2135"/>
        <v>5.7224609034313881E-2</v>
      </c>
      <c r="U1645" s="13">
        <f t="shared" si="2136"/>
        <v>3.6934214496602905E-2</v>
      </c>
      <c r="V1645" s="13">
        <f t="shared" si="2137"/>
        <v>1.1057885554854614E-3</v>
      </c>
      <c r="W1645" s="13">
        <f t="shared" si="2138"/>
        <v>2.9553950844424307E-2</v>
      </c>
      <c r="X1645" s="13">
        <f t="shared" si="2139"/>
        <v>1.7961867077404603E-2</v>
      </c>
      <c r="Y1645" s="13">
        <f t="shared" si="2140"/>
        <v>5.4583001542620989E-3</v>
      </c>
      <c r="Z1645" s="13">
        <f t="shared" si="2141"/>
        <v>7.9460930271164094E-3</v>
      </c>
      <c r="AA1645" s="13">
        <f t="shared" si="2142"/>
        <v>7.4824451829197764E-3</v>
      </c>
      <c r="AB1645" s="13">
        <f t="shared" si="2143"/>
        <v>3.5229254002149993E-3</v>
      </c>
      <c r="AC1645" s="13">
        <f t="shared" si="2144"/>
        <v>3.9552864219013196E-5</v>
      </c>
      <c r="AD1645" s="13">
        <f t="shared" si="2145"/>
        <v>6.9573756680633607E-3</v>
      </c>
      <c r="AE1645" s="13">
        <f t="shared" si="2146"/>
        <v>4.2284518105605391E-3</v>
      </c>
      <c r="AF1645" s="13">
        <f t="shared" si="2147"/>
        <v>1.2849532328911657E-3</v>
      </c>
      <c r="AG1645" s="13">
        <f t="shared" si="2148"/>
        <v>2.603166808544965E-4</v>
      </c>
      <c r="AH1645" s="13">
        <f t="shared" si="2149"/>
        <v>1.2073399888993478E-3</v>
      </c>
      <c r="AI1645" s="13">
        <f t="shared" si="2150"/>
        <v>1.1368927161131759E-3</v>
      </c>
      <c r="AJ1645" s="13">
        <f t="shared" si="2151"/>
        <v>5.3527799121832456E-4</v>
      </c>
      <c r="AK1645" s="13">
        <f t="shared" si="2152"/>
        <v>1.6801499022839019E-4</v>
      </c>
      <c r="AL1645" s="13">
        <f t="shared" si="2153"/>
        <v>9.0544851319623705E-7</v>
      </c>
      <c r="AM1645" s="13">
        <f t="shared" si="2154"/>
        <v>1.3102837300195966E-3</v>
      </c>
      <c r="AN1645" s="13">
        <f t="shared" si="2155"/>
        <v>7.9634504084377168E-4</v>
      </c>
      <c r="AO1645" s="13">
        <f t="shared" si="2156"/>
        <v>2.4199545852064564E-4</v>
      </c>
      <c r="AP1645" s="13">
        <f t="shared" si="2157"/>
        <v>4.9025484298923202E-5</v>
      </c>
      <c r="AQ1645" s="13">
        <f t="shared" si="2158"/>
        <v>7.4489975724242121E-6</v>
      </c>
      <c r="AR1645" s="13">
        <f t="shared" si="2159"/>
        <v>1.4675588053863581E-4</v>
      </c>
      <c r="AS1645" s="13">
        <f t="shared" si="2160"/>
        <v>1.3819279835438288E-4</v>
      </c>
      <c r="AT1645" s="13">
        <f t="shared" si="2161"/>
        <v>6.5064682406329455E-5</v>
      </c>
      <c r="AU1645" s="13">
        <f t="shared" si="2162"/>
        <v>2.0422737639242797E-5</v>
      </c>
      <c r="AV1645" s="13">
        <f t="shared" si="2163"/>
        <v>4.8077720191957427E-6</v>
      </c>
      <c r="AW1645" s="13">
        <f t="shared" si="2164"/>
        <v>1.4394185306685925E-8</v>
      </c>
      <c r="AX1645" s="13">
        <f t="shared" si="2165"/>
        <v>2.0563829608853584E-4</v>
      </c>
      <c r="AY1645" s="13">
        <f t="shared" si="2166"/>
        <v>1.2497982959402197E-4</v>
      </c>
      <c r="AZ1645" s="13">
        <f t="shared" si="2167"/>
        <v>3.797920451214429E-5</v>
      </c>
      <c r="BA1645" s="13">
        <f t="shared" si="2168"/>
        <v>7.6941480880595639E-6</v>
      </c>
      <c r="BB1645" s="13">
        <f t="shared" si="2169"/>
        <v>1.1690591383120092E-6</v>
      </c>
      <c r="BC1645" s="13">
        <f t="shared" si="2170"/>
        <v>1.4210272567971794E-7</v>
      </c>
      <c r="BD1645" s="13">
        <f t="shared" si="2171"/>
        <v>1.4865523016639012E-5</v>
      </c>
      <c r="BE1645" s="13">
        <f t="shared" si="2172"/>
        <v>1.3998132252901465E-5</v>
      </c>
      <c r="BF1645" s="13">
        <f t="shared" si="2173"/>
        <v>6.5906765053067954E-6</v>
      </c>
      <c r="BG1645" s="13">
        <f t="shared" si="2174"/>
        <v>2.0687053583451981E-6</v>
      </c>
      <c r="BH1645" s="13">
        <f t="shared" si="2175"/>
        <v>4.8699953519948871E-7</v>
      </c>
      <c r="BI1645" s="13">
        <f t="shared" si="2176"/>
        <v>9.1716704393025562E-8</v>
      </c>
      <c r="BJ1645" s="14">
        <f t="shared" si="2177"/>
        <v>0.41984848848931783</v>
      </c>
      <c r="BK1645" s="14">
        <f t="shared" si="2178"/>
        <v>0.35257375270658936</v>
      </c>
      <c r="BL1645" s="14">
        <f t="shared" si="2179"/>
        <v>0.21969558533744105</v>
      </c>
      <c r="BM1645" s="14">
        <f t="shared" si="2180"/>
        <v>0.20359490360837842</v>
      </c>
      <c r="BN1645" s="14">
        <f t="shared" si="2181"/>
        <v>0.79634405051667723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1.242</v>
      </c>
      <c r="F1646" s="15">
        <f>VLOOKUP(B1646,home!$B$2:$E$405,3,FALSE)</f>
        <v>1.4314</v>
      </c>
      <c r="G1646" s="15">
        <f>VLOOKUP(C1646,away!$B$2:$E$405,4,FALSE)</f>
        <v>1.042</v>
      </c>
      <c r="H1646" s="15">
        <f>VLOOKUP(A1646,away!$A$2:$E$405,3,FALSE)</f>
        <v>0.96209999999999996</v>
      </c>
      <c r="I1646" s="15">
        <f>VLOOKUP(C1646,away!$B$2:$E$405,3,FALSE)</f>
        <v>0.61140000000000005</v>
      </c>
      <c r="J1646" s="15">
        <f>VLOOKUP(B1646,home!$B$2:$E$405,4,FALSE)</f>
        <v>1.5013000000000001</v>
      </c>
      <c r="K1646" s="16">
        <f t="shared" si="2126"/>
        <v>1.8524663496</v>
      </c>
      <c r="L1646" s="16">
        <f t="shared" si="2127"/>
        <v>0.883106606322</v>
      </c>
      <c r="M1646" s="17">
        <f t="shared" si="2128"/>
        <v>6.4856836347816055E-2</v>
      </c>
      <c r="N1646" s="17">
        <f t="shared" si="2129"/>
        <v>0.12014510687584337</v>
      </c>
      <c r="O1646" s="17">
        <f t="shared" si="2130"/>
        <v>5.7275500643901162E-2</v>
      </c>
      <c r="P1646" s="17">
        <f t="shared" si="2131"/>
        <v>0.10610093759932002</v>
      </c>
      <c r="Q1646" s="17">
        <f t="shared" si="2132"/>
        <v>0.11128238377829776</v>
      </c>
      <c r="R1646" s="17">
        <f t="shared" si="2133"/>
        <v>2.5290186499514544E-2</v>
      </c>
      <c r="S1646" s="17">
        <f t="shared" si="2134"/>
        <v>4.3393301282393971E-2</v>
      </c>
      <c r="T1646" s="17">
        <f t="shared" si="2135"/>
        <v>9.8274208281874914E-2</v>
      </c>
      <c r="U1646" s="17">
        <f t="shared" si="2136"/>
        <v>4.6849219465458898E-2</v>
      </c>
      <c r="V1646" s="17">
        <f t="shared" si="2137"/>
        <v>7.8875775748791684E-3</v>
      </c>
      <c r="W1646" s="17">
        <f t="shared" si="2138"/>
        <v>6.8715623750856505E-2</v>
      </c>
      <c r="X1646" s="17">
        <f t="shared" si="2139"/>
        <v>6.0683221291918298E-2</v>
      </c>
      <c r="Y1646" s="17">
        <f t="shared" si="2140"/>
        <v>2.6794876807896453E-2</v>
      </c>
      <c r="Z1646" s="17">
        <f t="shared" si="2141"/>
        <v>7.4446435909455841E-3</v>
      </c>
      <c r="AA1646" s="17">
        <f t="shared" si="2142"/>
        <v>1.3790951736992E-2</v>
      </c>
      <c r="AB1646" s="17">
        <f t="shared" si="2143"/>
        <v>1.2773637010867679E-2</v>
      </c>
      <c r="AC1646" s="17">
        <f t="shared" si="2144"/>
        <v>8.0646796776558246E-4</v>
      </c>
      <c r="AD1646" s="17">
        <f t="shared" si="2145"/>
        <v>3.1823345172559053E-2</v>
      </c>
      <c r="AE1646" s="17">
        <f t="shared" si="2146"/>
        <v>2.8103406357152225E-2</v>
      </c>
      <c r="AF1646" s="17">
        <f t="shared" si="2147"/>
        <v>1.2409151907076412E-2</v>
      </c>
      <c r="AG1646" s="17">
        <f t="shared" si="2148"/>
        <v>3.6528680093308088E-3</v>
      </c>
      <c r="AH1646" s="17">
        <f t="shared" si="2149"/>
        <v>1.6436034842191953E-3</v>
      </c>
      <c r="AI1646" s="17">
        <f t="shared" si="2150"/>
        <v>3.0447201466013733E-3</v>
      </c>
      <c r="AJ1646" s="17">
        <f t="shared" si="2151"/>
        <v>2.8201208077641127E-3</v>
      </c>
      <c r="AK1646" s="17">
        <f t="shared" si="2152"/>
        <v>1.741392966063263E-3</v>
      </c>
      <c r="AL1646" s="17">
        <f t="shared" si="2153"/>
        <v>5.2772853159142951E-5</v>
      </c>
      <c r="AM1646" s="17">
        <f t="shared" si="2154"/>
        <v>1.179033521277425E-2</v>
      </c>
      <c r="AN1646" s="17">
        <f t="shared" si="2155"/>
        <v>1.0412122917151843E-2</v>
      </c>
      <c r="AO1646" s="17">
        <f t="shared" si="2156"/>
        <v>4.5975072669867433E-3</v>
      </c>
      <c r="AP1646" s="17">
        <f t="shared" si="2157"/>
        <v>1.3533630133631322E-3</v>
      </c>
      <c r="AQ1646" s="17">
        <f t="shared" si="2158"/>
        <v>2.987909544632078E-4</v>
      </c>
      <c r="AR1646" s="17">
        <f t="shared" si="2159"/>
        <v>2.902954190175658E-4</v>
      </c>
      <c r="AS1646" s="17">
        <f t="shared" si="2160"/>
        <v>5.3776249517307236E-4</v>
      </c>
      <c r="AT1646" s="17">
        <f t="shared" si="2161"/>
        <v>4.9809346319252472E-4</v>
      </c>
      <c r="AU1646" s="17">
        <f t="shared" si="2162"/>
        <v>3.0756712650662605E-4</v>
      </c>
      <c r="AV1646" s="17">
        <f t="shared" si="2163"/>
        <v>1.4243943802417277E-4</v>
      </c>
      <c r="AW1646" s="17">
        <f t="shared" si="2164"/>
        <v>2.3981234478542204E-6</v>
      </c>
      <c r="AX1646" s="17">
        <f t="shared" si="2165"/>
        <v>3.6401998720280381E-3</v>
      </c>
      <c r="AY1646" s="17">
        <f t="shared" si="2166"/>
        <v>3.2146845553204591E-3</v>
      </c>
      <c r="AZ1646" s="17">
        <f t="shared" si="2167"/>
        <v>1.4194545840223993E-3</v>
      </c>
      <c r="BA1646" s="17">
        <f t="shared" si="2168"/>
        <v>4.178432401747425E-4</v>
      </c>
      <c r="BB1646" s="17">
        <f t="shared" si="2169"/>
        <v>9.2250031451326291E-5</v>
      </c>
      <c r="BC1646" s="17">
        <f t="shared" si="2170"/>
        <v>1.629332244161571E-5</v>
      </c>
      <c r="BD1646" s="17">
        <f t="shared" si="2171"/>
        <v>4.2726967053237555E-5</v>
      </c>
      <c r="BE1646" s="17">
        <f t="shared" si="2172"/>
        <v>7.9150268686590432E-5</v>
      </c>
      <c r="BF1646" s="17">
        <f t="shared" si="2173"/>
        <v>7.3311604651853709E-5</v>
      </c>
      <c r="BG1646" s="17">
        <f t="shared" si="2174"/>
        <v>4.5269093550912605E-5</v>
      </c>
      <c r="BH1646" s="17">
        <f t="shared" si="2175"/>
        <v>2.0964868119989995E-5</v>
      </c>
      <c r="BI1646" s="17">
        <f t="shared" si="2176"/>
        <v>7.7673425432166566E-6</v>
      </c>
      <c r="BJ1646" s="18">
        <f t="shared" si="2177"/>
        <v>0.5991370372029835</v>
      </c>
      <c r="BK1646" s="18">
        <f t="shared" si="2178"/>
        <v>0.22631257818065439</v>
      </c>
      <c r="BL1646" s="18">
        <f t="shared" si="2179"/>
        <v>0.16727468084790192</v>
      </c>
      <c r="BM1646" s="18">
        <f t="shared" si="2180"/>
        <v>0.51200570164591996</v>
      </c>
      <c r="BN1646" s="18">
        <f t="shared" si="2181"/>
        <v>0.48495095174469288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1.242</v>
      </c>
      <c r="F1647" s="10">
        <f>VLOOKUP(B1647,home!$B$2:$E$405,3,FALSE)</f>
        <v>1.0064</v>
      </c>
      <c r="G1647" s="10">
        <f>VLOOKUP(C1647,away!$B$2:$E$405,4,FALSE)</f>
        <v>0.99460000000000004</v>
      </c>
      <c r="H1647" s="10">
        <f>VLOOKUP(A1647,away!$A$2:$E$405,3,FALSE)</f>
        <v>0.96209999999999996</v>
      </c>
      <c r="I1647" s="10">
        <f>VLOOKUP(C1647,away!$B$2:$E$405,3,FALSE)</f>
        <v>0.85599999999999998</v>
      </c>
      <c r="J1647" s="10">
        <f>VLOOKUP(B1647,home!$B$2:$E$405,4,FALSE)</f>
        <v>1.1693</v>
      </c>
      <c r="K1647" s="12">
        <f t="shared" ref="K1647:K1684" si="2182">E1647*F1647*G1647</f>
        <v>1.2431990764799998</v>
      </c>
      <c r="L1647" s="12">
        <f t="shared" ref="L1647:L1684" si="2183">H1647*I1647*J1647</f>
        <v>0.96298590167999998</v>
      </c>
      <c r="M1647" s="13">
        <f t="shared" ref="M1647:M1684" si="2184">_xlfn.POISSON.DIST(0,K1647,FALSE) * _xlfn.POISSON.DIST(0,L1647,FALSE)</f>
        <v>0.11011995821472402</v>
      </c>
      <c r="N1647" s="13">
        <f t="shared" ref="N1647:N1684" si="2185">_xlfn.POISSON.DIST(1,K1647,FALSE) * _xlfn.POISSON.DIST(0,L1647,FALSE)</f>
        <v>0.13690103035456108</v>
      </c>
      <c r="O1647" s="13">
        <f t="shared" ref="O1647:O1684" si="2186">_xlfn.POISSON.DIST(0,K1647,FALSE) * _xlfn.POISSON.DIST(1,L1647,FALSE)</f>
        <v>0.10604396725436993</v>
      </c>
      <c r="P1647" s="13">
        <f t="shared" ref="P1647:P1684" si="2187">_xlfn.POISSON.DIST(1,K1647,FALSE) * _xlfn.POISSON.DIST(1,L1647,FALSE)</f>
        <v>0.13183376215690806</v>
      </c>
      <c r="Q1647" s="13">
        <f t="shared" ref="Q1647:Q1684" si="2188">_xlfn.POISSON.DIST(2,K1647,FALSE) * _xlfn.POISSON.DIST(0,L1647,FALSE)</f>
        <v>8.5097617252975391E-2</v>
      </c>
      <c r="R1647" s="13">
        <f t="shared" ref="R1647:R1684" si="2189">_xlfn.POISSON.DIST(0,K1647,FALSE) * _xlfn.POISSON.DIST(2,L1647,FALSE)</f>
        <v>5.1059422712086903E-2</v>
      </c>
      <c r="S1647" s="13">
        <f t="shared" ref="S1647:S1684" si="2190">_xlfn.POISSON.DIST(2,K1647,FALSE) * _xlfn.POISSON.DIST(2,L1647,FALSE)</f>
        <v>3.9457290772292354E-2</v>
      </c>
      <c r="T1647" s="13">
        <f t="shared" ref="T1647:T1684" si="2191">_xlfn.POISSON.DIST(2,K1647,FALSE) * _xlfn.POISSON.DIST(1,L1647,FALSE)</f>
        <v>8.1947805681176031E-2</v>
      </c>
      <c r="U1647" s="13">
        <f t="shared" ref="U1647:U1684" si="2192">_xlfn.POISSON.DIST(1,K1647,FALSE) * _xlfn.POISSON.DIST(2,L1647,FALSE)</f>
        <v>6.3477027161268365E-2</v>
      </c>
      <c r="V1647" s="13">
        <f t="shared" ref="V1647:V1684" si="2193">_xlfn.POISSON.DIST(3,K1647,FALSE) * _xlfn.POISSON.DIST(3,L1647,FALSE)</f>
        <v>5.2486227760288936E-3</v>
      </c>
      <c r="W1647" s="13">
        <f t="shared" ref="W1647:W1684" si="2194">_xlfn.POISSON.DIST(3,K1647,FALSE) * _xlfn.POISSON.DIST(0,L1647,FALSE)</f>
        <v>3.5264426393182509E-2</v>
      </c>
      <c r="X1647" s="13">
        <f t="shared" ref="X1647:X1684" si="2195">_xlfn.POISSON.DIST(3,K1647,FALSE) * _xlfn.POISSON.DIST(1,L1647,FALSE)</f>
        <v>3.3959145447466851E-2</v>
      </c>
      <c r="Y1647" s="13">
        <f t="shared" ref="Y1647:Y1684" si="2196">_xlfn.POISSON.DIST(3,K1647,FALSE) * _xlfn.POISSON.DIST(2,L1647,FALSE)</f>
        <v>1.635108914950556E-2</v>
      </c>
      <c r="Z1647" s="13">
        <f t="shared" ref="Z1647:Z1684" si="2197">_xlfn.POISSON.DIST(0,K1647,FALSE) * _xlfn.POISSON.DIST(3,L1647,FALSE)</f>
        <v>1.6389834739886429E-2</v>
      </c>
      <c r="AA1647" s="13">
        <f t="shared" ref="AA1647:AA1684" si="2198">_xlfn.POISSON.DIST(1,K1647,FALSE) * _xlfn.POISSON.DIST(3,L1647,FALSE)</f>
        <v>2.0375827412286628E-2</v>
      </c>
      <c r="AB1647" s="13">
        <f t="shared" ref="AB1647:AB1684" si="2199">_xlfn.POISSON.DIST(2,K1647,FALSE) * _xlfn.POISSON.DIST(3,L1647,FALSE)</f>
        <v>1.2665604910735302E-2</v>
      </c>
      <c r="AC1647" s="13">
        <f t="shared" ref="AC1647:AC1684" si="2200">_xlfn.POISSON.DIST(4,K1647,FALSE) * _xlfn.POISSON.DIST(4,L1647,FALSE)</f>
        <v>3.9272268279305189E-4</v>
      </c>
      <c r="AD1647" s="13">
        <f t="shared" ref="AD1647:AD1684" si="2201">_xlfn.POISSON.DIST(4,K1647,FALSE) * _xlfn.POISSON.DIST(0,L1647,FALSE)</f>
        <v>1.0960175581150351E-2</v>
      </c>
      <c r="AE1647" s="13">
        <f t="shared" ref="AE1647:AE1684" si="2202">_xlfn.POISSON.DIST(4,K1647,FALSE) * _xlfn.POISSON.DIST(1,L1647,FALSE)</f>
        <v>1.0554494564585189E-2</v>
      </c>
      <c r="AF1647" s="13">
        <f t="shared" ref="AF1647:AF1684" si="2203">_xlfn.POISSON.DIST(4,K1647,FALSE) * _xlfn.POISSON.DIST(2,L1647,FALSE)</f>
        <v>5.0819147325268628E-3</v>
      </c>
      <c r="AG1647" s="13">
        <f t="shared" ref="AG1647:AG1684" si="2204">_xlfn.POISSON.DIST(4,K1647,FALSE) * _xlfn.POISSON.DIST(3,L1647,FALSE)</f>
        <v>1.6312707469877525E-3</v>
      </c>
      <c r="AH1647" s="13">
        <f t="shared" ref="AH1647:AH1684" si="2205">_xlfn.POISSON.DIST(0,K1647,FALSE) * _xlfn.POISSON.DIST(4,L1647,FALSE)</f>
        <v>3.9457949463439293E-3</v>
      </c>
      <c r="AI1647" s="13">
        <f t="shared" ref="AI1647:AI1684" si="2206">_xlfn.POISSON.DIST(1,K1647,FALSE) * _xlfn.POISSON.DIST(4,L1647,FALSE)</f>
        <v>4.9054086332742238E-3</v>
      </c>
      <c r="AJ1647" s="13">
        <f t="shared" ref="AJ1647:AJ1684" si="2207">_xlfn.POISSON.DIST(2,K1647,FALSE) * _xlfn.POISSON.DIST(4,L1647,FALSE)</f>
        <v>3.0491997413217668E-3</v>
      </c>
      <c r="AK1647" s="13">
        <f t="shared" ref="AK1647:AK1684" si="2208">_xlfn.POISSON.DIST(3,K1647,FALSE) * _xlfn.POISSON.DIST(4,L1647,FALSE)</f>
        <v>1.2635874341380918E-3</v>
      </c>
      <c r="AL1647" s="13">
        <f t="shared" ref="AL1647:AL1684" si="2209">_xlfn.POISSON.DIST(5,K1647,FALSE) * _xlfn.POISSON.DIST(5,L1647,FALSE)</f>
        <v>1.8806439666824862E-5</v>
      </c>
      <c r="AM1647" s="13">
        <f t="shared" ref="AM1647:AM1684" si="2210">_xlfn.POISSON.DIST(5,K1647,FALSE) * _xlfn.POISSON.DIST(0,L1647,FALSE)</f>
        <v>2.7251360321089517E-3</v>
      </c>
      <c r="AN1647" s="13">
        <f t="shared" ref="AN1647:AN1684" si="2211">_xlfn.POISSON.DIST(5,K1647,FALSE) * _xlfn.POISSON.DIST(1,L1647,FALSE)</f>
        <v>2.6242675790810964E-3</v>
      </c>
      <c r="AO1647" s="13">
        <f t="shared" ref="AO1647:AO1684" si="2212">_xlfn.POISSON.DIST(5,K1647,FALSE) * _xlfn.POISSON.DIST(2,L1647,FALSE)</f>
        <v>1.2635663404455E-3</v>
      </c>
      <c r="AP1647" s="13">
        <f t="shared" ref="AP1647:AP1684" si="2213">_xlfn.POISSON.DIST(5,K1647,FALSE) * _xlfn.POISSON.DIST(3,L1647,FALSE)</f>
        <v>4.0559885722880255E-4</v>
      </c>
      <c r="AQ1647" s="13">
        <f t="shared" ref="AQ1647:AQ1684" si="2214">_xlfn.POISSON.DIST(5,K1647,FALSE) * _xlfn.POISSON.DIST(4,L1647,FALSE)</f>
        <v>9.7646495312213994E-5</v>
      </c>
      <c r="AR1647" s="13">
        <f t="shared" ref="AR1647:AR1684" si="2215">_xlfn.POISSON.DIST(0,K1647,FALSE) * _xlfn.POISSON.DIST(5,L1647,FALSE)</f>
        <v>7.5994898084987938E-4</v>
      </c>
      <c r="AS1647" s="13">
        <f t="shared" ref="AS1647:AS1684" si="2216">_xlfn.POISSON.DIST(1,K1647,FALSE) * _xlfn.POISSON.DIST(5,L1647,FALSE)</f>
        <v>9.4476787116448723E-4</v>
      </c>
      <c r="AT1647" s="13">
        <f t="shared" ref="AT1647:AT1684" si="2217">_xlfn.POISSON.DIST(2,K1647,FALSE) * _xlfn.POISSON.DIST(5,L1647,FALSE)</f>
        <v>5.8726727245983306E-4</v>
      </c>
      <c r="AU1647" s="13">
        <f t="shared" ref="AU1647:AU1684" si="2218">_xlfn.POISSON.DIST(3,K1647,FALSE) * _xlfn.POISSON.DIST(5,L1647,FALSE)</f>
        <v>2.4336337692299766E-4</v>
      </c>
      <c r="AV1647" s="13">
        <f t="shared" ref="AV1647:AV1684" si="2219">_xlfn.POISSON.DIST(4,K1647,FALSE) * _xlfn.POISSON.DIST(5,L1647,FALSE)</f>
        <v>7.563728135993117E-5</v>
      </c>
      <c r="AW1647" s="13">
        <f t="shared" ref="AW1647:AW1684" si="2220">_xlfn.POISSON.DIST(6,K1647,FALSE) * _xlfn.POISSON.DIST(6,L1647,FALSE)</f>
        <v>6.2540981425303945E-7</v>
      </c>
      <c r="AX1647" s="13">
        <f t="shared" ref="AX1647:AX1684" si="2221">_xlfn.POISSON.DIST(6,K1647,FALSE) * _xlfn.POISSON.DIST(0,L1647,FALSE)</f>
        <v>5.6464776640003658E-4</v>
      </c>
      <c r="AY1647" s="13">
        <f t="shared" ref="AY1647:AY1684" si="2222">_xlfn.POISSON.DIST(6,K1647,FALSE) * _xlfn.POISSON.DIST(1,L1647,FALSE)</f>
        <v>5.4374783845833729E-4</v>
      </c>
      <c r="AZ1647" s="13">
        <f t="shared" ref="AZ1647:AZ1684" si="2223">_xlfn.POISSON.DIST(6,K1647,FALSE) * _xlfn.POISSON.DIST(2,L1647,FALSE)</f>
        <v>2.6181075125217637E-4</v>
      </c>
      <c r="BA1647" s="13">
        <f t="shared" ref="BA1647:BA1684" si="2224">_xlfn.POISSON.DIST(6,K1647,FALSE) * _xlfn.POISSON.DIST(3,L1647,FALSE)</f>
        <v>8.4040020788031766E-5</v>
      </c>
      <c r="BB1647" s="13">
        <f t="shared" ref="BB1647:BB1684" si="2225">_xlfn.POISSON.DIST(6,K1647,FALSE) * _xlfn.POISSON.DIST(4,L1647,FALSE)</f>
        <v>2.0232338798942174E-5</v>
      </c>
      <c r="BC1647" s="13">
        <f t="shared" ref="BC1647:BC1684" si="2226">_xlfn.POISSON.DIST(6,K1647,FALSE) * _xlfn.POISSON.DIST(5,L1647,FALSE)</f>
        <v>3.896691404278917E-6</v>
      </c>
      <c r="BD1647" s="13">
        <f t="shared" ref="BD1647:BD1684" si="2227">_xlfn.POISSON.DIST(0,K1647,FALSE) * _xlfn.POISSON.DIST(6,L1647,FALSE)</f>
        <v>1.2197002575908631E-4</v>
      </c>
      <c r="BE1647" s="13">
        <f t="shared" ref="BE1647:BE1684" si="2228">_xlfn.POISSON.DIST(1,K1647,FALSE) * _xlfn.POISSON.DIST(6,L1647,FALSE)</f>
        <v>1.5163302338193791E-4</v>
      </c>
      <c r="BF1647" s="13">
        <f t="shared" ref="BF1647:BF1684" si="2229">_xlfn.POISSON.DIST(2,K1647,FALSE) * _xlfn.POISSON.DIST(6,L1647,FALSE)</f>
        <v>9.4255017316147727E-5</v>
      </c>
      <c r="BG1647" s="13">
        <f t="shared" ref="BG1647:BG1684" si="2230">_xlfn.POISSON.DIST(3,K1647,FALSE) * _xlfn.POISSON.DIST(6,L1647,FALSE)</f>
        <v>3.9059250160347088E-5</v>
      </c>
      <c r="BH1647" s="13">
        <f t="shared" ref="BH1647:BH1684" si="2231">_xlfn.POISSON.DIST(4,K1647,FALSE) * _xlfn.POISSON.DIST(6,L1647,FALSE)</f>
        <v>1.213960593183619E-5</v>
      </c>
      <c r="BI1647" s="13">
        <f t="shared" ref="BI1647:BI1684" si="2232">_xlfn.POISSON.DIST(5,K1647,FALSE) * _xlfn.POISSON.DIST(6,L1647,FALSE)</f>
        <v>3.018389376657975E-6</v>
      </c>
      <c r="BJ1647" s="14">
        <f t="shared" ref="BJ1647:BJ1684" si="2233">SUM(N1647,Q1647,T1647,W1647,X1647,Y1647,AD1647,AE1647,AF1647,AG1647,AM1647,AN1647,AO1647,AP1647,AQ1647,AX1647,AY1647,AZ1647,BA1647,BB1647,BC1647)</f>
        <v>0.42634356061539591</v>
      </c>
      <c r="BK1647" s="14">
        <f t="shared" ref="BK1647:BK1684" si="2234">SUM(M1647,P1647,S1647,V1647,AC1647,AL1647,AY1647)</f>
        <v>0.2876149108808716</v>
      </c>
      <c r="BL1647" s="14">
        <f t="shared" ref="BL1647:BL1684" si="2235">SUM(O1647,R1647,U1647,AA1647,AB1647,AH1647,AI1647,AJ1647,AK1647,AR1647,AS1647,AT1647,AU1647,AV1647,BD1647,BE1647,BF1647,BG1647,BH1647,BI1647)</f>
        <v>0.26981890030050826</v>
      </c>
      <c r="BM1647" s="14">
        <f t="shared" ref="BM1647:BM1684" si="2236">SUM(S1647:BI1647)</f>
        <v>0.37856832616239272</v>
      </c>
      <c r="BN1647" s="14">
        <f t="shared" ref="BN1647:BN1684" si="2237">SUM(M1647:R1647)</f>
        <v>0.6210557579456254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1.242</v>
      </c>
      <c r="F1648" s="10">
        <f>VLOOKUP(B1648,home!$B$2:$E$405,3,FALSE)</f>
        <v>0.89459999999999995</v>
      </c>
      <c r="G1648" s="10">
        <f>VLOOKUP(C1648,away!$B$2:$E$405,4,FALSE)</f>
        <v>0.94720000000000004</v>
      </c>
      <c r="H1648" s="10">
        <f>VLOOKUP(A1648,away!$A$2:$E$405,3,FALSE)</f>
        <v>0.96209999999999996</v>
      </c>
      <c r="I1648" s="10">
        <f>VLOOKUP(C1648,away!$B$2:$E$405,3,FALSE)</f>
        <v>0.79479999999999995</v>
      </c>
      <c r="J1648" s="10">
        <f>VLOOKUP(B1648,home!$B$2:$E$405,4,FALSE)</f>
        <v>0.75070000000000003</v>
      </c>
      <c r="K1648" s="12">
        <f t="shared" si="2182"/>
        <v>1.0524274790400001</v>
      </c>
      <c r="L1648" s="12">
        <f t="shared" si="2183"/>
        <v>0.5740430839559999</v>
      </c>
      <c r="M1648" s="13">
        <f t="shared" si="2184"/>
        <v>0.19662231699304344</v>
      </c>
      <c r="N1648" s="13">
        <f t="shared" si="2185"/>
        <v>0.20693072939599247</v>
      </c>
      <c r="O1648" s="13">
        <f t="shared" si="2186"/>
        <v>0.11286968122126084</v>
      </c>
      <c r="P1648" s="13">
        <f t="shared" si="2187"/>
        <v>0.11878715406773999</v>
      </c>
      <c r="Q1648" s="13">
        <f t="shared" si="2188"/>
        <v>0.10888979293706641</v>
      </c>
      <c r="R1648" s="13">
        <f t="shared" si="2189"/>
        <v>3.2396029946691586E-2</v>
      </c>
      <c r="S1648" s="13">
        <f t="shared" si="2190"/>
        <v>1.7940979675277944E-2</v>
      </c>
      <c r="T1648" s="13">
        <f t="shared" si="2191"/>
        <v>6.2507432548923852E-2</v>
      </c>
      <c r="U1648" s="13">
        <f t="shared" si="2192"/>
        <v>3.4094472127700975E-2</v>
      </c>
      <c r="V1648" s="13">
        <f t="shared" si="2193"/>
        <v>1.2043156021742914E-3</v>
      </c>
      <c r="W1648" s="13">
        <f t="shared" si="2194"/>
        <v>3.8199536757981468E-2</v>
      </c>
      <c r="X1648" s="13">
        <f t="shared" si="2195"/>
        <v>2.1928179886242259E-2</v>
      </c>
      <c r="Y1648" s="13">
        <f t="shared" si="2196"/>
        <v>6.2938600037202161E-3</v>
      </c>
      <c r="Z1648" s="13">
        <f t="shared" si="2197"/>
        <v>6.1989056461765899E-3</v>
      </c>
      <c r="AA1648" s="13">
        <f t="shared" si="2198"/>
        <v>6.5238986420124503E-3</v>
      </c>
      <c r="AB1648" s="13">
        <f t="shared" si="2199"/>
        <v>3.4329651006628219E-3</v>
      </c>
      <c r="AC1648" s="13">
        <f t="shared" si="2200"/>
        <v>4.547335507530472E-5</v>
      </c>
      <c r="AD1648" s="13">
        <f t="shared" si="2201"/>
        <v>1.005056054267456E-2</v>
      </c>
      <c r="AE1648" s="13">
        <f t="shared" si="2202"/>
        <v>5.7694547694033919E-3</v>
      </c>
      <c r="AF1648" s="13">
        <f t="shared" si="2203"/>
        <v>1.6559578042864875E-3</v>
      </c>
      <c r="AG1648" s="13">
        <f t="shared" si="2204"/>
        <v>3.1686370829120717E-4</v>
      </c>
      <c r="AH1648" s="13">
        <f t="shared" si="2205"/>
        <v>8.8960972857086735E-4</v>
      </c>
      <c r="AI1648" s="13">
        <f t="shared" si="2206"/>
        <v>9.3624972396929662E-4</v>
      </c>
      <c r="AJ1648" s="13">
        <f t="shared" si="2207"/>
        <v>4.9266746837445144E-4</v>
      </c>
      <c r="AK1648" s="13">
        <f t="shared" si="2208"/>
        <v>1.7283226058211433E-4</v>
      </c>
      <c r="AL1648" s="13">
        <f t="shared" si="2209"/>
        <v>1.0988885733654303E-6</v>
      </c>
      <c r="AM1648" s="13">
        <f t="shared" si="2210"/>
        <v>2.1154972189731777E-3</v>
      </c>
      <c r="AN1648" s="13">
        <f t="shared" si="2211"/>
        <v>1.2143865476797039E-3</v>
      </c>
      <c r="AO1648" s="13">
        <f t="shared" si="2212"/>
        <v>3.4855509947236856E-4</v>
      </c>
      <c r="AP1648" s="13">
        <f t="shared" si="2213"/>
        <v>6.6695214743236266E-5</v>
      </c>
      <c r="AQ1648" s="13">
        <f t="shared" si="2214"/>
        <v>9.5714816890787526E-6</v>
      </c>
      <c r="AR1648" s="13">
        <f t="shared" si="2215"/>
        <v>1.0213486242121616E-4</v>
      </c>
      <c r="AS1648" s="13">
        <f t="shared" si="2216"/>
        <v>1.0748953578005776E-4</v>
      </c>
      <c r="AT1648" s="13">
        <f t="shared" si="2217"/>
        <v>5.6562470582093039E-5</v>
      </c>
      <c r="AU1648" s="13">
        <f t="shared" si="2218"/>
        <v>1.9842632774328785E-5</v>
      </c>
      <c r="AV1648" s="13">
        <f t="shared" si="2219"/>
        <v>5.2207329970508296E-6</v>
      </c>
      <c r="AW1648" s="13">
        <f t="shared" si="2220"/>
        <v>1.8441142539426744E-8</v>
      </c>
      <c r="AX1648" s="13">
        <f t="shared" si="2221"/>
        <v>3.710679008466786E-4</v>
      </c>
      <c r="AY1648" s="13">
        <f t="shared" si="2222"/>
        <v>2.1300896215910656E-4</v>
      </c>
      <c r="AZ1648" s="13">
        <f t="shared" si="2223"/>
        <v>6.1138160774040196E-5</v>
      </c>
      <c r="BA1648" s="13">
        <f t="shared" si="2224"/>
        <v>1.1698646119375925E-5</v>
      </c>
      <c r="BB1648" s="13">
        <f t="shared" si="2225"/>
        <v>1.6788817241191116E-6</v>
      </c>
      <c r="BC1648" s="13">
        <f t="shared" si="2226"/>
        <v>1.9275008850214025E-7</v>
      </c>
      <c r="BD1648" s="13">
        <f t="shared" si="2227"/>
        <v>9.7716352339494451E-6</v>
      </c>
      <c r="BE1648" s="13">
        <f t="shared" si="2228"/>
        <v>1.0283937435363855E-5</v>
      </c>
      <c r="BF1648" s="13">
        <f t="shared" si="2229"/>
        <v>5.4115491748525332E-6</v>
      </c>
      <c r="BG1648" s="13">
        <f t="shared" si="2230"/>
        <v>1.898421018597015E-6</v>
      </c>
      <c r="BH1648" s="13">
        <f t="shared" si="2231"/>
        <v>4.9948761168965126E-7</v>
      </c>
      <c r="BI1648" s="13">
        <f t="shared" si="2232"/>
        <v>1.0513489759645007E-7</v>
      </c>
      <c r="BJ1648" s="14">
        <f t="shared" si="2233"/>
        <v>0.46695585921885174</v>
      </c>
      <c r="BK1648" s="14">
        <f t="shared" si="2234"/>
        <v>0.33481434754404343</v>
      </c>
      <c r="BL1648" s="14">
        <f t="shared" si="2235"/>
        <v>0.19212762661975216</v>
      </c>
      <c r="BM1648" s="14">
        <f t="shared" si="2236"/>
        <v>0.22338804394601255</v>
      </c>
      <c r="BN1648" s="14">
        <f t="shared" si="2237"/>
        <v>0.77649570456179473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1.8426</v>
      </c>
      <c r="F1655" s="10">
        <f>VLOOKUP(B1655,home!$B$2:$E$405,3,FALSE)</f>
        <v>1.1689000000000001</v>
      </c>
      <c r="G1655" s="10">
        <f>VLOOKUP(C1655,away!$B$2:$E$405,4,FALSE)</f>
        <v>0.8528</v>
      </c>
      <c r="H1655" s="10">
        <f>VLOOKUP(A1655,away!$A$2:$E$405,3,FALSE)</f>
        <v>1.2176</v>
      </c>
      <c r="I1655" s="10">
        <f>VLOOKUP(C1655,away!$B$2:$E$405,3,FALSE)</f>
        <v>1.1733</v>
      </c>
      <c r="J1655" s="10">
        <f>VLOOKUP(B1655,home!$B$2:$E$405,4,FALSE)</f>
        <v>0.82130000000000003</v>
      </c>
      <c r="K1655" s="12">
        <f t="shared" si="2182"/>
        <v>1.8367735513920003</v>
      </c>
      <c r="L1655" s="12">
        <f t="shared" si="2183"/>
        <v>1.1733174587040001</v>
      </c>
      <c r="M1655" s="13">
        <f t="shared" si="2184"/>
        <v>4.9287192924177443E-2</v>
      </c>
      <c r="N1655" s="13">
        <f t="shared" si="2185"/>
        <v>9.0529412385484065E-2</v>
      </c>
      <c r="O1655" s="13">
        <f t="shared" si="2186"/>
        <v>5.7829523948449646E-2</v>
      </c>
      <c r="P1655" s="13">
        <f t="shared" si="2187"/>
        <v>0.10621974007810259</v>
      </c>
      <c r="Q1655" s="13">
        <f t="shared" si="2188"/>
        <v>8.3141015146358258E-2</v>
      </c>
      <c r="R1655" s="13">
        <f t="shared" si="2189"/>
        <v>3.3926195038628537E-2</v>
      </c>
      <c r="S1655" s="13">
        <f t="shared" si="2190"/>
        <v>5.7229031077184113E-2</v>
      </c>
      <c r="T1655" s="13">
        <f t="shared" si="2191"/>
        <v>9.7550804605595842E-2</v>
      </c>
      <c r="U1655" s="13">
        <f t="shared" si="2192"/>
        <v>6.2314737746319397E-2</v>
      </c>
      <c r="V1655" s="13">
        <f t="shared" si="2193"/>
        <v>1.3703926912371994E-2</v>
      </c>
      <c r="W1655" s="13">
        <f t="shared" si="2194"/>
        <v>5.0903739218904183E-2</v>
      </c>
      <c r="X1655" s="13">
        <f t="shared" si="2195"/>
        <v>5.9726245938855796E-2</v>
      </c>
      <c r="Y1655" s="13">
        <f t="shared" si="2196"/>
        <v>3.5038923551454208E-2</v>
      </c>
      <c r="Z1655" s="13">
        <f t="shared" si="2197"/>
        <v>1.3268732315406628E-2</v>
      </c>
      <c r="AA1655" s="13">
        <f t="shared" si="2198"/>
        <v>2.437165657743923E-2</v>
      </c>
      <c r="AB1655" s="13">
        <f t="shared" si="2199"/>
        <v>2.2382607102524633E-2</v>
      </c>
      <c r="AC1655" s="13">
        <f t="shared" si="2200"/>
        <v>1.8458491297637656E-3</v>
      </c>
      <c r="AD1655" s="13">
        <f t="shared" si="2201"/>
        <v>2.3374660466059721E-2</v>
      </c>
      <c r="AE1655" s="13">
        <f t="shared" si="2202"/>
        <v>2.7425897216106044E-2</v>
      </c>
      <c r="AF1655" s="13">
        <f t="shared" si="2203"/>
        <v>1.6089642012139332E-2</v>
      </c>
      <c r="AG1655" s="13">
        <f t="shared" si="2204"/>
        <v>6.292752625713478E-3</v>
      </c>
      <c r="AH1655" s="13">
        <f t="shared" si="2205"/>
        <v>3.8921088201341373E-3</v>
      </c>
      <c r="AI1655" s="13">
        <f t="shared" si="2206"/>
        <v>7.1489225399619079E-3</v>
      </c>
      <c r="AJ1655" s="13">
        <f t="shared" si="2207"/>
        <v>6.5654759211760767E-3</v>
      </c>
      <c r="AK1655" s="13">
        <f t="shared" si="2208"/>
        <v>4.0197641747724156E-3</v>
      </c>
      <c r="AL1655" s="13">
        <f t="shared" si="2209"/>
        <v>1.5912094250408856E-4</v>
      </c>
      <c r="AM1655" s="13">
        <f t="shared" si="2210"/>
        <v>8.5867916233653384E-3</v>
      </c>
      <c r="AN1655" s="13">
        <f t="shared" si="2211"/>
        <v>1.0075032525947814E-2</v>
      </c>
      <c r="AO1655" s="13">
        <f t="shared" si="2212"/>
        <v>5.9106057798526176E-3</v>
      </c>
      <c r="AP1655" s="13">
        <f t="shared" si="2213"/>
        <v>2.3116723176726155E-3</v>
      </c>
      <c r="AQ1655" s="13">
        <f t="shared" si="2214"/>
        <v>6.7808137228200489E-4</v>
      </c>
      <c r="AR1655" s="13">
        <f t="shared" si="2215"/>
        <v>9.1333584596784182E-4</v>
      </c>
      <c r="AS1655" s="13">
        <f t="shared" si="2216"/>
        <v>1.6775911254119698E-3</v>
      </c>
      <c r="AT1655" s="13">
        <f t="shared" si="2217"/>
        <v>1.5406775046033234E-3</v>
      </c>
      <c r="AU1655" s="13">
        <f t="shared" si="2218"/>
        <v>9.4329189722667042E-4</v>
      </c>
      <c r="AV1655" s="13">
        <f t="shared" si="2219"/>
        <v>4.331534020170822E-4</v>
      </c>
      <c r="AW1655" s="13">
        <f t="shared" si="2220"/>
        <v>9.5256800843039403E-6</v>
      </c>
      <c r="AX1655" s="13">
        <f t="shared" si="2221"/>
        <v>2.6286652908519715E-3</v>
      </c>
      <c r="AY1655" s="13">
        <f t="shared" si="2222"/>
        <v>3.0842588788458462E-3</v>
      </c>
      <c r="AZ1655" s="13">
        <f t="shared" si="2223"/>
        <v>1.8094073948563289E-3</v>
      </c>
      <c r="BA1655" s="13">
        <f t="shared" si="2224"/>
        <v>7.0766976209768429E-4</v>
      </c>
      <c r="BB1655" s="13">
        <f t="shared" si="2225"/>
        <v>2.0758032171652981E-4</v>
      </c>
      <c r="BC1655" s="13">
        <f t="shared" si="2226"/>
        <v>4.8711523110679497E-5</v>
      </c>
      <c r="BD1655" s="13">
        <f t="shared" si="2227"/>
        <v>1.7860548228904272E-4</v>
      </c>
      <c r="BE1655" s="13">
        <f t="shared" si="2228"/>
        <v>3.28057826002126E-4</v>
      </c>
      <c r="BF1655" s="13">
        <f t="shared" si="2229"/>
        <v>3.0128396906393197E-4</v>
      </c>
      <c r="BG1655" s="13">
        <f t="shared" si="2230"/>
        <v>1.844634752783453E-4</v>
      </c>
      <c r="BH1655" s="13">
        <f t="shared" si="2231"/>
        <v>8.4704408147279179E-5</v>
      </c>
      <c r="BI1655" s="13">
        <f t="shared" si="2232"/>
        <v>3.1116563314247087E-5</v>
      </c>
      <c r="BJ1655" s="14">
        <f t="shared" si="2233"/>
        <v>0.52612156995727033</v>
      </c>
      <c r="BK1655" s="14">
        <f t="shared" si="2234"/>
        <v>0.23152911994294981</v>
      </c>
      <c r="BL1655" s="14">
        <f t="shared" si="2235"/>
        <v>0.22906727336872781</v>
      </c>
      <c r="BM1655" s="14">
        <f t="shared" si="2236"/>
        <v>0.57597888286439258</v>
      </c>
      <c r="BN1655" s="14">
        <f t="shared" si="2237"/>
        <v>0.42093307952120051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1.8426</v>
      </c>
      <c r="F1656" s="10">
        <f>VLOOKUP(B1656,home!$B$2:$E$405,3,FALSE)</f>
        <v>0.7097</v>
      </c>
      <c r="G1656" s="10">
        <f>VLOOKUP(C1656,away!$B$2:$E$405,4,FALSE)</f>
        <v>1.3359000000000001</v>
      </c>
      <c r="H1656" s="10">
        <f>VLOOKUP(A1656,away!$A$2:$E$405,3,FALSE)</f>
        <v>1.2176</v>
      </c>
      <c r="I1656" s="10">
        <f>VLOOKUP(C1656,away!$B$2:$E$405,3,FALSE)</f>
        <v>1.0740000000000001</v>
      </c>
      <c r="J1656" s="10">
        <f>VLOOKUP(B1656,home!$B$2:$E$405,4,FALSE)</f>
        <v>0.7581</v>
      </c>
      <c r="K1656" s="12">
        <f t="shared" si="2182"/>
        <v>1.746947372598</v>
      </c>
      <c r="L1656" s="12">
        <f t="shared" si="2183"/>
        <v>0.99136918944000008</v>
      </c>
      <c r="M1656" s="13">
        <f t="shared" si="2184"/>
        <v>6.4679138612710615E-2</v>
      </c>
      <c r="N1656" s="13">
        <f t="shared" si="2185"/>
        <v>0.11299105126137665</v>
      </c>
      <c r="O1656" s="13">
        <f t="shared" si="2186"/>
        <v>6.4120905220160326E-2</v>
      </c>
      <c r="P1656" s="13">
        <f t="shared" si="2187"/>
        <v>0.11201584690296446</v>
      </c>
      <c r="Q1656" s="13">
        <f t="shared" si="2188"/>
        <v>9.8694710064073973E-2</v>
      </c>
      <c r="R1656" s="13">
        <f t="shared" si="2189"/>
        <v>3.1783744917134704E-2</v>
      </c>
      <c r="S1656" s="13">
        <f t="shared" si="2190"/>
        <v>4.849921561464085E-2</v>
      </c>
      <c r="T1656" s="13">
        <f t="shared" si="2191"/>
        <v>9.7842894718236831E-2</v>
      </c>
      <c r="U1656" s="13">
        <f t="shared" si="2192"/>
        <v>5.5524529674313504E-2</v>
      </c>
      <c r="V1656" s="13">
        <f t="shared" si="2193"/>
        <v>9.3327029870972199E-3</v>
      </c>
      <c r="W1656" s="13">
        <f t="shared" si="2194"/>
        <v>5.7471488145251805E-2</v>
      </c>
      <c r="X1656" s="13">
        <f t="shared" si="2195"/>
        <v>5.697546261846885E-2</v>
      </c>
      <c r="Y1656" s="13">
        <f t="shared" si="2196"/>
        <v>2.8241859097020244E-2</v>
      </c>
      <c r="Z1656" s="13">
        <f t="shared" si="2197"/>
        <v>1.0503141811955854E-2</v>
      </c>
      <c r="AA1656" s="13">
        <f t="shared" si="2198"/>
        <v>1.8348435992420475E-2</v>
      </c>
      <c r="AB1656" s="13">
        <f t="shared" si="2199"/>
        <v>1.602687602412077E-2</v>
      </c>
      <c r="AC1656" s="13">
        <f t="shared" si="2200"/>
        <v>1.0101891539299962E-3</v>
      </c>
      <c r="AD1656" s="13">
        <f t="shared" si="2201"/>
        <v>2.5099916303661186E-2</v>
      </c>
      <c r="AE1656" s="13">
        <f t="shared" si="2202"/>
        <v>2.488328368097243E-2</v>
      </c>
      <c r="AF1656" s="13">
        <f t="shared" si="2203"/>
        <v>1.233426038670561E-2</v>
      </c>
      <c r="AG1656" s="13">
        <f t="shared" si="2204"/>
        <v>4.0759352406367485E-3</v>
      </c>
      <c r="AH1656" s="13">
        <f t="shared" si="2205"/>
        <v>2.6031227961730119E-3</v>
      </c>
      <c r="AI1656" s="13">
        <f t="shared" si="2206"/>
        <v>4.5475185293244024E-3</v>
      </c>
      <c r="AJ1656" s="13">
        <f t="shared" si="2207"/>
        <v>3.9721377733219947E-3</v>
      </c>
      <c r="AK1656" s="13">
        <f t="shared" si="2208"/>
        <v>2.3130385489007095E-3</v>
      </c>
      <c r="AL1656" s="13">
        <f t="shared" si="2209"/>
        <v>6.9980643550141648E-5</v>
      </c>
      <c r="AM1656" s="13">
        <f t="shared" si="2210"/>
        <v>8.7696465678221199E-3</v>
      </c>
      <c r="AN1656" s="13">
        <f t="shared" si="2211"/>
        <v>8.6939574096170924E-3</v>
      </c>
      <c r="AO1656" s="13">
        <f t="shared" si="2212"/>
        <v>4.3094607550989896E-3</v>
      </c>
      <c r="AP1656" s="13">
        <f t="shared" si="2213"/>
        <v>1.4240888719019922E-3</v>
      </c>
      <c r="AQ1656" s="13">
        <f t="shared" si="2214"/>
        <v>3.5294945765700054E-4</v>
      </c>
      <c r="AR1656" s="13">
        <f t="shared" si="2215"/>
        <v>5.1613114729096509E-4</v>
      </c>
      <c r="AS1656" s="13">
        <f t="shared" si="2216"/>
        <v>9.0165395167594278E-4</v>
      </c>
      <c r="AT1656" s="13">
        <f t="shared" si="2217"/>
        <v>7.8757100093644649E-4</v>
      </c>
      <c r="AU1656" s="13">
        <f t="shared" si="2218"/>
        <v>4.5861503027343404E-4</v>
      </c>
      <c r="AV1656" s="13">
        <f t="shared" si="2219"/>
        <v>2.0029408054253196E-4</v>
      </c>
      <c r="AW1656" s="13">
        <f t="shared" si="2220"/>
        <v>3.3665934222977047E-6</v>
      </c>
      <c r="AX1656" s="13">
        <f t="shared" si="2221"/>
        <v>2.5533518383783187E-3</v>
      </c>
      <c r="AY1656" s="13">
        <f t="shared" si="2222"/>
        <v>2.5313143423682477E-3</v>
      </c>
      <c r="AZ1656" s="13">
        <f t="shared" si="2223"/>
        <v>1.2547335239057283E-3</v>
      </c>
      <c r="BA1656" s="13">
        <f t="shared" si="2224"/>
        <v>4.1463471885253901E-4</v>
      </c>
      <c r="BB1656" s="13">
        <f t="shared" si="2225"/>
        <v>1.0276402128563098E-4</v>
      </c>
      <c r="BC1656" s="13">
        <f t="shared" si="2226"/>
        <v>2.0375416897106179E-5</v>
      </c>
      <c r="BD1656" s="13">
        <f t="shared" si="2227"/>
        <v>8.527941952243019E-5</v>
      </c>
      <c r="BE1656" s="13">
        <f t="shared" si="2228"/>
        <v>1.4897865787139202E-4</v>
      </c>
      <c r="BF1656" s="13">
        <f t="shared" si="2229"/>
        <v>1.3012893747080237E-4</v>
      </c>
      <c r="BG1656" s="13">
        <f t="shared" si="2230"/>
        <v>7.5776135137862544E-5</v>
      </c>
      <c r="BH1656" s="13">
        <f t="shared" si="2231"/>
        <v>3.3094230046179987E-5</v>
      </c>
      <c r="BI1656" s="13">
        <f t="shared" si="2232"/>
        <v>1.1562775645465578E-5</v>
      </c>
      <c r="BJ1656" s="14">
        <f t="shared" si="2233"/>
        <v>0.54903813844018912</v>
      </c>
      <c r="BK1656" s="14">
        <f t="shared" si="2234"/>
        <v>0.23813838825726155</v>
      </c>
      <c r="BL1656" s="14">
        <f t="shared" si="2235"/>
        <v>0.20258939484228339</v>
      </c>
      <c r="BM1656" s="14">
        <f t="shared" si="2236"/>
        <v>0.51345571862432315</v>
      </c>
      <c r="BN1656" s="14">
        <f t="shared" si="2237"/>
        <v>0.48428539697842077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1.8426</v>
      </c>
      <c r="F1657" s="10">
        <f>VLOOKUP(B1657,home!$B$2:$E$405,3,FALSE)</f>
        <v>0.75139999999999996</v>
      </c>
      <c r="G1657" s="10">
        <f>VLOOKUP(C1657,away!$B$2:$E$405,4,FALSE)</f>
        <v>1.0467</v>
      </c>
      <c r="H1657" s="10">
        <f>VLOOKUP(A1657,away!$A$2:$E$405,3,FALSE)</f>
        <v>1.2176</v>
      </c>
      <c r="I1657" s="10">
        <f>VLOOKUP(C1657,away!$B$2:$E$405,3,FALSE)</f>
        <v>0.70399999999999996</v>
      </c>
      <c r="J1657" s="10">
        <f>VLOOKUP(B1657,home!$B$2:$E$405,4,FALSE)</f>
        <v>1.0107999999999999</v>
      </c>
      <c r="K1657" s="12">
        <f t="shared" si="2182"/>
        <v>1.449187174188</v>
      </c>
      <c r="L1657" s="12">
        <f t="shared" si="2183"/>
        <v>0.86644805631999988</v>
      </c>
      <c r="M1657" s="13">
        <f t="shared" si="2184"/>
        <v>9.8703464631632473E-2</v>
      </c>
      <c r="N1657" s="13">
        <f t="shared" si="2185"/>
        <v>0.14303979499208067</v>
      </c>
      <c r="O1657" s="13">
        <f t="shared" si="2186"/>
        <v>8.5521425082127803E-2</v>
      </c>
      <c r="P1657" s="13">
        <f t="shared" si="2187"/>
        <v>0.12393655234729954</v>
      </c>
      <c r="Q1657" s="13">
        <f t="shared" si="2188"/>
        <v>0.10364571815050212</v>
      </c>
      <c r="R1657" s="13">
        <f t="shared" si="2189"/>
        <v>3.7049936268063063E-2</v>
      </c>
      <c r="S1657" s="13">
        <f t="shared" si="2190"/>
        <v>3.8905090781413833E-2</v>
      </c>
      <c r="T1657" s="13">
        <f t="shared" si="2191"/>
        <v>8.9803631037393097E-2</v>
      </c>
      <c r="U1657" s="13">
        <f t="shared" si="2192"/>
        <v>5.3692292444159809E-2</v>
      </c>
      <c r="V1657" s="13">
        <f t="shared" si="2193"/>
        <v>5.4278887419698758E-3</v>
      </c>
      <c r="W1657" s="13">
        <f t="shared" si="2194"/>
        <v>5.0067348467737374E-2</v>
      </c>
      <c r="X1657" s="13">
        <f t="shared" si="2195"/>
        <v>4.3380756764967172E-2</v>
      </c>
      <c r="Y1657" s="13">
        <f t="shared" si="2196"/>
        <v>1.8793586190348245E-2</v>
      </c>
      <c r="Z1657" s="13">
        <f t="shared" si="2197"/>
        <v>1.0700615088747702E-2</v>
      </c>
      <c r="AA1657" s="13">
        <f t="shared" si="2198"/>
        <v>1.5507194142535759E-2</v>
      </c>
      <c r="AB1657" s="13">
        <f t="shared" si="2199"/>
        <v>1.1236413429503052E-2</v>
      </c>
      <c r="AC1657" s="13">
        <f t="shared" si="2200"/>
        <v>4.2596897416106219E-4</v>
      </c>
      <c r="AD1657" s="13">
        <f t="shared" si="2201"/>
        <v>1.8139239811261539E-2</v>
      </c>
      <c r="AE1657" s="13">
        <f t="shared" si="2202"/>
        <v>1.5716709077589919E-2</v>
      </c>
      <c r="AF1657" s="13">
        <f t="shared" si="2203"/>
        <v>6.8088560160123419E-3</v>
      </c>
      <c r="AG1657" s="13">
        <f t="shared" si="2204"/>
        <v>1.9665066869455437E-3</v>
      </c>
      <c r="AH1657" s="13">
        <f t="shared" si="2205"/>
        <v>2.3178817862684773E-3</v>
      </c>
      <c r="AI1657" s="13">
        <f t="shared" si="2206"/>
        <v>3.3590445559442484E-3</v>
      </c>
      <c r="AJ1657" s="13">
        <f t="shared" si="2207"/>
        <v>2.4339421440002155E-3</v>
      </c>
      <c r="AK1657" s="13">
        <f t="shared" si="2208"/>
        <v>1.1757459126002521E-3</v>
      </c>
      <c r="AL1657" s="13">
        <f t="shared" si="2209"/>
        <v>2.1394639493746367E-5</v>
      </c>
      <c r="AM1657" s="13">
        <f t="shared" si="2210"/>
        <v>5.2574307368001222E-3</v>
      </c>
      <c r="AN1657" s="13">
        <f t="shared" si="2211"/>
        <v>4.5552906431374903E-3</v>
      </c>
      <c r="AO1657" s="13">
        <f t="shared" si="2212"/>
        <v>1.9734613618595802E-3</v>
      </c>
      <c r="AP1657" s="13">
        <f t="shared" si="2213"/>
        <v>5.6996725373528441E-4</v>
      </c>
      <c r="AQ1657" s="13">
        <f t="shared" si="2214"/>
        <v>1.2346175479124633E-4</v>
      </c>
      <c r="AR1657" s="13">
        <f t="shared" si="2215"/>
        <v>4.0166483369837041E-4</v>
      </c>
      <c r="AS1657" s="13">
        <f t="shared" si="2216"/>
        <v>5.8208752531803442E-4</v>
      </c>
      <c r="AT1657" s="13">
        <f t="shared" si="2217"/>
        <v>4.2177688797286414E-4</v>
      </c>
      <c r="AU1657" s="13">
        <f t="shared" si="2218"/>
        <v>2.037445521397346E-4</v>
      </c>
      <c r="AV1657" s="13">
        <f t="shared" si="2219"/>
        <v>7.3815997942895336E-5</v>
      </c>
      <c r="AW1657" s="13">
        <f t="shared" si="2220"/>
        <v>7.4622446904871157E-7</v>
      </c>
      <c r="AX1657" s="13">
        <f t="shared" si="2221"/>
        <v>1.2698335321587497E-3</v>
      </c>
      <c r="AY1657" s="13">
        <f t="shared" si="2222"/>
        <v>1.1002447957889087E-3</v>
      </c>
      <c r="AZ1657" s="13">
        <f t="shared" si="2223"/>
        <v>4.7665248239374755E-4</v>
      </c>
      <c r="BA1657" s="13">
        <f t="shared" si="2224"/>
        <v>1.376648723033885E-4</v>
      </c>
      <c r="BB1657" s="13">
        <f t="shared" si="2225"/>
        <v>2.9819865257702984E-5</v>
      </c>
      <c r="BC1657" s="13">
        <f t="shared" si="2226"/>
        <v>5.1674728584522094E-6</v>
      </c>
      <c r="BD1657" s="13">
        <f t="shared" si="2227"/>
        <v>5.8003619075008149E-5</v>
      </c>
      <c r="BE1657" s="13">
        <f t="shared" si="2228"/>
        <v>8.4058100819988236E-5</v>
      </c>
      <c r="BF1657" s="13">
        <f t="shared" si="2229"/>
        <v>6.0907960797464387E-5</v>
      </c>
      <c r="BG1657" s="13">
        <f t="shared" si="2230"/>
        <v>2.9422345197876974E-5</v>
      </c>
      <c r="BH1657" s="13">
        <f t="shared" si="2231"/>
        <v>1.065962132382379E-5</v>
      </c>
      <c r="BI1657" s="13">
        <f t="shared" si="2232"/>
        <v>3.0895573008372732E-6</v>
      </c>
      <c r="BJ1657" s="14">
        <f t="shared" si="2233"/>
        <v>0.5068611419659228</v>
      </c>
      <c r="BK1657" s="14">
        <f t="shared" si="2234"/>
        <v>0.26852060491175944</v>
      </c>
      <c r="BL1657" s="14">
        <f t="shared" si="2235"/>
        <v>0.2142231067667896</v>
      </c>
      <c r="BM1657" s="14">
        <f t="shared" si="2236"/>
        <v>0.40730907869019373</v>
      </c>
      <c r="BN1657" s="14">
        <f t="shared" si="2237"/>
        <v>0.59189689147170566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1.8426</v>
      </c>
      <c r="F1658" s="10">
        <f>VLOOKUP(B1658,home!$B$2:$E$405,3,FALSE)</f>
        <v>0.69779999999999998</v>
      </c>
      <c r="G1658" s="10">
        <f>VLOOKUP(C1658,away!$B$2:$E$405,4,FALSE)</f>
        <v>1.0437000000000001</v>
      </c>
      <c r="H1658" s="10">
        <f>VLOOKUP(A1658,away!$A$2:$E$405,3,FALSE)</f>
        <v>1.2176</v>
      </c>
      <c r="I1658" s="10">
        <f>VLOOKUP(C1658,away!$B$2:$E$405,3,FALSE)</f>
        <v>0.44219999999999998</v>
      </c>
      <c r="J1658" s="10">
        <f>VLOOKUP(B1658,home!$B$2:$E$405,4,FALSE)</f>
        <v>0.93859999999999999</v>
      </c>
      <c r="K1658" s="12">
        <f t="shared" si="2182"/>
        <v>1.3419542664360002</v>
      </c>
      <c r="L1658" s="12">
        <f t="shared" si="2183"/>
        <v>0.50536356499199997</v>
      </c>
      <c r="M1658" s="13">
        <f t="shared" si="2184"/>
        <v>0.15765946898977587</v>
      </c>
      <c r="N1658" s="13">
        <f t="shared" si="2185"/>
        <v>0.21157179705486398</v>
      </c>
      <c r="O1658" s="13">
        <f t="shared" si="2186"/>
        <v>7.9675351303418782E-2</v>
      </c>
      <c r="P1658" s="13">
        <f t="shared" si="2187"/>
        <v>0.10692067761140997</v>
      </c>
      <c r="Q1658" s="13">
        <f t="shared" si="2188"/>
        <v>0.14195983785765318</v>
      </c>
      <c r="R1658" s="13">
        <f t="shared" si="2189"/>
        <v>2.0132509788342849E-2</v>
      </c>
      <c r="S1658" s="13">
        <f t="shared" si="2190"/>
        <v>1.8127727078708522E-2</v>
      </c>
      <c r="T1658" s="13">
        <f t="shared" si="2191"/>
        <v>7.1741329745429877E-2</v>
      </c>
      <c r="U1658" s="13">
        <f t="shared" si="2192"/>
        <v>2.7016907404531224E-2</v>
      </c>
      <c r="V1658" s="13">
        <f t="shared" si="2193"/>
        <v>1.3659741715128758E-3</v>
      </c>
      <c r="W1658" s="13">
        <f t="shared" si="2194"/>
        <v>6.3501203358546823E-2</v>
      </c>
      <c r="X1658" s="13">
        <f t="shared" si="2195"/>
        <v>3.2091194510557183E-2</v>
      </c>
      <c r="Y1658" s="13">
        <f t="shared" si="2196"/>
        <v>8.1088602313534371E-3</v>
      </c>
      <c r="Z1658" s="13">
        <f t="shared" si="2197"/>
        <v>3.3914123062910935E-3</v>
      </c>
      <c r="AA1658" s="13">
        <f t="shared" si="2198"/>
        <v>4.5511202136708879E-3</v>
      </c>
      <c r="AB1658" s="13">
        <f t="shared" si="2199"/>
        <v>3.0536975938993851E-3</v>
      </c>
      <c r="AC1658" s="13">
        <f t="shared" si="2200"/>
        <v>5.7898078114845274E-5</v>
      </c>
      <c r="AD1658" s="13">
        <f t="shared" si="2201"/>
        <v>2.1303927692705504E-2</v>
      </c>
      <c r="AE1658" s="13">
        <f t="shared" si="2202"/>
        <v>1.0766228847117445E-2</v>
      </c>
      <c r="AF1658" s="13">
        <f t="shared" si="2203"/>
        <v>2.7204298958494904E-3</v>
      </c>
      <c r="AG1658" s="13">
        <f t="shared" si="2204"/>
        <v>4.5826871682577133E-4</v>
      </c>
      <c r="AH1658" s="13">
        <f t="shared" si="2205"/>
        <v>4.2847405336625182E-4</v>
      </c>
      <c r="AI1658" s="13">
        <f t="shared" si="2206"/>
        <v>5.7499258397196809E-4</v>
      </c>
      <c r="AJ1658" s="13">
        <f t="shared" si="2207"/>
        <v>3.8580687561512141E-4</v>
      </c>
      <c r="AK1658" s="13">
        <f t="shared" si="2208"/>
        <v>1.7257839425068513E-4</v>
      </c>
      <c r="AL1658" s="13">
        <f t="shared" si="2209"/>
        <v>1.5706006836390039E-6</v>
      </c>
      <c r="AM1658" s="13">
        <f t="shared" si="2210"/>
        <v>5.7177793318140416E-3</v>
      </c>
      <c r="AN1658" s="13">
        <f t="shared" si="2211"/>
        <v>2.8895573469631193E-3</v>
      </c>
      <c r="AO1658" s="13">
        <f t="shared" si="2212"/>
        <v>7.3013850105505354E-4</v>
      </c>
      <c r="AP1658" s="13">
        <f t="shared" si="2213"/>
        <v>1.2299513194369903E-4</v>
      </c>
      <c r="AQ1658" s="13">
        <f t="shared" si="2214"/>
        <v>1.5539314588932288E-5</v>
      </c>
      <c r="AR1658" s="13">
        <f t="shared" si="2215"/>
        <v>4.3307035023148319E-5</v>
      </c>
      <c r="AS1658" s="13">
        <f t="shared" si="2216"/>
        <v>5.8116060416007169E-5</v>
      </c>
      <c r="AT1658" s="13">
        <f t="shared" si="2217"/>
        <v>3.899454761185659E-5</v>
      </c>
      <c r="AU1658" s="13">
        <f t="shared" si="2218"/>
        <v>1.7442966511824232E-5</v>
      </c>
      <c r="AV1658" s="13">
        <f t="shared" si="2219"/>
        <v>5.8519158324607034E-6</v>
      </c>
      <c r="AW1658" s="13">
        <f t="shared" si="2220"/>
        <v>2.9587272004596305E-8</v>
      </c>
      <c r="AX1658" s="13">
        <f t="shared" si="2221"/>
        <v>1.2788330614779044E-3</v>
      </c>
      <c r="AY1658" s="13">
        <f t="shared" si="2222"/>
        <v>6.4627563497810707E-4</v>
      </c>
      <c r="AZ1658" s="13">
        <f t="shared" si="2223"/>
        <v>1.6330207943000231E-4</v>
      </c>
      <c r="BA1658" s="13">
        <f t="shared" si="2224"/>
        <v>2.7508973677117579E-5</v>
      </c>
      <c r="BB1658" s="13">
        <f t="shared" si="2225"/>
        <v>3.4755082516848058E-6</v>
      </c>
      <c r="BC1658" s="13">
        <f t="shared" si="2226"/>
        <v>3.512790480461095E-7</v>
      </c>
      <c r="BD1658" s="13">
        <f t="shared" si="2227"/>
        <v>3.6476329347552699E-6</v>
      </c>
      <c r="BE1658" s="13">
        <f t="shared" si="2228"/>
        <v>4.8949565791873026E-6</v>
      </c>
      <c r="BF1658" s="13">
        <f t="shared" si="2229"/>
        <v>3.2844039327296851E-6</v>
      </c>
      <c r="BG1658" s="13">
        <f t="shared" si="2230"/>
        <v>1.4691732900752594E-6</v>
      </c>
      <c r="BH1658" s="13">
        <f t="shared" si="2231"/>
        <v>4.9289084118757766E-7</v>
      </c>
      <c r="BI1658" s="13">
        <f t="shared" si="2232"/>
        <v>1.322873934437798E-7</v>
      </c>
      <c r="BJ1658" s="14">
        <f t="shared" si="2233"/>
        <v>0.57581883407413059</v>
      </c>
      <c r="BK1658" s="14">
        <f t="shared" si="2234"/>
        <v>0.28477959216518378</v>
      </c>
      <c r="BL1658" s="14">
        <f t="shared" si="2235"/>
        <v>0.13616907208143386</v>
      </c>
      <c r="BM1658" s="14">
        <f t="shared" si="2236"/>
        <v>0.28159302197386837</v>
      </c>
      <c r="BN1658" s="14">
        <f t="shared" si="2237"/>
        <v>0.71791964260546459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1.8426</v>
      </c>
      <c r="F1659" s="10">
        <f>VLOOKUP(B1659,home!$B$2:$E$405,3,FALSE)</f>
        <v>0.66800000000000004</v>
      </c>
      <c r="G1659" s="10">
        <f>VLOOKUP(C1659,away!$B$2:$E$405,4,FALSE)</f>
        <v>1.0079</v>
      </c>
      <c r="H1659" s="10">
        <f>VLOOKUP(A1659,away!$A$2:$E$405,3,FALSE)</f>
        <v>1.2176</v>
      </c>
      <c r="I1659" s="10">
        <f>VLOOKUP(C1659,away!$B$2:$E$405,3,FALSE)</f>
        <v>0.76259999999999994</v>
      </c>
      <c r="J1659" s="10">
        <f>VLOOKUP(B1659,home!$B$2:$E$405,4,FALSE)</f>
        <v>1.2002999999999999</v>
      </c>
      <c r="K1659" s="12">
        <f t="shared" si="2182"/>
        <v>1.24058056872</v>
      </c>
      <c r="L1659" s="12">
        <f t="shared" si="2183"/>
        <v>1.1145286745279999</v>
      </c>
      <c r="M1659" s="13">
        <f t="shared" si="2184"/>
        <v>9.4883140625968254E-2</v>
      </c>
      <c r="N1659" s="13">
        <f t="shared" si="2185"/>
        <v>0.11771018055970342</v>
      </c>
      <c r="O1659" s="13">
        <f t="shared" si="2186"/>
        <v>0.10574998095691422</v>
      </c>
      <c r="P1659" s="13">
        <f t="shared" si="2187"/>
        <v>0.13119137151765781</v>
      </c>
      <c r="Q1659" s="13">
        <f t="shared" si="2188"/>
        <v>7.3014481371445381E-2</v>
      </c>
      <c r="R1659" s="13">
        <f t="shared" si="2189"/>
        <v>5.8930693053635429E-2</v>
      </c>
      <c r="S1659" s="13">
        <f t="shared" si="2190"/>
        <v>4.5348351264348975E-2</v>
      </c>
      <c r="T1659" s="13">
        <f t="shared" si="2191"/>
        <v>8.1376733144266356E-2</v>
      </c>
      <c r="U1659" s="13">
        <f t="shared" si="2192"/>
        <v>7.3108272703542782E-2</v>
      </c>
      <c r="V1659" s="13">
        <f t="shared" si="2193"/>
        <v>6.966830003477407E-3</v>
      </c>
      <c r="W1659" s="13">
        <f t="shared" si="2194"/>
        <v>3.0193448941527857E-2</v>
      </c>
      <c r="X1659" s="13">
        <f t="shared" si="2195"/>
        <v>3.3651464628229884E-2</v>
      </c>
      <c r="Y1659" s="13">
        <f t="shared" si="2196"/>
        <v>1.8752761134013467E-2</v>
      </c>
      <c r="Z1659" s="13">
        <f t="shared" si="2197"/>
        <v>2.1893315739361568E-2</v>
      </c>
      <c r="AA1659" s="13">
        <f t="shared" si="2198"/>
        <v>2.7160422091103698E-2</v>
      </c>
      <c r="AB1659" s="13">
        <f t="shared" si="2199"/>
        <v>1.6847345942228337E-2</v>
      </c>
      <c r="AC1659" s="13">
        <f t="shared" si="2200"/>
        <v>6.020484627568966E-4</v>
      </c>
      <c r="AD1659" s="13">
        <f t="shared" si="2201"/>
        <v>9.3643515148747278E-3</v>
      </c>
      <c r="AE1659" s="13">
        <f t="shared" si="2202"/>
        <v>1.0436838281687599E-2</v>
      </c>
      <c r="AF1659" s="13">
        <f t="shared" si="2203"/>
        <v>5.8160777681761843E-3</v>
      </c>
      <c r="AG1659" s="13">
        <f t="shared" si="2204"/>
        <v>2.1607284819723902E-3</v>
      </c>
      <c r="AH1659" s="13">
        <f t="shared" si="2205"/>
        <v>6.1001820430034142E-3</v>
      </c>
      <c r="AI1659" s="13">
        <f t="shared" si="2206"/>
        <v>7.5677673082047061E-3</v>
      </c>
      <c r="AJ1659" s="13">
        <f t="shared" si="2207"/>
        <v>4.6942125355766088E-3</v>
      </c>
      <c r="AK1659" s="13">
        <f t="shared" si="2208"/>
        <v>1.9411829523593948E-3</v>
      </c>
      <c r="AL1659" s="13">
        <f t="shared" si="2209"/>
        <v>3.3297196120659606E-5</v>
      </c>
      <c r="AM1659" s="13">
        <f t="shared" si="2210"/>
        <v>2.3234465056034552E-3</v>
      </c>
      <c r="AN1659" s="13">
        <f t="shared" si="2211"/>
        <v>2.5895477542269324E-3</v>
      </c>
      <c r="AO1659" s="13">
        <f t="shared" si="2212"/>
        <v>1.4430626130727511E-3</v>
      </c>
      <c r="AP1659" s="13">
        <f t="shared" si="2213"/>
        <v>5.3611155380296175E-4</v>
      </c>
      <c r="AQ1659" s="13">
        <f t="shared" si="2214"/>
        <v>1.4937792486479043E-4</v>
      </c>
      <c r="AR1659" s="13">
        <f t="shared" si="2215"/>
        <v>1.35976556135362E-3</v>
      </c>
      <c r="AS1659" s="13">
        <f t="shared" si="2216"/>
        <v>1.686898733429944E-3</v>
      </c>
      <c r="AT1659" s="13">
        <f t="shared" si="2217"/>
        <v>1.0463668950457838E-3</v>
      </c>
      <c r="AU1659" s="13">
        <f t="shared" si="2218"/>
        <v>4.3270081258189305E-4</v>
      </c>
      <c r="AV1659" s="13">
        <f t="shared" si="2219"/>
        <v>1.3420005503961277E-4</v>
      </c>
      <c r="AW1659" s="13">
        <f t="shared" si="2220"/>
        <v>1.2788552312124107E-6</v>
      </c>
      <c r="AX1659" s="13">
        <f t="shared" si="2221"/>
        <v>4.8040376455200473E-4</v>
      </c>
      <c r="AY1659" s="13">
        <f t="shared" si="2222"/>
        <v>5.354237709444072E-4</v>
      </c>
      <c r="AZ1659" s="13">
        <f t="shared" si="2223"/>
        <v>2.9837257287072686E-4</v>
      </c>
      <c r="BA1659" s="13">
        <f t="shared" si="2224"/>
        <v>1.1084826271904008E-4</v>
      </c>
      <c r="BB1659" s="13">
        <f t="shared" si="2225"/>
        <v>3.0885891830495826E-5</v>
      </c>
      <c r="BC1659" s="13">
        <f t="shared" si="2226"/>
        <v>6.8846424166915378E-6</v>
      </c>
      <c r="BD1659" s="13">
        <f t="shared" si="2227"/>
        <v>2.5258295146071198E-4</v>
      </c>
      <c r="BE1659" s="13">
        <f t="shared" si="2228"/>
        <v>3.1334950157210615E-4</v>
      </c>
      <c r="BF1659" s="13">
        <f t="shared" si="2229"/>
        <v>1.9436765143422601E-4</v>
      </c>
      <c r="BG1659" s="13">
        <f t="shared" si="2230"/>
        <v>8.0376243852347621E-5</v>
      </c>
      <c r="BH1659" s="13">
        <f t="shared" si="2231"/>
        <v>2.4928301577480703E-5</v>
      </c>
      <c r="BI1659" s="13">
        <f t="shared" si="2232"/>
        <v>6.1851133096429338E-6</v>
      </c>
      <c r="BJ1659" s="14">
        <f t="shared" si="2233"/>
        <v>0.39098143108280159</v>
      </c>
      <c r="BK1659" s="14">
        <f t="shared" si="2234"/>
        <v>0.27956046284127445</v>
      </c>
      <c r="BL1659" s="14">
        <f t="shared" si="2235"/>
        <v>0.30763178140722586</v>
      </c>
      <c r="BM1659" s="14">
        <f t="shared" si="2236"/>
        <v>0.41805299806962576</v>
      </c>
      <c r="BN1659" s="14">
        <f t="shared" si="2237"/>
        <v>0.58147984808532449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1.8426</v>
      </c>
      <c r="F1660" s="10">
        <f>VLOOKUP(B1660,home!$B$2:$E$405,3,FALSE)</f>
        <v>1.6669</v>
      </c>
      <c r="G1660" s="10">
        <f>VLOOKUP(C1660,away!$B$2:$E$405,4,FALSE)</f>
        <v>0.501</v>
      </c>
      <c r="H1660" s="10">
        <f>VLOOKUP(A1660,away!$A$2:$E$405,3,FALSE)</f>
        <v>1.2176</v>
      </c>
      <c r="I1660" s="10">
        <f>VLOOKUP(C1660,away!$B$2:$E$405,3,FALSE)</f>
        <v>1.3898999999999999</v>
      </c>
      <c r="J1660" s="10">
        <f>VLOOKUP(B1660,home!$B$2:$E$405,4,FALSE)</f>
        <v>0.88</v>
      </c>
      <c r="K1660" s="12">
        <f t="shared" si="2182"/>
        <v>1.5387863999400002</v>
      </c>
      <c r="L1660" s="12">
        <f t="shared" si="2183"/>
        <v>1.4892611711999999</v>
      </c>
      <c r="M1660" s="13">
        <f t="shared" si="2184"/>
        <v>4.8410063121381901E-2</v>
      </c>
      <c r="N1660" s="13">
        <f t="shared" si="2185"/>
        <v>7.4492746751419425E-2</v>
      </c>
      <c r="O1660" s="13">
        <f t="shared" si="2186"/>
        <v>7.2095227302015133E-2</v>
      </c>
      <c r="P1660" s="13">
        <f t="shared" si="2187"/>
        <v>0.11093915527292388</v>
      </c>
      <c r="Q1660" s="13">
        <f t="shared" si="2188"/>
        <v>5.7314212797629438E-2</v>
      </c>
      <c r="R1660" s="13">
        <f t="shared" si="2189"/>
        <v>5.3684311324864648E-2</v>
      </c>
      <c r="S1660" s="13">
        <f t="shared" si="2190"/>
        <v>6.3558562926320117E-2</v>
      </c>
      <c r="T1660" s="13">
        <f t="shared" si="2191"/>
        <v>8.535583167740364E-2</v>
      </c>
      <c r="U1660" s="13">
        <f t="shared" si="2192"/>
        <v>8.2608688156846646E-2</v>
      </c>
      <c r="V1660" s="13">
        <f t="shared" si="2193"/>
        <v>1.6183809790233844E-2</v>
      </c>
      <c r="W1660" s="13">
        <f t="shared" si="2194"/>
        <v>2.9398110392086424E-2</v>
      </c>
      <c r="X1660" s="13">
        <f t="shared" si="2195"/>
        <v>4.3781464313585518E-2</v>
      </c>
      <c r="Y1660" s="13">
        <f t="shared" si="2196"/>
        <v>3.2601017410250691E-2</v>
      </c>
      <c r="Z1660" s="13">
        <f t="shared" si="2197"/>
        <v>2.6649986786244449E-2</v>
      </c>
      <c r="AA1660" s="13">
        <f t="shared" si="2198"/>
        <v>4.1008637225253664E-2</v>
      </c>
      <c r="AB1660" s="13">
        <f t="shared" si="2199"/>
        <v>3.1551766621146796E-2</v>
      </c>
      <c r="AC1660" s="13">
        <f t="shared" si="2200"/>
        <v>2.317981623371935E-3</v>
      </c>
      <c r="AD1660" s="13">
        <f t="shared" si="2201"/>
        <v>1.1309353113819349E-2</v>
      </c>
      <c r="AE1660" s="13">
        <f t="shared" si="2202"/>
        <v>1.6842580463800969E-2</v>
      </c>
      <c r="AF1660" s="13">
        <f t="shared" si="2203"/>
        <v>1.2541500553775238E-2</v>
      </c>
      <c r="AG1660" s="13">
        <f t="shared" si="2204"/>
        <v>6.2258566011069195E-3</v>
      </c>
      <c r="AH1660" s="13">
        <f t="shared" si="2205"/>
        <v>9.9221976334367308E-3</v>
      </c>
      <c r="AI1660" s="13">
        <f t="shared" si="2206"/>
        <v>1.5268142775849295E-2</v>
      </c>
      <c r="AJ1660" s="13">
        <f t="shared" si="2207"/>
        <v>1.1747205227909533E-2</v>
      </c>
      <c r="AK1660" s="13">
        <f t="shared" si="2208"/>
        <v>6.0254798806704188E-3</v>
      </c>
      <c r="AL1660" s="13">
        <f t="shared" si="2209"/>
        <v>2.1248055189703911E-4</v>
      </c>
      <c r="AM1660" s="13">
        <f t="shared" si="2210"/>
        <v>3.4805357527328586E-3</v>
      </c>
      <c r="AN1660" s="13">
        <f t="shared" si="2211"/>
        <v>5.1834267515184097E-3</v>
      </c>
      <c r="AO1660" s="13">
        <f t="shared" si="2212"/>
        <v>3.8597380973978599E-3</v>
      </c>
      <c r="AP1660" s="13">
        <f t="shared" si="2213"/>
        <v>1.9160526931519986E-3</v>
      </c>
      <c r="AQ1660" s="13">
        <f t="shared" si="2214"/>
        <v>7.1337571947111477E-4</v>
      </c>
      <c r="AR1660" s="13">
        <f t="shared" si="2215"/>
        <v>2.9553487336899721E-3</v>
      </c>
      <c r="AS1660" s="13">
        <f t="shared" si="2216"/>
        <v>4.5476504384820305E-3</v>
      </c>
      <c r="AT1660" s="13">
        <f t="shared" si="2217"/>
        <v>3.4989313232086645E-3</v>
      </c>
      <c r="AU1660" s="13">
        <f t="shared" si="2218"/>
        <v>1.7947026448258538E-3</v>
      </c>
      <c r="AV1660" s="13">
        <f t="shared" si="2219"/>
        <v>6.9041600544859341E-4</v>
      </c>
      <c r="AW1660" s="13">
        <f t="shared" si="2220"/>
        <v>1.3525891232043491E-5</v>
      </c>
      <c r="AX1660" s="13">
        <f t="shared" si="2221"/>
        <v>8.9263351346837534E-4</v>
      </c>
      <c r="AY1660" s="13">
        <f t="shared" si="2222"/>
        <v>1.3293644317202834E-3</v>
      </c>
      <c r="AZ1660" s="13">
        <f t="shared" si="2223"/>
        <v>9.8988541526768615E-4</v>
      </c>
      <c r="BA1660" s="13">
        <f t="shared" si="2224"/>
        <v>4.9139930429845081E-4</v>
      </c>
      <c r="BB1660" s="13">
        <f t="shared" si="2225"/>
        <v>1.8295547586159397E-4</v>
      </c>
      <c r="BC1660" s="13">
        <f t="shared" si="2226"/>
        <v>5.449369725181818E-5</v>
      </c>
      <c r="BD1660" s="13">
        <f t="shared" si="2227"/>
        <v>7.3354768607326068E-4</v>
      </c>
      <c r="BE1660" s="13">
        <f t="shared" si="2228"/>
        <v>1.12877320303699E-3</v>
      </c>
      <c r="BF1660" s="13">
        <f t="shared" si="2229"/>
        <v>8.6847042672501663E-4</v>
      </c>
      <c r="BG1660" s="13">
        <f t="shared" si="2230"/>
        <v>4.4546349379818133E-4</v>
      </c>
      <c r="BH1660" s="13">
        <f t="shared" si="2231"/>
        <v>1.7136829148159958E-4</v>
      </c>
      <c r="BI1660" s="13">
        <f t="shared" si="2232"/>
        <v>5.2739839262567799E-5</v>
      </c>
      <c r="BJ1660" s="14">
        <f t="shared" si="2233"/>
        <v>0.38895653492701798</v>
      </c>
      <c r="BK1660" s="14">
        <f t="shared" si="2234"/>
        <v>0.24295141771784898</v>
      </c>
      <c r="BL1660" s="14">
        <f t="shared" si="2235"/>
        <v>0.34079906823402561</v>
      </c>
      <c r="BM1660" s="14">
        <f t="shared" si="2236"/>
        <v>0.58110545255441426</v>
      </c>
      <c r="BN1660" s="14">
        <f t="shared" si="2237"/>
        <v>0.41693571657023443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1.5088999999999999</v>
      </c>
      <c r="F1661" s="10">
        <f>VLOOKUP(B1661,home!$B$2:$E$405,3,FALSE)</f>
        <v>0.85209999999999997</v>
      </c>
      <c r="G1661" s="10">
        <f>VLOOKUP(C1661,away!$B$2:$E$405,4,FALSE)</f>
        <v>0.89939999999999998</v>
      </c>
      <c r="H1661" s="10">
        <f>VLOOKUP(A1661,away!$A$2:$E$405,3,FALSE)</f>
        <v>1.1115999999999999</v>
      </c>
      <c r="I1661" s="10">
        <f>VLOOKUP(C1661,away!$B$2:$E$405,3,FALSE)</f>
        <v>1.0924</v>
      </c>
      <c r="J1661" s="10">
        <f>VLOOKUP(B1661,home!$B$2:$E$405,4,FALSE)</f>
        <v>0.89959999999999996</v>
      </c>
      <c r="K1661" s="12">
        <f t="shared" si="2182"/>
        <v>1.1563888807859999</v>
      </c>
      <c r="L1661" s="12">
        <f t="shared" si="2183"/>
        <v>1.0923949312639998</v>
      </c>
      <c r="M1661" s="13">
        <f t="shared" si="2184"/>
        <v>0.10552748780901401</v>
      </c>
      <c r="N1661" s="13">
        <f t="shared" si="2185"/>
        <v>0.12203081351962396</v>
      </c>
      <c r="O1661" s="13">
        <f t="shared" si="2186"/>
        <v>0.11527769279159042</v>
      </c>
      <c r="P1661" s="13">
        <f t="shared" si="2187"/>
        <v>0.13330584214685959</v>
      </c>
      <c r="Q1661" s="13">
        <f t="shared" si="2188"/>
        <v>7.0557537933681511E-2</v>
      </c>
      <c r="R1661" s="13">
        <f t="shared" si="2189"/>
        <v>6.2964383646670952E-2</v>
      </c>
      <c r="S1661" s="13">
        <f t="shared" si="2190"/>
        <v>4.2099096452113016E-2</v>
      </c>
      <c r="T1661" s="13">
        <f t="shared" si="2191"/>
        <v>7.7076696801221062E-2</v>
      </c>
      <c r="U1661" s="13">
        <f t="shared" si="2192"/>
        <v>7.2811313134554134E-2</v>
      </c>
      <c r="V1661" s="13">
        <f t="shared" si="2193"/>
        <v>5.9089980805418409E-3</v>
      </c>
      <c r="W1661" s="13">
        <f t="shared" si="2194"/>
        <v>2.7197317440715241E-2</v>
      </c>
      <c r="X1661" s="13">
        <f t="shared" si="2195"/>
        <v>2.9710211716215303E-2</v>
      </c>
      <c r="Y1661" s="13">
        <f t="shared" si="2196"/>
        <v>1.6227642342786949E-2</v>
      </c>
      <c r="Z1661" s="13">
        <f t="shared" si="2197"/>
        <v>2.2927324515261745E-2</v>
      </c>
      <c r="AA1661" s="13">
        <f t="shared" si="2198"/>
        <v>2.6512903135620946E-2</v>
      </c>
      <c r="AB1661" s="13">
        <f t="shared" si="2199"/>
        <v>1.5329613191694168E-2</v>
      </c>
      <c r="AC1661" s="13">
        <f t="shared" si="2200"/>
        <v>4.6652771574336806E-4</v>
      </c>
      <c r="AD1661" s="13">
        <f t="shared" si="2201"/>
        <v>7.8626688689125632E-3</v>
      </c>
      <c r="AE1661" s="13">
        <f t="shared" si="2202"/>
        <v>8.5891396186073294E-3</v>
      </c>
      <c r="AF1661" s="13">
        <f t="shared" si="2203"/>
        <v>4.6913662916427254E-3</v>
      </c>
      <c r="AG1661" s="13">
        <f t="shared" si="2204"/>
        <v>1.7082749192311006E-3</v>
      </c>
      <c r="AH1661" s="13">
        <f t="shared" si="2205"/>
        <v>6.2614232719791904E-3</v>
      </c>
      <c r="AI1661" s="13">
        <f t="shared" si="2206"/>
        <v>7.2406402496114292E-3</v>
      </c>
      <c r="AJ1661" s="13">
        <f t="shared" si="2207"/>
        <v>4.1864979372111125E-3</v>
      </c>
      <c r="AK1661" s="13">
        <f t="shared" si="2208"/>
        <v>1.6137398880081521E-3</v>
      </c>
      <c r="AL1661" s="13">
        <f t="shared" si="2209"/>
        <v>2.3573334805268849E-5</v>
      </c>
      <c r="AM1661" s="13">
        <f t="shared" si="2210"/>
        <v>1.8184605706625422E-3</v>
      </c>
      <c r="AN1661" s="13">
        <f t="shared" si="2211"/>
        <v>1.9864771100952016E-3</v>
      </c>
      <c r="AO1661" s="13">
        <f t="shared" si="2212"/>
        <v>1.0850087630699782E-3</v>
      </c>
      <c r="AP1661" s="13">
        <f t="shared" si="2213"/>
        <v>3.9508602438488881E-4</v>
      </c>
      <c r="AQ1661" s="13">
        <f t="shared" si="2214"/>
        <v>1.0789749261282435E-4</v>
      </c>
      <c r="AR1661" s="13">
        <f t="shared" si="2215"/>
        <v>1.3679894089617039E-3</v>
      </c>
      <c r="AS1661" s="13">
        <f t="shared" si="2216"/>
        <v>1.5819277415563264E-3</v>
      </c>
      <c r="AT1661" s="13">
        <f t="shared" si="2217"/>
        <v>9.1466182527132241E-4</v>
      </c>
      <c r="AU1661" s="13">
        <f t="shared" si="2218"/>
        <v>3.5256825480772818E-4</v>
      </c>
      <c r="AV1661" s="13">
        <f t="shared" si="2219"/>
        <v>1.0192650239444553E-4</v>
      </c>
      <c r="AW1661" s="13">
        <f t="shared" si="2220"/>
        <v>8.2718396506887655E-7</v>
      </c>
      <c r="AX1661" s="13">
        <f t="shared" si="2221"/>
        <v>3.5047459734365466E-4</v>
      </c>
      <c r="AY1661" s="13">
        <f t="shared" si="2222"/>
        <v>3.8285667367499962E-4</v>
      </c>
      <c r="AZ1661" s="13">
        <f t="shared" si="2223"/>
        <v>2.0911534486158239E-4</v>
      </c>
      <c r="BA1661" s="13">
        <f t="shared" si="2224"/>
        <v>7.6145514258771984E-5</v>
      </c>
      <c r="BB1661" s="13">
        <f t="shared" si="2225"/>
        <v>2.0795243453693277E-5</v>
      </c>
      <c r="BC1661" s="13">
        <f t="shared" si="2226"/>
        <v>4.5433237086430837E-6</v>
      </c>
      <c r="BD1661" s="13">
        <f t="shared" si="2227"/>
        <v>2.4906411606209994E-4</v>
      </c>
      <c r="BE1661" s="13">
        <f t="shared" si="2228"/>
        <v>2.8801497441700608E-4</v>
      </c>
      <c r="BF1661" s="13">
        <f t="shared" si="2229"/>
        <v>1.6652865695784505E-4</v>
      </c>
      <c r="BG1661" s="13">
        <f t="shared" si="2230"/>
        <v>6.4190629079426064E-5</v>
      </c>
      <c r="BH1661" s="13">
        <f t="shared" si="2231"/>
        <v>1.8557332429526694E-5</v>
      </c>
      <c r="BI1661" s="13">
        <f t="shared" si="2232"/>
        <v>4.2918985757108173E-6</v>
      </c>
      <c r="BJ1661" s="14">
        <f t="shared" si="2233"/>
        <v>0.37208853011076454</v>
      </c>
      <c r="BK1661" s="14">
        <f t="shared" si="2234"/>
        <v>0.28771438221275208</v>
      </c>
      <c r="BL1661" s="14">
        <f t="shared" si="2235"/>
        <v>0.3173079285874536</v>
      </c>
      <c r="BM1661" s="14">
        <f t="shared" si="2236"/>
        <v>0.3899923780890816</v>
      </c>
      <c r="BN1661" s="14">
        <f t="shared" si="2237"/>
        <v>0.60966375784744042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1.5088999999999999</v>
      </c>
      <c r="F1662" s="10">
        <f>VLOOKUP(B1662,home!$B$2:$E$405,3,FALSE)</f>
        <v>1.4675</v>
      </c>
      <c r="G1662" s="10">
        <f>VLOOKUP(C1662,away!$B$2:$E$405,4,FALSE)</f>
        <v>0.71009999999999995</v>
      </c>
      <c r="H1662" s="10">
        <f>VLOOKUP(A1662,away!$A$2:$E$405,3,FALSE)</f>
        <v>1.1115999999999999</v>
      </c>
      <c r="I1662" s="10">
        <f>VLOOKUP(C1662,away!$B$2:$E$405,3,FALSE)</f>
        <v>0.77110000000000001</v>
      </c>
      <c r="J1662" s="10">
        <f>VLOOKUP(B1662,home!$B$2:$E$405,4,FALSE)</f>
        <v>1.0281</v>
      </c>
      <c r="K1662" s="12">
        <f t="shared" si="2182"/>
        <v>1.5723820635749999</v>
      </c>
      <c r="L1662" s="12">
        <f t="shared" si="2183"/>
        <v>0.88124080875599986</v>
      </c>
      <c r="M1662" s="13">
        <f t="shared" si="2184"/>
        <v>8.5981521479688197E-2</v>
      </c>
      <c r="N1662" s="13">
        <f t="shared" si="2185"/>
        <v>0.13519580217355032</v>
      </c>
      <c r="O1662" s="13">
        <f t="shared" si="2186"/>
        <v>7.5770425526831803E-2</v>
      </c>
      <c r="P1662" s="13">
        <f t="shared" si="2187"/>
        <v>0.11914005804783565</v>
      </c>
      <c r="Q1662" s="13">
        <f t="shared" si="2188"/>
        <v>0.10628972720416227</v>
      </c>
      <c r="R1662" s="13">
        <f t="shared" si="2189"/>
        <v>3.338599553552575E-2</v>
      </c>
      <c r="S1662" s="13">
        <f t="shared" si="2190"/>
        <v>4.1271523192907333E-2</v>
      </c>
      <c r="T1662" s="13">
        <f t="shared" si="2191"/>
        <v>9.3666845163850557E-2</v>
      </c>
      <c r="U1662" s="13">
        <f t="shared" si="2192"/>
        <v>5.2495540554655717E-2</v>
      </c>
      <c r="V1662" s="13">
        <f t="shared" si="2193"/>
        <v>6.3541969177478841E-3</v>
      </c>
      <c r="W1662" s="13">
        <f t="shared" si="2194"/>
        <v>5.5709353532701483E-2</v>
      </c>
      <c r="X1662" s="13">
        <f t="shared" si="2195"/>
        <v>4.9093355762431769E-2</v>
      </c>
      <c r="Y1662" s="13">
        <f t="shared" si="2196"/>
        <v>2.1631534268315697E-2</v>
      </c>
      <c r="Z1662" s="13">
        <f t="shared" si="2197"/>
        <v>9.8070339022836399E-3</v>
      </c>
      <c r="AA1662" s="13">
        <f t="shared" si="2198"/>
        <v>1.5420404204822734E-2</v>
      </c>
      <c r="AB1662" s="13">
        <f t="shared" si="2199"/>
        <v>1.2123383492369889E-2</v>
      </c>
      <c r="AC1662" s="13">
        <f t="shared" si="2200"/>
        <v>5.502922143907253E-4</v>
      </c>
      <c r="AD1662" s="13">
        <f t="shared" si="2201"/>
        <v>2.1899097067044602E-2</v>
      </c>
      <c r="AE1662" s="13">
        <f t="shared" si="2202"/>
        <v>1.9298378010388528E-2</v>
      </c>
      <c r="AF1662" s="13">
        <f t="shared" si="2203"/>
        <v>8.5032591227768937E-3</v>
      </c>
      <c r="AG1662" s="13">
        <f t="shared" si="2204"/>
        <v>2.4978063154725816E-3</v>
      </c>
      <c r="AH1662" s="13">
        <f t="shared" si="2205"/>
        <v>2.1605896218864855E-3</v>
      </c>
      <c r="AI1662" s="13">
        <f t="shared" si="2206"/>
        <v>3.3972723682006009E-3</v>
      </c>
      <c r="AJ1662" s="13">
        <f t="shared" si="2207"/>
        <v>2.6709050684187944E-3</v>
      </c>
      <c r="AK1662" s="13">
        <f t="shared" si="2208"/>
        <v>1.3998944076977565E-3</v>
      </c>
      <c r="AL1662" s="13">
        <f t="shared" si="2209"/>
        <v>3.0500435552897706E-5</v>
      </c>
      <c r="AM1662" s="13">
        <f t="shared" si="2210"/>
        <v>6.8867494873417574E-3</v>
      </c>
      <c r="AN1662" s="13">
        <f t="shared" si="2211"/>
        <v>6.0688846879250174E-3</v>
      </c>
      <c r="AO1662" s="13">
        <f t="shared" si="2212"/>
        <v>2.6740744253169729E-3</v>
      </c>
      <c r="AP1662" s="13">
        <f t="shared" si="2213"/>
        <v>7.8550116974668825E-4</v>
      </c>
      <c r="AQ1662" s="13">
        <f t="shared" si="2214"/>
        <v>1.7305392152658884E-4</v>
      </c>
      <c r="AR1662" s="13">
        <f t="shared" si="2215"/>
        <v>3.8079994915621339E-4</v>
      </c>
      <c r="AS1662" s="13">
        <f t="shared" si="2216"/>
        <v>5.9876300986350182E-4</v>
      </c>
      <c r="AT1662" s="13">
        <f t="shared" si="2217"/>
        <v>4.707421085207756E-4</v>
      </c>
      <c r="AU1662" s="13">
        <f t="shared" si="2218"/>
        <v>2.4672881600251451E-4</v>
      </c>
      <c r="AV1662" s="13">
        <f t="shared" si="2219"/>
        <v>9.6987991212362607E-5</v>
      </c>
      <c r="AW1662" s="13">
        <f t="shared" si="2220"/>
        <v>1.173967899575226E-6</v>
      </c>
      <c r="AX1662" s="13">
        <f t="shared" si="2221"/>
        <v>1.8047668950384183E-3</v>
      </c>
      <c r="AY1662" s="13">
        <f t="shared" si="2222"/>
        <v>1.5904342381997103E-3</v>
      </c>
      <c r="AZ1662" s="13">
        <f t="shared" si="2223"/>
        <v>7.0077777717217251E-4</v>
      </c>
      <c r="BA1662" s="13">
        <f t="shared" si="2224"/>
        <v>2.0585132503781243E-4</v>
      </c>
      <c r="BB1662" s="13">
        <f t="shared" si="2225"/>
        <v>4.5351147039953997E-5</v>
      </c>
      <c r="BC1662" s="13">
        <f t="shared" si="2226"/>
        <v>7.993056299100269E-6</v>
      </c>
      <c r="BD1662" s="13">
        <f t="shared" si="2227"/>
        <v>5.5929409194777494E-5</v>
      </c>
      <c r="BE1662" s="13">
        <f t="shared" si="2228"/>
        <v>8.7942399844214819E-5</v>
      </c>
      <c r="BF1662" s="13">
        <f t="shared" si="2229"/>
        <v>6.9139526071392127E-5</v>
      </c>
      <c r="BG1662" s="13">
        <f t="shared" si="2230"/>
        <v>3.6237916892911014E-5</v>
      </c>
      <c r="BH1662" s="13">
        <f t="shared" si="2231"/>
        <v>1.4244962635933698E-5</v>
      </c>
      <c r="BI1662" s="13">
        <f t="shared" si="2232"/>
        <v>4.4797047490076358E-6</v>
      </c>
      <c r="BJ1662" s="14">
        <f t="shared" si="2233"/>
        <v>0.53472859675133899</v>
      </c>
      <c r="BK1662" s="14">
        <f t="shared" si="2234"/>
        <v>0.25491852652632246</v>
      </c>
      <c r="BL1662" s="14">
        <f t="shared" si="2235"/>
        <v>0.20088640657455314</v>
      </c>
      <c r="BM1662" s="14">
        <f t="shared" si="2236"/>
        <v>0.44298777351660401</v>
      </c>
      <c r="BN1662" s="14">
        <f t="shared" si="2237"/>
        <v>0.55576352996759404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1.5088999999999999</v>
      </c>
      <c r="F1663" s="10">
        <f>VLOOKUP(B1663,home!$B$2:$E$405,3,FALSE)</f>
        <v>0.85209999999999997</v>
      </c>
      <c r="G1663" s="10">
        <f>VLOOKUP(C1663,away!$B$2:$E$405,4,FALSE)</f>
        <v>1.0414000000000001</v>
      </c>
      <c r="H1663" s="10">
        <f>VLOOKUP(A1663,away!$A$2:$E$405,3,FALSE)</f>
        <v>1.1115999999999999</v>
      </c>
      <c r="I1663" s="10">
        <f>VLOOKUP(C1663,away!$B$2:$E$405,3,FALSE)</f>
        <v>1.0924</v>
      </c>
      <c r="J1663" s="10">
        <f>VLOOKUP(B1663,home!$B$2:$E$405,4,FALSE)</f>
        <v>1.4137</v>
      </c>
      <c r="K1663" s="12">
        <f t="shared" si="2182"/>
        <v>1.338963064766</v>
      </c>
      <c r="L1663" s="12">
        <f t="shared" si="2183"/>
        <v>1.7166726482079999</v>
      </c>
      <c r="M1663" s="13">
        <f t="shared" si="2184"/>
        <v>4.7092773765222432E-2</v>
      </c>
      <c r="N1663" s="13">
        <f t="shared" si="2185"/>
        <v>6.3055484689014105E-2</v>
      </c>
      <c r="O1663" s="13">
        <f t="shared" si="2186"/>
        <v>8.0842876651004605E-2</v>
      </c>
      <c r="P1663" s="13">
        <f t="shared" si="2187"/>
        <v>0.10824562588512883</v>
      </c>
      <c r="Q1663" s="13">
        <f t="shared" si="2188"/>
        <v>4.2214482514753966E-2</v>
      </c>
      <c r="R1663" s="13">
        <f t="shared" si="2189"/>
        <v>6.9390377574616385E-2</v>
      </c>
      <c r="S1663" s="13">
        <f t="shared" si="2190"/>
        <v>6.2202300833234504E-2</v>
      </c>
      <c r="T1663" s="13">
        <f t="shared" si="2191"/>
        <v>7.2468447491332993E-2</v>
      </c>
      <c r="U1663" s="13">
        <f t="shared" si="2192"/>
        <v>9.2911152622578277E-2</v>
      </c>
      <c r="V1663" s="13">
        <f t="shared" si="2193"/>
        <v>1.5886199957263671E-2</v>
      </c>
      <c r="W1663" s="13">
        <f t="shared" si="2194"/>
        <v>1.884121096182189E-2</v>
      </c>
      <c r="X1663" s="13">
        <f t="shared" si="2195"/>
        <v>3.2344191517276383E-2</v>
      </c>
      <c r="Y1663" s="13">
        <f t="shared" si="2196"/>
        <v>2.7762194453054785E-2</v>
      </c>
      <c r="Z1663" s="13">
        <f t="shared" si="2197"/>
        <v>3.9706854410389916E-2</v>
      </c>
      <c r="AA1663" s="13">
        <f t="shared" si="2198"/>
        <v>5.3166011473553043E-2</v>
      </c>
      <c r="AB1663" s="13">
        <f t="shared" si="2199"/>
        <v>3.5593662832006455E-2</v>
      </c>
      <c r="AC1663" s="13">
        <f t="shared" si="2200"/>
        <v>2.2822127470704312E-3</v>
      </c>
      <c r="AD1663" s="13">
        <f t="shared" si="2201"/>
        <v>6.3069213933359489E-3</v>
      </c>
      <c r="AE1663" s="13">
        <f t="shared" si="2202"/>
        <v>1.0826919450337712E-2</v>
      </c>
      <c r="AF1663" s="13">
        <f t="shared" si="2203"/>
        <v>9.2931382423729718E-3</v>
      </c>
      <c r="AG1663" s="13">
        <f t="shared" si="2204"/>
        <v>5.3177587455658171E-3</v>
      </c>
      <c r="AH1663" s="13">
        <f t="shared" si="2205"/>
        <v>1.7040917728173392E-2</v>
      </c>
      <c r="AI1663" s="13">
        <f t="shared" si="2206"/>
        <v>2.2817159427740309E-2</v>
      </c>
      <c r="AJ1663" s="13">
        <f t="shared" si="2207"/>
        <v>1.5275666858310799E-2</v>
      </c>
      <c r="AK1663" s="13">
        <f t="shared" si="2208"/>
        <v>6.8178512376494121E-3</v>
      </c>
      <c r="AL1663" s="13">
        <f t="shared" si="2209"/>
        <v>2.0983223323498034E-4</v>
      </c>
      <c r="AM1663" s="13">
        <f t="shared" si="2210"/>
        <v>1.6889469596118706E-3</v>
      </c>
      <c r="AN1663" s="13">
        <f t="shared" si="2211"/>
        <v>2.8993690498397597E-3</v>
      </c>
      <c r="AO1663" s="13">
        <f t="shared" si="2212"/>
        <v>2.4886337724603666E-3</v>
      </c>
      <c r="AP1663" s="13">
        <f t="shared" si="2213"/>
        <v>1.4240565095298011E-3</v>
      </c>
      <c r="AQ1663" s="13">
        <f t="shared" si="2214"/>
        <v>6.1115971485309123E-4</v>
      </c>
      <c r="AR1663" s="13">
        <f t="shared" si="2215"/>
        <v>5.8507354728636113E-3</v>
      </c>
      <c r="AS1663" s="13">
        <f t="shared" si="2216"/>
        <v>7.8339186998806123E-3</v>
      </c>
      <c r="AT1663" s="13">
        <f t="shared" si="2217"/>
        <v>5.2446638957599125E-3</v>
      </c>
      <c r="AU1663" s="13">
        <f t="shared" si="2218"/>
        <v>2.3408037478447599E-3</v>
      </c>
      <c r="AV1663" s="13">
        <f t="shared" si="2219"/>
        <v>7.8356244005748981E-4</v>
      </c>
      <c r="AW1663" s="13">
        <f t="shared" si="2220"/>
        <v>1.3397562348967962E-5</v>
      </c>
      <c r="AX1663" s="13">
        <f t="shared" si="2221"/>
        <v>3.7690626621152097E-4</v>
      </c>
      <c r="AY1663" s="13">
        <f t="shared" si="2222"/>
        <v>6.4702467814352111E-4</v>
      </c>
      <c r="AZ1663" s="13">
        <f t="shared" si="2223"/>
        <v>5.5536478384228365E-4</v>
      </c>
      <c r="BA1663" s="13">
        <f t="shared" si="2224"/>
        <v>3.1779317806666555E-4</v>
      </c>
      <c r="BB1663" s="13">
        <f t="shared" si="2225"/>
        <v>1.3638671414353484E-4</v>
      </c>
      <c r="BC1663" s="13">
        <f t="shared" si="2226"/>
        <v>4.6826268349833859E-5</v>
      </c>
      <c r="BD1663" s="13">
        <f t="shared" si="2227"/>
        <v>1.6739662596942106E-3</v>
      </c>
      <c r="BE1663" s="13">
        <f t="shared" si="2228"/>
        <v>2.2413789933950381E-3</v>
      </c>
      <c r="BF1663" s="13">
        <f t="shared" si="2229"/>
        <v>1.5005618431491764E-3</v>
      </c>
      <c r="BG1663" s="13">
        <f t="shared" si="2230"/>
        <v>6.6973229479131281E-4</v>
      </c>
      <c r="BH1663" s="13">
        <f t="shared" si="2231"/>
        <v>2.2418670150163561E-4</v>
      </c>
      <c r="BI1663" s="13">
        <f t="shared" si="2232"/>
        <v>6.0035542584482088E-5</v>
      </c>
      <c r="BJ1663" s="14">
        <f t="shared" si="2233"/>
        <v>0.29962321735391889</v>
      </c>
      <c r="BK1663" s="14">
        <f t="shared" si="2234"/>
        <v>0.23656597009929836</v>
      </c>
      <c r="BL1663" s="14">
        <f t="shared" si="2235"/>
        <v>0.42227922229715492</v>
      </c>
      <c r="BM1663" s="14">
        <f t="shared" si="2236"/>
        <v>0.58670001596522714</v>
      </c>
      <c r="BN1663" s="14">
        <f t="shared" si="2237"/>
        <v>0.41084162107974032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1.5088999999999999</v>
      </c>
      <c r="F1664" s="10">
        <f>VLOOKUP(B1664,home!$B$2:$E$405,3,FALSE)</f>
        <v>0.85209999999999997</v>
      </c>
      <c r="G1664" s="10">
        <f>VLOOKUP(C1664,away!$B$2:$E$405,4,FALSE)</f>
        <v>1.0414000000000001</v>
      </c>
      <c r="H1664" s="10">
        <f>VLOOKUP(A1664,away!$A$2:$E$405,3,FALSE)</f>
        <v>1.1115999999999999</v>
      </c>
      <c r="I1664" s="10">
        <f>VLOOKUP(C1664,away!$B$2:$E$405,3,FALSE)</f>
        <v>1.2209000000000001</v>
      </c>
      <c r="J1664" s="10">
        <f>VLOOKUP(B1664,home!$B$2:$E$405,4,FALSE)</f>
        <v>1.2209000000000001</v>
      </c>
      <c r="K1664" s="12">
        <f t="shared" si="2182"/>
        <v>1.338963064766</v>
      </c>
      <c r="L1664" s="12">
        <f t="shared" si="2183"/>
        <v>1.6569474139960001</v>
      </c>
      <c r="M1664" s="13">
        <f t="shared" si="2184"/>
        <v>4.999109053347979E-2</v>
      </c>
      <c r="N1664" s="13">
        <f t="shared" si="2185"/>
        <v>6.6936223791702665E-2</v>
      </c>
      <c r="O1664" s="13">
        <f t="shared" si="2186"/>
        <v>8.2832608182289255E-2</v>
      </c>
      <c r="P1664" s="13">
        <f t="shared" si="2187"/>
        <v>0.11090980291431927</v>
      </c>
      <c r="Q1664" s="13">
        <f t="shared" si="2188"/>
        <v>4.4812565676000532E-2</v>
      </c>
      <c r="R1664" s="13">
        <f t="shared" si="2189"/>
        <v>6.8624637961094068E-2</v>
      </c>
      <c r="S1664" s="13">
        <f t="shared" si="2190"/>
        <v>6.1515883386535609E-2</v>
      </c>
      <c r="T1664" s="13">
        <f t="shared" si="2191"/>
        <v>7.4252064811375001E-2</v>
      </c>
      <c r="U1664" s="13">
        <f t="shared" si="2192"/>
        <v>9.1885855562843691E-2</v>
      </c>
      <c r="V1664" s="13">
        <f t="shared" si="2193"/>
        <v>1.5164289897998336E-2</v>
      </c>
      <c r="W1664" s="13">
        <f t="shared" si="2194"/>
        <v>2.0000790092521769E-2</v>
      </c>
      <c r="X1664" s="13">
        <f t="shared" si="2195"/>
        <v>3.3140257421680766E-2</v>
      </c>
      <c r="Y1664" s="13">
        <f t="shared" si="2196"/>
        <v>2.7455831917007852E-2</v>
      </c>
      <c r="Z1664" s="13">
        <f t="shared" si="2197"/>
        <v>3.790247213534885E-2</v>
      </c>
      <c r="AA1664" s="13">
        <f t="shared" si="2198"/>
        <v>5.0750010252554614E-2</v>
      </c>
      <c r="AB1664" s="13">
        <f t="shared" si="2199"/>
        <v>3.3976194632333229E-2</v>
      </c>
      <c r="AC1664" s="13">
        <f t="shared" si="2200"/>
        <v>2.1027101854232226E-3</v>
      </c>
      <c r="AD1664" s="13">
        <f t="shared" si="2201"/>
        <v>6.6950798000061E-3</v>
      </c>
      <c r="AE1664" s="13">
        <f t="shared" si="2202"/>
        <v>1.1093395161116966E-2</v>
      </c>
      <c r="AF1664" s="13">
        <f t="shared" si="2203"/>
        <v>9.1905862123242508E-3</v>
      </c>
      <c r="AG1664" s="13">
        <f t="shared" si="2204"/>
        <v>5.076106019205987E-3</v>
      </c>
      <c r="AH1664" s="13">
        <f t="shared" si="2205"/>
        <v>1.5700600797180431E-2</v>
      </c>
      <c r="AI1664" s="13">
        <f t="shared" si="2206"/>
        <v>2.1022524562060215E-2</v>
      </c>
      <c r="AJ1664" s="13">
        <f t="shared" si="2207"/>
        <v>1.4074191958367331E-2</v>
      </c>
      <c r="AK1664" s="13">
        <f t="shared" si="2208"/>
        <v>6.2816077328935026E-3</v>
      </c>
      <c r="AL1664" s="13">
        <f t="shared" si="2209"/>
        <v>1.8660218831996575E-4</v>
      </c>
      <c r="AM1664" s="13">
        <f t="shared" si="2210"/>
        <v>1.7928929135738213E-3</v>
      </c>
      <c r="AN1664" s="13">
        <f t="shared" si="2211"/>
        <v>2.9707292767178974E-3</v>
      </c>
      <c r="AO1664" s="13">
        <f t="shared" si="2212"/>
        <v>2.4611710963699644E-3</v>
      </c>
      <c r="AP1664" s="13">
        <f t="shared" si="2213"/>
        <v>1.3593436945106376E-3</v>
      </c>
      <c r="AQ1664" s="13">
        <f t="shared" si="2214"/>
        <v>5.6309025483779239E-4</v>
      </c>
      <c r="AR1664" s="13">
        <f t="shared" si="2215"/>
        <v>5.2030139778143306E-3</v>
      </c>
      <c r="AS1664" s="13">
        <f t="shared" si="2216"/>
        <v>6.9666435417546123E-3</v>
      </c>
      <c r="AT1664" s="13">
        <f t="shared" si="2217"/>
        <v>4.6640391939000098E-3</v>
      </c>
      <c r="AU1664" s="13">
        <f t="shared" si="2218"/>
        <v>2.0816587377510331E-3</v>
      </c>
      <c r="AV1664" s="13">
        <f t="shared" si="2219"/>
        <v>6.9681604082401166E-4</v>
      </c>
      <c r="AW1664" s="13">
        <f t="shared" si="2220"/>
        <v>1.1499833553167304E-5</v>
      </c>
      <c r="AX1664" s="13">
        <f t="shared" si="2221"/>
        <v>4.0010289839267416E-4</v>
      </c>
      <c r="AY1664" s="13">
        <f t="shared" si="2222"/>
        <v>6.6294946282404582E-4</v>
      </c>
      <c r="AZ1664" s="13">
        <f t="shared" si="2223"/>
        <v>5.4923619901817015E-4</v>
      </c>
      <c r="BA1664" s="13">
        <f t="shared" si="2224"/>
        <v>3.0335183321204986E-4</v>
      </c>
      <c r="BB1664" s="13">
        <f t="shared" si="2225"/>
        <v>1.2565950889291297E-4</v>
      </c>
      <c r="BC1664" s="13">
        <f t="shared" si="2226"/>
        <v>4.1642239660823907E-5</v>
      </c>
      <c r="BD1664" s="13">
        <f t="shared" si="2227"/>
        <v>1.4368534259207493E-3</v>
      </c>
      <c r="BE1664" s="13">
        <f t="shared" si="2228"/>
        <v>1.923893666790373E-3</v>
      </c>
      <c r="BF1664" s="13">
        <f t="shared" si="2229"/>
        <v>1.2880112801847681E-3</v>
      </c>
      <c r="BG1664" s="13">
        <f t="shared" si="2230"/>
        <v>5.7486651038979189E-4</v>
      </c>
      <c r="BH1664" s="13">
        <f t="shared" si="2231"/>
        <v>1.9243125614571286E-4</v>
      </c>
      <c r="BI1664" s="13">
        <f t="shared" si="2232"/>
        <v>5.1531668897126969E-5</v>
      </c>
      <c r="BJ1664" s="14">
        <f t="shared" si="2233"/>
        <v>0.30988307028095258</v>
      </c>
      <c r="BK1664" s="14">
        <f t="shared" si="2234"/>
        <v>0.24053332856890025</v>
      </c>
      <c r="BL1664" s="14">
        <f t="shared" si="2235"/>
        <v>0.41022799094198886</v>
      </c>
      <c r="BM1664" s="14">
        <f t="shared" si="2236"/>
        <v>0.57378848323903431</v>
      </c>
      <c r="BN1664" s="14">
        <f t="shared" si="2237"/>
        <v>0.42410692905888558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1.6352</v>
      </c>
      <c r="F1665" s="10">
        <f>VLOOKUP(B1665,home!$B$2:$E$405,3,FALSE)</f>
        <v>1.2231000000000001</v>
      </c>
      <c r="G1665" s="10">
        <f>VLOOKUP(C1665,away!$B$2:$E$405,4,FALSE)</f>
        <v>0.64749999999999996</v>
      </c>
      <c r="H1665" s="10">
        <f>VLOOKUP(A1665,away!$A$2:$E$405,3,FALSE)</f>
        <v>1.1458999999999999</v>
      </c>
      <c r="I1665" s="10">
        <f>VLOOKUP(C1665,away!$B$2:$E$405,3,FALSE)</f>
        <v>1.2833000000000001</v>
      </c>
      <c r="J1665" s="10">
        <f>VLOOKUP(B1665,home!$B$2:$E$405,4,FALSE)</f>
        <v>1.1807000000000001</v>
      </c>
      <c r="K1665" s="12">
        <f t="shared" si="2182"/>
        <v>1.2950084952000001</v>
      </c>
      <c r="L1665" s="12">
        <f t="shared" si="2183"/>
        <v>1.7362588680290003</v>
      </c>
      <c r="M1665" s="13">
        <f t="shared" si="2184"/>
        <v>4.8254443449053788E-2</v>
      </c>
      <c r="N1665" s="13">
        <f t="shared" si="2185"/>
        <v>6.2489914197672657E-2</v>
      </c>
      <c r="O1665" s="13">
        <f t="shared" si="2186"/>
        <v>8.3782205360223544E-2</v>
      </c>
      <c r="P1665" s="13">
        <f t="shared" si="2187"/>
        <v>0.10849866768808049</v>
      </c>
      <c r="Q1665" s="13">
        <f t="shared" si="2188"/>
        <v>4.0462484875152596E-2</v>
      </c>
      <c r="R1665" s="13">
        <f t="shared" si="2189"/>
        <v>7.2733798519857493E-2</v>
      </c>
      <c r="S1665" s="13">
        <f t="shared" si="2190"/>
        <v>6.0988999399180482E-2</v>
      </c>
      <c r="T1665" s="13">
        <f t="shared" si="2191"/>
        <v>7.0253348186973E-2</v>
      </c>
      <c r="U1665" s="13">
        <f t="shared" si="2192"/>
        <v>9.4190886971380658E-2</v>
      </c>
      <c r="V1665" s="13">
        <f t="shared" si="2193"/>
        <v>1.523688161122768E-2</v>
      </c>
      <c r="W1665" s="13">
        <f t="shared" si="2194"/>
        <v>1.7466420550074708E-2</v>
      </c>
      <c r="X1665" s="13">
        <f t="shared" si="2195"/>
        <v>3.0326227572791183E-2</v>
      </c>
      <c r="Y1665" s="13">
        <f t="shared" si="2196"/>
        <v>2.6327090778562139E-2</v>
      </c>
      <c r="Z1665" s="13">
        <f t="shared" si="2197"/>
        <v>4.209490089517906E-2</v>
      </c>
      <c r="AA1665" s="13">
        <f t="shared" si="2198"/>
        <v>5.4513254263858966E-2</v>
      </c>
      <c r="AB1665" s="13">
        <f t="shared" si="2199"/>
        <v>3.5297563686347504E-2</v>
      </c>
      <c r="AC1665" s="13">
        <f t="shared" si="2200"/>
        <v>2.1412294345035505E-3</v>
      </c>
      <c r="AD1665" s="13">
        <f t="shared" si="2201"/>
        <v>5.654790748270651E-3</v>
      </c>
      <c r="AE1665" s="13">
        <f t="shared" si="2202"/>
        <v>9.8181805835332644E-3</v>
      </c>
      <c r="AF1665" s="13">
        <f t="shared" si="2203"/>
        <v>8.5234515530348883E-3</v>
      </c>
      <c r="AG1665" s="13">
        <f t="shared" si="2204"/>
        <v>4.9329727817241271E-3</v>
      </c>
      <c r="AH1665" s="13">
        <f t="shared" si="2205"/>
        <v>1.8271911244514133E-2</v>
      </c>
      <c r="AI1665" s="13">
        <f t="shared" si="2206"/>
        <v>2.3662280285186212E-2</v>
      </c>
      <c r="AJ1665" s="13">
        <f t="shared" si="2207"/>
        <v>1.5321426992559815E-2</v>
      </c>
      <c r="AK1665" s="13">
        <f t="shared" si="2208"/>
        <v>6.6137927046505153E-3</v>
      </c>
      <c r="AL1665" s="13">
        <f t="shared" si="2209"/>
        <v>1.9257960449044846E-4</v>
      </c>
      <c r="AM1665" s="13">
        <f t="shared" si="2210"/>
        <v>1.4646004115177718E-3</v>
      </c>
      <c r="AN1665" s="13">
        <f t="shared" si="2211"/>
        <v>2.5429254526166548E-3</v>
      </c>
      <c r="AO1665" s="13">
        <f t="shared" si="2212"/>
        <v>2.2075884339211632E-3</v>
      </c>
      <c r="AP1665" s="13">
        <f t="shared" si="2213"/>
        <v>1.2776483317846244E-3</v>
      </c>
      <c r="AQ1665" s="13">
        <f t="shared" si="2214"/>
        <v>5.5458206157087814E-4</v>
      </c>
      <c r="AR1665" s="13">
        <f t="shared" si="2215"/>
        <v>6.3449535868252954E-3</v>
      </c>
      <c r="AS1665" s="13">
        <f t="shared" si="2216"/>
        <v>8.2167687965884698E-3</v>
      </c>
      <c r="AT1665" s="13">
        <f t="shared" si="2217"/>
        <v>5.3203926973381752E-3</v>
      </c>
      <c r="AU1665" s="13">
        <f t="shared" si="2218"/>
        <v>2.2966512469509933E-3</v>
      </c>
      <c r="AV1665" s="13">
        <f t="shared" si="2219"/>
        <v>7.435457188283023E-4</v>
      </c>
      <c r="AW1665" s="13">
        <f t="shared" si="2220"/>
        <v>1.2028040561678068E-5</v>
      </c>
      <c r="AX1665" s="13">
        <f t="shared" si="2221"/>
        <v>3.1611166249815469E-4</v>
      </c>
      <c r="AY1665" s="13">
        <f t="shared" si="2222"/>
        <v>5.4885167729981144E-4</v>
      </c>
      <c r="AZ1665" s="13">
        <f t="shared" si="2223"/>
        <v>4.7647429597219446E-4</v>
      </c>
      <c r="BA1665" s="13">
        <f t="shared" si="2224"/>
        <v>2.7576090725653244E-4</v>
      </c>
      <c r="BB1665" s="13">
        <f t="shared" si="2225"/>
        <v>1.1969808016996929E-4</v>
      </c>
      <c r="BC1665" s="13">
        <f t="shared" si="2226"/>
        <v>4.1565370636231083E-5</v>
      </c>
      <c r="BD1665" s="13">
        <f t="shared" si="2227"/>
        <v>1.836080322059638E-3</v>
      </c>
      <c r="BE1665" s="13">
        <f t="shared" si="2228"/>
        <v>2.3777396149367836E-3</v>
      </c>
      <c r="BF1665" s="13">
        <f t="shared" si="2229"/>
        <v>1.5395965003583559E-3</v>
      </c>
      <c r="BG1665" s="13">
        <f t="shared" si="2230"/>
        <v>6.6459684904808698E-4</v>
      </c>
      <c r="BH1665" s="13">
        <f t="shared" si="2231"/>
        <v>2.1516464135010616E-4</v>
      </c>
      <c r="BI1665" s="13">
        <f t="shared" si="2232"/>
        <v>5.5728007683009752E-5</v>
      </c>
      <c r="BJ1665" s="14">
        <f t="shared" si="2233"/>
        <v>0.28608068851303314</v>
      </c>
      <c r="BK1665" s="14">
        <f t="shared" si="2234"/>
        <v>0.23586165286383626</v>
      </c>
      <c r="BL1665" s="14">
        <f t="shared" si="2235"/>
        <v>0.43399833801054599</v>
      </c>
      <c r="BM1665" s="14">
        <f t="shared" si="2236"/>
        <v>0.58127724255581625</v>
      </c>
      <c r="BN1665" s="14">
        <f t="shared" si="2237"/>
        <v>0.41622151409004055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1.242</v>
      </c>
      <c r="F1666" s="10">
        <f>VLOOKUP(B1666,home!$B$2:$E$405,3,FALSE)</f>
        <v>1.2314000000000001</v>
      </c>
      <c r="G1666" s="10">
        <f>VLOOKUP(C1666,away!$B$2:$E$405,4,FALSE)</f>
        <v>1.042</v>
      </c>
      <c r="H1666" s="10">
        <f>VLOOKUP(A1666,away!$A$2:$E$405,3,FALSE)</f>
        <v>0.96209999999999996</v>
      </c>
      <c r="I1666" s="10">
        <f>VLOOKUP(C1666,away!$B$2:$E$405,3,FALSE)</f>
        <v>0.61140000000000005</v>
      </c>
      <c r="J1666" s="10">
        <f>VLOOKUP(B1666,home!$B$2:$E$405,4,FALSE)</f>
        <v>1.1617</v>
      </c>
      <c r="K1666" s="12">
        <f t="shared" si="2182"/>
        <v>1.5936335496</v>
      </c>
      <c r="L1666" s="12">
        <f t="shared" si="2183"/>
        <v>0.68334439789799994</v>
      </c>
      <c r="M1666" s="13">
        <f t="shared" si="2184"/>
        <v>0.10259378249988627</v>
      </c>
      <c r="N1666" s="13">
        <f t="shared" si="2185"/>
        <v>0.16349689377218413</v>
      </c>
      <c r="O1666" s="13">
        <f t="shared" si="2186"/>
        <v>7.0106886530463125E-2</v>
      </c>
      <c r="P1666" s="13">
        <f t="shared" si="2187"/>
        <v>0.11172468643294639</v>
      </c>
      <c r="Q1666" s="13">
        <f t="shared" si="2188"/>
        <v>0.13027706758536997</v>
      </c>
      <c r="R1666" s="13">
        <f t="shared" si="2189"/>
        <v>2.3953574082331366E-2</v>
      </c>
      <c r="S1666" s="13">
        <f t="shared" si="2190"/>
        <v>3.0417061478735415E-2</v>
      </c>
      <c r="T1666" s="13">
        <f t="shared" si="2191"/>
        <v>8.9024104309041674E-2</v>
      </c>
      <c r="U1666" s="13">
        <f t="shared" si="2192"/>
        <v>3.8173219290432298E-2</v>
      </c>
      <c r="V1666" s="13">
        <f t="shared" si="2193"/>
        <v>3.6804663262092075E-3</v>
      </c>
      <c r="W1666" s="13">
        <f t="shared" si="2194"/>
        <v>6.9204635215850727E-2</v>
      </c>
      <c r="X1666" s="13">
        <f t="shared" si="2195"/>
        <v>4.7290599783326226E-2</v>
      </c>
      <c r="Y1666" s="13">
        <f t="shared" si="2196"/>
        <v>1.6157883217586176E-2</v>
      </c>
      <c r="Z1666" s="13">
        <f t="shared" si="2197"/>
        <v>5.4561802195986211E-3</v>
      </c>
      <c r="AA1666" s="13">
        <f t="shared" si="2198"/>
        <v>8.6951518506162596E-3</v>
      </c>
      <c r="AB1666" s="13">
        <f t="shared" si="2199"/>
        <v>6.9284428540043004E-3</v>
      </c>
      <c r="AC1666" s="13">
        <f t="shared" si="2200"/>
        <v>2.5050186778082645E-4</v>
      </c>
      <c r="AD1666" s="13">
        <f t="shared" si="2201"/>
        <v>2.7571707116952351E-2</v>
      </c>
      <c r="AE1666" s="13">
        <f t="shared" si="2202"/>
        <v>1.8840971598853798E-2</v>
      </c>
      <c r="AF1666" s="13">
        <f t="shared" si="2203"/>
        <v>6.4374361965160339E-3</v>
      </c>
      <c r="AG1666" s="13">
        <f t="shared" si="2204"/>
        <v>1.4663286539050133E-3</v>
      </c>
      <c r="AH1666" s="13">
        <f t="shared" si="2205"/>
        <v>9.3211254674614892E-4</v>
      </c>
      <c r="AI1666" s="13">
        <f t="shared" si="2206"/>
        <v>1.4854458264977615E-3</v>
      </c>
      <c r="AJ1666" s="13">
        <f t="shared" si="2207"/>
        <v>1.1836281526100669E-3</v>
      </c>
      <c r="AK1666" s="13">
        <f t="shared" si="2208"/>
        <v>6.2875651141682356E-4</v>
      </c>
      <c r="AL1666" s="13">
        <f t="shared" si="2209"/>
        <v>1.0911866955957596E-5</v>
      </c>
      <c r="AM1666" s="13">
        <f t="shared" si="2210"/>
        <v>8.7878394962640684E-3</v>
      </c>
      <c r="AN1666" s="13">
        <f t="shared" si="2211"/>
        <v>6.0051208893988324E-3</v>
      </c>
      <c r="AO1666" s="13">
        <f t="shared" si="2212"/>
        <v>2.0517828592354734E-3</v>
      </c>
      <c r="AP1666" s="13">
        <f t="shared" si="2213"/>
        <v>4.6735810752056712E-4</v>
      </c>
      <c r="AQ1666" s="13">
        <f t="shared" si="2214"/>
        <v>7.9841636146597649E-5</v>
      </c>
      <c r="AR1666" s="13">
        <f t="shared" si="2215"/>
        <v>1.2739077740588377E-4</v>
      </c>
      <c r="AS1666" s="13">
        <f t="shared" si="2216"/>
        <v>2.0301421678364204E-4</v>
      </c>
      <c r="AT1666" s="13">
        <f t="shared" si="2217"/>
        <v>1.6176513345608971E-4</v>
      </c>
      <c r="AU1666" s="13">
        <f t="shared" si="2218"/>
        <v>8.5931447943715284E-5</v>
      </c>
      <c r="AV1666" s="13">
        <f t="shared" si="2219"/>
        <v>3.4235809602202668E-5</v>
      </c>
      <c r="AW1666" s="13">
        <f t="shared" si="2220"/>
        <v>3.3008414467940433E-7</v>
      </c>
      <c r="AX1666" s="13">
        <f t="shared" si="2221"/>
        <v>2.3340993082910668E-3</v>
      </c>
      <c r="AY1666" s="13">
        <f t="shared" si="2222"/>
        <v>1.594993686458297E-3</v>
      </c>
      <c r="AZ1666" s="13">
        <f t="shared" si="2223"/>
        <v>5.4496500016197819E-4</v>
      </c>
      <c r="BA1666" s="13">
        <f t="shared" si="2224"/>
        <v>1.241329266370568E-4</v>
      </c>
      <c r="BB1666" s="13">
        <f t="shared" si="2225"/>
        <v>2.120638500302904E-5</v>
      </c>
      <c r="BC1666" s="13">
        <f t="shared" si="2226"/>
        <v>2.8982528782976125E-6</v>
      </c>
      <c r="BD1666" s="13">
        <f t="shared" si="2227"/>
        <v>1.4508629014030287E-5</v>
      </c>
      <c r="BE1666" s="13">
        <f t="shared" si="2228"/>
        <v>2.3121437955458636E-5</v>
      </c>
      <c r="BF1666" s="13">
        <f t="shared" si="2229"/>
        <v>1.8423549620406861E-5</v>
      </c>
      <c r="BG1666" s="13">
        <f t="shared" si="2230"/>
        <v>9.7867955926002356E-6</v>
      </c>
      <c r="BH1666" s="13">
        <f t="shared" si="2231"/>
        <v>3.8991414498612889E-6</v>
      </c>
      <c r="BI1666" s="13">
        <f t="shared" si="2232"/>
        <v>1.2427605258269869E-6</v>
      </c>
      <c r="BJ1666" s="14">
        <f t="shared" si="2233"/>
        <v>0.59178186599758131</v>
      </c>
      <c r="BK1666" s="14">
        <f t="shared" si="2234"/>
        <v>0.25027240415897239</v>
      </c>
      <c r="BL1666" s="14">
        <f t="shared" si="2235"/>
        <v>0.15277053734446788</v>
      </c>
      <c r="BM1666" s="14">
        <f t="shared" si="2236"/>
        <v>0.3965334332151253</v>
      </c>
      <c r="BN1666" s="14">
        <f t="shared" si="2237"/>
        <v>0.60215289090318125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1.8426</v>
      </c>
      <c r="F1667" s="10">
        <f>VLOOKUP(B1667,home!$B$2:$E$405,3,FALSE)</f>
        <v>0.75139999999999996</v>
      </c>
      <c r="G1667" s="10">
        <f>VLOOKUP(C1667,away!$B$2:$E$405,4,FALSE)</f>
        <v>0.96020000000000005</v>
      </c>
      <c r="H1667" s="10">
        <f>VLOOKUP(A1667,away!$A$2:$E$405,3,FALSE)</f>
        <v>1.2176</v>
      </c>
      <c r="I1667" s="10">
        <f>VLOOKUP(C1667,away!$B$2:$E$405,3,FALSE)</f>
        <v>1.3267</v>
      </c>
      <c r="J1667" s="10">
        <f>VLOOKUP(B1667,home!$B$2:$E$405,4,FALSE)</f>
        <v>1.3898999999999999</v>
      </c>
      <c r="K1667" s="12">
        <f t="shared" si="2182"/>
        <v>1.3294253603280002</v>
      </c>
      <c r="L1667" s="12">
        <f t="shared" si="2183"/>
        <v>2.2452304498079996</v>
      </c>
      <c r="M1667" s="13">
        <f t="shared" si="2184"/>
        <v>2.802507005944635E-2</v>
      </c>
      <c r="N1667" s="13">
        <f t="shared" si="2185"/>
        <v>3.7257238861996916E-2</v>
      </c>
      <c r="O1667" s="13">
        <f t="shared" si="2186"/>
        <v>6.2922740655471432E-2</v>
      </c>
      <c r="P1667" s="13">
        <f t="shared" si="2187"/>
        <v>8.3651087168725408E-2</v>
      </c>
      <c r="Q1667" s="13">
        <f t="shared" si="2188"/>
        <v>2.4765359099468316E-2</v>
      </c>
      <c r="R1667" s="13">
        <f t="shared" si="2189"/>
        <v>7.0638026652518116E-2</v>
      </c>
      <c r="S1667" s="13">
        <f t="shared" si="2190"/>
        <v>6.2421827756957433E-2</v>
      </c>
      <c r="T1667" s="13">
        <f t="shared" si="2191"/>
        <v>5.5603938350555875E-2</v>
      </c>
      <c r="U1667" s="13">
        <f t="shared" si="2192"/>
        <v>9.390798403538278E-2</v>
      </c>
      <c r="V1667" s="13">
        <f t="shared" si="2193"/>
        <v>2.0702312226764247E-2</v>
      </c>
      <c r="W1667" s="13">
        <f t="shared" si="2194"/>
        <v>1.0974565481487657E-2</v>
      </c>
      <c r="X1667" s="13">
        <f t="shared" si="2195"/>
        <v>2.4640428592447878E-2</v>
      </c>
      <c r="Y1667" s="13">
        <f t="shared" si="2196"/>
        <v>2.7661720286041826E-2</v>
      </c>
      <c r="Z1667" s="13">
        <f t="shared" si="2197"/>
        <v>5.2866216118194233E-2</v>
      </c>
      <c r="AA1667" s="13">
        <f t="shared" si="2198"/>
        <v>7.0281688412108301E-2</v>
      </c>
      <c r="AB1667" s="13">
        <f t="shared" si="2199"/>
        <v>4.6717129470863664E-2</v>
      </c>
      <c r="AC1667" s="13">
        <f t="shared" si="2200"/>
        <v>3.8621021307926745E-3</v>
      </c>
      <c r="AD1667" s="13">
        <f t="shared" si="2201"/>
        <v>3.6474664174174932E-3</v>
      </c>
      <c r="AE1667" s="13">
        <f t="shared" si="2202"/>
        <v>8.1894026650378496E-3</v>
      </c>
      <c r="AF1667" s="13">
        <f t="shared" si="2203"/>
        <v>9.1935481146408829E-3</v>
      </c>
      <c r="AG1667" s="13">
        <f t="shared" si="2204"/>
        <v>6.8805447229222105E-3</v>
      </c>
      <c r="AH1667" s="13">
        <f t="shared" si="2205"/>
        <v>2.9674209548675046E-2</v>
      </c>
      <c r="AI1667" s="13">
        <f t="shared" si="2206"/>
        <v>3.9449646721695909E-2</v>
      </c>
      <c r="AJ1667" s="13">
        <f t="shared" si="2207"/>
        <v>2.6222680403901452E-2</v>
      </c>
      <c r="AK1667" s="13">
        <f t="shared" si="2208"/>
        <v>1.1620365448240889E-2</v>
      </c>
      <c r="AL1667" s="13">
        <f t="shared" si="2209"/>
        <v>4.6111433985666217E-4</v>
      </c>
      <c r="AM1667" s="13">
        <f t="shared" si="2210"/>
        <v>9.6980687125190485E-4</v>
      </c>
      <c r="AN1667" s="13">
        <f t="shared" si="2211"/>
        <v>2.1774399177678029E-3</v>
      </c>
      <c r="AO1667" s="13">
        <f t="shared" si="2212"/>
        <v>2.444427202999849E-3</v>
      </c>
      <c r="AP1667" s="13">
        <f t="shared" si="2213"/>
        <v>1.8294341295047535E-3</v>
      </c>
      <c r="AQ1667" s="13">
        <f t="shared" si="2214"/>
        <v>1.0268753033705164E-3</v>
      </c>
      <c r="AR1667" s="13">
        <f t="shared" si="2215"/>
        <v>1.3325087770533706E-2</v>
      </c>
      <c r="AS1667" s="13">
        <f t="shared" si="2216"/>
        <v>1.7714709610743999E-2</v>
      </c>
      <c r="AT1667" s="13">
        <f t="shared" si="2217"/>
        <v>1.1775192103684617E-2</v>
      </c>
      <c r="AU1667" s="13">
        <f t="shared" si="2218"/>
        <v>5.218079668457447E-3</v>
      </c>
      <c r="AV1667" s="13">
        <f t="shared" si="2219"/>
        <v>1.7342618608648143E-3</v>
      </c>
      <c r="AW1667" s="13">
        <f t="shared" si="2220"/>
        <v>3.8232351482558562E-5</v>
      </c>
      <c r="AX1667" s="13">
        <f t="shared" si="2221"/>
        <v>2.1488097487710577E-4</v>
      </c>
      <c r="AY1667" s="13">
        <f t="shared" si="2222"/>
        <v>4.8245730787850561E-4</v>
      </c>
      <c r="AZ1667" s="13">
        <f t="shared" si="2223"/>
        <v>5.4161391919060691E-4</v>
      </c>
      <c r="BA1667" s="13">
        <f t="shared" si="2224"/>
        <v>4.0534935446886658E-4</v>
      </c>
      <c r="BB1667" s="13">
        <f t="shared" si="2225"/>
        <v>2.2752567836587897E-4</v>
      </c>
      <c r="BC1667" s="13">
        <f t="shared" si="2226"/>
        <v>1.0216951623605856E-4</v>
      </c>
      <c r="BD1667" s="13">
        <f t="shared" si="2227"/>
        <v>4.9863154681277421E-3</v>
      </c>
      <c r="BE1667" s="13">
        <f t="shared" si="2228"/>
        <v>6.6289342379248044E-3</v>
      </c>
      <c r="BF1667" s="13">
        <f t="shared" si="2229"/>
        <v>4.4063366439219013E-3</v>
      </c>
      <c r="BG1667" s="13">
        <f t="shared" si="2230"/>
        <v>1.9526318935241143E-3</v>
      </c>
      <c r="BH1667" s="13">
        <f t="shared" si="2231"/>
        <v>6.4896958965906062E-4</v>
      </c>
      <c r="BI1667" s="13">
        <f t="shared" si="2232"/>
        <v>1.7255132611488199E-4</v>
      </c>
      <c r="BJ1667" s="14">
        <f t="shared" si="2233"/>
        <v>0.21923619276792872</v>
      </c>
      <c r="BK1667" s="14">
        <f t="shared" si="2234"/>
        <v>0.19960597099042124</v>
      </c>
      <c r="BL1667" s="14">
        <f t="shared" si="2235"/>
        <v>0.51999754152241484</v>
      </c>
      <c r="BM1667" s="14">
        <f t="shared" si="2236"/>
        <v>0.68400217394493645</v>
      </c>
      <c r="BN1667" s="14">
        <f t="shared" si="2237"/>
        <v>0.30725952249762656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1.8426</v>
      </c>
      <c r="F1668" s="10">
        <f>VLOOKUP(B1668,home!$B$2:$E$405,3,FALSE)</f>
        <v>0.81410000000000005</v>
      </c>
      <c r="G1668" s="10">
        <f>VLOOKUP(C1668,away!$B$2:$E$405,4,FALSE)</f>
        <v>0.83489999999999998</v>
      </c>
      <c r="H1668" s="10">
        <f>VLOOKUP(A1668,away!$A$2:$E$405,3,FALSE)</f>
        <v>1.2176</v>
      </c>
      <c r="I1668" s="10">
        <f>VLOOKUP(C1668,away!$B$2:$E$405,3,FALSE)</f>
        <v>1.0107999999999999</v>
      </c>
      <c r="J1668" s="10">
        <f>VLOOKUP(B1668,home!$B$2:$E$405,4,FALSE)</f>
        <v>0.76259999999999994</v>
      </c>
      <c r="K1668" s="12">
        <f t="shared" si="2182"/>
        <v>1.2524006450340002</v>
      </c>
      <c r="L1668" s="12">
        <f t="shared" si="2183"/>
        <v>0.93857001100799986</v>
      </c>
      <c r="M1668" s="13">
        <f t="shared" si="2184"/>
        <v>0.11180816865450603</v>
      </c>
      <c r="N1668" s="13">
        <f t="shared" si="2185"/>
        <v>0.14002862254297363</v>
      </c>
      <c r="O1668" s="13">
        <f t="shared" si="2186"/>
        <v>0.10493979408484402</v>
      </c>
      <c r="P1668" s="13">
        <f t="shared" si="2187"/>
        <v>0.13142666580159379</v>
      </c>
      <c r="Q1668" s="13">
        <f t="shared" si="2188"/>
        <v>8.7685968598021358E-2</v>
      </c>
      <c r="R1668" s="13">
        <f t="shared" si="2189"/>
        <v>4.9246671844694653E-2</v>
      </c>
      <c r="S1668" s="13">
        <f t="shared" si="2190"/>
        <v>3.8621884008086971E-2</v>
      </c>
      <c r="T1668" s="13">
        <f t="shared" si="2191"/>
        <v>8.2299420512292026E-2</v>
      </c>
      <c r="U1668" s="13">
        <f t="shared" si="2192"/>
        <v>6.1676563584073307E-2</v>
      </c>
      <c r="V1668" s="13">
        <f t="shared" si="2193"/>
        <v>5.0442999362632981E-3</v>
      </c>
      <c r="W1668" s="13">
        <f t="shared" si="2194"/>
        <v>3.6605987877531013E-2</v>
      </c>
      <c r="X1668" s="13">
        <f t="shared" si="2195"/>
        <v>3.4357282445172985E-2</v>
      </c>
      <c r="Y1668" s="13">
        <f t="shared" si="2196"/>
        <v>1.6123357481385488E-2</v>
      </c>
      <c r="Z1668" s="13">
        <f t="shared" si="2197"/>
        <v>1.5407149778460806E-2</v>
      </c>
      <c r="AA1668" s="13">
        <f t="shared" si="2198"/>
        <v>1.9295924320679763E-2</v>
      </c>
      <c r="AB1668" s="13">
        <f t="shared" si="2199"/>
        <v>1.2083114032873295E-2</v>
      </c>
      <c r="AC1668" s="13">
        <f t="shared" si="2200"/>
        <v>3.7058759318765093E-4</v>
      </c>
      <c r="AD1668" s="13">
        <f t="shared" si="2201"/>
        <v>1.146134070748166E-2</v>
      </c>
      <c r="AE1668" s="13">
        <f t="shared" si="2202"/>
        <v>1.0757270673987497E-2</v>
      </c>
      <c r="AF1668" s="13">
        <f t="shared" si="2203"/>
        <v>5.0482258274502411E-3</v>
      </c>
      <c r="AG1668" s="13">
        <f t="shared" si="2204"/>
        <v>1.5793711234802805E-3</v>
      </c>
      <c r="AH1668" s="13">
        <f t="shared" si="2205"/>
        <v>3.6151721842929644E-3</v>
      </c>
      <c r="AI1668" s="13">
        <f t="shared" si="2206"/>
        <v>4.5276439755174832E-3</v>
      </c>
      <c r="AJ1668" s="13">
        <f t="shared" si="2207"/>
        <v>2.8352121177112007E-3</v>
      </c>
      <c r="AK1668" s="13">
        <f t="shared" si="2208"/>
        <v>1.183607161676574E-3</v>
      </c>
      <c r="AL1668" s="13">
        <f t="shared" si="2209"/>
        <v>1.7424519995705164E-5</v>
      </c>
      <c r="AM1668" s="13">
        <f t="shared" si="2210"/>
        <v>2.870838099000894E-3</v>
      </c>
      <c r="AN1668" s="13">
        <f t="shared" si="2211"/>
        <v>2.694482546181454E-3</v>
      </c>
      <c r="AO1668" s="13">
        <f t="shared" si="2212"/>
        <v>1.2644802565151957E-3</v>
      </c>
      <c r="AP1668" s="13">
        <f t="shared" si="2213"/>
        <v>3.9560108275895522E-4</v>
      </c>
      <c r="AQ1668" s="13">
        <f t="shared" si="2214"/>
        <v>9.2824828149962294E-5</v>
      </c>
      <c r="AR1668" s="13">
        <f t="shared" si="2215"/>
        <v>6.786184393615327E-4</v>
      </c>
      <c r="AS1668" s="13">
        <f t="shared" si="2216"/>
        <v>8.4990217118834988E-4</v>
      </c>
      <c r="AT1668" s="13">
        <f t="shared" si="2217"/>
        <v>5.3220901370604342E-4</v>
      </c>
      <c r="AU1668" s="13">
        <f t="shared" si="2218"/>
        <v>2.2217963735278595E-4</v>
      </c>
      <c r="AV1668" s="13">
        <f t="shared" si="2219"/>
        <v>6.9564480283512356E-5</v>
      </c>
      <c r="AW1668" s="13">
        <f t="shared" si="2220"/>
        <v>5.6894237141143909E-7</v>
      </c>
      <c r="AX1668" s="13">
        <f t="shared" si="2221"/>
        <v>5.9923991449615079E-4</v>
      </c>
      <c r="AY1668" s="13">
        <f t="shared" si="2222"/>
        <v>5.6242861314508507E-4</v>
      </c>
      <c r="AZ1668" s="13">
        <f t="shared" si="2223"/>
        <v>2.6393931481539834E-4</v>
      </c>
      <c r="BA1668" s="13">
        <f t="shared" si="2224"/>
        <v>8.2575175203910788E-5</v>
      </c>
      <c r="BB1668" s="13">
        <f t="shared" si="2225"/>
        <v>1.9375645775030513E-5</v>
      </c>
      <c r="BC1668" s="13">
        <f t="shared" si="2226"/>
        <v>3.6370800136714999E-6</v>
      </c>
      <c r="BD1668" s="13">
        <f t="shared" si="2227"/>
        <v>1.0615515268363086E-4</v>
      </c>
      <c r="BE1668" s="13">
        <f t="shared" si="2228"/>
        <v>1.3294878169466205E-4</v>
      </c>
      <c r="BF1668" s="13">
        <f t="shared" si="2229"/>
        <v>8.3252569975439617E-5</v>
      </c>
      <c r="BG1668" s="13">
        <f t="shared" si="2230"/>
        <v>3.4755190779326271E-5</v>
      </c>
      <c r="BH1668" s="13">
        <f t="shared" si="2231"/>
        <v>1.0881855837576992E-5</v>
      </c>
      <c r="BI1668" s="13">
        <f t="shared" si="2232"/>
        <v>2.725688654029684E-6</v>
      </c>
      <c r="BJ1668" s="14">
        <f t="shared" si="2233"/>
        <v>0.43479627034583196</v>
      </c>
      <c r="BK1668" s="14">
        <f t="shared" si="2234"/>
        <v>0.28785145912677856</v>
      </c>
      <c r="BL1668" s="14">
        <f t="shared" si="2235"/>
        <v>0.26212689628788011</v>
      </c>
      <c r="BM1668" s="14">
        <f t="shared" si="2236"/>
        <v>0.37448402434154432</v>
      </c>
      <c r="BN1668" s="14">
        <f t="shared" si="2237"/>
        <v>0.62513589152663351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1.5088999999999999</v>
      </c>
      <c r="F1669" s="10">
        <f>VLOOKUP(B1669,home!$B$2:$E$405,3,FALSE)</f>
        <v>0.89939999999999998</v>
      </c>
      <c r="G1669" s="10">
        <f>VLOOKUP(C1669,away!$B$2:$E$405,4,FALSE)</f>
        <v>0.75739999999999996</v>
      </c>
      <c r="H1669" s="10">
        <f>VLOOKUP(A1669,away!$A$2:$E$405,3,FALSE)</f>
        <v>1.1115999999999999</v>
      </c>
      <c r="I1669" s="10">
        <f>VLOOKUP(C1669,away!$B$2:$E$405,3,FALSE)</f>
        <v>1.4137</v>
      </c>
      <c r="J1669" s="10">
        <f>VLOOKUP(B1669,home!$B$2:$E$405,4,FALSE)</f>
        <v>1.3493999999999999</v>
      </c>
      <c r="K1669" s="12">
        <f t="shared" si="2182"/>
        <v>1.0278710694839999</v>
      </c>
      <c r="L1669" s="12">
        <f t="shared" si="2183"/>
        <v>2.1205401606479994</v>
      </c>
      <c r="M1669" s="13">
        <f t="shared" si="2184"/>
        <v>4.2920263147088196E-2</v>
      </c>
      <c r="N1669" s="13">
        <f t="shared" si="2185"/>
        <v>4.4116496783532244E-2</v>
      </c>
      <c r="O1669" s="13">
        <f t="shared" si="2186"/>
        <v>9.1014141708980825E-2</v>
      </c>
      <c r="P1669" s="13">
        <f t="shared" si="2187"/>
        <v>9.3550803176578434E-2</v>
      </c>
      <c r="Q1669" s="13">
        <f t="shared" si="2188"/>
        <v>2.2673035365388367E-2</v>
      </c>
      <c r="R1669" s="13">
        <f t="shared" si="2189"/>
        <v>9.6499571340400991E-2</v>
      </c>
      <c r="S1669" s="13">
        <f t="shared" si="2190"/>
        <v>5.0976812193523652E-2</v>
      </c>
      <c r="T1669" s="13">
        <f t="shared" si="2191"/>
        <v>4.807908205609842E-2</v>
      </c>
      <c r="U1669" s="13">
        <f t="shared" si="2192"/>
        <v>9.9189117598405513E-2</v>
      </c>
      <c r="V1669" s="13">
        <f t="shared" si="2193"/>
        <v>1.2345688323232702E-2</v>
      </c>
      <c r="W1669" s="13">
        <f t="shared" si="2194"/>
        <v>7.7683190364900966E-3</v>
      </c>
      <c r="X1669" s="13">
        <f t="shared" si="2195"/>
        <v>1.6473032497603624E-2</v>
      </c>
      <c r="Y1669" s="13">
        <f t="shared" si="2196"/>
        <v>1.7465863489414053E-2</v>
      </c>
      <c r="Z1669" s="13">
        <f t="shared" si="2197"/>
        <v>6.821040550421234E-2</v>
      </c>
      <c r="AA1669" s="13">
        <f t="shared" si="2198"/>
        <v>7.0111502455552047E-2</v>
      </c>
      <c r="AB1669" s="13">
        <f t="shared" si="2199"/>
        <v>3.6032792506059182E-2</v>
      </c>
      <c r="AC1669" s="13">
        <f t="shared" si="2200"/>
        <v>1.6818237088390257E-3</v>
      </c>
      <c r="AD1669" s="13">
        <f t="shared" si="2201"/>
        <v>1.9962075990324975E-3</v>
      </c>
      <c r="AE1669" s="13">
        <f t="shared" si="2202"/>
        <v>4.2330383827391301E-3</v>
      </c>
      <c r="AF1669" s="13">
        <f t="shared" si="2203"/>
        <v>4.4881639460813919E-3</v>
      </c>
      <c r="AG1669" s="13">
        <f t="shared" si="2204"/>
        <v>3.1724439650793312E-3</v>
      </c>
      <c r="AH1669" s="13">
        <f t="shared" si="2205"/>
        <v>3.6160726061441911E-2</v>
      </c>
      <c r="AI1669" s="13">
        <f t="shared" si="2206"/>
        <v>3.716856417009224E-2</v>
      </c>
      <c r="AJ1669" s="13">
        <f t="shared" si="2207"/>
        <v>1.9102245902348696E-2</v>
      </c>
      <c r="AK1669" s="13">
        <f t="shared" si="2208"/>
        <v>6.5448819750645029E-3</v>
      </c>
      <c r="AL1669" s="13">
        <f t="shared" si="2209"/>
        <v>1.466309358114706E-4</v>
      </c>
      <c r="AM1669" s="13">
        <f t="shared" si="2210"/>
        <v>4.1036880794592434E-4</v>
      </c>
      <c r="AN1669" s="13">
        <f t="shared" si="2211"/>
        <v>8.7020353792657845E-4</v>
      </c>
      <c r="AO1669" s="13">
        <f t="shared" si="2212"/>
        <v>9.2265077505564218E-4</v>
      </c>
      <c r="AP1669" s="13">
        <f t="shared" si="2213"/>
        <v>6.5217267425283088E-4</v>
      </c>
      <c r="AQ1669" s="13">
        <f t="shared" si="2214"/>
        <v>3.4573958685758343E-4</v>
      </c>
      <c r="AR1669" s="13">
        <f t="shared" si="2215"/>
        <v>1.5336054370295669E-2</v>
      </c>
      <c r="AS1669" s="13">
        <f t="shared" si="2216"/>
        <v>1.5763486607260579E-2</v>
      </c>
      <c r="AT1669" s="13">
        <f t="shared" si="2217"/>
        <v>8.1014159189008207E-3</v>
      </c>
      <c r="AU1669" s="13">
        <f t="shared" si="2218"/>
        <v>2.7757370149650959E-3</v>
      </c>
      <c r="AV1669" s="13">
        <f t="shared" si="2219"/>
        <v>7.1327494354462445E-4</v>
      </c>
      <c r="AW1669" s="13">
        <f t="shared" si="2220"/>
        <v>8.8778591391712246E-6</v>
      </c>
      <c r="AX1669" s="13">
        <f t="shared" si="2221"/>
        <v>7.0301037584375204E-5</v>
      </c>
      <c r="AY1669" s="13">
        <f t="shared" si="2222"/>
        <v>1.4907617353289204E-4</v>
      </c>
      <c r="AZ1669" s="13">
        <f t="shared" si="2223"/>
        <v>1.58061006486114E-4</v>
      </c>
      <c r="BA1669" s="13">
        <f t="shared" si="2224"/>
        <v>1.1172490402874954E-4</v>
      </c>
      <c r="BB1669" s="13">
        <f t="shared" si="2225"/>
        <v>5.9229286484376733E-5</v>
      </c>
      <c r="BC1669" s="13">
        <f t="shared" si="2226"/>
        <v>2.5119616135329329E-5</v>
      </c>
      <c r="BD1669" s="13">
        <f t="shared" si="2227"/>
        <v>5.420119866348873E-3</v>
      </c>
      <c r="BE1669" s="13">
        <f t="shared" si="2228"/>
        <v>5.5711844037554907E-3</v>
      </c>
      <c r="BF1669" s="13">
        <f t="shared" si="2229"/>
        <v>2.8632296356903681E-3</v>
      </c>
      <c r="BG1669" s="13">
        <f t="shared" si="2230"/>
        <v>9.8101030260511397E-4</v>
      </c>
      <c r="BH1669" s="13">
        <f t="shared" si="2231"/>
        <v>2.5208802722838516E-4</v>
      </c>
      <c r="BI1669" s="13">
        <f t="shared" si="2232"/>
        <v>5.1822798030270412E-5</v>
      </c>
      <c r="BJ1669" s="14">
        <f t="shared" si="2233"/>
        <v>0.17424033052774957</v>
      </c>
      <c r="BK1669" s="14">
        <f t="shared" si="2234"/>
        <v>0.20177109765860635</v>
      </c>
      <c r="BL1669" s="14">
        <f t="shared" si="2235"/>
        <v>0.54965296760697124</v>
      </c>
      <c r="BM1669" s="14">
        <f t="shared" si="2236"/>
        <v>0.60296029146117669</v>
      </c>
      <c r="BN1669" s="14">
        <f t="shared" si="2237"/>
        <v>0.39077431152196906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1.5088999999999999</v>
      </c>
      <c r="F1670" s="10">
        <f>VLOOKUP(B1670,home!$B$2:$E$405,3,FALSE)</f>
        <v>0.89939999999999998</v>
      </c>
      <c r="G1670" s="10">
        <f>VLOOKUP(C1670,away!$B$2:$E$405,4,FALSE)</f>
        <v>0.56810000000000005</v>
      </c>
      <c r="H1670" s="10">
        <f>VLOOKUP(A1670,away!$A$2:$E$405,3,FALSE)</f>
        <v>1.1115999999999999</v>
      </c>
      <c r="I1670" s="10">
        <f>VLOOKUP(C1670,away!$B$2:$E$405,3,FALSE)</f>
        <v>0.96389999999999998</v>
      </c>
      <c r="J1670" s="10">
        <f>VLOOKUP(B1670,home!$B$2:$E$405,4,FALSE)</f>
        <v>1.0924</v>
      </c>
      <c r="K1670" s="12">
        <f t="shared" si="2182"/>
        <v>0.77097115734599997</v>
      </c>
      <c r="L1670" s="12">
        <f t="shared" si="2183"/>
        <v>1.170475182576</v>
      </c>
      <c r="M1670" s="13">
        <f t="shared" si="2184"/>
        <v>0.14349625525283813</v>
      </c>
      <c r="N1670" s="13">
        <f t="shared" si="2185"/>
        <v>0.11063147398709765</v>
      </c>
      <c r="O1670" s="13">
        <f t="shared" si="2186"/>
        <v>0.16795880556603801</v>
      </c>
      <c r="P1670" s="13">
        <f t="shared" si="2187"/>
        <v>0.12949139471370011</v>
      </c>
      <c r="Q1670" s="13">
        <f t="shared" si="2188"/>
        <v>4.2646837769363281E-2</v>
      </c>
      <c r="R1670" s="13">
        <f t="shared" si="2189"/>
        <v>9.8295806805077629E-2</v>
      </c>
      <c r="S1670" s="13">
        <f t="shared" si="2190"/>
        <v>2.9213343016084799E-2</v>
      </c>
      <c r="T1670" s="13">
        <f t="shared" si="2191"/>
        <v>4.9917065224384535E-2</v>
      </c>
      <c r="U1670" s="13">
        <f t="shared" si="2192"/>
        <v>7.5783231934769518E-2</v>
      </c>
      <c r="V1670" s="13">
        <f t="shared" si="2193"/>
        <v>2.9291329858029181E-3</v>
      </c>
      <c r="W1670" s="13">
        <f t="shared" si="2194"/>
        <v>1.0959827290731037E-2</v>
      </c>
      <c r="X1670" s="13">
        <f t="shared" si="2195"/>
        <v>1.2828205849119839E-2</v>
      </c>
      <c r="Y1670" s="13">
        <f t="shared" si="2196"/>
        <v>7.5075482916855283E-3</v>
      </c>
      <c r="Z1670" s="13">
        <f t="shared" si="2197"/>
        <v>3.835093413887615E-2</v>
      </c>
      <c r="AA1670" s="13">
        <f t="shared" si="2198"/>
        <v>2.9567464078349565E-2</v>
      </c>
      <c r="AB1670" s="13">
        <f t="shared" si="2199"/>
        <v>1.1397831000135722E-2</v>
      </c>
      <c r="AC1670" s="13">
        <f t="shared" si="2200"/>
        <v>1.652035775102669E-4</v>
      </c>
      <c r="AD1670" s="13">
        <f t="shared" si="2201"/>
        <v>2.1124276826617956E-3</v>
      </c>
      <c r="AE1670" s="13">
        <f t="shared" si="2202"/>
        <v>2.4725441775421617E-3</v>
      </c>
      <c r="AF1670" s="13">
        <f t="shared" si="2203"/>
        <v>1.4470257988179441E-3</v>
      </c>
      <c r="AG1670" s="13">
        <f t="shared" si="2204"/>
        <v>5.6456926202120498E-4</v>
      </c>
      <c r="AH1670" s="13">
        <f t="shared" si="2205"/>
        <v>1.1222204159540304E-2</v>
      </c>
      <c r="AI1670" s="13">
        <f t="shared" si="2206"/>
        <v>8.6519957288538826E-3</v>
      </c>
      <c r="AJ1670" s="13">
        <f t="shared" si="2207"/>
        <v>3.3352195802135633E-3</v>
      </c>
      <c r="AK1670" s="13">
        <f t="shared" si="2208"/>
        <v>8.571193665867637E-4</v>
      </c>
      <c r="AL1670" s="13">
        <f t="shared" si="2209"/>
        <v>5.9632055556583435E-6</v>
      </c>
      <c r="AM1670" s="13">
        <f t="shared" si="2210"/>
        <v>3.2572416306229874E-4</v>
      </c>
      <c r="AN1670" s="13">
        <f t="shared" si="2211"/>
        <v>3.8125204922975894E-4</v>
      </c>
      <c r="AO1670" s="13">
        <f t="shared" si="2212"/>
        <v>2.2312303096483813E-4</v>
      </c>
      <c r="AP1670" s="13">
        <f t="shared" si="2213"/>
        <v>8.7053323468493129E-5</v>
      </c>
      <c r="AQ1670" s="13">
        <f t="shared" si="2214"/>
        <v>2.5473438670158021E-5</v>
      </c>
      <c r="AR1670" s="13">
        <f t="shared" si="2215"/>
        <v>2.627062292508614E-3</v>
      </c>
      <c r="AS1670" s="13">
        <f t="shared" si="2216"/>
        <v>2.025389256075402E-3</v>
      </c>
      <c r="AT1670" s="13">
        <f t="shared" si="2217"/>
        <v>7.8075834941630329E-4</v>
      </c>
      <c r="AU1670" s="13">
        <f t="shared" si="2218"/>
        <v>2.0064738941901334E-4</v>
      </c>
      <c r="AV1670" s="13">
        <f t="shared" si="2219"/>
        <v>3.867333750970756E-5</v>
      </c>
      <c r="AW1670" s="13">
        <f t="shared" si="2220"/>
        <v>1.4947811762406615E-7</v>
      </c>
      <c r="AX1670" s="13">
        <f t="shared" si="2221"/>
        <v>4.1853989161949595E-5</v>
      </c>
      <c r="AY1670" s="13">
        <f t="shared" si="2222"/>
        <v>4.8989055605866877E-5</v>
      </c>
      <c r="AZ1670" s="13">
        <f t="shared" si="2223"/>
        <v>2.8670236902251429E-5</v>
      </c>
      <c r="BA1670" s="13">
        <f t="shared" si="2224"/>
        <v>1.1185933590886636E-5</v>
      </c>
      <c r="BB1670" s="13">
        <f t="shared" si="2225"/>
        <v>3.273214415519012E-6</v>
      </c>
      <c r="BC1670" s="13">
        <f t="shared" si="2226"/>
        <v>7.662432481230014E-7</v>
      </c>
      <c r="BD1670" s="13">
        <f t="shared" si="2227"/>
        <v>5.1248520274375735E-4</v>
      </c>
      <c r="BE1670" s="13">
        <f t="shared" si="2228"/>
        <v>3.9511130988205401E-4</v>
      </c>
      <c r="BF1670" s="13">
        <f t="shared" si="2229"/>
        <v>1.5230971193013059E-4</v>
      </c>
      <c r="BG1670" s="13">
        <f t="shared" si="2230"/>
        <v>3.9142131627269548E-5</v>
      </c>
      <c r="BH1670" s="13">
        <f t="shared" si="2231"/>
        <v>7.5443636304163681E-6</v>
      </c>
      <c r="BI1670" s="13">
        <f t="shared" si="2232"/>
        <v>1.1632973519162357E-6</v>
      </c>
      <c r="BJ1670" s="14">
        <f t="shared" si="2233"/>
        <v>0.24226489001174512</v>
      </c>
      <c r="BK1670" s="14">
        <f t="shared" si="2234"/>
        <v>0.30535028180709778</v>
      </c>
      <c r="BL1670" s="14">
        <f t="shared" si="2235"/>
        <v>0.41384996486165954</v>
      </c>
      <c r="BM1670" s="14">
        <f t="shared" si="2236"/>
        <v>0.30724665714777555</v>
      </c>
      <c r="BN1670" s="14">
        <f t="shared" si="2237"/>
        <v>0.69252057409411483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1.5088999999999999</v>
      </c>
      <c r="F1671" s="10">
        <f>VLOOKUP(B1671,home!$B$2:$E$405,3,FALSE)</f>
        <v>0.47339999999999999</v>
      </c>
      <c r="G1671" s="10">
        <f>VLOOKUP(C1671,away!$B$2:$E$405,4,FALSE)</f>
        <v>1.6094999999999999</v>
      </c>
      <c r="H1671" s="10">
        <f>VLOOKUP(A1671,away!$A$2:$E$405,3,FALSE)</f>
        <v>1.1115999999999999</v>
      </c>
      <c r="I1671" s="10">
        <f>VLOOKUP(C1671,away!$B$2:$E$405,3,FALSE)</f>
        <v>0.64259999999999995</v>
      </c>
      <c r="J1671" s="10">
        <f>VLOOKUP(B1671,home!$B$2:$E$405,4,FALSE)</f>
        <v>0.57830000000000004</v>
      </c>
      <c r="K1671" s="12">
        <f t="shared" si="2182"/>
        <v>1.1496871919699998</v>
      </c>
      <c r="L1671" s="12">
        <f t="shared" si="2183"/>
        <v>0.41308787872799996</v>
      </c>
      <c r="M1671" s="13">
        <f t="shared" si="2184"/>
        <v>0.2095537371298048</v>
      </c>
      <c r="N1671" s="13">
        <f t="shared" si="2185"/>
        <v>0.24092124760758474</v>
      </c>
      <c r="O1671" s="13">
        <f t="shared" si="2186"/>
        <v>8.6564108750476002E-2</v>
      </c>
      <c r="P1671" s="13">
        <f t="shared" si="2187"/>
        <v>9.9521647114720432E-2</v>
      </c>
      <c r="Q1671" s="13">
        <f t="shared" si="2188"/>
        <v>0.13849203632393658</v>
      </c>
      <c r="R1671" s="13">
        <f t="shared" si="2189"/>
        <v>1.7879292028857015E-2</v>
      </c>
      <c r="S1671" s="13">
        <f t="shared" si="2190"/>
        <v>1.1816251024780958E-2</v>
      </c>
      <c r="T1671" s="13">
        <f t="shared" si="2191"/>
        <v>5.7209381505776091E-2</v>
      </c>
      <c r="U1671" s="13">
        <f t="shared" si="2192"/>
        <v>2.0555593047068218E-2</v>
      </c>
      <c r="V1671" s="13">
        <f t="shared" si="2193"/>
        <v>6.2353285755092566E-4</v>
      </c>
      <c r="W1671" s="13">
        <f t="shared" si="2194"/>
        <v>5.3074173450491278E-2</v>
      </c>
      <c r="X1671" s="13">
        <f t="shared" si="2195"/>
        <v>2.192429772590538E-2</v>
      </c>
      <c r="Y1671" s="13">
        <f t="shared" si="2196"/>
        <v>4.528330820097683E-3</v>
      </c>
      <c r="Z1671" s="13">
        <f t="shared" si="2197"/>
        <v>2.4619062724529949E-3</v>
      </c>
      <c r="AA1671" s="13">
        <f t="shared" si="2198"/>
        <v>2.8304221092698128E-3</v>
      </c>
      <c r="AB1671" s="13">
        <f t="shared" si="2199"/>
        <v>1.6270500234481077E-3</v>
      </c>
      <c r="AC1671" s="13">
        <f t="shared" si="2200"/>
        <v>1.8508085880370567E-5</v>
      </c>
      <c r="AD1671" s="13">
        <f t="shared" si="2201"/>
        <v>1.5254674360106E-2</v>
      </c>
      <c r="AE1671" s="13">
        <f t="shared" si="2202"/>
        <v>6.3015210721025991E-3</v>
      </c>
      <c r="AF1671" s="13">
        <f t="shared" si="2203"/>
        <v>1.3015409862173273E-3</v>
      </c>
      <c r="AG1671" s="13">
        <f t="shared" si="2204"/>
        <v>1.7921693502468829E-4</v>
      </c>
      <c r="AH1671" s="13">
        <f t="shared" si="2205"/>
        <v>2.5424590992869126E-4</v>
      </c>
      <c r="AI1671" s="13">
        <f t="shared" si="2206"/>
        <v>2.9230326625577448E-4</v>
      </c>
      <c r="AJ1671" s="13">
        <f t="shared" si="2207"/>
        <v>1.680286606926303E-4</v>
      </c>
      <c r="AK1671" s="13">
        <f t="shared" si="2208"/>
        <v>6.439346636073E-5</v>
      </c>
      <c r="AL1671" s="13">
        <f t="shared" si="2209"/>
        <v>3.5159577051383433E-7</v>
      </c>
      <c r="AM1671" s="13">
        <f t="shared" si="2210"/>
        <v>3.5076207458974058E-3</v>
      </c>
      <c r="AN1671" s="13">
        <f t="shared" si="2211"/>
        <v>1.4489556133050847E-3</v>
      </c>
      <c r="AO1671" s="13">
        <f t="shared" si="2212"/>
        <v>2.992730003356128E-4</v>
      </c>
      <c r="AP1671" s="13">
        <f t="shared" si="2213"/>
        <v>4.1208682956400779E-5</v>
      </c>
      <c r="AQ1671" s="13">
        <f t="shared" si="2214"/>
        <v>4.2557018569085705E-6</v>
      </c>
      <c r="AR1671" s="13">
        <f t="shared" si="2215"/>
        <v>2.1005180721542643E-5</v>
      </c>
      <c r="AS1671" s="13">
        <f t="shared" si="2216"/>
        <v>2.4149387240572733E-5</v>
      </c>
      <c r="AT1671" s="13">
        <f t="shared" si="2217"/>
        <v>1.3882120602205104E-5</v>
      </c>
      <c r="AU1671" s="13">
        <f t="shared" si="2218"/>
        <v>5.3200320845793559E-6</v>
      </c>
      <c r="AV1671" s="13">
        <f t="shared" si="2219"/>
        <v>1.5290931871275852E-6</v>
      </c>
      <c r="AW1671" s="13">
        <f t="shared" si="2220"/>
        <v>4.6383475400010497E-9</v>
      </c>
      <c r="AX1671" s="13">
        <f t="shared" si="2221"/>
        <v>6.7211110764108385E-4</v>
      </c>
      <c r="AY1671" s="13">
        <f t="shared" si="2222"/>
        <v>2.7764095172498181E-4</v>
      </c>
      <c r="AZ1671" s="13">
        <f t="shared" si="2223"/>
        <v>5.734505589804789E-5</v>
      </c>
      <c r="BA1671" s="13">
        <f t="shared" si="2224"/>
        <v>7.8961824988210635E-6</v>
      </c>
      <c r="BB1671" s="13">
        <f t="shared" si="2225"/>
        <v>8.1545431962178768E-7</v>
      </c>
      <c r="BC1671" s="13">
        <f t="shared" si="2226"/>
        <v>6.7370859018429749E-8</v>
      </c>
      <c r="BD1671" s="13">
        <f t="shared" si="2227"/>
        <v>1.4461642577600554E-6</v>
      </c>
      <c r="BE1671" s="13">
        <f t="shared" si="2228"/>
        <v>1.6626365246315369E-6</v>
      </c>
      <c r="BF1671" s="13">
        <f t="shared" si="2229"/>
        <v>9.5575595863519565E-7</v>
      </c>
      <c r="BG1671" s="13">
        <f t="shared" si="2230"/>
        <v>3.6627346143063109E-7</v>
      </c>
      <c r="BH1671" s="13">
        <f t="shared" si="2231"/>
        <v>1.0527497684132851E-7</v>
      </c>
      <c r="BI1671" s="13">
        <f t="shared" si="2232"/>
        <v>2.4206658501882757E-8</v>
      </c>
      <c r="BJ1671" s="14">
        <f t="shared" si="2233"/>
        <v>0.54550361065453534</v>
      </c>
      <c r="BK1671" s="14">
        <f t="shared" si="2234"/>
        <v>0.32181166876023298</v>
      </c>
      <c r="BL1671" s="14">
        <f t="shared" si="2235"/>
        <v>0.13030588338803079</v>
      </c>
      <c r="BM1671" s="14">
        <f t="shared" si="2236"/>
        <v>0.20687336380649513</v>
      </c>
      <c r="BN1671" s="14">
        <f t="shared" si="2237"/>
        <v>0.7929320689553796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1.5088999999999999</v>
      </c>
      <c r="F1672" s="10">
        <f>VLOOKUP(B1672,home!$B$2:$E$405,3,FALSE)</f>
        <v>1.2781</v>
      </c>
      <c r="G1672" s="10">
        <f>VLOOKUP(C1672,away!$B$2:$E$405,4,FALSE)</f>
        <v>0.75739999999999996</v>
      </c>
      <c r="H1672" s="10">
        <f>VLOOKUP(A1672,away!$A$2:$E$405,3,FALSE)</f>
        <v>1.1115999999999999</v>
      </c>
      <c r="I1672" s="10">
        <f>VLOOKUP(C1672,away!$B$2:$E$405,3,FALSE)</f>
        <v>0.96389999999999998</v>
      </c>
      <c r="J1672" s="10">
        <f>VLOOKUP(B1672,home!$B$2:$E$405,4,FALSE)</f>
        <v>0.96389999999999998</v>
      </c>
      <c r="K1672" s="12">
        <f t="shared" si="2182"/>
        <v>1.460664903166</v>
      </c>
      <c r="L1672" s="12">
        <f t="shared" si="2183"/>
        <v>1.0327911282359998</v>
      </c>
      <c r="M1672" s="13">
        <f t="shared" si="2184"/>
        <v>8.2623921701895933E-2</v>
      </c>
      <c r="N1672" s="13">
        <f t="shared" si="2185"/>
        <v>0.120685862591895</v>
      </c>
      <c r="O1672" s="13">
        <f t="shared" si="2186"/>
        <v>8.533325331378401E-2</v>
      </c>
      <c r="P1672" s="13">
        <f t="shared" si="2187"/>
        <v>0.12464328818841808</v>
      </c>
      <c r="Q1672" s="13">
        <f t="shared" si="2188"/>
        <v>8.8140801898147741E-2</v>
      </c>
      <c r="R1672" s="13">
        <f t="shared" si="2189"/>
        <v>4.4065713482995671E-2</v>
      </c>
      <c r="S1672" s="13">
        <f t="shared" si="2190"/>
        <v>4.7008024342133539E-2</v>
      </c>
      <c r="T1672" s="13">
        <f t="shared" si="2191"/>
        <v>9.1031038236013759E-2</v>
      </c>
      <c r="U1672" s="13">
        <f t="shared" si="2192"/>
        <v>6.4365241117580574E-2</v>
      </c>
      <c r="V1672" s="13">
        <f t="shared" si="2193"/>
        <v>7.8793897357187313E-3</v>
      </c>
      <c r="W1672" s="13">
        <f t="shared" si="2194"/>
        <v>4.2914725289843844E-2</v>
      </c>
      <c r="X1672" s="13">
        <f t="shared" si="2195"/>
        <v>4.4321947550035816E-2</v>
      </c>
      <c r="Y1672" s="13">
        <f t="shared" si="2196"/>
        <v>2.2887657107909146E-2</v>
      </c>
      <c r="Z1672" s="13">
        <f t="shared" si="2197"/>
        <v>1.5170225981542473E-2</v>
      </c>
      <c r="AA1672" s="13">
        <f t="shared" si="2198"/>
        <v>2.2158616664336075E-2</v>
      </c>
      <c r="AB1672" s="13">
        <f t="shared" si="2199"/>
        <v>1.6183156832152483E-2</v>
      </c>
      <c r="AC1672" s="13">
        <f t="shared" si="2200"/>
        <v>7.4290912467327034E-4</v>
      </c>
      <c r="AD1672" s="13">
        <f t="shared" si="2201"/>
        <v>1.5671008264971316E-2</v>
      </c>
      <c r="AE1672" s="13">
        <f t="shared" si="2202"/>
        <v>1.6184878306575404E-2</v>
      </c>
      <c r="AF1672" s="13">
        <f t="shared" si="2203"/>
        <v>8.3577993633051836E-3</v>
      </c>
      <c r="AG1672" s="13">
        <f t="shared" si="2204"/>
        <v>2.8772870113326944E-3</v>
      </c>
      <c r="AH1672" s="13">
        <f t="shared" si="2205"/>
        <v>3.9169187017680821E-3</v>
      </c>
      <c r="AI1672" s="13">
        <f t="shared" si="2206"/>
        <v>5.7213056762271701E-3</v>
      </c>
      <c r="AJ1672" s="13">
        <f t="shared" si="2207"/>
        <v>4.1784552007747226E-3</v>
      </c>
      <c r="AK1672" s="13">
        <f t="shared" si="2208"/>
        <v>2.034440953741026E-3</v>
      </c>
      <c r="AL1672" s="13">
        <f t="shared" si="2209"/>
        <v>4.4828971666848861E-5</v>
      </c>
      <c r="AM1672" s="13">
        <f t="shared" si="2210"/>
        <v>4.5780183539735793E-3</v>
      </c>
      <c r="AN1672" s="13">
        <f t="shared" si="2211"/>
        <v>4.7281367408854875E-3</v>
      </c>
      <c r="AO1672" s="13">
        <f t="shared" si="2212"/>
        <v>2.4415888395366027E-3</v>
      </c>
      <c r="AP1672" s="13">
        <f t="shared" si="2213"/>
        <v>8.4055043075781128E-4</v>
      </c>
      <c r="AQ1672" s="13">
        <f t="shared" si="2214"/>
        <v>2.170282569304039E-4</v>
      </c>
      <c r="AR1672" s="13">
        <f t="shared" si="2215"/>
        <v>8.0907177704154913E-4</v>
      </c>
      <c r="AS1672" s="13">
        <f t="shared" si="2216"/>
        <v>1.1817827488667379E-3</v>
      </c>
      <c r="AT1672" s="13">
        <f t="shared" si="2217"/>
        <v>8.6309429221834155E-4</v>
      </c>
      <c r="AU1672" s="13">
        <f t="shared" si="2218"/>
        <v>4.2023051358874364E-4</v>
      </c>
      <c r="AV1672" s="13">
        <f t="shared" si="2219"/>
        <v>1.5345399060962521E-4</v>
      </c>
      <c r="AW1672" s="13">
        <f t="shared" si="2220"/>
        <v>1.8785353360298384E-6</v>
      </c>
      <c r="AX1672" s="13">
        <f t="shared" si="2221"/>
        <v>1.1144917892831649E-3</v>
      </c>
      <c r="AY1672" s="13">
        <f t="shared" si="2222"/>
        <v>1.151037232463518E-3</v>
      </c>
      <c r="AZ1672" s="13">
        <f t="shared" si="2223"/>
        <v>5.9439052097881963E-4</v>
      </c>
      <c r="BA1672" s="13">
        <f t="shared" si="2224"/>
        <v>2.0462708559149966E-4</v>
      </c>
      <c r="BB1672" s="13">
        <f t="shared" si="2225"/>
        <v>5.2834259648922361E-5</v>
      </c>
      <c r="BC1672" s="13">
        <f t="shared" si="2226"/>
        <v>1.0913350926464859E-5</v>
      </c>
      <c r="BD1672" s="13">
        <f t="shared" si="2227"/>
        <v>1.3926702557244108E-4</v>
      </c>
      <c r="BE1672" s="13">
        <f t="shared" si="2228"/>
        <v>2.034224564219865E-4</v>
      </c>
      <c r="BF1672" s="13">
        <f t="shared" si="2229"/>
        <v>1.485660213057054E-4</v>
      </c>
      <c r="BG1672" s="13">
        <f t="shared" si="2230"/>
        <v>7.2335057708085331E-5</v>
      </c>
      <c r="BH1672" s="13">
        <f t="shared" si="2231"/>
        <v>2.6414320015671878E-5</v>
      </c>
      <c r="BI1672" s="13">
        <f t="shared" si="2232"/>
        <v>7.7164940375774139E-6</v>
      </c>
      <c r="BJ1672" s="14">
        <f t="shared" si="2233"/>
        <v>0.46900662248100622</v>
      </c>
      <c r="BK1672" s="14">
        <f t="shared" si="2234"/>
        <v>0.2640933992969699</v>
      </c>
      <c r="BL1672" s="14">
        <f t="shared" si="2235"/>
        <v>0.25198245664074626</v>
      </c>
      <c r="BM1672" s="14">
        <f t="shared" si="2236"/>
        <v>0.45361070452600089</v>
      </c>
      <c r="BN1672" s="14">
        <f t="shared" si="2237"/>
        <v>0.54549284117713648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1.6352</v>
      </c>
      <c r="F1673" s="10">
        <f>VLOOKUP(B1673,home!$B$2:$E$405,3,FALSE)</f>
        <v>1.1152</v>
      </c>
      <c r="G1673" s="10">
        <f>VLOOKUP(C1673,away!$B$2:$E$405,4,FALSE)</f>
        <v>0.75539999999999996</v>
      </c>
      <c r="H1673" s="10">
        <f>VLOOKUP(A1673,away!$A$2:$E$405,3,FALSE)</f>
        <v>1.1458999999999999</v>
      </c>
      <c r="I1673" s="10">
        <f>VLOOKUP(C1673,away!$B$2:$E$405,3,FALSE)</f>
        <v>1.0266999999999999</v>
      </c>
      <c r="J1673" s="10">
        <f>VLOOKUP(B1673,home!$B$2:$E$405,4,FALSE)</f>
        <v>0.92400000000000004</v>
      </c>
      <c r="K1673" s="12">
        <f t="shared" si="2182"/>
        <v>1.377528585216</v>
      </c>
      <c r="L1673" s="12">
        <f t="shared" si="2183"/>
        <v>1.08708186972</v>
      </c>
      <c r="M1673" s="13">
        <f t="shared" si="2184"/>
        <v>8.5041963597327935E-2</v>
      </c>
      <c r="N1673" s="13">
        <f t="shared" si="2185"/>
        <v>0.11714773579821772</v>
      </c>
      <c r="O1673" s="13">
        <f t="shared" si="2186"/>
        <v>9.2447576792043434E-2</v>
      </c>
      <c r="P1673" s="13">
        <f t="shared" si="2187"/>
        <v>0.1273491796649911</v>
      </c>
      <c r="Q1673" s="13">
        <f t="shared" si="2188"/>
        <v>8.0687177377688324E-2</v>
      </c>
      <c r="R1673" s="13">
        <f t="shared" si="2189"/>
        <v>5.0249042315088914E-2</v>
      </c>
      <c r="S1673" s="13">
        <f t="shared" si="2190"/>
        <v>4.7675914558303292E-2</v>
      </c>
      <c r="T1673" s="13">
        <f t="shared" si="2191"/>
        <v>8.771356764616671E-2</v>
      </c>
      <c r="U1673" s="13">
        <f t="shared" si="2192"/>
        <v>6.9219492168763344E-2</v>
      </c>
      <c r="V1673" s="13">
        <f t="shared" si="2193"/>
        <v>7.9326701416968359E-3</v>
      </c>
      <c r="W1673" s="13">
        <f t="shared" si="2194"/>
        <v>3.7049631099386485E-2</v>
      </c>
      <c r="X1673" s="13">
        <f t="shared" si="2195"/>
        <v>4.0275982247957323E-2</v>
      </c>
      <c r="Y1673" s="13">
        <f t="shared" si="2196"/>
        <v>2.1891645043459484E-2</v>
      </c>
      <c r="Z1673" s="13">
        <f t="shared" si="2197"/>
        <v>1.8208274290508752E-2</v>
      </c>
      <c r="AA1673" s="13">
        <f t="shared" si="2198"/>
        <v>2.5082418322629387E-2</v>
      </c>
      <c r="AB1673" s="13">
        <f t="shared" si="2199"/>
        <v>1.7275874112883772E-2</v>
      </c>
      <c r="AC1673" s="13">
        <f t="shared" si="2200"/>
        <v>7.4244157851986205E-4</v>
      </c>
      <c r="AD1673" s="13">
        <f t="shared" si="2201"/>
        <v>1.2759231477778146E-2</v>
      </c>
      <c r="AE1673" s="13">
        <f t="shared" si="2202"/>
        <v>1.3870329211053346E-2</v>
      </c>
      <c r="AF1673" s="13">
        <f t="shared" si="2203"/>
        <v>7.5390917061919005E-3</v>
      </c>
      <c r="AG1673" s="13">
        <f t="shared" si="2204"/>
        <v>2.7318699693192122E-3</v>
      </c>
      <c r="AH1673" s="13">
        <f t="shared" si="2205"/>
        <v>4.9484712150252158E-3</v>
      </c>
      <c r="AI1673" s="13">
        <f t="shared" si="2206"/>
        <v>6.8166605518157853E-3</v>
      </c>
      <c r="AJ1673" s="13">
        <f t="shared" si="2207"/>
        <v>4.6950723829202595E-3</v>
      </c>
      <c r="AK1673" s="13">
        <f t="shared" si="2208"/>
        <v>2.1558654723769534E-3</v>
      </c>
      <c r="AL1673" s="13">
        <f t="shared" si="2209"/>
        <v>4.4471845180515691E-5</v>
      </c>
      <c r="AM1673" s="13">
        <f t="shared" si="2210"/>
        <v>3.5152412172054343E-3</v>
      </c>
      <c r="AN1673" s="13">
        <f t="shared" si="2211"/>
        <v>3.8213549949164924E-3</v>
      </c>
      <c r="AO1673" s="13">
        <f t="shared" si="2212"/>
        <v>2.0770628663688406E-3</v>
      </c>
      <c r="AP1673" s="13">
        <f t="shared" si="2213"/>
        <v>7.5264579476607384E-4</v>
      </c>
      <c r="AQ1673" s="13">
        <f t="shared" si="2214"/>
        <v>2.0454689945279976E-4</v>
      </c>
      <c r="AR1673" s="13">
        <f t="shared" si="2215"/>
        <v>1.0758786681370426E-3</v>
      </c>
      <c r="AS1673" s="13">
        <f t="shared" si="2216"/>
        <v>1.4820536195828946E-3</v>
      </c>
      <c r="AT1673" s="13">
        <f t="shared" si="2217"/>
        <v>1.0207856128991385E-3</v>
      </c>
      <c r="AU1673" s="13">
        <f t="shared" si="2218"/>
        <v>4.6872045371526604E-4</v>
      </c>
      <c r="AV1673" s="13">
        <f t="shared" si="2219"/>
        <v>1.6141895586704801E-4</v>
      </c>
      <c r="AW1673" s="13">
        <f t="shared" si="2220"/>
        <v>1.8498883643764312E-6</v>
      </c>
      <c r="AX1673" s="13">
        <f t="shared" si="2221"/>
        <v>8.0705754343832821E-4</v>
      </c>
      <c r="AY1673" s="13">
        <f t="shared" si="2222"/>
        <v>8.773376232925679E-4</v>
      </c>
      <c r="AZ1673" s="13">
        <f t="shared" si="2223"/>
        <v>4.7686891195229279E-4</v>
      </c>
      <c r="BA1673" s="13">
        <f t="shared" si="2224"/>
        <v>1.7279851613881351E-4</v>
      </c>
      <c r="BB1673" s="13">
        <f t="shared" si="2225"/>
        <v>4.6961533502255746E-5</v>
      </c>
      <c r="BC1673" s="13">
        <f t="shared" si="2226"/>
        <v>1.0210206328910123E-5</v>
      </c>
      <c r="BD1673" s="13">
        <f t="shared" si="2227"/>
        <v>1.9492803235837984E-4</v>
      </c>
      <c r="BE1673" s="13">
        <f t="shared" si="2228"/>
        <v>2.6851893663357764E-4</v>
      </c>
      <c r="BF1673" s="13">
        <f t="shared" si="2229"/>
        <v>1.8494625544227851E-4</v>
      </c>
      <c r="BG1673" s="13">
        <f t="shared" si="2230"/>
        <v>8.492291786679964E-5</v>
      </c>
      <c r="BH1673" s="13">
        <f t="shared" si="2231"/>
        <v>2.924593672536677E-5</v>
      </c>
      <c r="BI1673" s="13">
        <f t="shared" si="2232"/>
        <v>8.0574227681222232E-6</v>
      </c>
      <c r="BJ1673" s="14">
        <f t="shared" si="2233"/>
        <v>0.43442834768458144</v>
      </c>
      <c r="BK1673" s="14">
        <f t="shared" si="2234"/>
        <v>0.26966397900931216</v>
      </c>
      <c r="BL1673" s="14">
        <f t="shared" si="2235"/>
        <v>0.277869950145543</v>
      </c>
      <c r="BM1673" s="14">
        <f t="shared" si="2236"/>
        <v>0.44637238784965971</v>
      </c>
      <c r="BN1673" s="14">
        <f t="shared" si="2237"/>
        <v>0.55292267554535734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1.6352</v>
      </c>
      <c r="F1674" s="10">
        <f>VLOOKUP(B1674,home!$B$2:$E$405,3,FALSE)</f>
        <v>0.89929999999999999</v>
      </c>
      <c r="G1674" s="10">
        <f>VLOOKUP(C1674,away!$B$2:$E$405,4,FALSE)</f>
        <v>0.64749999999999996</v>
      </c>
      <c r="H1674" s="10">
        <f>VLOOKUP(A1674,away!$A$2:$E$405,3,FALSE)</f>
        <v>1.1458999999999999</v>
      </c>
      <c r="I1674" s="10">
        <f>VLOOKUP(C1674,away!$B$2:$E$405,3,FALSE)</f>
        <v>0.51329999999999998</v>
      </c>
      <c r="J1674" s="10">
        <f>VLOOKUP(B1674,home!$B$2:$E$405,4,FALSE)</f>
        <v>0.71870000000000001</v>
      </c>
      <c r="K1674" s="12">
        <f t="shared" si="2182"/>
        <v>0.95217164559999989</v>
      </c>
      <c r="L1674" s="12">
        <f t="shared" si="2183"/>
        <v>0.42273249078899994</v>
      </c>
      <c r="M1674" s="13">
        <f t="shared" si="2184"/>
        <v>0.25286383508321797</v>
      </c>
      <c r="N1674" s="13">
        <f t="shared" si="2185"/>
        <v>0.24076977396391464</v>
      </c>
      <c r="O1674" s="13">
        <f t="shared" si="2186"/>
        <v>0.10689375883518763</v>
      </c>
      <c r="P1674" s="13">
        <f t="shared" si="2187"/>
        <v>0.10178120625447014</v>
      </c>
      <c r="Q1674" s="13">
        <f t="shared" si="2188"/>
        <v>0.1146270759429803</v>
      </c>
      <c r="R1674" s="13">
        <f t="shared" si="2189"/>
        <v>2.2593732461098765E-2</v>
      </c>
      <c r="S1674" s="13">
        <f t="shared" si="2190"/>
        <v>1.0242087350298319E-2</v>
      </c>
      <c r="T1674" s="13">
        <f t="shared" si="2191"/>
        <v>4.8456589325235909E-2</v>
      </c>
      <c r="U1674" s="13">
        <f t="shared" si="2192"/>
        <v>2.1513111417730546E-2</v>
      </c>
      <c r="V1674" s="13">
        <f t="shared" si="2193"/>
        <v>4.5806471505106041E-4</v>
      </c>
      <c r="W1674" s="13">
        <f t="shared" si="2194"/>
        <v>3.6381550510314574E-2</v>
      </c>
      <c r="X1674" s="13">
        <f t="shared" si="2195"/>
        <v>1.5379663465991091E-2</v>
      </c>
      <c r="Y1674" s="13">
        <f t="shared" si="2196"/>
        <v>3.2507417222374982E-3</v>
      </c>
      <c r="Z1674" s="13">
        <f t="shared" si="2197"/>
        <v>3.1837015998335211E-3</v>
      </c>
      <c r="AA1674" s="13">
        <f t="shared" si="2198"/>
        <v>3.0314303914128361E-3</v>
      </c>
      <c r="AB1674" s="13">
        <f t="shared" si="2199"/>
        <v>1.4432210321567059E-3</v>
      </c>
      <c r="AC1674" s="13">
        <f t="shared" si="2200"/>
        <v>1.15235881856048E-5</v>
      </c>
      <c r="AD1674" s="13">
        <f t="shared" si="2201"/>
        <v>8.6603702047214348E-3</v>
      </c>
      <c r="AE1674" s="13">
        <f t="shared" si="2202"/>
        <v>3.6610198677967331E-3</v>
      </c>
      <c r="AF1674" s="13">
        <f t="shared" si="2203"/>
        <v>7.7381602377086395E-4</v>
      </c>
      <c r="AG1674" s="13">
        <f t="shared" si="2204"/>
        <v>1.0903905838036578E-4</v>
      </c>
      <c r="AH1674" s="13">
        <f t="shared" si="2205"/>
        <v>3.36463526806637E-4</v>
      </c>
      <c r="AI1674" s="13">
        <f t="shared" si="2206"/>
        <v>3.2037103000385526E-4</v>
      </c>
      <c r="AJ1674" s="13">
        <f t="shared" si="2207"/>
        <v>1.5252410542066888E-4</v>
      </c>
      <c r="AK1674" s="13">
        <f t="shared" si="2208"/>
        <v>4.8409709484022059E-5</v>
      </c>
      <c r="AL1674" s="13">
        <f t="shared" si="2209"/>
        <v>1.8553617294060562E-7</v>
      </c>
      <c r="AM1674" s="13">
        <f t="shared" si="2210"/>
        <v>1.6492317898669636E-3</v>
      </c>
      <c r="AN1674" s="13">
        <f t="shared" si="2211"/>
        <v>6.97183862418862E-4</v>
      </c>
      <c r="AO1674" s="13">
        <f t="shared" si="2212"/>
        <v>1.4736113534911046E-4</v>
      </c>
      <c r="AP1674" s="13">
        <f t="shared" si="2213"/>
        <v>2.0764779930541472E-5</v>
      </c>
      <c r="AQ1674" s="13">
        <f t="shared" si="2214"/>
        <v>2.1944867851808082E-6</v>
      </c>
      <c r="AR1674" s="13">
        <f t="shared" si="2215"/>
        <v>2.8446812949324223E-5</v>
      </c>
      <c r="AS1674" s="13">
        <f t="shared" si="2216"/>
        <v>2.7086248698033431E-5</v>
      </c>
      <c r="AT1674" s="13">
        <f t="shared" si="2217"/>
        <v>1.2895378997968672E-5</v>
      </c>
      <c r="AU1674" s="13">
        <f t="shared" si="2218"/>
        <v>4.0928714137105037E-6</v>
      </c>
      <c r="AV1674" s="13">
        <f t="shared" si="2219"/>
        <v>9.7427902730548177E-7</v>
      </c>
      <c r="AW1674" s="13">
        <f t="shared" si="2220"/>
        <v>2.0744690823991871E-9</v>
      </c>
      <c r="AX1674" s="13">
        <f t="shared" si="2221"/>
        <v>2.6172529122224324E-4</v>
      </c>
      <c r="AY1674" s="13">
        <f t="shared" si="2222"/>
        <v>1.1063978426085526E-4</v>
      </c>
      <c r="AZ1674" s="13">
        <f t="shared" si="2223"/>
        <v>2.3385515790474463E-5</v>
      </c>
      <c r="BA1674" s="13">
        <f t="shared" si="2224"/>
        <v>3.2952724461642531E-6</v>
      </c>
      <c r="BB1674" s="13">
        <f t="shared" si="2225"/>
        <v>3.4825468224884383E-7</v>
      </c>
      <c r="BC1674" s="13">
        <f t="shared" si="2226"/>
        <v>2.944371385119709E-8</v>
      </c>
      <c r="BD1674" s="13">
        <f t="shared" si="2227"/>
        <v>2.0042320155127675E-6</v>
      </c>
      <c r="BE1674" s="13">
        <f t="shared" si="2228"/>
        <v>1.9083728963749965E-6</v>
      </c>
      <c r="BF1674" s="13">
        <f t="shared" si="2229"/>
        <v>9.0854928057990914E-7</v>
      </c>
      <c r="BG1674" s="13">
        <f t="shared" si="2230"/>
        <v>2.8836495453282273E-7</v>
      </c>
      <c r="BH1674" s="13">
        <f t="shared" si="2231"/>
        <v>6.8643233322721736E-8</v>
      </c>
      <c r="BI1674" s="13">
        <f t="shared" si="2232"/>
        <v>1.3072028086440143E-8</v>
      </c>
      <c r="BJ1674" s="14">
        <f t="shared" si="2233"/>
        <v>0.47498579970180982</v>
      </c>
      <c r="BK1674" s="14">
        <f t="shared" si="2234"/>
        <v>0.36546754231165685</v>
      </c>
      <c r="BL1674" s="14">
        <f t="shared" si="2235"/>
        <v>0.15641170933479645</v>
      </c>
      <c r="BM1674" s="14">
        <f t="shared" si="2236"/>
        <v>0.1604087326974355</v>
      </c>
      <c r="BN1674" s="14">
        <f t="shared" si="2237"/>
        <v>0.8395293825408694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1.6352</v>
      </c>
      <c r="F1675" s="10">
        <f>VLOOKUP(B1675,home!$B$2:$E$405,3,FALSE)</f>
        <v>1.1871</v>
      </c>
      <c r="G1675" s="10">
        <f>VLOOKUP(C1675,away!$B$2:$E$405,4,FALSE)</f>
        <v>1.1212</v>
      </c>
      <c r="H1675" s="10">
        <f>VLOOKUP(A1675,away!$A$2:$E$405,3,FALSE)</f>
        <v>1.1458999999999999</v>
      </c>
      <c r="I1675" s="10">
        <f>VLOOKUP(C1675,away!$B$2:$E$405,3,FALSE)</f>
        <v>1.0666</v>
      </c>
      <c r="J1675" s="10">
        <f>VLOOKUP(B1675,home!$B$2:$E$405,4,FALSE)</f>
        <v>1.1293</v>
      </c>
      <c r="K1675" s="12">
        <f t="shared" si="2182"/>
        <v>2.176412805504</v>
      </c>
      <c r="L1675" s="12">
        <f t="shared" si="2183"/>
        <v>1.3802495903419998</v>
      </c>
      <c r="M1675" s="13">
        <f t="shared" si="2184"/>
        <v>2.8533900828643585E-2</v>
      </c>
      <c r="N1675" s="13">
        <f t="shared" si="2185"/>
        <v>6.2101547154441092E-2</v>
      </c>
      <c r="O1675" s="13">
        <f t="shared" si="2186"/>
        <v>3.9383904929594558E-2</v>
      </c>
      <c r="P1675" s="13">
        <f t="shared" si="2187"/>
        <v>8.5715635019521702E-2</v>
      </c>
      <c r="Q1675" s="13">
        <f t="shared" si="2188"/>
        <v>6.7579301234268058E-2</v>
      </c>
      <c r="R1675" s="13">
        <f t="shared" si="2189"/>
        <v>2.7179809322570581E-2</v>
      </c>
      <c r="S1675" s="13">
        <f t="shared" si="2190"/>
        <v>6.4372289394659679E-2</v>
      </c>
      <c r="T1675" s="13">
        <f t="shared" si="2191"/>
        <v>9.3276302844197093E-2</v>
      </c>
      <c r="U1675" s="13">
        <f t="shared" si="2192"/>
        <v>5.9154485060799608E-2</v>
      </c>
      <c r="V1675" s="13">
        <f t="shared" si="2193"/>
        <v>2.1485988801957734E-2</v>
      </c>
      <c r="W1675" s="13">
        <f t="shared" si="2194"/>
        <v>4.9026818864424421E-2</v>
      </c>
      <c r="X1675" s="13">
        <f t="shared" si="2195"/>
        <v>6.7669246653393245E-2</v>
      </c>
      <c r="Y1675" s="13">
        <f t="shared" si="2196"/>
        <v>4.670022498604888E-2</v>
      </c>
      <c r="Z1675" s="13">
        <f t="shared" si="2197"/>
        <v>1.2504973561017239E-2</v>
      </c>
      <c r="AA1675" s="13">
        <f t="shared" si="2198"/>
        <v>2.721598459068687E-2</v>
      </c>
      <c r="AB1675" s="13">
        <f t="shared" si="2199"/>
        <v>2.9616608688785229E-2</v>
      </c>
      <c r="AC1675" s="13">
        <f t="shared" si="2200"/>
        <v>4.0339848406158322E-3</v>
      </c>
      <c r="AD1675" s="13">
        <f t="shared" si="2201"/>
        <v>2.6675649097414596E-2</v>
      </c>
      <c r="AE1675" s="13">
        <f t="shared" si="2202"/>
        <v>3.6819053738813438E-2</v>
      </c>
      <c r="AF1675" s="13">
        <f t="shared" si="2203"/>
        <v>2.5409741919888661E-2</v>
      </c>
      <c r="AG1675" s="13">
        <f t="shared" si="2204"/>
        <v>1.1690595291874089E-2</v>
      </c>
      <c r="AH1675" s="13">
        <f t="shared" si="2205"/>
        <v>4.3149961587078973E-3</v>
      </c>
      <c r="AI1675" s="13">
        <f t="shared" si="2206"/>
        <v>9.3912128955124363E-3</v>
      </c>
      <c r="AJ1675" s="13">
        <f t="shared" si="2207"/>
        <v>1.0219578002503785E-2</v>
      </c>
      <c r="AK1675" s="13">
        <f t="shared" si="2208"/>
        <v>7.4140068104987427E-3</v>
      </c>
      <c r="AL1675" s="13">
        <f t="shared" si="2209"/>
        <v>4.8472247008779821E-4</v>
      </c>
      <c r="AM1675" s="13">
        <f t="shared" si="2210"/>
        <v>1.1611444858148875E-2</v>
      </c>
      <c r="AN1675" s="13">
        <f t="shared" si="2211"/>
        <v>1.6026692008738706E-2</v>
      </c>
      <c r="AO1675" s="13">
        <f t="shared" si="2212"/>
        <v>1.1060417539799501E-2</v>
      </c>
      <c r="AP1675" s="13">
        <f t="shared" si="2213"/>
        <v>5.088712259439911E-3</v>
      </c>
      <c r="AQ1675" s="13">
        <f t="shared" si="2214"/>
        <v>1.755923252865063E-3</v>
      </c>
      <c r="AR1675" s="13">
        <f t="shared" si="2215"/>
        <v>1.1911543360767737E-3</v>
      </c>
      <c r="AS1675" s="13">
        <f t="shared" si="2216"/>
        <v>2.5924435503691052E-3</v>
      </c>
      <c r="AT1675" s="13">
        <f t="shared" si="2217"/>
        <v>2.8211136702847878E-3</v>
      </c>
      <c r="AU1675" s="13">
        <f t="shared" si="2218"/>
        <v>2.0466359725967338E-3</v>
      </c>
      <c r="AV1675" s="13">
        <f t="shared" si="2219"/>
        <v>1.1135811847411664E-3</v>
      </c>
      <c r="AW1675" s="13">
        <f t="shared" si="2220"/>
        <v>4.0447301402129953E-5</v>
      </c>
      <c r="AX1675" s="13">
        <f t="shared" si="2221"/>
        <v>4.2118828799464656E-3</v>
      </c>
      <c r="AY1675" s="13">
        <f t="shared" si="2222"/>
        <v>5.8134496196145923E-3</v>
      </c>
      <c r="AZ1675" s="13">
        <f t="shared" si="2223"/>
        <v>4.0120057279734479E-3</v>
      </c>
      <c r="BA1675" s="13">
        <f t="shared" si="2224"/>
        <v>1.8458564208283697E-3</v>
      </c>
      <c r="BB1675" s="13">
        <f t="shared" si="2225"/>
        <v>6.3693564216962708E-4</v>
      </c>
      <c r="BC1675" s="13">
        <f t="shared" si="2226"/>
        <v>1.7582603183576899E-4</v>
      </c>
      <c r="BD1675" s="13">
        <f t="shared" si="2227"/>
        <v>2.7401504740067747E-4</v>
      </c>
      <c r="BE1675" s="13">
        <f t="shared" si="2228"/>
        <v>5.9636985806361985E-4</v>
      </c>
      <c r="BF1675" s="13">
        <f t="shared" si="2229"/>
        <v>6.4897349795313278E-4</v>
      </c>
      <c r="BG1675" s="13">
        <f t="shared" si="2230"/>
        <v>4.7081141045930735E-4</v>
      </c>
      <c r="BH1675" s="13">
        <f t="shared" si="2231"/>
        <v>2.5616999567525909E-4</v>
      </c>
      <c r="BI1675" s="13">
        <f t="shared" si="2232"/>
        <v>1.115063317947077E-4</v>
      </c>
      <c r="BJ1675" s="14">
        <f t="shared" si="2233"/>
        <v>0.54918762802612386</v>
      </c>
      <c r="BK1675" s="14">
        <f t="shared" si="2234"/>
        <v>0.21043997097510092</v>
      </c>
      <c r="BL1675" s="14">
        <f t="shared" si="2235"/>
        <v>0.22601336131507502</v>
      </c>
      <c r="BM1675" s="14">
        <f t="shared" si="2236"/>
        <v>0.68187883307006525</v>
      </c>
      <c r="BN1675" s="14">
        <f t="shared" si="2237"/>
        <v>0.31049409848903958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1.6352</v>
      </c>
      <c r="F1676" s="10">
        <f>VLOOKUP(B1676,home!$B$2:$E$405,3,FALSE)</f>
        <v>1.1511</v>
      </c>
      <c r="G1676" s="10">
        <f>VLOOKUP(C1676,away!$B$2:$E$405,4,FALSE)</f>
        <v>0.74739999999999995</v>
      </c>
      <c r="H1676" s="10">
        <f>VLOOKUP(A1676,away!$A$2:$E$405,3,FALSE)</f>
        <v>1.1458999999999999</v>
      </c>
      <c r="I1676" s="10">
        <f>VLOOKUP(C1676,away!$B$2:$E$405,3,FALSE)</f>
        <v>0.96960000000000002</v>
      </c>
      <c r="J1676" s="10">
        <f>VLOOKUP(B1676,home!$B$2:$E$405,4,FALSE)</f>
        <v>0.87270000000000003</v>
      </c>
      <c r="K1676" s="12">
        <f t="shared" si="2182"/>
        <v>1.406815115328</v>
      </c>
      <c r="L1676" s="12">
        <f t="shared" si="2183"/>
        <v>0.96962611132800003</v>
      </c>
      <c r="M1676" s="13">
        <f t="shared" si="2184"/>
        <v>9.2880530804818964E-2</v>
      </c>
      <c r="N1676" s="13">
        <f t="shared" si="2185"/>
        <v>0.13066573465590725</v>
      </c>
      <c r="O1676" s="13">
        <f t="shared" si="2186"/>
        <v>9.0059387902357138E-2</v>
      </c>
      <c r="P1676" s="13">
        <f t="shared" si="2187"/>
        <v>0.12669690817822366</v>
      </c>
      <c r="Q1676" s="13">
        <f t="shared" si="2188"/>
        <v>9.1911265284684018E-2</v>
      </c>
      <c r="R1676" s="13">
        <f t="shared" si="2189"/>
        <v>4.366196704017123E-2</v>
      </c>
      <c r="S1676" s="13">
        <f t="shared" si="2190"/>
        <v>4.3206327533951795E-2</v>
      </c>
      <c r="T1676" s="13">
        <f t="shared" si="2191"/>
        <v>8.9119562745224368E-2</v>
      </c>
      <c r="U1676" s="13">
        <f t="shared" si="2192"/>
        <v>6.1424315197065829E-2</v>
      </c>
      <c r="V1676" s="13">
        <f t="shared" si="2193"/>
        <v>6.5485654466892508E-3</v>
      </c>
      <c r="W1676" s="13">
        <f t="shared" si="2194"/>
        <v>4.3100719090471709E-2</v>
      </c>
      <c r="X1676" s="13">
        <f t="shared" si="2195"/>
        <v>4.1791582647134576E-2</v>
      </c>
      <c r="Y1676" s="13">
        <f t="shared" si="2196"/>
        <v>2.0261104884191909E-2</v>
      </c>
      <c r="Z1676" s="13">
        <f t="shared" si="2197"/>
        <v>1.4111927771364182E-2</v>
      </c>
      <c r="AA1676" s="13">
        <f t="shared" si="2198"/>
        <v>1.9852873295172109E-2</v>
      </c>
      <c r="AB1676" s="13">
        <f t="shared" si="2199"/>
        <v>1.3964661117169862E-2</v>
      </c>
      <c r="AC1676" s="13">
        <f t="shared" si="2200"/>
        <v>5.582998583698001E-4</v>
      </c>
      <c r="AD1676" s="13">
        <f t="shared" si="2201"/>
        <v>1.5158685774495431E-2</v>
      </c>
      <c r="AE1676" s="13">
        <f t="shared" si="2202"/>
        <v>1.4698257540367077E-2</v>
      </c>
      <c r="AF1676" s="13">
        <f t="shared" si="2203"/>
        <v>7.1259071510817902E-3</v>
      </c>
      <c r="AG1676" s="13">
        <f t="shared" si="2204"/>
        <v>2.3031552135292749E-3</v>
      </c>
      <c r="AH1676" s="13">
        <f t="shared" si="2205"/>
        <v>3.4208234120723653E-3</v>
      </c>
      <c r="AI1676" s="13">
        <f t="shared" si="2206"/>
        <v>4.8124660829713074E-3</v>
      </c>
      <c r="AJ1676" s="13">
        <f t="shared" si="2207"/>
        <v>3.3851250137636843E-3</v>
      </c>
      <c r="AK1676" s="13">
        <f t="shared" si="2208"/>
        <v>1.5874150122125513E-3</v>
      </c>
      <c r="AL1676" s="13">
        <f t="shared" si="2209"/>
        <v>3.046273111441942E-5</v>
      </c>
      <c r="AM1676" s="13">
        <f t="shared" si="2210"/>
        <v>4.2650936552135355E-3</v>
      </c>
      <c r="AN1676" s="13">
        <f t="shared" si="2211"/>
        <v>4.1355461753544267E-3</v>
      </c>
      <c r="AO1676" s="13">
        <f t="shared" si="2212"/>
        <v>2.0049667781131477E-3</v>
      </c>
      <c r="AP1676" s="13">
        <f t="shared" si="2213"/>
        <v>6.4802271346789354E-4</v>
      </c>
      <c r="AQ1676" s="13">
        <f t="shared" si="2214"/>
        <v>1.5708493592802311E-4</v>
      </c>
      <c r="AR1676" s="13">
        <f t="shared" si="2215"/>
        <v>6.6338394051750169E-4</v>
      </c>
      <c r="AS1676" s="13">
        <f t="shared" si="2216"/>
        <v>9.3325855478587226E-4</v>
      </c>
      <c r="AT1676" s="13">
        <f t="shared" si="2217"/>
        <v>6.5646112069096482E-4</v>
      </c>
      <c r="AU1676" s="13">
        <f t="shared" si="2218"/>
        <v>3.0783980907106922E-4</v>
      </c>
      <c r="AV1676" s="13">
        <f t="shared" si="2219"/>
        <v>1.0826842412521649E-4</v>
      </c>
      <c r="AW1676" s="13">
        <f t="shared" si="2220"/>
        <v>1.1542706807869413E-6</v>
      </c>
      <c r="AX1676" s="13">
        <f t="shared" si="2221"/>
        <v>1.0000330370739917E-3</v>
      </c>
      <c r="AY1676" s="13">
        <f t="shared" si="2222"/>
        <v>9.6965814493758427E-4</v>
      </c>
      <c r="AZ1676" s="13">
        <f t="shared" si="2223"/>
        <v>4.7010292819667601E-4</v>
      </c>
      <c r="BA1676" s="13">
        <f t="shared" si="2224"/>
        <v>1.5194135806374969E-4</v>
      </c>
      <c r="BB1676" s="13">
        <f t="shared" si="2225"/>
        <v>3.6831577042312215E-5</v>
      </c>
      <c r="BC1676" s="13">
        <f t="shared" si="2226"/>
        <v>7.1425717643229665E-6</v>
      </c>
      <c r="BD1676" s="13">
        <f t="shared" si="2227"/>
        <v>1.0720573176023837E-4</v>
      </c>
      <c r="BE1676" s="13">
        <f t="shared" si="2228"/>
        <v>1.5081864389010239E-4</v>
      </c>
      <c r="BF1676" s="13">
        <f t="shared" si="2229"/>
        <v>1.0608697394893348E-4</v>
      </c>
      <c r="BG1676" s="13">
        <f t="shared" si="2230"/>
        <v>4.9748252830255787E-5</v>
      </c>
      <c r="BH1676" s="13">
        <f t="shared" si="2231"/>
        <v>1.7496648510690708E-5</v>
      </c>
      <c r="BI1676" s="13">
        <f t="shared" si="2232"/>
        <v>4.9229099184841612E-6</v>
      </c>
      <c r="BJ1676" s="14">
        <f t="shared" si="2233"/>
        <v>0.46998239886224297</v>
      </c>
      <c r="BK1676" s="14">
        <f t="shared" si="2234"/>
        <v>0.27089075269810547</v>
      </c>
      <c r="BL1676" s="14">
        <f t="shared" si="2235"/>
        <v>0.24527452508300543</v>
      </c>
      <c r="BM1676" s="14">
        <f t="shared" si="2236"/>
        <v>0.423415306674299</v>
      </c>
      <c r="BN1676" s="14">
        <f t="shared" si="2237"/>
        <v>0.57587579386616228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1.6352</v>
      </c>
      <c r="F1677" s="10">
        <f>VLOOKUP(B1677,home!$B$2:$E$405,3,FALSE)</f>
        <v>0.61150000000000004</v>
      </c>
      <c r="G1677" s="10">
        <f>VLOOKUP(C1677,away!$B$2:$E$405,4,FALSE)</f>
        <v>0.53959999999999997</v>
      </c>
      <c r="H1677" s="10">
        <f>VLOOKUP(A1677,away!$A$2:$E$405,3,FALSE)</f>
        <v>1.1458999999999999</v>
      </c>
      <c r="I1677" s="10">
        <f>VLOOKUP(C1677,away!$B$2:$E$405,3,FALSE)</f>
        <v>1.0266999999999999</v>
      </c>
      <c r="J1677" s="10">
        <f>VLOOKUP(B1677,home!$B$2:$E$405,4,FALSE)</f>
        <v>1.4886999999999999</v>
      </c>
      <c r="K1677" s="12">
        <f t="shared" si="2182"/>
        <v>0.53955942207999996</v>
      </c>
      <c r="L1677" s="12">
        <f t="shared" si="2183"/>
        <v>1.7514488955109999</v>
      </c>
      <c r="M1677" s="13">
        <f t="shared" si="2184"/>
        <v>0.10116440456074664</v>
      </c>
      <c r="N1677" s="13">
        <f t="shared" si="2185"/>
        <v>5.458420765986377E-2</v>
      </c>
      <c r="O1677" s="13">
        <f t="shared" si="2186"/>
        <v>0.17718428463294769</v>
      </c>
      <c r="P1677" s="13">
        <f t="shared" si="2187"/>
        <v>9.5601450218211467E-2</v>
      </c>
      <c r="Q1677" s="13">
        <f t="shared" si="2188"/>
        <v>1.47257117698254E-2</v>
      </c>
      <c r="R1677" s="13">
        <f t="shared" si="2189"/>
        <v>0.15516460981114147</v>
      </c>
      <c r="S1677" s="13">
        <f t="shared" si="2190"/>
        <v>2.2586099635314532E-2</v>
      </c>
      <c r="T1677" s="13">
        <f t="shared" si="2191"/>
        <v>2.5791331614874031E-2</v>
      </c>
      <c r="U1677" s="13">
        <f t="shared" si="2192"/>
        <v>8.3720527196968181E-2</v>
      </c>
      <c r="V1677" s="13">
        <f t="shared" si="2193"/>
        <v>2.3715674492476514E-3</v>
      </c>
      <c r="W1677" s="13">
        <f t="shared" si="2194"/>
        <v>2.6484655107478828E-3</v>
      </c>
      <c r="X1677" s="13">
        <f t="shared" si="2195"/>
        <v>4.6386519935983552E-3</v>
      </c>
      <c r="Y1677" s="13">
        <f t="shared" si="2196"/>
        <v>4.0621809554238697E-3</v>
      </c>
      <c r="Z1677" s="13">
        <f t="shared" si="2197"/>
        <v>9.0587628158706315E-2</v>
      </c>
      <c r="AA1677" s="13">
        <f t="shared" si="2198"/>
        <v>4.8877408296909508E-2</v>
      </c>
      <c r="AB1677" s="13">
        <f t="shared" si="2199"/>
        <v>1.3186133086724344E-2</v>
      </c>
      <c r="AC1677" s="13">
        <f t="shared" si="2200"/>
        <v>1.4007229644088728E-4</v>
      </c>
      <c r="AD1677" s="13">
        <f t="shared" si="2201"/>
        <v>3.5725113009448483E-4</v>
      </c>
      <c r="AE1677" s="13">
        <f t="shared" si="2202"/>
        <v>6.2570709722404205E-4</v>
      </c>
      <c r="AF1677" s="13">
        <f t="shared" si="2203"/>
        <v>5.4794700217322126E-4</v>
      </c>
      <c r="AG1677" s="13">
        <f t="shared" si="2204"/>
        <v>3.1990039058495058E-4</v>
      </c>
      <c r="AH1677" s="13">
        <f t="shared" si="2205"/>
        <v>3.9664900321381827E-2</v>
      </c>
      <c r="AI1677" s="13">
        <f t="shared" si="2206"/>
        <v>2.1401570694265584E-2</v>
      </c>
      <c r="AJ1677" s="13">
        <f t="shared" si="2207"/>
        <v>5.7737095577010998E-3</v>
      </c>
      <c r="AK1677" s="13">
        <f t="shared" si="2208"/>
        <v>1.0384197974036594E-3</v>
      </c>
      <c r="AL1677" s="13">
        <f t="shared" si="2209"/>
        <v>5.2947930582057762E-6</v>
      </c>
      <c r="AM1677" s="13">
        <f t="shared" si="2210"/>
        <v>3.8551642658241426E-5</v>
      </c>
      <c r="AN1677" s="13">
        <f t="shared" si="2211"/>
        <v>6.7521231953911705E-5</v>
      </c>
      <c r="AO1677" s="13">
        <f t="shared" si="2212"/>
        <v>5.9129993564610355E-5</v>
      </c>
      <c r="AP1677" s="13">
        <f t="shared" si="2213"/>
        <v>3.4521053973436442E-5</v>
      </c>
      <c r="AQ1677" s="13">
        <f t="shared" si="2214"/>
        <v>1.5115465463412715E-5</v>
      </c>
      <c r="AR1677" s="13">
        <f t="shared" si="2215"/>
        <v>1.3894209171687629E-2</v>
      </c>
      <c r="AS1677" s="13">
        <f t="shared" si="2216"/>
        <v>7.4967514709344124E-3</v>
      </c>
      <c r="AT1677" s="13">
        <f t="shared" si="2217"/>
        <v>2.0224714455673804E-3</v>
      </c>
      <c r="AU1677" s="13">
        <f t="shared" si="2218"/>
        <v>3.6374784144787935E-4</v>
      </c>
      <c r="AV1677" s="13">
        <f t="shared" si="2219"/>
        <v>4.9065893778616302E-5</v>
      </c>
      <c r="AW1677" s="13">
        <f t="shared" si="2220"/>
        <v>1.3898989943033126E-7</v>
      </c>
      <c r="AX1677" s="13">
        <f t="shared" si="2221"/>
        <v>3.4668170054859019E-6</v>
      </c>
      <c r="AY1677" s="13">
        <f t="shared" si="2222"/>
        <v>6.0719528151970361E-6</v>
      </c>
      <c r="AZ1677" s="13">
        <f t="shared" si="2223"/>
        <v>5.3173575258858788E-6</v>
      </c>
      <c r="BA1677" s="13">
        <f t="shared" si="2224"/>
        <v>3.104359988583308E-6</v>
      </c>
      <c r="BB1677" s="13">
        <f t="shared" si="2225"/>
        <v>1.3592819683181937E-6</v>
      </c>
      <c r="BC1677" s="13">
        <f t="shared" si="2226"/>
        <v>4.7614258041978388E-7</v>
      </c>
      <c r="BD1677" s="13">
        <f t="shared" si="2227"/>
        <v>4.0558328846251818E-3</v>
      </c>
      <c r="BE1677" s="13">
        <f t="shared" si="2228"/>
        <v>2.1883628472814222E-3</v>
      </c>
      <c r="BF1677" s="13">
        <f t="shared" si="2229"/>
        <v>5.9037589659025362E-4</v>
      </c>
      <c r="BG1677" s="13">
        <f t="shared" si="2230"/>
        <v>1.061809591913997E-4</v>
      </c>
      <c r="BH1677" s="13">
        <f t="shared" si="2231"/>
        <v>1.4322734244302919E-5</v>
      </c>
      <c r="BI1677" s="13">
        <f t="shared" si="2232"/>
        <v>1.5455932422923019E-6</v>
      </c>
      <c r="BJ1677" s="14">
        <f t="shared" si="2233"/>
        <v>0.10853599042390749</v>
      </c>
      <c r="BK1677" s="14">
        <f t="shared" si="2234"/>
        <v>0.22187496090583458</v>
      </c>
      <c r="BL1677" s="14">
        <f t="shared" si="2235"/>
        <v>0.57679443013403409</v>
      </c>
      <c r="BM1677" s="14">
        <f t="shared" si="2236"/>
        <v>0.39936240800683037</v>
      </c>
      <c r="BN1677" s="14">
        <f t="shared" si="2237"/>
        <v>0.59842466865273647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1.6352</v>
      </c>
      <c r="F1678" s="10">
        <f>VLOOKUP(B1678,home!$B$2:$E$405,3,FALSE)</f>
        <v>1.325</v>
      </c>
      <c r="G1678" s="10">
        <f>VLOOKUP(C1678,away!$B$2:$E$405,4,FALSE)</f>
        <v>1.2949999999999999</v>
      </c>
      <c r="H1678" s="10">
        <f>VLOOKUP(A1678,away!$A$2:$E$405,3,FALSE)</f>
        <v>1.1458999999999999</v>
      </c>
      <c r="I1678" s="10">
        <f>VLOOKUP(C1678,away!$B$2:$E$405,3,FALSE)</f>
        <v>0.6673</v>
      </c>
      <c r="J1678" s="10">
        <f>VLOOKUP(B1678,home!$B$2:$E$405,4,FALSE)</f>
        <v>0.63029999999999997</v>
      </c>
      <c r="K1678" s="12">
        <f t="shared" si="2182"/>
        <v>2.8057987999999998</v>
      </c>
      <c r="L1678" s="12">
        <f t="shared" si="2183"/>
        <v>0.48196461182099998</v>
      </c>
      <c r="M1678" s="13">
        <f t="shared" si="2184"/>
        <v>3.7337264162865841E-2</v>
      </c>
      <c r="N1678" s="13">
        <f t="shared" si="2185"/>
        <v>0.10476085098345198</v>
      </c>
      <c r="O1678" s="13">
        <f t="shared" si="2186"/>
        <v>1.7995240028713767E-2</v>
      </c>
      <c r="P1678" s="13">
        <f t="shared" si="2187"/>
        <v>5.0491022878277052E-2</v>
      </c>
      <c r="Q1678" s="13">
        <f t="shared" si="2188"/>
        <v>0.14696893498817418</v>
      </c>
      <c r="R1678" s="13">
        <f t="shared" si="2189"/>
        <v>4.3365344375323753E-3</v>
      </c>
      <c r="S1678" s="13">
        <f t="shared" si="2190"/>
        <v>1.7069698653966806E-2</v>
      </c>
      <c r="T1678" s="13">
        <f t="shared" si="2191"/>
        <v>7.0833825701321157E-2</v>
      </c>
      <c r="U1678" s="13">
        <f t="shared" si="2192"/>
        <v>1.2167443120987012E-2</v>
      </c>
      <c r="V1678" s="13">
        <f t="shared" si="2193"/>
        <v>2.5648089548263968E-3</v>
      </c>
      <c r="W1678" s="13">
        <f t="shared" si="2194"/>
        <v>0.13745508714236571</v>
      </c>
      <c r="X1678" s="13">
        <f t="shared" si="2195"/>
        <v>6.6248487717392016E-2</v>
      </c>
      <c r="Y1678" s="13">
        <f t="shared" si="2196"/>
        <v>1.5964713333220561E-2</v>
      </c>
      <c r="Z1678" s="13">
        <f t="shared" si="2197"/>
        <v>6.9668537894456318E-4</v>
      </c>
      <c r="AA1678" s="13">
        <f t="shared" si="2198"/>
        <v>1.9547590002202005E-3</v>
      </c>
      <c r="AB1678" s="13">
        <f t="shared" si="2199"/>
        <v>2.7423302285535193E-3</v>
      </c>
      <c r="AC1678" s="13">
        <f t="shared" si="2200"/>
        <v>2.1677376228556276E-4</v>
      </c>
      <c r="AD1678" s="13">
        <f t="shared" si="2201"/>
        <v>9.6417829639486294E-2</v>
      </c>
      <c r="AE1678" s="13">
        <f t="shared" si="2202"/>
        <v>4.6469981834818312E-2</v>
      </c>
      <c r="AF1678" s="13">
        <f t="shared" si="2203"/>
        <v>1.1198443378173563E-2</v>
      </c>
      <c r="AG1678" s="13">
        <f t="shared" si="2204"/>
        <v>1.7990844719202896E-3</v>
      </c>
      <c r="AH1678" s="13">
        <f t="shared" si="2205"/>
        <v>8.3944424556095664E-5</v>
      </c>
      <c r="AI1678" s="13">
        <f t="shared" si="2206"/>
        <v>2.3553116568618375E-4</v>
      </c>
      <c r="AJ1678" s="13">
        <f t="shared" si="2207"/>
        <v>3.3042653102244773E-4</v>
      </c>
      <c r="AK1678" s="13">
        <f t="shared" si="2208"/>
        <v>3.090367880769822E-4</v>
      </c>
      <c r="AL1678" s="13">
        <f t="shared" si="2209"/>
        <v>1.1725689320168385E-5</v>
      </c>
      <c r="AM1678" s="13">
        <f t="shared" si="2210"/>
        <v>5.4105806140214992E-2</v>
      </c>
      <c r="AN1678" s="13">
        <f t="shared" si="2211"/>
        <v>2.6077083853630997E-2</v>
      </c>
      <c r="AO1678" s="13">
        <f t="shared" si="2212"/>
        <v>6.2841157984694631E-3</v>
      </c>
      <c r="AP1678" s="13">
        <f t="shared" si="2213"/>
        <v>1.0095738104825161E-3</v>
      </c>
      <c r="AQ1678" s="13">
        <f t="shared" si="2214"/>
        <v>1.216447124184634E-4</v>
      </c>
      <c r="AR1678" s="13">
        <f t="shared" si="2215"/>
        <v>8.091648399143177E-6</v>
      </c>
      <c r="AS1678" s="13">
        <f t="shared" si="2216"/>
        <v>2.2703537368337845E-5</v>
      </c>
      <c r="AT1678" s="13">
        <f t="shared" si="2217"/>
        <v>3.1850778951918743E-5</v>
      </c>
      <c r="AU1678" s="13">
        <f t="shared" si="2218"/>
        <v>2.9788959120786288E-5</v>
      </c>
      <c r="AV1678" s="13">
        <f t="shared" si="2219"/>
        <v>2.0895456438587805E-5</v>
      </c>
      <c r="AW1678" s="13">
        <f t="shared" si="2220"/>
        <v>4.4046109980522693E-7</v>
      </c>
      <c r="AX1678" s="13">
        <f t="shared" si="2221"/>
        <v>2.5301667656874641E-2</v>
      </c>
      <c r="AY1678" s="13">
        <f t="shared" si="2222"/>
        <v>1.2194508430669536E-2</v>
      </c>
      <c r="AZ1678" s="13">
        <f t="shared" si="2223"/>
        <v>2.9386607610677766E-3</v>
      </c>
      <c r="BA1678" s="13">
        <f t="shared" si="2224"/>
        <v>4.7211016432721181E-4</v>
      </c>
      <c r="BB1678" s="13">
        <f t="shared" si="2225"/>
        <v>5.6885098021678287E-5</v>
      </c>
      <c r="BC1678" s="13">
        <f t="shared" si="2226"/>
        <v>5.483320837283544E-6</v>
      </c>
      <c r="BD1678" s="13">
        <f t="shared" si="2227"/>
        <v>6.4998136328084221E-7</v>
      </c>
      <c r="BE1678" s="13">
        <f t="shared" si="2228"/>
        <v>1.8237169291157512E-6</v>
      </c>
      <c r="BF1678" s="13">
        <f t="shared" si="2229"/>
        <v>2.5584913856263298E-6</v>
      </c>
      <c r="BG1678" s="13">
        <f t="shared" si="2230"/>
        <v>2.3928706865335644E-6</v>
      </c>
      <c r="BH1678" s="13">
        <f t="shared" si="2231"/>
        <v>1.6784784252077629E-6</v>
      </c>
      <c r="BI1678" s="13">
        <f t="shared" si="2232"/>
        <v>9.4189455025476587E-7</v>
      </c>
      <c r="BJ1678" s="14">
        <f t="shared" si="2233"/>
        <v>0.82668477893733872</v>
      </c>
      <c r="BK1678" s="14">
        <f t="shared" si="2234"/>
        <v>0.11988580253221137</v>
      </c>
      <c r="BL1678" s="14">
        <f t="shared" si="2235"/>
        <v>4.0278621538967371E-2</v>
      </c>
      <c r="BM1678" s="14">
        <f t="shared" si="2236"/>
        <v>0.61346197293887705</v>
      </c>
      <c r="BN1678" s="14">
        <f t="shared" si="2237"/>
        <v>0.36188984747901526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1.6352</v>
      </c>
      <c r="F1679" s="10">
        <f>VLOOKUP(B1679,home!$B$2:$E$405,3,FALSE)</f>
        <v>0.86339999999999995</v>
      </c>
      <c r="G1679" s="10">
        <f>VLOOKUP(C1679,away!$B$2:$E$405,4,FALSE)</f>
        <v>0.89929999999999999</v>
      </c>
      <c r="H1679" s="10">
        <f>VLOOKUP(A1679,away!$A$2:$E$405,3,FALSE)</f>
        <v>1.1458999999999999</v>
      </c>
      <c r="I1679" s="10">
        <f>VLOOKUP(C1679,away!$B$2:$E$405,3,FALSE)</f>
        <v>1.1807000000000001</v>
      </c>
      <c r="J1679" s="10">
        <f>VLOOKUP(B1679,home!$B$2:$E$405,4,FALSE)</f>
        <v>1.3859999999999999</v>
      </c>
      <c r="K1679" s="12">
        <f t="shared" si="2182"/>
        <v>1.2696602298239998</v>
      </c>
      <c r="L1679" s="12">
        <f t="shared" si="2183"/>
        <v>1.8752082841799997</v>
      </c>
      <c r="M1679" s="13">
        <f t="shared" si="2184"/>
        <v>4.3072587116532918E-2</v>
      </c>
      <c r="N1679" s="13">
        <f t="shared" si="2185"/>
        <v>5.4687550857491427E-2</v>
      </c>
      <c r="O1679" s="13">
        <f t="shared" si="2186"/>
        <v>8.0770072181987243E-2</v>
      </c>
      <c r="P1679" s="13">
        <f t="shared" si="2187"/>
        <v>0.10255054840948297</v>
      </c>
      <c r="Q1679" s="13">
        <f t="shared" si="2188"/>
        <v>3.4717304195117135E-2</v>
      </c>
      <c r="R1679" s="13">
        <f t="shared" si="2189"/>
        <v>7.5730354234739533E-2</v>
      </c>
      <c r="S1679" s="13">
        <f t="shared" si="2190"/>
        <v>6.1040070280855244E-2</v>
      </c>
      <c r="T1679" s="13">
        <f t="shared" si="2191"/>
        <v>6.5102176431080711E-2</v>
      </c>
      <c r="U1679" s="13">
        <f t="shared" si="2192"/>
        <v>9.6151818962332297E-2</v>
      </c>
      <c r="V1679" s="13">
        <f t="shared" si="2193"/>
        <v>1.6147658074443509E-2</v>
      </c>
      <c r="W1679" s="13">
        <f t="shared" si="2194"/>
        <v>1.4693060141080709E-2</v>
      </c>
      <c r="X1679" s="13">
        <f t="shared" si="2195"/>
        <v>2.7552548096509498E-2</v>
      </c>
      <c r="Y1679" s="13">
        <f t="shared" si="2196"/>
        <v>2.5833383220421252E-2</v>
      </c>
      <c r="Z1679" s="13">
        <f t="shared" si="2197"/>
        <v>4.7336729208289831E-2</v>
      </c>
      <c r="AA1679" s="13">
        <f t="shared" si="2198"/>
        <v>6.0101562485713703E-2</v>
      </c>
      <c r="AB1679" s="13">
        <f t="shared" si="2199"/>
        <v>3.815428181919639E-2</v>
      </c>
      <c r="AC1679" s="13">
        <f t="shared" si="2200"/>
        <v>2.4028496166581845E-3</v>
      </c>
      <c r="AD1679" s="13">
        <f t="shared" si="2201"/>
        <v>4.6637985288855962E-3</v>
      </c>
      <c r="AE1679" s="13">
        <f t="shared" si="2202"/>
        <v>8.7455936371127647E-3</v>
      </c>
      <c r="AF1679" s="13">
        <f t="shared" si="2203"/>
        <v>8.1999048191928776E-3</v>
      </c>
      <c r="AG1679" s="13">
        <f t="shared" si="2204"/>
        <v>5.1255098154793285E-3</v>
      </c>
      <c r="AH1679" s="13">
        <f t="shared" si="2205"/>
        <v>2.2191556689342608E-2</v>
      </c>
      <c r="AI1679" s="13">
        <f t="shared" si="2206"/>
        <v>2.8175736966343054E-2</v>
      </c>
      <c r="AJ1679" s="13">
        <f t="shared" si="2207"/>
        <v>1.7886806336073851E-2</v>
      </c>
      <c r="AK1679" s="13">
        <f t="shared" si="2208"/>
        <v>7.570055547825633E-3</v>
      </c>
      <c r="AL1679" s="13">
        <f t="shared" si="2209"/>
        <v>2.2883561209559189E-4</v>
      </c>
      <c r="AM1679" s="13">
        <f t="shared" si="2210"/>
        <v>1.1842879024075435E-3</v>
      </c>
      <c r="AN1679" s="13">
        <f t="shared" si="2211"/>
        <v>2.2207864854487803E-3</v>
      </c>
      <c r="AO1679" s="13">
        <f t="shared" si="2212"/>
        <v>2.0822186074542699E-3</v>
      </c>
      <c r="AP1679" s="13">
        <f t="shared" si="2213"/>
        <v>1.30153119405733E-3</v>
      </c>
      <c r="AQ1679" s="13">
        <f t="shared" si="2214"/>
        <v>6.1016051930374801E-4</v>
      </c>
      <c r="AR1679" s="13">
        <f t="shared" si="2215"/>
        <v>8.3227581885410747E-3</v>
      </c>
      <c r="AS1679" s="13">
        <f t="shared" si="2216"/>
        <v>1.0567075074432636E-2</v>
      </c>
      <c r="AT1679" s="13">
        <f t="shared" si="2217"/>
        <v>6.7082974837858024E-3</v>
      </c>
      <c r="AU1679" s="13">
        <f t="shared" si="2218"/>
        <v>2.83908617499708E-3</v>
      </c>
      <c r="AV1679" s="13">
        <f t="shared" si="2219"/>
        <v>9.0116870135923332E-4</v>
      </c>
      <c r="AW1679" s="13">
        <f t="shared" si="2220"/>
        <v>1.5134153689427224E-5</v>
      </c>
      <c r="AX1679" s="13">
        <f t="shared" si="2221"/>
        <v>2.5060720839142398E-4</v>
      </c>
      <c r="AY1679" s="13">
        <f t="shared" si="2222"/>
        <v>4.6994071325082181E-4</v>
      </c>
      <c r="AZ1679" s="13">
        <f t="shared" si="2223"/>
        <v>4.4061835928069947E-4</v>
      </c>
      <c r="BA1679" s="13">
        <f t="shared" si="2224"/>
        <v>2.7541706582832242E-4</v>
      </c>
      <c r="BB1679" s="13">
        <f t="shared" si="2225"/>
        <v>1.2911609086145459E-4</v>
      </c>
      <c r="BC1679" s="13">
        <f t="shared" si="2226"/>
        <v>4.8423912640867468E-5</v>
      </c>
      <c r="BD1679" s="13">
        <f t="shared" si="2227"/>
        <v>2.6011508503965266E-3</v>
      </c>
      <c r="BE1679" s="13">
        <f t="shared" si="2228"/>
        <v>3.302577786521346E-3</v>
      </c>
      <c r="BF1679" s="13">
        <f t="shared" si="2229"/>
        <v>2.0965758357231654E-3</v>
      </c>
      <c r="BG1679" s="13">
        <f t="shared" si="2230"/>
        <v>8.8731298580923938E-4</v>
      </c>
      <c r="BH1679" s="13">
        <f t="shared" si="2231"/>
        <v>2.8164650237209459E-4</v>
      </c>
      <c r="BI1679" s="13">
        <f t="shared" si="2232"/>
        <v>7.1519072586175857E-5</v>
      </c>
      <c r="BJ1679" s="14">
        <f t="shared" si="2233"/>
        <v>0.25833393780129665</v>
      </c>
      <c r="BK1679" s="14">
        <f t="shared" si="2234"/>
        <v>0.22591248982331924</v>
      </c>
      <c r="BL1679" s="14">
        <f t="shared" si="2235"/>
        <v>0.46531141388007868</v>
      </c>
      <c r="BM1679" s="14">
        <f t="shared" si="2236"/>
        <v>0.60491134715807149</v>
      </c>
      <c r="BN1679" s="14">
        <f t="shared" si="2237"/>
        <v>0.39152841699535124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1.6352</v>
      </c>
      <c r="F1680" s="10">
        <f>VLOOKUP(B1680,home!$B$2:$E$405,3,FALSE)</f>
        <v>0.89929999999999999</v>
      </c>
      <c r="G1680" s="10">
        <f>VLOOKUP(C1680,away!$B$2:$E$405,4,FALSE)</f>
        <v>1.1212</v>
      </c>
      <c r="H1680" s="10">
        <f>VLOOKUP(A1680,away!$A$2:$E$405,3,FALSE)</f>
        <v>1.1458999999999999</v>
      </c>
      <c r="I1680" s="10">
        <f>VLOOKUP(C1680,away!$B$2:$E$405,3,FALSE)</f>
        <v>1.2121</v>
      </c>
      <c r="J1680" s="10">
        <f>VLOOKUP(B1680,home!$B$2:$E$405,4,FALSE)</f>
        <v>1.0780000000000001</v>
      </c>
      <c r="K1680" s="12">
        <f t="shared" si="2182"/>
        <v>1.648764245632</v>
      </c>
      <c r="L1680" s="12">
        <f t="shared" si="2183"/>
        <v>1.4972831304200001</v>
      </c>
      <c r="M1680" s="13">
        <f t="shared" si="2184"/>
        <v>4.302184039584054E-2</v>
      </c>
      <c r="N1680" s="13">
        <f t="shared" si="2185"/>
        <v>7.0932872225948324E-2</v>
      </c>
      <c r="O1680" s="13">
        <f t="shared" si="2186"/>
        <v>6.4415875864313743E-2</v>
      </c>
      <c r="P1680" s="13">
        <f t="shared" si="2187"/>
        <v>0.10620659297614979</v>
      </c>
      <c r="Q1680" s="13">
        <f t="shared" si="2188"/>
        <v>5.8475791783063391E-2</v>
      </c>
      <c r="R1680" s="13">
        <f t="shared" si="2189"/>
        <v>4.8224402131432913E-2</v>
      </c>
      <c r="S1680" s="13">
        <f t="shared" si="2190"/>
        <v>6.5547174922182774E-2</v>
      </c>
      <c r="T1680" s="13">
        <f t="shared" si="2191"/>
        <v>8.7554816574733255E-2</v>
      </c>
      <c r="U1680" s="13">
        <f t="shared" si="2192"/>
        <v>7.9510670001286199E-2</v>
      </c>
      <c r="V1680" s="13">
        <f t="shared" si="2193"/>
        <v>1.7979348947842314E-2</v>
      </c>
      <c r="W1680" s="13">
        <f t="shared" si="2194"/>
        <v>3.2137598242312125E-2</v>
      </c>
      <c r="X1680" s="13">
        <f t="shared" si="2195"/>
        <v>4.8119083700429388E-2</v>
      </c>
      <c r="Y1680" s="13">
        <f t="shared" si="2196"/>
        <v>3.6023946137960471E-2</v>
      </c>
      <c r="Z1680" s="13">
        <f t="shared" si="2197"/>
        <v>2.4068527928661605E-2</v>
      </c>
      <c r="AA1680" s="13">
        <f t="shared" si="2198"/>
        <v>3.9683328293772475E-2</v>
      </c>
      <c r="AB1680" s="13">
        <f t="shared" si="2199"/>
        <v>3.2714226419224397E-2</v>
      </c>
      <c r="AC1680" s="13">
        <f t="shared" si="2200"/>
        <v>2.7740639668571002E-3</v>
      </c>
      <c r="AD1680" s="13">
        <f t="shared" si="2201"/>
        <v>1.3246830730602517E-2</v>
      </c>
      <c r="AE1680" s="13">
        <f t="shared" si="2202"/>
        <v>1.9834256184460393E-2</v>
      </c>
      <c r="AF1680" s="13">
        <f t="shared" si="2203"/>
        <v>1.4848748594710555E-2</v>
      </c>
      <c r="AG1680" s="13">
        <f t="shared" si="2204"/>
        <v>7.4109269262359351E-3</v>
      </c>
      <c r="AH1680" s="13">
        <f t="shared" si="2205"/>
        <v>9.0093502104069065E-3</v>
      </c>
      <c r="AI1680" s="13">
        <f t="shared" si="2206"/>
        <v>1.4854294503296043E-2</v>
      </c>
      <c r="AJ1680" s="13">
        <f t="shared" si="2207"/>
        <v>1.2245614835561235E-2</v>
      </c>
      <c r="AK1680" s="13">
        <f t="shared" si="2208"/>
        <v>6.7300439688847136E-3</v>
      </c>
      <c r="AL1680" s="13">
        <f t="shared" si="2209"/>
        <v>2.7392959474256267E-4</v>
      </c>
      <c r="AM1680" s="13">
        <f t="shared" si="2210"/>
        <v>4.3681801753113281E-3</v>
      </c>
      <c r="AN1680" s="13">
        <f t="shared" si="2211"/>
        <v>6.5404024871287296E-3</v>
      </c>
      <c r="AO1680" s="13">
        <f t="shared" si="2212"/>
        <v>4.8964171550674304E-3</v>
      </c>
      <c r="AP1680" s="13">
        <f t="shared" si="2213"/>
        <v>2.4437742685938517E-3</v>
      </c>
      <c r="AQ1680" s="13">
        <f t="shared" si="2214"/>
        <v>9.1475549673001157E-4</v>
      </c>
      <c r="AR1680" s="13">
        <f t="shared" si="2215"/>
        <v>2.6979096172176269E-3</v>
      </c>
      <c r="AS1680" s="13">
        <f t="shared" si="2216"/>
        <v>4.4482169148151382E-3</v>
      </c>
      <c r="AT1680" s="13">
        <f t="shared" si="2217"/>
        <v>3.6670305029813427E-3</v>
      </c>
      <c r="AU1680" s="13">
        <f t="shared" si="2218"/>
        <v>2.0153562603191883E-3</v>
      </c>
      <c r="AV1680" s="13">
        <f t="shared" si="2219"/>
        <v>8.3071183605622429E-4</v>
      </c>
      <c r="AW1680" s="13">
        <f t="shared" si="2220"/>
        <v>1.8784470028130849E-5</v>
      </c>
      <c r="AX1680" s="13">
        <f t="shared" si="2221"/>
        <v>1.2003498819219732E-3</v>
      </c>
      <c r="AY1680" s="13">
        <f t="shared" si="2222"/>
        <v>1.7972636288034092E-3</v>
      </c>
      <c r="AZ1680" s="13">
        <f t="shared" si="2223"/>
        <v>1.3455062561623893E-3</v>
      </c>
      <c r="BA1680" s="13">
        <f t="shared" si="2224"/>
        <v>6.7153460640883905E-4</v>
      </c>
      <c r="BB1680" s="13">
        <f t="shared" si="2225"/>
        <v>2.5136935941729712E-4</v>
      </c>
      <c r="BC1680" s="13">
        <f t="shared" si="2226"/>
        <v>7.5274220272000128E-5</v>
      </c>
      <c r="BD1680" s="13">
        <f t="shared" si="2227"/>
        <v>6.7325575954297278E-4</v>
      </c>
      <c r="BE1680" s="13">
        <f t="shared" si="2228"/>
        <v>1.1100400245002684E-3</v>
      </c>
      <c r="BF1680" s="13">
        <f t="shared" si="2229"/>
        <v>9.1509715180825631E-4</v>
      </c>
      <c r="BG1680" s="13">
        <f t="shared" si="2230"/>
        <v>5.0292648839371035E-4</v>
      </c>
      <c r="BH1680" s="13">
        <f t="shared" si="2231"/>
        <v>2.0730180306120175E-4</v>
      </c>
      <c r="BI1680" s="13">
        <f t="shared" si="2232"/>
        <v>6.8358360188471102E-5</v>
      </c>
      <c r="BJ1680" s="14">
        <f t="shared" si="2233"/>
        <v>0.41308969863627365</v>
      </c>
      <c r="BK1680" s="14">
        <f t="shared" si="2234"/>
        <v>0.23760021443241847</v>
      </c>
      <c r="BL1680" s="14">
        <f t="shared" si="2235"/>
        <v>0.32452401094706301</v>
      </c>
      <c r="BM1680" s="14">
        <f t="shared" si="2236"/>
        <v>0.60622659740889251</v>
      </c>
      <c r="BN1680" s="14">
        <f t="shared" si="2237"/>
        <v>0.39127737537674873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1.6352</v>
      </c>
      <c r="F1681" s="10">
        <f>VLOOKUP(B1681,home!$B$2:$E$405,3,FALSE)</f>
        <v>1.1891</v>
      </c>
      <c r="G1681" s="10">
        <f>VLOOKUP(C1681,away!$B$2:$E$405,4,FALSE)</f>
        <v>1.1511</v>
      </c>
      <c r="H1681" s="10">
        <f>VLOOKUP(A1681,away!$A$2:$E$405,3,FALSE)</f>
        <v>1.1458999999999999</v>
      </c>
      <c r="I1681" s="10">
        <f>VLOOKUP(C1681,away!$B$2:$E$405,3,FALSE)</f>
        <v>1.0780000000000001</v>
      </c>
      <c r="J1681" s="10">
        <f>VLOOKUP(B1681,home!$B$2:$E$405,4,FALSE)</f>
        <v>0.87270000000000003</v>
      </c>
      <c r="K1681" s="12">
        <f t="shared" si="2182"/>
        <v>2.2382176259520001</v>
      </c>
      <c r="L1681" s="12">
        <f t="shared" si="2183"/>
        <v>1.07802903054</v>
      </c>
      <c r="M1681" s="13">
        <f t="shared" si="2184"/>
        <v>3.6288780722395789E-2</v>
      </c>
      <c r="N1681" s="13">
        <f t="shared" si="2185"/>
        <v>8.1222188637173412E-2</v>
      </c>
      <c r="O1681" s="13">
        <f t="shared" si="2186"/>
        <v>3.9120359101642965E-2</v>
      </c>
      <c r="P1681" s="13">
        <f t="shared" si="2187"/>
        <v>8.7559877274869038E-2</v>
      </c>
      <c r="Q1681" s="13">
        <f t="shared" si="2188"/>
        <v>9.0896467113059917E-2</v>
      </c>
      <c r="R1681" s="13">
        <f t="shared" si="2189"/>
        <v>2.1086441398360418E-2</v>
      </c>
      <c r="S1681" s="13">
        <f t="shared" si="2190"/>
        <v>5.2817509680468347E-2</v>
      </c>
      <c r="T1681" s="13">
        <f t="shared" si="2191"/>
        <v>9.7989030321402965E-2</v>
      </c>
      <c r="U1681" s="13">
        <f t="shared" si="2192"/>
        <v>4.7196044806414227E-2</v>
      </c>
      <c r="V1681" s="13">
        <f t="shared" si="2193"/>
        <v>1.4160160595469189E-2</v>
      </c>
      <c r="W1681" s="13">
        <f t="shared" si="2194"/>
        <v>6.7815358276405668E-2</v>
      </c>
      <c r="X1681" s="13">
        <f t="shared" si="2195"/>
        <v>7.310692493843636E-2</v>
      </c>
      <c r="Y1681" s="13">
        <f t="shared" si="2196"/>
        <v>3.9405693708571547E-2</v>
      </c>
      <c r="Z1681" s="13">
        <f t="shared" si="2197"/>
        <v>7.5772653260710024E-3</v>
      </c>
      <c r="AA1681" s="13">
        <f t="shared" si="2198"/>
        <v>1.6959568809327048E-2</v>
      </c>
      <c r="AB1681" s="13">
        <f t="shared" si="2199"/>
        <v>1.8979602918790788E-2</v>
      </c>
      <c r="AC1681" s="13">
        <f t="shared" si="2200"/>
        <v>2.1354084844715736E-3</v>
      </c>
      <c r="AD1681" s="13">
        <f t="shared" si="2201"/>
        <v>3.7946382551125257E-2</v>
      </c>
      <c r="AE1681" s="13">
        <f t="shared" si="2202"/>
        <v>4.0907301994089526E-2</v>
      </c>
      <c r="AF1681" s="13">
        <f t="shared" si="2203"/>
        <v>2.2049629555347672E-2</v>
      </c>
      <c r="AG1681" s="13">
        <f t="shared" si="2204"/>
        <v>7.9233802577725297E-3</v>
      </c>
      <c r="AH1681" s="13">
        <f t="shared" si="2205"/>
        <v>2.0421279984021699E-3</v>
      </c>
      <c r="AI1681" s="13">
        <f t="shared" si="2206"/>
        <v>4.5707268804738143E-3</v>
      </c>
      <c r="AJ1681" s="13">
        <f t="shared" si="2207"/>
        <v>5.1151407336445468E-3</v>
      </c>
      <c r="AK1681" s="13">
        <f t="shared" si="2208"/>
        <v>3.8162660497560895E-3</v>
      </c>
      <c r="AL1681" s="13">
        <f t="shared" si="2209"/>
        <v>2.0609797420573242E-4</v>
      </c>
      <c r="AM1681" s="13">
        <f t="shared" si="2210"/>
        <v>1.6986452453409198E-2</v>
      </c>
      <c r="AN1681" s="13">
        <f t="shared" si="2211"/>
        <v>1.8311888870662523E-2</v>
      </c>
      <c r="AO1681" s="13">
        <f t="shared" si="2212"/>
        <v>9.8703739032982678E-3</v>
      </c>
      <c r="AP1681" s="13">
        <f t="shared" si="2213"/>
        <v>3.5468498700133161E-3</v>
      </c>
      <c r="AQ1681" s="13">
        <f t="shared" si="2214"/>
        <v>9.55901781710345E-4</v>
      </c>
      <c r="AR1681" s="13">
        <f t="shared" si="2215"/>
        <v>4.402946532712164E-4</v>
      </c>
      <c r="AS1681" s="13">
        <f t="shared" si="2216"/>
        <v>9.85475253564061E-4</v>
      </c>
      <c r="AT1681" s="13">
        <f t="shared" si="2217"/>
        <v>1.1028540412332992E-3</v>
      </c>
      <c r="AU1681" s="13">
        <f t="shared" si="2218"/>
        <v>8.2280911798025466E-4</v>
      </c>
      <c r="AV1681" s="13">
        <f t="shared" si="2219"/>
        <v>4.6040646766435625E-4</v>
      </c>
      <c r="AW1681" s="13">
        <f t="shared" si="2220"/>
        <v>1.3813508204047529E-5</v>
      </c>
      <c r="AX1681" s="13">
        <f t="shared" si="2221"/>
        <v>6.3365628806026798E-3</v>
      </c>
      <c r="AY1681" s="13">
        <f t="shared" si="2222"/>
        <v>6.830998739131856E-3</v>
      </c>
      <c r="AZ1681" s="13">
        <f t="shared" si="2223"/>
        <v>3.6820074741831387E-3</v>
      </c>
      <c r="BA1681" s="13">
        <f t="shared" si="2224"/>
        <v>1.3231036492782279E-3</v>
      </c>
      <c r="BB1681" s="13">
        <f t="shared" si="2225"/>
        <v>3.56586036083836E-4</v>
      </c>
      <c r="BC1681" s="13">
        <f t="shared" si="2226"/>
        <v>7.6882019756711851E-5</v>
      </c>
      <c r="BD1681" s="13">
        <f t="shared" si="2227"/>
        <v>7.9108403036319124E-5</v>
      </c>
      <c r="BE1681" s="13">
        <f t="shared" si="2228"/>
        <v>1.7706182203680416E-4</v>
      </c>
      <c r="BF1681" s="13">
        <f t="shared" si="2229"/>
        <v>1.9815144548297574E-4</v>
      </c>
      <c r="BG1681" s="13">
        <f t="shared" si="2230"/>
        <v>1.4783535262928769E-4</v>
      </c>
      <c r="BH1681" s="13">
        <f t="shared" si="2231"/>
        <v>8.2721922998425286E-5</v>
      </c>
      <c r="BI1681" s="13">
        <f t="shared" si="2232"/>
        <v>3.7029933221543927E-5</v>
      </c>
      <c r="BJ1681" s="14">
        <f t="shared" si="2233"/>
        <v>0.62753996503151488</v>
      </c>
      <c r="BK1681" s="14">
        <f t="shared" si="2234"/>
        <v>0.19999883347101152</v>
      </c>
      <c r="BL1681" s="14">
        <f t="shared" si="2235"/>
        <v>0.16342002710993064</v>
      </c>
      <c r="BM1681" s="14">
        <f t="shared" si="2236"/>
        <v>0.63554479146009868</v>
      </c>
      <c r="BN1681" s="14">
        <f t="shared" si="2237"/>
        <v>0.35617411424750156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1.6352</v>
      </c>
      <c r="F1682" s="10">
        <f>VLOOKUP(B1682,home!$B$2:$E$405,3,FALSE)</f>
        <v>1.2909999999999999</v>
      </c>
      <c r="G1682" s="10">
        <f>VLOOKUP(C1682,away!$B$2:$E$405,4,FALSE)</f>
        <v>1.0791999999999999</v>
      </c>
      <c r="H1682" s="10">
        <f>VLOOKUP(A1682,away!$A$2:$E$405,3,FALSE)</f>
        <v>1.1458999999999999</v>
      </c>
      <c r="I1682" s="10">
        <f>VLOOKUP(C1682,away!$B$2:$E$405,3,FALSE)</f>
        <v>1.0780000000000001</v>
      </c>
      <c r="J1682" s="10">
        <f>VLOOKUP(B1682,home!$B$2:$E$405,4,FALSE)</f>
        <v>1.1151</v>
      </c>
      <c r="K1682" s="12">
        <f t="shared" si="2182"/>
        <v>2.2782378214399994</v>
      </c>
      <c r="L1682" s="12">
        <f t="shared" si="2183"/>
        <v>1.37746095102</v>
      </c>
      <c r="M1682" s="13">
        <f t="shared" si="2184"/>
        <v>2.584343249334381E-2</v>
      </c>
      <c r="N1682" s="13">
        <f t="shared" si="2185"/>
        <v>5.8877485342167288E-2</v>
      </c>
      <c r="O1682" s="13">
        <f t="shared" si="2186"/>
        <v>3.5598319099902527E-2</v>
      </c>
      <c r="P1682" s="13">
        <f t="shared" si="2187"/>
        <v>8.1101436953087858E-2</v>
      </c>
      <c r="Q1682" s="13">
        <f t="shared" si="2188"/>
        <v>6.706845696890236E-2</v>
      </c>
      <c r="R1682" s="13">
        <f t="shared" si="2189"/>
        <v>2.4517647241032586E-2</v>
      </c>
      <c r="S1682" s="13">
        <f t="shared" si="2190"/>
        <v>6.3627800579022953E-2</v>
      </c>
      <c r="T1682" s="13">
        <f t="shared" si="2191"/>
        <v>9.2384180519828191E-2</v>
      </c>
      <c r="U1682" s="13">
        <f t="shared" si="2192"/>
        <v>5.5857031237244496E-2</v>
      </c>
      <c r="V1682" s="13">
        <f t="shared" si="2193"/>
        <v>2.2186191398067556E-2</v>
      </c>
      <c r="W1682" s="13">
        <f t="shared" si="2194"/>
        <v>5.0932631764058149E-2</v>
      </c>
      <c r="X1682" s="13">
        <f t="shared" si="2195"/>
        <v>7.015771138767099E-2</v>
      </c>
      <c r="Y1682" s="13">
        <f t="shared" si="2196"/>
        <v>4.8319753924723992E-2</v>
      </c>
      <c r="Z1682" s="13">
        <f t="shared" si="2197"/>
        <v>1.1257367228468538E-2</v>
      </c>
      <c r="AA1682" s="13">
        <f t="shared" si="2198"/>
        <v>2.5646959789736207E-2</v>
      </c>
      <c r="AB1682" s="13">
        <f t="shared" si="2199"/>
        <v>2.9214936898963945E-2</v>
      </c>
      <c r="AC1682" s="13">
        <f t="shared" si="2200"/>
        <v>4.3515214246476102E-3</v>
      </c>
      <c r="AD1682" s="13">
        <f t="shared" si="2201"/>
        <v>2.9009162007588397E-2</v>
      </c>
      <c r="AE1682" s="13">
        <f t="shared" si="2202"/>
        <v>3.9958987887265963E-2</v>
      </c>
      <c r="AF1682" s="13">
        <f t="shared" si="2203"/>
        <v>2.7520972728495022E-2</v>
      </c>
      <c r="AG1682" s="13">
        <f t="shared" si="2204"/>
        <v>1.2636355089196074E-2</v>
      </c>
      <c r="AH1682" s="13">
        <f t="shared" si="2205"/>
        <v>3.8766459421269136E-3</v>
      </c>
      <c r="AI1682" s="13">
        <f t="shared" si="2206"/>
        <v>8.8319214056854344E-3</v>
      </c>
      <c r="AJ1682" s="13">
        <f t="shared" si="2207"/>
        <v>1.0060608691209042E-2</v>
      </c>
      <c r="AK1682" s="13">
        <f t="shared" si="2208"/>
        <v>7.6401530756734694E-3</v>
      </c>
      <c r="AL1682" s="13">
        <f t="shared" si="2209"/>
        <v>5.4623493309097486E-4</v>
      </c>
      <c r="AM1682" s="13">
        <f t="shared" si="2210"/>
        <v>1.3217954010793634E-2</v>
      </c>
      <c r="AN1682" s="13">
        <f t="shared" si="2211"/>
        <v>1.820721550224642E-2</v>
      </c>
      <c r="AO1682" s="13">
        <f t="shared" si="2212"/>
        <v>1.2539864190575224E-2</v>
      </c>
      <c r="AP1682" s="13">
        <f t="shared" si="2213"/>
        <v>5.757724417870461E-3</v>
      </c>
      <c r="AQ1682" s="13">
        <f t="shared" si="2214"/>
        <v>1.9827601380877301E-3</v>
      </c>
      <c r="AR1682" s="13">
        <f t="shared" si="2215"/>
        <v>1.0679856812419936E-3</v>
      </c>
      <c r="AS1682" s="13">
        <f t="shared" si="2216"/>
        <v>2.433125371761873E-3</v>
      </c>
      <c r="AT1682" s="13">
        <f t="shared" si="2217"/>
        <v>2.77161912312658E-3</v>
      </c>
      <c r="AU1682" s="13">
        <f t="shared" si="2218"/>
        <v>2.1048025043111131E-3</v>
      </c>
      <c r="AV1682" s="13">
        <f t="shared" si="2219"/>
        <v>1.1988101679958018E-3</v>
      </c>
      <c r="AW1682" s="13">
        <f t="shared" si="2220"/>
        <v>4.7616264681410212E-5</v>
      </c>
      <c r="AX1682" s="13">
        <f t="shared" si="2221"/>
        <v>5.018940458240766E-3</v>
      </c>
      <c r="AY1682" s="13">
        <f t="shared" si="2222"/>
        <v>6.913394496721079E-3</v>
      </c>
      <c r="AZ1682" s="13">
        <f t="shared" si="2223"/>
        <v>4.7614654791149269E-3</v>
      </c>
      <c r="BA1682" s="13">
        <f t="shared" si="2224"/>
        <v>2.1862442557035147E-3</v>
      </c>
      <c r="BB1682" s="13">
        <f t="shared" si="2225"/>
        <v>7.5286652290584399E-4</v>
      </c>
      <c r="BC1682" s="13">
        <f t="shared" si="2226"/>
        <v>2.074088473266011E-4</v>
      </c>
      <c r="BD1682" s="13">
        <f t="shared" si="2227"/>
        <v>2.4518476202655597E-4</v>
      </c>
      <c r="BE1682" s="13">
        <f t="shared" si="2228"/>
        <v>5.5858919808966551E-4</v>
      </c>
      <c r="BF1682" s="13">
        <f t="shared" si="2229"/>
        <v>6.3629951886785808E-4</v>
      </c>
      <c r="BG1682" s="13">
        <f t="shared" si="2230"/>
        <v>4.832138765496095E-4</v>
      </c>
      <c r="BH1682" s="13">
        <f t="shared" si="2231"/>
        <v>2.7521903234998987E-4</v>
      </c>
      <c r="BI1682" s="13">
        <f t="shared" si="2232"/>
        <v>1.254028817359731E-4</v>
      </c>
      <c r="BJ1682" s="14">
        <f t="shared" si="2233"/>
        <v>0.56841153593948279</v>
      </c>
      <c r="BK1682" s="14">
        <f t="shared" si="2234"/>
        <v>0.20457001227798183</v>
      </c>
      <c r="BL1682" s="14">
        <f t="shared" si="2235"/>
        <v>0.21314447549963164</v>
      </c>
      <c r="BM1682" s="14">
        <f t="shared" si="2236"/>
        <v>0.69751083461508867</v>
      </c>
      <c r="BN1682" s="14">
        <f t="shared" si="2237"/>
        <v>0.29300677809843645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1.6352</v>
      </c>
      <c r="F1683" s="10">
        <f>VLOOKUP(B1683,home!$B$2:$E$405,3,FALSE)</f>
        <v>0.89929999999999999</v>
      </c>
      <c r="G1683" s="10">
        <f>VLOOKUP(C1683,away!$B$2:$E$405,4,FALSE)</f>
        <v>1.1212</v>
      </c>
      <c r="H1683" s="10">
        <f>VLOOKUP(A1683,away!$A$2:$E$405,3,FALSE)</f>
        <v>1.1458999999999999</v>
      </c>
      <c r="I1683" s="10">
        <f>VLOOKUP(C1683,away!$B$2:$E$405,3,FALSE)</f>
        <v>0.92120000000000002</v>
      </c>
      <c r="J1683" s="10">
        <f>VLOOKUP(B1683,home!$B$2:$E$405,4,FALSE)</f>
        <v>0.87270000000000003</v>
      </c>
      <c r="K1683" s="12">
        <f t="shared" si="2182"/>
        <v>1.648764245632</v>
      </c>
      <c r="L1683" s="12">
        <f t="shared" si="2183"/>
        <v>0.92122480791600003</v>
      </c>
      <c r="M1683" s="13">
        <f t="shared" si="2184"/>
        <v>7.653638322117122E-2</v>
      </c>
      <c r="N1683" s="13">
        <f t="shared" si="2185"/>
        <v>0.12619045214505603</v>
      </c>
      <c r="O1683" s="13">
        <f t="shared" si="2186"/>
        <v>7.0507214931508827E-2</v>
      </c>
      <c r="P1683" s="13">
        <f t="shared" si="2187"/>
        <v>0.11624977503816242</v>
      </c>
      <c r="Q1683" s="13">
        <f t="shared" si="2188"/>
        <v>0.10402915281845217</v>
      </c>
      <c r="R1683" s="13">
        <f t="shared" si="2189"/>
        <v>3.2476497765985671E-2</v>
      </c>
      <c r="S1683" s="13">
        <f t="shared" si="2190"/>
        <v>4.414243797414371E-2</v>
      </c>
      <c r="T1683" s="13">
        <f t="shared" si="2191"/>
        <v>9.5834236322842811E-2</v>
      </c>
      <c r="U1683" s="13">
        <f t="shared" si="2192"/>
        <v>5.3546088339904693E-2</v>
      </c>
      <c r="V1683" s="13">
        <f t="shared" si="2193"/>
        <v>7.4496864078956171E-3</v>
      </c>
      <c r="W1683" s="13">
        <f t="shared" si="2194"/>
        <v>5.7173182556817095E-2</v>
      </c>
      <c r="X1683" s="13">
        <f t="shared" si="2195"/>
        <v>5.266935411885023E-2</v>
      </c>
      <c r="Y1683" s="13">
        <f t="shared" si="2196"/>
        <v>2.4260157815598794E-2</v>
      </c>
      <c r="Z1683" s="13">
        <f t="shared" si="2197"/>
        <v>9.9727184720848541E-3</v>
      </c>
      <c r="AA1683" s="13">
        <f t="shared" si="2198"/>
        <v>1.6442661648527295E-2</v>
      </c>
      <c r="AB1683" s="13">
        <f t="shared" si="2199"/>
        <v>1.3555036314558164E-2</v>
      </c>
      <c r="AC1683" s="13">
        <f t="shared" si="2200"/>
        <v>7.0719990657917375E-4</v>
      </c>
      <c r="AD1683" s="13">
        <f t="shared" si="2201"/>
        <v>2.3566274802167803E-2</v>
      </c>
      <c r="AE1683" s="13">
        <f t="shared" si="2202"/>
        <v>2.1709836977922704E-2</v>
      </c>
      <c r="AF1683" s="13">
        <f t="shared" si="2203"/>
        <v>9.999820199937259E-3</v>
      </c>
      <c r="AG1683" s="13">
        <f t="shared" si="2204"/>
        <v>3.0706941476272465E-3</v>
      </c>
      <c r="AH1683" s="13">
        <f t="shared" si="2205"/>
        <v>2.2967789147116781E-3</v>
      </c>
      <c r="AI1683" s="13">
        <f t="shared" si="2206"/>
        <v>3.7868469546980831E-3</v>
      </c>
      <c r="AJ1683" s="13">
        <f t="shared" si="2207"/>
        <v>3.1218089312933118E-3</v>
      </c>
      <c r="AK1683" s="13">
        <f t="shared" si="2208"/>
        <v>1.7157089825370186E-3</v>
      </c>
      <c r="AL1683" s="13">
        <f t="shared" si="2209"/>
        <v>4.2966143204999144E-5</v>
      </c>
      <c r="AM1683" s="13">
        <f t="shared" si="2210"/>
        <v>7.771046259310516E-3</v>
      </c>
      <c r="AN1683" s="13">
        <f t="shared" si="2211"/>
        <v>7.1588805975396803E-3</v>
      </c>
      <c r="AO1683" s="13">
        <f t="shared" si="2212"/>
        <v>3.2974692016810355E-3</v>
      </c>
      <c r="AP1683" s="13">
        <f t="shared" si="2213"/>
        <v>1.0125701439758462E-3</v>
      </c>
      <c r="AQ1683" s="13">
        <f t="shared" si="2214"/>
        <v>2.332011840964063E-4</v>
      </c>
      <c r="AR1683" s="13">
        <f t="shared" si="2215"/>
        <v>4.23169942906157E-4</v>
      </c>
      <c r="AS1683" s="13">
        <f t="shared" si="2216"/>
        <v>6.9770747168980646E-4</v>
      </c>
      <c r="AT1683" s="13">
        <f t="shared" si="2217"/>
        <v>5.7517756661622699E-4</v>
      </c>
      <c r="AU1683" s="13">
        <f t="shared" si="2218"/>
        <v>3.1611073557548424E-4</v>
      </c>
      <c r="AV1683" s="13">
        <f t="shared" si="2219"/>
        <v>1.3029801961932254E-4</v>
      </c>
      <c r="AW1683" s="13">
        <f t="shared" si="2220"/>
        <v>1.8127923361497783E-6</v>
      </c>
      <c r="AX1683" s="13">
        <f t="shared" si="2221"/>
        <v>2.1354372039172464E-3</v>
      </c>
      <c r="AY1683" s="13">
        <f t="shared" si="2222"/>
        <v>1.9672177279953453E-3</v>
      </c>
      <c r="AZ1683" s="13">
        <f t="shared" si="2223"/>
        <v>9.0612488680073095E-4</v>
      </c>
      <c r="BA1683" s="13">
        <f t="shared" si="2224"/>
        <v>2.7824824159697028E-4</v>
      </c>
      <c r="BB1683" s="13">
        <f t="shared" si="2225"/>
        <v>6.4082295729533405E-5</v>
      </c>
      <c r="BC1683" s="13">
        <f t="shared" si="2226"/>
        <v>1.1806840114851148E-5</v>
      </c>
      <c r="BD1683" s="13">
        <f t="shared" si="2227"/>
        <v>6.4972441561591518E-5</v>
      </c>
      <c r="BE1683" s="13">
        <f t="shared" si="2228"/>
        <v>1.0712423859816663E-4</v>
      </c>
      <c r="BF1683" s="13">
        <f t="shared" si="2229"/>
        <v>8.8311307220604319E-5</v>
      </c>
      <c r="BG1683" s="13">
        <f t="shared" si="2230"/>
        <v>4.8534841943451813E-5</v>
      </c>
      <c r="BH1683" s="13">
        <f t="shared" si="2231"/>
        <v>2.000562801594093E-5</v>
      </c>
      <c r="BI1683" s="13">
        <f t="shared" si="2232"/>
        <v>6.5969128368194458E-6</v>
      </c>
      <c r="BJ1683" s="14">
        <f t="shared" si="2233"/>
        <v>0.54333924648803034</v>
      </c>
      <c r="BK1683" s="14">
        <f t="shared" si="2234"/>
        <v>0.24709566641915251</v>
      </c>
      <c r="BL1683" s="14">
        <f t="shared" si="2235"/>
        <v>0.19992665189030837</v>
      </c>
      <c r="BM1683" s="14">
        <f t="shared" si="2236"/>
        <v>0.47237940241358056</v>
      </c>
      <c r="BN1683" s="14">
        <f t="shared" si="2237"/>
        <v>0.52598947592033629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1.3391999999999999</v>
      </c>
      <c r="F1685" s="10">
        <f>VLOOKUP(B1685,home!$B$2:$E$405,3,FALSE)</f>
        <v>1.0454000000000001</v>
      </c>
      <c r="G1685" s="10">
        <f>VLOOKUP(C1685,away!$B$2:$E$405,4,FALSE)</f>
        <v>1.0861000000000001</v>
      </c>
      <c r="H1685" s="10">
        <f>VLOOKUP(A1685,away!$A$2:$E$405,3,FALSE)</f>
        <v>1.014</v>
      </c>
      <c r="I1685" s="10">
        <f>VLOOKUP(C1685,away!$B$2:$E$405,3,FALSE)</f>
        <v>0.80689999999999995</v>
      </c>
      <c r="J1685" s="10">
        <f>VLOOKUP(B1685,home!$B$2:$E$405,4,FALSE)</f>
        <v>0.98619999999999997</v>
      </c>
      <c r="K1685" s="12">
        <f t="shared" ref="K1685:K1748" si="2238">E1685*F1685*G1685</f>
        <v>1.5205396524480002</v>
      </c>
      <c r="L1685" s="12">
        <f t="shared" ref="L1685:L1748" si="2239">H1685*I1685*J1685</f>
        <v>0.80690548691999986</v>
      </c>
      <c r="M1685" s="13">
        <f t="shared" ref="M1685:M1748" si="2240">_xlfn.POISSON.DIST(0,K1685,FALSE) * _xlfn.POISSON.DIST(0,L1685,FALSE)</f>
        <v>9.7544641973919113E-2</v>
      </c>
      <c r="N1685" s="13">
        <f t="shared" ref="N1685:N1748" si="2241">_xlfn.POISSON.DIST(1,K1685,FALSE) * _xlfn.POISSON.DIST(0,L1685,FALSE)</f>
        <v>0.14832049600518754</v>
      </c>
      <c r="O1685" s="13">
        <f t="shared" ref="O1685:O1748" si="2242">_xlfn.POISSON.DIST(0,K1685,FALSE) * _xlfn.POISSON.DIST(1,L1685,FALSE)</f>
        <v>7.8709306828402256E-2</v>
      </c>
      <c r="P1685" s="13">
        <f t="shared" ref="P1685:P1748" si="2243">_xlfn.POISSON.DIST(1,K1685,FALSE) * _xlfn.POISSON.DIST(1,L1685,FALSE)</f>
        <v>0.11968062204928175</v>
      </c>
      <c r="Q1685" s="13">
        <f t="shared" ref="Q1685:Q1748" si="2244">_xlfn.POISSON.DIST(2,K1685,FALSE) * _xlfn.POISSON.DIST(0,L1685,FALSE)</f>
        <v>0.11276359772332148</v>
      </c>
      <c r="R1685" s="13">
        <f t="shared" ref="R1685:R1748" si="2245">_xlfn.POISSON.DIST(0,K1685,FALSE) * _xlfn.POISSON.DIST(2,L1685,FALSE)</f>
        <v>3.1755485775753794E-2</v>
      </c>
      <c r="S1685" s="13">
        <f t="shared" ref="S1685:S1748" si="2246">_xlfn.POISSON.DIST(2,K1685,FALSE) * _xlfn.POISSON.DIST(2,L1685,FALSE)</f>
        <v>3.6709989919109932E-2</v>
      </c>
      <c r="T1685" s="13">
        <f t="shared" ref="T1685:T1748" si="2247">_xlfn.POISSON.DIST(2,K1685,FALSE) * _xlfn.POISSON.DIST(1,L1685,FALSE)</f>
        <v>9.09895657277877E-2</v>
      </c>
      <c r="U1685" s="13">
        <f t="shared" ref="U1685:U1748" si="2248">_xlfn.POISSON.DIST(1,K1685,FALSE) * _xlfn.POISSON.DIST(2,L1685,FALSE)</f>
        <v>4.8285475304782083E-2</v>
      </c>
      <c r="V1685" s="13">
        <f t="shared" ref="V1685:V1748" si="2249">_xlfn.POISSON.DIST(3,K1685,FALSE) * _xlfn.POISSON.DIST(3,L1685,FALSE)</f>
        <v>5.0045170658221836E-3</v>
      </c>
      <c r="W1685" s="13">
        <f t="shared" ref="W1685:W1748" si="2250">_xlfn.POISSON.DIST(3,K1685,FALSE) * _xlfn.POISSON.DIST(0,L1685,FALSE)</f>
        <v>5.7153840563668429E-2</v>
      </c>
      <c r="X1685" s="13">
        <f t="shared" ref="X1685:X1748" si="2251">_xlfn.POISSON.DIST(3,K1685,FALSE) * _xlfn.POISSON.DIST(1,L1685,FALSE)</f>
        <v>4.6117747549374914E-2</v>
      </c>
      <c r="Y1685" s="13">
        <f t="shared" ref="Y1685:Y1748" si="2252">_xlfn.POISSON.DIST(3,K1685,FALSE) * _xlfn.POISSON.DIST(2,L1685,FALSE)</f>
        <v>1.8606331770990997E-2</v>
      </c>
      <c r="Z1685" s="13">
        <f t="shared" ref="Z1685:Z1748" si="2253">_xlfn.POISSON.DIST(0,K1685,FALSE) * _xlfn.POISSON.DIST(3,L1685,FALSE)</f>
        <v>8.541225237421915E-3</v>
      </c>
      <c r="AA1685" s="13">
        <f t="shared" ref="AA1685:AA1748" si="2254">_xlfn.POISSON.DIST(1,K1685,FALSE) * _xlfn.POISSON.DIST(3,L1685,FALSE)</f>
        <v>1.2987271653989604E-2</v>
      </c>
      <c r="AB1685" s="13">
        <f t="shared" ref="AB1685:AB1748" si="2255">_xlfn.POISSON.DIST(2,K1685,FALSE) * _xlfn.POISSON.DIST(3,L1685,FALSE)</f>
        <v>9.8738307635025599E-3</v>
      </c>
      <c r="AC1685" s="13">
        <f t="shared" ref="AC1685:AC1748" si="2256">_xlfn.POISSON.DIST(4,K1685,FALSE) * _xlfn.POISSON.DIST(4,L1685,FALSE)</f>
        <v>3.8376256717795126E-4</v>
      </c>
      <c r="AD1685" s="13">
        <f t="shared" ref="AD1685:AD1748" si="2257">_xlfn.POISSON.DIST(4,K1685,FALSE) * _xlfn.POISSON.DIST(0,L1685,FALSE)</f>
        <v>2.1726170216687206E-2</v>
      </c>
      <c r="AE1685" s="13">
        <f t="shared" ref="AE1685:AE1748" si="2258">_xlfn.POISSON.DIST(4,K1685,FALSE) * _xlfn.POISSON.DIST(1,L1685,FALSE)</f>
        <v>1.7530965957602788E-2</v>
      </c>
      <c r="AF1685" s="13">
        <f t="shared" ref="AF1685:AF1748" si="2259">_xlfn.POISSON.DIST(4,K1685,FALSE) * _xlfn.POISSON.DIST(2,L1685,FALSE)</f>
        <v>7.0729163110987087E-3</v>
      </c>
      <c r="AG1685" s="13">
        <f t="shared" ref="AG1685:AG1748" si="2260">_xlfn.POISSON.DIST(4,K1685,FALSE) * _xlfn.POISSON.DIST(3,L1685,FALSE)</f>
        <v>1.9023916599838376E-3</v>
      </c>
      <c r="AH1685" s="13">
        <f t="shared" ref="AH1685:AH1748" si="2261">_xlfn.POISSON.DIST(0,K1685,FALSE) * _xlfn.POISSON.DIST(4,L1685,FALSE)</f>
        <v>1.72299037727383E-3</v>
      </c>
      <c r="AI1685" s="13">
        <f t="shared" ref="AI1685:AI1748" si="2262">_xlfn.POISSON.DIST(1,K1685,FALSE) * _xlfn.POISSON.DIST(4,L1685,FALSE)</f>
        <v>2.6198751894311975E-3</v>
      </c>
      <c r="AJ1685" s="13">
        <f t="shared" ref="AJ1685:AJ1748" si="2263">_xlfn.POISSON.DIST(2,K1685,FALSE) * _xlfn.POISSON.DIST(4,L1685,FALSE)</f>
        <v>1.9918120549974267E-3</v>
      </c>
      <c r="AK1685" s="13">
        <f t="shared" ref="AK1685:AK1748" si="2264">_xlfn.POISSON.DIST(3,K1685,FALSE) * _xlfn.POISSON.DIST(4,L1685,FALSE)</f>
        <v>1.0095430699491744E-3</v>
      </c>
      <c r="AL1685" s="13">
        <f t="shared" ref="AL1685:AL1748" si="2265">_xlfn.POISSON.DIST(5,K1685,FALSE) * _xlfn.POISSON.DIST(5,L1685,FALSE)</f>
        <v>1.8834019718424599E-5</v>
      </c>
      <c r="AM1685" s="13">
        <f t="shared" ref="AM1685:AM1748" si="2266">_xlfn.POISSON.DIST(5,K1685,FALSE) * _xlfn.POISSON.DIST(0,L1685,FALSE)</f>
        <v>6.6071006620615309E-3</v>
      </c>
      <c r="AN1685" s="13">
        <f t="shared" ref="AN1685:AN1748" si="2267">_xlfn.POISSON.DIST(5,K1685,FALSE) * _xlfn.POISSON.DIST(1,L1685,FALSE)</f>
        <v>5.3313057768502132E-3</v>
      </c>
      <c r="AO1685" s="13">
        <f t="shared" ref="AO1685:AO1748" si="2268">_xlfn.POISSON.DIST(5,K1685,FALSE) * _xlfn.POISSON.DIST(2,L1685,FALSE)</f>
        <v>2.1509299418943644E-3</v>
      </c>
      <c r="AP1685" s="13">
        <f t="shared" ref="AP1685:AP1748" si="2269">_xlfn.POISSON.DIST(5,K1685,FALSE) * _xlfn.POISSON.DIST(3,L1685,FALSE)</f>
        <v>5.7853239069835972E-4</v>
      </c>
      <c r="AQ1685" s="13">
        <f t="shared" ref="AQ1685:AQ1748" si="2270">_xlfn.POISSON.DIST(5,K1685,FALSE) * _xlfn.POISSON.DIST(4,L1685,FALSE)</f>
        <v>1.1670524010386286E-4</v>
      </c>
      <c r="AR1685" s="13">
        <f t="shared" ref="AR1685:AR1748" si="2271">_xlfn.POISSON.DIST(0,K1685,FALSE) * _xlfn.POISSON.DIST(5,L1685,FALSE)</f>
        <v>2.7805807786652294E-4</v>
      </c>
      <c r="AS1685" s="13">
        <f t="shared" ref="AS1685:AS1748" si="2272">_xlfn.POISSON.DIST(1,K1685,FALSE) * _xlfn.POISSON.DIST(5,L1685,FALSE)</f>
        <v>4.227983330795217E-4</v>
      </c>
      <c r="AT1685" s="13">
        <f t="shared" ref="AT1685:AT1748" si="2273">_xlfn.POISSON.DIST(2,K1685,FALSE) * _xlfn.POISSON.DIST(5,L1685,FALSE)</f>
        <v>3.2144081521816493E-4</v>
      </c>
      <c r="AU1685" s="13">
        <f t="shared" ref="AU1685:AU1748" si="2274">_xlfn.POISSON.DIST(3,K1685,FALSE) * _xlfn.POISSON.DIST(5,L1685,FALSE)</f>
        <v>1.629211684848101E-4</v>
      </c>
      <c r="AV1685" s="13">
        <f t="shared" ref="AV1685:AV1748" si="2275">_xlfn.POISSON.DIST(4,K1685,FALSE) * _xlfn.POISSON.DIST(5,L1685,FALSE)</f>
        <v>6.1932024226078801E-5</v>
      </c>
      <c r="AW1685" s="13">
        <f t="shared" ref="AW1685:AW1748" si="2276">_xlfn.POISSON.DIST(6,K1685,FALSE) * _xlfn.POISSON.DIST(6,L1685,FALSE)</f>
        <v>6.4189048612229107E-7</v>
      </c>
      <c r="AX1685" s="13">
        <f t="shared" ref="AX1685:AX1748" si="2277">_xlfn.POISSON.DIST(6,K1685,FALSE) * _xlfn.POISSON.DIST(0,L1685,FALSE)</f>
        <v>1.6743930907300005E-3</v>
      </c>
      <c r="AY1685" s="13">
        <f t="shared" ref="AY1685:AY1748" si="2278">_xlfn.POISSON.DIST(6,K1685,FALSE) * _xlfn.POISSON.DIST(1,L1685,FALSE)</f>
        <v>1.3510769721709745E-3</v>
      </c>
      <c r="AZ1685" s="13">
        <f t="shared" ref="AZ1685:AZ1748" si="2279">_xlfn.POISSON.DIST(6,K1685,FALSE) * _xlfn.POISSON.DIST(2,L1685,FALSE)</f>
        <v>5.4509571104800964E-4</v>
      </c>
      <c r="BA1685" s="13">
        <f t="shared" ref="BA1685:BA1748" si="2280">_xlfn.POISSON.DIST(6,K1685,FALSE) * _xlfn.POISSON.DIST(3,L1685,FALSE)</f>
        <v>1.4661357338039923E-4</v>
      </c>
      <c r="BB1685" s="13">
        <f t="shared" ref="BB1685:BB1748" si="2281">_xlfn.POISSON.DIST(6,K1685,FALSE) * _xlfn.POISSON.DIST(4,L1685,FALSE)</f>
        <v>2.957582420439804E-5</v>
      </c>
      <c r="BC1685" s="13">
        <f t="shared" ref="BC1685:BC1748" si="2282">_xlfn.POISSON.DIST(6,K1685,FALSE) * _xlfn.POISSON.DIST(5,L1685,FALSE)</f>
        <v>4.7729789661420254E-6</v>
      </c>
      <c r="BD1685" s="13">
        <f t="shared" ref="BD1685:BD1748" si="2283">_xlfn.POISSON.DIST(0,K1685,FALSE) * _xlfn.POISSON.DIST(6,L1685,FALSE)</f>
        <v>3.7394431452154299E-5</v>
      </c>
      <c r="BE1685" s="13">
        <f t="shared" ref="BE1685:BE1748" si="2284">_xlfn.POISSON.DIST(1,K1685,FALSE) * _xlfn.POISSON.DIST(6,L1685,FALSE)</f>
        <v>5.6859715803749253E-5</v>
      </c>
      <c r="BF1685" s="13">
        <f t="shared" ref="BF1685:BF1748" si="2285">_xlfn.POISSON.DIST(2,K1685,FALSE) * _xlfn.POISSON.DIST(6,L1685,FALSE)</f>
        <v>4.3228726253262492E-5</v>
      </c>
      <c r="BG1685" s="13">
        <f t="shared" ref="BG1685:BG1748" si="2286">_xlfn.POISSON.DIST(3,K1685,FALSE) * _xlfn.POISSON.DIST(6,L1685,FALSE)</f>
        <v>2.1910330797635159E-5</v>
      </c>
      <c r="BH1685" s="13">
        <f t="shared" ref="BH1685:BH1748" si="2287">_xlfn.POISSON.DIST(4,K1685,FALSE) * _xlfn.POISSON.DIST(6,L1685,FALSE)</f>
        <v>8.3288816940142199E-6</v>
      </c>
      <c r="BI1685" s="13">
        <f t="shared" ref="BI1685:BI1748" si="2288">_xlfn.POISSON.DIST(5,K1685,FALSE) * _xlfn.POISSON.DIST(6,L1685,FALSE)</f>
        <v>2.5328789752593788E-6</v>
      </c>
      <c r="BJ1685" s="14">
        <f t="shared" ref="BJ1685:BJ1748" si="2289">SUM(N1685,Q1685,T1685,W1685,X1685,Y1685,AD1685,AE1685,AF1685,AG1685,AM1685,AN1685,AO1685,AP1685,AQ1685,AX1685,AY1685,AZ1685,BA1685,BB1685,BC1685)</f>
        <v>0.54072012564781213</v>
      </c>
      <c r="BK1685" s="14">
        <f t="shared" ref="BK1685:BK1748" si="2290">SUM(M1685,P1685,S1685,V1685,AC1685,AL1685,AY1685)</f>
        <v>0.26069344456720028</v>
      </c>
      <c r="BL1685" s="14">
        <f t="shared" ref="BL1685:BL1748" si="2291">SUM(O1685,R1685,U1685,AA1685,AB1685,AH1685,AI1685,AJ1685,AK1685,AR1685,AS1685,AT1685,AU1685,AV1685,BD1685,BE1685,BF1685,BG1685,BH1685,BI1685)</f>
        <v>0.19037299640193311</v>
      </c>
      <c r="BM1685" s="14">
        <f t="shared" ref="BM1685:BM1748" si="2292">SUM(S1685:BI1685)</f>
        <v>0.41020320641681635</v>
      </c>
      <c r="BN1685" s="14">
        <f t="shared" ref="BN1685:BN1748" si="2293">SUM(M1685:R1685)</f>
        <v>0.588774150355866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1.242</v>
      </c>
      <c r="F1686" s="10">
        <f>VLOOKUP(B1686,home!$B$2:$E$405,3,FALSE)</f>
        <v>0.75780000000000003</v>
      </c>
      <c r="G1686" s="10">
        <f>VLOOKUP(C1686,away!$B$2:$E$405,4,FALSE)</f>
        <v>0.99460000000000004</v>
      </c>
      <c r="H1686" s="10">
        <f>VLOOKUP(A1686,away!$A$2:$E$405,3,FALSE)</f>
        <v>0.96209999999999996</v>
      </c>
      <c r="I1686" s="10">
        <f>VLOOKUP(C1686,away!$B$2:$E$405,3,FALSE)</f>
        <v>1.4674</v>
      </c>
      <c r="J1686" s="10">
        <f>VLOOKUP(B1686,home!$B$2:$E$405,4,FALSE)</f>
        <v>1.0394000000000001</v>
      </c>
      <c r="K1686" s="12">
        <f t="shared" si="2238"/>
        <v>0.93610518696</v>
      </c>
      <c r="L1686" s="12">
        <f t="shared" si="2239"/>
        <v>1.467409890276</v>
      </c>
      <c r="M1686" s="13">
        <f t="shared" si="2240"/>
        <v>9.0399632465806901E-2</v>
      </c>
      <c r="N1686" s="13">
        <f t="shared" si="2241"/>
        <v>8.4623564850519431E-2</v>
      </c>
      <c r="O1686" s="13">
        <f t="shared" si="2242"/>
        <v>0.13265331475764042</v>
      </c>
      <c r="P1686" s="13">
        <f t="shared" si="2243"/>
        <v>0.1241774560120647</v>
      </c>
      <c r="Q1686" s="13">
        <f t="shared" si="2244"/>
        <v>3.9608278997808589E-2</v>
      </c>
      <c r="R1686" s="13">
        <f t="shared" si="2245"/>
        <v>9.7328393026628435E-2</v>
      </c>
      <c r="S1686" s="13">
        <f t="shared" si="2246"/>
        <v>4.2644090913369598E-2</v>
      </c>
      <c r="T1686" s="13">
        <f t="shared" si="2247"/>
        <v>5.8121580338195498E-2</v>
      </c>
      <c r="U1686" s="13">
        <f t="shared" si="2248"/>
        <v>9.110961355070836E-2</v>
      </c>
      <c r="V1686" s="13">
        <f t="shared" si="2249"/>
        <v>6.5086728773450699E-3</v>
      </c>
      <c r="W1686" s="13">
        <f t="shared" si="2250"/>
        <v>1.2359171805469152E-2</v>
      </c>
      <c r="X1686" s="13">
        <f t="shared" si="2251"/>
        <v>1.8135970942965721E-2</v>
      </c>
      <c r="Y1686" s="13">
        <f t="shared" si="2252"/>
        <v>1.3306451565733029E-2</v>
      </c>
      <c r="Z1686" s="13">
        <f t="shared" si="2253"/>
        <v>4.7606882177314735E-2</v>
      </c>
      <c r="AA1686" s="13">
        <f t="shared" si="2254"/>
        <v>4.4565049341177894E-2</v>
      </c>
      <c r="AB1686" s="13">
        <f t="shared" si="2255"/>
        <v>2.0858786922702478E-2</v>
      </c>
      <c r="AC1686" s="13">
        <f t="shared" si="2256"/>
        <v>5.5878991006209585E-4</v>
      </c>
      <c r="AD1686" s="13">
        <f t="shared" si="2257"/>
        <v>2.8923712084073655E-3</v>
      </c>
      <c r="AE1686" s="13">
        <f t="shared" si="2258"/>
        <v>4.2442941175665138E-3</v>
      </c>
      <c r="AF1686" s="13">
        <f t="shared" si="2259"/>
        <v>3.1140595826786755E-3</v>
      </c>
      <c r="AG1686" s="13">
        <f t="shared" si="2260"/>
        <v>1.523200610177147E-3</v>
      </c>
      <c r="AH1686" s="13">
        <f t="shared" si="2261"/>
        <v>1.7464702438048967E-2</v>
      </c>
      <c r="AI1686" s="13">
        <f t="shared" si="2262"/>
        <v>1.6348798540970596E-2</v>
      </c>
      <c r="AJ1686" s="13">
        <f t="shared" si="2263"/>
        <v>7.6520975573833262E-3</v>
      </c>
      <c r="AK1686" s="13">
        <f t="shared" si="2264"/>
        <v>2.3877227381968263E-3</v>
      </c>
      <c r="AL1686" s="13">
        <f t="shared" si="2265"/>
        <v>3.0703270614719592E-5</v>
      </c>
      <c r="AM1686" s="13">
        <f t="shared" si="2266"/>
        <v>5.4151273816077975E-4</v>
      </c>
      <c r="AN1686" s="13">
        <f t="shared" si="2267"/>
        <v>7.9462114768756608E-4</v>
      </c>
      <c r="AO1686" s="13">
        <f t="shared" si="2268"/>
        <v>5.8301746556960036E-4</v>
      </c>
      <c r="AP1686" s="13">
        <f t="shared" si="2269"/>
        <v>2.8517519839349291E-4</v>
      </c>
      <c r="AQ1686" s="13">
        <f t="shared" si="2270"/>
        <v>1.0461722664600798E-4</v>
      </c>
      <c r="AR1686" s="13">
        <f t="shared" si="2271"/>
        <v>5.1255754176640841E-3</v>
      </c>
      <c r="AS1686" s="13">
        <f t="shared" si="2272"/>
        <v>4.798077734630017E-3</v>
      </c>
      <c r="AT1686" s="13">
        <f t="shared" si="2273"/>
        <v>2.2457527274122226E-3</v>
      </c>
      <c r="AU1686" s="13">
        <f t="shared" si="2274"/>
        <v>7.0075359225338287E-4</v>
      </c>
      <c r="AV1686" s="13">
        <f t="shared" si="2275"/>
        <v>1.6399476812231116E-4</v>
      </c>
      <c r="AW1686" s="13">
        <f t="shared" si="2276"/>
        <v>1.1715429993675805E-6</v>
      </c>
      <c r="AX1686" s="13">
        <f t="shared" si="2277"/>
        <v>8.448548049953632E-5</v>
      </c>
      <c r="AY1686" s="13">
        <f t="shared" si="2278"/>
        <v>1.2397482966973973E-4</v>
      </c>
      <c r="AZ1686" s="13">
        <f t="shared" si="2279"/>
        <v>9.0960945601329304E-5</v>
      </c>
      <c r="BA1686" s="13">
        <f t="shared" si="2280"/>
        <v>4.4492330401415937E-5</v>
      </c>
      <c r="BB1686" s="13">
        <f t="shared" si="2281"/>
        <v>1.6322121418116325E-5</v>
      </c>
      <c r="BC1686" s="13">
        <f t="shared" si="2282"/>
        <v>4.7902484798459239E-6</v>
      </c>
      <c r="BD1686" s="13">
        <f t="shared" si="2283"/>
        <v>1.2535533435393028E-3</v>
      </c>
      <c r="BE1686" s="13">
        <f t="shared" si="2284"/>
        <v>1.1734577870181919E-3</v>
      </c>
      <c r="BF1686" s="13">
        <f t="shared" si="2285"/>
        <v>5.4923996055316617E-4</v>
      </c>
      <c r="BG1686" s="13">
        <f t="shared" si="2286"/>
        <v>1.7138212531984156E-4</v>
      </c>
      <c r="BH1686" s="13">
        <f t="shared" si="2287"/>
        <v>4.0107924116033107E-5</v>
      </c>
      <c r="BI1686" s="13">
        <f t="shared" si="2288"/>
        <v>7.5090471606433355E-6</v>
      </c>
      <c r="BJ1686" s="14">
        <f t="shared" si="2289"/>
        <v>0.24060291375204859</v>
      </c>
      <c r="BK1686" s="14">
        <f t="shared" si="2290"/>
        <v>0.26444332027893286</v>
      </c>
      <c r="BL1686" s="14">
        <f t="shared" si="2291"/>
        <v>0.4465978833012465</v>
      </c>
      <c r="BM1686" s="14">
        <f t="shared" si="2292"/>
        <v>0.43033755611240376</v>
      </c>
      <c r="BN1686" s="14">
        <f t="shared" si="2293"/>
        <v>0.56879064011046854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1.4896</v>
      </c>
      <c r="F1687" s="10">
        <f>VLOOKUP(B1687,home!$B$2:$E$405,3,FALSE)</f>
        <v>1.1748000000000001</v>
      </c>
      <c r="G1687" s="10">
        <f>VLOOKUP(C1687,away!$B$2:$E$405,4,FALSE)</f>
        <v>0.83919999999999995</v>
      </c>
      <c r="H1687" s="10">
        <f>VLOOKUP(A1687,away!$A$2:$E$405,3,FALSE)</f>
        <v>1.2811999999999999</v>
      </c>
      <c r="I1687" s="10">
        <f>VLOOKUP(C1687,away!$B$2:$E$405,3,FALSE)</f>
        <v>0.29270000000000002</v>
      </c>
      <c r="J1687" s="10">
        <f>VLOOKUP(B1687,home!$B$2:$E$405,4,FALSE)</f>
        <v>1.0731999999999999</v>
      </c>
      <c r="K1687" s="12">
        <f t="shared" si="2238"/>
        <v>1.468584961536</v>
      </c>
      <c r="L1687" s="12">
        <f t="shared" si="2239"/>
        <v>0.40245776996799992</v>
      </c>
      <c r="M1687" s="13">
        <f t="shared" si="2240"/>
        <v>0.15396303597680985</v>
      </c>
      <c r="N1687" s="13">
        <f t="shared" si="2241"/>
        <v>0.22610779926796906</v>
      </c>
      <c r="O1687" s="13">
        <f t="shared" si="2242"/>
        <v>6.1963620116729831E-2</v>
      </c>
      <c r="P1687" s="13">
        <f t="shared" si="2243"/>
        <v>9.0998840665758987E-2</v>
      </c>
      <c r="Q1687" s="13">
        <f t="shared" si="2244"/>
        <v>0.16602925684547001</v>
      </c>
      <c r="R1687" s="13">
        <f t="shared" si="2245"/>
        <v>1.2468870185661693E-2</v>
      </c>
      <c r="S1687" s="13">
        <f t="shared" si="2246"/>
        <v>1.3446066697073088E-2</v>
      </c>
      <c r="T1687" s="13">
        <f t="shared" si="2247"/>
        <v>6.6819764459472145E-2</v>
      </c>
      <c r="U1687" s="13">
        <f t="shared" si="2248"/>
        <v>1.8311595242007352E-2</v>
      </c>
      <c r="V1687" s="13">
        <f t="shared" si="2249"/>
        <v>8.8302326246701539E-4</v>
      </c>
      <c r="W1687" s="13">
        <f t="shared" si="2250"/>
        <v>8.1276023259418392E-2</v>
      </c>
      <c r="X1687" s="13">
        <f t="shared" si="2251"/>
        <v>3.2710167072852819E-2</v>
      </c>
      <c r="Y1687" s="13">
        <f t="shared" si="2252"/>
        <v>6.582230447710522E-3</v>
      </c>
      <c r="Z1687" s="13">
        <f t="shared" si="2253"/>
        <v>1.6727312296472951E-3</v>
      </c>
      <c r="AA1687" s="13">
        <f t="shared" si="2254"/>
        <v>2.4565479285516387E-3</v>
      </c>
      <c r="AB1687" s="13">
        <f t="shared" si="2255"/>
        <v>1.8038246725816747E-3</v>
      </c>
      <c r="AC1687" s="13">
        <f t="shared" si="2256"/>
        <v>3.2619068537941843E-5</v>
      </c>
      <c r="AD1687" s="13">
        <f t="shared" si="2257"/>
        <v>2.9840186373058016E-2</v>
      </c>
      <c r="AE1687" s="13">
        <f t="shared" si="2258"/>
        <v>1.2009414863130428E-2</v>
      </c>
      <c r="AF1687" s="13">
        <f t="shared" si="2259"/>
        <v>2.4166411622180122E-3</v>
      </c>
      <c r="AG1687" s="13">
        <f t="shared" si="2260"/>
        <v>3.2419867098637886E-4</v>
      </c>
      <c r="AH1687" s="13">
        <f t="shared" si="2261"/>
        <v>1.6830092010992019E-4</v>
      </c>
      <c r="AI1687" s="13">
        <f t="shared" si="2262"/>
        <v>2.4716420028610055E-4</v>
      </c>
      <c r="AJ1687" s="13">
        <f t="shared" si="2263"/>
        <v>1.8149081378511961E-4</v>
      </c>
      <c r="AK1687" s="13">
        <f t="shared" si="2264"/>
        <v>8.884489326058573E-5</v>
      </c>
      <c r="AL1687" s="13">
        <f t="shared" si="2265"/>
        <v>7.7117144429309202E-7</v>
      </c>
      <c r="AM1687" s="13">
        <f t="shared" si="2266"/>
        <v>8.7645697913808964E-3</v>
      </c>
      <c r="AN1687" s="13">
        <f t="shared" si="2267"/>
        <v>3.5273692129680536E-3</v>
      </c>
      <c r="AO1687" s="13">
        <f t="shared" si="2268"/>
        <v>7.0980857365245088E-4</v>
      </c>
      <c r="AP1687" s="13">
        <f t="shared" si="2269"/>
        <v>9.5222658552110716E-5</v>
      </c>
      <c r="AQ1687" s="13">
        <f t="shared" si="2270"/>
        <v>9.5807747028266946E-6</v>
      </c>
      <c r="AR1687" s="13">
        <f t="shared" si="2271"/>
        <v>1.3546802598200203E-5</v>
      </c>
      <c r="AS1687" s="13">
        <f t="shared" si="2272"/>
        <v>1.9894630572613628E-5</v>
      </c>
      <c r="AT1687" s="13">
        <f t="shared" si="2273"/>
        <v>1.4608477637127361E-5</v>
      </c>
      <c r="AU1687" s="13">
        <f t="shared" si="2274"/>
        <v>7.151263522940066E-6</v>
      </c>
      <c r="AV1687" s="13">
        <f t="shared" si="2275"/>
        <v>2.6255595164426853E-6</v>
      </c>
      <c r="AW1687" s="13">
        <f t="shared" si="2276"/>
        <v>1.2660994847090052E-8</v>
      </c>
      <c r="AX1687" s="13">
        <f t="shared" si="2277"/>
        <v>2.1452525649924507E-3</v>
      </c>
      <c r="AY1687" s="13">
        <f t="shared" si="2278"/>
        <v>8.6337356332499349E-4</v>
      </c>
      <c r="AZ1687" s="13">
        <f t="shared" si="2279"/>
        <v>1.7373569947255133E-4</v>
      </c>
      <c r="BA1687" s="13">
        <f t="shared" si="2280"/>
        <v>2.3307094057851205E-5</v>
      </c>
      <c r="BB1687" s="13">
        <f t="shared" si="2281"/>
        <v>2.3450302747393047E-6</v>
      </c>
      <c r="BC1687" s="13">
        <f t="shared" si="2282"/>
        <v>1.887551309758054E-7</v>
      </c>
      <c r="BD1687" s="13">
        <f t="shared" si="2283"/>
        <v>9.086693273113926E-7</v>
      </c>
      <c r="BE1687" s="13">
        <f t="shared" si="2284"/>
        <v>1.3344581090985443E-6</v>
      </c>
      <c r="BF1687" s="13">
        <f t="shared" si="2285"/>
        <v>9.7988255541094488E-7</v>
      </c>
      <c r="BG1687" s="13">
        <f t="shared" si="2286"/>
        <v>4.7968026164932647E-7</v>
      </c>
      <c r="BH1687" s="13">
        <f t="shared" si="2287"/>
        <v>1.7611280465096371E-7</v>
      </c>
      <c r="BI1687" s="13">
        <f t="shared" si="2288"/>
        <v>5.1727323288866529E-8</v>
      </c>
      <c r="BJ1687" s="14">
        <f t="shared" si="2289"/>
        <v>0.64043043614079553</v>
      </c>
      <c r="BK1687" s="14">
        <f t="shared" si="2290"/>
        <v>0.26018773040541626</v>
      </c>
      <c r="BL1687" s="14">
        <f t="shared" si="2291"/>
        <v>9.7752016237202616E-2</v>
      </c>
      <c r="BM1687" s="14">
        <f t="shared" si="2292"/>
        <v>0.28764813005233231</v>
      </c>
      <c r="BN1687" s="14">
        <f t="shared" si="2293"/>
        <v>0.71153142305839945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1.25</v>
      </c>
      <c r="F1689" s="10">
        <f>VLOOKUP(B1689,home!$B$2:$E$405,3,FALSE)</f>
        <v>0.7</v>
      </c>
      <c r="G1689" s="10">
        <f>VLOOKUP(C1689,away!$B$2:$E$405,4,FALSE)</f>
        <v>0.4</v>
      </c>
      <c r="H1689" s="10">
        <f>VLOOKUP(A1689,away!$A$2:$E$405,3,FALSE)</f>
        <v>0.89839999999999998</v>
      </c>
      <c r="I1689" s="10">
        <f>VLOOKUP(C1689,away!$B$2:$E$405,3,FALSE)</f>
        <v>0.55649999999999999</v>
      </c>
      <c r="J1689" s="10">
        <f>VLOOKUP(B1689,home!$B$2:$E$405,4,FALSE)</f>
        <v>0.83479999999999999</v>
      </c>
      <c r="K1689" s="12">
        <f t="shared" si="2238"/>
        <v>0.35000000000000003</v>
      </c>
      <c r="L1689" s="12">
        <f t="shared" si="2239"/>
        <v>0.41736627407999999</v>
      </c>
      <c r="M1689" s="13">
        <f t="shared" si="2240"/>
        <v>0.46423412508915812</v>
      </c>
      <c r="N1689" s="13">
        <f t="shared" si="2241"/>
        <v>0.16248194378120534</v>
      </c>
      <c r="O1689" s="13">
        <f t="shared" si="2242"/>
        <v>0.19375566708925057</v>
      </c>
      <c r="P1689" s="13">
        <f t="shared" si="2243"/>
        <v>6.7814483481237697E-2</v>
      </c>
      <c r="Q1689" s="13">
        <f t="shared" si="2244"/>
        <v>2.8434340161710935E-2</v>
      </c>
      <c r="R1689" s="13">
        <f t="shared" si="2245"/>
        <v>4.0433540427462694E-2</v>
      </c>
      <c r="S1689" s="13">
        <f t="shared" si="2246"/>
        <v>2.4765543511820901E-3</v>
      </c>
      <c r="T1689" s="13">
        <f t="shared" si="2247"/>
        <v>1.1867534609216596E-2</v>
      </c>
      <c r="U1689" s="13">
        <f t="shared" si="2248"/>
        <v>1.4151739149611943E-2</v>
      </c>
      <c r="V1689" s="13">
        <f t="shared" si="2249"/>
        <v>4.0196732415368723E-5</v>
      </c>
      <c r="W1689" s="13">
        <f t="shared" si="2250"/>
        <v>3.3173396855329441E-3</v>
      </c>
      <c r="X1689" s="13">
        <f t="shared" si="2251"/>
        <v>1.3845457044086035E-3</v>
      </c>
      <c r="Y1689" s="13">
        <f t="shared" si="2252"/>
        <v>2.8893134097124394E-4</v>
      </c>
      <c r="Z1689" s="13">
        <f t="shared" si="2253"/>
        <v>5.6251987053577198E-3</v>
      </c>
      <c r="AA1689" s="13">
        <f t="shared" si="2254"/>
        <v>1.9688195468752019E-3</v>
      </c>
      <c r="AB1689" s="13">
        <f t="shared" si="2255"/>
        <v>3.4454342070316035E-4</v>
      </c>
      <c r="AC1689" s="13">
        <f t="shared" si="2256"/>
        <v>3.6699163458985112E-7</v>
      </c>
      <c r="AD1689" s="13">
        <f t="shared" si="2257"/>
        <v>2.9026722248413249E-4</v>
      </c>
      <c r="AE1689" s="13">
        <f t="shared" si="2258"/>
        <v>1.2114774913575276E-4</v>
      </c>
      <c r="AF1689" s="13">
        <f t="shared" si="2259"/>
        <v>2.5281492334983838E-5</v>
      </c>
      <c r="AG1689" s="13">
        <f t="shared" si="2260"/>
        <v>3.5172140863447619E-6</v>
      </c>
      <c r="AH1689" s="13">
        <f t="shared" si="2261"/>
        <v>5.869420561536977E-4</v>
      </c>
      <c r="AI1689" s="13">
        <f t="shared" si="2262"/>
        <v>2.0542971965379419E-4</v>
      </c>
      <c r="AJ1689" s="13">
        <f t="shared" si="2263"/>
        <v>3.5950200939413986E-5</v>
      </c>
      <c r="AK1689" s="13">
        <f t="shared" si="2264"/>
        <v>4.1941901095983001E-6</v>
      </c>
      <c r="AL1689" s="13">
        <f t="shared" si="2265"/>
        <v>2.1443790360621304E-9</v>
      </c>
      <c r="AM1689" s="13">
        <f t="shared" si="2266"/>
        <v>2.0318705573889277E-5</v>
      </c>
      <c r="AN1689" s="13">
        <f t="shared" si="2267"/>
        <v>8.4803424395026948E-6</v>
      </c>
      <c r="AO1689" s="13">
        <f t="shared" si="2268"/>
        <v>1.7697044634488688E-6</v>
      </c>
      <c r="AP1689" s="13">
        <f t="shared" si="2269"/>
        <v>2.4620498604413333E-7</v>
      </c>
      <c r="AQ1689" s="13">
        <f t="shared" si="2270"/>
        <v>2.568941442128958E-8</v>
      </c>
      <c r="AR1689" s="13">
        <f t="shared" si="2271"/>
        <v>4.899396381554459E-5</v>
      </c>
      <c r="AS1689" s="13">
        <f t="shared" si="2272"/>
        <v>1.7147887335440605E-5</v>
      </c>
      <c r="AT1689" s="13">
        <f t="shared" si="2273"/>
        <v>3.0008802837021061E-6</v>
      </c>
      <c r="AU1689" s="13">
        <f t="shared" si="2274"/>
        <v>3.5010269976524587E-7</v>
      </c>
      <c r="AV1689" s="13">
        <f t="shared" si="2275"/>
        <v>3.0633986229459006E-8</v>
      </c>
      <c r="AW1689" s="13">
        <f t="shared" si="2276"/>
        <v>8.7013061381605502E-12</v>
      </c>
      <c r="AX1689" s="13">
        <f t="shared" si="2277"/>
        <v>1.1852578251435415E-6</v>
      </c>
      <c r="AY1689" s="13">
        <f t="shared" si="2278"/>
        <v>4.9468664230432405E-7</v>
      </c>
      <c r="AZ1689" s="13">
        <f t="shared" si="2279"/>
        <v>1.0323276036785072E-7</v>
      </c>
      <c r="BA1689" s="13">
        <f t="shared" si="2280"/>
        <v>1.4361957519241117E-8</v>
      </c>
      <c r="BB1689" s="13">
        <f t="shared" si="2281"/>
        <v>1.4985491745752259E-9</v>
      </c>
      <c r="BC1689" s="13">
        <f t="shared" si="2282"/>
        <v>1.2508877710362432E-10</v>
      </c>
      <c r="BD1689" s="13">
        <f t="shared" si="2283"/>
        <v>3.4080713550173646E-6</v>
      </c>
      <c r="BE1689" s="13">
        <f t="shared" si="2284"/>
        <v>1.1928249742560775E-6</v>
      </c>
      <c r="BF1689" s="13">
        <f t="shared" si="2285"/>
        <v>2.0874437049481359E-7</v>
      </c>
      <c r="BG1689" s="13">
        <f t="shared" si="2286"/>
        <v>2.4353509891061594E-8</v>
      </c>
      <c r="BH1689" s="13">
        <f t="shared" si="2287"/>
        <v>2.1309321154678887E-9</v>
      </c>
      <c r="BI1689" s="13">
        <f t="shared" si="2288"/>
        <v>1.4916524808275224E-10</v>
      </c>
      <c r="BJ1689" s="14">
        <f t="shared" si="2289"/>
        <v>0.20824748877078744</v>
      </c>
      <c r="BK1689" s="14">
        <f t="shared" si="2290"/>
        <v>0.53456622347664928</v>
      </c>
      <c r="BL1689" s="14">
        <f t="shared" si="2291"/>
        <v>0.25156118554318774</v>
      </c>
      <c r="BM1689" s="14">
        <f t="shared" si="2292"/>
        <v>4.2845501788015834E-2</v>
      </c>
      <c r="BN1689" s="14">
        <f t="shared" si="2293"/>
        <v>0.95715410003002555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1.25</v>
      </c>
      <c r="F1690" s="10">
        <f>VLOOKUP(B1690,home!$B$2:$E$405,3,FALSE)</f>
        <v>0.6</v>
      </c>
      <c r="G1690" s="10">
        <f>VLOOKUP(C1690,away!$B$2:$E$405,4,FALSE)</f>
        <v>1</v>
      </c>
      <c r="H1690" s="10">
        <f>VLOOKUP(A1690,away!$A$2:$E$405,3,FALSE)</f>
        <v>0.89839999999999998</v>
      </c>
      <c r="I1690" s="10">
        <f>VLOOKUP(C1690,away!$B$2:$E$405,3,FALSE)</f>
        <v>0.83479999999999999</v>
      </c>
      <c r="J1690" s="10">
        <f>VLOOKUP(B1690,home!$B$2:$E$405,4,FALSE)</f>
        <v>0.69569999999999999</v>
      </c>
      <c r="K1690" s="12">
        <f t="shared" si="2238"/>
        <v>0.75</v>
      </c>
      <c r="L1690" s="12">
        <f t="shared" si="2239"/>
        <v>0.52176409142399993</v>
      </c>
      <c r="M1690" s="13">
        <f t="shared" si="2240"/>
        <v>0.28033664584257872</v>
      </c>
      <c r="N1690" s="13">
        <f t="shared" si="2241"/>
        <v>0.21025248438193406</v>
      </c>
      <c r="O1690" s="13">
        <f t="shared" si="2242"/>
        <v>0.14626959531090475</v>
      </c>
      <c r="P1690" s="13">
        <f t="shared" si="2243"/>
        <v>0.10970219648317857</v>
      </c>
      <c r="Q1690" s="13">
        <f t="shared" si="2244"/>
        <v>7.8844681643225278E-2</v>
      </c>
      <c r="R1690" s="13">
        <f t="shared" si="2245"/>
        <v>3.8159111250175182E-2</v>
      </c>
      <c r="S1690" s="13">
        <f t="shared" si="2246"/>
        <v>1.073225003911177E-2</v>
      </c>
      <c r="T1690" s="13">
        <f t="shared" si="2247"/>
        <v>4.1138323681191961E-2</v>
      </c>
      <c r="U1690" s="13">
        <f t="shared" si="2248"/>
        <v>2.861933343763139E-2</v>
      </c>
      <c r="V1690" s="13">
        <f t="shared" si="2249"/>
        <v>4.666418908826951E-4</v>
      </c>
      <c r="W1690" s="13">
        <f t="shared" si="2250"/>
        <v>1.971117041080632E-2</v>
      </c>
      <c r="X1690" s="13">
        <f t="shared" si="2251"/>
        <v>1.028458092029799E-2</v>
      </c>
      <c r="Y1690" s="13">
        <f t="shared" si="2252"/>
        <v>2.6830625097779425E-3</v>
      </c>
      <c r="Z1690" s="13">
        <f t="shared" si="2253"/>
        <v>6.6366846703316638E-3</v>
      </c>
      <c r="AA1690" s="13">
        <f t="shared" si="2254"/>
        <v>4.9775135027487483E-3</v>
      </c>
      <c r="AB1690" s="13">
        <f t="shared" si="2255"/>
        <v>1.8665675635307804E-3</v>
      </c>
      <c r="AC1690" s="13">
        <f t="shared" si="2256"/>
        <v>1.1412983541411875E-5</v>
      </c>
      <c r="AD1690" s="13">
        <f t="shared" si="2257"/>
        <v>3.6958444520261845E-3</v>
      </c>
      <c r="AE1690" s="13">
        <f t="shared" si="2258"/>
        <v>1.9283589225558731E-3</v>
      </c>
      <c r="AF1690" s="13">
        <f t="shared" si="2259"/>
        <v>5.0307422058336424E-4</v>
      </c>
      <c r="AG1690" s="13">
        <f t="shared" si="2260"/>
        <v>8.7495354540505327E-5</v>
      </c>
      <c r="AH1690" s="13">
        <f t="shared" si="2261"/>
        <v>8.6569593677079709E-4</v>
      </c>
      <c r="AI1690" s="13">
        <f t="shared" si="2262"/>
        <v>6.4927195257809787E-4</v>
      </c>
      <c r="AJ1690" s="13">
        <f t="shared" si="2263"/>
        <v>2.4347698221678668E-4</v>
      </c>
      <c r="AK1690" s="13">
        <f t="shared" si="2264"/>
        <v>6.0869245554196669E-5</v>
      </c>
      <c r="AL1690" s="13">
        <f t="shared" si="2265"/>
        <v>1.7864654963765506E-7</v>
      </c>
      <c r="AM1690" s="13">
        <f t="shared" si="2266"/>
        <v>5.5437666780392791E-4</v>
      </c>
      <c r="AN1690" s="13">
        <f t="shared" si="2267"/>
        <v>2.8925383838338111E-4</v>
      </c>
      <c r="AO1690" s="13">
        <f t="shared" si="2268"/>
        <v>7.5461133087504668E-5</v>
      </c>
      <c r="AP1690" s="13">
        <f t="shared" si="2269"/>
        <v>1.3124303181075805E-5</v>
      </c>
      <c r="AQ1690" s="13">
        <f t="shared" si="2270"/>
        <v>1.7119475312117822E-6</v>
      </c>
      <c r="AR1690" s="13">
        <f t="shared" si="2271"/>
        <v>9.0337810779732698E-5</v>
      </c>
      <c r="AS1690" s="13">
        <f t="shared" si="2272"/>
        <v>6.7753358084799524E-5</v>
      </c>
      <c r="AT1690" s="13">
        <f t="shared" si="2273"/>
        <v>2.5407509281799823E-5</v>
      </c>
      <c r="AU1690" s="13">
        <f t="shared" si="2274"/>
        <v>6.3518773204499558E-6</v>
      </c>
      <c r="AV1690" s="13">
        <f t="shared" si="2275"/>
        <v>1.1909769975843665E-6</v>
      </c>
      <c r="AW1690" s="13">
        <f t="shared" si="2276"/>
        <v>1.9419032220359073E-9</v>
      </c>
      <c r="AX1690" s="13">
        <f t="shared" si="2277"/>
        <v>6.9297083475490962E-5</v>
      </c>
      <c r="AY1690" s="13">
        <f t="shared" si="2278"/>
        <v>3.6156729797922626E-5</v>
      </c>
      <c r="AZ1690" s="13">
        <f t="shared" si="2279"/>
        <v>9.4326416359380785E-6</v>
      </c>
      <c r="BA1690" s="13">
        <f t="shared" si="2280"/>
        <v>1.6405378976344748E-6</v>
      </c>
      <c r="BB1690" s="13">
        <f t="shared" si="2281"/>
        <v>2.1399344140147267E-7</v>
      </c>
      <c r="BC1690" s="13">
        <f t="shared" si="2282"/>
        <v>2.2330818704706873E-8</v>
      </c>
      <c r="BD1690" s="13">
        <f t="shared" si="2283"/>
        <v>7.8558376271200767E-6</v>
      </c>
      <c r="BE1690" s="13">
        <f t="shared" si="2284"/>
        <v>5.891878220340058E-6</v>
      </c>
      <c r="BF1690" s="13">
        <f t="shared" si="2285"/>
        <v>2.2094543326275215E-6</v>
      </c>
      <c r="BG1690" s="13">
        <f t="shared" si="2286"/>
        <v>5.5236358315688038E-7</v>
      </c>
      <c r="BH1690" s="13">
        <f t="shared" si="2287"/>
        <v>1.0356817184191506E-7</v>
      </c>
      <c r="BI1690" s="13">
        <f t="shared" si="2288"/>
        <v>1.5535225776287269E-8</v>
      </c>
      <c r="BJ1690" s="14">
        <f t="shared" si="2289"/>
        <v>0.37017976770399375</v>
      </c>
      <c r="BK1690" s="14">
        <f t="shared" si="2290"/>
        <v>0.40128548261564073</v>
      </c>
      <c r="BL1690" s="14">
        <f t="shared" si="2291"/>
        <v>0.22191910535173598</v>
      </c>
      <c r="BM1690" s="14">
        <f t="shared" si="2292"/>
        <v>0.13642017064181081</v>
      </c>
      <c r="BN1690" s="14">
        <f t="shared" si="2293"/>
        <v>0.86356471491199649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1.5088999999999999</v>
      </c>
      <c r="F1691" s="10">
        <f>VLOOKUP(B1691,home!$B$2:$E$405,3,FALSE)</f>
        <v>0.89939999999999998</v>
      </c>
      <c r="G1691" s="10">
        <f>VLOOKUP(C1691,away!$B$2:$E$405,4,FALSE)</f>
        <v>0.99409999999999998</v>
      </c>
      <c r="H1691" s="10">
        <f>VLOOKUP(A1691,away!$A$2:$E$405,3,FALSE)</f>
        <v>1.1115999999999999</v>
      </c>
      <c r="I1691" s="10">
        <f>VLOOKUP(C1691,away!$B$2:$E$405,3,FALSE)</f>
        <v>1.0924</v>
      </c>
      <c r="J1691" s="10">
        <f>VLOOKUP(B1691,home!$B$2:$E$405,4,FALSE)</f>
        <v>1.3493999999999999</v>
      </c>
      <c r="K1691" s="12">
        <f t="shared" si="2238"/>
        <v>1.3490977425059998</v>
      </c>
      <c r="L1691" s="12">
        <f t="shared" si="2239"/>
        <v>1.6385923968959999</v>
      </c>
      <c r="M1691" s="13">
        <f t="shared" si="2240"/>
        <v>5.0403727948808083E-2</v>
      </c>
      <c r="N1691" s="13">
        <f t="shared" si="2241"/>
        <v>6.7999555589623562E-2</v>
      </c>
      <c r="O1691" s="13">
        <f t="shared" si="2242"/>
        <v>8.2591165392131349E-2</v>
      </c>
      <c r="P1691" s="13">
        <f t="shared" si="2243"/>
        <v>0.11142355478146407</v>
      </c>
      <c r="Q1691" s="13">
        <f t="shared" si="2244"/>
        <v>4.5869023468686203E-2</v>
      </c>
      <c r="R1691" s="13">
        <f t="shared" si="2245"/>
        <v>6.7666627831163229E-2</v>
      </c>
      <c r="S1691" s="13">
        <f t="shared" si="2246"/>
        <v>6.1578820979012086E-2</v>
      </c>
      <c r="T1691" s="13">
        <f t="shared" si="2247"/>
        <v>7.5160633108833405E-2</v>
      </c>
      <c r="U1691" s="13">
        <f t="shared" si="2248"/>
        <v>9.1288894850015984E-2</v>
      </c>
      <c r="V1691" s="13">
        <f t="shared" si="2249"/>
        <v>1.5125272611452564E-2</v>
      </c>
      <c r="W1691" s="13">
        <f t="shared" si="2250"/>
        <v>2.0627265337519754E-2</v>
      </c>
      <c r="X1691" s="13">
        <f t="shared" si="2251"/>
        <v>3.3799680150816275E-2</v>
      </c>
      <c r="Y1691" s="13">
        <f t="shared" si="2252"/>
        <v>2.7691949456322095E-2</v>
      </c>
      <c r="Z1691" s="13">
        <f t="shared" si="2253"/>
        <v>3.6959340629245094E-2</v>
      </c>
      <c r="AA1691" s="13">
        <f t="shared" si="2254"/>
        <v>4.9861763007424849E-2</v>
      </c>
      <c r="AB1691" s="13">
        <f t="shared" si="2255"/>
        <v>3.3634195955343019E-2</v>
      </c>
      <c r="AC1691" s="13">
        <f t="shared" si="2256"/>
        <v>2.0897656160453418E-3</v>
      </c>
      <c r="AD1691" s="13">
        <f t="shared" si="2257"/>
        <v>6.9570492752300383E-3</v>
      </c>
      <c r="AE1691" s="13">
        <f t="shared" si="2258"/>
        <v>1.1399768047222768E-2</v>
      </c>
      <c r="AF1691" s="13">
        <f t="shared" si="2259"/>
        <v>9.3397866242785951E-3</v>
      </c>
      <c r="AG1691" s="13">
        <f t="shared" si="2260"/>
        <v>5.1013677837246189E-3</v>
      </c>
      <c r="AH1691" s="13">
        <f t="shared" si="2261"/>
        <v>1.5140323637342624E-2</v>
      </c>
      <c r="AI1691" s="13">
        <f t="shared" si="2262"/>
        <v>2.0425776439949167E-2</v>
      </c>
      <c r="AJ1691" s="13">
        <f t="shared" si="2263"/>
        <v>1.377818444203383E-2</v>
      </c>
      <c r="AK1691" s="13">
        <f t="shared" si="2264"/>
        <v>6.1960391755263751E-3</v>
      </c>
      <c r="AL1691" s="13">
        <f t="shared" si="2265"/>
        <v>1.847872156093997E-4</v>
      </c>
      <c r="AM1691" s="13">
        <f t="shared" si="2266"/>
        <v>1.877147894343169E-3</v>
      </c>
      <c r="AN1691" s="13">
        <f t="shared" si="2267"/>
        <v>3.075880267520053E-3</v>
      </c>
      <c r="AO1691" s="13">
        <f t="shared" si="2268"/>
        <v>2.5200570100603966E-3</v>
      </c>
      <c r="AP1691" s="13">
        <f t="shared" si="2269"/>
        <v>1.3764487521431435E-3</v>
      </c>
      <c r="AQ1691" s="13">
        <f t="shared" si="2270"/>
        <v>5.6385961499468603E-4</v>
      </c>
      <c r="AR1691" s="13">
        <f t="shared" si="2271"/>
        <v>4.9617638397388844E-3</v>
      </c>
      <c r="AS1691" s="13">
        <f t="shared" si="2272"/>
        <v>6.6939043950396309E-3</v>
      </c>
      <c r="AT1691" s="13">
        <f t="shared" si="2273"/>
        <v>4.5153656539494791E-3</v>
      </c>
      <c r="AU1691" s="13">
        <f t="shared" si="2274"/>
        <v>2.030556536777456E-3</v>
      </c>
      <c r="AV1691" s="13">
        <f t="shared" si="2275"/>
        <v>6.8485480994931664E-4</v>
      </c>
      <c r="AW1691" s="13">
        <f t="shared" si="2276"/>
        <v>1.1347070984665464E-5</v>
      </c>
      <c r="AX1691" s="13">
        <f t="shared" si="2277"/>
        <v>4.2207599776804288E-4</v>
      </c>
      <c r="AY1691" s="13">
        <f t="shared" si="2278"/>
        <v>6.9161052085500816E-4</v>
      </c>
      <c r="AZ1691" s="13">
        <f t="shared" si="2279"/>
        <v>5.6663387054314937E-4</v>
      </c>
      <c r="BA1691" s="13">
        <f t="shared" si="2280"/>
        <v>3.0949398403191887E-4</v>
      </c>
      <c r="BB1691" s="13">
        <f t="shared" si="2281"/>
        <v>1.2678362227993867E-4</v>
      </c>
      <c r="BC1691" s="13">
        <f t="shared" si="2282"/>
        <v>4.1549335903768374E-5</v>
      </c>
      <c r="BD1691" s="13">
        <f t="shared" si="2283"/>
        <v>1.3550514171649386E-3</v>
      </c>
      <c r="BE1691" s="13">
        <f t="shared" si="2284"/>
        <v>1.8280968078767746E-3</v>
      </c>
      <c r="BF1691" s="13">
        <f t="shared" si="2285"/>
        <v>1.2331406382944908E-3</v>
      </c>
      <c r="BG1691" s="13">
        <f t="shared" si="2286"/>
        <v>5.5454241710516821E-4</v>
      </c>
      <c r="BH1691" s="13">
        <f t="shared" si="2287"/>
        <v>1.8703298076010069E-4</v>
      </c>
      <c r="BI1691" s="13">
        <f t="shared" si="2288"/>
        <v>5.0465154423523982E-5</v>
      </c>
      <c r="BJ1691" s="14">
        <f t="shared" si="2289"/>
        <v>0.31551761971270065</v>
      </c>
      <c r="BK1691" s="14">
        <f t="shared" si="2290"/>
        <v>0.24149753967324655</v>
      </c>
      <c r="BL1691" s="14">
        <f t="shared" si="2291"/>
        <v>0.40467774538201029</v>
      </c>
      <c r="BM1691" s="14">
        <f t="shared" si="2292"/>
        <v>0.57201832693545529</v>
      </c>
      <c r="BN1691" s="14">
        <f t="shared" si="2293"/>
        <v>0.42595365501187654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1.5088999999999999</v>
      </c>
      <c r="F1692" s="10">
        <f>VLOOKUP(B1692,home!$B$2:$E$405,3,FALSE)</f>
        <v>0.47339999999999999</v>
      </c>
      <c r="G1692" s="10">
        <f>VLOOKUP(C1692,away!$B$2:$E$405,4,FALSE)</f>
        <v>0.71009999999999995</v>
      </c>
      <c r="H1692" s="10">
        <f>VLOOKUP(A1692,away!$A$2:$E$405,3,FALSE)</f>
        <v>1.1115999999999999</v>
      </c>
      <c r="I1692" s="10">
        <f>VLOOKUP(C1692,away!$B$2:$E$405,3,FALSE)</f>
        <v>0.77110000000000001</v>
      </c>
      <c r="J1692" s="10">
        <f>VLOOKUP(B1692,home!$B$2:$E$405,4,FALSE)</f>
        <v>0.57830000000000004</v>
      </c>
      <c r="K1692" s="12">
        <f t="shared" si="2238"/>
        <v>0.50723384592599996</v>
      </c>
      <c r="L1692" s="12">
        <f t="shared" si="2239"/>
        <v>0.49569259770799995</v>
      </c>
      <c r="M1692" s="13">
        <f t="shared" si="2240"/>
        <v>0.36680443646029481</v>
      </c>
      <c r="N1692" s="13">
        <f t="shared" si="2241"/>
        <v>0.18605562500847445</v>
      </c>
      <c r="O1692" s="13">
        <f t="shared" si="2242"/>
        <v>0.18182224395982255</v>
      </c>
      <c r="P1692" s="13">
        <f t="shared" si="2243"/>
        <v>9.2226396078636211E-2</v>
      </c>
      <c r="Q1692" s="13">
        <f t="shared" si="2244"/>
        <v>4.7186855114607074E-2</v>
      </c>
      <c r="R1692" s="13">
        <f t="shared" si="2245"/>
        <v>4.5063970214771064E-2</v>
      </c>
      <c r="S1692" s="13">
        <f t="shared" si="2246"/>
        <v>5.7971682511085117E-3</v>
      </c>
      <c r="T1692" s="13">
        <f t="shared" si="2247"/>
        <v>2.33901747894306E-2</v>
      </c>
      <c r="U1692" s="13">
        <f t="shared" si="2248"/>
        <v>2.2857970924733038E-2</v>
      </c>
      <c r="V1692" s="13">
        <f t="shared" si="2249"/>
        <v>1.6195488570927197E-4</v>
      </c>
      <c r="W1692" s="13">
        <f t="shared" si="2250"/>
        <v>7.97825666564503E-3</v>
      </c>
      <c r="X1692" s="13">
        <f t="shared" si="2251"/>
        <v>3.9547627717747506E-3</v>
      </c>
      <c r="Y1692" s="13">
        <f t="shared" si="2252"/>
        <v>9.8017331582995809E-4</v>
      </c>
      <c r="Z1692" s="13">
        <f t="shared" si="2253"/>
        <v>7.4459588195986033E-3</v>
      </c>
      <c r="AA1692" s="13">
        <f t="shared" si="2254"/>
        <v>3.7768423286716189E-3</v>
      </c>
      <c r="AB1692" s="13">
        <f t="shared" si="2255"/>
        <v>9.5787112991410725E-4</v>
      </c>
      <c r="AC1692" s="13">
        <f t="shared" si="2256"/>
        <v>2.5450406864678135E-6</v>
      </c>
      <c r="AD1692" s="13">
        <f t="shared" si="2257"/>
        <v>1.0117104530749683E-3</v>
      </c>
      <c r="AE1692" s="13">
        <f t="shared" si="2258"/>
        <v>5.0149738261306856E-4</v>
      </c>
      <c r="AF1692" s="13">
        <f t="shared" si="2259"/>
        <v>1.2429427016561736E-4</v>
      </c>
      <c r="AG1692" s="13">
        <f t="shared" si="2260"/>
        <v>2.0537249886204946E-5</v>
      </c>
      <c r="AH1692" s="13">
        <f t="shared" si="2261"/>
        <v>9.2272666742840607E-4</v>
      </c>
      <c r="AI1692" s="13">
        <f t="shared" si="2262"/>
        <v>4.6803819625819155E-4</v>
      </c>
      <c r="AJ1692" s="13">
        <f t="shared" si="2263"/>
        <v>1.1870240716415522E-4</v>
      </c>
      <c r="AK1692" s="13">
        <f t="shared" si="2264"/>
        <v>2.0069959502182813E-5</v>
      </c>
      <c r="AL1692" s="13">
        <f t="shared" si="2265"/>
        <v>2.559619318146742E-8</v>
      </c>
      <c r="AM1692" s="13">
        <f t="shared" si="2266"/>
        <v>1.0263475681535045E-4</v>
      </c>
      <c r="AN1692" s="13">
        <f t="shared" si="2267"/>
        <v>5.0875289220929917E-5</v>
      </c>
      <c r="AO1692" s="13">
        <f t="shared" si="2268"/>
        <v>1.2609252136534279E-5</v>
      </c>
      <c r="AP1692" s="13">
        <f t="shared" si="2269"/>
        <v>2.0834376489046088E-6</v>
      </c>
      <c r="AQ1692" s="13">
        <f t="shared" si="2270"/>
        <v>2.5818615508704332E-7</v>
      </c>
      <c r="AR1692" s="13">
        <f t="shared" si="2271"/>
        <v>9.1477755750406502E-5</v>
      </c>
      <c r="AS1692" s="13">
        <f t="shared" si="2272"/>
        <v>4.6400613865957947E-5</v>
      </c>
      <c r="AT1692" s="13">
        <f t="shared" si="2273"/>
        <v>1.1767980912278565E-5</v>
      </c>
      <c r="AU1692" s="13">
        <f t="shared" si="2274"/>
        <v>1.9897060723062716E-6</v>
      </c>
      <c r="AV1692" s="13">
        <f t="shared" si="2275"/>
        <v>2.5231156582955646E-7</v>
      </c>
      <c r="AW1692" s="13">
        <f t="shared" si="2276"/>
        <v>1.787695458254263E-10</v>
      </c>
      <c r="AX1692" s="13">
        <f t="shared" si="2277"/>
        <v>8.6766370708549892E-6</v>
      </c>
      <c r="AY1692" s="13">
        <f t="shared" si="2278"/>
        <v>4.3009447690216407E-6</v>
      </c>
      <c r="AZ1692" s="13">
        <f t="shared" si="2279"/>
        <v>1.0659732425774854E-6</v>
      </c>
      <c r="BA1692" s="13">
        <f t="shared" si="2280"/>
        <v>1.7613168190015127E-7</v>
      </c>
      <c r="BB1692" s="13">
        <f t="shared" si="2281"/>
        <v>2.1826792734941273E-8</v>
      </c>
      <c r="BC1692" s="13">
        <f t="shared" si="2282"/>
        <v>2.1638759180834289E-9</v>
      </c>
      <c r="BD1692" s="13">
        <f t="shared" si="2283"/>
        <v>7.557474396736152E-6</v>
      </c>
      <c r="BE1692" s="13">
        <f t="shared" si="2284"/>
        <v>3.8334068037437549E-6</v>
      </c>
      <c r="BF1692" s="13">
        <f t="shared" si="2285"/>
        <v>9.7221683803091974E-7</v>
      </c>
      <c r="BG1692" s="13">
        <f t="shared" si="2286"/>
        <v>1.6438042860947952E-7</v>
      </c>
      <c r="BH1692" s="13">
        <f t="shared" si="2287"/>
        <v>2.084482924963764E-8</v>
      </c>
      <c r="BI1692" s="13">
        <f t="shared" si="2288"/>
        <v>2.1146405815928961E-9</v>
      </c>
      <c r="BJ1692" s="14">
        <f t="shared" si="2289"/>
        <v>0.27138659162091155</v>
      </c>
      <c r="BK1692" s="14">
        <f t="shared" si="2290"/>
        <v>0.46499682725739738</v>
      </c>
      <c r="BL1692" s="14">
        <f t="shared" si="2291"/>
        <v>0.25617287459436905</v>
      </c>
      <c r="BM1692" s="14">
        <f t="shared" si="2292"/>
        <v>8.0838424689671048E-2</v>
      </c>
      <c r="BN1692" s="14">
        <f t="shared" si="2293"/>
        <v>0.91915952683660618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1.5088999999999999</v>
      </c>
      <c r="F1693" s="10">
        <f>VLOOKUP(B1693,home!$B$2:$E$405,3,FALSE)</f>
        <v>0.75739999999999996</v>
      </c>
      <c r="G1693" s="10">
        <f>VLOOKUP(C1693,away!$B$2:$E$405,4,FALSE)</f>
        <v>1.0414000000000001</v>
      </c>
      <c r="H1693" s="10">
        <f>VLOOKUP(A1693,away!$A$2:$E$405,3,FALSE)</f>
        <v>1.1115999999999999</v>
      </c>
      <c r="I1693" s="10">
        <f>VLOOKUP(C1693,away!$B$2:$E$405,3,FALSE)</f>
        <v>1.2209000000000001</v>
      </c>
      <c r="J1693" s="10">
        <f>VLOOKUP(B1693,home!$B$2:$E$405,4,FALSE)</f>
        <v>0.70679999999999998</v>
      </c>
      <c r="K1693" s="12">
        <f t="shared" si="2238"/>
        <v>1.190154471604</v>
      </c>
      <c r="L1693" s="12">
        <f t="shared" si="2239"/>
        <v>0.95923534459199988</v>
      </c>
      <c r="M1693" s="13">
        <f t="shared" si="2240"/>
        <v>0.116555256209344</v>
      </c>
      <c r="N1693" s="13">
        <f t="shared" si="2241"/>
        <v>0.13871875936650066</v>
      </c>
      <c r="O1693" s="13">
        <f t="shared" si="2242"/>
        <v>0.1118039213539789</v>
      </c>
      <c r="P1693" s="13">
        <f t="shared" si="2243"/>
        <v>0.13306393694229995</v>
      </c>
      <c r="Q1693" s="13">
        <f t="shared" si="2244"/>
        <v>8.2548375877700017E-2</v>
      </c>
      <c r="R1693" s="13">
        <f t="shared" si="2245"/>
        <v>5.3623136513360405E-2</v>
      </c>
      <c r="S1693" s="13">
        <f t="shared" si="2246"/>
        <v>3.7977719517819829E-2</v>
      </c>
      <c r="T1693" s="13">
        <f t="shared" si="2247"/>
        <v>7.9183319780555483E-2</v>
      </c>
      <c r="U1693" s="13">
        <f t="shared" si="2248"/>
        <v>6.381981570280762E-2</v>
      </c>
      <c r="V1693" s="13">
        <f t="shared" si="2249"/>
        <v>4.8174240741948029E-3</v>
      </c>
      <c r="W1693" s="13">
        <f t="shared" si="2250"/>
        <v>3.2748439558164151E-2</v>
      </c>
      <c r="X1693" s="13">
        <f t="shared" si="2251"/>
        <v>3.1413460704425862E-2</v>
      </c>
      <c r="Y1693" s="13">
        <f t="shared" si="2252"/>
        <v>1.5066450901818596E-2</v>
      </c>
      <c r="Z1693" s="13">
        <f t="shared" si="2253"/>
        <v>1.7145735943832372E-2</v>
      </c>
      <c r="AA1693" s="13">
        <f t="shared" si="2254"/>
        <v>2.040607430249353E-2</v>
      </c>
      <c r="AB1693" s="13">
        <f t="shared" si="2255"/>
        <v>1.2143190289498076E-2</v>
      </c>
      <c r="AC1693" s="13">
        <f t="shared" si="2256"/>
        <v>3.4373471973758192E-4</v>
      </c>
      <c r="AD1693" s="13">
        <f t="shared" si="2257"/>
        <v>9.7439254445505913E-3</v>
      </c>
      <c r="AE1693" s="13">
        <f t="shared" si="2258"/>
        <v>9.3467176814822413E-3</v>
      </c>
      <c r="AF1693" s="13">
        <f t="shared" si="2259"/>
        <v>4.4828509780003778E-3</v>
      </c>
      <c r="AG1693" s="13">
        <f t="shared" si="2260"/>
        <v>1.4333697008789253E-3</v>
      </c>
      <c r="AH1693" s="13">
        <f t="shared" si="2261"/>
        <v>4.1116989815913703E-3</v>
      </c>
      <c r="AI1693" s="13">
        <f t="shared" si="2262"/>
        <v>4.8935569288305831E-3</v>
      </c>
      <c r="AJ1693" s="13">
        <f t="shared" si="2263"/>
        <v>2.9120443304482282E-3</v>
      </c>
      <c r="AK1693" s="13">
        <f t="shared" si="2264"/>
        <v>1.1552608604640119E-3</v>
      </c>
      <c r="AL1693" s="13">
        <f t="shared" si="2265"/>
        <v>1.5696827945670638E-5</v>
      </c>
      <c r="AM1693" s="13">
        <f t="shared" si="2266"/>
        <v>2.3193552877615775E-3</v>
      </c>
      <c r="AN1693" s="13">
        <f t="shared" si="2267"/>
        <v>2.2248075686872536E-3</v>
      </c>
      <c r="AO1693" s="13">
        <f t="shared" si="2268"/>
        <v>1.0670570274003035E-3</v>
      </c>
      <c r="AP1693" s="13">
        <f t="shared" si="2269"/>
        <v>3.4118627179254842E-4</v>
      </c>
      <c r="AQ1693" s="13">
        <f t="shared" si="2270"/>
        <v>8.1819482748246228E-5</v>
      </c>
      <c r="AR1693" s="13">
        <f t="shared" si="2271"/>
        <v>7.8881739789307497E-4</v>
      </c>
      <c r="AS1693" s="13">
        <f t="shared" si="2272"/>
        <v>9.3881455338147503E-4</v>
      </c>
      <c r="AT1693" s="13">
        <f t="shared" si="2273"/>
        <v>5.5866716935693732E-4</v>
      </c>
      <c r="AU1693" s="13">
        <f t="shared" si="2274"/>
        <v>2.2163340991616942E-4</v>
      </c>
      <c r="AV1693" s="13">
        <f t="shared" si="2275"/>
        <v>6.5944498467142797E-5</v>
      </c>
      <c r="AW1693" s="13">
        <f t="shared" si="2276"/>
        <v>4.9778052627992766E-7</v>
      </c>
      <c r="AX1693" s="13">
        <f t="shared" si="2277"/>
        <v>4.6006517782797013E-4</v>
      </c>
      <c r="AY1693" s="13">
        <f t="shared" si="2278"/>
        <v>4.4131077938859261E-4</v>
      </c>
      <c r="AZ1693" s="13">
        <f t="shared" si="2279"/>
        <v>2.1166044876949031E-4</v>
      </c>
      <c r="BA1693" s="13">
        <f t="shared" si="2280"/>
        <v>6.7677394503966464E-5</v>
      </c>
      <c r="BB1693" s="13">
        <f t="shared" si="2281"/>
        <v>1.6229637209525247E-5</v>
      </c>
      <c r="BC1693" s="13">
        <f t="shared" si="2282"/>
        <v>3.1136083282564196E-6</v>
      </c>
      <c r="BD1693" s="13">
        <f t="shared" si="2283"/>
        <v>1.2611025474802134E-4</v>
      </c>
      <c r="BE1693" s="13">
        <f t="shared" si="2284"/>
        <v>1.500906836034772E-4</v>
      </c>
      <c r="BF1693" s="13">
        <f t="shared" si="2285"/>
        <v>8.9315549118389791E-5</v>
      </c>
      <c r="BG1693" s="13">
        <f t="shared" si="2286"/>
        <v>3.543310005567277E-5</v>
      </c>
      <c r="BH1693" s="13">
        <f t="shared" si="2287"/>
        <v>1.0542715618512717E-5</v>
      </c>
      <c r="BI1693" s="13">
        <f t="shared" si="2288"/>
        <v>2.5094920272444502E-6</v>
      </c>
      <c r="BJ1693" s="14">
        <f t="shared" si="2289"/>
        <v>0.41191995267849463</v>
      </c>
      <c r="BK1693" s="14">
        <f t="shared" si="2290"/>
        <v>0.29321507907073036</v>
      </c>
      <c r="BL1693" s="14">
        <f t="shared" si="2291"/>
        <v>0.27785657808765879</v>
      </c>
      <c r="BM1693" s="14">
        <f t="shared" si="2292"/>
        <v>0.36338314651867004</v>
      </c>
      <c r="BN1693" s="14">
        <f t="shared" si="2293"/>
        <v>0.6363133862631839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1.3391999999999999</v>
      </c>
      <c r="F1694" s="10">
        <f>VLOOKUP(B1694,home!$B$2:$E$405,3,FALSE)</f>
        <v>0.95040000000000002</v>
      </c>
      <c r="G1694" s="10">
        <f>VLOOKUP(C1694,away!$B$2:$E$405,4,FALSE)</f>
        <v>0.97070000000000001</v>
      </c>
      <c r="H1694" s="10">
        <f>VLOOKUP(A1694,away!$A$2:$E$405,3,FALSE)</f>
        <v>1.014</v>
      </c>
      <c r="I1694" s="10">
        <f>VLOOKUP(C1694,away!$B$2:$E$405,3,FALSE)</f>
        <v>0.88759999999999994</v>
      </c>
      <c r="J1694" s="10">
        <f>VLOOKUP(B1694,home!$B$2:$E$405,4,FALSE)</f>
        <v>1.5241</v>
      </c>
      <c r="K1694" s="12">
        <f t="shared" si="2238"/>
        <v>1.2354833525760001</v>
      </c>
      <c r="L1694" s="12">
        <f t="shared" si="2239"/>
        <v>1.3717302362400001</v>
      </c>
      <c r="M1694" s="13">
        <f t="shared" si="2240"/>
        <v>7.3739726967842076E-2</v>
      </c>
      <c r="N1694" s="13">
        <f t="shared" si="2241"/>
        <v>9.1104205092268409E-2</v>
      </c>
      <c r="O1694" s="13">
        <f t="shared" si="2242"/>
        <v>0.10115101309387112</v>
      </c>
      <c r="P1694" s="13">
        <f t="shared" si="2243"/>
        <v>0.12497039277367476</v>
      </c>
      <c r="Q1694" s="13">
        <f t="shared" si="2244"/>
        <v>5.6278864370583645E-2</v>
      </c>
      <c r="R1694" s="13">
        <f t="shared" si="2245"/>
        <v>6.9375951543585598E-2</v>
      </c>
      <c r="S1694" s="13">
        <f t="shared" si="2246"/>
        <v>5.2948389261114941E-2</v>
      </c>
      <c r="T1694" s="13">
        <f t="shared" si="2247"/>
        <v>7.7199419918379628E-2</v>
      </c>
      <c r="U1694" s="13">
        <f t="shared" si="2248"/>
        <v>8.5712833201219266E-2</v>
      </c>
      <c r="V1694" s="13">
        <f t="shared" si="2249"/>
        <v>9.9704750972454872E-3</v>
      </c>
      <c r="W1694" s="13">
        <f t="shared" si="2250"/>
        <v>2.3177200010579557E-2</v>
      </c>
      <c r="X1694" s="13">
        <f t="shared" si="2251"/>
        <v>3.1792866045894028E-2</v>
      </c>
      <c r="Y1694" s="13">
        <f t="shared" si="2252"/>
        <v>2.1805617825940451E-2</v>
      </c>
      <c r="Z1694" s="13">
        <f t="shared" si="2253"/>
        <v>3.1721696800085832E-2</v>
      </c>
      <c r="AA1694" s="13">
        <f t="shared" si="2254"/>
        <v>3.9191628311969422E-2</v>
      </c>
      <c r="AB1694" s="13">
        <f t="shared" si="2255"/>
        <v>2.4210302169892235E-2</v>
      </c>
      <c r="AC1694" s="13">
        <f t="shared" si="2256"/>
        <v>1.0560913366162001E-3</v>
      </c>
      <c r="AD1694" s="13">
        <f t="shared" si="2257"/>
        <v>7.1587611930988351E-3</v>
      </c>
      <c r="AE1694" s="13">
        <f t="shared" si="2258"/>
        <v>9.8198891825952098E-3</v>
      </c>
      <c r="AF1694" s="13">
        <f t="shared" si="2259"/>
        <v>6.7351194541459764E-3</v>
      </c>
      <c r="AG1694" s="13">
        <f t="shared" si="2260"/>
        <v>3.0795889999800942E-3</v>
      </c>
      <c r="AH1694" s="13">
        <f t="shared" si="2261"/>
        <v>1.0878402661378848E-2</v>
      </c>
      <c r="AI1694" s="13">
        <f t="shared" si="2262"/>
        <v>1.3440085390752022E-2</v>
      </c>
      <c r="AJ1694" s="13">
        <f t="shared" si="2263"/>
        <v>8.3025008787370146E-3</v>
      </c>
      <c r="AK1694" s="13">
        <f t="shared" si="2264"/>
        <v>3.4192005401423972E-3</v>
      </c>
      <c r="AL1694" s="13">
        <f t="shared" si="2265"/>
        <v>7.1592426263991079E-5</v>
      </c>
      <c r="AM1694" s="13">
        <f t="shared" si="2266"/>
        <v>1.7689060558281448E-3</v>
      </c>
      <c r="AN1694" s="13">
        <f t="shared" si="2267"/>
        <v>2.426461921847508E-3</v>
      </c>
      <c r="AO1694" s="13">
        <f t="shared" si="2268"/>
        <v>1.6642255926416238E-3</v>
      </c>
      <c r="AP1694" s="13">
        <f t="shared" si="2269"/>
        <v>7.6095618845031647E-4</v>
      </c>
      <c r="AQ1694" s="13">
        <f t="shared" si="2270"/>
        <v>2.6095665303781064E-4</v>
      </c>
      <c r="AR1694" s="13">
        <f t="shared" si="2271"/>
        <v>2.9844467705214079E-3</v>
      </c>
      <c r="AS1694" s="13">
        <f t="shared" si="2272"/>
        <v>3.6872343016284051E-3</v>
      </c>
      <c r="AT1694" s="13">
        <f t="shared" si="2273"/>
        <v>2.2777582983545446E-3</v>
      </c>
      <c r="AU1694" s="13">
        <f t="shared" si="2274"/>
        <v>9.3804415293629239E-4</v>
      </c>
      <c r="AV1694" s="13">
        <f t="shared" si="2275"/>
        <v>2.8973448373351124E-4</v>
      </c>
      <c r="AW1694" s="13">
        <f t="shared" si="2276"/>
        <v>3.3703126439614141E-6</v>
      </c>
      <c r="AX1694" s="13">
        <f t="shared" si="2277"/>
        <v>3.6424233070775673E-4</v>
      </c>
      <c r="AY1694" s="13">
        <f t="shared" si="2278"/>
        <v>4.996422183503594E-4</v>
      </c>
      <c r="AZ1694" s="13">
        <f t="shared" si="2279"/>
        <v>3.4268716910660821E-4</v>
      </c>
      <c r="BA1694" s="13">
        <f t="shared" si="2280"/>
        <v>1.5669145047834157E-4</v>
      </c>
      <c r="BB1694" s="13">
        <f t="shared" si="2281"/>
        <v>5.3734600095360933E-5</v>
      </c>
      <c r="BC1694" s="13">
        <f t="shared" si="2282"/>
        <v>1.4741875136614261E-5</v>
      </c>
      <c r="BD1694" s="13">
        <f t="shared" si="2283"/>
        <v>6.8230931226217334E-4</v>
      </c>
      <c r="BE1694" s="13">
        <f t="shared" si="2284"/>
        <v>8.4298179660749484E-4</v>
      </c>
      <c r="BF1694" s="13">
        <f t="shared" si="2285"/>
        <v>5.2074498811658385E-4</v>
      </c>
      <c r="BG1694" s="13">
        <f t="shared" si="2286"/>
        <v>2.1445725458514207E-4</v>
      </c>
      <c r="BH1694" s="13">
        <f t="shared" si="2287"/>
        <v>6.6239591969774036E-5</v>
      </c>
      <c r="BI1694" s="13">
        <f t="shared" si="2288"/>
        <v>1.6367582632016561E-5</v>
      </c>
      <c r="BJ1694" s="14">
        <f t="shared" si="2289"/>
        <v>0.33646477814914627</v>
      </c>
      <c r="BK1694" s="14">
        <f t="shared" si="2290"/>
        <v>0.26325631008110778</v>
      </c>
      <c r="BL1694" s="14">
        <f t="shared" si="2291"/>
        <v>0.36820223632489518</v>
      </c>
      <c r="BM1694" s="14">
        <f t="shared" si="2292"/>
        <v>0.48252859560770317</v>
      </c>
      <c r="BN1694" s="14">
        <f t="shared" si="2293"/>
        <v>0.51662015384182558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1.242</v>
      </c>
      <c r="F1695" s="10">
        <f>VLOOKUP(B1695,home!$B$2:$E$405,3,FALSE)</f>
        <v>1.1367</v>
      </c>
      <c r="G1695" s="10">
        <f>VLOOKUP(C1695,away!$B$2:$E$405,4,FALSE)</f>
        <v>1.3734999999999999</v>
      </c>
      <c r="H1695" s="10">
        <f>VLOOKUP(A1695,away!$A$2:$E$405,3,FALSE)</f>
        <v>0.96209999999999996</v>
      </c>
      <c r="I1695" s="10">
        <f>VLOOKUP(C1695,away!$B$2:$E$405,3,FALSE)</f>
        <v>0.85599999999999998</v>
      </c>
      <c r="J1695" s="10">
        <f>VLOOKUP(B1695,home!$B$2:$E$405,4,FALSE)</f>
        <v>1.0394000000000001</v>
      </c>
      <c r="K1695" s="12">
        <f t="shared" si="2238"/>
        <v>1.9390817529</v>
      </c>
      <c r="L1695" s="12">
        <f t="shared" si="2239"/>
        <v>0.85600576944000006</v>
      </c>
      <c r="M1695" s="13">
        <f t="shared" si="2240"/>
        <v>6.1109525649845987E-2</v>
      </c>
      <c r="N1695" s="13">
        <f t="shared" si="2241"/>
        <v>0.11849636611599086</v>
      </c>
      <c r="O1695" s="13">
        <f t="shared" si="2242"/>
        <v>5.2310106524009838E-2</v>
      </c>
      <c r="P1695" s="13">
        <f t="shared" si="2243"/>
        <v>0.10143357305296272</v>
      </c>
      <c r="Q1695" s="13">
        <f t="shared" si="2244"/>
        <v>0.11488707066023789</v>
      </c>
      <c r="R1695" s="13">
        <f t="shared" si="2245"/>
        <v>2.2388876492286703E-2</v>
      </c>
      <c r="S1695" s="13">
        <f t="shared" si="2246"/>
        <v>4.2091513691518305E-2</v>
      </c>
      <c r="T1695" s="13">
        <f t="shared" si="2247"/>
        <v>9.8343995319224595E-2</v>
      </c>
      <c r="U1695" s="13">
        <f t="shared" si="2248"/>
        <v>4.3413861874124902E-2</v>
      </c>
      <c r="V1695" s="13">
        <f t="shared" si="2249"/>
        <v>7.7629152711847322E-3</v>
      </c>
      <c r="W1695" s="13">
        <f t="shared" si="2250"/>
        <v>7.4258474120466725E-2</v>
      </c>
      <c r="X1695" s="13">
        <f t="shared" si="2251"/>
        <v>6.3565682276930449E-2</v>
      </c>
      <c r="Y1695" s="13">
        <f t="shared" si="2252"/>
        <v>2.7206295383721213E-2</v>
      </c>
      <c r="Z1695" s="13">
        <f t="shared" si="2253"/>
        <v>6.3883358162256688E-3</v>
      </c>
      <c r="AA1695" s="13">
        <f t="shared" si="2254"/>
        <v>1.2387505412640722E-2</v>
      </c>
      <c r="AB1695" s="13">
        <f t="shared" si="2255"/>
        <v>1.2010192854800808E-2</v>
      </c>
      <c r="AC1695" s="13">
        <f t="shared" si="2256"/>
        <v>8.0533704124904817E-4</v>
      </c>
      <c r="AD1695" s="13">
        <f t="shared" si="2257"/>
        <v>3.5998313041298483E-2</v>
      </c>
      <c r="AE1695" s="13">
        <f t="shared" si="2258"/>
        <v>3.0814763653458695E-2</v>
      </c>
      <c r="AF1695" s="13">
        <f t="shared" si="2259"/>
        <v>1.318880773564533E-2</v>
      </c>
      <c r="AG1695" s="13">
        <f t="shared" si="2260"/>
        <v>3.7632318379157681E-3</v>
      </c>
      <c r="AH1695" s="13">
        <f t="shared" si="2261"/>
        <v>1.3671130789523411E-3</v>
      </c>
      <c r="AI1695" s="13">
        <f t="shared" si="2262"/>
        <v>2.6509440255474215E-3</v>
      </c>
      <c r="AJ1695" s="13">
        <f t="shared" si="2263"/>
        <v>2.5701985939491391E-3</v>
      </c>
      <c r="AK1695" s="13">
        <f t="shared" si="2264"/>
        <v>1.6612750649520034E-3</v>
      </c>
      <c r="AL1695" s="13">
        <f t="shared" si="2265"/>
        <v>5.3470036127500569E-5</v>
      </c>
      <c r="AM1695" s="13">
        <f t="shared" si="2266"/>
        <v>1.3960734390712796E-2</v>
      </c>
      <c r="AN1695" s="13">
        <f t="shared" si="2267"/>
        <v>1.1950469184069579E-2</v>
      </c>
      <c r="AO1695" s="13">
        <f t="shared" si="2268"/>
        <v>5.1148352845392445E-3</v>
      </c>
      <c r="AP1695" s="13">
        <f t="shared" si="2269"/>
        <v>1.4594428377669591E-3</v>
      </c>
      <c r="AQ1695" s="13">
        <f t="shared" si="2270"/>
        <v>3.1232287232410073E-4</v>
      </c>
      <c r="AR1695" s="13">
        <f t="shared" si="2271"/>
        <v>2.3405133661201733E-4</v>
      </c>
      <c r="AS1695" s="13">
        <f t="shared" si="2272"/>
        <v>4.5384467606621854E-4</v>
      </c>
      <c r="AT1695" s="13">
        <f t="shared" si="2273"/>
        <v>4.4002096500540794E-4</v>
      </c>
      <c r="AU1695" s="13">
        <f t="shared" si="2274"/>
        <v>2.8441220804514524E-4</v>
      </c>
      <c r="AV1695" s="13">
        <f t="shared" si="2275"/>
        <v>1.3787463073058494E-4</v>
      </c>
      <c r="AW1695" s="13">
        <f t="shared" si="2276"/>
        <v>2.4653625137305011E-6</v>
      </c>
      <c r="AX1695" s="13">
        <f t="shared" si="2277"/>
        <v>4.5118342190191146E-3</v>
      </c>
      <c r="AY1695" s="13">
        <f t="shared" si="2278"/>
        <v>3.862156122237179E-3</v>
      </c>
      <c r="AZ1695" s="13">
        <f t="shared" si="2279"/>
        <v>1.6530139615565217E-3</v>
      </c>
      <c r="BA1695" s="13">
        <f t="shared" si="2280"/>
        <v>4.7166316268575098E-4</v>
      </c>
      <c r="BB1695" s="13">
        <f t="shared" si="2281"/>
        <v>1.0093659712283005E-4</v>
      </c>
      <c r="BC1695" s="13">
        <f t="shared" si="2282"/>
        <v>1.7280461896956691E-5</v>
      </c>
      <c r="BD1695" s="13">
        <f t="shared" si="2283"/>
        <v>3.3391549080838373E-5</v>
      </c>
      <c r="BE1695" s="13">
        <f t="shared" si="2284"/>
        <v>6.4748943523718462E-5</v>
      </c>
      <c r="BF1695" s="13">
        <f t="shared" si="2285"/>
        <v>6.2776747453197559E-5</v>
      </c>
      <c r="BG1695" s="13">
        <f t="shared" si="2286"/>
        <v>4.0576415164302302E-5</v>
      </c>
      <c r="BH1695" s="13">
        <f t="shared" si="2287"/>
        <v>1.9670246560798365E-5</v>
      </c>
      <c r="BI1695" s="13">
        <f t="shared" si="2288"/>
        <v>7.6284432362176165E-6</v>
      </c>
      <c r="BJ1695" s="14">
        <f t="shared" si="2289"/>
        <v>0.62393768923882109</v>
      </c>
      <c r="BK1695" s="14">
        <f t="shared" si="2290"/>
        <v>0.21711849086512544</v>
      </c>
      <c r="BL1695" s="14">
        <f t="shared" si="2291"/>
        <v>0.15253907008274231</v>
      </c>
      <c r="BM1695" s="14">
        <f t="shared" si="2292"/>
        <v>0.52549837674785704</v>
      </c>
      <c r="BN1695" s="14">
        <f t="shared" si="2293"/>
        <v>0.47062551849533402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1.6352</v>
      </c>
      <c r="F1696" s="10">
        <f>VLOOKUP(B1696,home!$B$2:$E$405,3,FALSE)</f>
        <v>0.95130000000000003</v>
      </c>
      <c r="G1696" s="10">
        <f>VLOOKUP(C1696,away!$B$2:$E$405,4,FALSE)</f>
        <v>1.1511</v>
      </c>
      <c r="H1696" s="10">
        <f>VLOOKUP(A1696,away!$A$2:$E$405,3,FALSE)</f>
        <v>1.1458999999999999</v>
      </c>
      <c r="I1696" s="10">
        <f>VLOOKUP(C1696,away!$B$2:$E$405,3,FALSE)</f>
        <v>1.0780000000000001</v>
      </c>
      <c r="J1696" s="10">
        <f>VLOOKUP(B1696,home!$B$2:$E$405,4,FALSE)</f>
        <v>0.72719999999999996</v>
      </c>
      <c r="K1696" s="12">
        <f t="shared" si="2238"/>
        <v>1.7906117463360001</v>
      </c>
      <c r="L1696" s="12">
        <f t="shared" si="2239"/>
        <v>0.89829576144000001</v>
      </c>
      <c r="M1696" s="13">
        <f t="shared" si="2240"/>
        <v>6.7955139294221992E-2</v>
      </c>
      <c r="N1696" s="13">
        <f t="shared" si="2241"/>
        <v>0.12168127064413299</v>
      </c>
      <c r="O1696" s="13">
        <f t="shared" si="2242"/>
        <v>6.1043813596064415E-2</v>
      </c>
      <c r="P1696" s="13">
        <f t="shared" si="2243"/>
        <v>0.10930576966625817</v>
      </c>
      <c r="Q1696" s="13">
        <f t="shared" si="2244"/>
        <v>0.10894195626223724</v>
      </c>
      <c r="R1696" s="13">
        <f t="shared" si="2245"/>
        <v>2.7417699507739052E-2</v>
      </c>
      <c r="S1696" s="13">
        <f t="shared" si="2246"/>
        <v>4.3954553718900856E-2</v>
      </c>
      <c r="T1696" s="13">
        <f t="shared" si="2247"/>
        <v>9.7862097553349583E-2</v>
      </c>
      <c r="U1696" s="13">
        <f t="shared" si="2248"/>
        <v>4.9094454796068318E-2</v>
      </c>
      <c r="V1696" s="13">
        <f t="shared" si="2249"/>
        <v>7.8556503509038065E-3</v>
      </c>
      <c r="W1696" s="13">
        <f t="shared" si="2250"/>
        <v>6.502424885066159E-2</v>
      </c>
      <c r="X1696" s="13">
        <f t="shared" si="2251"/>
        <v>5.8411007133369094E-2</v>
      </c>
      <c r="Y1696" s="13">
        <f t="shared" si="2252"/>
        <v>2.6235180064673531E-2</v>
      </c>
      <c r="Z1696" s="13">
        <f t="shared" si="2253"/>
        <v>8.2097344187458555E-3</v>
      </c>
      <c r="AA1696" s="13">
        <f t="shared" si="2254"/>
        <v>1.4700446884505282E-2</v>
      </c>
      <c r="AB1696" s="13">
        <f t="shared" si="2255"/>
        <v>1.316139643389181E-2</v>
      </c>
      <c r="AC1696" s="13">
        <f t="shared" si="2256"/>
        <v>7.8973782994250436E-4</v>
      </c>
      <c r="AD1696" s="13">
        <f t="shared" si="2257"/>
        <v>2.9108295947167458E-2</v>
      </c>
      <c r="AE1696" s="13">
        <f t="shared" si="2258"/>
        <v>2.614785887208166E-2</v>
      </c>
      <c r="AF1696" s="13">
        <f t="shared" si="2259"/>
        <v>1.1744255397761126E-2</v>
      </c>
      <c r="AG1696" s="13">
        <f t="shared" si="2260"/>
        <v>3.5166049483592201E-3</v>
      </c>
      <c r="AH1696" s="13">
        <f t="shared" si="2261"/>
        <v>1.843692407726871E-3</v>
      </c>
      <c r="AI1696" s="13">
        <f t="shared" si="2262"/>
        <v>3.3013372819062372E-3</v>
      </c>
      <c r="AJ1696" s="13">
        <f t="shared" si="2263"/>
        <v>2.9557066577991361E-3</v>
      </c>
      <c r="AK1696" s="13">
        <f t="shared" si="2264"/>
        <v>1.7641743533928845E-3</v>
      </c>
      <c r="AL1696" s="13">
        <f t="shared" si="2265"/>
        <v>5.0811698560532958E-5</v>
      </c>
      <c r="AM1696" s="13">
        <f t="shared" si="2266"/>
        <v>1.0424331327764519E-2</v>
      </c>
      <c r="AN1696" s="13">
        <f t="shared" si="2267"/>
        <v>9.364132647577076E-3</v>
      </c>
      <c r="AO1696" s="13">
        <f t="shared" si="2268"/>
        <v>4.2058803334402064E-3</v>
      </c>
      <c r="AP1696" s="13">
        <f t="shared" si="2269"/>
        <v>1.2593748255510637E-3</v>
      </c>
      <c r="AQ1696" s="13">
        <f t="shared" si="2270"/>
        <v>2.8282276696418998E-4</v>
      </c>
      <c r="AR1696" s="13">
        <f t="shared" si="2271"/>
        <v>3.3123621505203141E-4</v>
      </c>
      <c r="AS1696" s="13">
        <f t="shared" si="2272"/>
        <v>5.9311545748404486E-4</v>
      </c>
      <c r="AT1696" s="13">
        <f t="shared" si="2273"/>
        <v>5.3101975255219068E-4</v>
      </c>
      <c r="AU1696" s="13">
        <f t="shared" si="2274"/>
        <v>3.1695006881879624E-4</v>
      </c>
      <c r="AV1696" s="13">
        <f t="shared" si="2275"/>
        <v>1.4188362905723508E-4</v>
      </c>
      <c r="AW1696" s="13">
        <f t="shared" si="2276"/>
        <v>2.270293427273654E-6</v>
      </c>
      <c r="AX1696" s="13">
        <f t="shared" si="2277"/>
        <v>3.1109883538655873E-3</v>
      </c>
      <c r="AY1696" s="13">
        <f t="shared" si="2278"/>
        <v>2.7945876521666599E-3</v>
      </c>
      <c r="AZ1696" s="13">
        <f t="shared" si="2279"/>
        <v>1.2551831214569359E-3</v>
      </c>
      <c r="BA1696" s="13">
        <f t="shared" si="2280"/>
        <v>3.7584189261193139E-4</v>
      </c>
      <c r="BB1696" s="13">
        <f t="shared" si="2281"/>
        <v>8.4404294776221404E-5</v>
      </c>
      <c r="BC1696" s="13">
        <f t="shared" si="2282"/>
        <v>1.5164004048962409E-5</v>
      </c>
      <c r="BD1696" s="13">
        <f t="shared" si="2283"/>
        <v>4.9591348002778002E-5</v>
      </c>
      <c r="BE1696" s="13">
        <f t="shared" si="2284"/>
        <v>8.8798850250410631E-5</v>
      </c>
      <c r="BF1696" s="13">
        <f t="shared" si="2285"/>
        <v>7.9502132159758383E-5</v>
      </c>
      <c r="BG1696" s="13">
        <f t="shared" si="2286"/>
        <v>4.745248390134014E-5</v>
      </c>
      <c r="BH1696" s="13">
        <f t="shared" si="2287"/>
        <v>2.1242243766639907E-5</v>
      </c>
      <c r="BI1696" s="13">
        <f t="shared" si="2288"/>
        <v>7.6073222414156142E-6</v>
      </c>
      <c r="BJ1696" s="14">
        <f t="shared" si="2289"/>
        <v>0.58184548689401694</v>
      </c>
      <c r="BK1696" s="14">
        <f t="shared" si="2290"/>
        <v>0.23270625021095453</v>
      </c>
      <c r="BL1696" s="14">
        <f t="shared" si="2291"/>
        <v>0.17749112142238063</v>
      </c>
      <c r="BM1696" s="14">
        <f t="shared" si="2292"/>
        <v>0.50111462661670458</v>
      </c>
      <c r="BN1696" s="14">
        <f t="shared" si="2293"/>
        <v>0.49634564897065381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1.3391999999999999</v>
      </c>
      <c r="F1697" s="10">
        <f>VLOOKUP(B1697,home!$B$2:$E$405,3,FALSE)</f>
        <v>0.52270000000000005</v>
      </c>
      <c r="G1697" s="10">
        <f>VLOOKUP(C1697,away!$B$2:$E$405,4,FALSE)</f>
        <v>0.6845</v>
      </c>
      <c r="H1697" s="10">
        <f>VLOOKUP(A1697,away!$A$2:$E$405,3,FALSE)</f>
        <v>1.014</v>
      </c>
      <c r="I1697" s="10">
        <f>VLOOKUP(C1697,away!$B$2:$E$405,3,FALSE)</f>
        <v>1.3149</v>
      </c>
      <c r="J1697" s="10">
        <f>VLOOKUP(B1697,home!$B$2:$E$405,4,FALSE)</f>
        <v>0.78900000000000003</v>
      </c>
      <c r="K1697" s="12">
        <f t="shared" si="2238"/>
        <v>0.47914989048000001</v>
      </c>
      <c r="L1697" s="12">
        <f t="shared" si="2239"/>
        <v>1.0519804854000001</v>
      </c>
      <c r="M1697" s="13">
        <f t="shared" si="2240"/>
        <v>0.21629103890758736</v>
      </c>
      <c r="N1697" s="13">
        <f t="shared" si="2241"/>
        <v>0.10363582760437591</v>
      </c>
      <c r="O1697" s="13">
        <f t="shared" si="2242"/>
        <v>0.22753395209767402</v>
      </c>
      <c r="P1697" s="13">
        <f t="shared" si="2243"/>
        <v>0.10902286822808208</v>
      </c>
      <c r="Q1697" s="13">
        <f t="shared" si="2244"/>
        <v>2.4828547723220438E-2</v>
      </c>
      <c r="R1697" s="13">
        <f t="shared" si="2245"/>
        <v>0.11968063868634574</v>
      </c>
      <c r="S1697" s="13">
        <f t="shared" si="2246"/>
        <v>1.3738416830292449E-2</v>
      </c>
      <c r="T1697" s="13">
        <f t="shared" si="2247"/>
        <v>2.61191476856505E-2</v>
      </c>
      <c r="U1697" s="13">
        <f t="shared" si="2248"/>
        <v>5.7344964919139013E-2</v>
      </c>
      <c r="V1697" s="13">
        <f t="shared" si="2249"/>
        <v>7.6943733638626074E-4</v>
      </c>
      <c r="W1697" s="13">
        <f t="shared" si="2250"/>
        <v>3.9655319741195095E-3</v>
      </c>
      <c r="X1697" s="13">
        <f t="shared" si="2251"/>
        <v>4.1716622510034615E-3</v>
      </c>
      <c r="Y1697" s="13">
        <f t="shared" si="2252"/>
        <v>2.1942536398677393E-3</v>
      </c>
      <c r="Z1697" s="13">
        <f t="shared" si="2253"/>
        <v>4.1967232126081354E-2</v>
      </c>
      <c r="AA1697" s="13">
        <f t="shared" si="2254"/>
        <v>2.010859467696062E-2</v>
      </c>
      <c r="AB1697" s="13">
        <f t="shared" si="2255"/>
        <v>4.8175154685861955E-3</v>
      </c>
      <c r="AC1697" s="13">
        <f t="shared" si="2256"/>
        <v>2.4239985206474229E-5</v>
      </c>
      <c r="AD1697" s="13">
        <f t="shared" si="2257"/>
        <v>4.7502105277357523E-4</v>
      </c>
      <c r="AE1697" s="13">
        <f t="shared" si="2258"/>
        <v>4.9971287767196465E-4</v>
      </c>
      <c r="AF1697" s="13">
        <f t="shared" si="2259"/>
        <v>2.6284409780699214E-4</v>
      </c>
      <c r="AG1697" s="13">
        <f t="shared" si="2260"/>
        <v>9.2168953865174919E-5</v>
      </c>
      <c r="AH1697" s="13">
        <f t="shared" si="2261"/>
        <v>1.1037177305722384E-2</v>
      </c>
      <c r="AI1697" s="13">
        <f t="shared" si="2262"/>
        <v>5.2884622972452213E-3</v>
      </c>
      <c r="AJ1697" s="13">
        <f t="shared" si="2263"/>
        <v>1.2669830652663285E-3</v>
      </c>
      <c r="AK1697" s="13">
        <f t="shared" si="2264"/>
        <v>2.0235826565412538E-4</v>
      </c>
      <c r="AL1697" s="13">
        <f t="shared" si="2265"/>
        <v>4.8873272353095084E-7</v>
      </c>
      <c r="AM1697" s="13">
        <f t="shared" si="2266"/>
        <v>4.5521257082430586E-5</v>
      </c>
      <c r="AN1697" s="13">
        <f t="shared" si="2267"/>
        <v>4.7887474121593518E-5</v>
      </c>
      <c r="AO1697" s="13">
        <f t="shared" si="2268"/>
        <v>2.5188344135506943E-5</v>
      </c>
      <c r="AP1697" s="13">
        <f t="shared" si="2269"/>
        <v>8.8325488300309498E-6</v>
      </c>
      <c r="AQ1697" s="13">
        <f t="shared" si="2270"/>
        <v>2.32291725138379E-6</v>
      </c>
      <c r="AR1697" s="13">
        <f t="shared" si="2271"/>
        <v>2.3221790279039402E-3</v>
      </c>
      <c r="AS1697" s="13">
        <f t="shared" si="2272"/>
        <v>1.1126718268951259E-3</v>
      </c>
      <c r="AT1697" s="13">
        <f t="shared" si="2273"/>
        <v>2.665682919984905E-4</v>
      </c>
      <c r="AU1697" s="13">
        <f t="shared" si="2274"/>
        <v>4.2575389305505813E-5</v>
      </c>
      <c r="AV1697" s="13">
        <f t="shared" si="2275"/>
        <v>5.0999982807191174E-6</v>
      </c>
      <c r="AW1697" s="13">
        <f t="shared" si="2276"/>
        <v>6.8430229196658513E-9</v>
      </c>
      <c r="AX1697" s="13">
        <f t="shared" si="2277"/>
        <v>3.6352508909264233E-6</v>
      </c>
      <c r="AY1697" s="13">
        <f t="shared" si="2278"/>
        <v>3.8242129967875609E-6</v>
      </c>
      <c r="AZ1697" s="13">
        <f t="shared" si="2279"/>
        <v>2.0114987223167835E-6</v>
      </c>
      <c r="BA1697" s="13">
        <f t="shared" si="2280"/>
        <v>7.0535246742809691E-7</v>
      </c>
      <c r="BB1697" s="13">
        <f t="shared" si="2281"/>
        <v>1.8550425776577427E-7</v>
      </c>
      <c r="BC1697" s="13">
        <f t="shared" si="2282"/>
        <v>3.9029371825641197E-8</v>
      </c>
      <c r="BD1697" s="13">
        <f t="shared" si="2283"/>
        <v>4.0714783682668115E-4</v>
      </c>
      <c r="BE1697" s="13">
        <f t="shared" si="2284"/>
        <v>1.950848414246732E-4</v>
      </c>
      <c r="BF1697" s="13">
        <f t="shared" si="2285"/>
        <v>4.6737440201470161E-5</v>
      </c>
      <c r="BG1697" s="13">
        <f t="shared" si="2286"/>
        <v>7.4647464512833274E-6</v>
      </c>
      <c r="BH1697" s="13">
        <f t="shared" si="2287"/>
        <v>8.9418311114834362E-7</v>
      </c>
      <c r="BI1697" s="13">
        <f t="shared" si="2288"/>
        <v>8.5689547955158933E-8</v>
      </c>
      <c r="BJ1697" s="14">
        <f t="shared" si="2289"/>
        <v>0.16638487125048329</v>
      </c>
      <c r="BK1697" s="14">
        <f t="shared" si="2290"/>
        <v>0.33985031423327483</v>
      </c>
      <c r="BL1697" s="14">
        <f t="shared" si="2291"/>
        <v>0.45168715605454068</v>
      </c>
      <c r="BM1697" s="14">
        <f t="shared" si="2292"/>
        <v>0.19889288304712077</v>
      </c>
      <c r="BN1697" s="14">
        <f t="shared" si="2293"/>
        <v>0.80099287324728541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1.3568</v>
      </c>
      <c r="F1698" s="10">
        <f>VLOOKUP(B1698,home!$B$2:$E$405,3,FALSE)</f>
        <v>0.45040000000000002</v>
      </c>
      <c r="G1698" s="10">
        <f>VLOOKUP(C1698,away!$B$2:$E$405,4,FALSE)</f>
        <v>0.98270000000000002</v>
      </c>
      <c r="H1698" s="10">
        <f>VLOOKUP(A1698,away!$A$2:$E$405,3,FALSE)</f>
        <v>1.1676</v>
      </c>
      <c r="I1698" s="10">
        <f>VLOOKUP(C1698,away!$B$2:$E$405,3,FALSE)</f>
        <v>1.2371000000000001</v>
      </c>
      <c r="J1698" s="10">
        <f>VLOOKUP(B1698,home!$B$2:$E$405,4,FALSE)</f>
        <v>1.5226</v>
      </c>
      <c r="K1698" s="12">
        <f t="shared" si="2238"/>
        <v>0.60053064294400005</v>
      </c>
      <c r="L1698" s="12">
        <f t="shared" si="2239"/>
        <v>2.199301237896</v>
      </c>
      <c r="M1698" s="13">
        <f t="shared" si="2240"/>
        <v>6.0820286821283619E-2</v>
      </c>
      <c r="N1698" s="13">
        <f t="shared" si="2241"/>
        <v>3.6524445948823932E-2</v>
      </c>
      <c r="O1698" s="13">
        <f t="shared" si="2242"/>
        <v>0.13376213209523882</v>
      </c>
      <c r="P1698" s="13">
        <f t="shared" si="2243"/>
        <v>8.0328259188714016E-2</v>
      </c>
      <c r="Q1698" s="13">
        <f t="shared" si="2244"/>
        <v>1.0967024504410307E-2</v>
      </c>
      <c r="R1698" s="13">
        <f t="shared" si="2245"/>
        <v>0.14709161135033355</v>
      </c>
      <c r="S1698" s="13">
        <f t="shared" si="2246"/>
        <v>2.6523342627641024E-2</v>
      </c>
      <c r="T1698" s="13">
        <f t="shared" si="2247"/>
        <v>2.4119790568585354E-2</v>
      </c>
      <c r="U1698" s="13">
        <f t="shared" si="2248"/>
        <v>8.8333019935884757E-2</v>
      </c>
      <c r="V1698" s="13">
        <f t="shared" si="2249"/>
        <v>3.892294007105385E-3</v>
      </c>
      <c r="W1698" s="13">
        <f t="shared" si="2250"/>
        <v>2.1953447589387084E-3</v>
      </c>
      <c r="X1698" s="13">
        <f t="shared" si="2251"/>
        <v>4.8282244459423975E-3</v>
      </c>
      <c r="Y1698" s="13">
        <f t="shared" si="2252"/>
        <v>5.3093600004004227E-3</v>
      </c>
      <c r="Z1698" s="13">
        <f t="shared" si="2253"/>
        <v>0.10783292097563528</v>
      </c>
      <c r="AA1698" s="13">
        <f t="shared" si="2254"/>
        <v>6.4756973364027789E-2</v>
      </c>
      <c r="AB1698" s="13">
        <f t="shared" si="2255"/>
        <v>1.9444273424703548E-2</v>
      </c>
      <c r="AC1698" s="13">
        <f t="shared" si="2256"/>
        <v>3.2129616837406355E-4</v>
      </c>
      <c r="AD1698" s="13">
        <f t="shared" si="2257"/>
        <v>3.295929498923008E-4</v>
      </c>
      <c r="AE1698" s="13">
        <f t="shared" si="2258"/>
        <v>7.2487418269993149E-4</v>
      </c>
      <c r="AF1698" s="13">
        <f t="shared" si="2259"/>
        <v>7.9710834366540542E-4</v>
      </c>
      <c r="AG1698" s="13">
        <f t="shared" si="2260"/>
        <v>5.8436045565351874E-4</v>
      </c>
      <c r="AH1698" s="13">
        <f t="shared" si="2261"/>
        <v>5.9289269146914056E-2</v>
      </c>
      <c r="AI1698" s="13">
        <f t="shared" si="2262"/>
        <v>3.5605022920476154E-2</v>
      </c>
      <c r="AJ1698" s="13">
        <f t="shared" si="2263"/>
        <v>1.0690953653234702E-2</v>
      </c>
      <c r="AK1698" s="13">
        <f t="shared" si="2264"/>
        <v>2.1400817570205138E-3</v>
      </c>
      <c r="AL1698" s="13">
        <f t="shared" si="2265"/>
        <v>1.6974048126626559E-5</v>
      </c>
      <c r="AM1698" s="13">
        <f t="shared" si="2266"/>
        <v>3.9586133221726616E-5</v>
      </c>
      <c r="AN1698" s="13">
        <f t="shared" si="2267"/>
        <v>8.7061831798059317E-5</v>
      </c>
      <c r="AO1698" s="13">
        <f t="shared" si="2268"/>
        <v>9.5737597223482618E-5</v>
      </c>
      <c r="AP1698" s="13">
        <f t="shared" si="2269"/>
        <v>7.0185272028931315E-5</v>
      </c>
      <c r="AQ1698" s="13">
        <f t="shared" si="2270"/>
        <v>3.8589638913824034E-5</v>
      </c>
      <c r="AR1698" s="13">
        <f t="shared" si="2271"/>
        <v>2.6078992605751423E-2</v>
      </c>
      <c r="AS1698" s="13">
        <f t="shared" si="2272"/>
        <v>1.5661234196863723E-2</v>
      </c>
      <c r="AT1698" s="13">
        <f t="shared" si="2273"/>
        <v>4.7025255207695663E-3</v>
      </c>
      <c r="AU1698" s="13">
        <f t="shared" si="2274"/>
        <v>9.4133689148277202E-4</v>
      </c>
      <c r="AV1698" s="13">
        <f t="shared" si="2275"/>
        <v>1.4132541216726384E-4</v>
      </c>
      <c r="AW1698" s="13">
        <f t="shared" si="2276"/>
        <v>6.2273434694025756E-7</v>
      </c>
      <c r="AX1698" s="13">
        <f t="shared" si="2277"/>
        <v>3.9621143392183848E-6</v>
      </c>
      <c r="AY1698" s="13">
        <f t="shared" si="2278"/>
        <v>8.7138829709284857E-6</v>
      </c>
      <c r="AZ1698" s="13">
        <f t="shared" si="2279"/>
        <v>9.5822268024219486E-6</v>
      </c>
      <c r="BA1698" s="13">
        <f t="shared" si="2280"/>
        <v>7.0247344227889396E-6</v>
      </c>
      <c r="BB1698" s="13">
        <f t="shared" si="2281"/>
        <v>3.8623767779825891E-6</v>
      </c>
      <c r="BC1698" s="13">
        <f t="shared" si="2282"/>
        <v>1.6989060058075735E-6</v>
      </c>
      <c r="BD1698" s="13">
        <f t="shared" si="2283"/>
        <v>9.559260120151623E-3</v>
      </c>
      <c r="BE1698" s="13">
        <f t="shared" si="2284"/>
        <v>5.7406286260235926E-3</v>
      </c>
      <c r="BF1698" s="13">
        <f t="shared" si="2285"/>
        <v>1.7237116998443398E-3</v>
      </c>
      <c r="BG1698" s="13">
        <f t="shared" si="2286"/>
        <v>3.450472317858722E-4</v>
      </c>
      <c r="BH1698" s="13">
        <f t="shared" si="2287"/>
        <v>5.1802858987604303E-5</v>
      </c>
      <c r="BI1698" s="13">
        <f t="shared" si="2288"/>
        <v>6.2218408428326791E-6</v>
      </c>
      <c r="BJ1698" s="14">
        <f t="shared" si="2289"/>
        <v>8.6746130873517444E-2</v>
      </c>
      <c r="BK1698" s="14">
        <f t="shared" si="2290"/>
        <v>0.17191116674421567</v>
      </c>
      <c r="BL1698" s="14">
        <f t="shared" si="2291"/>
        <v>0.62606542465250459</v>
      </c>
      <c r="BM1698" s="14">
        <f t="shared" si="2292"/>
        <v>0.52305379218844505</v>
      </c>
      <c r="BN1698" s="14">
        <f t="shared" si="2293"/>
        <v>0.46949375990880421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1.3568</v>
      </c>
      <c r="F1699" s="10">
        <f>VLOOKUP(B1699,home!$B$2:$E$405,3,FALSE)</f>
        <v>1.0646</v>
      </c>
      <c r="G1699" s="10">
        <f>VLOOKUP(C1699,away!$B$2:$E$405,4,FALSE)</f>
        <v>0.98270000000000002</v>
      </c>
      <c r="H1699" s="10">
        <f>VLOOKUP(A1699,away!$A$2:$E$405,3,FALSE)</f>
        <v>1.1676</v>
      </c>
      <c r="I1699" s="10">
        <f>VLOOKUP(C1699,away!$B$2:$E$405,3,FALSE)</f>
        <v>1.0468</v>
      </c>
      <c r="J1699" s="10">
        <f>VLOOKUP(B1699,home!$B$2:$E$405,4,FALSE)</f>
        <v>0.9516</v>
      </c>
      <c r="K1699" s="12">
        <f t="shared" si="2238"/>
        <v>1.4194603074559999</v>
      </c>
      <c r="L1699" s="12">
        <f t="shared" si="2239"/>
        <v>1.1630870858879998</v>
      </c>
      <c r="M1699" s="13">
        <f t="shared" si="2240"/>
        <v>7.5581223477537957E-2</v>
      </c>
      <c r="N1699" s="13">
        <f t="shared" si="2241"/>
        <v>0.10728454671532665</v>
      </c>
      <c r="O1699" s="13">
        <f t="shared" si="2242"/>
        <v>8.7907544962339282E-2</v>
      </c>
      <c r="P1699" s="13">
        <f t="shared" si="2243"/>
        <v>0.12478127079994425</v>
      </c>
      <c r="Q1699" s="13">
        <f t="shared" si="2244"/>
        <v>7.6143077832907594E-2</v>
      </c>
      <c r="R1699" s="13">
        <f t="shared" si="2245"/>
        <v>5.1122065148907776E-2</v>
      </c>
      <c r="S1699" s="13">
        <f t="shared" si="2246"/>
        <v>5.150209544794019E-2</v>
      </c>
      <c r="T1699" s="13">
        <f t="shared" si="2247"/>
        <v>8.856103050721964E-2</v>
      </c>
      <c r="U1699" s="13">
        <f t="shared" si="2248"/>
        <v>7.2565742314054285E-2</v>
      </c>
      <c r="V1699" s="13">
        <f t="shared" si="2249"/>
        <v>9.4475212275203658E-3</v>
      </c>
      <c r="W1699" s="13">
        <f t="shared" si="2250"/>
        <v>3.6027358890448398E-2</v>
      </c>
      <c r="X1699" s="13">
        <f t="shared" si="2251"/>
        <v>4.1902955864132743E-2</v>
      </c>
      <c r="Y1699" s="13">
        <f t="shared" si="2252"/>
        <v>2.4368393413053822E-2</v>
      </c>
      <c r="Z1699" s="13">
        <f t="shared" si="2253"/>
        <v>1.9819804592873202E-2</v>
      </c>
      <c r="AA1699" s="13">
        <f t="shared" si="2254"/>
        <v>2.8133425921117637E-2</v>
      </c>
      <c r="AB1699" s="13">
        <f t="shared" si="2255"/>
        <v>1.9967140703890121E-2</v>
      </c>
      <c r="AC1699" s="13">
        <f t="shared" si="2256"/>
        <v>9.7484008795335091E-4</v>
      </c>
      <c r="AD1699" s="13">
        <f t="shared" si="2257"/>
        <v>1.2784851481865875E-2</v>
      </c>
      <c r="AE1699" s="13">
        <f t="shared" si="2258"/>
        <v>1.4869895653554255E-2</v>
      </c>
      <c r="AF1699" s="13">
        <f t="shared" si="2259"/>
        <v>8.6474918015755301E-3</v>
      </c>
      <c r="AG1699" s="13">
        <f t="shared" si="2260"/>
        <v>3.3525953465782833E-3</v>
      </c>
      <c r="AH1699" s="13">
        <f t="shared" si="2261"/>
        <v>5.7630396916986204E-3</v>
      </c>
      <c r="AI1699" s="13">
        <f t="shared" si="2262"/>
        <v>8.1804060926596554E-3</v>
      </c>
      <c r="AJ1699" s="13">
        <f t="shared" si="2263"/>
        <v>5.8058808737008055E-3</v>
      </c>
      <c r="AK1699" s="13">
        <f t="shared" si="2264"/>
        <v>2.7470724833454194E-3</v>
      </c>
      <c r="AL1699" s="13">
        <f t="shared" si="2265"/>
        <v>6.4376721838962743E-5</v>
      </c>
      <c r="AM1699" s="13">
        <f t="shared" si="2266"/>
        <v>3.6295178430457262E-3</v>
      </c>
      <c r="AN1699" s="13">
        <f t="shared" si="2267"/>
        <v>4.2214453312465518E-3</v>
      </c>
      <c r="AO1699" s="13">
        <f t="shared" si="2268"/>
        <v>2.4549542742775279E-3</v>
      </c>
      <c r="AP1699" s="13">
        <f t="shared" si="2269"/>
        <v>9.5177520428591292E-4</v>
      </c>
      <c r="AQ1699" s="13">
        <f t="shared" si="2270"/>
        <v>2.7674936219333946E-4</v>
      </c>
      <c r="AR1699" s="13">
        <f t="shared" si="2271"/>
        <v>1.3405834081749246E-3</v>
      </c>
      <c r="AS1699" s="13">
        <f t="shared" si="2272"/>
        <v>1.9029049367383908E-3</v>
      </c>
      <c r="AT1699" s="13">
        <f t="shared" si="2273"/>
        <v>1.3505490132811084E-3</v>
      </c>
      <c r="AU1699" s="13">
        <f t="shared" si="2274"/>
        <v>6.3901690587546672E-4</v>
      </c>
      <c r="AV1699" s="13">
        <f t="shared" si="2275"/>
        <v>2.2676478342089279E-4</v>
      </c>
      <c r="AW1699" s="13">
        <f t="shared" si="2276"/>
        <v>2.9523092256826713E-6</v>
      </c>
      <c r="AX1699" s="13">
        <f t="shared" si="2277"/>
        <v>8.5865941890112061E-4</v>
      </c>
      <c r="AY1699" s="13">
        <f t="shared" si="2278"/>
        <v>9.9869568129998753E-4</v>
      </c>
      <c r="AZ1699" s="13">
        <f t="shared" si="2279"/>
        <v>5.8078502482606677E-4</v>
      </c>
      <c r="BA1699" s="13">
        <f t="shared" si="2280"/>
        <v>2.2516785401744652E-4</v>
      </c>
      <c r="BB1699" s="13">
        <f t="shared" si="2281"/>
        <v>6.5472455791201588E-5</v>
      </c>
      <c r="BC1699" s="13">
        <f t="shared" si="2282"/>
        <v>1.5230033562423906E-5</v>
      </c>
      <c r="BD1699" s="13">
        <f t="shared" si="2283"/>
        <v>2.5986920826732898E-4</v>
      </c>
      <c r="BE1699" s="13">
        <f t="shared" si="2284"/>
        <v>3.688740262654901E-4</v>
      </c>
      <c r="BF1699" s="13">
        <f t="shared" si="2285"/>
        <v>2.618010193676726E-4</v>
      </c>
      <c r="BG1699" s="13">
        <f t="shared" si="2286"/>
        <v>1.2387205181464364E-4</v>
      </c>
      <c r="BH1699" s="13">
        <f t="shared" si="2287"/>
        <v>4.3957865188504871E-5</v>
      </c>
      <c r="BI1699" s="13">
        <f t="shared" si="2288"/>
        <v>1.2479288967116905E-5</v>
      </c>
      <c r="BJ1699" s="14">
        <f t="shared" si="2289"/>
        <v>0.42822064999011006</v>
      </c>
      <c r="BK1699" s="14">
        <f t="shared" si="2290"/>
        <v>0.26335002344403508</v>
      </c>
      <c r="BL1699" s="14">
        <f t="shared" si="2291"/>
        <v>0.28872299069907525</v>
      </c>
      <c r="BM1699" s="14">
        <f t="shared" si="2292"/>
        <v>0.47629799641705572</v>
      </c>
      <c r="BN1699" s="14">
        <f t="shared" si="2293"/>
        <v>0.52281972893696349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1.3568</v>
      </c>
      <c r="F1700" s="10">
        <f>VLOOKUP(B1700,home!$B$2:$E$405,3,FALSE)</f>
        <v>0.98270000000000002</v>
      </c>
      <c r="G1700" s="10">
        <f>VLOOKUP(C1700,away!$B$2:$E$405,4,FALSE)</f>
        <v>1.1054999999999999</v>
      </c>
      <c r="H1700" s="10">
        <f>VLOOKUP(A1700,away!$A$2:$E$405,3,FALSE)</f>
        <v>1.1676</v>
      </c>
      <c r="I1700" s="10">
        <f>VLOOKUP(C1700,away!$B$2:$E$405,3,FALSE)</f>
        <v>0.76129999999999998</v>
      </c>
      <c r="J1700" s="10">
        <f>VLOOKUP(B1700,home!$B$2:$E$405,4,FALSE)</f>
        <v>1.0468</v>
      </c>
      <c r="K1700" s="12">
        <f t="shared" si="2238"/>
        <v>1.4739933964799998</v>
      </c>
      <c r="L1700" s="12">
        <f t="shared" si="2239"/>
        <v>0.93049411358399992</v>
      </c>
      <c r="M1700" s="13">
        <f t="shared" si="2240"/>
        <v>9.0311767623810366E-2</v>
      </c>
      <c r="N1700" s="13">
        <f t="shared" si="2241"/>
        <v>0.13311894910193273</v>
      </c>
      <c r="O1700" s="13">
        <f t="shared" si="2242"/>
        <v>8.4034568161321613E-2</v>
      </c>
      <c r="P1700" s="13">
        <f t="shared" si="2243"/>
        <v>0.12386639854583652</v>
      </c>
      <c r="Q1700" s="13">
        <f t="shared" si="2244"/>
        <v>9.8108225961303031E-2</v>
      </c>
      <c r="R1700" s="13">
        <f t="shared" si="2245"/>
        <v>3.909683550584158E-2</v>
      </c>
      <c r="S1700" s="13">
        <f t="shared" si="2246"/>
        <v>4.2471997538089674E-2</v>
      </c>
      <c r="T1700" s="13">
        <f t="shared" si="2247"/>
        <v>9.1289126751161451E-2</v>
      </c>
      <c r="U1700" s="13">
        <f t="shared" si="2248"/>
        <v>5.7628477358875281E-2</v>
      </c>
      <c r="V1700" s="13">
        <f t="shared" si="2249"/>
        <v>6.4724595605606915E-3</v>
      </c>
      <c r="W1700" s="13">
        <f t="shared" si="2250"/>
        <v>4.8203625735776107E-2</v>
      </c>
      <c r="X1700" s="13">
        <f t="shared" si="2251"/>
        <v>4.4853190000545877E-2</v>
      </c>
      <c r="Y1700" s="13">
        <f t="shared" si="2252"/>
        <v>2.0867814635486325E-2</v>
      </c>
      <c r="Z1700" s="13">
        <f t="shared" si="2253"/>
        <v>1.2126458432649175E-2</v>
      </c>
      <c r="AA1700" s="13">
        <f t="shared" si="2254"/>
        <v>1.7874319652414091E-2</v>
      </c>
      <c r="AB1700" s="13">
        <f t="shared" si="2255"/>
        <v>1.317331456711553E-2</v>
      </c>
      <c r="AC1700" s="13">
        <f t="shared" si="2256"/>
        <v>5.5482820552781541E-4</v>
      </c>
      <c r="AD1700" s="13">
        <f t="shared" si="2257"/>
        <v>1.7762956505231842E-2</v>
      </c>
      <c r="AE1700" s="13">
        <f t="shared" si="2258"/>
        <v>1.6528326467966849E-2</v>
      </c>
      <c r="AF1700" s="13">
        <f t="shared" si="2259"/>
        <v>7.6897552429188859E-3</v>
      </c>
      <c r="AG1700" s="13">
        <f t="shared" si="2260"/>
        <v>2.3850906628125755E-3</v>
      </c>
      <c r="AH1700" s="13">
        <f t="shared" si="2261"/>
        <v>2.8208995475502777E-3</v>
      </c>
      <c r="AI1700" s="13">
        <f t="shared" si="2262"/>
        <v>4.1579873052225288E-3</v>
      </c>
      <c r="AJ1700" s="13">
        <f t="shared" si="2263"/>
        <v>3.0644229152728387E-3</v>
      </c>
      <c r="AK1700" s="13">
        <f t="shared" si="2264"/>
        <v>1.5056463803780511E-3</v>
      </c>
      <c r="AL1700" s="13">
        <f t="shared" si="2265"/>
        <v>3.0438811436688413E-5</v>
      </c>
      <c r="AM1700" s="13">
        <f t="shared" si="2266"/>
        <v>5.2364961181346325E-3</v>
      </c>
      <c r="AN1700" s="13">
        <f t="shared" si="2267"/>
        <v>4.8725288137297417E-3</v>
      </c>
      <c r="AO1700" s="13">
        <f t="shared" si="2268"/>
        <v>2.2669296897219766E-3</v>
      </c>
      <c r="AP1700" s="13">
        <f t="shared" si="2269"/>
        <v>7.0312157739836774E-4</v>
      </c>
      <c r="AQ1700" s="13">
        <f t="shared" si="2270"/>
        <v>1.6356262222576943E-4</v>
      </c>
      <c r="AR1700" s="13">
        <f t="shared" si="2271"/>
        <v>5.2496608480146075E-4</v>
      </c>
      <c r="AS1700" s="13">
        <f t="shared" si="2272"/>
        <v>7.737965423733127E-4</v>
      </c>
      <c r="AT1700" s="13">
        <f t="shared" si="2273"/>
        <v>5.7028549683865975E-4</v>
      </c>
      <c r="AU1700" s="13">
        <f t="shared" si="2274"/>
        <v>2.8019901881616669E-4</v>
      </c>
      <c r="AV1700" s="13">
        <f t="shared" si="2275"/>
        <v>1.0325287585880124E-4</v>
      </c>
      <c r="AW1700" s="13">
        <f t="shared" si="2276"/>
        <v>1.1596698266829344E-6</v>
      </c>
      <c r="AX1700" s="13">
        <f t="shared" si="2277"/>
        <v>1.2864267831372666E-3</v>
      </c>
      <c r="AY1700" s="13">
        <f t="shared" si="2278"/>
        <v>1.1970125492660275E-3</v>
      </c>
      <c r="AZ1700" s="13">
        <f t="shared" si="2279"/>
        <v>5.5690656548910793E-4</v>
      </c>
      <c r="BA1700" s="13">
        <f t="shared" si="2280"/>
        <v>1.7273276033463248E-4</v>
      </c>
      <c r="BB1700" s="13">
        <f t="shared" si="2281"/>
        <v>4.0181704178622829E-5</v>
      </c>
      <c r="BC1700" s="13">
        <f t="shared" si="2282"/>
        <v>7.477767842396435E-6</v>
      </c>
      <c r="BD1700" s="13">
        <f t="shared" si="2283"/>
        <v>8.141297528983297E-5</v>
      </c>
      <c r="BE1700" s="13">
        <f t="shared" si="2284"/>
        <v>1.2000218796500322E-4</v>
      </c>
      <c r="BF1700" s="13">
        <f t="shared" si="2285"/>
        <v>8.8441216311783226E-5</v>
      </c>
      <c r="BG1700" s="13">
        <f t="shared" si="2286"/>
        <v>4.3453922940075899E-5</v>
      </c>
      <c r="BH1700" s="13">
        <f t="shared" si="2287"/>
        <v>1.6012698866205665E-5</v>
      </c>
      <c r="BI1700" s="13">
        <f t="shared" si="2288"/>
        <v>4.7205224777219813E-6</v>
      </c>
      <c r="BJ1700" s="14">
        <f t="shared" si="2289"/>
        <v>0.4973104380165943</v>
      </c>
      <c r="BK1700" s="14">
        <f t="shared" si="2290"/>
        <v>0.26490490283452778</v>
      </c>
      <c r="BL1700" s="14">
        <f t="shared" si="2291"/>
        <v>0.22596301493653081</v>
      </c>
      <c r="BM1700" s="14">
        <f t="shared" si="2292"/>
        <v>0.43057221644081684</v>
      </c>
      <c r="BN1700" s="14">
        <f t="shared" si="2293"/>
        <v>0.5685367449000458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1.3568</v>
      </c>
      <c r="F1701" s="10">
        <f>VLOOKUP(B1701,home!$B$2:$E$405,3,FALSE)</f>
        <v>1.3103</v>
      </c>
      <c r="G1701" s="10">
        <f>VLOOKUP(C1701,away!$B$2:$E$405,4,FALSE)</f>
        <v>1.2283999999999999</v>
      </c>
      <c r="H1701" s="10">
        <f>VLOOKUP(A1701,away!$A$2:$E$405,3,FALSE)</f>
        <v>1.1676</v>
      </c>
      <c r="I1701" s="10">
        <f>VLOOKUP(C1701,away!$B$2:$E$405,3,FALSE)</f>
        <v>0.99919999999999998</v>
      </c>
      <c r="J1701" s="10">
        <f>VLOOKUP(B1701,home!$B$2:$E$405,4,FALSE)</f>
        <v>0.61860000000000004</v>
      </c>
      <c r="K1701" s="12">
        <f t="shared" si="2238"/>
        <v>2.1838679951360001</v>
      </c>
      <c r="L1701" s="12">
        <f t="shared" si="2239"/>
        <v>0.72169953811200005</v>
      </c>
      <c r="M1701" s="13">
        <f t="shared" si="2240"/>
        <v>5.4717727657996512E-2</v>
      </c>
      <c r="N1701" s="13">
        <f t="shared" si="2241"/>
        <v>0.1194962941988665</v>
      </c>
      <c r="O1701" s="13">
        <f t="shared" si="2242"/>
        <v>3.9489758777314296E-2</v>
      </c>
      <c r="P1701" s="13">
        <f t="shared" si="2243"/>
        <v>8.6240420329417616E-2</v>
      </c>
      <c r="Q1701" s="13">
        <f t="shared" si="2244"/>
        <v>0.13048206621913014</v>
      </c>
      <c r="R1701" s="13">
        <f t="shared" si="2245"/>
        <v>1.4249870334871011E-2</v>
      </c>
      <c r="S1701" s="13">
        <f t="shared" si="2246"/>
        <v>3.3980806664162144E-2</v>
      </c>
      <c r="T1701" s="13">
        <f t="shared" si="2247"/>
        <v>9.4168846922245628E-2</v>
      </c>
      <c r="U1701" s="13">
        <f t="shared" si="2248"/>
        <v>3.111983575916271E-2</v>
      </c>
      <c r="V1701" s="13">
        <f t="shared" si="2249"/>
        <v>5.9507812494755128E-3</v>
      </c>
      <c r="W1701" s="13">
        <f t="shared" si="2250"/>
        <v>9.4985202785058176E-2</v>
      </c>
      <c r="X1701" s="13">
        <f t="shared" si="2251"/>
        <v>6.8550776977451156E-2</v>
      </c>
      <c r="Y1701" s="13">
        <f t="shared" si="2252"/>
        <v>2.4736532040922604E-2</v>
      </c>
      <c r="Z1701" s="13">
        <f t="shared" si="2253"/>
        <v>3.4280416129441002E-3</v>
      </c>
      <c r="AA1701" s="13">
        <f t="shared" si="2254"/>
        <v>7.4863903645030119E-3</v>
      </c>
      <c r="AB1701" s="13">
        <f t="shared" si="2255"/>
        <v>8.1746441580663326E-3</v>
      </c>
      <c r="AC1701" s="13">
        <f t="shared" si="2256"/>
        <v>5.8618785242101729E-4</v>
      </c>
      <c r="AD1701" s="13">
        <f t="shared" si="2257"/>
        <v>5.1858786093447864E-2</v>
      </c>
      <c r="AE1701" s="13">
        <f t="shared" si="2258"/>
        <v>3.7426461970690335E-2</v>
      </c>
      <c r="AF1701" s="13">
        <f t="shared" si="2259"/>
        <v>1.3505330158706771E-2</v>
      </c>
      <c r="AG1701" s="13">
        <f t="shared" si="2260"/>
        <v>3.2489301791962478E-3</v>
      </c>
      <c r="AH1701" s="13">
        <f t="shared" si="2261"/>
        <v>6.1850401217261814E-4</v>
      </c>
      <c r="AI1701" s="13">
        <f t="shared" si="2262"/>
        <v>1.3507311170469875E-3</v>
      </c>
      <c r="AJ1701" s="13">
        <f t="shared" si="2263"/>
        <v>1.4749092282766076E-3</v>
      </c>
      <c r="AK1701" s="13">
        <f t="shared" si="2264"/>
        <v>1.0736690197880067E-3</v>
      </c>
      <c r="AL1701" s="13">
        <f t="shared" si="2265"/>
        <v>3.6955545450103678E-5</v>
      </c>
      <c r="AM1701" s="13">
        <f t="shared" si="2266"/>
        <v>2.265054864321692E-2</v>
      </c>
      <c r="AN1701" s="13">
        <f t="shared" si="2267"/>
        <v>1.6346890493793041E-2</v>
      </c>
      <c r="AO1701" s="13">
        <f t="shared" si="2268"/>
        <v>5.8987716594689392E-3</v>
      </c>
      <c r="AP1701" s="13">
        <f t="shared" si="2269"/>
        <v>1.4190469273556302E-3</v>
      </c>
      <c r="AQ1701" s="13">
        <f t="shared" si="2270"/>
        <v>2.5603137800795273E-4</v>
      </c>
      <c r="AR1701" s="13">
        <f t="shared" si="2271"/>
        <v>8.9274811981079473E-5</v>
      </c>
      <c r="AS1701" s="13">
        <f t="shared" si="2272"/>
        <v>1.9496440465726337E-4</v>
      </c>
      <c r="AT1701" s="13">
        <f t="shared" si="2273"/>
        <v>2.1288826176087084E-4</v>
      </c>
      <c r="AU1701" s="13">
        <f t="shared" si="2274"/>
        <v>1.5497328713323367E-4</v>
      </c>
      <c r="AV1701" s="13">
        <f t="shared" si="2275"/>
        <v>8.4610300467822692E-5</v>
      </c>
      <c r="AW1701" s="13">
        <f t="shared" si="2276"/>
        <v>1.617930741771866E-6</v>
      </c>
      <c r="AX1701" s="13">
        <f t="shared" si="2277"/>
        <v>8.2443013756987611E-3</v>
      </c>
      <c r="AY1701" s="13">
        <f t="shared" si="2278"/>
        <v>5.9499084948979224E-3</v>
      </c>
      <c r="AZ1701" s="13">
        <f t="shared" si="2279"/>
        <v>2.1470231062882478E-3</v>
      </c>
      <c r="BA1701" s="13">
        <f t="shared" si="2280"/>
        <v>5.1650186137467335E-4</v>
      </c>
      <c r="BB1701" s="13">
        <f t="shared" si="2281"/>
        <v>9.3189788697022505E-5</v>
      </c>
      <c r="BC1701" s="13">
        <f t="shared" si="2282"/>
        <v>1.3451005491879206E-5</v>
      </c>
      <c r="BD1701" s="13">
        <f t="shared" si="2283"/>
        <v>1.0738265095296781E-5</v>
      </c>
      <c r="BE1701" s="13">
        <f t="shared" si="2284"/>
        <v>2.3450953464904669E-5</v>
      </c>
      <c r="BF1701" s="13">
        <f t="shared" si="2285"/>
        <v>2.5606893363714502E-5</v>
      </c>
      <c r="BG1701" s="13">
        <f t="shared" si="2286"/>
        <v>1.8640691623958846E-5</v>
      </c>
      <c r="BH1701" s="13">
        <f t="shared" si="2287"/>
        <v>1.0177202461190859E-5</v>
      </c>
      <c r="BI1701" s="13">
        <f t="shared" si="2288"/>
        <v>4.445133347002807E-6</v>
      </c>
      <c r="BJ1701" s="14">
        <f t="shared" si="2289"/>
        <v>0.70199489228000644</v>
      </c>
      <c r="BK1701" s="14">
        <f t="shared" si="2290"/>
        <v>0.18746278779382083</v>
      </c>
      <c r="BL1701" s="14">
        <f t="shared" si="2291"/>
        <v>0.10586808297655789</v>
      </c>
      <c r="BM1701" s="14">
        <f t="shared" si="2292"/>
        <v>0.54812937658157701</v>
      </c>
      <c r="BN1701" s="14">
        <f t="shared" si="2293"/>
        <v>0.44467613751759616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1.3568</v>
      </c>
      <c r="F1702" s="10">
        <f>VLOOKUP(B1702,home!$B$2:$E$405,3,FALSE)</f>
        <v>0.98270000000000002</v>
      </c>
      <c r="G1702" s="10">
        <f>VLOOKUP(C1702,away!$B$2:$E$405,4,FALSE)</f>
        <v>1.0646</v>
      </c>
      <c r="H1702" s="10">
        <f>VLOOKUP(A1702,away!$A$2:$E$405,3,FALSE)</f>
        <v>1.1676</v>
      </c>
      <c r="I1702" s="10">
        <f>VLOOKUP(C1702,away!$B$2:$E$405,3,FALSE)</f>
        <v>1.0944</v>
      </c>
      <c r="J1702" s="10">
        <f>VLOOKUP(B1702,home!$B$2:$E$405,4,FALSE)</f>
        <v>0.61860000000000004</v>
      </c>
      <c r="K1702" s="12">
        <f t="shared" si="2238"/>
        <v>1.4194603074559999</v>
      </c>
      <c r="L1702" s="12">
        <f t="shared" si="2239"/>
        <v>0.79046034278400013</v>
      </c>
      <c r="M1702" s="13">
        <f t="shared" si="2240"/>
        <v>0.1097093535810108</v>
      </c>
      <c r="N1702" s="13">
        <f t="shared" si="2241"/>
        <v>0.15572807276490061</v>
      </c>
      <c r="O1702" s="13">
        <f t="shared" si="2242"/>
        <v>8.672089323825688E-2</v>
      </c>
      <c r="P1702" s="13">
        <f t="shared" si="2243"/>
        <v>0.12309686577883504</v>
      </c>
      <c r="Q1702" s="13">
        <f t="shared" si="2244"/>
        <v>0.11052490902319809</v>
      </c>
      <c r="R1702" s="13">
        <f t="shared" si="2245"/>
        <v>3.42747134978236E-2</v>
      </c>
      <c r="S1702" s="13">
        <f t="shared" si="2246"/>
        <v>3.4529504253672134E-2</v>
      </c>
      <c r="T1702" s="13">
        <f t="shared" si="2247"/>
        <v>8.7365557472647584E-2</v>
      </c>
      <c r="U1702" s="13">
        <f t="shared" si="2248"/>
        <v>4.8651595359586998E-2</v>
      </c>
      <c r="V1702" s="13">
        <f t="shared" si="2249"/>
        <v>4.3047820970032328E-3</v>
      </c>
      <c r="W1702" s="13">
        <f t="shared" si="2250"/>
        <v>5.2295240447871746E-2</v>
      </c>
      <c r="X1702" s="13">
        <f t="shared" si="2251"/>
        <v>4.1337313690396407E-2</v>
      </c>
      <c r="Y1702" s="13">
        <f t="shared" si="2252"/>
        <v>1.6337753574740242E-2</v>
      </c>
      <c r="Z1702" s="13">
        <f t="shared" si="2253"/>
        <v>9.0309339267710138E-3</v>
      </c>
      <c r="AA1702" s="13">
        <f t="shared" si="2254"/>
        <v>1.2819052248309204E-2</v>
      </c>
      <c r="AB1702" s="13">
        <f t="shared" si="2255"/>
        <v>9.0980679228397573E-3</v>
      </c>
      <c r="AC1702" s="13">
        <f t="shared" si="2256"/>
        <v>3.0188013071889624E-4</v>
      </c>
      <c r="AD1702" s="13">
        <f t="shared" si="2257"/>
        <v>1.8557754521155354E-2</v>
      </c>
      <c r="AE1702" s="13">
        <f t="shared" si="2258"/>
        <v>1.4669169000093791E-2</v>
      </c>
      <c r="AF1702" s="13">
        <f t="shared" si="2259"/>
        <v>5.7976981780852822E-3</v>
      </c>
      <c r="AG1702" s="13">
        <f t="shared" si="2260"/>
        <v>1.527616829735822E-3</v>
      </c>
      <c r="AH1702" s="13">
        <f t="shared" si="2261"/>
        <v>1.7846487818537675E-3</v>
      </c>
      <c r="AI1702" s="13">
        <f t="shared" si="2262"/>
        <v>2.5332381085911245E-3</v>
      </c>
      <c r="AJ1702" s="13">
        <f t="shared" si="2263"/>
        <v>1.7979154722400071E-3</v>
      </c>
      <c r="AK1702" s="13">
        <f t="shared" si="2264"/>
        <v>8.5068988300190018E-4</v>
      </c>
      <c r="AL1702" s="13">
        <f t="shared" si="2265"/>
        <v>1.3548707277711329E-5</v>
      </c>
      <c r="AM1702" s="13">
        <f t="shared" si="2266"/>
        <v>5.2683991876584305E-3</v>
      </c>
      <c r="AN1702" s="13">
        <f t="shared" si="2267"/>
        <v>4.1644606277994305E-3</v>
      </c>
      <c r="AO1702" s="13">
        <f t="shared" si="2268"/>
        <v>1.6459204876804051E-3</v>
      </c>
      <c r="AP1702" s="13">
        <f t="shared" si="2269"/>
        <v>4.3367829096235393E-4</v>
      </c>
      <c r="AQ1702" s="13">
        <f t="shared" si="2270"/>
        <v>8.5701372633020386E-5</v>
      </c>
      <c r="AR1702" s="13">
        <f t="shared" si="2271"/>
        <v>2.8213881757063557E-4</v>
      </c>
      <c r="AS1702" s="13">
        <f t="shared" si="2272"/>
        <v>4.0048485273408663E-4</v>
      </c>
      <c r="AT1702" s="13">
        <f t="shared" si="2273"/>
        <v>2.8423617609669879E-4</v>
      </c>
      <c r="AU1702" s="13">
        <f t="shared" si="2274"/>
        <v>1.3448732330411265E-4</v>
      </c>
      <c r="AV1702" s="13">
        <f t="shared" si="2275"/>
        <v>4.7724854321547519E-5</v>
      </c>
      <c r="AW1702" s="13">
        <f t="shared" si="2276"/>
        <v>4.2227823557897174E-7</v>
      </c>
      <c r="AX1702" s="13">
        <f t="shared" si="2277"/>
        <v>1.2463805884524292E-3</v>
      </c>
      <c r="AY1702" s="13">
        <f t="shared" si="2278"/>
        <v>9.8521442718743093E-4</v>
      </c>
      <c r="AZ1702" s="13">
        <f t="shared" si="2279"/>
        <v>3.8938646691515951E-4</v>
      </c>
      <c r="BA1702" s="13">
        <f t="shared" si="2280"/>
        <v>1.0259818670440259E-4</v>
      </c>
      <c r="BB1702" s="13">
        <f t="shared" si="2281"/>
        <v>2.0274949457844722E-5</v>
      </c>
      <c r="BC1702" s="13">
        <f t="shared" si="2282"/>
        <v>3.2053086996752444E-6</v>
      </c>
      <c r="BD1702" s="13">
        <f t="shared" si="2283"/>
        <v>3.7169924408259496E-5</v>
      </c>
      <c r="BE1702" s="13">
        <f t="shared" si="2284"/>
        <v>5.2761232328664301E-5</v>
      </c>
      <c r="BF1702" s="13">
        <f t="shared" si="2285"/>
        <v>3.7446237531501643E-5</v>
      </c>
      <c r="BG1702" s="13">
        <f t="shared" si="2286"/>
        <v>1.7717815946511915E-5</v>
      </c>
      <c r="BH1702" s="13">
        <f t="shared" si="2287"/>
        <v>6.2874341177211513E-6</v>
      </c>
      <c r="BI1702" s="13">
        <f t="shared" si="2288"/>
        <v>1.7849526331699617E-6</v>
      </c>
      <c r="BJ1702" s="14">
        <f t="shared" si="2289"/>
        <v>0.51848630539697538</v>
      </c>
      <c r="BK1702" s="14">
        <f t="shared" si="2290"/>
        <v>0.27294114897570526</v>
      </c>
      <c r="BL1702" s="14">
        <f t="shared" si="2291"/>
        <v>0.19983305413349614</v>
      </c>
      <c r="BM1702" s="14">
        <f t="shared" si="2292"/>
        <v>0.37925184239997106</v>
      </c>
      <c r="BN1702" s="14">
        <f t="shared" si="2293"/>
        <v>0.62005480788402501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1.5455000000000001</v>
      </c>
      <c r="F1703" s="10">
        <f>VLOOKUP(B1703,home!$B$2:$E$405,3,FALSE)</f>
        <v>1.1092</v>
      </c>
      <c r="G1703" s="10">
        <f>VLOOKUP(C1703,away!$B$2:$E$405,4,FALSE)</f>
        <v>0.64700000000000002</v>
      </c>
      <c r="H1703" s="10">
        <f>VLOOKUP(A1703,away!$A$2:$E$405,3,FALSE)</f>
        <v>1.1894</v>
      </c>
      <c r="I1703" s="10">
        <f>VLOOKUP(C1703,away!$B$2:$E$405,3,FALSE)</f>
        <v>0.94589999999999996</v>
      </c>
      <c r="J1703" s="10">
        <f>VLOOKUP(B1703,home!$B$2:$E$405,4,FALSE)</f>
        <v>1.2011000000000001</v>
      </c>
      <c r="K1703" s="12">
        <f t="shared" si="2238"/>
        <v>1.1091317842000001</v>
      </c>
      <c r="L1703" s="12">
        <f t="shared" si="2239"/>
        <v>1.3513017108059999</v>
      </c>
      <c r="M1703" s="13">
        <f t="shared" si="2240"/>
        <v>8.5397923368958364E-2</v>
      </c>
      <c r="N1703" s="13">
        <f t="shared" si="2241"/>
        <v>9.4717551113187679E-2</v>
      </c>
      <c r="O1703" s="13">
        <f t="shared" si="2242"/>
        <v>0.11539835994775312</v>
      </c>
      <c r="P1703" s="13">
        <f t="shared" si="2243"/>
        <v>0.12799198886260524</v>
      </c>
      <c r="Q1703" s="13">
        <f t="shared" si="2244"/>
        <v>5.2527123230612288E-2</v>
      </c>
      <c r="R1703" s="13">
        <f t="shared" si="2245"/>
        <v>7.7969000610802711E-2</v>
      </c>
      <c r="S1703" s="13">
        <f t="shared" si="2246"/>
        <v>4.7957691963502753E-2</v>
      </c>
      <c r="T1703" s="13">
        <f t="shared" si="2247"/>
        <v>7.0979991485243962E-2</v>
      </c>
      <c r="U1703" s="13">
        <f t="shared" si="2248"/>
        <v>8.6477896759750497E-2</v>
      </c>
      <c r="V1703" s="13">
        <f t="shared" si="2249"/>
        <v>7.9864033814564857E-3</v>
      </c>
      <c r="W1703" s="13">
        <f t="shared" si="2250"/>
        <v>1.9419833969220764E-2</v>
      </c>
      <c r="X1703" s="13">
        <f t="shared" si="2251"/>
        <v>2.6242054866176489E-2</v>
      </c>
      <c r="Y1703" s="13">
        <f t="shared" si="2252"/>
        <v>1.773046681786461E-2</v>
      </c>
      <c r="Z1703" s="13">
        <f t="shared" si="2253"/>
        <v>3.5119881305070579E-2</v>
      </c>
      <c r="AA1703" s="13">
        <f t="shared" si="2254"/>
        <v>3.8952576612785159E-2</v>
      </c>
      <c r="AB1703" s="13">
        <f t="shared" si="2255"/>
        <v>2.1601770398862807E-2</v>
      </c>
      <c r="AC1703" s="13">
        <f t="shared" si="2256"/>
        <v>7.4811219957546216E-4</v>
      </c>
      <c r="AD1703" s="13">
        <f t="shared" si="2257"/>
        <v>5.3847887747873998E-3</v>
      </c>
      <c r="AE1703" s="13">
        <f t="shared" si="2258"/>
        <v>7.2764742836991577E-3</v>
      </c>
      <c r="AF1703" s="13">
        <f t="shared" si="2259"/>
        <v>4.9163560740992686E-3</v>
      </c>
      <c r="AG1703" s="13">
        <f t="shared" si="2260"/>
        <v>2.2144934579539366E-3</v>
      </c>
      <c r="AH1703" s="13">
        <f t="shared" si="2261"/>
        <v>1.186438892271138E-2</v>
      </c>
      <c r="AI1703" s="13">
        <f t="shared" si="2262"/>
        <v>1.3159170854289588E-2</v>
      </c>
      <c r="AJ1703" s="13">
        <f t="shared" si="2263"/>
        <v>7.2976273241054275E-3</v>
      </c>
      <c r="AK1703" s="13">
        <f t="shared" si="2264"/>
        <v>2.6980101381372423E-3</v>
      </c>
      <c r="AL1703" s="13">
        <f t="shared" si="2265"/>
        <v>4.4849975052600425E-5</v>
      </c>
      <c r="AM1703" s="13">
        <f t="shared" si="2266"/>
        <v>1.1944880762640158E-3</v>
      </c>
      <c r="AN1703" s="13">
        <f t="shared" si="2267"/>
        <v>1.6141137809929321E-3</v>
      </c>
      <c r="AO1703" s="13">
        <f t="shared" si="2268"/>
        <v>1.0905773568456454E-3</v>
      </c>
      <c r="AP1703" s="13">
        <f t="shared" si="2269"/>
        <v>4.9123301602393532E-4</v>
      </c>
      <c r="AQ1703" s="13">
        <f t="shared" si="2270"/>
        <v>1.6595100373938371E-4</v>
      </c>
      <c r="AR1703" s="13">
        <f t="shared" si="2271"/>
        <v>3.2064738097855286E-3</v>
      </c>
      <c r="AS1703" s="13">
        <f t="shared" si="2272"/>
        <v>3.556402017637995E-3</v>
      </c>
      <c r="AT1703" s="13">
        <f t="shared" si="2273"/>
        <v>1.972259257577655E-3</v>
      </c>
      <c r="AU1703" s="13">
        <f t="shared" si="2274"/>
        <v>7.2916514308735754E-4</v>
      </c>
      <c r="AV1703" s="13">
        <f t="shared" si="2275"/>
        <v>2.0218505903223235E-4</v>
      </c>
      <c r="AW1703" s="13">
        <f t="shared" si="2276"/>
        <v>1.8672186762601082E-6</v>
      </c>
      <c r="AX1703" s="13">
        <f t="shared" si="2277"/>
        <v>2.2080744853872204E-4</v>
      </c>
      <c r="AY1703" s="13">
        <f t="shared" si="2278"/>
        <v>2.9837748296908286E-4</v>
      </c>
      <c r="AZ1703" s="13">
        <f t="shared" si="2279"/>
        <v>2.0159900160105496E-4</v>
      </c>
      <c r="BA1703" s="13">
        <f t="shared" si="2280"/>
        <v>9.0807025253429014E-5</v>
      </c>
      <c r="BB1703" s="13">
        <f t="shared" si="2281"/>
        <v>3.067692214454056E-5</v>
      </c>
      <c r="BC1703" s="13">
        <f t="shared" si="2282"/>
        <v>8.2907554752360247E-6</v>
      </c>
      <c r="BD1703" s="13">
        <f t="shared" si="2283"/>
        <v>7.2215225746963599E-4</v>
      </c>
      <c r="BE1703" s="13">
        <f t="shared" si="2284"/>
        <v>8.0096202179135519E-4</v>
      </c>
      <c r="BF1703" s="13">
        <f t="shared" si="2285"/>
        <v>4.4418621815294271E-4</v>
      </c>
      <c r="BG1703" s="13">
        <f t="shared" si="2286"/>
        <v>1.6422035088567462E-4</v>
      </c>
      <c r="BH1703" s="13">
        <f t="shared" si="2287"/>
        <v>4.55355026949446E-5</v>
      </c>
      <c r="BI1703" s="13">
        <f t="shared" si="2288"/>
        <v>1.0100974669697559E-5</v>
      </c>
      <c r="BJ1703" s="14">
        <f t="shared" si="2289"/>
        <v>0.30681605594269346</v>
      </c>
      <c r="BK1703" s="14">
        <f t="shared" si="2290"/>
        <v>0.27042534723411998</v>
      </c>
      <c r="BL1703" s="14">
        <f t="shared" si="2291"/>
        <v>0.38727244418198298</v>
      </c>
      <c r="BM1703" s="14">
        <f t="shared" si="2292"/>
        <v>0.44533527126565475</v>
      </c>
      <c r="BN1703" s="14">
        <f t="shared" si="2293"/>
        <v>0.55400194713391937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1.5455000000000001</v>
      </c>
      <c r="F1704" s="10">
        <f>VLOOKUP(B1704,home!$B$2:$E$405,3,FALSE)</f>
        <v>0.97060000000000002</v>
      </c>
      <c r="G1704" s="10">
        <f>VLOOKUP(C1704,away!$B$2:$E$405,4,FALSE)</f>
        <v>0.55459999999999998</v>
      </c>
      <c r="H1704" s="10">
        <f>VLOOKUP(A1704,away!$A$2:$E$405,3,FALSE)</f>
        <v>1.1894</v>
      </c>
      <c r="I1704" s="10">
        <f>VLOOKUP(C1704,away!$B$2:$E$405,3,FALSE)</f>
        <v>1.2011000000000001</v>
      </c>
      <c r="J1704" s="10">
        <f>VLOOKUP(B1704,home!$B$2:$E$405,4,FALSE)</f>
        <v>1.1559999999999999</v>
      </c>
      <c r="K1704" s="12">
        <f t="shared" si="2238"/>
        <v>0.83193455158000007</v>
      </c>
      <c r="L1704" s="12">
        <f t="shared" si="2239"/>
        <v>1.65144812104</v>
      </c>
      <c r="M1704" s="13">
        <f t="shared" si="2240"/>
        <v>8.3460428250944768E-2</v>
      </c>
      <c r="N1704" s="13">
        <f t="shared" si="2241"/>
        <v>6.9433613951624507E-2</v>
      </c>
      <c r="O1704" s="13">
        <f t="shared" si="2242"/>
        <v>0.13783056741621647</v>
      </c>
      <c r="P1704" s="13">
        <f t="shared" si="2243"/>
        <v>0.11466601129742703</v>
      </c>
      <c r="Q1704" s="13">
        <f t="shared" si="2244"/>
        <v>2.8882111243711778E-2</v>
      </c>
      <c r="R1704" s="13">
        <f t="shared" si="2245"/>
        <v>0.11381001579069389</v>
      </c>
      <c r="S1704" s="13">
        <f t="shared" si="2246"/>
        <v>3.9384815122587215E-2</v>
      </c>
      <c r="T1704" s="13">
        <f t="shared" si="2247"/>
        <v>4.7697308345096071E-2</v>
      </c>
      <c r="U1704" s="13">
        <f t="shared" si="2248"/>
        <v>9.4682484452143653E-2</v>
      </c>
      <c r="V1704" s="13">
        <f t="shared" si="2249"/>
        <v>6.0122966196025961E-3</v>
      </c>
      <c r="W1704" s="13">
        <f t="shared" si="2250"/>
        <v>8.0093420887403458E-3</v>
      </c>
      <c r="X1704" s="13">
        <f t="shared" si="2251"/>
        <v>1.3227012943216834E-2</v>
      </c>
      <c r="Y1704" s="13">
        <f t="shared" si="2252"/>
        <v>1.0921862836023602E-2</v>
      </c>
      <c r="Z1704" s="13">
        <f t="shared" si="2253"/>
        <v>6.2650445577691394E-2</v>
      </c>
      <c r="AA1704" s="13">
        <f t="shared" si="2254"/>
        <v>5.2121070347963899E-2</v>
      </c>
      <c r="AB1704" s="13">
        <f t="shared" si="2255"/>
        <v>2.1680659643901486E-2</v>
      </c>
      <c r="AC1704" s="13">
        <f t="shared" si="2256"/>
        <v>5.1626717487145569E-4</v>
      </c>
      <c r="AD1704" s="13">
        <f t="shared" si="2257"/>
        <v>1.6658121047617553E-3</v>
      </c>
      <c r="AE1704" s="13">
        <f t="shared" si="2258"/>
        <v>2.7510022704144883E-3</v>
      </c>
      <c r="AF1704" s="13">
        <f t="shared" si="2259"/>
        <v>2.2715687652263908E-3</v>
      </c>
      <c r="AG1704" s="13">
        <f t="shared" si="2260"/>
        <v>1.250459323048759E-3</v>
      </c>
      <c r="AH1704" s="13">
        <f t="shared" si="2261"/>
        <v>2.5865990157899303E-2</v>
      </c>
      <c r="AI1704" s="13">
        <f t="shared" si="2262"/>
        <v>2.1518810923184653E-2</v>
      </c>
      <c r="AJ1704" s="13">
        <f t="shared" si="2263"/>
        <v>8.9511211579572144E-3</v>
      </c>
      <c r="AK1704" s="13">
        <f t="shared" si="2264"/>
        <v>2.4822489888944622E-3</v>
      </c>
      <c r="AL1704" s="13">
        <f t="shared" si="2265"/>
        <v>2.8371911789528079E-5</v>
      </c>
      <c r="AM1704" s="13">
        <f t="shared" si="2266"/>
        <v>2.7716932927830142E-4</v>
      </c>
      <c r="AN1704" s="13">
        <f t="shared" si="2267"/>
        <v>4.5773076804656796E-4</v>
      </c>
      <c r="AO1704" s="13">
        <f t="shared" si="2268"/>
        <v>3.7795930841635043E-4</v>
      </c>
      <c r="AP1704" s="13">
        <f t="shared" si="2269"/>
        <v>2.0806006323791998E-4</v>
      </c>
      <c r="AQ1704" s="13">
        <f t="shared" si="2270"/>
        <v>8.5900100124431614E-5</v>
      </c>
      <c r="AR1704" s="13">
        <f t="shared" si="2271"/>
        <v>8.5432681690203842E-3</v>
      </c>
      <c r="AS1704" s="13">
        <f t="shared" si="2272"/>
        <v>7.1074399732216614E-3</v>
      </c>
      <c r="AT1704" s="13">
        <f t="shared" si="2273"/>
        <v>2.9564624435019647E-3</v>
      </c>
      <c r="AU1704" s="13">
        <f t="shared" si="2274"/>
        <v>8.1986108573263948E-4</v>
      </c>
      <c r="AV1704" s="13">
        <f t="shared" si="2275"/>
        <v>1.7051769117921886E-4</v>
      </c>
      <c r="AW1704" s="13">
        <f t="shared" si="2276"/>
        <v>1.0827799293515961E-6</v>
      </c>
      <c r="AX1704" s="13">
        <f t="shared" si="2277"/>
        <v>3.8431123610812163E-5</v>
      </c>
      <c r="AY1704" s="13">
        <f t="shared" si="2278"/>
        <v>6.3467006876531727E-5</v>
      </c>
      <c r="AZ1704" s="13">
        <f t="shared" si="2279"/>
        <v>5.2406234627140551E-5</v>
      </c>
      <c r="BA1704" s="13">
        <f t="shared" si="2280"/>
        <v>2.8848725901924225E-5</v>
      </c>
      <c r="BB1704" s="13">
        <f t="shared" si="2281"/>
        <v>1.1910543546282683E-5</v>
      </c>
      <c r="BC1704" s="13">
        <f t="shared" si="2282"/>
        <v>3.9339289520147245E-6</v>
      </c>
      <c r="BD1704" s="13">
        <f t="shared" si="2283"/>
        <v>2.3514606942115933E-3</v>
      </c>
      <c r="BE1704" s="13">
        <f t="shared" si="2284"/>
        <v>1.9562613981969177E-3</v>
      </c>
      <c r="BF1704" s="13">
        <f t="shared" si="2285"/>
        <v>8.1374072454110807E-4</v>
      </c>
      <c r="BG1704" s="13">
        <f t="shared" si="2286"/>
        <v>2.2565967492449706E-4</v>
      </c>
      <c r="BH1704" s="13">
        <f t="shared" si="2287"/>
        <v>4.6933520117000012E-5</v>
      </c>
      <c r="BI1704" s="13">
        <f t="shared" si="2288"/>
        <v>7.8091234025214651E-6</v>
      </c>
      <c r="BJ1704" s="14">
        <f t="shared" si="2289"/>
        <v>0.18771591100448279</v>
      </c>
      <c r="BK1704" s="14">
        <f t="shared" si="2290"/>
        <v>0.24413165738409912</v>
      </c>
      <c r="BL1704" s="14">
        <f t="shared" si="2291"/>
        <v>0.50394238337690445</v>
      </c>
      <c r="BM1704" s="14">
        <f t="shared" si="2292"/>
        <v>0.45029526516561208</v>
      </c>
      <c r="BN1704" s="14">
        <f t="shared" si="2293"/>
        <v>0.54808274795061851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1.25</v>
      </c>
      <c r="F1705" s="10">
        <f>VLOOKUP(B1705,home!$B$2:$E$405,3,FALSE)</f>
        <v>0.45710000000000001</v>
      </c>
      <c r="G1705" s="10">
        <f>VLOOKUP(C1705,away!$B$2:$E$405,4,FALSE)</f>
        <v>0.7</v>
      </c>
      <c r="H1705" s="10">
        <f>VLOOKUP(A1705,away!$A$2:$E$405,3,FALSE)</f>
        <v>0.89839999999999998</v>
      </c>
      <c r="I1705" s="10">
        <f>VLOOKUP(C1705,away!$B$2:$E$405,3,FALSE)</f>
        <v>0.55649999999999999</v>
      </c>
      <c r="J1705" s="10">
        <f>VLOOKUP(B1705,home!$B$2:$E$405,4,FALSE)</f>
        <v>0.95409999999999995</v>
      </c>
      <c r="K1705" s="12">
        <f t="shared" si="2238"/>
        <v>0.39996249999999994</v>
      </c>
      <c r="L1705" s="12">
        <f t="shared" si="2239"/>
        <v>0.47701145435999998</v>
      </c>
      <c r="M1705" s="13">
        <f t="shared" si="2240"/>
        <v>0.41603996469368415</v>
      </c>
      <c r="N1705" s="13">
        <f t="shared" si="2241"/>
        <v>0.16640038437879762</v>
      </c>
      <c r="O1705" s="13">
        <f t="shared" si="2242"/>
        <v>0.19845582863041736</v>
      </c>
      <c r="P1705" s="13">
        <f t="shared" si="2243"/>
        <v>7.9374889358593284E-2</v>
      </c>
      <c r="Q1705" s="13">
        <f t="shared" si="2244"/>
        <v>3.3276956868552414E-2</v>
      </c>
      <c r="R1705" s="13">
        <f t="shared" si="2245"/>
        <v>4.7332851720607146E-2</v>
      </c>
      <c r="S1705" s="13">
        <f t="shared" si="2246"/>
        <v>3.785918178153672E-3</v>
      </c>
      <c r="T1705" s="13">
        <f t="shared" si="2247"/>
        <v>1.5873489592543179E-2</v>
      </c>
      <c r="U1705" s="13">
        <f t="shared" si="2248"/>
        <v>1.893136570630333E-2</v>
      </c>
      <c r="V1705" s="13">
        <f t="shared" si="2249"/>
        <v>8.0255868029112059E-5</v>
      </c>
      <c r="W1705" s="13">
        <f t="shared" si="2250"/>
        <v>4.4365116205127971E-3</v>
      </c>
      <c r="X1705" s="13">
        <f t="shared" si="2251"/>
        <v>2.1162668603858497E-3</v>
      </c>
      <c r="Y1705" s="13">
        <f t="shared" si="2252"/>
        <v>5.0474176644326255E-4</v>
      </c>
      <c r="Z1705" s="13">
        <f t="shared" si="2253"/>
        <v>7.5261041460843491E-3</v>
      </c>
      <c r="AA1705" s="13">
        <f t="shared" si="2254"/>
        <v>3.0101594295282607E-3</v>
      </c>
      <c r="AB1705" s="13">
        <f t="shared" si="2255"/>
        <v>6.0197544541634837E-4</v>
      </c>
      <c r="AC1705" s="13">
        <f t="shared" si="2256"/>
        <v>9.5698448253025167E-7</v>
      </c>
      <c r="AD1705" s="13">
        <f t="shared" si="2257"/>
        <v>4.436095697548373E-4</v>
      </c>
      <c r="AE1705" s="13">
        <f t="shared" si="2258"/>
        <v>2.1160684603676883E-4</v>
      </c>
      <c r="AF1705" s="13">
        <f t="shared" si="2259"/>
        <v>5.046944469026584E-5</v>
      </c>
      <c r="AG1705" s="13">
        <f t="shared" si="2260"/>
        <v>8.0248344041484312E-6</v>
      </c>
      <c r="AH1705" s="13">
        <f t="shared" si="2261"/>
        <v>8.9750947109713017E-4</v>
      </c>
      <c r="AI1705" s="13">
        <f t="shared" si="2262"/>
        <v>3.589701318336858E-4</v>
      </c>
      <c r="AJ1705" s="13">
        <f t="shared" si="2263"/>
        <v>7.1787295676765267E-5</v>
      </c>
      <c r="AK1705" s="13">
        <f t="shared" si="2264"/>
        <v>9.5707420823727408E-6</v>
      </c>
      <c r="AL1705" s="13">
        <f t="shared" si="2265"/>
        <v>7.3031962181476046E-9</v>
      </c>
      <c r="AM1705" s="13">
        <f t="shared" si="2266"/>
        <v>3.5485438508613837E-5</v>
      </c>
      <c r="AN1705" s="13">
        <f t="shared" si="2267"/>
        <v>1.6926960631596236E-5</v>
      </c>
      <c r="AO1705" s="13">
        <f t="shared" si="2268"/>
        <v>4.0371770543860921E-6</v>
      </c>
      <c r="AP1705" s="13">
        <f t="shared" si="2269"/>
        <v>6.4192656607384366E-7</v>
      </c>
      <c r="AQ1705" s="13">
        <f t="shared" si="2270"/>
        <v>7.6551581218801182E-8</v>
      </c>
      <c r="AR1705" s="13">
        <f t="shared" si="2271"/>
        <v>8.5624459621983314E-5</v>
      </c>
      <c r="AS1705" s="13">
        <f t="shared" si="2272"/>
        <v>3.4246572931557493E-5</v>
      </c>
      <c r="AT1705" s="13">
        <f t="shared" si="2273"/>
        <v>6.8486724630690306E-6</v>
      </c>
      <c r="AU1705" s="13">
        <f t="shared" si="2274"/>
        <v>9.1307072000341542E-7</v>
      </c>
      <c r="AV1705" s="13">
        <f t="shared" si="2275"/>
        <v>9.129851196234149E-8</v>
      </c>
      <c r="AW1705" s="13">
        <f t="shared" si="2276"/>
        <v>3.8704240576073838E-11</v>
      </c>
      <c r="AX1705" s="13">
        <f t="shared" si="2277"/>
        <v>2.3654741165835737E-6</v>
      </c>
      <c r="AY1705" s="13">
        <f t="shared" si="2278"/>
        <v>1.1283582486024668E-6</v>
      </c>
      <c r="AZ1705" s="13">
        <f t="shared" si="2279"/>
        <v>2.691199046024825E-7</v>
      </c>
      <c r="BA1705" s="13">
        <f t="shared" si="2280"/>
        <v>4.279109236388489E-8</v>
      </c>
      <c r="BB1705" s="13">
        <f t="shared" si="2281"/>
        <v>5.102960300537454E-9</v>
      </c>
      <c r="BC1705" s="13">
        <f t="shared" si="2282"/>
        <v>4.8683410290014292E-10</v>
      </c>
      <c r="BD1705" s="13">
        <f t="shared" si="2283"/>
        <v>6.807308002178558E-6</v>
      </c>
      <c r="BE1705" s="13">
        <f t="shared" si="2284"/>
        <v>2.7226679268213404E-6</v>
      </c>
      <c r="BF1705" s="13">
        <f t="shared" si="2285"/>
        <v>5.4448253534064012E-7</v>
      </c>
      <c r="BG1705" s="13">
        <f t="shared" si="2286"/>
        <v>7.259086534706024E-8</v>
      </c>
      <c r="BH1705" s="13">
        <f t="shared" si="2287"/>
        <v>7.2584059953433933E-9</v>
      </c>
      <c r="BI1705" s="13">
        <f t="shared" si="2288"/>
        <v>5.8061804158250669E-10</v>
      </c>
      <c r="BJ1705" s="14">
        <f t="shared" si="2289"/>
        <v>0.2233830411696196</v>
      </c>
      <c r="BK1705" s="14">
        <f t="shared" si="2290"/>
        <v>0.49928312074438758</v>
      </c>
      <c r="BL1705" s="14">
        <f t="shared" si="2291"/>
        <v>0.26980789753556467</v>
      </c>
      <c r="BM1705" s="14">
        <f t="shared" si="2292"/>
        <v>5.9118159625459882E-2</v>
      </c>
      <c r="BN1705" s="14">
        <f t="shared" si="2293"/>
        <v>0.94088087565065193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2.1080999999999999</v>
      </c>
      <c r="G1706" s="10">
        <f>VLOOKUP(C1706,away!$B$2:$E$405,4,FALSE)</f>
        <v>0.92659999999999998</v>
      </c>
      <c r="H1706" s="10">
        <f>VLOOKUP(A1706,away!$A$2:$E$405,3,FALSE)</f>
        <v>1.125</v>
      </c>
      <c r="I1706" s="10">
        <f>VLOOKUP(C1706,away!$B$2:$E$405,3,FALSE)</f>
        <v>1.3968</v>
      </c>
      <c r="J1706" s="10">
        <f>VLOOKUP(B1706,home!$B$2:$E$405,4,FALSE)</f>
        <v>1</v>
      </c>
      <c r="K1706" s="12">
        <f t="shared" si="2238"/>
        <v>3.0115035296819999</v>
      </c>
      <c r="L1706" s="12">
        <f t="shared" si="2239"/>
        <v>1.5714000000000001</v>
      </c>
      <c r="M1706" s="13">
        <f t="shared" si="2240"/>
        <v>1.022516408568782E-2</v>
      </c>
      <c r="N1706" s="13">
        <f t="shared" si="2241"/>
        <v>3.0793117735626496E-2</v>
      </c>
      <c r="O1706" s="13">
        <f t="shared" si="2242"/>
        <v>1.6067822844249839E-2</v>
      </c>
      <c r="P1706" s="13">
        <f t="shared" si="2243"/>
        <v>4.838830520976347E-2</v>
      </c>
      <c r="Q1706" s="13">
        <f t="shared" si="2244"/>
        <v>4.6366791375376304E-2</v>
      </c>
      <c r="R1706" s="13">
        <f t="shared" si="2245"/>
        <v>1.2624488408727104E-2</v>
      </c>
      <c r="S1706" s="13">
        <f t="shared" si="2246"/>
        <v>5.724671167748116E-2</v>
      </c>
      <c r="T1706" s="13">
        <f t="shared" si="2247"/>
        <v>7.2860775967266311E-2</v>
      </c>
      <c r="U1706" s="13">
        <f t="shared" si="2248"/>
        <v>3.8018691403311169E-2</v>
      </c>
      <c r="V1706" s="13">
        <f t="shared" si="2249"/>
        <v>3.0100808529187135E-2</v>
      </c>
      <c r="W1706" s="13">
        <f t="shared" si="2250"/>
        <v>4.6544585295658206E-2</v>
      </c>
      <c r="X1706" s="13">
        <f t="shared" si="2251"/>
        <v>7.3140161333597298E-2</v>
      </c>
      <c r="Y1706" s="13">
        <f t="shared" si="2252"/>
        <v>5.7466224759807415E-2</v>
      </c>
      <c r="Z1706" s="13">
        <f t="shared" si="2253"/>
        <v>6.6127070284912595E-3</v>
      </c>
      <c r="AA1706" s="13">
        <f t="shared" si="2254"/>
        <v>1.9914190557054397E-2</v>
      </c>
      <c r="AB1706" s="13">
        <f t="shared" si="2255"/>
        <v>2.9985827576664643E-2</v>
      </c>
      <c r="AC1706" s="13">
        <f t="shared" si="2256"/>
        <v>8.9028345777945866E-3</v>
      </c>
      <c r="AD1706" s="13">
        <f t="shared" si="2257"/>
        <v>3.50422957263649E-2</v>
      </c>
      <c r="AE1706" s="13">
        <f t="shared" si="2258"/>
        <v>5.5065463504409801E-2</v>
      </c>
      <c r="AF1706" s="13">
        <f t="shared" si="2259"/>
        <v>4.3264934675414798E-2</v>
      </c>
      <c r="AG1706" s="13">
        <f t="shared" si="2260"/>
        <v>2.2662172782982277E-2</v>
      </c>
      <c r="AH1706" s="13">
        <f t="shared" si="2261"/>
        <v>2.5978019561427911E-3</v>
      </c>
      <c r="AI1706" s="13">
        <f t="shared" si="2262"/>
        <v>7.8232897603388203E-3</v>
      </c>
      <c r="AJ1706" s="13">
        <f t="shared" si="2263"/>
        <v>1.1779932363492705E-2</v>
      </c>
      <c r="AK1706" s="13">
        <f t="shared" si="2264"/>
        <v>1.1825102630691165E-2</v>
      </c>
      <c r="AL1706" s="13">
        <f t="shared" si="2265"/>
        <v>1.6852270464210617E-3</v>
      </c>
      <c r="AM1706" s="13">
        <f t="shared" si="2266"/>
        <v>2.1105999453621665E-2</v>
      </c>
      <c r="AN1706" s="13">
        <f t="shared" si="2267"/>
        <v>3.3165967541421086E-2</v>
      </c>
      <c r="AO1706" s="13">
        <f t="shared" si="2268"/>
        <v>2.6058500697294554E-2</v>
      </c>
      <c r="AP1706" s="13">
        <f t="shared" si="2269"/>
        <v>1.3649442665242892E-2</v>
      </c>
      <c r="AQ1706" s="13">
        <f t="shared" si="2270"/>
        <v>5.3621835510406692E-3</v>
      </c>
      <c r="AR1706" s="13">
        <f t="shared" si="2271"/>
        <v>8.1643719877655646E-4</v>
      </c>
      <c r="AS1706" s="13">
        <f t="shared" si="2272"/>
        <v>2.4587035058792847E-3</v>
      </c>
      <c r="AT1706" s="13">
        <f t="shared" si="2273"/>
        <v>3.7021971431984877E-3</v>
      </c>
      <c r="AU1706" s="13">
        <f t="shared" si="2274"/>
        <v>3.7163932547736199E-3</v>
      </c>
      <c r="AV1706" s="13">
        <f t="shared" si="2275"/>
        <v>2.7979828511092834E-3</v>
      </c>
      <c r="AW1706" s="13">
        <f t="shared" si="2276"/>
        <v>2.215266832194397E-4</v>
      </c>
      <c r="AX1706" s="13">
        <f t="shared" si="2277"/>
        <v>1.0593465308674664E-2</v>
      </c>
      <c r="AY1706" s="13">
        <f t="shared" si="2278"/>
        <v>1.6646571386051367E-2</v>
      </c>
      <c r="AZ1706" s="13">
        <f t="shared" si="2279"/>
        <v>1.3079211138020562E-2</v>
      </c>
      <c r="BA1706" s="13">
        <f t="shared" si="2280"/>
        <v>6.8508907940951734E-3</v>
      </c>
      <c r="BB1706" s="13">
        <f t="shared" si="2281"/>
        <v>2.6913724484602885E-3</v>
      </c>
      <c r="BC1706" s="13">
        <f t="shared" si="2282"/>
        <v>8.4584453310209958E-4</v>
      </c>
      <c r="BD1706" s="13">
        <f t="shared" si="2283"/>
        <v>2.1382490235957998E-4</v>
      </c>
      <c r="BE1706" s="13">
        <f t="shared" si="2284"/>
        <v>6.4393444818978409E-4</v>
      </c>
      <c r="BF1706" s="13">
        <f t="shared" si="2285"/>
        <v>9.696054318036831E-4</v>
      </c>
      <c r="BG1706" s="13">
        <f t="shared" si="2286"/>
        <v>9.7332339342521028E-4</v>
      </c>
      <c r="BH1706" s="13">
        <f t="shared" si="2287"/>
        <v>7.327917087055207E-4</v>
      </c>
      <c r="BI1706" s="13">
        <f t="shared" si="2288"/>
        <v>4.4136096345767574E-4</v>
      </c>
      <c r="BJ1706" s="14">
        <f t="shared" si="2289"/>
        <v>0.63325597267352884</v>
      </c>
      <c r="BK1706" s="14">
        <f t="shared" si="2290"/>
        <v>0.1731956225123866</v>
      </c>
      <c r="BL1706" s="14">
        <f t="shared" si="2291"/>
        <v>0.16810370230235133</v>
      </c>
      <c r="BM1706" s="14">
        <f t="shared" si="2292"/>
        <v>0.80027727015449535</v>
      </c>
      <c r="BN1706" s="14">
        <f t="shared" si="2293"/>
        <v>0.16446568965943104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1.3391999999999999</v>
      </c>
      <c r="F1707" s="10">
        <f>VLOOKUP(B1707,home!$B$2:$E$405,3,FALSE)</f>
        <v>0.82140000000000002</v>
      </c>
      <c r="G1707" s="10">
        <f>VLOOKUP(C1707,away!$B$2:$E$405,4,FALSE)</f>
        <v>1.2694000000000001</v>
      </c>
      <c r="H1707" s="10">
        <f>VLOOKUP(A1707,away!$A$2:$E$405,3,FALSE)</f>
        <v>1.014</v>
      </c>
      <c r="I1707" s="10">
        <f>VLOOKUP(C1707,away!$B$2:$E$405,3,FALSE)</f>
        <v>1.7750999999999999</v>
      </c>
      <c r="J1707" s="10">
        <f>VLOOKUP(B1707,home!$B$2:$E$405,4,FALSE)</f>
        <v>0.78900000000000003</v>
      </c>
      <c r="K1707" s="12">
        <f t="shared" si="2238"/>
        <v>1.396363966272</v>
      </c>
      <c r="L1707" s="12">
        <f t="shared" si="2239"/>
        <v>1.4201616546</v>
      </c>
      <c r="M1707" s="13">
        <f t="shared" si="2240"/>
        <v>5.9813396530118648E-2</v>
      </c>
      <c r="N1707" s="13">
        <f t="shared" si="2241"/>
        <v>8.3521271614996354E-2</v>
      </c>
      <c r="O1707" s="13">
        <f t="shared" si="2242"/>
        <v>8.4944692183459194E-2</v>
      </c>
      <c r="P1707" s="13">
        <f t="shared" si="2243"/>
        <v>0.11861370729104925</v>
      </c>
      <c r="Q1707" s="13">
        <f t="shared" si="2244"/>
        <v>5.8313047050198671E-2</v>
      </c>
      <c r="R1707" s="13">
        <f t="shared" si="2245"/>
        <v>6.0317597300374552E-2</v>
      </c>
      <c r="S1707" s="13">
        <f t="shared" si="2246"/>
        <v>5.8804600530594553E-2</v>
      </c>
      <c r="T1707" s="13">
        <f t="shared" si="2247"/>
        <v>8.2813953383577804E-2</v>
      </c>
      <c r="U1707" s="13">
        <f t="shared" si="2248"/>
        <v>8.4225319402348287E-2</v>
      </c>
      <c r="V1707" s="13">
        <f t="shared" si="2249"/>
        <v>1.2957022412549316E-2</v>
      </c>
      <c r="W1707" s="13">
        <f t="shared" si="2250"/>
        <v>2.7142079221473717E-2</v>
      </c>
      <c r="X1707" s="13">
        <f t="shared" si="2251"/>
        <v>3.8546140136452398E-2</v>
      </c>
      <c r="Y1707" s="13">
        <f t="shared" si="2252"/>
        <v>2.7370875077313849E-2</v>
      </c>
      <c r="Z1707" s="13">
        <f t="shared" si="2253"/>
        <v>2.8553579594532141E-2</v>
      </c>
      <c r="AA1707" s="13">
        <f t="shared" si="2254"/>
        <v>3.987118965388415E-2</v>
      </c>
      <c r="AB1707" s="13">
        <f t="shared" si="2255"/>
        <v>2.7837346262540405E-2</v>
      </c>
      <c r="AC1707" s="13">
        <f t="shared" si="2256"/>
        <v>1.6059116278321971E-3</v>
      </c>
      <c r="AD1707" s="13">
        <f t="shared" si="2257"/>
        <v>9.4750553486414642E-3</v>
      </c>
      <c r="AE1707" s="13">
        <f t="shared" si="2258"/>
        <v>1.3456110281353241E-2</v>
      </c>
      <c r="AF1707" s="13">
        <f t="shared" si="2259"/>
        <v>9.5549259208233452E-3</v>
      </c>
      <c r="AG1707" s="13">
        <f t="shared" si="2260"/>
        <v>4.5231798017656378E-3</v>
      </c>
      <c r="AH1707" s="13">
        <f t="shared" si="2261"/>
        <v>1.013767471043089E-2</v>
      </c>
      <c r="AI1707" s="13">
        <f t="shared" si="2262"/>
        <v>1.4155883667432628E-2</v>
      </c>
      <c r="AJ1707" s="13">
        <f t="shared" si="2263"/>
        <v>9.883382931970627E-3</v>
      </c>
      <c r="AK1707" s="13">
        <f t="shared" si="2264"/>
        <v>4.6002665970238301E-3</v>
      </c>
      <c r="AL1707" s="13">
        <f t="shared" si="2265"/>
        <v>1.2738492900202651E-4</v>
      </c>
      <c r="AM1707" s="13">
        <f t="shared" si="2266"/>
        <v>2.6461251734551448E-3</v>
      </c>
      <c r="AN1707" s="13">
        <f t="shared" si="2267"/>
        <v>3.7579255046127705E-3</v>
      </c>
      <c r="AO1707" s="13">
        <f t="shared" si="2268"/>
        <v>2.6684308512472058E-3</v>
      </c>
      <c r="AP1707" s="13">
        <f t="shared" si="2269"/>
        <v>1.2632010576309729E-3</v>
      </c>
      <c r="AQ1707" s="13">
        <f t="shared" si="2270"/>
        <v>4.4848742602441813E-4</v>
      </c>
      <c r="AR1707" s="13">
        <f t="shared" si="2271"/>
        <v>2.8794273781124211E-3</v>
      </c>
      <c r="AS1707" s="13">
        <f t="shared" si="2272"/>
        <v>4.0207286342932467E-3</v>
      </c>
      <c r="AT1707" s="13">
        <f t="shared" si="2273"/>
        <v>2.8072002915425602E-3</v>
      </c>
      <c r="AU1707" s="13">
        <f t="shared" si="2274"/>
        <v>1.3066244444060943E-3</v>
      </c>
      <c r="AV1707" s="13">
        <f t="shared" si="2275"/>
        <v>4.5613082290471031E-4</v>
      </c>
      <c r="AW1707" s="13">
        <f t="shared" si="2276"/>
        <v>7.0170078752662044E-6</v>
      </c>
      <c r="AX1707" s="13">
        <f t="shared" si="2277"/>
        <v>6.1582564040966775E-4</v>
      </c>
      <c r="AY1707" s="13">
        <f t="shared" si="2278"/>
        <v>8.7457196042929847E-4</v>
      </c>
      <c r="AZ1707" s="13">
        <f t="shared" si="2279"/>
        <v>6.2101678119501911E-4</v>
      </c>
      <c r="BA1707" s="13">
        <f t="shared" si="2280"/>
        <v>2.9398140650542824E-4</v>
      </c>
      <c r="BB1707" s="13">
        <f t="shared" si="2281"/>
        <v>1.0437528017109603E-4</v>
      </c>
      <c r="BC1707" s="13">
        <f t="shared" si="2282"/>
        <v>2.9645954117424453E-5</v>
      </c>
      <c r="BD1707" s="13">
        <f t="shared" si="2283"/>
        <v>6.8154205826677979E-4</v>
      </c>
      <c r="BE1707" s="13">
        <f t="shared" si="2284"/>
        <v>9.5168077166258322E-4</v>
      </c>
      <c r="BF1707" s="13">
        <f t="shared" si="2285"/>
        <v>6.6444636847178126E-4</v>
      </c>
      <c r="BG1707" s="13">
        <f t="shared" si="2286"/>
        <v>3.0926965548476102E-4</v>
      </c>
      <c r="BH1707" s="13">
        <f t="shared" si="2287"/>
        <v>1.0796325069506891E-4</v>
      </c>
      <c r="BI1707" s="13">
        <f t="shared" si="2288"/>
        <v>3.0151198590436938E-5</v>
      </c>
      <c r="BJ1707" s="14">
        <f t="shared" si="2289"/>
        <v>0.36804022487239496</v>
      </c>
      <c r="BK1707" s="14">
        <f t="shared" si="2290"/>
        <v>0.25279659528157528</v>
      </c>
      <c r="BL1707" s="14">
        <f t="shared" si="2291"/>
        <v>0.35018851758389502</v>
      </c>
      <c r="BM1707" s="14">
        <f t="shared" si="2292"/>
        <v>0.53318765040964666</v>
      </c>
      <c r="BN1707" s="14">
        <f t="shared" si="2293"/>
        <v>0.46552371197019671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1.3391999999999999</v>
      </c>
      <c r="F1708" s="10">
        <f>VLOOKUP(B1708,home!$B$2:$E$405,3,FALSE)</f>
        <v>0.56000000000000005</v>
      </c>
      <c r="G1708" s="10">
        <f>VLOOKUP(C1708,away!$B$2:$E$405,4,FALSE)</f>
        <v>1.0454000000000001</v>
      </c>
      <c r="H1708" s="10">
        <f>VLOOKUP(A1708,away!$A$2:$E$405,3,FALSE)</f>
        <v>1.014</v>
      </c>
      <c r="I1708" s="10">
        <f>VLOOKUP(C1708,away!$B$2:$E$405,3,FALSE)</f>
        <v>0.69030000000000002</v>
      </c>
      <c r="J1708" s="10">
        <f>VLOOKUP(B1708,home!$B$2:$E$405,4,FALSE)</f>
        <v>0.73960000000000004</v>
      </c>
      <c r="K1708" s="12">
        <f t="shared" si="2238"/>
        <v>0.78399982080000019</v>
      </c>
      <c r="L1708" s="12">
        <f t="shared" si="2239"/>
        <v>0.5176935223200001</v>
      </c>
      <c r="M1708" s="13">
        <f t="shared" si="2240"/>
        <v>0.27207069370716358</v>
      </c>
      <c r="N1708" s="13">
        <f t="shared" si="2241"/>
        <v>0.21330337511134798</v>
      </c>
      <c r="O1708" s="13">
        <f t="shared" si="2242"/>
        <v>0.14084923574530739</v>
      </c>
      <c r="P1708" s="13">
        <f t="shared" si="2243"/>
        <v>0.11042577558413796</v>
      </c>
      <c r="Q1708" s="13">
        <f t="shared" si="2244"/>
        <v>8.3614903931666013E-2</v>
      </c>
      <c r="R1708" s="13">
        <f t="shared" si="2245"/>
        <v>3.6458368484534133E-2</v>
      </c>
      <c r="S1708" s="13">
        <f t="shared" si="2246"/>
        <v>1.1204672347477221E-2</v>
      </c>
      <c r="T1708" s="13">
        <f t="shared" si="2247"/>
        <v>4.3286894134832596E-2</v>
      </c>
      <c r="U1708" s="13">
        <f t="shared" si="2248"/>
        <v>2.858335435853513E-2</v>
      </c>
      <c r="V1708" s="13">
        <f t="shared" si="2249"/>
        <v>5.0529540167071286E-4</v>
      </c>
      <c r="W1708" s="13">
        <f t="shared" si="2250"/>
        <v>2.1851356566211799E-2</v>
      </c>
      <c r="X1708" s="13">
        <f t="shared" si="2251"/>
        <v>1.1312305748232446E-2</v>
      </c>
      <c r="Y1708" s="13">
        <f t="shared" si="2252"/>
        <v>2.9281537041816203E-3</v>
      </c>
      <c r="Z1708" s="13">
        <f t="shared" si="2253"/>
        <v>6.2914203995996527E-3</v>
      </c>
      <c r="AA1708" s="13">
        <f t="shared" si="2254"/>
        <v>4.9324724658635927E-3</v>
      </c>
      <c r="AB1708" s="13">
        <f t="shared" si="2255"/>
        <v>1.9335287646689958E-3</v>
      </c>
      <c r="AC1708" s="13">
        <f t="shared" si="2256"/>
        <v>1.281781672906017E-5</v>
      </c>
      <c r="AD1708" s="13">
        <f t="shared" si="2257"/>
        <v>4.2828649080367386E-3</v>
      </c>
      <c r="AE1708" s="13">
        <f t="shared" si="2258"/>
        <v>2.2172114198622623E-3</v>
      </c>
      <c r="AF1708" s="13">
        <f t="shared" si="2259"/>
        <v>5.7391799483831173E-4</v>
      </c>
      <c r="AG1708" s="13">
        <f t="shared" si="2260"/>
        <v>9.9037876090225736E-5</v>
      </c>
      <c r="AH1708" s="13">
        <f t="shared" si="2261"/>
        <v>8.1425689676616162E-4</v>
      </c>
      <c r="AI1708" s="13">
        <f t="shared" si="2262"/>
        <v>6.3837726114983491E-4</v>
      </c>
      <c r="AJ1708" s="13">
        <f t="shared" si="2263"/>
        <v>2.5024382917213274E-4</v>
      </c>
      <c r="AK1708" s="13">
        <f t="shared" si="2264"/>
        <v>6.5397039075752641E-5</v>
      </c>
      <c r="AL1708" s="13">
        <f t="shared" si="2265"/>
        <v>2.0809552610252943E-7</v>
      </c>
      <c r="AM1708" s="13">
        <f t="shared" si="2266"/>
        <v>6.7155306408228253E-4</v>
      </c>
      <c r="AN1708" s="13">
        <f t="shared" si="2267"/>
        <v>3.4765867116954554E-4</v>
      </c>
      <c r="AO1708" s="13">
        <f t="shared" si="2268"/>
        <v>8.9990321021426371E-5</v>
      </c>
      <c r="AP1708" s="13">
        <f t="shared" si="2269"/>
        <v>1.5529135421429922E-5</v>
      </c>
      <c r="AQ1708" s="13">
        <f t="shared" si="2270"/>
        <v>2.0098332037260839E-6</v>
      </c>
      <c r="AR1708" s="13">
        <f t="shared" si="2271"/>
        <v>8.4307104192045417E-5</v>
      </c>
      <c r="AS1708" s="13">
        <f t="shared" si="2272"/>
        <v>6.6096754578730553E-5</v>
      </c>
      <c r="AT1708" s="13">
        <f t="shared" si="2273"/>
        <v>2.5909921872593167E-5</v>
      </c>
      <c r="AU1708" s="13">
        <f t="shared" si="2274"/>
        <v>6.7711247016850176E-6</v>
      </c>
      <c r="AV1708" s="13">
        <f t="shared" si="2275"/>
        <v>1.327140138183877E-6</v>
      </c>
      <c r="AW1708" s="13">
        <f t="shared" si="2276"/>
        <v>2.3461130586190384E-9</v>
      </c>
      <c r="AX1708" s="13">
        <f t="shared" si="2277"/>
        <v>8.7749580316366714E-5</v>
      </c>
      <c r="AY1708" s="13">
        <f t="shared" si="2278"/>
        <v>4.5427389316081628E-5</v>
      </c>
      <c r="AZ1708" s="13">
        <f t="shared" si="2279"/>
        <v>1.1758732592422122E-5</v>
      </c>
      <c r="BA1708" s="13">
        <f t="shared" si="2280"/>
        <v>2.0291398979299981E-6</v>
      </c>
      <c r="BB1708" s="13">
        <f t="shared" si="2281"/>
        <v>2.6261814525985653E-7</v>
      </c>
      <c r="BC1708" s="13">
        <f t="shared" si="2282"/>
        <v>2.7191142528944124E-8</v>
      </c>
      <c r="BD1708" s="13">
        <f t="shared" si="2283"/>
        <v>7.2742069542965346E-6</v>
      </c>
      <c r="BE1708" s="13">
        <f t="shared" si="2284"/>
        <v>5.7029769486305975E-6</v>
      </c>
      <c r="BF1708" s="13">
        <f t="shared" si="2285"/>
        <v>2.2355664528764602E-6</v>
      </c>
      <c r="BG1708" s="13">
        <f t="shared" si="2286"/>
        <v>5.8422789948054565E-7</v>
      </c>
      <c r="BH1708" s="13">
        <f t="shared" si="2287"/>
        <v>1.1450864212477707E-7</v>
      </c>
      <c r="BI1708" s="13">
        <f t="shared" si="2288"/>
        <v>1.7954950981175317E-8</v>
      </c>
      <c r="BJ1708" s="14">
        <f t="shared" si="2289"/>
        <v>0.38474401707160899</v>
      </c>
      <c r="BK1708" s="14">
        <f t="shared" si="2290"/>
        <v>0.39426489034202072</v>
      </c>
      <c r="BL1708" s="14">
        <f t="shared" si="2291"/>
        <v>0.21472557633240472</v>
      </c>
      <c r="BM1708" s="14">
        <f t="shared" si="2292"/>
        <v>0.14325812653827405</v>
      </c>
      <c r="BN1708" s="14">
        <f t="shared" si="2293"/>
        <v>0.85672235256415696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1.3391999999999999</v>
      </c>
      <c r="F1709" s="10">
        <f>VLOOKUP(B1709,home!$B$2:$E$405,3,FALSE)</f>
        <v>0.74670000000000003</v>
      </c>
      <c r="G1709" s="10">
        <f>VLOOKUP(C1709,away!$B$2:$E$405,4,FALSE)</f>
        <v>1.6292</v>
      </c>
      <c r="H1709" s="10">
        <f>VLOOKUP(A1709,away!$A$2:$E$405,3,FALSE)</f>
        <v>1.014</v>
      </c>
      <c r="I1709" s="10">
        <f>VLOOKUP(C1709,away!$B$2:$E$405,3,FALSE)</f>
        <v>0.80689999999999995</v>
      </c>
      <c r="J1709" s="10">
        <f>VLOOKUP(B1709,home!$B$2:$E$405,4,FALSE)</f>
        <v>0.98619999999999997</v>
      </c>
      <c r="K1709" s="12">
        <f t="shared" si="2238"/>
        <v>1.629168458688</v>
      </c>
      <c r="L1709" s="12">
        <f t="shared" si="2239"/>
        <v>0.80690548691999986</v>
      </c>
      <c r="M1709" s="13">
        <f t="shared" si="2240"/>
        <v>8.7503722330098163E-2</v>
      </c>
      <c r="N1709" s="13">
        <f t="shared" si="2241"/>
        <v>0.14255830443798875</v>
      </c>
      <c r="O1709" s="13">
        <f t="shared" si="2242"/>
        <v>7.0607233674080325E-2</v>
      </c>
      <c r="P1709" s="13">
        <f t="shared" si="2243"/>
        <v>0.11503107805702488</v>
      </c>
      <c r="Q1709" s="13">
        <f t="shared" si="2244"/>
        <v>0.11612574655720641</v>
      </c>
      <c r="R1709" s="13">
        <f t="shared" si="2245"/>
        <v>2.8486682133928996E-2</v>
      </c>
      <c r="S1709" s="13">
        <f t="shared" si="2246"/>
        <v>3.780453152908321E-2</v>
      </c>
      <c r="T1709" s="13">
        <f t="shared" si="2247"/>
        <v>9.3702502069691135E-2</v>
      </c>
      <c r="U1709" s="13">
        <f t="shared" si="2248"/>
        <v>4.6409604025268086E-2</v>
      </c>
      <c r="V1709" s="13">
        <f t="shared" si="2249"/>
        <v>5.5219187651954979E-3</v>
      </c>
      <c r="W1709" s="13">
        <f t="shared" si="2250"/>
        <v>6.3062801177532421E-2</v>
      </c>
      <c r="X1709" s="13">
        <f t="shared" si="2251"/>
        <v>5.0885720290695935E-2</v>
      </c>
      <c r="Y1709" s="13">
        <f t="shared" si="2252"/>
        <v>2.0529983454219462E-2</v>
      </c>
      <c r="Z1709" s="13">
        <f t="shared" si="2253"/>
        <v>7.6620200393377452E-3</v>
      </c>
      <c r="AA1709" s="13">
        <f t="shared" si="2254"/>
        <v>1.2482721377924442E-2</v>
      </c>
      <c r="AB1709" s="13">
        <f t="shared" si="2255"/>
        <v>1.0168227973752457E-2</v>
      </c>
      <c r="AC1709" s="13">
        <f t="shared" si="2256"/>
        <v>4.5368946285190661E-4</v>
      </c>
      <c r="AD1709" s="13">
        <f t="shared" si="2257"/>
        <v>2.5684981648737081E-2</v>
      </c>
      <c r="AE1709" s="13">
        <f t="shared" si="2258"/>
        <v>2.0725352623805454E-2</v>
      </c>
      <c r="AF1709" s="13">
        <f t="shared" si="2259"/>
        <v>8.3617003752502177E-3</v>
      </c>
      <c r="AG1709" s="13">
        <f t="shared" si="2260"/>
        <v>2.2490339709234741E-3</v>
      </c>
      <c r="AH1709" s="13">
        <f t="shared" si="2261"/>
        <v>1.5456315026581547E-3</v>
      </c>
      <c r="AI1709" s="13">
        <f t="shared" si="2262"/>
        <v>2.5180940928852028E-3</v>
      </c>
      <c r="AJ1709" s="13">
        <f t="shared" si="2263"/>
        <v>2.0511997360685721E-3</v>
      </c>
      <c r="AK1709" s="13">
        <f t="shared" si="2264"/>
        <v>1.1139166374906891E-3</v>
      </c>
      <c r="AL1709" s="13">
        <f t="shared" si="2265"/>
        <v>2.3856533928050468E-5</v>
      </c>
      <c r="AM1709" s="13">
        <f t="shared" si="2266"/>
        <v>8.3690323928205072E-3</v>
      </c>
      <c r="AN1709" s="13">
        <f t="shared" si="2267"/>
        <v>6.7530181579780824E-3</v>
      </c>
      <c r="AO1709" s="13">
        <f t="shared" si="2268"/>
        <v>2.7245237024714525E-3</v>
      </c>
      <c r="AP1709" s="13">
        <f t="shared" si="2269"/>
        <v>7.3281104158926934E-4</v>
      </c>
      <c r="AQ1709" s="13">
        <f t="shared" si="2270"/>
        <v>1.4782731258348539E-4</v>
      </c>
      <c r="AR1709" s="13">
        <f t="shared" si="2271"/>
        <v>2.4943570805025395E-4</v>
      </c>
      <c r="AS1709" s="13">
        <f t="shared" si="2272"/>
        <v>4.063727880259822E-4</v>
      </c>
      <c r="AT1709" s="13">
        <f t="shared" si="2273"/>
        <v>3.3102486436051743E-4</v>
      </c>
      <c r="AU1709" s="13">
        <f t="shared" si="2274"/>
        <v>1.7976508935254278E-4</v>
      </c>
      <c r="AV1709" s="13">
        <f t="shared" si="2275"/>
        <v>7.3216903386598206E-5</v>
      </c>
      <c r="AW1709" s="13">
        <f t="shared" si="2276"/>
        <v>8.7115113613087253E-7</v>
      </c>
      <c r="AX1709" s="13">
        <f t="shared" si="2277"/>
        <v>2.2724272673535551E-3</v>
      </c>
      <c r="AY1709" s="13">
        <f t="shared" si="2278"/>
        <v>1.8336340306542049E-3</v>
      </c>
      <c r="AZ1709" s="13">
        <f t="shared" si="2279"/>
        <v>7.3978468016905655E-4</v>
      </c>
      <c r="BA1709" s="13">
        <f t="shared" si="2280"/>
        <v>1.9897877252258964E-4</v>
      </c>
      <c r="BB1709" s="13">
        <f t="shared" si="2281"/>
        <v>4.0139265832271014E-5</v>
      </c>
      <c r="BC1709" s="13">
        <f t="shared" si="2282"/>
        <v>6.4777187681999939E-6</v>
      </c>
      <c r="BD1709" s="13">
        <f t="shared" si="2283"/>
        <v>3.3545173576587502E-5</v>
      </c>
      <c r="BE1709" s="13">
        <f t="shared" si="2284"/>
        <v>5.4650738732190478E-5</v>
      </c>
      <c r="BF1709" s="13">
        <f t="shared" si="2285"/>
        <v>4.4517629893241679E-5</v>
      </c>
      <c r="BG1709" s="13">
        <f t="shared" si="2286"/>
        <v>2.417557282587179E-5</v>
      </c>
      <c r="BH1709" s="13">
        <f t="shared" si="2287"/>
        <v>9.8465201796562635E-6</v>
      </c>
      <c r="BI1709" s="13">
        <f t="shared" si="2288"/>
        <v>3.2083280209061752E-6</v>
      </c>
      <c r="BJ1709" s="14">
        <f t="shared" si="2289"/>
        <v>0.56770478094879306</v>
      </c>
      <c r="BK1709" s="14">
        <f t="shared" si="2290"/>
        <v>0.24817243070883593</v>
      </c>
      <c r="BL1709" s="14">
        <f t="shared" si="2291"/>
        <v>0.17679307047046133</v>
      </c>
      <c r="BM1709" s="14">
        <f t="shared" si="2292"/>
        <v>0.43818677209758228</v>
      </c>
      <c r="BN1709" s="14">
        <f t="shared" si="2293"/>
        <v>0.56031276719032752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1.3391999999999999</v>
      </c>
      <c r="F1710" s="10">
        <f>VLOOKUP(B1710,home!$B$2:$E$405,3,FALSE)</f>
        <v>0.67200000000000004</v>
      </c>
      <c r="G1710" s="10">
        <f>VLOOKUP(C1710,away!$B$2:$E$405,4,FALSE)</f>
        <v>0.67200000000000004</v>
      </c>
      <c r="H1710" s="10">
        <f>VLOOKUP(A1710,away!$A$2:$E$405,3,FALSE)</f>
        <v>1.014</v>
      </c>
      <c r="I1710" s="10">
        <f>VLOOKUP(C1710,away!$B$2:$E$405,3,FALSE)</f>
        <v>0.78900000000000003</v>
      </c>
      <c r="J1710" s="10">
        <f>VLOOKUP(B1710,home!$B$2:$E$405,4,FALSE)</f>
        <v>1.5779000000000001</v>
      </c>
      <c r="K1710" s="12">
        <f t="shared" si="2238"/>
        <v>0.60476129280000002</v>
      </c>
      <c r="L1710" s="12">
        <f t="shared" si="2239"/>
        <v>1.2623925834</v>
      </c>
      <c r="M1710" s="13">
        <f t="shared" si="2240"/>
        <v>0.15456294166305237</v>
      </c>
      <c r="N1710" s="13">
        <f t="shared" si="2241"/>
        <v>9.3473684419118533E-2</v>
      </c>
      <c r="O1710" s="13">
        <f t="shared" si="2242"/>
        <v>0.19511911122392417</v>
      </c>
      <c r="P1710" s="13">
        <f t="shared" si="2243"/>
        <v>0.11800048595376737</v>
      </c>
      <c r="Q1710" s="13">
        <f t="shared" si="2244"/>
        <v>2.8264633116042666E-2</v>
      </c>
      <c r="R1710" s="13">
        <f t="shared" si="2245"/>
        <v>0.12315845944434081</v>
      </c>
      <c r="S1710" s="13">
        <f t="shared" si="2246"/>
        <v>2.2521754787250135E-2</v>
      </c>
      <c r="T1710" s="13">
        <f t="shared" si="2247"/>
        <v>3.5681063218214293E-2</v>
      </c>
      <c r="U1710" s="13">
        <f t="shared" si="2248"/>
        <v>7.4481469152815921E-2</v>
      </c>
      <c r="V1710" s="13">
        <f t="shared" si="2249"/>
        <v>1.9104608278977086E-3</v>
      </c>
      <c r="W1710" s="13">
        <f t="shared" si="2250"/>
        <v>5.6977853545918857E-3</v>
      </c>
      <c r="X1710" s="13">
        <f t="shared" si="2251"/>
        <v>7.1928419734419366E-3</v>
      </c>
      <c r="Y1710" s="13">
        <f t="shared" si="2252"/>
        <v>4.5400951804206611E-3</v>
      </c>
      <c r="Z1710" s="13">
        <f t="shared" si="2253"/>
        <v>5.1824775261835161E-2</v>
      </c>
      <c r="AA1710" s="13">
        <f t="shared" si="2254"/>
        <v>3.1341618086416889E-2</v>
      </c>
      <c r="AB1710" s="13">
        <f t="shared" si="2255"/>
        <v>9.4770987361926691E-3</v>
      </c>
      <c r="AC1710" s="13">
        <f t="shared" si="2256"/>
        <v>9.1158375215117884E-5</v>
      </c>
      <c r="AD1710" s="13">
        <f t="shared" si="2257"/>
        <v>8.6145000928497376E-4</v>
      </c>
      <c r="AE1710" s="13">
        <f t="shared" si="2258"/>
        <v>1.087488102691212E-3</v>
      </c>
      <c r="AF1710" s="13">
        <f t="shared" si="2259"/>
        <v>6.8641845768656188E-4</v>
      </c>
      <c r="AG1710" s="13">
        <f t="shared" si="2260"/>
        <v>2.8884319003079411E-4</v>
      </c>
      <c r="AH1710" s="13">
        <f t="shared" si="2261"/>
        <v>1.6355802981728135E-2</v>
      </c>
      <c r="AI1710" s="13">
        <f t="shared" si="2262"/>
        <v>9.8913565560120025E-3</v>
      </c>
      <c r="AJ1710" s="13">
        <f t="shared" si="2263"/>
        <v>2.9909547891797863E-3</v>
      </c>
      <c r="AK1710" s="13">
        <f t="shared" si="2264"/>
        <v>6.029378950035731E-4</v>
      </c>
      <c r="AL1710" s="13">
        <f t="shared" si="2265"/>
        <v>2.7837804996205304E-6</v>
      </c>
      <c r="AM1710" s="13">
        <f t="shared" si="2266"/>
        <v>1.0419432425955059E-4</v>
      </c>
      <c r="AN1710" s="13">
        <f t="shared" si="2267"/>
        <v>1.3153414217763137E-4</v>
      </c>
      <c r="AO1710" s="13">
        <f t="shared" si="2268"/>
        <v>8.3023862774461501E-5</v>
      </c>
      <c r="AP1710" s="13">
        <f t="shared" si="2269"/>
        <v>3.4936236203899842E-5</v>
      </c>
      <c r="AQ1710" s="13">
        <f t="shared" si="2270"/>
        <v>1.1025811368928438E-5</v>
      </c>
      <c r="AR1710" s="13">
        <f t="shared" si="2271"/>
        <v>4.1294888759370379E-3</v>
      </c>
      <c r="AS1710" s="13">
        <f t="shared" si="2272"/>
        <v>2.4973550312149015E-3</v>
      </c>
      <c r="AT1710" s="13">
        <f t="shared" si="2273"/>
        <v>7.5515182862905407E-4</v>
      </c>
      <c r="AU1710" s="13">
        <f t="shared" si="2274"/>
        <v>1.5222886538066361E-4</v>
      </c>
      <c r="AV1710" s="13">
        <f t="shared" si="2275"/>
        <v>2.3015531357271821E-5</v>
      </c>
      <c r="AW1710" s="13">
        <f t="shared" si="2276"/>
        <v>5.9035182296289111E-8</v>
      </c>
      <c r="AX1710" s="13">
        <f t="shared" si="2277"/>
        <v>1.0502115706938031E-5</v>
      </c>
      <c r="AY1710" s="13">
        <f t="shared" si="2278"/>
        <v>1.3257792978447219E-5</v>
      </c>
      <c r="AZ1710" s="13">
        <f t="shared" si="2279"/>
        <v>8.3682697641221837E-6</v>
      </c>
      <c r="BA1710" s="13">
        <f t="shared" si="2280"/>
        <v>3.5213472287061035E-6</v>
      </c>
      <c r="BB1710" s="13">
        <f t="shared" si="2281"/>
        <v>1.1113306562736828E-6</v>
      </c>
      <c r="BC1710" s="13">
        <f t="shared" si="2282"/>
        <v>2.8058711563699018E-7</v>
      </c>
      <c r="BD1710" s="13">
        <f t="shared" si="2283"/>
        <v>8.6883935503595348E-4</v>
      </c>
      <c r="BE1710" s="13">
        <f t="shared" si="2284"/>
        <v>5.2544041158706137E-4</v>
      </c>
      <c r="BF1710" s="13">
        <f t="shared" si="2285"/>
        <v>1.5888301130037767E-4</v>
      </c>
      <c r="BG1710" s="13">
        <f t="shared" si="2286"/>
        <v>3.2028765105991142E-5</v>
      </c>
      <c r="BH1710" s="13">
        <f t="shared" si="2287"/>
        <v>4.8424393480716823E-6</v>
      </c>
      <c r="BI1710" s="13">
        <f t="shared" si="2288"/>
        <v>5.8570397608908424E-7</v>
      </c>
      <c r="BJ1710" s="14">
        <f t="shared" si="2289"/>
        <v>0.17817605884175811</v>
      </c>
      <c r="BK1710" s="14">
        <f t="shared" si="2290"/>
        <v>0.29710284318066077</v>
      </c>
      <c r="BL1710" s="14">
        <f t="shared" si="2291"/>
        <v>0.47256666868448655</v>
      </c>
      <c r="BM1710" s="14">
        <f t="shared" si="2292"/>
        <v>0.28707783139069848</v>
      </c>
      <c r="BN1710" s="14">
        <f t="shared" si="2293"/>
        <v>0.71257931582024592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1.3391999999999999</v>
      </c>
      <c r="F1711" s="10">
        <f>VLOOKUP(B1711,home!$B$2:$E$405,3,FALSE)</f>
        <v>1.1947000000000001</v>
      </c>
      <c r="G1711" s="10">
        <f>VLOOKUP(C1711,away!$B$2:$E$405,4,FALSE)</f>
        <v>0.74670000000000003</v>
      </c>
      <c r="H1711" s="10">
        <f>VLOOKUP(A1711,away!$A$2:$E$405,3,FALSE)</f>
        <v>1.014</v>
      </c>
      <c r="I1711" s="10">
        <f>VLOOKUP(C1711,away!$B$2:$E$405,3,FALSE)</f>
        <v>0.98619999999999997</v>
      </c>
      <c r="J1711" s="10">
        <f>VLOOKUP(B1711,home!$B$2:$E$405,4,FALSE)</f>
        <v>0.49309999999999998</v>
      </c>
      <c r="K1711" s="12">
        <f t="shared" si="2238"/>
        <v>1.1946768706080002</v>
      </c>
      <c r="L1711" s="12">
        <f t="shared" si="2239"/>
        <v>0.49310335307999997</v>
      </c>
      <c r="M1711" s="13">
        <f t="shared" si="2240"/>
        <v>0.18492957099939383</v>
      </c>
      <c r="N1711" s="13">
        <f t="shared" si="2241"/>
        <v>0.22093108116443577</v>
      </c>
      <c r="O1711" s="13">
        <f t="shared" si="2242"/>
        <v>9.1189391543447032E-2</v>
      </c>
      <c r="P1711" s="13">
        <f t="shared" si="2243"/>
        <v>0.10894185692177291</v>
      </c>
      <c r="Q1711" s="13">
        <f t="shared" si="2244"/>
        <v>0.13197062633278514</v>
      </c>
      <c r="R1711" s="13">
        <f t="shared" si="2245"/>
        <v>2.2482897367699362E-2</v>
      </c>
      <c r="S1711" s="13">
        <f t="shared" si="2246"/>
        <v>1.6044389392979974E-2</v>
      </c>
      <c r="T1711" s="13">
        <f t="shared" si="2247"/>
        <v>6.5075158352764104E-2</v>
      </c>
      <c r="U1711" s="13">
        <f t="shared" si="2248"/>
        <v>2.6859797469443912E-2</v>
      </c>
      <c r="V1711" s="13">
        <f t="shared" si="2249"/>
        <v>1.0501929429441274E-3</v>
      </c>
      <c r="W1711" s="13">
        <f t="shared" si="2250"/>
        <v>5.2554084959809816E-2</v>
      </c>
      <c r="X1711" s="13">
        <f t="shared" si="2251"/>
        <v>2.5914595511733418E-2</v>
      </c>
      <c r="Y1711" s="13">
        <f t="shared" si="2252"/>
        <v>6.3892869702738327E-3</v>
      </c>
      <c r="Z1711" s="13">
        <f t="shared" si="2253"/>
        <v>3.6954640263220213E-3</v>
      </c>
      <c r="AA1711" s="13">
        <f t="shared" si="2254"/>
        <v>4.4148853984108316E-3</v>
      </c>
      <c r="AB1711" s="13">
        <f t="shared" si="2255"/>
        <v>2.637180735933204E-3</v>
      </c>
      <c r="AC1711" s="13">
        <f t="shared" si="2256"/>
        <v>3.866673698809431E-5</v>
      </c>
      <c r="AD1711" s="13">
        <f t="shared" si="2257"/>
        <v>1.5696287439363146E-2</v>
      </c>
      <c r="AE1711" s="13">
        <f t="shared" si="2258"/>
        <v>7.7398919672574552E-3</v>
      </c>
      <c r="AF1711" s="13">
        <f t="shared" si="2259"/>
        <v>1.9082833407658042E-3</v>
      </c>
      <c r="AG1711" s="13">
        <f t="shared" si="2260"/>
        <v>3.1366030465277415E-4</v>
      </c>
      <c r="AH1711" s="13">
        <f t="shared" si="2261"/>
        <v>4.5556142564147638E-4</v>
      </c>
      <c r="AI1711" s="13">
        <f t="shared" si="2262"/>
        <v>5.4424869835507808E-4</v>
      </c>
      <c r="AJ1711" s="13">
        <f t="shared" si="2263"/>
        <v>3.2510066589166119E-4</v>
      </c>
      <c r="AK1711" s="13">
        <f t="shared" si="2264"/>
        <v>1.2946341538667554E-4</v>
      </c>
      <c r="AL1711" s="13">
        <f t="shared" si="2265"/>
        <v>9.1114170780239446E-7</v>
      </c>
      <c r="AM1711" s="13">
        <f t="shared" si="2266"/>
        <v>3.750398311644405E-3</v>
      </c>
      <c r="AN1711" s="13">
        <f t="shared" si="2267"/>
        <v>1.8493339828574268E-3</v>
      </c>
      <c r="AO1711" s="13">
        <f t="shared" si="2268"/>
        <v>4.5595639395589415E-4</v>
      </c>
      <c r="AP1711" s="13">
        <f t="shared" si="2269"/>
        <v>7.4944542239305641E-5</v>
      </c>
      <c r="AQ1711" s="13">
        <f t="shared" si="2270"/>
        <v>9.2388512683118229E-6</v>
      </c>
      <c r="AR1711" s="13">
        <f t="shared" si="2271"/>
        <v>4.4927773303543432E-5</v>
      </c>
      <c r="AS1711" s="13">
        <f t="shared" si="2272"/>
        <v>5.3674171613662911E-5</v>
      </c>
      <c r="AT1711" s="13">
        <f t="shared" si="2273"/>
        <v>3.206164568794379E-5</v>
      </c>
      <c r="AU1711" s="13">
        <f t="shared" si="2274"/>
        <v>1.276776884567172E-5</v>
      </c>
      <c r="AV1711" s="13">
        <f t="shared" si="2275"/>
        <v>3.8133395322983536E-6</v>
      </c>
      <c r="AW1711" s="13">
        <f t="shared" si="2276"/>
        <v>1.4909800680460962E-8</v>
      </c>
      <c r="AX1711" s="13">
        <f t="shared" si="2277"/>
        <v>7.4675235308147687E-4</v>
      </c>
      <c r="AY1711" s="13">
        <f t="shared" si="2278"/>
        <v>3.6822608922485633E-4</v>
      </c>
      <c r="AZ1711" s="13">
        <f t="shared" si="2279"/>
        <v>9.078675964415595E-5</v>
      </c>
      <c r="BA1711" s="13">
        <f t="shared" si="2280"/>
        <v>1.4922418531933779E-5</v>
      </c>
      <c r="BB1711" s="13">
        <f t="shared" si="2281"/>
        <v>1.8395736535399189E-6</v>
      </c>
      <c r="BC1711" s="13">
        <f t="shared" si="2282"/>
        <v>1.8141998735963211E-7</v>
      </c>
      <c r="BD1711" s="13">
        <f t="shared" si="2283"/>
        <v>3.6923392770658944E-6</v>
      </c>
      <c r="BE1711" s="13">
        <f t="shared" si="2284"/>
        <v>4.4111523327480882E-6</v>
      </c>
      <c r="BF1711" s="13">
        <f t="shared" si="2285"/>
        <v>2.6349508323313336E-6</v>
      </c>
      <c r="BG1711" s="13">
        <f t="shared" si="2286"/>
        <v>1.0493049381918472E-6</v>
      </c>
      <c r="BH1711" s="13">
        <f t="shared" si="2287"/>
        <v>3.1339508496813938E-7</v>
      </c>
      <c r="BI1711" s="13">
        <f t="shared" si="2288"/>
        <v>7.4881171874733021E-8</v>
      </c>
      <c r="BJ1711" s="14">
        <f t="shared" si="2289"/>
        <v>0.53585553703992994</v>
      </c>
      <c r="BK1711" s="14">
        <f t="shared" si="2290"/>
        <v>0.31137381422501159</v>
      </c>
      <c r="BL1711" s="14">
        <f t="shared" si="2291"/>
        <v>0.14919794744282955</v>
      </c>
      <c r="BM1711" s="14">
        <f t="shared" si="2292"/>
        <v>0.23930912722513487</v>
      </c>
      <c r="BN1711" s="14">
        <f t="shared" si="2293"/>
        <v>0.76044542432953399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1.6516999999999999</v>
      </c>
      <c r="F1712" s="10">
        <f>VLOOKUP(B1712,home!$B$2:$E$405,3,FALSE)</f>
        <v>1.0379</v>
      </c>
      <c r="G1712" s="10">
        <f>VLOOKUP(C1712,away!$B$2:$E$405,4,FALSE)</f>
        <v>1.1352</v>
      </c>
      <c r="H1712" s="10">
        <f>VLOOKUP(A1712,away!$A$2:$E$405,3,FALSE)</f>
        <v>1.3258000000000001</v>
      </c>
      <c r="I1712" s="10">
        <f>VLOOKUP(C1712,away!$B$2:$E$405,3,FALSE)</f>
        <v>0.94279999999999997</v>
      </c>
      <c r="J1712" s="10">
        <f>VLOOKUP(B1712,home!$B$2:$E$405,4,FALSE)</f>
        <v>1.0774999999999999</v>
      </c>
      <c r="K1712" s="12">
        <f t="shared" si="2238"/>
        <v>1.946072712936</v>
      </c>
      <c r="L1712" s="12">
        <f t="shared" si="2239"/>
        <v>1.3468364685999998</v>
      </c>
      <c r="M1712" s="13">
        <f t="shared" si="2240"/>
        <v>3.7145628678589872E-2</v>
      </c>
      <c r="N1712" s="13">
        <f t="shared" si="2241"/>
        <v>7.2288094376256676E-2</v>
      </c>
      <c r="O1712" s="13">
        <f t="shared" si="2242"/>
        <v>5.0029087353398852E-2</v>
      </c>
      <c r="P1712" s="13">
        <f t="shared" si="2243"/>
        <v>9.7360241751541038E-2</v>
      </c>
      <c r="Q1712" s="13">
        <f t="shared" si="2244"/>
        <v>7.0338943967887729E-2</v>
      </c>
      <c r="R1712" s="13">
        <f t="shared" si="2245"/>
        <v>3.3690499669166325E-2</v>
      </c>
      <c r="S1712" s="13">
        <f t="shared" si="2246"/>
        <v>6.379631339623866E-2</v>
      </c>
      <c r="T1712" s="13">
        <f t="shared" si="2247"/>
        <v>9.473505489876316E-2</v>
      </c>
      <c r="U1712" s="13">
        <f t="shared" si="2248"/>
        <v>6.5564162091343914E-2</v>
      </c>
      <c r="V1712" s="13">
        <f t="shared" si="2249"/>
        <v>1.8579199748759309E-2</v>
      </c>
      <c r="W1712" s="13">
        <f t="shared" si="2250"/>
        <v>4.5628233170880196E-2</v>
      </c>
      <c r="X1712" s="13">
        <f t="shared" si="2251"/>
        <v>6.1453768432325646E-2</v>
      </c>
      <c r="Y1712" s="13">
        <f t="shared" si="2252"/>
        <v>4.1384088228777823E-2</v>
      </c>
      <c r="Z1712" s="13">
        <f t="shared" si="2253"/>
        <v>1.5125197866596473E-2</v>
      </c>
      <c r="AA1712" s="13">
        <f t="shared" si="2254"/>
        <v>2.9434734845941196E-2</v>
      </c>
      <c r="AB1712" s="13">
        <f t="shared" si="2255"/>
        <v>2.8641067148096305E-2</v>
      </c>
      <c r="AC1712" s="13">
        <f t="shared" si="2256"/>
        <v>3.0435535812656463E-3</v>
      </c>
      <c r="AD1712" s="13">
        <f t="shared" si="2257"/>
        <v>2.2198964878332804E-2</v>
      </c>
      <c r="AE1712" s="13">
        <f t="shared" si="2258"/>
        <v>2.9898375463309177E-2</v>
      </c>
      <c r="AF1712" s="13">
        <f t="shared" si="2259"/>
        <v>2.0134111212940113E-2</v>
      </c>
      <c r="AG1712" s="13">
        <f t="shared" si="2260"/>
        <v>9.03911841481197E-3</v>
      </c>
      <c r="AH1712" s="13">
        <f t="shared" si="2261"/>
        <v>5.0927920203807627E-3</v>
      </c>
      <c r="AI1712" s="13">
        <f t="shared" si="2262"/>
        <v>9.910943583521202E-3</v>
      </c>
      <c r="AJ1712" s="13">
        <f t="shared" si="2263"/>
        <v>9.6437084336693756E-3</v>
      </c>
      <c r="AK1712" s="13">
        <f t="shared" si="2264"/>
        <v>6.2557859447582489E-3</v>
      </c>
      <c r="AL1712" s="13">
        <f t="shared" si="2265"/>
        <v>3.1909123414738331E-4</v>
      </c>
      <c r="AM1712" s="13">
        <f t="shared" si="2266"/>
        <v>8.6401599610296254E-3</v>
      </c>
      <c r="AN1712" s="13">
        <f t="shared" si="2267"/>
        <v>1.163688253005225E-2</v>
      </c>
      <c r="AO1712" s="13">
        <f t="shared" si="2268"/>
        <v>7.8364888861443046E-3</v>
      </c>
      <c r="AP1712" s="13">
        <f t="shared" si="2269"/>
        <v>3.5181563392125792E-3</v>
      </c>
      <c r="AQ1712" s="13">
        <f t="shared" si="2270"/>
        <v>1.1845953149719436E-3</v>
      </c>
      <c r="AR1712" s="13">
        <f t="shared" si="2271"/>
        <v>1.3718316040087764E-3</v>
      </c>
      <c r="AS1712" s="13">
        <f t="shared" si="2272"/>
        <v>2.6696840513047038E-3</v>
      </c>
      <c r="AT1712" s="13">
        <f t="shared" si="2273"/>
        <v>2.597699642202259E-3</v>
      </c>
      <c r="AU1712" s="13">
        <f t="shared" si="2274"/>
        <v>1.6851041300311423E-3</v>
      </c>
      <c r="AV1712" s="13">
        <f t="shared" si="2275"/>
        <v>8.1983379147734087E-4</v>
      </c>
      <c r="AW1712" s="13">
        <f t="shared" si="2276"/>
        <v>2.3231984191941945E-5</v>
      </c>
      <c r="AX1712" s="13">
        <f t="shared" si="2277"/>
        <v>2.802396589260318E-3</v>
      </c>
      <c r="AY1712" s="13">
        <f t="shared" si="2278"/>
        <v>3.7743699258960504E-3</v>
      </c>
      <c r="AZ1712" s="13">
        <f t="shared" si="2279"/>
        <v>2.5417295310919408E-3</v>
      </c>
      <c r="BA1712" s="13">
        <f t="shared" si="2280"/>
        <v>1.1410980085974007E-3</v>
      </c>
      <c r="BB1712" s="13">
        <f t="shared" si="2281"/>
        <v>3.8421810305645391E-4</v>
      </c>
      <c r="BC1712" s="13">
        <f t="shared" si="2282"/>
        <v>1.0349579061854901E-4</v>
      </c>
      <c r="BD1712" s="13">
        <f t="shared" si="2283"/>
        <v>3.0793880550950925E-4</v>
      </c>
      <c r="BE1712" s="13">
        <f t="shared" si="2284"/>
        <v>5.9927130665616191E-4</v>
      </c>
      <c r="BF1712" s="13">
        <f t="shared" si="2285"/>
        <v>5.8311276876452946E-4</v>
      </c>
      <c r="BG1712" s="13">
        <f t="shared" si="2286"/>
        <v>3.7825994928573681E-4</v>
      </c>
      <c r="BH1712" s="13">
        <f t="shared" si="2287"/>
        <v>1.8403034142538193E-4</v>
      </c>
      <c r="BI1712" s="13">
        <f t="shared" si="2288"/>
        <v>7.1627285160046303E-5</v>
      </c>
      <c r="BJ1712" s="14">
        <f t="shared" si="2289"/>
        <v>0.51066234402421673</v>
      </c>
      <c r="BK1712" s="14">
        <f t="shared" si="2290"/>
        <v>0.22401839831643797</v>
      </c>
      <c r="BL1712" s="14">
        <f t="shared" si="2291"/>
        <v>0.24953117476610182</v>
      </c>
      <c r="BM1712" s="14">
        <f t="shared" si="2292"/>
        <v>0.63473348123480811</v>
      </c>
      <c r="BN1712" s="14">
        <f t="shared" si="2293"/>
        <v>0.36085249579684048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1.6516999999999999</v>
      </c>
      <c r="F1713" s="10">
        <f>VLOOKUP(B1713,home!$B$2:$E$405,3,FALSE)</f>
        <v>0.4325</v>
      </c>
      <c r="G1713" s="10">
        <f>VLOOKUP(C1713,away!$B$2:$E$405,4,FALSE)</f>
        <v>0.75680000000000003</v>
      </c>
      <c r="H1713" s="10">
        <f>VLOOKUP(A1713,away!$A$2:$E$405,3,FALSE)</f>
        <v>1.3258000000000001</v>
      </c>
      <c r="I1713" s="10">
        <f>VLOOKUP(C1713,away!$B$2:$E$405,3,FALSE)</f>
        <v>1.32</v>
      </c>
      <c r="J1713" s="10">
        <f>VLOOKUP(B1713,home!$B$2:$E$405,4,FALSE)</f>
        <v>1.2929999999999999</v>
      </c>
      <c r="K1713" s="12">
        <f t="shared" si="2238"/>
        <v>0.54062783719999996</v>
      </c>
      <c r="L1713" s="12">
        <f t="shared" si="2239"/>
        <v>2.2628224080000003</v>
      </c>
      <c r="M1713" s="13">
        <f t="shared" si="2240"/>
        <v>6.0600614529952072E-2</v>
      </c>
      <c r="N1713" s="13">
        <f t="shared" si="2241"/>
        <v>3.276237916631889E-2</v>
      </c>
      <c r="O1713" s="13">
        <f t="shared" si="2242"/>
        <v>0.13712842849694595</v>
      </c>
      <c r="P1713" s="13">
        <f t="shared" si="2243"/>
        <v>7.4135445716938739E-2</v>
      </c>
      <c r="Q1713" s="13">
        <f t="shared" si="2244"/>
        <v>8.8561270951066588E-3</v>
      </c>
      <c r="R1713" s="13">
        <f t="shared" si="2245"/>
        <v>0.1551486403883576</v>
      </c>
      <c r="S1713" s="13">
        <f t="shared" si="2246"/>
        <v>2.2673302714334365E-2</v>
      </c>
      <c r="T1713" s="13">
        <f t="shared" si="2247"/>
        <v>2.0039842838903296E-2</v>
      </c>
      <c r="U1713" s="13">
        <f t="shared" si="2248"/>
        <v>8.3877673897678334E-2</v>
      </c>
      <c r="V1713" s="13">
        <f t="shared" si="2249"/>
        <v>3.08191851342341E-3</v>
      </c>
      <c r="W1713" s="13">
        <f t="shared" si="2250"/>
        <v>1.5959562791319441E-3</v>
      </c>
      <c r="X1713" s="13">
        <f t="shared" si="2251"/>
        <v>3.6113656306080658E-3</v>
      </c>
      <c r="Y1713" s="13">
        <f t="shared" si="2252"/>
        <v>4.0859395362104929E-3</v>
      </c>
      <c r="Z1713" s="13">
        <f t="shared" si="2253"/>
        <v>0.11702460668050313</v>
      </c>
      <c r="AA1713" s="13">
        <f t="shared" si="2254"/>
        <v>6.3266760008861084E-2</v>
      </c>
      <c r="AB1713" s="13">
        <f t="shared" si="2255"/>
        <v>1.710188581512101E-2</v>
      </c>
      <c r="AC1713" s="13">
        <f t="shared" si="2256"/>
        <v>2.3564055870980795E-4</v>
      </c>
      <c r="AD1713" s="13">
        <f t="shared" si="2257"/>
        <v>2.1570459786321558E-4</v>
      </c>
      <c r="AE1713" s="13">
        <f t="shared" si="2258"/>
        <v>4.8810119755351316E-4</v>
      </c>
      <c r="AF1713" s="13">
        <f t="shared" si="2259"/>
        <v>5.5224316359786237E-4</v>
      </c>
      <c r="AG1713" s="13">
        <f t="shared" si="2260"/>
        <v>4.1654273508468431E-4</v>
      </c>
      <c r="AH1713" s="13">
        <f t="shared" si="2261"/>
        <v>6.6201475571007279E-2</v>
      </c>
      <c r="AI1713" s="13">
        <f t="shared" si="2262"/>
        <v>3.5790360557402298E-2</v>
      </c>
      <c r="AJ1713" s="13">
        <f t="shared" si="2263"/>
        <v>9.6746326103782955E-3</v>
      </c>
      <c r="AK1713" s="13">
        <f t="shared" si="2264"/>
        <v>1.743458567951136E-3</v>
      </c>
      <c r="AL1713" s="13">
        <f t="shared" si="2265"/>
        <v>1.1530785939674469E-5</v>
      </c>
      <c r="AM1713" s="13">
        <f t="shared" si="2266"/>
        <v>2.3323182043377202E-5</v>
      </c>
      <c r="AN1713" s="13">
        <f t="shared" si="2267"/>
        <v>5.2776218953617164E-5</v>
      </c>
      <c r="AO1713" s="13">
        <f t="shared" si="2268"/>
        <v>5.9711605428879642E-5</v>
      </c>
      <c r="AP1713" s="13">
        <f t="shared" si="2269"/>
        <v>4.5038919594041105E-5</v>
      </c>
      <c r="AQ1713" s="13">
        <f t="shared" si="2270"/>
        <v>2.5478769122376629E-5</v>
      </c>
      <c r="AR1713" s="13">
        <f t="shared" si="2271"/>
        <v>2.9960436472947983E-2</v>
      </c>
      <c r="AS1713" s="13">
        <f t="shared" si="2272"/>
        <v>1.6197445971937865E-2</v>
      </c>
      <c r="AT1713" s="13">
        <f t="shared" si="2273"/>
        <v>4.3783950919863094E-3</v>
      </c>
      <c r="AU1713" s="13">
        <f t="shared" si="2274"/>
        <v>7.890274229958845E-4</v>
      </c>
      <c r="AV1713" s="13">
        <f t="shared" si="2275"/>
        <v>1.0664254729643865E-4</v>
      </c>
      <c r="AW1713" s="13">
        <f t="shared" si="2276"/>
        <v>3.9183685664967234E-7</v>
      </c>
      <c r="AX1713" s="13">
        <f t="shared" si="2277"/>
        <v>2.1015269107888148E-6</v>
      </c>
      <c r="AY1713" s="13">
        <f t="shared" si="2278"/>
        <v>4.755382184747947E-6</v>
      </c>
      <c r="AZ1713" s="13">
        <f t="shared" si="2279"/>
        <v>5.3802926831258274E-6</v>
      </c>
      <c r="BA1713" s="13">
        <f t="shared" si="2280"/>
        <v>4.0582156149918557E-6</v>
      </c>
      <c r="BB1713" s="13">
        <f t="shared" si="2281"/>
        <v>2.295755307524769E-6</v>
      </c>
      <c r="BC1713" s="13">
        <f t="shared" si="2282"/>
        <v>1.038977310630396E-6</v>
      </c>
      <c r="BD1713" s="13">
        <f t="shared" si="2283"/>
        <v>1.1299191167407852E-2</v>
      </c>
      <c r="BE1713" s="13">
        <f t="shared" si="2284"/>
        <v>6.1086572829450502E-3</v>
      </c>
      <c r="BF1713" s="13">
        <f t="shared" si="2285"/>
        <v>1.6512550875373052E-3</v>
      </c>
      <c r="BG1713" s="13">
        <f t="shared" si="2286"/>
        <v>2.9757148888026337E-4</v>
      </c>
      <c r="BH1713" s="13">
        <f t="shared" si="2287"/>
        <v>4.0218857611430155E-5</v>
      </c>
      <c r="BI1713" s="13">
        <f t="shared" si="2288"/>
        <v>4.3486868010244499E-6</v>
      </c>
      <c r="BJ1713" s="14">
        <f t="shared" si="2289"/>
        <v>7.2850161085532716E-2</v>
      </c>
      <c r="BK1713" s="14">
        <f t="shared" si="2290"/>
        <v>0.16074320820148283</v>
      </c>
      <c r="BL1713" s="14">
        <f t="shared" si="2291"/>
        <v>0.64076650599205021</v>
      </c>
      <c r="BM1713" s="14">
        <f t="shared" si="2292"/>
        <v>0.52274848302062116</v>
      </c>
      <c r="BN1713" s="14">
        <f t="shared" si="2293"/>
        <v>0.46863163539361985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1.6516999999999999</v>
      </c>
      <c r="F1714" s="10">
        <f>VLOOKUP(B1714,home!$B$2:$E$405,3,FALSE)</f>
        <v>1.0379</v>
      </c>
      <c r="G1714" s="10">
        <f>VLOOKUP(C1714,away!$B$2:$E$405,4,FALSE)</f>
        <v>0.37840000000000001</v>
      </c>
      <c r="H1714" s="10">
        <f>VLOOKUP(A1714,away!$A$2:$E$405,3,FALSE)</f>
        <v>1.3258000000000001</v>
      </c>
      <c r="I1714" s="10">
        <f>VLOOKUP(C1714,away!$B$2:$E$405,3,FALSE)</f>
        <v>1.32</v>
      </c>
      <c r="J1714" s="10">
        <f>VLOOKUP(B1714,home!$B$2:$E$405,4,FALSE)</f>
        <v>0.86199999999999999</v>
      </c>
      <c r="K1714" s="12">
        <f t="shared" si="2238"/>
        <v>0.64869090431200005</v>
      </c>
      <c r="L1714" s="12">
        <f t="shared" si="2239"/>
        <v>1.5085482720000003</v>
      </c>
      <c r="M1714" s="13">
        <f t="shared" si="2240"/>
        <v>0.11564395328133519</v>
      </c>
      <c r="N1714" s="13">
        <f t="shared" si="2241"/>
        <v>7.5017180632284006E-2</v>
      </c>
      <c r="O1714" s="13">
        <f t="shared" si="2242"/>
        <v>0.17445448588980697</v>
      </c>
      <c r="P1714" s="13">
        <f t="shared" si="2243"/>
        <v>0.11316703821314394</v>
      </c>
      <c r="Q1714" s="13">
        <f t="shared" si="2244"/>
        <v>2.4331481371646483E-2</v>
      </c>
      <c r="R1714" s="13">
        <f t="shared" si="2245"/>
        <v>0.13158650661585838</v>
      </c>
      <c r="S1714" s="13">
        <f t="shared" si="2246"/>
        <v>2.7685793711105734E-2</v>
      </c>
      <c r="T1714" s="13">
        <f t="shared" si="2247"/>
        <v>3.6705214178397498E-2</v>
      </c>
      <c r="U1714" s="13">
        <f t="shared" si="2248"/>
        <v>8.5358969971898166E-2</v>
      </c>
      <c r="V1714" s="13">
        <f t="shared" si="2249"/>
        <v>3.0103118580448807E-3</v>
      </c>
      <c r="W1714" s="13">
        <f t="shared" si="2250"/>
        <v>5.2612035514079808E-3</v>
      </c>
      <c r="X1714" s="13">
        <f t="shared" si="2251"/>
        <v>7.9367795261167731E-3</v>
      </c>
      <c r="Y1714" s="13">
        <f t="shared" si="2252"/>
        <v>5.9865075196842213E-3</v>
      </c>
      <c r="Z1714" s="13">
        <f t="shared" si="2253"/>
        <v>6.6168199057956623E-2</v>
      </c>
      <c r="AA1714" s="13">
        <f t="shared" si="2254"/>
        <v>4.2922708883602306E-2</v>
      </c>
      <c r="AB1714" s="13">
        <f t="shared" si="2255"/>
        <v>1.3921785420612348E-2</v>
      </c>
      <c r="AC1714" s="13">
        <f t="shared" si="2256"/>
        <v>1.8411472639001588E-4</v>
      </c>
      <c r="AD1714" s="13">
        <f t="shared" si="2257"/>
        <v>8.5322372238308712E-4</v>
      </c>
      <c r="AE1714" s="13">
        <f t="shared" si="2258"/>
        <v>1.2871291720304139E-3</v>
      </c>
      <c r="AF1714" s="13">
        <f t="shared" si="2259"/>
        <v>9.7084824415363629E-4</v>
      </c>
      <c r="AG1714" s="13">
        <f t="shared" si="2260"/>
        <v>4.8819048036406764E-4</v>
      </c>
      <c r="AH1714" s="13">
        <f t="shared" si="2261"/>
        <v>2.4954480587558101E-2</v>
      </c>
      <c r="AI1714" s="13">
        <f t="shared" si="2262"/>
        <v>1.6187744578979316E-2</v>
      </c>
      <c r="AJ1714" s="13">
        <f t="shared" si="2263"/>
        <v>5.2504213348548833E-3</v>
      </c>
      <c r="AK1714" s="13">
        <f t="shared" si="2264"/>
        <v>1.1353001879086777E-3</v>
      </c>
      <c r="AL1714" s="13">
        <f t="shared" si="2265"/>
        <v>7.2068509198377053E-6</v>
      </c>
      <c r="AM1714" s="13">
        <f t="shared" si="2266"/>
        <v>1.1069569361062714E-4</v>
      </c>
      <c r="AN1714" s="13">
        <f t="shared" si="2267"/>
        <v>1.6698979731415305E-4</v>
      </c>
      <c r="AO1714" s="13">
        <f t="shared" si="2268"/>
        <v>1.2595608508994796E-4</v>
      </c>
      <c r="AP1714" s="13">
        <f t="shared" si="2269"/>
        <v>6.3336944836775352E-5</v>
      </c>
      <c r="AQ1714" s="13">
        <f t="shared" si="2270"/>
        <v>2.3886709671819175E-5</v>
      </c>
      <c r="AR1714" s="13">
        <f t="shared" si="2271"/>
        <v>7.529007713803668E-3</v>
      </c>
      <c r="AS1714" s="13">
        <f t="shared" si="2272"/>
        <v>4.8839988224393255E-3</v>
      </c>
      <c r="AT1714" s="13">
        <f t="shared" si="2273"/>
        <v>1.5841028063934544E-3</v>
      </c>
      <c r="AU1714" s="13">
        <f t="shared" si="2274"/>
        <v>3.4253102733418242E-4</v>
      </c>
      <c r="AV1714" s="13">
        <f t="shared" si="2275"/>
        <v>5.5549190469082285E-5</v>
      </c>
      <c r="AW1714" s="13">
        <f t="shared" si="2276"/>
        <v>1.9590253587751151E-7</v>
      </c>
      <c r="AX1714" s="13">
        <f t="shared" si="2277"/>
        <v>1.1967881598620297E-5</v>
      </c>
      <c r="AY1714" s="13">
        <f t="shared" si="2278"/>
        <v>1.8054127105099253E-5</v>
      </c>
      <c r="AZ1714" s="13">
        <f t="shared" si="2279"/>
        <v>1.3617761123432924E-5</v>
      </c>
      <c r="BA1714" s="13">
        <f t="shared" si="2280"/>
        <v>6.8476833370878421E-6</v>
      </c>
      <c r="BB1714" s="13">
        <f t="shared" si="2281"/>
        <v>2.5825152163417625E-6</v>
      </c>
      <c r="BC1714" s="13">
        <f t="shared" si="2282"/>
        <v>7.7916977340521488E-7</v>
      </c>
      <c r="BD1714" s="13">
        <f t="shared" si="2283"/>
        <v>1.8929785960888667E-3</v>
      </c>
      <c r="BE1714" s="13">
        <f t="shared" si="2284"/>
        <v>1.2279579973401471E-3</v>
      </c>
      <c r="BF1714" s="13">
        <f t="shared" si="2285"/>
        <v>3.9828259187586626E-4</v>
      </c>
      <c r="BG1714" s="13">
        <f t="shared" si="2286"/>
        <v>8.6120764898560989E-5</v>
      </c>
      <c r="BH1714" s="13">
        <f t="shared" si="2287"/>
        <v>1.3966439215522166E-5</v>
      </c>
      <c r="BI1714" s="13">
        <f t="shared" si="2288"/>
        <v>1.8119804169471311E-6</v>
      </c>
      <c r="BJ1714" s="14">
        <f t="shared" si="2289"/>
        <v>0.15938247276714548</v>
      </c>
      <c r="BK1714" s="14">
        <f t="shared" si="2290"/>
        <v>0.25971647276804471</v>
      </c>
      <c r="BL1714" s="14">
        <f t="shared" si="2291"/>
        <v>0.51378871140135474</v>
      </c>
      <c r="BM1714" s="14">
        <f t="shared" si="2292"/>
        <v>0.36483735176585724</v>
      </c>
      <c r="BN1714" s="14">
        <f t="shared" si="2293"/>
        <v>0.634200646004075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1.242</v>
      </c>
      <c r="F1715" s="10">
        <f>VLOOKUP(B1715,home!$B$2:$E$405,3,FALSE)</f>
        <v>1.042</v>
      </c>
      <c r="G1715" s="10">
        <f>VLOOKUP(C1715,away!$B$2:$E$405,4,FALSE)</f>
        <v>1.1839999999999999</v>
      </c>
      <c r="H1715" s="10">
        <f>VLOOKUP(A1715,away!$A$2:$E$405,3,FALSE)</f>
        <v>0.96209999999999996</v>
      </c>
      <c r="I1715" s="10">
        <f>VLOOKUP(C1715,away!$B$2:$E$405,3,FALSE)</f>
        <v>0.73370000000000002</v>
      </c>
      <c r="J1715" s="10">
        <f>VLOOKUP(B1715,home!$B$2:$E$405,4,FALSE)</f>
        <v>1.284</v>
      </c>
      <c r="K1715" s="12">
        <f t="shared" si="2238"/>
        <v>1.5322901760000001</v>
      </c>
      <c r="L1715" s="12">
        <f t="shared" si="2239"/>
        <v>0.90636631668000001</v>
      </c>
      <c r="M1715" s="13">
        <f t="shared" si="2240"/>
        <v>8.7278031402365785E-2</v>
      </c>
      <c r="N1715" s="13">
        <f t="shared" si="2241"/>
        <v>0.13373527009846461</v>
      </c>
      <c r="O1715" s="13">
        <f t="shared" si="2242"/>
        <v>7.9105867849243658E-2</v>
      </c>
      <c r="P1715" s="13">
        <f t="shared" si="2243"/>
        <v>0.12121314416935031</v>
      </c>
      <c r="Q1715" s="13">
        <f t="shared" si="2244"/>
        <v>0.10246062027829196</v>
      </c>
      <c r="R1715" s="13">
        <f t="shared" si="2245"/>
        <v>3.5849447035146906E-2</v>
      </c>
      <c r="S1715" s="13">
        <f t="shared" si="2246"/>
        <v>4.2085694656895767E-2</v>
      </c>
      <c r="T1715" s="13">
        <f t="shared" si="2247"/>
        <v>9.2866855006383614E-2</v>
      </c>
      <c r="U1715" s="13">
        <f t="shared" si="2248"/>
        <v>5.493175550698793E-2</v>
      </c>
      <c r="V1715" s="13">
        <f t="shared" si="2249"/>
        <v>6.494366072228243E-3</v>
      </c>
      <c r="W1715" s="13">
        <f t="shared" si="2250"/>
        <v>5.2333133959764369E-2</v>
      </c>
      <c r="X1715" s="13">
        <f t="shared" si="2251"/>
        <v>4.7432989867432655E-2</v>
      </c>
      <c r="Y1715" s="13">
        <f t="shared" si="2252"/>
        <v>2.1495832157632348E-2</v>
      </c>
      <c r="Z1715" s="13">
        <f t="shared" si="2253"/>
        <v>1.0830910421420283E-2</v>
      </c>
      <c r="AA1715" s="13">
        <f t="shared" si="2254"/>
        <v>1.6596097635878319E-2</v>
      </c>
      <c r="AB1715" s="13">
        <f t="shared" si="2255"/>
        <v>1.2715018683696592E-2</v>
      </c>
      <c r="AC1715" s="13">
        <f t="shared" si="2256"/>
        <v>5.6371755179462706E-4</v>
      </c>
      <c r="AD1715" s="13">
        <f t="shared" si="2257"/>
        <v>2.0047386761459743E-2</v>
      </c>
      <c r="AE1715" s="13">
        <f t="shared" si="2258"/>
        <v>1.8170276098043659E-2</v>
      </c>
      <c r="AF1715" s="13">
        <f t="shared" si="2259"/>
        <v>8.2344631100212378E-3</v>
      </c>
      <c r="AG1715" s="13">
        <f t="shared" si="2260"/>
        <v>2.4878133329557625E-3</v>
      </c>
      <c r="AH1715" s="13">
        <f t="shared" si="2261"/>
        <v>2.4541930962384316E-3</v>
      </c>
      <c r="AI1715" s="13">
        <f t="shared" si="2262"/>
        <v>3.7605359713731713E-3</v>
      </c>
      <c r="AJ1715" s="13">
        <f t="shared" si="2263"/>
        <v>2.881116162714865E-3</v>
      </c>
      <c r="AK1715" s="13">
        <f t="shared" si="2264"/>
        <v>1.4715686640142678E-3</v>
      </c>
      <c r="AL1715" s="13">
        <f t="shared" si="2265"/>
        <v>3.1316002791796752E-5</v>
      </c>
      <c r="AM1715" s="13">
        <f t="shared" si="2266"/>
        <v>6.1436827578114379E-3</v>
      </c>
      <c r="AN1715" s="13">
        <f t="shared" si="2267"/>
        <v>5.5684271120479776E-3</v>
      </c>
      <c r="AO1715" s="13">
        <f t="shared" si="2268"/>
        <v>2.5235173856239875E-3</v>
      </c>
      <c r="AP1715" s="13">
        <f t="shared" si="2269"/>
        <v>7.6241038596198572E-4</v>
      </c>
      <c r="AQ1715" s="13">
        <f t="shared" si="2270"/>
        <v>1.7275577333073549E-4</v>
      </c>
      <c r="AR1715" s="13">
        <f t="shared" si="2271"/>
        <v>4.4487959141182253E-4</v>
      </c>
      <c r="AS1715" s="13">
        <f t="shared" si="2272"/>
        <v>6.8168462742322969E-4</v>
      </c>
      <c r="AT1715" s="13">
        <f t="shared" si="2273"/>
        <v>5.2226932886541766E-4</v>
      </c>
      <c r="AU1715" s="13">
        <f t="shared" si="2274"/>
        <v>2.6675605394886414E-4</v>
      </c>
      <c r="AV1715" s="13">
        <f t="shared" si="2275"/>
        <v>1.0218692021359269E-4</v>
      </c>
      <c r="AW1715" s="13">
        <f t="shared" si="2276"/>
        <v>1.208115891319416E-6</v>
      </c>
      <c r="AX1715" s="13">
        <f t="shared" si="2277"/>
        <v>1.5689841223758415E-3</v>
      </c>
      <c r="AY1715" s="13">
        <f t="shared" si="2278"/>
        <v>1.4220743599271937E-3</v>
      </c>
      <c r="AZ1715" s="13">
        <f t="shared" si="2279"/>
        <v>6.4446014982613958E-4</v>
      </c>
      <c r="BA1715" s="13">
        <f t="shared" si="2280"/>
        <v>1.947056574149864E-4</v>
      </c>
      <c r="BB1715" s="13">
        <f t="shared" si="2281"/>
        <v>4.4118662386994775E-5</v>
      </c>
      <c r="BC1715" s="13">
        <f t="shared" si="2282"/>
        <v>7.9975339049097848E-6</v>
      </c>
      <c r="BD1715" s="13">
        <f t="shared" si="2283"/>
        <v>6.7203979439006123E-5</v>
      </c>
      <c r="BE1715" s="13">
        <f t="shared" si="2284"/>
        <v>1.0297599748249508E-4</v>
      </c>
      <c r="BF1715" s="13">
        <f t="shared" si="2285"/>
        <v>7.8894554653113999E-5</v>
      </c>
      <c r="BG1715" s="13">
        <f t="shared" si="2286"/>
        <v>4.0296450344953876E-5</v>
      </c>
      <c r="BH1715" s="13">
        <f t="shared" si="2287"/>
        <v>1.5436463747811168E-5</v>
      </c>
      <c r="BI1715" s="13">
        <f t="shared" si="2288"/>
        <v>4.7306283505902344E-6</v>
      </c>
      <c r="BJ1715" s="14">
        <f t="shared" si="2289"/>
        <v>0.51831777457106198</v>
      </c>
      <c r="BK1715" s="14">
        <f t="shared" si="2290"/>
        <v>0.25908834421535371</v>
      </c>
      <c r="BL1715" s="14">
        <f t="shared" si="2291"/>
        <v>0.21209291520117504</v>
      </c>
      <c r="BM1715" s="14">
        <f t="shared" si="2292"/>
        <v>0.4392666973321121</v>
      </c>
      <c r="BN1715" s="14">
        <f t="shared" si="2293"/>
        <v>0.55964238083286322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1.242</v>
      </c>
      <c r="F1716" s="10">
        <f>VLOOKUP(B1716,home!$B$2:$E$405,3,FALSE)</f>
        <v>1.3734999999999999</v>
      </c>
      <c r="G1716" s="10">
        <f>VLOOKUP(C1716,away!$B$2:$E$405,4,FALSE)</f>
        <v>0.71040000000000003</v>
      </c>
      <c r="H1716" s="10">
        <f>VLOOKUP(A1716,away!$A$2:$E$405,3,FALSE)</f>
        <v>0.96209999999999996</v>
      </c>
      <c r="I1716" s="10">
        <f>VLOOKUP(C1716,away!$B$2:$E$405,3,FALSE)</f>
        <v>1.1617</v>
      </c>
      <c r="J1716" s="10">
        <f>VLOOKUP(B1716,home!$B$2:$E$405,4,FALSE)</f>
        <v>0.79479999999999995</v>
      </c>
      <c r="K1716" s="12">
        <f t="shared" si="2238"/>
        <v>1.2118621248000001</v>
      </c>
      <c r="L1716" s="12">
        <f t="shared" si="2239"/>
        <v>0.88832536383599991</v>
      </c>
      <c r="M1716" s="13">
        <f t="shared" si="2240"/>
        <v>0.1224334712164383</v>
      </c>
      <c r="N1716" s="13">
        <f t="shared" si="2241"/>
        <v>0.14837248657499258</v>
      </c>
      <c r="O1716" s="13">
        <f t="shared" si="2242"/>
        <v>0.10876075786404699</v>
      </c>
      <c r="P1716" s="13">
        <f t="shared" si="2243"/>
        <v>0.13180304311998228</v>
      </c>
      <c r="Q1716" s="13">
        <f t="shared" si="2244"/>
        <v>8.9903498421314995E-2</v>
      </c>
      <c r="R1716" s="13">
        <f t="shared" si="2245"/>
        <v>4.8307469900329296E-2</v>
      </c>
      <c r="S1716" s="13">
        <f t="shared" si="2246"/>
        <v>3.5472412084473111E-2</v>
      </c>
      <c r="T1716" s="13">
        <f t="shared" si="2247"/>
        <v>7.9863557945243885E-2</v>
      </c>
      <c r="U1716" s="13">
        <f t="shared" si="2248"/>
        <v>5.8541993117125109E-2</v>
      </c>
      <c r="V1716" s="13">
        <f t="shared" si="2249"/>
        <v>4.2430044415935663E-3</v>
      </c>
      <c r="W1716" s="13">
        <f t="shared" si="2250"/>
        <v>3.631688154126942E-2</v>
      </c>
      <c r="X1716" s="13">
        <f t="shared" si="2251"/>
        <v>3.2261207008537067E-2</v>
      </c>
      <c r="Y1716" s="13">
        <f t="shared" si="2252"/>
        <v>1.4329224226823594E-2</v>
      </c>
      <c r="Z1716" s="13">
        <f t="shared" si="2253"/>
        <v>1.4304250258402217E-2</v>
      </c>
      <c r="AA1716" s="13">
        <f t="shared" si="2254"/>
        <v>1.7334779111818261E-2</v>
      </c>
      <c r="AB1716" s="13">
        <f t="shared" si="2255"/>
        <v>1.0503681123693369E-2</v>
      </c>
      <c r="AC1716" s="13">
        <f t="shared" si="2256"/>
        <v>2.8548203149498895E-4</v>
      </c>
      <c r="AD1716" s="13">
        <f t="shared" si="2257"/>
        <v>1.1002763307678163E-2</v>
      </c>
      <c r="AE1716" s="13">
        <f t="shared" si="2258"/>
        <v>9.7740337184945951E-3</v>
      </c>
      <c r="AF1716" s="13">
        <f t="shared" si="2259"/>
        <v>4.3412610295635199E-3</v>
      </c>
      <c r="AG1716" s="13">
        <f t="shared" si="2260"/>
        <v>1.285484094531354E-3</v>
      </c>
      <c r="AH1716" s="13">
        <f t="shared" si="2261"/>
        <v>3.1767070787990857E-3</v>
      </c>
      <c r="AI1716" s="13">
        <f t="shared" si="2262"/>
        <v>3.8497309903806612E-3</v>
      </c>
      <c r="AJ1716" s="13">
        <f t="shared" si="2263"/>
        <v>2.3326715889555585E-3</v>
      </c>
      <c r="AK1716" s="13">
        <f t="shared" si="2264"/>
        <v>9.4229211608409184E-4</v>
      </c>
      <c r="AL1716" s="13">
        <f t="shared" si="2265"/>
        <v>1.2293174450831772E-5</v>
      </c>
      <c r="AM1716" s="13">
        <f t="shared" si="2266"/>
        <v>2.6667664241428655E-3</v>
      </c>
      <c r="AN1716" s="13">
        <f t="shared" si="2267"/>
        <v>2.3689562539923395E-3</v>
      </c>
      <c r="AO1716" s="13">
        <f t="shared" si="2268"/>
        <v>1.0522019631196559E-3</v>
      </c>
      <c r="AP1716" s="13">
        <f t="shared" si="2269"/>
        <v>3.1156589723907403E-4</v>
      </c>
      <c r="AQ1716" s="13">
        <f t="shared" si="2270"/>
        <v>6.9192972255947529E-5</v>
      </c>
      <c r="AR1716" s="13">
        <f t="shared" si="2271"/>
        <v>5.6438989431491899E-4</v>
      </c>
      <c r="AS1716" s="13">
        <f t="shared" si="2272"/>
        <v>6.839627365401252E-4</v>
      </c>
      <c r="AT1716" s="13">
        <f t="shared" si="2273"/>
        <v>4.1443426759376945E-4</v>
      </c>
      <c r="AU1716" s="13">
        <f t="shared" si="2274"/>
        <v>1.6741239737203908E-4</v>
      </c>
      <c r="AV1716" s="13">
        <f t="shared" si="2275"/>
        <v>5.0720185899285307E-5</v>
      </c>
      <c r="AW1716" s="13">
        <f t="shared" si="2276"/>
        <v>3.6760957833901535E-7</v>
      </c>
      <c r="AX1716" s="13">
        <f t="shared" si="2277"/>
        <v>5.3862553751784625E-4</v>
      </c>
      <c r="AY1716" s="13">
        <f t="shared" si="2278"/>
        <v>4.7847472658690176E-4</v>
      </c>
      <c r="AZ1716" s="13">
        <f t="shared" si="2279"/>
        <v>2.1252061779081997E-4</v>
      </c>
      <c r="BA1716" s="13">
        <f t="shared" si="2280"/>
        <v>6.2929151707227232E-5</v>
      </c>
      <c r="BB1716" s="13">
        <f t="shared" si="2281"/>
        <v>1.3975390396553363E-5</v>
      </c>
      <c r="BC1716" s="13">
        <f t="shared" si="2282"/>
        <v>2.4829387517536819E-6</v>
      </c>
      <c r="BD1716" s="13">
        <f t="shared" si="2283"/>
        <v>8.3560309702110304E-5</v>
      </c>
      <c r="BE1716" s="13">
        <f t="shared" si="2284"/>
        <v>1.0126357446454544E-4</v>
      </c>
      <c r="BF1716" s="13">
        <f t="shared" si="2285"/>
        <v>6.1358745257723539E-5</v>
      </c>
      <c r="BG1716" s="13">
        <f t="shared" si="2286"/>
        <v>2.478611313436226E-5</v>
      </c>
      <c r="BH1716" s="13">
        <f t="shared" si="2287"/>
        <v>7.5093379321353586E-6</v>
      </c>
      <c r="BI1716" s="13">
        <f t="shared" si="2288"/>
        <v>1.8200564444557579E-6</v>
      </c>
      <c r="BJ1716" s="14">
        <f t="shared" si="2289"/>
        <v>0.43522808974195021</v>
      </c>
      <c r="BK1716" s="14">
        <f t="shared" si="2290"/>
        <v>0.29472818079502</v>
      </c>
      <c r="BL1716" s="14">
        <f t="shared" si="2291"/>
        <v>0.25591130050988792</v>
      </c>
      <c r="BM1716" s="14">
        <f t="shared" si="2292"/>
        <v>0.3501129870911473</v>
      </c>
      <c r="BN1716" s="14">
        <f t="shared" si="2293"/>
        <v>0.64958072709710446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1.242</v>
      </c>
      <c r="F1717" s="10">
        <f>VLOOKUP(B1717,home!$B$2:$E$405,3,FALSE)</f>
        <v>0.80520000000000003</v>
      </c>
      <c r="G1717" s="10">
        <f>VLOOKUP(C1717,away!$B$2:$E$405,4,FALSE)</f>
        <v>1.1839999999999999</v>
      </c>
      <c r="H1717" s="10">
        <f>VLOOKUP(A1717,away!$A$2:$E$405,3,FALSE)</f>
        <v>0.96209999999999996</v>
      </c>
      <c r="I1717" s="10">
        <f>VLOOKUP(C1717,away!$B$2:$E$405,3,FALSE)</f>
        <v>0.79479999999999995</v>
      </c>
      <c r="J1717" s="10">
        <f>VLOOKUP(B1717,home!$B$2:$E$405,4,FALSE)</f>
        <v>0.91710000000000003</v>
      </c>
      <c r="K1717" s="12">
        <f t="shared" si="2238"/>
        <v>1.1840691456000001</v>
      </c>
      <c r="L1717" s="12">
        <f t="shared" si="2239"/>
        <v>0.70128535006799997</v>
      </c>
      <c r="M1717" s="13">
        <f t="shared" si="2240"/>
        <v>0.1517752462244239</v>
      </c>
      <c r="N1717" s="13">
        <f t="shared" si="2241"/>
        <v>0.17971238612018325</v>
      </c>
      <c r="O1717" s="13">
        <f t="shared" si="2242"/>
        <v>0.10643775668015201</v>
      </c>
      <c r="P1717" s="13">
        <f t="shared" si="2243"/>
        <v>0.12602966361184831</v>
      </c>
      <c r="Q1717" s="13">
        <f t="shared" si="2244"/>
        <v>0.10639594574353135</v>
      </c>
      <c r="R1717" s="13">
        <f t="shared" si="2245"/>
        <v>3.7321619726946496E-2</v>
      </c>
      <c r="S1717" s="13">
        <f t="shared" si="2246"/>
        <v>2.6162823822122785E-2</v>
      </c>
      <c r="T1717" s="13">
        <f t="shared" si="2247"/>
        <v>7.4613918056568321E-2</v>
      </c>
      <c r="U1717" s="13">
        <f t="shared" si="2248"/>
        <v>4.4191378382493644E-2</v>
      </c>
      <c r="V1717" s="13">
        <f t="shared" si="2249"/>
        <v>2.4138703389547283E-3</v>
      </c>
      <c r="W1717" s="13">
        <f t="shared" si="2250"/>
        <v>4.1993385523949066E-2</v>
      </c>
      <c r="X1717" s="13">
        <f t="shared" si="2251"/>
        <v>2.9449346067703101E-2</v>
      </c>
      <c r="Y1717" s="13">
        <f t="shared" si="2252"/>
        <v>1.0326197483181422E-2</v>
      </c>
      <c r="Z1717" s="13">
        <f t="shared" si="2253"/>
        <v>8.7243683851054837E-3</v>
      </c>
      <c r="AA1717" s="13">
        <f t="shared" si="2254"/>
        <v>1.0330255419651503E-2</v>
      </c>
      <c r="AB1717" s="13">
        <f t="shared" si="2255"/>
        <v>6.1158683542882628E-3</v>
      </c>
      <c r="AC1717" s="13">
        <f t="shared" si="2256"/>
        <v>1.2527539667570609E-4</v>
      </c>
      <c r="AD1717" s="13">
        <f t="shared" si="2257"/>
        <v>1.2430768029548447E-2</v>
      </c>
      <c r="AE1717" s="13">
        <f t="shared" si="2258"/>
        <v>8.7175155092159857E-3</v>
      </c>
      <c r="AF1717" s="13">
        <f t="shared" si="2259"/>
        <v>3.0567329578018746E-3</v>
      </c>
      <c r="AG1717" s="13">
        <f t="shared" si="2260"/>
        <v>7.1454734745882707E-4</v>
      </c>
      <c r="AH1717" s="13">
        <f t="shared" si="2261"/>
        <v>1.5295679342677226E-3</v>
      </c>
      <c r="AI1717" s="13">
        <f t="shared" si="2262"/>
        <v>1.8111141970655394E-3</v>
      </c>
      <c r="AJ1717" s="13">
        <f t="shared" si="2263"/>
        <v>1.0722422199517117E-3</v>
      </c>
      <c r="AK1717" s="13">
        <f t="shared" si="2264"/>
        <v>4.2320297641815707E-4</v>
      </c>
      <c r="AL1717" s="13">
        <f t="shared" si="2265"/>
        <v>4.160998975691836E-6</v>
      </c>
      <c r="AM1717" s="13">
        <f t="shared" si="2266"/>
        <v>2.9437777759798453E-3</v>
      </c>
      <c r="AN1717" s="13">
        <f t="shared" si="2267"/>
        <v>2.0644282281504244E-3</v>
      </c>
      <c r="AO1717" s="13">
        <f t="shared" si="2268"/>
        <v>7.2387663633436544E-4</v>
      </c>
      <c r="AP1717" s="13">
        <f t="shared" si="2269"/>
        <v>1.6921469343926396E-4</v>
      </c>
      <c r="AQ1717" s="13">
        <f t="shared" si="2270"/>
        <v>2.9666946381300881E-5</v>
      </c>
      <c r="AR1717" s="13">
        <f t="shared" si="2271"/>
        <v>2.1453271684714558E-4</v>
      </c>
      <c r="AS1717" s="13">
        <f t="shared" si="2272"/>
        <v>2.5402157074044644E-4</v>
      </c>
      <c r="AT1717" s="13">
        <f t="shared" si="2273"/>
        <v>1.503895521153052E-4</v>
      </c>
      <c r="AU1717" s="13">
        <f t="shared" si="2274"/>
        <v>5.9357209493445392E-5</v>
      </c>
      <c r="AV1717" s="13">
        <f t="shared" si="2275"/>
        <v>1.7570760082526025E-5</v>
      </c>
      <c r="AW1717" s="13">
        <f t="shared" si="2276"/>
        <v>9.597694878171372E-8</v>
      </c>
      <c r="AX1717" s="13">
        <f t="shared" si="2277"/>
        <v>5.8093940600678704E-4</v>
      </c>
      <c r="AY1717" s="13">
        <f t="shared" si="2278"/>
        <v>4.0740429470976564E-4</v>
      </c>
      <c r="AZ1717" s="13">
        <f t="shared" si="2279"/>
        <v>1.4285333171737229E-4</v>
      </c>
      <c r="BA1717" s="13">
        <f t="shared" si="2280"/>
        <v>3.3393649580599187E-5</v>
      </c>
      <c r="BB1717" s="13">
        <f t="shared" si="2281"/>
        <v>5.854619309044655E-6</v>
      </c>
      <c r="BC1717" s="13">
        <f t="shared" si="2282"/>
        <v>8.2115175033165095E-7</v>
      </c>
      <c r="BD1717" s="13">
        <f t="shared" si="2283"/>
        <v>2.5074775239198249E-5</v>
      </c>
      <c r="BE1717" s="13">
        <f t="shared" si="2284"/>
        <v>2.9690267693589509E-5</v>
      </c>
      <c r="BF1717" s="13">
        <f t="shared" si="2285"/>
        <v>1.7577664950291909E-5</v>
      </c>
      <c r="BG1717" s="13">
        <f t="shared" si="2286"/>
        <v>6.9377235731117384E-6</v>
      </c>
      <c r="BH1717" s="13">
        <f t="shared" si="2287"/>
        <v>2.053686105905849E-6</v>
      </c>
      <c r="BI1717" s="13">
        <f t="shared" si="2288"/>
        <v>4.8634127055010608E-7</v>
      </c>
      <c r="BJ1717" s="14">
        <f t="shared" si="2289"/>
        <v>0.47451297357250083</v>
      </c>
      <c r="BK1717" s="14">
        <f t="shared" si="2290"/>
        <v>0.3069184446877109</v>
      </c>
      <c r="BL1717" s="14">
        <f t="shared" si="2291"/>
        <v>0.21001069815934653</v>
      </c>
      <c r="BM1717" s="14">
        <f t="shared" si="2292"/>
        <v>0.29208655837981767</v>
      </c>
      <c r="BN1717" s="14">
        <f t="shared" si="2293"/>
        <v>0.70767261810708537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1.8426</v>
      </c>
      <c r="F1721" s="10">
        <f>VLOOKUP(B1721,home!$B$2:$E$405,3,FALSE)</f>
        <v>0.96020000000000005</v>
      </c>
      <c r="G1721" s="10">
        <f>VLOOKUP(C1721,away!$B$2:$E$405,4,FALSE)</f>
        <v>0.89159999999999995</v>
      </c>
      <c r="H1721" s="10">
        <f>VLOOKUP(A1721,away!$A$2:$E$405,3,FALSE)</f>
        <v>1.2176</v>
      </c>
      <c r="I1721" s="10">
        <f>VLOOKUP(C1721,away!$B$2:$E$405,3,FALSE)</f>
        <v>0.93859999999999999</v>
      </c>
      <c r="J1721" s="10">
        <f>VLOOKUP(B1721,home!$B$2:$E$405,4,FALSE)</f>
        <v>0.7581</v>
      </c>
      <c r="K1721" s="12">
        <f t="shared" si="2238"/>
        <v>1.577476246032</v>
      </c>
      <c r="L1721" s="12">
        <f t="shared" si="2239"/>
        <v>0.86638651881599993</v>
      </c>
      <c r="M1721" s="13">
        <f t="shared" si="2240"/>
        <v>8.6824819013823384E-2</v>
      </c>
      <c r="N1721" s="13">
        <f t="shared" si="2241"/>
        <v>0.13696408956033393</v>
      </c>
      <c r="O1721" s="13">
        <f t="shared" si="2242"/>
        <v>7.5223852692215668E-2</v>
      </c>
      <c r="P1721" s="13">
        <f t="shared" si="2243"/>
        <v>0.11866384075698054</v>
      </c>
      <c r="Q1721" s="13">
        <f t="shared" si="2244"/>
        <v>0.10802879892041312</v>
      </c>
      <c r="R1721" s="13">
        <f t="shared" si="2245"/>
        <v>3.2586465932968163E-2</v>
      </c>
      <c r="S1721" s="13">
        <f t="shared" si="2246"/>
        <v>4.0544591002706798E-2</v>
      </c>
      <c r="T1721" s="13">
        <f t="shared" si="2247"/>
        <v>9.3594695028530364E-2</v>
      </c>
      <c r="U1721" s="13">
        <f t="shared" si="2248"/>
        <v>5.1404375951388269E-2</v>
      </c>
      <c r="V1721" s="13">
        <f t="shared" si="2249"/>
        <v>6.1569401019823345E-3</v>
      </c>
      <c r="W1721" s="13">
        <f t="shared" si="2250"/>
        <v>5.6804288061439688E-2</v>
      </c>
      <c r="X1721" s="13">
        <f t="shared" si="2251"/>
        <v>4.9214469387371992E-2</v>
      </c>
      <c r="Y1721" s="13">
        <f t="shared" si="2252"/>
        <v>2.1319376403950908E-2</v>
      </c>
      <c r="Z1721" s="13">
        <f t="shared" si="2253"/>
        <v>9.4108249267268219E-3</v>
      </c>
      <c r="AA1721" s="13">
        <f t="shared" si="2254"/>
        <v>1.4845352777477399E-2</v>
      </c>
      <c r="AB1721" s="13">
        <f t="shared" si="2255"/>
        <v>1.1709095685217887E-2</v>
      </c>
      <c r="AC1721" s="13">
        <f t="shared" si="2256"/>
        <v>5.2591972556802809E-4</v>
      </c>
      <c r="AD1721" s="13">
        <f t="shared" si="2257"/>
        <v>2.2401853772420058E-2</v>
      </c>
      <c r="AE1721" s="13">
        <f t="shared" si="2258"/>
        <v>1.9408664104912089E-2</v>
      </c>
      <c r="AF1721" s="13">
        <f t="shared" si="2259"/>
        <v>8.40770246436192E-3</v>
      </c>
      <c r="AG1721" s="13">
        <f t="shared" si="2260"/>
        <v>2.4281066897797431E-3</v>
      </c>
      <c r="AH1721" s="13">
        <f t="shared" si="2261"/>
        <v>2.0383529618634216E-3</v>
      </c>
      <c r="AI1721" s="13">
        <f t="shared" si="2262"/>
        <v>3.2154533783685189E-3</v>
      </c>
      <c r="AJ1721" s="13">
        <f t="shared" si="2263"/>
        <v>2.5361506622998422E-3</v>
      </c>
      <c r="AK1721" s="13">
        <f t="shared" si="2264"/>
        <v>1.3335724753787753E-3</v>
      </c>
      <c r="AL1721" s="13">
        <f t="shared" si="2265"/>
        <v>2.8751066929755859E-5</v>
      </c>
      <c r="AM1721" s="13">
        <f t="shared" si="2266"/>
        <v>7.0676784386149941E-3</v>
      </c>
      <c r="AN1721" s="13">
        <f t="shared" si="2267"/>
        <v>6.1233413185425465E-3</v>
      </c>
      <c r="AO1721" s="13">
        <f t="shared" si="2268"/>
        <v>2.652590184247126E-3</v>
      </c>
      <c r="AP1721" s="13">
        <f t="shared" si="2269"/>
        <v>7.6605612519178661E-4</v>
      </c>
      <c r="AQ1721" s="13">
        <f t="shared" si="2270"/>
        <v>1.659251748806464E-4</v>
      </c>
      <c r="AR1721" s="13">
        <f t="shared" si="2271"/>
        <v>3.532003053494267E-4</v>
      </c>
      <c r="AS1721" s="13">
        <f t="shared" si="2272"/>
        <v>5.5716509177996978E-4</v>
      </c>
      <c r="AT1721" s="13">
        <f t="shared" si="2273"/>
        <v>4.3945734870057073E-4</v>
      </c>
      <c r="AU1721" s="13">
        <f t="shared" si="2274"/>
        <v>2.3107784290645066E-4</v>
      </c>
      <c r="AV1721" s="13">
        <f t="shared" si="2275"/>
        <v>9.1129952042310006E-5</v>
      </c>
      <c r="AW1721" s="13">
        <f t="shared" si="2276"/>
        <v>1.0915056273645346E-6</v>
      </c>
      <c r="AX1721" s="13">
        <f t="shared" si="2277"/>
        <v>1.8581824752512814E-3</v>
      </c>
      <c r="AY1721" s="13">
        <f t="shared" si="2278"/>
        <v>1.6099042460578554E-3</v>
      </c>
      <c r="AZ1721" s="13">
        <f t="shared" si="2279"/>
        <v>6.9739966768458126E-4</v>
      </c>
      <c r="BA1721" s="13">
        <f t="shared" si="2280"/>
        <v>2.0140589010289321E-4</v>
      </c>
      <c r="BB1721" s="13">
        <f t="shared" si="2281"/>
        <v>4.3623836998820864E-5</v>
      </c>
      <c r="BC1721" s="13">
        <f t="shared" si="2282"/>
        <v>7.5590208549610093E-6</v>
      </c>
      <c r="BD1721" s="13">
        <f t="shared" si="2283"/>
        <v>5.1001330499406293E-5</v>
      </c>
      <c r="BE1721" s="13">
        <f t="shared" si="2284"/>
        <v>8.0453387378840794E-5</v>
      </c>
      <c r="BF1721" s="13">
        <f t="shared" si="2285"/>
        <v>6.3456653751466031E-5</v>
      </c>
      <c r="BG1721" s="13">
        <f t="shared" si="2286"/>
        <v>3.3367121315205027E-5</v>
      </c>
      <c r="BH1721" s="13">
        <f t="shared" si="2287"/>
        <v>1.315896031830099E-5</v>
      </c>
      <c r="BI1721" s="13">
        <f t="shared" si="2288"/>
        <v>4.1515894649194967E-6</v>
      </c>
      <c r="BJ1721" s="14">
        <f t="shared" si="2289"/>
        <v>0.53976571077194135</v>
      </c>
      <c r="BK1721" s="14">
        <f t="shared" si="2290"/>
        <v>0.25435476591404865</v>
      </c>
      <c r="BL1721" s="14">
        <f t="shared" si="2291"/>
        <v>0.19681029210068482</v>
      </c>
      <c r="BM1721" s="14">
        <f t="shared" si="2292"/>
        <v>0.44044091409623609</v>
      </c>
      <c r="BN1721" s="14">
        <f t="shared" si="2293"/>
        <v>0.55829186687673493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1.8426</v>
      </c>
      <c r="F1722" s="10">
        <f>VLOOKUP(B1722,home!$B$2:$E$405,3,FALSE)</f>
        <v>1.3776999999999999</v>
      </c>
      <c r="G1722" s="10">
        <f>VLOOKUP(C1722,away!$B$2:$E$405,4,FALSE)</f>
        <v>0.9304</v>
      </c>
      <c r="H1722" s="10">
        <f>VLOOKUP(A1722,away!$A$2:$E$405,3,FALSE)</f>
        <v>1.2176</v>
      </c>
      <c r="I1722" s="10">
        <f>VLOOKUP(C1722,away!$B$2:$E$405,3,FALSE)</f>
        <v>1.3492999999999999</v>
      </c>
      <c r="J1722" s="10">
        <f>VLOOKUP(B1722,home!$B$2:$E$405,4,FALSE)</f>
        <v>1.0740000000000001</v>
      </c>
      <c r="K1722" s="12">
        <f t="shared" si="2238"/>
        <v>2.3618669386079998</v>
      </c>
      <c r="L1722" s="12">
        <f t="shared" si="2239"/>
        <v>1.7644828483200001</v>
      </c>
      <c r="M1722" s="13">
        <f t="shared" si="2240"/>
        <v>1.6141692032172725E-2</v>
      </c>
      <c r="N1722" s="13">
        <f t="shared" si="2241"/>
        <v>3.8124528743980944E-2</v>
      </c>
      <c r="O1722" s="13">
        <f t="shared" si="2242"/>
        <v>2.848173873363238E-2</v>
      </c>
      <c r="P1722" s="13">
        <f t="shared" si="2243"/>
        <v>6.7270077069037204E-2</v>
      </c>
      <c r="Q1722" s="13">
        <f t="shared" si="2244"/>
        <v>4.5022531995209489E-2</v>
      </c>
      <c r="R1722" s="13">
        <f t="shared" si="2245"/>
        <v>2.5127769742912875E-2</v>
      </c>
      <c r="S1722" s="13">
        <f t="shared" si="2246"/>
        <v>7.0086569299158699E-2</v>
      </c>
      <c r="T1722" s="13">
        <f t="shared" si="2247"/>
        <v>7.9441485493485564E-2</v>
      </c>
      <c r="U1722" s="13">
        <f t="shared" si="2248"/>
        <v>5.9348448596740357E-2</v>
      </c>
      <c r="V1722" s="13">
        <f t="shared" si="2249"/>
        <v>3.2453770500099906E-2</v>
      </c>
      <c r="W1722" s="13">
        <f t="shared" si="2250"/>
        <v>3.5445743270635384E-2</v>
      </c>
      <c r="X1722" s="13">
        <f t="shared" si="2251"/>
        <v>6.2543406046990185E-2</v>
      </c>
      <c r="Y1722" s="13">
        <f t="shared" si="2252"/>
        <v>5.5178383622713795E-2</v>
      </c>
      <c r="Z1722" s="13">
        <f t="shared" si="2253"/>
        <v>1.4779172909301348E-2</v>
      </c>
      <c r="AA1722" s="13">
        <f t="shared" si="2254"/>
        <v>3.4906439874449857E-2</v>
      </c>
      <c r="AB1722" s="13">
        <f t="shared" si="2255"/>
        <v>4.1222183141985558E-2</v>
      </c>
      <c r="AC1722" s="13">
        <f t="shared" si="2256"/>
        <v>8.45313969552881E-3</v>
      </c>
      <c r="AD1722" s="13">
        <f t="shared" si="2257"/>
        <v>2.0929532286325169E-2</v>
      </c>
      <c r="AE1722" s="13">
        <f t="shared" si="2258"/>
        <v>3.6929800742580433E-2</v>
      </c>
      <c r="AF1722" s="13">
        <f t="shared" si="2259"/>
        <v>3.2581000001079198E-2</v>
      </c>
      <c r="AG1722" s="13">
        <f t="shared" si="2260"/>
        <v>1.9162871894339392E-2</v>
      </c>
      <c r="AH1722" s="13">
        <f t="shared" si="2261"/>
        <v>6.5193992777044553E-3</v>
      </c>
      <c r="AI1722" s="13">
        <f t="shared" si="2262"/>
        <v>1.5397953613595026E-2</v>
      </c>
      <c r="AJ1722" s="13">
        <f t="shared" si="2263"/>
        <v>1.8183958781084839E-2</v>
      </c>
      <c r="AK1722" s="13">
        <f t="shared" si="2264"/>
        <v>1.4316030352684967E-2</v>
      </c>
      <c r="AL1722" s="13">
        <f t="shared" si="2265"/>
        <v>1.4091294956195979E-3</v>
      </c>
      <c r="AM1722" s="13">
        <f t="shared" si="2266"/>
        <v>9.8865540695200291E-3</v>
      </c>
      <c r="AN1722" s="13">
        <f t="shared" si="2267"/>
        <v>1.7444655084656386E-2</v>
      </c>
      <c r="AO1722" s="13">
        <f t="shared" si="2268"/>
        <v>1.5390397345867241E-2</v>
      </c>
      <c r="AP1722" s="13">
        <f t="shared" si="2269"/>
        <v>9.0520307152041363E-3</v>
      </c>
      <c r="AQ1722" s="13">
        <f t="shared" si="2270"/>
        <v>3.9930382348608798E-3</v>
      </c>
      <c r="AR1722" s="13">
        <f t="shared" si="2271"/>
        <v>2.3006736413718615E-3</v>
      </c>
      <c r="AS1722" s="13">
        <f t="shared" si="2272"/>
        <v>5.433885010083077E-3</v>
      </c>
      <c r="AT1722" s="13">
        <f t="shared" si="2273"/>
        <v>6.4170566767564096E-3</v>
      </c>
      <c r="AU1722" s="13">
        <f t="shared" si="2274"/>
        <v>5.0520780026682283E-3</v>
      </c>
      <c r="AV1722" s="13">
        <f t="shared" si="2275"/>
        <v>2.9830840014427062E-3</v>
      </c>
      <c r="AW1722" s="13">
        <f t="shared" si="2276"/>
        <v>1.6312528103836323E-4</v>
      </c>
      <c r="AX1722" s="13">
        <f t="shared" si="2277"/>
        <v>3.8917875322599534E-3</v>
      </c>
      <c r="AY1722" s="13">
        <f t="shared" si="2278"/>
        <v>6.8669923499783065E-3</v>
      </c>
      <c r="AZ1722" s="13">
        <f t="shared" si="2279"/>
        <v>6.0583451105406883E-3</v>
      </c>
      <c r="BA1722" s="13">
        <f t="shared" si="2280"/>
        <v>3.5632820122507946E-3</v>
      </c>
      <c r="BB1722" s="13">
        <f t="shared" si="2281"/>
        <v>1.5718374985859256E-3</v>
      </c>
      <c r="BC1722" s="13">
        <f t="shared" si="2282"/>
        <v>5.5469606132021554E-4</v>
      </c>
      <c r="BD1722" s="13">
        <f t="shared" si="2283"/>
        <v>6.76583196630428E-4</v>
      </c>
      <c r="BE1722" s="13">
        <f t="shared" si="2284"/>
        <v>1.5979994833391234E-3</v>
      </c>
      <c r="BF1722" s="13">
        <f t="shared" si="2285"/>
        <v>1.8871310738056708E-3</v>
      </c>
      <c r="BG1722" s="13">
        <f t="shared" si="2286"/>
        <v>1.4857174973471421E-3</v>
      </c>
      <c r="BH1722" s="13">
        <f t="shared" si="2287"/>
        <v>8.772667592739082E-4</v>
      </c>
      <c r="BI1722" s="13">
        <f t="shared" si="2288"/>
        <v>4.1439747101376558E-4</v>
      </c>
      <c r="BJ1722" s="14">
        <f t="shared" si="2289"/>
        <v>0.50363290011238404</v>
      </c>
      <c r="BK1722" s="14">
        <f t="shared" si="2290"/>
        <v>0.20268137044159526</v>
      </c>
      <c r="BL1722" s="14">
        <f t="shared" si="2291"/>
        <v>0.27262979492852257</v>
      </c>
      <c r="BM1722" s="14">
        <f t="shared" si="2292"/>
        <v>0.76685103300591784</v>
      </c>
      <c r="BN1722" s="14">
        <f t="shared" si="2293"/>
        <v>0.2201683383169456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1.5455000000000001</v>
      </c>
      <c r="F1723" s="10">
        <f>VLOOKUP(B1723,home!$B$2:$E$405,3,FALSE)</f>
        <v>1.0513999999999999</v>
      </c>
      <c r="G1723" s="10">
        <f>VLOOKUP(C1723,away!$B$2:$E$405,4,FALSE)</f>
        <v>1.1323000000000001</v>
      </c>
      <c r="H1723" s="10">
        <f>VLOOKUP(A1723,away!$A$2:$E$405,3,FALSE)</f>
        <v>1.1894</v>
      </c>
      <c r="I1723" s="10">
        <f>VLOOKUP(C1723,away!$B$2:$E$405,3,FALSE)</f>
        <v>1.6815</v>
      </c>
      <c r="J1723" s="10">
        <f>VLOOKUP(B1723,home!$B$2:$E$405,4,FALSE)</f>
        <v>1.5764</v>
      </c>
      <c r="K1723" s="12">
        <f t="shared" si="2238"/>
        <v>1.8399180900100001</v>
      </c>
      <c r="L1723" s="12">
        <f t="shared" si="2239"/>
        <v>3.1527623240400002</v>
      </c>
      <c r="M1723" s="13">
        <f t="shared" si="2240"/>
        <v>6.7874469197318158E-3</v>
      </c>
      <c r="N1723" s="13">
        <f t="shared" si="2241"/>
        <v>1.2488346372597221E-2</v>
      </c>
      <c r="O1723" s="13">
        <f t="shared" si="2242"/>
        <v>2.1399206924951817E-2</v>
      </c>
      <c r="P1723" s="13">
        <f t="shared" si="2243"/>
        <v>3.9372787933086122E-2</v>
      </c>
      <c r="Q1723" s="13">
        <f t="shared" si="2244"/>
        <v>1.1488767202626199E-2</v>
      </c>
      <c r="R1723" s="13">
        <f t="shared" si="2245"/>
        <v>3.3733306678661992E-2</v>
      </c>
      <c r="S1723" s="13">
        <f t="shared" si="2246"/>
        <v>5.7098657564346178E-2</v>
      </c>
      <c r="T1723" s="13">
        <f t="shared" si="2247"/>
        <v>3.6221352386106305E-2</v>
      </c>
      <c r="U1723" s="13">
        <f t="shared" si="2248"/>
        <v>6.2066521193925354E-2</v>
      </c>
      <c r="V1723" s="13">
        <f t="shared" si="2249"/>
        <v>3.6802143102165515E-2</v>
      </c>
      <c r="W1723" s="13">
        <f t="shared" si="2250"/>
        <v>7.0461302026751755E-3</v>
      </c>
      <c r="X1723" s="13">
        <f t="shared" si="2251"/>
        <v>2.2214773833274623E-2</v>
      </c>
      <c r="Y1723" s="13">
        <f t="shared" si="2252"/>
        <v>3.5018950989308954E-2</v>
      </c>
      <c r="Z1723" s="13">
        <f t="shared" si="2253"/>
        <v>3.5451032787257475E-2</v>
      </c>
      <c r="AA1723" s="13">
        <f t="shared" si="2254"/>
        <v>6.5226996534812676E-2</v>
      </c>
      <c r="AB1723" s="13">
        <f t="shared" si="2255"/>
        <v>6.0006165440710718E-2</v>
      </c>
      <c r="AC1723" s="13">
        <f t="shared" si="2256"/>
        <v>1.3342673182020103E-2</v>
      </c>
      <c r="AD1723" s="13">
        <f t="shared" si="2257"/>
        <v>3.2410756061169699E-3</v>
      </c>
      <c r="AE1723" s="13">
        <f t="shared" si="2258"/>
        <v>1.0218341060330691E-2</v>
      </c>
      <c r="AF1723" s="13">
        <f t="shared" si="2259"/>
        <v>1.6108000354600777E-2</v>
      </c>
      <c r="AG1723" s="13">
        <f t="shared" si="2260"/>
        <v>1.6928232211202765E-2</v>
      </c>
      <c r="AH1723" s="13">
        <f t="shared" si="2261"/>
        <v>2.7942170129993029E-2</v>
      </c>
      <c r="AI1723" s="13">
        <f t="shared" si="2262"/>
        <v>5.1411304296311258E-2</v>
      </c>
      <c r="AJ1723" s="13">
        <f t="shared" si="2263"/>
        <v>4.7296294402895969E-2</v>
      </c>
      <c r="AK1723" s="13">
        <f t="shared" si="2264"/>
        <v>2.9007102554109002E-2</v>
      </c>
      <c r="AL1723" s="13">
        <f t="shared" si="2265"/>
        <v>3.0959401841003853E-3</v>
      </c>
      <c r="AM1723" s="13">
        <f t="shared" si="2266"/>
        <v>1.1926627277569473E-3</v>
      </c>
      <c r="AN1723" s="13">
        <f t="shared" si="2267"/>
        <v>3.7601821133588786E-3</v>
      </c>
      <c r="AO1723" s="13">
        <f t="shared" si="2268"/>
        <v>5.9274802492634907E-3</v>
      </c>
      <c r="AP1723" s="13">
        <f t="shared" si="2269"/>
        <v>6.2293121354563873E-3</v>
      </c>
      <c r="AQ1723" s="13">
        <f t="shared" si="2270"/>
        <v>4.9098851513380134E-3</v>
      </c>
      <c r="AR1723" s="13">
        <f t="shared" si="2271"/>
        <v>1.7619004247551584E-2</v>
      </c>
      <c r="AS1723" s="13">
        <f t="shared" si="2272"/>
        <v>3.2417524643033192E-2</v>
      </c>
      <c r="AT1723" s="13">
        <f t="shared" si="2273"/>
        <v>2.9822795012030875E-2</v>
      </c>
      <c r="AU1723" s="13">
        <f t="shared" si="2274"/>
        <v>1.8290500012431869E-2</v>
      </c>
      <c r="AV1723" s="13">
        <f t="shared" si="2275"/>
        <v>8.4132554620503786E-3</v>
      </c>
      <c r="AW1723" s="13">
        <f t="shared" si="2276"/>
        <v>4.9886126290538363E-4</v>
      </c>
      <c r="AX1723" s="13">
        <f t="shared" si="2277"/>
        <v>3.6573362134677994E-4</v>
      </c>
      <c r="AY1723" s="13">
        <f t="shared" si="2278"/>
        <v>1.1530711820168394E-3</v>
      </c>
      <c r="AZ1723" s="13">
        <f t="shared" si="2279"/>
        <v>1.8176796897994808E-3</v>
      </c>
      <c r="BA1723" s="13">
        <f t="shared" si="2280"/>
        <v>1.9102373477241723E-3</v>
      </c>
      <c r="BB1723" s="13">
        <f t="shared" si="2281"/>
        <v>1.5056310849697167E-3</v>
      </c>
      <c r="BC1723" s="13">
        <f t="shared" si="2282"/>
        <v>9.4937939171919851E-4</v>
      </c>
      <c r="BD1723" s="13">
        <f t="shared" si="2283"/>
        <v>9.2580887964635594E-3</v>
      </c>
      <c r="BE1723" s="13">
        <f t="shared" si="2284"/>
        <v>1.7034125055532215E-2</v>
      </c>
      <c r="BF1723" s="13">
        <f t="shared" si="2285"/>
        <v>1.5670697418583162E-2</v>
      </c>
      <c r="BG1723" s="13">
        <f t="shared" si="2286"/>
        <v>9.6109332211747247E-3</v>
      </c>
      <c r="BH1723" s="13">
        <f t="shared" si="2287"/>
        <v>4.4208324738793624E-3</v>
      </c>
      <c r="BI1723" s="13">
        <f t="shared" si="2288"/>
        <v>1.6267939283188594E-3</v>
      </c>
      <c r="BJ1723" s="14">
        <f t="shared" si="2289"/>
        <v>0.20069522491358954</v>
      </c>
      <c r="BK1723" s="14">
        <f t="shared" si="2290"/>
        <v>0.15765272006746697</v>
      </c>
      <c r="BL1723" s="14">
        <f t="shared" si="2291"/>
        <v>0.56227361842742163</v>
      </c>
      <c r="BM1723" s="14">
        <f t="shared" si="2292"/>
        <v>0.83014852424496921</v>
      </c>
      <c r="BN1723" s="14">
        <f t="shared" si="2293"/>
        <v>0.12526986203165519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1.5455000000000001</v>
      </c>
      <c r="F1724" s="10">
        <f>VLOOKUP(B1724,home!$B$2:$E$405,3,FALSE)</f>
        <v>0.24260000000000001</v>
      </c>
      <c r="G1724" s="10">
        <f>VLOOKUP(C1724,away!$B$2:$E$405,4,FALSE)</f>
        <v>0.72789999999999999</v>
      </c>
      <c r="H1724" s="10">
        <f>VLOOKUP(A1724,away!$A$2:$E$405,3,FALSE)</f>
        <v>1.1894</v>
      </c>
      <c r="I1724" s="10">
        <f>VLOOKUP(C1724,away!$B$2:$E$405,3,FALSE)</f>
        <v>1.5764</v>
      </c>
      <c r="J1724" s="10">
        <f>VLOOKUP(B1724,home!$B$2:$E$405,4,FALSE)</f>
        <v>1.0509999999999999</v>
      </c>
      <c r="K1724" s="12">
        <f t="shared" si="2238"/>
        <v>0.27291758857000004</v>
      </c>
      <c r="L1724" s="12">
        <f t="shared" si="2239"/>
        <v>1.9705936381599998</v>
      </c>
      <c r="M1724" s="13">
        <f t="shared" si="2240"/>
        <v>0.10608535991381704</v>
      </c>
      <c r="N1724" s="13">
        <f t="shared" si="2241"/>
        <v>2.8952560610259487E-2</v>
      </c>
      <c r="O1724" s="13">
        <f t="shared" si="2242"/>
        <v>0.20905113534808167</v>
      </c>
      <c r="P1724" s="13">
        <f t="shared" si="2243"/>
        <v>5.7053731747019137E-2</v>
      </c>
      <c r="Q1724" s="13">
        <f t="shared" si="2244"/>
        <v>3.9508315123393941E-3</v>
      </c>
      <c r="R1724" s="13">
        <f t="shared" si="2245"/>
        <v>0.20597741868352745</v>
      </c>
      <c r="S1724" s="13">
        <f t="shared" si="2246"/>
        <v>7.6710120720362915E-3</v>
      </c>
      <c r="T1724" s="13">
        <f t="shared" si="2247"/>
        <v>7.7854834436580592E-3</v>
      </c>
      <c r="U1724" s="13">
        <f t="shared" si="2248"/>
        <v>5.6214860406981579E-2</v>
      </c>
      <c r="V1724" s="13">
        <f t="shared" si="2249"/>
        <v>4.5839382481098853E-4</v>
      </c>
      <c r="W1724" s="13">
        <f t="shared" si="2250"/>
        <v>3.5941713639801133E-4</v>
      </c>
      <c r="X1724" s="13">
        <f t="shared" si="2251"/>
        <v>7.0826512243160589E-4</v>
      </c>
      <c r="Y1724" s="13">
        <f t="shared" si="2252"/>
        <v>6.9785137219716814E-4</v>
      </c>
      <c r="Z1724" s="13">
        <f t="shared" si="2253"/>
        <v>0.13529926362079264</v>
      </c>
      <c r="AA1724" s="13">
        <f t="shared" si="2254"/>
        <v>3.6925548762683454E-2</v>
      </c>
      <c r="AB1724" s="13">
        <f t="shared" si="2255"/>
        <v>5.0388158624677581E-3</v>
      </c>
      <c r="AC1724" s="13">
        <f t="shared" si="2256"/>
        <v>1.5408039299969622E-5</v>
      </c>
      <c r="AD1724" s="13">
        <f t="shared" si="2257"/>
        <v>2.4522814539120008E-5</v>
      </c>
      <c r="AE1724" s="13">
        <f t="shared" si="2258"/>
        <v>4.8324502320567425E-5</v>
      </c>
      <c r="AF1724" s="13">
        <f t="shared" si="2259"/>
        <v>4.7613978420079168E-5</v>
      </c>
      <c r="AG1724" s="13">
        <f t="shared" si="2260"/>
        <v>3.1275934320698508E-5</v>
      </c>
      <c r="AH1724" s="13">
        <f t="shared" si="2261"/>
        <v>6.665496703471667E-2</v>
      </c>
      <c r="AI1724" s="13">
        <f t="shared" si="2262"/>
        <v>1.8191312869327719E-2</v>
      </c>
      <c r="AJ1724" s="13">
        <f t="shared" si="2263"/>
        <v>2.4823646206096643E-3</v>
      </c>
      <c r="AK1724" s="13">
        <f t="shared" si="2264"/>
        <v>2.258269887360909E-4</v>
      </c>
      <c r="AL1724" s="13">
        <f t="shared" si="2265"/>
        <v>3.3146369741580148E-7</v>
      </c>
      <c r="AM1724" s="13">
        <f t="shared" si="2266"/>
        <v>1.3385414817931947E-6</v>
      </c>
      <c r="AN1724" s="13">
        <f t="shared" si="2267"/>
        <v>2.6377213284349282E-6</v>
      </c>
      <c r="AO1724" s="13">
        <f t="shared" si="2268"/>
        <v>2.5989384345264069E-6</v>
      </c>
      <c r="AP1724" s="13">
        <f t="shared" si="2269"/>
        <v>1.7071505150157488E-6</v>
      </c>
      <c r="AQ1724" s="13">
        <f t="shared" si="2270"/>
        <v>8.4102498606790057E-7</v>
      </c>
      <c r="AR1724" s="13">
        <f t="shared" si="2271"/>
        <v>2.6269970798075439E-2</v>
      </c>
      <c r="AS1724" s="13">
        <f t="shared" si="2272"/>
        <v>7.1695370820150667E-3</v>
      </c>
      <c r="AT1724" s="13">
        <f t="shared" si="2273"/>
        <v>9.7834638579337332E-4</v>
      </c>
      <c r="AU1724" s="13">
        <f t="shared" si="2274"/>
        <v>8.9002645465634134E-5</v>
      </c>
      <c r="AV1724" s="13">
        <f t="shared" si="2275"/>
        <v>6.0725968442078789E-6</v>
      </c>
      <c r="AW1724" s="13">
        <f t="shared" si="2276"/>
        <v>4.9517883239391129E-9</v>
      </c>
      <c r="AX1724" s="13">
        <f t="shared" si="2277"/>
        <v>6.0885252235318796E-8</v>
      </c>
      <c r="AY1724" s="13">
        <f t="shared" si="2278"/>
        <v>1.1998009071268611E-7</v>
      </c>
      <c r="AZ1724" s="13">
        <f t="shared" si="2279"/>
        <v>1.1821600173213949E-7</v>
      </c>
      <c r="BA1724" s="13">
        <f t="shared" si="2280"/>
        <v>7.7651900314021869E-8</v>
      </c>
      <c r="BB1724" s="13">
        <f t="shared" si="2281"/>
        <v>3.8255085187461498E-8</v>
      </c>
      <c r="BC1724" s="13">
        <f t="shared" si="2282"/>
        <v>1.5077045499536097E-8</v>
      </c>
      <c r="BD1724" s="13">
        <f t="shared" si="2283"/>
        <v>8.6279062215560698E-3</v>
      </c>
      <c r="BE1724" s="13">
        <f t="shared" si="2284"/>
        <v>2.3547073603951826E-3</v>
      </c>
      <c r="BF1724" s="13">
        <f t="shared" si="2285"/>
        <v>3.2132052729354161E-4</v>
      </c>
      <c r="BG1724" s="13">
        <f t="shared" si="2286"/>
        <v>2.9231341155664755E-5</v>
      </c>
      <c r="BH1724" s="13">
        <f t="shared" si="2287"/>
        <v>1.9944367847177558E-6</v>
      </c>
      <c r="BI1724" s="13">
        <f t="shared" si="2288"/>
        <v>1.088633755680949E-7</v>
      </c>
      <c r="BJ1724" s="14">
        <f t="shared" si="2289"/>
        <v>4.2615699869005708E-2</v>
      </c>
      <c r="BK1724" s="14">
        <f t="shared" si="2290"/>
        <v>0.17128435704077158</v>
      </c>
      <c r="BL1724" s="14">
        <f t="shared" si="2291"/>
        <v>0.64661044883588648</v>
      </c>
      <c r="BM1724" s="14">
        <f t="shared" si="2292"/>
        <v>0.3847386165231097</v>
      </c>
      <c r="BN1724" s="14">
        <f t="shared" si="2293"/>
        <v>0.61107103781504413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1.5455000000000001</v>
      </c>
      <c r="F1725" s="10">
        <f>VLOOKUP(B1725,home!$B$2:$E$405,3,FALSE)</f>
        <v>0.80879999999999996</v>
      </c>
      <c r="G1725" s="10">
        <f>VLOOKUP(C1725,away!$B$2:$E$405,4,FALSE)</f>
        <v>1.2016</v>
      </c>
      <c r="H1725" s="10">
        <f>VLOOKUP(A1725,away!$A$2:$E$405,3,FALSE)</f>
        <v>1.1894</v>
      </c>
      <c r="I1725" s="10">
        <f>VLOOKUP(C1725,away!$B$2:$E$405,3,FALSE)</f>
        <v>0.72070000000000001</v>
      </c>
      <c r="J1725" s="10">
        <f>VLOOKUP(B1725,home!$B$2:$E$405,4,FALSE)</f>
        <v>0.94589999999999996</v>
      </c>
      <c r="K1725" s="12">
        <f t="shared" si="2238"/>
        <v>1.50200048064</v>
      </c>
      <c r="L1725" s="12">
        <f t="shared" si="2239"/>
        <v>0.81082602862199993</v>
      </c>
      <c r="M1725" s="13">
        <f t="shared" si="2240"/>
        <v>9.8981084846184439E-2</v>
      </c>
      <c r="N1725" s="13">
        <f t="shared" si="2241"/>
        <v>0.14866963701323765</v>
      </c>
      <c r="O1725" s="13">
        <f t="shared" si="2242"/>
        <v>8.0256439934528953E-2</v>
      </c>
      <c r="P1725" s="13">
        <f t="shared" si="2243"/>
        <v>0.12054521135611777</v>
      </c>
      <c r="Q1725" s="13">
        <f t="shared" si="2244"/>
        <v>0.11165093312522867</v>
      </c>
      <c r="R1725" s="13">
        <f t="shared" si="2245"/>
        <v>3.253700523172709E-2</v>
      </c>
      <c r="S1725" s="13">
        <f t="shared" si="2246"/>
        <v>3.6701830464558854E-2</v>
      </c>
      <c r="T1725" s="13">
        <f t="shared" si="2247"/>
        <v>9.0529482697869659E-2</v>
      </c>
      <c r="U1725" s="13">
        <f t="shared" si="2248"/>
        <v>4.8870597496640286E-2</v>
      </c>
      <c r="V1725" s="13">
        <f t="shared" si="2249"/>
        <v>4.9664145622501238E-3</v>
      </c>
      <c r="W1725" s="13">
        <f t="shared" si="2250"/>
        <v>5.589991840599931E-2</v>
      </c>
      <c r="X1725" s="13">
        <f t="shared" si="2251"/>
        <v>4.5325108841430255E-2</v>
      </c>
      <c r="Y1725" s="13">
        <f t="shared" si="2252"/>
        <v>1.8375388999378395E-2</v>
      </c>
      <c r="Z1725" s="13">
        <f t="shared" si="2253"/>
        <v>8.793950245098171E-3</v>
      </c>
      <c r="AA1725" s="13">
        <f t="shared" si="2254"/>
        <v>1.32085174948617E-2</v>
      </c>
      <c r="AB1725" s="13">
        <f t="shared" si="2255"/>
        <v>9.9195998129120617E-3</v>
      </c>
      <c r="AC1725" s="13">
        <f t="shared" si="2256"/>
        <v>3.7802518911749704E-4</v>
      </c>
      <c r="AD1725" s="13">
        <f t="shared" si="2257"/>
        <v>2.0990426078386942E-2</v>
      </c>
      <c r="AE1725" s="13">
        <f t="shared" si="2258"/>
        <v>1.7019583816222143E-2</v>
      </c>
      <c r="AF1725" s="13">
        <f t="shared" si="2259"/>
        <v>6.8999607772533313E-3</v>
      </c>
      <c r="AG1725" s="13">
        <f t="shared" si="2260"/>
        <v>1.8648892648892956E-3</v>
      </c>
      <c r="AH1725" s="13">
        <f t="shared" si="2261"/>
        <v>1.782590938283103E-3</v>
      </c>
      <c r="AI1725" s="13">
        <f t="shared" si="2262"/>
        <v>2.6774524460857294E-3</v>
      </c>
      <c r="AJ1725" s="13">
        <f t="shared" si="2263"/>
        <v>2.0107674304557549E-3</v>
      </c>
      <c r="AK1725" s="13">
        <f t="shared" si="2264"/>
        <v>1.0067245489999337E-3</v>
      </c>
      <c r="AL1725" s="13">
        <f t="shared" si="2265"/>
        <v>1.8415286674587991E-5</v>
      </c>
      <c r="AM1725" s="13">
        <f t="shared" si="2266"/>
        <v>6.3055260117151164E-3</v>
      </c>
      <c r="AN1725" s="13">
        <f t="shared" si="2267"/>
        <v>5.1126846144516859E-3</v>
      </c>
      <c r="AO1725" s="13">
        <f t="shared" si="2268"/>
        <v>2.0727488807663307E-3</v>
      </c>
      <c r="AP1725" s="13">
        <f t="shared" si="2269"/>
        <v>5.6021291444081976E-4</v>
      </c>
      <c r="AQ1725" s="13">
        <f t="shared" si="2270"/>
        <v>1.135588031497015E-4</v>
      </c>
      <c r="AR1725" s="13">
        <f t="shared" si="2271"/>
        <v>2.8907422622913065E-4</v>
      </c>
      <c r="AS1725" s="13">
        <f t="shared" si="2272"/>
        <v>4.3418962673679037E-4</v>
      </c>
      <c r="AT1725" s="13">
        <f t="shared" si="2273"/>
        <v>3.2607651402378069E-4</v>
      </c>
      <c r="AU1725" s="13">
        <f t="shared" si="2274"/>
        <v>1.6325569359637809E-4</v>
      </c>
      <c r="AV1725" s="13">
        <f t="shared" si="2275"/>
        <v>6.1302532562244132E-5</v>
      </c>
      <c r="AW1725" s="13">
        <f t="shared" si="2276"/>
        <v>6.2297947235220909E-7</v>
      </c>
      <c r="AX1725" s="13">
        <f t="shared" si="2277"/>
        <v>1.5784838500473549E-3</v>
      </c>
      <c r="AY1725" s="13">
        <f t="shared" si="2278"/>
        <v>1.279875791377861E-3</v>
      </c>
      <c r="AZ1725" s="13">
        <f t="shared" si="2279"/>
        <v>5.1887830252617519E-4</v>
      </c>
      <c r="BA1725" s="13">
        <f t="shared" si="2280"/>
        <v>1.4024001112514109E-4</v>
      </c>
      <c r="BB1725" s="13">
        <f t="shared" si="2281"/>
        <v>2.8427562818625805E-5</v>
      </c>
      <c r="BC1725" s="13">
        <f t="shared" si="2282"/>
        <v>4.6099615727257589E-6</v>
      </c>
      <c r="BD1725" s="13">
        <f t="shared" si="2283"/>
        <v>3.9064817805057253E-5</v>
      </c>
      <c r="BE1725" s="13">
        <f t="shared" si="2284"/>
        <v>5.8675375119310028E-5</v>
      </c>
      <c r="BF1725" s="13">
        <f t="shared" si="2285"/>
        <v>4.4065220815467981E-5</v>
      </c>
      <c r="BG1725" s="13">
        <f t="shared" si="2286"/>
        <v>2.206199428144688E-5</v>
      </c>
      <c r="BH1725" s="13">
        <f t="shared" si="2287"/>
        <v>8.2842815036525372E-6</v>
      </c>
      <c r="BI1725" s="13">
        <f t="shared" si="2288"/>
        <v>2.4885989600486352E-6</v>
      </c>
      <c r="BJ1725" s="14">
        <f t="shared" si="2289"/>
        <v>0.53494057572388709</v>
      </c>
      <c r="BK1725" s="14">
        <f t="shared" si="2290"/>
        <v>0.26287085749628109</v>
      </c>
      <c r="BL1725" s="14">
        <f t="shared" si="2291"/>
        <v>0.19371823421612791</v>
      </c>
      <c r="BM1725" s="14">
        <f t="shared" si="2292"/>
        <v>0.40640405336246432</v>
      </c>
      <c r="BN1725" s="14">
        <f t="shared" si="2293"/>
        <v>0.59264031150702468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1.5455000000000001</v>
      </c>
      <c r="F1726" s="10">
        <f>VLOOKUP(B1726,home!$B$2:$E$405,3,FALSE)</f>
        <v>1.0784</v>
      </c>
      <c r="G1726" s="10">
        <f>VLOOKUP(C1726,away!$B$2:$E$405,4,FALSE)</f>
        <v>0.64700000000000002</v>
      </c>
      <c r="H1726" s="10">
        <f>VLOOKUP(A1726,away!$A$2:$E$405,3,FALSE)</f>
        <v>1.1894</v>
      </c>
      <c r="I1726" s="10">
        <f>VLOOKUP(C1726,away!$B$2:$E$405,3,FALSE)</f>
        <v>0.84079999999999999</v>
      </c>
      <c r="J1726" s="10">
        <f>VLOOKUP(B1726,home!$B$2:$E$405,4,FALSE)</f>
        <v>0.93420000000000003</v>
      </c>
      <c r="K1726" s="12">
        <f t="shared" si="2238"/>
        <v>1.0783336784000002</v>
      </c>
      <c r="L1726" s="12">
        <f t="shared" si="2239"/>
        <v>0.9342443931840001</v>
      </c>
      <c r="M1726" s="13">
        <f t="shared" si="2240"/>
        <v>0.13364368716638048</v>
      </c>
      <c r="N1726" s="13">
        <f t="shared" si="2241"/>
        <v>0.14411248877706195</v>
      </c>
      <c r="O1726" s="13">
        <f t="shared" si="2242"/>
        <v>0.12485586541962744</v>
      </c>
      <c r="P1726" s="13">
        <f t="shared" si="2243"/>
        <v>0.13463628462776225</v>
      </c>
      <c r="Q1726" s="13">
        <f t="shared" si="2244"/>
        <v>7.7700675063173963E-2</v>
      </c>
      <c r="R1726" s="13">
        <f t="shared" si="2245"/>
        <v>5.8322946112211504E-2</v>
      </c>
      <c r="S1726" s="13">
        <f t="shared" si="2246"/>
        <v>3.3909063575521876E-2</v>
      </c>
      <c r="T1726" s="13">
        <f t="shared" si="2247"/>
        <v>7.2591420024382125E-2</v>
      </c>
      <c r="U1726" s="13">
        <f t="shared" si="2248"/>
        <v>6.2891597016306033E-2</v>
      </c>
      <c r="V1726" s="13">
        <f t="shared" si="2249"/>
        <v>3.7956569706723568E-3</v>
      </c>
      <c r="W1726" s="13">
        <f t="shared" si="2250"/>
        <v>2.7929084918345188E-2</v>
      </c>
      <c r="X1726" s="13">
        <f t="shared" si="2251"/>
        <v>2.6092590991723806E-2</v>
      </c>
      <c r="Y1726" s="13">
        <f t="shared" si="2252"/>
        <v>1.2188428418830657E-2</v>
      </c>
      <c r="Z1726" s="13">
        <f t="shared" si="2253"/>
        <v>1.8162628466435397E-2</v>
      </c>
      <c r="AA1726" s="13">
        <f t="shared" si="2254"/>
        <v>1.9585373963623837E-2</v>
      </c>
      <c r="AB1726" s="13">
        <f t="shared" si="2255"/>
        <v>1.0559784174517041E-2</v>
      </c>
      <c r="AC1726" s="13">
        <f t="shared" si="2256"/>
        <v>2.3899050297853741E-4</v>
      </c>
      <c r="AD1726" s="13">
        <f t="shared" si="2257"/>
        <v>7.5292182185862826E-3</v>
      </c>
      <c r="AE1726" s="13">
        <f t="shared" si="2258"/>
        <v>7.0341299057730591E-3</v>
      </c>
      <c r="AF1726" s="13">
        <f t="shared" si="2259"/>
        <v>3.2857982126981893E-3</v>
      </c>
      <c r="AG1726" s="13">
        <f t="shared" si="2260"/>
        <v>1.0232461857824309E-3</v>
      </c>
      <c r="AH1726" s="13">
        <f t="shared" si="2261"/>
        <v>4.2420834525628455E-3</v>
      </c>
      <c r="AI1726" s="13">
        <f t="shared" si="2262"/>
        <v>4.5743814534818664E-3</v>
      </c>
      <c r="AJ1726" s="13">
        <f t="shared" si="2263"/>
        <v>2.4663547895689194E-3</v>
      </c>
      <c r="AK1726" s="13">
        <f t="shared" si="2264"/>
        <v>8.8651781082510397E-4</v>
      </c>
      <c r="AL1726" s="13">
        <f t="shared" si="2265"/>
        <v>9.6306212630280871E-6</v>
      </c>
      <c r="AM1726" s="13">
        <f t="shared" si="2266"/>
        <v>1.6238019154248891E-3</v>
      </c>
      <c r="AN1726" s="13">
        <f t="shared" si="2267"/>
        <v>1.5170278351271424E-3</v>
      </c>
      <c r="AO1726" s="13">
        <f t="shared" si="2268"/>
        <v>7.0863737463579713E-4</v>
      </c>
      <c r="AP1726" s="13">
        <f t="shared" si="2269"/>
        <v>2.206801646847078E-4</v>
      </c>
      <c r="AQ1726" s="13">
        <f t="shared" si="2270"/>
        <v>5.1542301635902503E-5</v>
      </c>
      <c r="AR1726" s="13">
        <f t="shared" si="2271"/>
        <v>7.9262853619509275E-4</v>
      </c>
      <c r="AS1726" s="13">
        <f t="shared" si="2272"/>
        <v>8.5471804504006215E-4</v>
      </c>
      <c r="AT1726" s="13">
        <f t="shared" si="2273"/>
        <v>4.6083562675145351E-4</v>
      </c>
      <c r="AU1726" s="13">
        <f t="shared" si="2274"/>
        <v>1.6564485884422149E-4</v>
      </c>
      <c r="AV1726" s="13">
        <f t="shared" si="2275"/>
        <v>4.4655107486384538E-5</v>
      </c>
      <c r="AW1726" s="13">
        <f t="shared" si="2276"/>
        <v>2.6950415961431744E-7</v>
      </c>
      <c r="AX1726" s="13">
        <f t="shared" si="2277"/>
        <v>2.9183338207551426E-4</v>
      </c>
      <c r="AY1726" s="13">
        <f t="shared" si="2278"/>
        <v>2.7264370094797321E-4</v>
      </c>
      <c r="AZ1726" s="13">
        <f t="shared" si="2279"/>
        <v>1.273579244737896E-4</v>
      </c>
      <c r="BA1726" s="13">
        <f t="shared" si="2280"/>
        <v>3.9661142289063106E-5</v>
      </c>
      <c r="BB1726" s="13">
        <f t="shared" si="2281"/>
        <v>9.2632999527075094E-6</v>
      </c>
      <c r="BC1726" s="13">
        <f t="shared" si="2282"/>
        <v>1.7308372086397211E-6</v>
      </c>
      <c r="BD1726" s="13">
        <f t="shared" si="2283"/>
        <v>1.2341812763631778E-4</v>
      </c>
      <c r="BE1726" s="13">
        <f t="shared" si="2284"/>
        <v>1.3308592355531127E-4</v>
      </c>
      <c r="BF1726" s="13">
        <f t="shared" si="2285"/>
        <v>7.1755516745330004E-5</v>
      </c>
      <c r="BG1726" s="13">
        <f t="shared" si="2286"/>
        <v>2.5792130105828176E-5</v>
      </c>
      <c r="BH1726" s="13">
        <f t="shared" si="2287"/>
        <v>6.9531306326972696E-6</v>
      </c>
      <c r="BI1726" s="13">
        <f t="shared" si="2288"/>
        <v>1.4995589863104339E-6</v>
      </c>
      <c r="BJ1726" s="14">
        <f t="shared" si="2289"/>
        <v>0.38435126059481362</v>
      </c>
      <c r="BK1726" s="14">
        <f t="shared" si="2290"/>
        <v>0.30650595716552653</v>
      </c>
      <c r="BL1726" s="14">
        <f t="shared" si="2291"/>
        <v>0.29106589075470363</v>
      </c>
      <c r="BM1726" s="14">
        <f t="shared" si="2292"/>
        <v>0.32654141561847327</v>
      </c>
      <c r="BN1726" s="14">
        <f t="shared" si="2293"/>
        <v>0.67327194716621763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1.25</v>
      </c>
      <c r="F1727" s="10">
        <f>VLOOKUP(B1727,home!$B$2:$E$405,3,FALSE)</f>
        <v>2.2000000000000002</v>
      </c>
      <c r="G1727" s="10">
        <f>VLOOKUP(C1727,away!$B$2:$E$405,4,FALSE)</f>
        <v>1.7</v>
      </c>
      <c r="H1727" s="10">
        <f>VLOOKUP(A1727,away!$A$2:$E$405,3,FALSE)</f>
        <v>0.89839999999999998</v>
      </c>
      <c r="I1727" s="10">
        <f>VLOOKUP(C1727,away!$B$2:$E$405,3,FALSE)</f>
        <v>0.97399999999999998</v>
      </c>
      <c r="J1727" s="10">
        <f>VLOOKUP(B1727,home!$B$2:$E$405,4,FALSE)</f>
        <v>0.69569999999999999</v>
      </c>
      <c r="K1727" s="12">
        <f t="shared" si="2238"/>
        <v>4.6749999999999998</v>
      </c>
      <c r="L1727" s="12">
        <f t="shared" si="2239"/>
        <v>0.60876644112</v>
      </c>
      <c r="M1727" s="13">
        <f t="shared" si="2240"/>
        <v>5.0732865274665416E-3</v>
      </c>
      <c r="N1727" s="13">
        <f t="shared" si="2241"/>
        <v>2.371761451590608E-2</v>
      </c>
      <c r="O1727" s="13">
        <f t="shared" si="2242"/>
        <v>3.0884465841078488E-3</v>
      </c>
      <c r="P1727" s="13">
        <f t="shared" si="2243"/>
        <v>1.4438487780704192E-2</v>
      </c>
      <c r="Q1727" s="13">
        <f t="shared" si="2244"/>
        <v>5.5439923930930481E-2</v>
      </c>
      <c r="R1727" s="13">
        <f t="shared" si="2245"/>
        <v>9.4007131779827793E-4</v>
      </c>
      <c r="S1727" s="13">
        <f t="shared" si="2246"/>
        <v>1.0272923097527496E-2</v>
      </c>
      <c r="T1727" s="13">
        <f t="shared" si="2247"/>
        <v>3.3749965187396064E-2</v>
      </c>
      <c r="U1727" s="13">
        <f t="shared" si="2248"/>
        <v>4.3948334107069493E-3</v>
      </c>
      <c r="V1727" s="13">
        <f t="shared" si="2249"/>
        <v>3.2485072943180442E-3</v>
      </c>
      <c r="W1727" s="13">
        <f t="shared" si="2250"/>
        <v>8.6393881459033331E-2</v>
      </c>
      <c r="X1727" s="13">
        <f t="shared" si="2251"/>
        <v>5.2593695750358861E-2</v>
      </c>
      <c r="Y1727" s="13">
        <f t="shared" si="2252"/>
        <v>1.6008638493647014E-2</v>
      </c>
      <c r="Z1727" s="13">
        <f t="shared" si="2253"/>
        <v>1.9076129017834876E-4</v>
      </c>
      <c r="AA1727" s="13">
        <f t="shared" si="2254"/>
        <v>8.9180903158378043E-4</v>
      </c>
      <c r="AB1727" s="13">
        <f t="shared" si="2255"/>
        <v>2.0846036113270875E-3</v>
      </c>
      <c r="AC1727" s="13">
        <f t="shared" si="2256"/>
        <v>5.7782480622528825E-4</v>
      </c>
      <c r="AD1727" s="13">
        <f t="shared" si="2257"/>
        <v>0.10097284895524518</v>
      </c>
      <c r="AE1727" s="13">
        <f t="shared" si="2258"/>
        <v>6.1468881908231909E-2</v>
      </c>
      <c r="AF1727" s="13">
        <f t="shared" si="2259"/>
        <v>1.8710096239449945E-2</v>
      </c>
      <c r="AG1727" s="13">
        <f t="shared" si="2260"/>
        <v>3.7966929002342135E-3</v>
      </c>
      <c r="AH1727" s="13">
        <f t="shared" si="2261"/>
        <v>2.903226793133324E-5</v>
      </c>
      <c r="AI1727" s="13">
        <f t="shared" si="2262"/>
        <v>1.357258525789829E-4</v>
      </c>
      <c r="AJ1727" s="13">
        <f t="shared" si="2263"/>
        <v>3.172591804033726E-4</v>
      </c>
      <c r="AK1727" s="13">
        <f t="shared" si="2264"/>
        <v>4.9439555612858894E-4</v>
      </c>
      <c r="AL1727" s="13">
        <f t="shared" si="2265"/>
        <v>6.577918561392841E-5</v>
      </c>
      <c r="AM1727" s="13">
        <f t="shared" si="2266"/>
        <v>9.4409613773154225E-2</v>
      </c>
      <c r="AN1727" s="13">
        <f t="shared" si="2267"/>
        <v>5.7473404584196822E-2</v>
      </c>
      <c r="AO1727" s="13">
        <f t="shared" si="2268"/>
        <v>1.7493939983885695E-2</v>
      </c>
      <c r="AP1727" s="13">
        <f t="shared" si="2269"/>
        <v>3.5499078617189893E-3</v>
      </c>
      <c r="AQ1727" s="13">
        <f t="shared" si="2270"/>
        <v>5.402661938206444E-4</v>
      </c>
      <c r="AR1727" s="13">
        <f t="shared" si="2271"/>
        <v>3.5347740852400105E-6</v>
      </c>
      <c r="AS1727" s="13">
        <f t="shared" si="2272"/>
        <v>1.6525068848497048E-5</v>
      </c>
      <c r="AT1727" s="13">
        <f t="shared" si="2273"/>
        <v>3.8627348433361863E-5</v>
      </c>
      <c r="AU1727" s="13">
        <f t="shared" si="2274"/>
        <v>6.0194284641988893E-5</v>
      </c>
      <c r="AV1727" s="13">
        <f t="shared" si="2275"/>
        <v>7.0352070175324502E-5</v>
      </c>
      <c r="AW1727" s="13">
        <f t="shared" si="2276"/>
        <v>5.2001792053854818E-6</v>
      </c>
      <c r="AX1727" s="13">
        <f t="shared" si="2277"/>
        <v>7.3560824064915986E-2</v>
      </c>
      <c r="AY1727" s="13">
        <f t="shared" si="2278"/>
        <v>4.4781361071853348E-2</v>
      </c>
      <c r="AZ1727" s="13">
        <f t="shared" si="2279"/>
        <v>1.3630694904110936E-2</v>
      </c>
      <c r="BA1727" s="13">
        <f t="shared" si="2280"/>
        <v>2.7659698755893784E-3</v>
      </c>
      <c r="BB1727" s="13">
        <f t="shared" si="2281"/>
        <v>4.209574093519187E-4</v>
      </c>
      <c r="BC1727" s="13">
        <f t="shared" si="2282"/>
        <v>5.1252948790852535E-5</v>
      </c>
      <c r="BD1727" s="13">
        <f t="shared" si="2283"/>
        <v>3.5864197333912727E-7</v>
      </c>
      <c r="BE1727" s="13">
        <f t="shared" si="2284"/>
        <v>1.6766512253604197E-6</v>
      </c>
      <c r="BF1727" s="13">
        <f t="shared" si="2285"/>
        <v>3.9191722392799828E-6</v>
      </c>
      <c r="BG1727" s="13">
        <f t="shared" si="2286"/>
        <v>6.1073767395446394E-6</v>
      </c>
      <c r="BH1727" s="13">
        <f t="shared" si="2287"/>
        <v>7.1379965643427958E-6</v>
      </c>
      <c r="BI1727" s="13">
        <f t="shared" si="2288"/>
        <v>6.6740267876605127E-6</v>
      </c>
      <c r="BJ1727" s="14">
        <f t="shared" si="2289"/>
        <v>0.76153043201182191</v>
      </c>
      <c r="BK1727" s="14">
        <f t="shared" si="2290"/>
        <v>7.845816976370884E-2</v>
      </c>
      <c r="BL1727" s="14">
        <f t="shared" si="2291"/>
        <v>1.2591284224280162E-2</v>
      </c>
      <c r="BM1727" s="14">
        <f t="shared" si="2292"/>
        <v>0.70529665574042788</v>
      </c>
      <c r="BN1727" s="14">
        <f t="shared" si="2293"/>
        <v>0.10269783065691343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1.25</v>
      </c>
      <c r="F1728" s="10">
        <f>VLOOKUP(B1728,home!$B$2:$E$405,3,FALSE)</f>
        <v>1.5</v>
      </c>
      <c r="G1728" s="10">
        <f>VLOOKUP(C1728,away!$B$2:$E$405,4,FALSE)</f>
        <v>1.2571000000000001</v>
      </c>
      <c r="H1728" s="10">
        <f>VLOOKUP(A1728,away!$A$2:$E$405,3,FALSE)</f>
        <v>0.89839999999999998</v>
      </c>
      <c r="I1728" s="10">
        <f>VLOOKUP(C1728,away!$B$2:$E$405,3,FALSE)</f>
        <v>1.1131</v>
      </c>
      <c r="J1728" s="10">
        <f>VLOOKUP(B1728,home!$B$2:$E$405,4,FALSE)</f>
        <v>0.55649999999999999</v>
      </c>
      <c r="K1728" s="12">
        <f t="shared" si="2238"/>
        <v>2.3570625000000001</v>
      </c>
      <c r="L1728" s="12">
        <f t="shared" si="2239"/>
        <v>0.55650503075999991</v>
      </c>
      <c r="M1728" s="13">
        <f t="shared" si="2240"/>
        <v>5.4281732279148037E-2</v>
      </c>
      <c r="N1728" s="13">
        <f t="shared" si="2241"/>
        <v>0.12794543559021937</v>
      </c>
      <c r="O1728" s="13">
        <f t="shared" si="2242"/>
        <v>3.0208057091713359E-2</v>
      </c>
      <c r="P1728" s="13">
        <f t="shared" si="2243"/>
        <v>7.1202278568736621E-2</v>
      </c>
      <c r="Q1728" s="13">
        <f t="shared" si="2244"/>
        <v>0.15078769413793575</v>
      </c>
      <c r="R1728" s="13">
        <f t="shared" si="2245"/>
        <v>8.4054678705118863E-3</v>
      </c>
      <c r="S1728" s="13">
        <f t="shared" si="2246"/>
        <v>2.3349312284786306E-2</v>
      </c>
      <c r="T1728" s="13">
        <f t="shared" si="2247"/>
        <v>8.3914110364461392E-2</v>
      </c>
      <c r="U1728" s="13">
        <f t="shared" si="2248"/>
        <v>1.9812213112538425E-2</v>
      </c>
      <c r="V1728" s="13">
        <f t="shared" si="2249"/>
        <v>3.403077012150276E-3</v>
      </c>
      <c r="W1728" s="13">
        <f t="shared" si="2250"/>
        <v>0.11847200643799938</v>
      </c>
      <c r="X1728" s="13">
        <f t="shared" si="2251"/>
        <v>6.5930267586977759E-2</v>
      </c>
      <c r="Y1728" s="13">
        <f t="shared" si="2252"/>
        <v>1.8345262795753037E-2</v>
      </c>
      <c r="Z1728" s="13">
        <f t="shared" si="2253"/>
        <v>1.5592283852771365E-3</v>
      </c>
      <c r="AA1728" s="13">
        <f t="shared" si="2254"/>
        <v>3.6751987558722907E-3</v>
      </c>
      <c r="AB1728" s="13">
        <f t="shared" si="2255"/>
        <v>4.3313365837566167E-3</v>
      </c>
      <c r="AC1728" s="13">
        <f t="shared" si="2256"/>
        <v>2.7899215264988464E-4</v>
      </c>
      <c r="AD1728" s="13">
        <f t="shared" si="2257"/>
        <v>6.9811480918691743E-2</v>
      </c>
      <c r="AE1728" s="13">
        <f t="shared" si="2258"/>
        <v>3.8850440336057696E-2</v>
      </c>
      <c r="AF1728" s="13">
        <f t="shared" si="2259"/>
        <v>1.0810232747128662E-2</v>
      </c>
      <c r="AG1728" s="13">
        <f t="shared" si="2260"/>
        <v>2.0053163024878655E-3</v>
      </c>
      <c r="AH1728" s="13">
        <f t="shared" si="2261"/>
        <v>2.1692961012762942E-4</v>
      </c>
      <c r="AI1728" s="13">
        <f t="shared" si="2262"/>
        <v>5.1131664917145557E-4</v>
      </c>
      <c r="AJ1728" s="13">
        <f t="shared" si="2263"/>
        <v>6.0260264969384705E-4</v>
      </c>
      <c r="AK1728" s="13">
        <f t="shared" si="2264"/>
        <v>4.7345736933133444E-4</v>
      </c>
      <c r="AL1728" s="13">
        <f t="shared" si="2265"/>
        <v>1.4638351531827989E-5</v>
      </c>
      <c r="AM1728" s="13">
        <f t="shared" si="2266"/>
        <v>3.2910004748582772E-2</v>
      </c>
      <c r="AN1728" s="13">
        <f t="shared" si="2267"/>
        <v>1.8314583204921801E-2</v>
      </c>
      <c r="AO1728" s="13">
        <f t="shared" si="2268"/>
        <v>5.0960788449057907E-3</v>
      </c>
      <c r="AP1728" s="13">
        <f t="shared" si="2269"/>
        <v>9.4533117144656093E-4</v>
      </c>
      <c r="AQ1728" s="13">
        <f t="shared" si="2270"/>
        <v>1.3152038816106377E-4</v>
      </c>
      <c r="AR1728" s="13">
        <f t="shared" si="2271"/>
        <v>2.4144483871366248E-5</v>
      </c>
      <c r="AS1728" s="13">
        <f t="shared" si="2272"/>
        <v>5.6910057515052212E-5</v>
      </c>
      <c r="AT1728" s="13">
        <f t="shared" si="2273"/>
        <v>6.7070281220786383E-5</v>
      </c>
      <c r="AU1728" s="13">
        <f t="shared" si="2274"/>
        <v>5.2696281576656602E-5</v>
      </c>
      <c r="AV1728" s="13">
        <f t="shared" si="2275"/>
        <v>3.1052107298444544E-5</v>
      </c>
      <c r="AW1728" s="13">
        <f t="shared" si="2276"/>
        <v>5.3337157199911173E-7</v>
      </c>
      <c r="AX1728" s="13">
        <f t="shared" si="2277"/>
        <v>1.2928489677951058E-2</v>
      </c>
      <c r="AY1728" s="13">
        <f t="shared" si="2278"/>
        <v>7.1947695459084948E-3</v>
      </c>
      <c r="AZ1728" s="13">
        <f t="shared" si="2279"/>
        <v>2.0019627237284586E-3</v>
      </c>
      <c r="BA1728" s="13">
        <f t="shared" si="2280"/>
        <v>3.7136744238295974E-4</v>
      </c>
      <c r="BB1728" s="13">
        <f t="shared" si="2281"/>
        <v>5.1666962486647867E-5</v>
      </c>
      <c r="BC1728" s="13">
        <f t="shared" si="2282"/>
        <v>5.7505849095815489E-6</v>
      </c>
      <c r="BD1728" s="13">
        <f t="shared" si="2283"/>
        <v>2.2394211232531652E-6</v>
      </c>
      <c r="BE1728" s="13">
        <f t="shared" si="2284"/>
        <v>5.2784555513279142E-6</v>
      </c>
      <c r="BF1728" s="13">
        <f t="shared" si="2285"/>
        <v>6.2208248189759266E-6</v>
      </c>
      <c r="BG1728" s="13">
        <f t="shared" si="2286"/>
        <v>4.8876242999591485E-6</v>
      </c>
      <c r="BH1728" s="13">
        <f t="shared" si="2287"/>
        <v>2.8801089878806151E-6</v>
      </c>
      <c r="BI1728" s="13">
        <f t="shared" si="2288"/>
        <v>1.3577193782492707E-6</v>
      </c>
      <c r="BJ1728" s="14">
        <f t="shared" si="2289"/>
        <v>0.76682377251309775</v>
      </c>
      <c r="BK1728" s="14">
        <f t="shared" si="2290"/>
        <v>0.15972480019491148</v>
      </c>
      <c r="BL1728" s="14">
        <f t="shared" si="2291"/>
        <v>6.8491317058358786E-2</v>
      </c>
      <c r="BM1728" s="14">
        <f t="shared" si="2292"/>
        <v>0.54657421643904358</v>
      </c>
      <c r="BN1728" s="14">
        <f t="shared" si="2293"/>
        <v>0.44283066553826506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0.97299999999999998</v>
      </c>
      <c r="G1729" s="10">
        <f>VLOOKUP(C1729,away!$B$2:$E$405,4,FALSE)</f>
        <v>0.89190000000000003</v>
      </c>
      <c r="H1729" s="10">
        <f>VLOOKUP(A1729,away!$A$2:$E$405,3,FALSE)</f>
        <v>1.125</v>
      </c>
      <c r="I1729" s="10">
        <f>VLOOKUP(C1729,away!$B$2:$E$405,3,FALSE)</f>
        <v>1.1111</v>
      </c>
      <c r="J1729" s="10">
        <f>VLOOKUP(B1729,home!$B$2:$E$405,4,FALSE)</f>
        <v>0.88890000000000002</v>
      </c>
      <c r="K1729" s="12">
        <f t="shared" si="2238"/>
        <v>1.33791608979</v>
      </c>
      <c r="L1729" s="12">
        <f t="shared" si="2239"/>
        <v>1.1111138887500001</v>
      </c>
      <c r="M1729" s="13">
        <f t="shared" si="2240"/>
        <v>8.6377333741879711E-2</v>
      </c>
      <c r="N1729" s="13">
        <f t="shared" si="2241"/>
        <v>0.11556562460642153</v>
      </c>
      <c r="O1729" s="13">
        <f t="shared" si="2242"/>
        <v>9.5975055193796552E-2</v>
      </c>
      <c r="P1729" s="13">
        <f t="shared" si="2243"/>
        <v>0.12840657056226371</v>
      </c>
      <c r="Q1729" s="13">
        <f t="shared" si="2244"/>
        <v>7.7308554293781265E-2</v>
      </c>
      <c r="R1729" s="13">
        <f t="shared" si="2245"/>
        <v>5.3319608399687607E-2</v>
      </c>
      <c r="S1729" s="13">
        <f t="shared" si="2246"/>
        <v>4.7721568405993058E-2</v>
      </c>
      <c r="T1729" s="13">
        <f t="shared" si="2247"/>
        <v>8.5898608395003809E-2</v>
      </c>
      <c r="U1729" s="13">
        <f t="shared" si="2248"/>
        <v>7.1337161979244085E-2</v>
      </c>
      <c r="V1729" s="13">
        <f t="shared" si="2249"/>
        <v>7.8824214581539216E-3</v>
      </c>
      <c r="W1729" s="13">
        <f t="shared" si="2250"/>
        <v>3.4477452889351237E-2</v>
      </c>
      <c r="X1729" s="13">
        <f t="shared" si="2251"/>
        <v>3.8308376754081976E-2</v>
      </c>
      <c r="Y1729" s="13">
        <f t="shared" si="2252"/>
        <v>2.1282484733464072E-2</v>
      </c>
      <c r="Z1729" s="13">
        <f t="shared" si="2253"/>
        <v>1.9748052478534683E-2</v>
      </c>
      <c r="AA1729" s="13">
        <f t="shared" si="2254"/>
        <v>2.6421237153048841E-2</v>
      </c>
      <c r="AB1729" s="13">
        <f t="shared" si="2255"/>
        <v>1.767469914961069E-2</v>
      </c>
      <c r="AC1729" s="13">
        <f t="shared" si="2256"/>
        <v>7.3236422632625548E-4</v>
      </c>
      <c r="AD1729" s="13">
        <f t="shared" si="2257"/>
        <v>1.1531984738909944E-2</v>
      </c>
      <c r="AE1729" s="13">
        <f t="shared" si="2258"/>
        <v>1.2813348408255881E-2</v>
      </c>
      <c r="AF1729" s="13">
        <f t="shared" si="2259"/>
        <v>7.1185446889029105E-3</v>
      </c>
      <c r="AG1729" s="13">
        <f t="shared" si="2260"/>
        <v>2.6365046238425232E-3</v>
      </c>
      <c r="AH1729" s="13">
        <f t="shared" si="2261"/>
        <v>5.4855838461659364E-3</v>
      </c>
      <c r="AI1729" s="13">
        <f t="shared" si="2262"/>
        <v>7.3392508896775194E-3</v>
      </c>
      <c r="AJ1729" s="13">
        <f t="shared" si="2263"/>
        <v>4.9096509261525633E-3</v>
      </c>
      <c r="AK1729" s="13">
        <f t="shared" si="2264"/>
        <v>2.1895669897839623E-3</v>
      </c>
      <c r="AL1729" s="13">
        <f t="shared" si="2265"/>
        <v>4.3548636954254454E-5</v>
      </c>
      <c r="AM1729" s="13">
        <f t="shared" si="2266"/>
        <v>3.0857655858800644E-3</v>
      </c>
      <c r="AN1729" s="13">
        <f t="shared" si="2267"/>
        <v>3.4286369998981201E-3</v>
      </c>
      <c r="AO1729" s="13">
        <f t="shared" si="2268"/>
        <v>1.9048030950344678E-3</v>
      </c>
      <c r="AP1729" s="13">
        <f t="shared" si="2269"/>
        <v>7.0548439140892755E-4</v>
      </c>
      <c r="AQ1729" s="13">
        <f t="shared" si="2270"/>
        <v>1.9596837639770015E-4</v>
      </c>
      <c r="AR1729" s="13">
        <f t="shared" si="2271"/>
        <v>1.2190216798755227E-3</v>
      </c>
      <c r="AS1729" s="13">
        <f t="shared" si="2272"/>
        <v>1.6309487193082966E-3</v>
      </c>
      <c r="AT1729" s="13">
        <f t="shared" si="2273"/>
        <v>1.0910362665924823E-3</v>
      </c>
      <c r="AU1729" s="13">
        <f t="shared" si="2274"/>
        <v>4.8657165853949782E-4</v>
      </c>
      <c r="AV1729" s="13">
        <f t="shared" si="2275"/>
        <v>1.6274801269895012E-4</v>
      </c>
      <c r="AW1729" s="13">
        <f t="shared" si="2276"/>
        <v>1.7982891272621157E-6</v>
      </c>
      <c r="AX1729" s="13">
        <f t="shared" si="2277"/>
        <v>6.8808257111153362E-4</v>
      </c>
      <c r="AY1729" s="13">
        <f t="shared" si="2278"/>
        <v>7.6453810136883449E-4</v>
      </c>
      <c r="AZ1729" s="13">
        <f t="shared" si="2279"/>
        <v>4.247444514547339E-4</v>
      </c>
      <c r="BA1729" s="13">
        <f t="shared" si="2280"/>
        <v>1.5731315306028495E-4</v>
      </c>
      <c r="BB1729" s="13">
        <f t="shared" si="2281"/>
        <v>4.3698207312084296E-5</v>
      </c>
      <c r="BC1729" s="13">
        <f t="shared" si="2282"/>
        <v>9.7107370115867293E-6</v>
      </c>
      <c r="BD1729" s="13">
        <f t="shared" si="2283"/>
        <v>2.2574531986617515E-4</v>
      </c>
      <c r="BE1729" s="13">
        <f t="shared" si="2284"/>
        <v>3.0202829564374584E-4</v>
      </c>
      <c r="BF1729" s="13">
        <f t="shared" si="2285"/>
        <v>2.0204425815680929E-4</v>
      </c>
      <c r="BG1729" s="13">
        <f t="shared" si="2286"/>
        <v>9.010608794589317E-5</v>
      </c>
      <c r="BH1729" s="13">
        <f t="shared" si="2287"/>
        <v>3.0138596212710833E-5</v>
      </c>
      <c r="BI1729" s="13">
        <f t="shared" si="2288"/>
        <v>8.0645825593339425E-6</v>
      </c>
      <c r="BJ1729" s="14">
        <f t="shared" si="2289"/>
        <v>0.41835022980195341</v>
      </c>
      <c r="BK1729" s="14">
        <f t="shared" si="2290"/>
        <v>0.27192834513293979</v>
      </c>
      <c r="BL1729" s="14">
        <f t="shared" si="2291"/>
        <v>0.29010026800456712</v>
      </c>
      <c r="BM1729" s="14">
        <f t="shared" si="2292"/>
        <v>0.44241140880792307</v>
      </c>
      <c r="BN1729" s="14">
        <f t="shared" si="2293"/>
        <v>0.55695274679783036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0.97299999999999998</v>
      </c>
      <c r="G1730" s="10">
        <f>VLOOKUP(C1730,away!$B$2:$E$405,4,FALSE)</f>
        <v>1.1119000000000001</v>
      </c>
      <c r="H1730" s="10">
        <f>VLOOKUP(A1730,away!$A$2:$E$405,3,FALSE)</f>
        <v>1.125</v>
      </c>
      <c r="I1730" s="10">
        <f>VLOOKUP(C1730,away!$B$2:$E$405,3,FALSE)</f>
        <v>1.3968</v>
      </c>
      <c r="J1730" s="10">
        <f>VLOOKUP(B1730,home!$B$2:$E$405,4,FALSE)</f>
        <v>1</v>
      </c>
      <c r="K1730" s="12">
        <f t="shared" si="2238"/>
        <v>1.6679323917900002</v>
      </c>
      <c r="L1730" s="12">
        <f t="shared" si="2239"/>
        <v>1.5714000000000001</v>
      </c>
      <c r="M1730" s="13">
        <f t="shared" si="2240"/>
        <v>3.9190049966521437E-2</v>
      </c>
      <c r="N1730" s="13">
        <f t="shared" si="2241"/>
        <v>6.5366353775029709E-2</v>
      </c>
      <c r="O1730" s="13">
        <f t="shared" si="2242"/>
        <v>6.1583244517391784E-2</v>
      </c>
      <c r="P1730" s="13">
        <f t="shared" si="2243"/>
        <v>0.10271668832208168</v>
      </c>
      <c r="Q1730" s="13">
        <f t="shared" si="2244"/>
        <v>5.451332939728832E-2</v>
      </c>
      <c r="R1730" s="13">
        <f t="shared" si="2245"/>
        <v>4.8385955217314737E-2</v>
      </c>
      <c r="S1730" s="13">
        <f t="shared" si="2246"/>
        <v>6.730482653676606E-2</v>
      </c>
      <c r="T1730" s="13">
        <f t="shared" si="2247"/>
        <v>8.5662245814898855E-2</v>
      </c>
      <c r="U1730" s="13">
        <f t="shared" si="2248"/>
        <v>8.0704502014659604E-2</v>
      </c>
      <c r="V1730" s="13">
        <f t="shared" si="2249"/>
        <v>1.9600578593162089E-2</v>
      </c>
      <c r="W1730" s="13">
        <f t="shared" si="2250"/>
        <v>3.0308182628685079E-2</v>
      </c>
      <c r="X1730" s="13">
        <f t="shared" si="2251"/>
        <v>4.7626278182715732E-2</v>
      </c>
      <c r="Y1730" s="13">
        <f t="shared" si="2252"/>
        <v>3.7419966768159757E-2</v>
      </c>
      <c r="Z1730" s="13">
        <f t="shared" si="2253"/>
        <v>2.534456334282947E-2</v>
      </c>
      <c r="AA1730" s="13">
        <f t="shared" si="2254"/>
        <v>4.2273018155278716E-2</v>
      </c>
      <c r="AB1730" s="13">
        <f t="shared" si="2255"/>
        <v>3.5254268139958071E-2</v>
      </c>
      <c r="AC1730" s="13">
        <f t="shared" si="2256"/>
        <v>3.2108062569551903E-3</v>
      </c>
      <c r="AD1730" s="13">
        <f t="shared" si="2257"/>
        <v>1.2637999885667713E-2</v>
      </c>
      <c r="AE1730" s="13">
        <f t="shared" si="2258"/>
        <v>1.9859353020338245E-2</v>
      </c>
      <c r="AF1730" s="13">
        <f t="shared" si="2259"/>
        <v>1.5603493668079763E-2</v>
      </c>
      <c r="AG1730" s="13">
        <f t="shared" si="2260"/>
        <v>8.1731099833401832E-3</v>
      </c>
      <c r="AH1730" s="13">
        <f t="shared" si="2261"/>
        <v>9.9566117092305569E-3</v>
      </c>
      <c r="AI1730" s="13">
        <f t="shared" si="2262"/>
        <v>1.6606955182301243E-2</v>
      </c>
      <c r="AJ1730" s="13">
        <f t="shared" si="2263"/>
        <v>1.3849639238782527E-2</v>
      </c>
      <c r="AK1730" s="13">
        <f t="shared" si="2264"/>
        <v>7.7000873003237264E-3</v>
      </c>
      <c r="AL1730" s="13">
        <f t="shared" si="2265"/>
        <v>3.3661951014606479E-4</v>
      </c>
      <c r="AM1730" s="13">
        <f t="shared" si="2266"/>
        <v>4.2158658753487016E-3</v>
      </c>
      <c r="AN1730" s="13">
        <f t="shared" si="2267"/>
        <v>6.6248116365229485E-3</v>
      </c>
      <c r="AO1730" s="13">
        <f t="shared" si="2268"/>
        <v>5.2051145028160824E-3</v>
      </c>
      <c r="AP1730" s="13">
        <f t="shared" si="2269"/>
        <v>2.726438976575065E-3</v>
      </c>
      <c r="AQ1730" s="13">
        <f t="shared" si="2270"/>
        <v>1.0710815519475142E-3</v>
      </c>
      <c r="AR1730" s="13">
        <f t="shared" si="2271"/>
        <v>3.1291639279769799E-3</v>
      </c>
      <c r="AS1730" s="13">
        <f t="shared" si="2272"/>
        <v>5.2192338746936346E-3</v>
      </c>
      <c r="AT1730" s="13">
        <f t="shared" si="2273"/>
        <v>4.3526646199645736E-3</v>
      </c>
      <c r="AU1730" s="13">
        <f t="shared" si="2274"/>
        <v>2.4199834367457408E-3</v>
      </c>
      <c r="AV1730" s="13">
        <f t="shared" si="2275"/>
        <v>1.0090921904358774E-3</v>
      </c>
      <c r="AW1730" s="13">
        <f t="shared" si="2276"/>
        <v>2.4507667221330152E-5</v>
      </c>
      <c r="AX1730" s="13">
        <f t="shared" si="2277"/>
        <v>1.1719632088226994E-3</v>
      </c>
      <c r="AY1730" s="13">
        <f t="shared" si="2278"/>
        <v>1.8416229863439896E-3</v>
      </c>
      <c r="AZ1730" s="13">
        <f t="shared" si="2279"/>
        <v>1.446963180370473E-3</v>
      </c>
      <c r="BA1730" s="13">
        <f t="shared" si="2280"/>
        <v>7.579193138780541E-4</v>
      </c>
      <c r="BB1730" s="13">
        <f t="shared" si="2281"/>
        <v>2.977486024569935E-4</v>
      </c>
      <c r="BC1730" s="13">
        <f t="shared" si="2282"/>
        <v>9.3576430780183931E-5</v>
      </c>
      <c r="BD1730" s="13">
        <f t="shared" si="2283"/>
        <v>8.1952803273717032E-4</v>
      </c>
      <c r="BE1730" s="13">
        <f t="shared" si="2284"/>
        <v>1.366917351782262E-3</v>
      </c>
      <c r="BF1730" s="13">
        <f t="shared" si="2285"/>
        <v>1.1399628639687208E-3</v>
      </c>
      <c r="BG1730" s="13">
        <f t="shared" si="2286"/>
        <v>6.3379366208370905E-4</v>
      </c>
      <c r="BH1730" s="13">
        <f t="shared" si="2287"/>
        <v>2.6428124467515606E-4</v>
      </c>
      <c r="BI1730" s="13">
        <f t="shared" si="2288"/>
        <v>8.8160649707254301E-5</v>
      </c>
      <c r="BJ1730" s="14">
        <f t="shared" si="2289"/>
        <v>0.40262341939006613</v>
      </c>
      <c r="BK1730" s="14">
        <f t="shared" si="2290"/>
        <v>0.23420119217197652</v>
      </c>
      <c r="BL1730" s="14">
        <f t="shared" si="2291"/>
        <v>0.33675706333001204</v>
      </c>
      <c r="BM1730" s="14">
        <f t="shared" si="2292"/>
        <v>0.62535350172013393</v>
      </c>
      <c r="BN1730" s="14">
        <f t="shared" si="2293"/>
        <v>0.37175562119562766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1.0193000000000001</v>
      </c>
      <c r="G1731" s="10">
        <f>VLOOKUP(C1731,away!$B$2:$E$405,4,FALSE)</f>
        <v>0.89190000000000003</v>
      </c>
      <c r="H1731" s="10">
        <f>VLOOKUP(A1731,away!$A$2:$E$405,3,FALSE)</f>
        <v>1.125</v>
      </c>
      <c r="I1731" s="10">
        <f>VLOOKUP(C1731,away!$B$2:$E$405,3,FALSE)</f>
        <v>0.88890000000000002</v>
      </c>
      <c r="J1731" s="10">
        <f>VLOOKUP(B1731,home!$B$2:$E$405,4,FALSE)</f>
        <v>0.76190000000000002</v>
      </c>
      <c r="K1731" s="12">
        <f t="shared" si="2238"/>
        <v>1.4015805450390004</v>
      </c>
      <c r="L1731" s="12">
        <f t="shared" si="2239"/>
        <v>0.76190952374999998</v>
      </c>
      <c r="M1731" s="13">
        <f t="shared" si="2240"/>
        <v>0.11492332997959358</v>
      </c>
      <c r="N1731" s="13">
        <f t="shared" si="2241"/>
        <v>0.16107430347049564</v>
      </c>
      <c r="O1731" s="13">
        <f t="shared" si="2242"/>
        <v>8.7561179612516235E-2</v>
      </c>
      <c r="P1731" s="13">
        <f t="shared" si="2243"/>
        <v>0.12272404584556831</v>
      </c>
      <c r="Q1731" s="13">
        <f t="shared" si="2244"/>
        <v>0.11287930502497735</v>
      </c>
      <c r="R1731" s="13">
        <f t="shared" si="2245"/>
        <v>3.3356848328780227E-2</v>
      </c>
      <c r="S1731" s="13">
        <f t="shared" si="2246"/>
        <v>3.2763563828553145E-2</v>
      </c>
      <c r="T1731" s="13">
        <f t="shared" si="2247"/>
        <v>8.6003817532811472E-2</v>
      </c>
      <c r="U1731" s="13">
        <f t="shared" si="2248"/>
        <v>4.6752309661435058E-2</v>
      </c>
      <c r="V1731" s="13">
        <f t="shared" si="2249"/>
        <v>3.8874971978405375E-3</v>
      </c>
      <c r="W1731" s="13">
        <f t="shared" si="2250"/>
        <v>5.2736479286843795E-2</v>
      </c>
      <c r="X1731" s="13">
        <f t="shared" si="2251"/>
        <v>4.0180425817690893E-2</v>
      </c>
      <c r="Y1731" s="13">
        <f t="shared" si="2252"/>
        <v>1.5306924549414538E-2</v>
      </c>
      <c r="Z1731" s="13">
        <f t="shared" si="2253"/>
        <v>8.4716334746606416E-3</v>
      </c>
      <c r="AA1731" s="13">
        <f t="shared" si="2254"/>
        <v>1.1873676662785502E-2</v>
      </c>
      <c r="AB1731" s="13">
        <f t="shared" si="2255"/>
        <v>8.3209571043218848E-3</v>
      </c>
      <c r="AC1731" s="13">
        <f t="shared" si="2256"/>
        <v>2.5946069023638133E-4</v>
      </c>
      <c r="AD1731" s="13">
        <f t="shared" si="2257"/>
        <v>1.8478605845573107E-2</v>
      </c>
      <c r="AE1731" s="13">
        <f t="shared" si="2258"/>
        <v>1.4079025779364573E-2</v>
      </c>
      <c r="AF1731" s="13">
        <f t="shared" si="2259"/>
        <v>5.3634719132098175E-3</v>
      </c>
      <c r="AG1731" s="13">
        <f t="shared" si="2260"/>
        <v>1.3621601103467309E-3</v>
      </c>
      <c r="AH1731" s="13">
        <f t="shared" si="2261"/>
        <v>1.6136545565158119E-3</v>
      </c>
      <c r="AI1731" s="13">
        <f t="shared" si="2262"/>
        <v>2.2616668328260979E-3</v>
      </c>
      <c r="AJ1731" s="13">
        <f t="shared" si="2263"/>
        <v>1.5849541161245164E-3</v>
      </c>
      <c r="AK1731" s="13">
        <f t="shared" si="2264"/>
        <v>7.404802846465359E-4</v>
      </c>
      <c r="AL1731" s="13">
        <f t="shared" si="2265"/>
        <v>1.1082890010008077E-5</v>
      </c>
      <c r="AM1731" s="13">
        <f t="shared" si="2266"/>
        <v>5.1798508905198442E-3</v>
      </c>
      <c r="AN1731" s="13">
        <f t="shared" si="2267"/>
        <v>3.9465777250919879E-3</v>
      </c>
      <c r="AO1731" s="13">
        <f t="shared" si="2268"/>
        <v>1.5034675774835975E-3</v>
      </c>
      <c r="AP1731" s="13">
        <f t="shared" si="2269"/>
        <v>3.8183542197803131E-4</v>
      </c>
      <c r="AQ1731" s="13">
        <f t="shared" si="2270"/>
        <v>7.2731011127540531E-5</v>
      </c>
      <c r="AR1731" s="13">
        <f t="shared" si="2271"/>
        <v>2.4589175493039606E-4</v>
      </c>
      <c r="AS1731" s="13">
        <f t="shared" si="2272"/>
        <v>3.4463709989594076E-4</v>
      </c>
      <c r="AT1731" s="13">
        <f t="shared" si="2273"/>
        <v>2.4151832715640662E-4</v>
      </c>
      <c r="AU1731" s="13">
        <f t="shared" si="2274"/>
        <v>1.1283579620426138E-4</v>
      </c>
      <c r="AV1731" s="13">
        <f t="shared" si="2275"/>
        <v>3.9537114185969529E-5</v>
      </c>
      <c r="AW1731" s="13">
        <f t="shared" si="2276"/>
        <v>3.2875471120401537E-7</v>
      </c>
      <c r="AX1731" s="13">
        <f t="shared" si="2277"/>
        <v>1.2099963723925927E-3</v>
      </c>
      <c r="AY1731" s="13">
        <f t="shared" si="2278"/>
        <v>9.2190775982886803E-4</v>
      </c>
      <c r="AZ1731" s="13">
        <f t="shared" si="2279"/>
        <v>3.5120515111632111E-4</v>
      </c>
      <c r="BA1731" s="13">
        <f t="shared" si="2280"/>
        <v>8.919551647519432E-5</v>
      </c>
      <c r="BB1731" s="13">
        <f t="shared" si="2281"/>
        <v>1.6989728369562648E-5</v>
      </c>
      <c r="BC1731" s="13">
        <f t="shared" si="2282"/>
        <v>2.5889271701390692E-6</v>
      </c>
      <c r="BD1731" s="13">
        <f t="shared" si="2283"/>
        <v>3.122454498217828E-5</v>
      </c>
      <c r="BE1731" s="13">
        <f t="shared" si="2284"/>
        <v>4.3763714774716209E-5</v>
      </c>
      <c r="BF1731" s="13">
        <f t="shared" si="2285"/>
        <v>3.0669185603439058E-5</v>
      </c>
      <c r="BG1731" s="13">
        <f t="shared" si="2286"/>
        <v>1.4328444624656799E-5</v>
      </c>
      <c r="BH1731" s="13">
        <f t="shared" si="2287"/>
        <v>5.0206173066468991E-6</v>
      </c>
      <c r="BI1731" s="13">
        <f t="shared" si="2288"/>
        <v>1.4073599082164801E-6</v>
      </c>
      <c r="BJ1731" s="14">
        <f t="shared" si="2289"/>
        <v>0.52114086541228177</v>
      </c>
      <c r="BK1731" s="14">
        <f t="shared" si="2290"/>
        <v>0.27549088819163081</v>
      </c>
      <c r="BL1731" s="14">
        <f t="shared" si="2291"/>
        <v>0.19517656111952472</v>
      </c>
      <c r="BM1731" s="14">
        <f t="shared" si="2292"/>
        <v>0.36683935693104869</v>
      </c>
      <c r="BN1731" s="14">
        <f t="shared" si="2293"/>
        <v>0.63251901226193141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0.56759999999999999</v>
      </c>
      <c r="H1732" s="10">
        <f>VLOOKUP(A1732,away!$A$2:$E$405,3,FALSE)</f>
        <v>1.125</v>
      </c>
      <c r="I1732" s="10">
        <f>VLOOKUP(C1732,away!$B$2:$E$405,3,FALSE)</f>
        <v>1</v>
      </c>
      <c r="J1732" s="10">
        <f>VLOOKUP(B1732,home!$B$2:$E$405,4,FALSE)</f>
        <v>1.9048</v>
      </c>
      <c r="K1732" s="12">
        <f t="shared" si="2238"/>
        <v>0.56756970151200004</v>
      </c>
      <c r="L1732" s="12">
        <f t="shared" si="2239"/>
        <v>2.1429</v>
      </c>
      <c r="M1732" s="13">
        <f t="shared" si="2240"/>
        <v>6.6505561614809E-2</v>
      </c>
      <c r="N1732" s="13">
        <f t="shared" si="2241"/>
        <v>3.7746541754605067E-2</v>
      </c>
      <c r="O1732" s="13">
        <f t="shared" si="2242"/>
        <v>0.14251476798437418</v>
      </c>
      <c r="P1732" s="13">
        <f t="shared" si="2243"/>
        <v>8.0887064325943198E-2</v>
      </c>
      <c r="Q1732" s="13">
        <f t="shared" si="2244"/>
        <v>1.0711896718385723E-2</v>
      </c>
      <c r="R1732" s="13">
        <f t="shared" si="2245"/>
        <v>0.15269744815685776</v>
      </c>
      <c r="S1732" s="13">
        <f t="shared" si="2246"/>
        <v>2.4594624180319637E-2</v>
      </c>
      <c r="T1732" s="13">
        <f t="shared" si="2247"/>
        <v>2.2954523477828764E-2</v>
      </c>
      <c r="U1732" s="13">
        <f t="shared" si="2248"/>
        <v>8.6666445072031847E-2</v>
      </c>
      <c r="V1732" s="13">
        <f t="shared" si="2249"/>
        <v>3.3236768304985551E-3</v>
      </c>
      <c r="W1732" s="13">
        <f t="shared" si="2250"/>
        <v>2.0265826743605195E-3</v>
      </c>
      <c r="X1732" s="13">
        <f t="shared" si="2251"/>
        <v>4.3427640128871573E-3</v>
      </c>
      <c r="Y1732" s="13">
        <f t="shared" si="2252"/>
        <v>4.6530545016079455E-3</v>
      </c>
      <c r="Z1732" s="13">
        <f t="shared" si="2253"/>
        <v>0.10907178721844348</v>
      </c>
      <c r="AA1732" s="13">
        <f t="shared" si="2254"/>
        <v>6.1905841714952344E-2</v>
      </c>
      <c r="AB1732" s="13">
        <f t="shared" si="2255"/>
        <v>1.7567940052002313E-2</v>
      </c>
      <c r="AC1732" s="13">
        <f t="shared" si="2256"/>
        <v>2.5265035646969831E-4</v>
      </c>
      <c r="AD1732" s="13">
        <f t="shared" si="2257"/>
        <v>2.8755673089404761E-4</v>
      </c>
      <c r="AE1732" s="13">
        <f t="shared" si="2258"/>
        <v>6.1620531863285457E-4</v>
      </c>
      <c r="AF1732" s="13">
        <f t="shared" si="2259"/>
        <v>6.6023318864917222E-4</v>
      </c>
      <c r="AG1732" s="13">
        <f t="shared" si="2260"/>
        <v>4.7160456665210364E-4</v>
      </c>
      <c r="AH1732" s="13">
        <f t="shared" si="2261"/>
        <v>5.8432483207600652E-2</v>
      </c>
      <c r="AI1732" s="13">
        <f t="shared" si="2262"/>
        <v>3.3164507052742855E-2</v>
      </c>
      <c r="AJ1732" s="13">
        <f t="shared" si="2263"/>
        <v>9.4115846843589417E-3</v>
      </c>
      <c r="AK1732" s="13">
        <f t="shared" si="2264"/>
        <v>1.7805767700188389E-3</v>
      </c>
      <c r="AL1732" s="13">
        <f t="shared" si="2265"/>
        <v>1.2291390457899028E-5</v>
      </c>
      <c r="AM1732" s="13">
        <f t="shared" si="2266"/>
        <v>3.2641697584260235E-5</v>
      </c>
      <c r="AN1732" s="13">
        <f t="shared" si="2267"/>
        <v>6.9947893753311255E-5</v>
      </c>
      <c r="AO1732" s="13">
        <f t="shared" si="2268"/>
        <v>7.4945670761985352E-5</v>
      </c>
      <c r="AP1732" s="13">
        <f t="shared" si="2269"/>
        <v>5.3533692625286136E-5</v>
      </c>
      <c r="AQ1732" s="13">
        <f t="shared" si="2270"/>
        <v>2.8679337481681423E-5</v>
      </c>
      <c r="AR1732" s="13">
        <f t="shared" si="2271"/>
        <v>2.5042993653113493E-2</v>
      </c>
      <c r="AS1732" s="13">
        <f t="shared" si="2272"/>
        <v>1.4213644432664537E-2</v>
      </c>
      <c r="AT1732" s="13">
        <f t="shared" si="2273"/>
        <v>4.0336169640225565E-3</v>
      </c>
      <c r="AU1732" s="13">
        <f t="shared" si="2274"/>
        <v>7.6311959209467422E-4</v>
      </c>
      <c r="AV1732" s="13">
        <f t="shared" si="2275"/>
        <v>1.0828088977578334E-4</v>
      </c>
      <c r="AW1732" s="13">
        <f t="shared" si="2276"/>
        <v>4.1525954391508676E-7</v>
      </c>
      <c r="AX1732" s="13">
        <f t="shared" si="2277"/>
        <v>3.0877397591239247E-6</v>
      </c>
      <c r="AY1732" s="13">
        <f t="shared" si="2278"/>
        <v>6.6167175298266576E-6</v>
      </c>
      <c r="AZ1732" s="13">
        <f t="shared" si="2279"/>
        <v>7.0894819973327741E-6</v>
      </c>
      <c r="BA1732" s="13">
        <f t="shared" si="2280"/>
        <v>5.0640169906948001E-6</v>
      </c>
      <c r="BB1732" s="13">
        <f t="shared" si="2281"/>
        <v>2.7129205023399723E-6</v>
      </c>
      <c r="BC1732" s="13">
        <f t="shared" si="2282"/>
        <v>1.1627034688928659E-6</v>
      </c>
      <c r="BD1732" s="13">
        <f t="shared" si="2283"/>
        <v>8.9441051832094796E-3</v>
      </c>
      <c r="BE1732" s="13">
        <f t="shared" si="2284"/>
        <v>5.0764031091261362E-3</v>
      </c>
      <c r="BF1732" s="13">
        <f t="shared" si="2285"/>
        <v>1.4406062987006552E-3</v>
      </c>
      <c r="BG1732" s="13">
        <f t="shared" si="2286"/>
        <v>2.7254816231661274E-4</v>
      </c>
      <c r="BH1732" s="13">
        <f t="shared" si="2287"/>
        <v>3.8672519783420995E-5</v>
      </c>
      <c r="BI1732" s="13">
        <f t="shared" si="2288"/>
        <v>4.3898701020386351E-6</v>
      </c>
      <c r="BJ1732" s="14">
        <f t="shared" si="2289"/>
        <v>8.4756444816958099E-2</v>
      </c>
      <c r="BK1732" s="14">
        <f t="shared" si="2290"/>
        <v>0.17558248541602781</v>
      </c>
      <c r="BL1732" s="14">
        <f t="shared" si="2291"/>
        <v>0.62407997536984905</v>
      </c>
      <c r="BM1732" s="14">
        <f t="shared" si="2292"/>
        <v>0.50242121080831759</v>
      </c>
      <c r="BN1732" s="14">
        <f t="shared" si="2293"/>
        <v>0.49106328055497495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1.5088999999999999</v>
      </c>
      <c r="F1733" s="10">
        <f>VLOOKUP(B1733,home!$B$2:$E$405,3,FALSE)</f>
        <v>0.85209999999999997</v>
      </c>
      <c r="G1733" s="10">
        <f>VLOOKUP(C1733,away!$B$2:$E$405,4,FALSE)</f>
        <v>0.66269999999999996</v>
      </c>
      <c r="H1733" s="10">
        <f>VLOOKUP(A1733,away!$A$2:$E$405,3,FALSE)</f>
        <v>1.1115999999999999</v>
      </c>
      <c r="I1733" s="10">
        <f>VLOOKUP(C1733,away!$B$2:$E$405,3,FALSE)</f>
        <v>1.6707000000000001</v>
      </c>
      <c r="J1733" s="10">
        <f>VLOOKUP(B1733,home!$B$2:$E$405,4,FALSE)</f>
        <v>1.2209000000000001</v>
      </c>
      <c r="K1733" s="12">
        <f t="shared" si="2238"/>
        <v>0.85205571636299982</v>
      </c>
      <c r="L1733" s="12">
        <f t="shared" si="2239"/>
        <v>2.2673945815080003</v>
      </c>
      <c r="M1733" s="13">
        <f t="shared" si="2240"/>
        <v>4.4181448381945848E-2</v>
      </c>
      <c r="N1733" s="13">
        <f t="shared" si="2241"/>
        <v>3.7645055651033772E-2</v>
      </c>
      <c r="O1733" s="13">
        <f t="shared" si="2242"/>
        <v>0.10017677666439943</v>
      </c>
      <c r="P1733" s="13">
        <f t="shared" si="2243"/>
        <v>8.5356195203721105E-2</v>
      </c>
      <c r="Q1733" s="13">
        <f t="shared" si="2244"/>
        <v>1.6037842430133287E-2</v>
      </c>
      <c r="R1733" s="13">
        <f t="shared" si="2245"/>
        <v>0.1135701403008982</v>
      </c>
      <c r="S1733" s="13">
        <f t="shared" si="2246"/>
        <v>4.1225900952089063E-2</v>
      </c>
      <c r="T1733" s="13">
        <f t="shared" si="2247"/>
        <v>3.636411702516331E-2</v>
      </c>
      <c r="U1733" s="13">
        <f t="shared" si="2248"/>
        <v>9.6768087251528218E-2</v>
      </c>
      <c r="V1733" s="13">
        <f t="shared" si="2249"/>
        <v>8.8495817387103711E-3</v>
      </c>
      <c r="W1733" s="13">
        <f t="shared" si="2250"/>
        <v>4.5550451069080438E-3</v>
      </c>
      <c r="X1733" s="13">
        <f t="shared" si="2251"/>
        <v>1.0328084593927828E-2</v>
      </c>
      <c r="Y1733" s="13">
        <f t="shared" si="2252"/>
        <v>1.1708921522814109E-2</v>
      </c>
      <c r="Z1733" s="13">
        <f t="shared" si="2253"/>
        <v>8.5836106913119978E-2</v>
      </c>
      <c r="AA1733" s="13">
        <f t="shared" si="2254"/>
        <v>7.3137145565669498E-2</v>
      </c>
      <c r="AB1733" s="13">
        <f t="shared" si="2255"/>
        <v>3.1158461478850753E-2</v>
      </c>
      <c r="AC1733" s="13">
        <f t="shared" si="2256"/>
        <v>1.0685574121384485E-3</v>
      </c>
      <c r="AD1733" s="13">
        <f t="shared" si="2257"/>
        <v>9.7028805540807746E-4</v>
      </c>
      <c r="AE1733" s="13">
        <f t="shared" si="2258"/>
        <v>2.2000258793342092E-3</v>
      </c>
      <c r="AF1733" s="13">
        <f t="shared" si="2259"/>
        <v>2.49416337898988E-3</v>
      </c>
      <c r="AG1733" s="13">
        <f t="shared" si="2260"/>
        <v>1.8850841769724464E-3</v>
      </c>
      <c r="AH1733" s="13">
        <f t="shared" si="2261"/>
        <v>4.8656080928137418E-2</v>
      </c>
      <c r="AI1733" s="13">
        <f t="shared" si="2262"/>
        <v>4.1457691890640226E-2</v>
      </c>
      <c r="AJ1733" s="13">
        <f t="shared" si="2263"/>
        <v>1.7662131681317989E-2</v>
      </c>
      <c r="AK1733" s="13">
        <f t="shared" si="2264"/>
        <v>5.0163734207410117E-3</v>
      </c>
      <c r="AL1733" s="13">
        <f t="shared" si="2265"/>
        <v>8.2575830713728588E-5</v>
      </c>
      <c r="AM1733" s="13">
        <f t="shared" si="2266"/>
        <v>1.6534789682583835E-4</v>
      </c>
      <c r="AN1733" s="13">
        <f t="shared" si="2267"/>
        <v>3.7490892532664974E-4</v>
      </c>
      <c r="AO1733" s="13">
        <f t="shared" si="2268"/>
        <v>4.2503323292231664E-4</v>
      </c>
      <c r="AP1733" s="13">
        <f t="shared" si="2269"/>
        <v>3.2123934976296286E-4</v>
      </c>
      <c r="AQ1733" s="13">
        <f t="shared" si="2270"/>
        <v>1.8209409025492386E-4</v>
      </c>
      <c r="AR1733" s="13">
        <f t="shared" si="2271"/>
        <v>2.2064506850774702E-2</v>
      </c>
      <c r="AS1733" s="13">
        <f t="shared" si="2272"/>
        <v>1.8800189190933157E-2</v>
      </c>
      <c r="AT1733" s="13">
        <f t="shared" si="2273"/>
        <v>8.0094043344202358E-3</v>
      </c>
      <c r="AU1733" s="13">
        <f t="shared" si="2274"/>
        <v>2.2748195826017836E-3</v>
      </c>
      <c r="AV1733" s="13">
        <f t="shared" si="2275"/>
        <v>4.8456825726258569E-4</v>
      </c>
      <c r="AW1733" s="13">
        <f t="shared" si="2276"/>
        <v>4.431446897863494E-6</v>
      </c>
      <c r="AX1733" s="13">
        <f t="shared" si="2277"/>
        <v>2.3480936779842502E-5</v>
      </c>
      <c r="AY1733" s="13">
        <f t="shared" si="2278"/>
        <v>5.3240548823346807E-5</v>
      </c>
      <c r="AZ1733" s="13">
        <f t="shared" si="2279"/>
        <v>6.0358665959284348E-5</v>
      </c>
      <c r="BA1733" s="13">
        <f t="shared" si="2280"/>
        <v>4.5618970714377575E-5</v>
      </c>
      <c r="BB1733" s="13">
        <f t="shared" si="2281"/>
        <v>2.5859051752937972E-5</v>
      </c>
      <c r="BC1733" s="13">
        <f t="shared" si="2282"/>
        <v>1.1726534765509299E-5</v>
      </c>
      <c r="BD1733" s="13">
        <f t="shared" si="2283"/>
        <v>8.3381572128487808E-3</v>
      </c>
      <c r="BE1733" s="13">
        <f t="shared" si="2284"/>
        <v>7.104574517141183E-3</v>
      </c>
      <c r="BF1733" s="13">
        <f t="shared" si="2285"/>
        <v>3.0267466648285215E-3</v>
      </c>
      <c r="BG1733" s="13">
        <f t="shared" si="2286"/>
        <v>8.5965226591659563E-4</v>
      </c>
      <c r="BH1733" s="13">
        <f t="shared" si="2287"/>
        <v>1.8311790681466018E-4</v>
      </c>
      <c r="BI1733" s="13">
        <f t="shared" si="2288"/>
        <v>3.1205331853971674E-5</v>
      </c>
      <c r="BJ1733" s="14">
        <f t="shared" si="2289"/>
        <v>0.12587753602457297</v>
      </c>
      <c r="BK1733" s="14">
        <f t="shared" si="2290"/>
        <v>0.1808175000681419</v>
      </c>
      <c r="BL1733" s="14">
        <f t="shared" si="2291"/>
        <v>0.59877983129757895</v>
      </c>
      <c r="BM1733" s="14">
        <f t="shared" si="2292"/>
        <v>0.59429470656935679</v>
      </c>
      <c r="BN1733" s="14">
        <f t="shared" si="2293"/>
        <v>0.39696745863213162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1.5088999999999999</v>
      </c>
      <c r="F1734" s="10">
        <f>VLOOKUP(B1734,home!$B$2:$E$405,3,FALSE)</f>
        <v>0.71009999999999995</v>
      </c>
      <c r="G1734" s="10">
        <f>VLOOKUP(C1734,away!$B$2:$E$405,4,FALSE)</f>
        <v>1.5147999999999999</v>
      </c>
      <c r="H1734" s="10">
        <f>VLOOKUP(A1734,away!$A$2:$E$405,3,FALSE)</f>
        <v>1.1115999999999999</v>
      </c>
      <c r="I1734" s="10">
        <f>VLOOKUP(C1734,away!$B$2:$E$405,3,FALSE)</f>
        <v>0.38550000000000001</v>
      </c>
      <c r="J1734" s="10">
        <f>VLOOKUP(B1734,home!$B$2:$E$405,4,FALSE)</f>
        <v>0.89959999999999996</v>
      </c>
      <c r="K1734" s="12">
        <f t="shared" si="2238"/>
        <v>1.6230625893719999</v>
      </c>
      <c r="L1734" s="12">
        <f t="shared" si="2239"/>
        <v>0.38549821127999995</v>
      </c>
      <c r="M1734" s="13">
        <f t="shared" si="2240"/>
        <v>0.13418164991364193</v>
      </c>
      <c r="N1734" s="13">
        <f t="shared" si="2241"/>
        <v>0.2177852161550429</v>
      </c>
      <c r="O1734" s="13">
        <f t="shared" si="2242"/>
        <v>5.1726786028308123E-2</v>
      </c>
      <c r="P1734" s="13">
        <f t="shared" si="2243"/>
        <v>8.3955811270997174E-2</v>
      </c>
      <c r="Q1734" s="13">
        <f t="shared" si="2244"/>
        <v>0.17673951842977234</v>
      </c>
      <c r="R1734" s="13">
        <f t="shared" si="2245"/>
        <v>9.9702917445880345E-3</v>
      </c>
      <c r="S1734" s="13">
        <f t="shared" si="2246"/>
        <v>1.3132530138636125E-2</v>
      </c>
      <c r="T1734" s="13">
        <f t="shared" si="2247"/>
        <v>6.8132768217165823E-2</v>
      </c>
      <c r="U1734" s="13">
        <f t="shared" si="2248"/>
        <v>1.6182407535765334E-2</v>
      </c>
      <c r="V1734" s="13">
        <f t="shared" si="2249"/>
        <v>9.1298476732400483E-4</v>
      </c>
      <c r="W1734" s="13">
        <f t="shared" si="2250"/>
        <v>9.5619766808995518E-2</v>
      </c>
      <c r="X1734" s="13">
        <f t="shared" si="2251"/>
        <v>3.6861249067878479E-2</v>
      </c>
      <c r="Y1734" s="13">
        <f t="shared" si="2252"/>
        <v>7.104972790606858E-3</v>
      </c>
      <c r="Z1734" s="13">
        <f t="shared" si="2253"/>
        <v>1.281176544492813E-3</v>
      </c>
      <c r="AA1734" s="13">
        <f t="shared" si="2254"/>
        <v>2.0794297197471766E-3</v>
      </c>
      <c r="AB1734" s="13">
        <f t="shared" si="2255"/>
        <v>1.6875222926749725E-3</v>
      </c>
      <c r="AC1734" s="13">
        <f t="shared" si="2256"/>
        <v>3.5702710126571341E-5</v>
      </c>
      <c r="AD1734" s="13">
        <f t="shared" si="2257"/>
        <v>3.8799216578038746E-2</v>
      </c>
      <c r="AE1734" s="13">
        <f t="shared" si="2258"/>
        <v>1.4957028589899257E-2</v>
      </c>
      <c r="AF1734" s="13">
        <f t="shared" si="2259"/>
        <v>2.8829538837349912E-3</v>
      </c>
      <c r="AG1734" s="13">
        <f t="shared" si="2260"/>
        <v>3.7045785512752281E-4</v>
      </c>
      <c r="AH1734" s="13">
        <f t="shared" si="2261"/>
        <v>1.2347281655896765E-4</v>
      </c>
      <c r="AI1734" s="13">
        <f t="shared" si="2262"/>
        <v>2.0040410936125202E-4</v>
      </c>
      <c r="AJ1734" s="13">
        <f t="shared" si="2263"/>
        <v>1.6263420633033158E-4</v>
      </c>
      <c r="AK1734" s="13">
        <f t="shared" si="2264"/>
        <v>8.7988498682322689E-5</v>
      </c>
      <c r="AL1734" s="13">
        <f t="shared" si="2265"/>
        <v>8.9354989901485818E-7</v>
      </c>
      <c r="AM1734" s="13">
        <f t="shared" si="2266"/>
        <v>1.2594711384951319E-2</v>
      </c>
      <c r="AN1734" s="13">
        <f t="shared" si="2267"/>
        <v>4.8552387104865841E-3</v>
      </c>
      <c r="AO1734" s="13">
        <f t="shared" si="2268"/>
        <v>9.3584291911499569E-4</v>
      </c>
      <c r="AP1734" s="13">
        <f t="shared" si="2269"/>
        <v>1.2025525711929488E-4</v>
      </c>
      <c r="AQ1734" s="13">
        <f t="shared" si="2270"/>
        <v>1.1589546629126162E-5</v>
      </c>
      <c r="AR1734" s="13">
        <f t="shared" si="2271"/>
        <v>9.5197099850371227E-6</v>
      </c>
      <c r="AS1734" s="13">
        <f t="shared" si="2272"/>
        <v>1.5451085138384839E-5</v>
      </c>
      <c r="AT1734" s="13">
        <f t="shared" si="2273"/>
        <v>1.2539039126657062E-5</v>
      </c>
      <c r="AU1734" s="13">
        <f t="shared" si="2274"/>
        <v>6.7838817710496095E-6</v>
      </c>
      <c r="AV1734" s="13">
        <f t="shared" si="2275"/>
        <v>2.7526661783283204E-6</v>
      </c>
      <c r="AW1734" s="13">
        <f t="shared" si="2276"/>
        <v>1.553008898575411E-8</v>
      </c>
      <c r="AX1734" s="13">
        <f t="shared" si="2277"/>
        <v>3.4070008121420141E-3</v>
      </c>
      <c r="AY1734" s="13">
        <f t="shared" si="2278"/>
        <v>1.3133927189102534E-3</v>
      </c>
      <c r="AZ1734" s="13">
        <f t="shared" si="2279"/>
        <v>2.5315527192403919E-4</v>
      </c>
      <c r="BA1734" s="13">
        <f t="shared" si="2280"/>
        <v>3.2530301500939715E-5</v>
      </c>
      <c r="BB1734" s="13">
        <f t="shared" si="2281"/>
        <v>3.1350932602528385E-6</v>
      </c>
      <c r="BC1734" s="13">
        <f t="shared" si="2282"/>
        <v>2.4171456880469068E-7</v>
      </c>
      <c r="BD1734" s="13">
        <f t="shared" si="2283"/>
        <v>6.1163852852269386E-7</v>
      </c>
      <c r="BE1734" s="13">
        <f t="shared" si="2284"/>
        <v>9.9272761386372346E-7</v>
      </c>
      <c r="BF1734" s="13">
        <f t="shared" si="2285"/>
        <v>8.0562952574937113E-7</v>
      </c>
      <c r="BG1734" s="13">
        <f t="shared" si="2286"/>
        <v>4.3586238137910346E-7</v>
      </c>
      <c r="BH1734" s="13">
        <f t="shared" si="2287"/>
        <v>1.7685798133275334E-7</v>
      </c>
      <c r="BI1734" s="13">
        <f t="shared" si="2288"/>
        <v>5.7410314626608693E-8</v>
      </c>
      <c r="BJ1734" s="14">
        <f t="shared" si="2289"/>
        <v>0.68278024210687005</v>
      </c>
      <c r="BK1734" s="14">
        <f t="shared" si="2290"/>
        <v>0.23353296506953511</v>
      </c>
      <c r="BL1734" s="14">
        <f t="shared" si="2291"/>
        <v>8.2271063460561469E-2</v>
      </c>
      <c r="BM1734" s="14">
        <f t="shared" si="2292"/>
        <v>0.32419279645028753</v>
      </c>
      <c r="BN1734" s="14">
        <f t="shared" si="2293"/>
        <v>0.67435927354235048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1.5088999999999999</v>
      </c>
      <c r="F1735" s="10">
        <f>VLOOKUP(B1735,home!$B$2:$E$405,3,FALSE)</f>
        <v>1.3728</v>
      </c>
      <c r="G1735" s="10">
        <f>VLOOKUP(C1735,away!$B$2:$E$405,4,FALSE)</f>
        <v>0.89939999999999998</v>
      </c>
      <c r="H1735" s="10">
        <f>VLOOKUP(A1735,away!$A$2:$E$405,3,FALSE)</f>
        <v>1.1115999999999999</v>
      </c>
      <c r="I1735" s="10">
        <f>VLOOKUP(C1735,away!$B$2:$E$405,3,FALSE)</f>
        <v>1.2850999999999999</v>
      </c>
      <c r="J1735" s="10">
        <f>VLOOKUP(B1735,home!$B$2:$E$405,4,FALSE)</f>
        <v>1.2850999999999999</v>
      </c>
      <c r="K1735" s="12">
        <f t="shared" si="2238"/>
        <v>1.8630332772480001</v>
      </c>
      <c r="L1735" s="12">
        <f t="shared" si="2239"/>
        <v>1.8357874023159995</v>
      </c>
      <c r="M1735" s="13">
        <f t="shared" si="2240"/>
        <v>2.4752700629815824E-2</v>
      </c>
      <c r="N1735" s="13">
        <f t="shared" si="2241"/>
        <v>4.6115104975104404E-2</v>
      </c>
      <c r="O1735" s="13">
        <f t="shared" si="2242"/>
        <v>4.5440695989515188E-2</v>
      </c>
      <c r="P1735" s="13">
        <f t="shared" si="2243"/>
        <v>8.465752876977653E-2</v>
      </c>
      <c r="Q1735" s="13">
        <f t="shared" si="2244"/>
        <v>4.2956987576202164E-2</v>
      </c>
      <c r="R1735" s="13">
        <f t="shared" si="2245"/>
        <v>4.1709728625011586E-2</v>
      </c>
      <c r="S1735" s="13">
        <f t="shared" si="2246"/>
        <v>7.2385002394169784E-2</v>
      </c>
      <c r="T1735" s="13">
        <f t="shared" si="2247"/>
        <v>7.8859896633836815E-2</v>
      </c>
      <c r="U1735" s="13">
        <f t="shared" si="2248"/>
        <v>7.7706612413380047E-2</v>
      </c>
      <c r="V1735" s="13">
        <f t="shared" si="2249"/>
        <v>2.7507370763878849E-2</v>
      </c>
      <c r="W1735" s="13">
        <f t="shared" si="2250"/>
        <v>2.6676765781597844E-2</v>
      </c>
      <c r="X1735" s="13">
        <f t="shared" si="2251"/>
        <v>4.8972870556391844E-2</v>
      </c>
      <c r="Y1735" s="13">
        <f t="shared" si="2252"/>
        <v>4.4951889411338153E-2</v>
      </c>
      <c r="Z1735" s="13">
        <f t="shared" si="2253"/>
        <v>2.5523398121271766E-2</v>
      </c>
      <c r="AA1735" s="13">
        <f t="shared" si="2254"/>
        <v>4.7550940048378385E-2</v>
      </c>
      <c r="AB1735" s="13">
        <f t="shared" si="2255"/>
        <v>4.4294491837276788E-2</v>
      </c>
      <c r="AC1735" s="13">
        <f t="shared" si="2256"/>
        <v>5.8799291909863004E-3</v>
      </c>
      <c r="AD1735" s="13">
        <f t="shared" si="2257"/>
        <v>1.2424925595116888E-2</v>
      </c>
      <c r="AE1735" s="13">
        <f t="shared" si="2258"/>
        <v>2.2809521882229202E-2</v>
      </c>
      <c r="AF1735" s="13">
        <f t="shared" si="2259"/>
        <v>2.0936716462123754E-2</v>
      </c>
      <c r="AG1735" s="13">
        <f t="shared" si="2260"/>
        <v>1.2811786775676263E-2</v>
      </c>
      <c r="AH1735" s="13">
        <f t="shared" si="2261"/>
        <v>1.171388318383164E-2</v>
      </c>
      <c r="AI1735" s="13">
        <f t="shared" si="2262"/>
        <v>2.1823354177274098E-2</v>
      </c>
      <c r="AJ1735" s="13">
        <f t="shared" si="2263"/>
        <v>2.0328817526715399E-2</v>
      </c>
      <c r="AK1735" s="13">
        <f t="shared" si="2264"/>
        <v>1.2624421179791057E-2</v>
      </c>
      <c r="AL1735" s="13">
        <f t="shared" si="2265"/>
        <v>8.0440559936408886E-4</v>
      </c>
      <c r="AM1735" s="13">
        <f t="shared" si="2266"/>
        <v>4.6296099702066336E-3</v>
      </c>
      <c r="AN1735" s="13">
        <f t="shared" si="2267"/>
        <v>8.4989796609418865E-3</v>
      </c>
      <c r="AO1735" s="13">
        <f t="shared" si="2268"/>
        <v>7.8011598970485121E-3</v>
      </c>
      <c r="AP1735" s="13">
        <f t="shared" si="2269"/>
        <v>4.7737570208181458E-3</v>
      </c>
      <c r="AQ1735" s="13">
        <f t="shared" si="2270"/>
        <v>2.1909007501338773E-3</v>
      </c>
      <c r="AR1735" s="13">
        <f t="shared" si="2271"/>
        <v>4.3008398362158699E-3</v>
      </c>
      <c r="AS1735" s="13">
        <f t="shared" si="2272"/>
        <v>8.0126077349840039E-3</v>
      </c>
      <c r="AT1735" s="13">
        <f t="shared" si="2273"/>
        <v>7.4638774239049631E-3</v>
      </c>
      <c r="AU1735" s="13">
        <f t="shared" si="2274"/>
        <v>4.6351506726783412E-3</v>
      </c>
      <c r="AV1735" s="13">
        <f t="shared" si="2275"/>
        <v>2.1588599870645507E-3</v>
      </c>
      <c r="AW1735" s="13">
        <f t="shared" si="2276"/>
        <v>7.6421504228721296E-5</v>
      </c>
      <c r="AX1735" s="13">
        <f t="shared" si="2277"/>
        <v>1.4375195725290133E-3</v>
      </c>
      <c r="AY1735" s="13">
        <f t="shared" si="2278"/>
        <v>2.6389803218314425E-3</v>
      </c>
      <c r="AZ1735" s="13">
        <f t="shared" si="2279"/>
        <v>2.4223034148889927E-3</v>
      </c>
      <c r="BA1735" s="13">
        <f t="shared" si="2280"/>
        <v>1.482278031213413E-3</v>
      </c>
      <c r="BB1735" s="13">
        <f t="shared" si="2281"/>
        <v>6.802868341078364E-4</v>
      </c>
      <c r="BC1735" s="13">
        <f t="shared" si="2282"/>
        <v>2.4977240000332001E-4</v>
      </c>
      <c r="BD1735" s="13">
        <f t="shared" si="2283"/>
        <v>1.3159045984506507E-3</v>
      </c>
      <c r="BE1735" s="13">
        <f t="shared" si="2284"/>
        <v>2.4515740565972293E-3</v>
      </c>
      <c r="BF1735" s="13">
        <f t="shared" si="2285"/>
        <v>2.2836820245392556E-3</v>
      </c>
      <c r="BG1735" s="13">
        <f t="shared" si="2286"/>
        <v>1.4181918687899055E-3</v>
      </c>
      <c r="BH1735" s="13">
        <f t="shared" si="2287"/>
        <v>6.6053466126953094E-4</v>
      </c>
      <c r="BI1735" s="13">
        <f t="shared" si="2288"/>
        <v>2.4611961094417431E-4</v>
      </c>
      <c r="BJ1735" s="14">
        <f t="shared" si="2289"/>
        <v>0.39432201352334034</v>
      </c>
      <c r="BK1735" s="14">
        <f t="shared" si="2290"/>
        <v>0.21862591766982281</v>
      </c>
      <c r="BL1735" s="14">
        <f t="shared" si="2291"/>
        <v>0.35814028745661275</v>
      </c>
      <c r="BM1735" s="14">
        <f t="shared" si="2292"/>
        <v>0.70841631138801942</v>
      </c>
      <c r="BN1735" s="14">
        <f t="shared" si="2293"/>
        <v>0.2856327465654257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1.8234999999999999</v>
      </c>
      <c r="F1736" s="10">
        <f>VLOOKUP(B1736,home!$B$2:$E$405,3,FALSE)</f>
        <v>0.86180000000000001</v>
      </c>
      <c r="G1736" s="10">
        <f>VLOOKUP(C1736,away!$B$2:$E$405,4,FALSE)</f>
        <v>0.78339999999999999</v>
      </c>
      <c r="H1736" s="10">
        <f>VLOOKUP(A1736,away!$A$2:$E$405,3,FALSE)</f>
        <v>1.5146999999999999</v>
      </c>
      <c r="I1736" s="10">
        <f>VLOOKUP(C1736,away!$B$2:$E$405,3,FALSE)</f>
        <v>1.792</v>
      </c>
      <c r="J1736" s="10">
        <f>VLOOKUP(B1736,home!$B$2:$E$405,4,FALSE)</f>
        <v>1.0375000000000001</v>
      </c>
      <c r="K1736" s="12">
        <f t="shared" si="2238"/>
        <v>1.2311070678199998</v>
      </c>
      <c r="L1736" s="12">
        <f t="shared" si="2239"/>
        <v>2.8161302400000001</v>
      </c>
      <c r="M1736" s="13">
        <f t="shared" si="2240"/>
        <v>1.7470573846797049E-2</v>
      </c>
      <c r="N1736" s="13">
        <f t="shared" si="2241"/>
        <v>2.150814694166309E-2</v>
      </c>
      <c r="O1736" s="13">
        <f t="shared" si="2242"/>
        <v>4.9199411320118291E-2</v>
      </c>
      <c r="P1736" s="13">
        <f t="shared" si="2243"/>
        <v>6.0569743008780937E-2</v>
      </c>
      <c r="Q1736" s="13">
        <f t="shared" si="2244"/>
        <v>1.3239415857796274E-2</v>
      </c>
      <c r="R1736" s="13">
        <f t="shared" si="2245"/>
        <v>6.927597500439174E-2</v>
      </c>
      <c r="S1736" s="13">
        <f t="shared" si="2246"/>
        <v>5.2498186383591029E-2</v>
      </c>
      <c r="T1736" s="13">
        <f t="shared" si="2247"/>
        <v>3.7283919357075625E-2</v>
      </c>
      <c r="U1736" s="13">
        <f t="shared" si="2248"/>
        <v>8.5286142458028319E-2</v>
      </c>
      <c r="V1736" s="13">
        <f t="shared" si="2249"/>
        <v>2.0223222110284839E-2</v>
      </c>
      <c r="W1736" s="13">
        <f t="shared" si="2250"/>
        <v>5.4330461454470593E-3</v>
      </c>
      <c r="X1736" s="13">
        <f t="shared" si="2251"/>
        <v>1.5300165545508901E-2</v>
      </c>
      <c r="Y1736" s="13">
        <f t="shared" si="2252"/>
        <v>2.1543629434856864E-2</v>
      </c>
      <c r="Z1736" s="13">
        <f t="shared" si="2253"/>
        <v>6.5030056038450579E-2</v>
      </c>
      <c r="AA1736" s="13">
        <f t="shared" si="2254"/>
        <v>8.0058961609667162E-2</v>
      </c>
      <c r="AB1736" s="13">
        <f t="shared" si="2255"/>
        <v>4.9280576739995648E-2</v>
      </c>
      <c r="AC1736" s="13">
        <f t="shared" si="2256"/>
        <v>4.3820661558221308E-3</v>
      </c>
      <c r="AD1736" s="13">
        <f t="shared" si="2257"/>
        <v>1.6721653773630206E-3</v>
      </c>
      <c r="AE1736" s="13">
        <f t="shared" si="2258"/>
        <v>4.7090354854730137E-3</v>
      </c>
      <c r="AF1736" s="13">
        <f t="shared" si="2259"/>
        <v>6.6306286159368193E-3</v>
      </c>
      <c r="AG1736" s="13">
        <f t="shared" si="2260"/>
        <v>6.2242379185163408E-3</v>
      </c>
      <c r="AH1736" s="13">
        <f t="shared" si="2261"/>
        <v>4.5783276829693818E-2</v>
      </c>
      <c r="AI1736" s="13">
        <f t="shared" si="2262"/>
        <v>5.6364115692995695E-2</v>
      </c>
      <c r="AJ1736" s="13">
        <f t="shared" si="2263"/>
        <v>3.4695130600535591E-2</v>
      </c>
      <c r="AK1736" s="13">
        <f t="shared" si="2264"/>
        <v>1.4237806833752439E-2</v>
      </c>
      <c r="AL1736" s="13">
        <f t="shared" si="2265"/>
        <v>6.0769754498770224E-4</v>
      </c>
      <c r="AM1736" s="13">
        <f t="shared" si="2266"/>
        <v>4.1172292292710231E-4</v>
      </c>
      <c r="AN1736" s="13">
        <f t="shared" si="2267"/>
        <v>1.1594653737562021E-3</v>
      </c>
      <c r="AO1736" s="13">
        <f t="shared" si="2268"/>
        <v>1.632602750633872E-3</v>
      </c>
      <c r="AP1736" s="13">
        <f t="shared" si="2269"/>
        <v>1.5325406586557419E-3</v>
      </c>
      <c r="AQ1736" s="13">
        <f t="shared" si="2270"/>
        <v>1.0789585232174883E-3</v>
      </c>
      <c r="AR1736" s="13">
        <f t="shared" si="2271"/>
        <v>2.5786334073278419E-2</v>
      </c>
      <c r="AS1736" s="13">
        <f t="shared" si="2272"/>
        <v>3.174573813078075E-2</v>
      </c>
      <c r="AT1736" s="13">
        <f t="shared" si="2273"/>
        <v>1.9541201292983527E-2</v>
      </c>
      <c r="AU1736" s="13">
        <f t="shared" si="2274"/>
        <v>8.0191036751617803E-3</v>
      </c>
      <c r="AV1736" s="13">
        <f t="shared" si="2275"/>
        <v>2.468093803018251E-3</v>
      </c>
      <c r="AW1736" s="13">
        <f t="shared" si="2276"/>
        <v>5.8523938038373704E-5</v>
      </c>
      <c r="AX1736" s="13">
        <f t="shared" si="2277"/>
        <v>8.4479166733177383E-5</v>
      </c>
      <c r="AY1736" s="13">
        <f t="shared" si="2278"/>
        <v>2.3790433608730284E-4</v>
      </c>
      <c r="AZ1736" s="13">
        <f t="shared" si="2279"/>
        <v>3.3498479754128852E-4</v>
      </c>
      <c r="BA1736" s="13">
        <f t="shared" si="2280"/>
        <v>3.1445360609876674E-4</v>
      </c>
      <c r="BB1736" s="13">
        <f t="shared" si="2281"/>
        <v>2.2138557730294638E-4</v>
      </c>
      <c r="BC1736" s="13">
        <f t="shared" si="2282"/>
        <v>1.2469012378853698E-4</v>
      </c>
      <c r="BD1736" s="13">
        <f t="shared" si="2283"/>
        <v>1.210294586041695E-2</v>
      </c>
      <c r="BE1736" s="13">
        <f t="shared" si="2284"/>
        <v>1.4900022190202117E-2</v>
      </c>
      <c r="BF1736" s="13">
        <f t="shared" si="2285"/>
        <v>9.1717613145163319E-3</v>
      </c>
      <c r="BG1736" s="13">
        <f t="shared" si="2286"/>
        <v>3.7638067262197026E-3</v>
      </c>
      <c r="BH1736" s="13">
        <f t="shared" si="2287"/>
        <v>1.1584122656393828E-3</v>
      </c>
      <c r="BI1736" s="13">
        <f t="shared" si="2288"/>
        <v>2.8522590553560462E-4</v>
      </c>
      <c r="BJ1736" s="14">
        <f t="shared" si="2289"/>
        <v>0.14067757851637944</v>
      </c>
      <c r="BK1736" s="14">
        <f t="shared" si="2290"/>
        <v>0.15598939338635101</v>
      </c>
      <c r="BL1736" s="14">
        <f t="shared" si="2291"/>
        <v>0.61312404232693152</v>
      </c>
      <c r="BM1736" s="14">
        <f t="shared" si="2292"/>
        <v>0.74337842389051645</v>
      </c>
      <c r="BN1736" s="14">
        <f t="shared" si="2293"/>
        <v>0.23126326597954738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1.8234999999999999</v>
      </c>
      <c r="F1737" s="10">
        <f>VLOOKUP(B1737,home!$B$2:$E$405,3,FALSE)</f>
        <v>1.5538000000000001</v>
      </c>
      <c r="G1737" s="10">
        <f>VLOOKUP(C1737,away!$B$2:$E$405,4,FALSE)</f>
        <v>0.5484</v>
      </c>
      <c r="H1737" s="10">
        <f>VLOOKUP(A1737,away!$A$2:$E$405,3,FALSE)</f>
        <v>1.5146999999999999</v>
      </c>
      <c r="I1737" s="10">
        <f>VLOOKUP(C1737,away!$B$2:$E$405,3,FALSE)</f>
        <v>1.2103999999999999</v>
      </c>
      <c r="J1737" s="10">
        <f>VLOOKUP(B1737,home!$B$2:$E$405,4,FALSE)</f>
        <v>0.99029999999999996</v>
      </c>
      <c r="K1737" s="12">
        <f t="shared" si="2238"/>
        <v>1.55381149812</v>
      </c>
      <c r="L1737" s="12">
        <f t="shared" si="2239"/>
        <v>1.8156089690639998</v>
      </c>
      <c r="M1737" s="13">
        <f t="shared" si="2240"/>
        <v>3.440957304298168E-2</v>
      </c>
      <c r="N1737" s="13">
        <f t="shared" si="2241"/>
        <v>5.3465990239584919E-2</v>
      </c>
      <c r="O1737" s="13">
        <f t="shared" si="2242"/>
        <v>6.2474329438500363E-2</v>
      </c>
      <c r="P1737" s="13">
        <f t="shared" si="2243"/>
        <v>9.7073331418878653E-2</v>
      </c>
      <c r="Q1737" s="13">
        <f t="shared" si="2244"/>
        <v>4.1538035196319378E-2</v>
      </c>
      <c r="R1737" s="13">
        <f t="shared" si="2245"/>
        <v>5.6714476432400178E-2</v>
      </c>
      <c r="S1737" s="13">
        <f t="shared" si="2246"/>
        <v>6.8463735811170295E-2</v>
      </c>
      <c r="T1737" s="13">
        <f t="shared" si="2247"/>
        <v>7.5416829259733559E-2</v>
      </c>
      <c r="U1737" s="13">
        <f t="shared" si="2248"/>
        <v>8.8123605590519141E-2</v>
      </c>
      <c r="V1737" s="13">
        <f t="shared" si="2249"/>
        <v>2.1460445544779817E-2</v>
      </c>
      <c r="W1737" s="13">
        <f t="shared" si="2250"/>
        <v>2.1514092232451432E-2</v>
      </c>
      <c r="X1737" s="13">
        <f t="shared" si="2251"/>
        <v>3.906117881850895E-2</v>
      </c>
      <c r="Y1737" s="13">
        <f t="shared" si="2252"/>
        <v>3.5459913302548801E-2</v>
      </c>
      <c r="Z1737" s="13">
        <f t="shared" si="2253"/>
        <v>3.4323770695478206E-2</v>
      </c>
      <c r="AA1737" s="13">
        <f t="shared" si="2254"/>
        <v>5.3332669565468345E-2</v>
      </c>
      <c r="AB1737" s="13">
        <f t="shared" si="2255"/>
        <v>4.1434457598129651E-2</v>
      </c>
      <c r="AC1737" s="13">
        <f t="shared" si="2256"/>
        <v>3.7838978344830773E-3</v>
      </c>
      <c r="AD1737" s="13">
        <f t="shared" si="2257"/>
        <v>8.3572109705993044E-3</v>
      </c>
      <c r="AE1737" s="13">
        <f t="shared" si="2258"/>
        <v>1.5173427194580152E-2</v>
      </c>
      <c r="AF1737" s="13">
        <f t="shared" si="2259"/>
        <v>1.3774505252959666E-2</v>
      </c>
      <c r="AG1737" s="13">
        <f t="shared" si="2260"/>
        <v>8.3363717605642526E-3</v>
      </c>
      <c r="AH1737" s="13">
        <f t="shared" si="2261"/>
        <v>1.5579636481701586E-2</v>
      </c>
      <c r="AI1737" s="13">
        <f t="shared" si="2262"/>
        <v>2.4207818301797746E-2</v>
      </c>
      <c r="AJ1737" s="13">
        <f t="shared" si="2263"/>
        <v>1.8807193210866557E-2</v>
      </c>
      <c r="AK1737" s="13">
        <f t="shared" si="2264"/>
        <v>9.7409443528029514E-3</v>
      </c>
      <c r="AL1737" s="13">
        <f t="shared" si="2265"/>
        <v>4.2699230017545606E-4</v>
      </c>
      <c r="AM1737" s="13">
        <f t="shared" si="2266"/>
        <v>2.597106099666359E-3</v>
      </c>
      <c r="AN1737" s="13">
        <f t="shared" si="2267"/>
        <v>4.7153291281650635E-3</v>
      </c>
      <c r="AO1737" s="13">
        <f t="shared" si="2268"/>
        <v>4.280596928592611E-3</v>
      </c>
      <c r="AP1737" s="13">
        <f t="shared" si="2269"/>
        <v>2.5906300588335188E-3</v>
      </c>
      <c r="AQ1737" s="13">
        <f t="shared" si="2270"/>
        <v>1.1758927925862341E-3</v>
      </c>
      <c r="AR1737" s="13">
        <f t="shared" si="2271"/>
        <v>5.6573055461868194E-3</v>
      </c>
      <c r="AS1737" s="13">
        <f t="shared" si="2272"/>
        <v>8.7903864060431252E-3</v>
      </c>
      <c r="AT1737" s="13">
        <f t="shared" si="2273"/>
        <v>6.8293017353137772E-3</v>
      </c>
      <c r="AU1737" s="13">
        <f t="shared" si="2274"/>
        <v>3.5371491868204717E-3</v>
      </c>
      <c r="AV1737" s="13">
        <f t="shared" si="2275"/>
        <v>1.3740157692618644E-3</v>
      </c>
      <c r="AW1737" s="13">
        <f t="shared" si="2276"/>
        <v>3.3460944313750731E-5</v>
      </c>
      <c r="AX1737" s="13">
        <f t="shared" si="2277"/>
        <v>6.7256888658319609E-4</v>
      </c>
      <c r="AY1737" s="13">
        <f t="shared" si="2278"/>
        <v>1.2211221027938388E-3</v>
      </c>
      <c r="AZ1737" s="13">
        <f t="shared" si="2279"/>
        <v>1.1085401210773928E-3</v>
      </c>
      <c r="BA1737" s="13">
        <f t="shared" si="2280"/>
        <v>6.7089179546513567E-4</v>
      </c>
      <c r="BB1737" s="13">
        <f t="shared" si="2281"/>
        <v>3.0451929027948784E-4</v>
      </c>
      <c r="BC1737" s="13">
        <f t="shared" si="2282"/>
        <v>1.1057759093688837E-4</v>
      </c>
      <c r="BD1737" s="13">
        <f t="shared" si="2283"/>
        <v>1.7119091150653817E-3</v>
      </c>
      <c r="BE1737" s="13">
        <f t="shared" si="2284"/>
        <v>2.6599840667250237E-3</v>
      </c>
      <c r="BF1737" s="13">
        <f t="shared" si="2285"/>
        <v>2.06655691384667E-3</v>
      </c>
      <c r="BG1737" s="13">
        <f t="shared" si="2286"/>
        <v>1.0703466314181127E-3</v>
      </c>
      <c r="BH1737" s="13">
        <f t="shared" si="2287"/>
        <v>4.157792257178683E-4</v>
      </c>
      <c r="BI1737" s="13">
        <f t="shared" si="2288"/>
        <v>1.2920850831997082E-4</v>
      </c>
      <c r="BJ1737" s="14">
        <f t="shared" si="2289"/>
        <v>0.33154532902283018</v>
      </c>
      <c r="BK1737" s="14">
        <f t="shared" si="2290"/>
        <v>0.22683909805526284</v>
      </c>
      <c r="BL1737" s="14">
        <f t="shared" si="2291"/>
        <v>0.4046570740769056</v>
      </c>
      <c r="BM1737" s="14">
        <f t="shared" si="2292"/>
        <v>0.65050187492333167</v>
      </c>
      <c r="BN1737" s="14">
        <f t="shared" si="2293"/>
        <v>0.34567573576866517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1.6352</v>
      </c>
      <c r="F1738" s="10">
        <f>VLOOKUP(B1738,home!$B$2:$E$405,3,FALSE)</f>
        <v>0.93530000000000002</v>
      </c>
      <c r="G1738" s="10">
        <f>VLOOKUP(C1738,away!$B$2:$E$405,4,FALSE)</f>
        <v>0.82740000000000002</v>
      </c>
      <c r="H1738" s="10">
        <f>VLOOKUP(A1738,away!$A$2:$E$405,3,FALSE)</f>
        <v>1.1458999999999999</v>
      </c>
      <c r="I1738" s="10">
        <f>VLOOKUP(C1738,away!$B$2:$E$405,3,FALSE)</f>
        <v>0.97529999999999994</v>
      </c>
      <c r="J1738" s="10">
        <f>VLOOKUP(B1738,home!$B$2:$E$405,4,FALSE)</f>
        <v>1.7967</v>
      </c>
      <c r="K1738" s="12">
        <f t="shared" si="2238"/>
        <v>1.2654276781440001</v>
      </c>
      <c r="L1738" s="12">
        <f t="shared" si="2239"/>
        <v>2.0079852183089999</v>
      </c>
      <c r="M1738" s="13">
        <f t="shared" si="2240"/>
        <v>3.787693617023432E-2</v>
      </c>
      <c r="N1738" s="13">
        <f t="shared" si="2241"/>
        <v>4.7930523393108118E-2</v>
      </c>
      <c r="O1738" s="13">
        <f t="shared" si="2242"/>
        <v>7.6056327944664034E-2</v>
      </c>
      <c r="P1738" s="13">
        <f t="shared" si="2243"/>
        <v>9.6243782479174839E-2</v>
      </c>
      <c r="Q1738" s="13">
        <f t="shared" si="2244"/>
        <v>3.0326305464783744E-2</v>
      </c>
      <c r="R1738" s="13">
        <f t="shared" si="2245"/>
        <v>7.6359991135873551E-2</v>
      </c>
      <c r="S1738" s="13">
        <f t="shared" si="2246"/>
        <v>6.1137902127746314E-2</v>
      </c>
      <c r="T1738" s="13">
        <f t="shared" si="2247"/>
        <v>6.089477309920921E-2</v>
      </c>
      <c r="U1738" s="13">
        <f t="shared" si="2248"/>
        <v>9.6628046286164893E-2</v>
      </c>
      <c r="V1738" s="13">
        <f t="shared" si="2249"/>
        <v>1.7260996469578831E-2</v>
      </c>
      <c r="W1738" s="13">
        <f t="shared" si="2250"/>
        <v>1.2791915436995666E-2</v>
      </c>
      <c r="X1738" s="13">
        <f t="shared" si="2251"/>
        <v>2.5685977111346014E-2</v>
      </c>
      <c r="Y1738" s="13">
        <f t="shared" si="2252"/>
        <v>2.5788531178703049E-2</v>
      </c>
      <c r="Z1738" s="13">
        <f t="shared" si="2253"/>
        <v>5.1109911157013452E-2</v>
      </c>
      <c r="AA1738" s="13">
        <f t="shared" si="2254"/>
        <v>6.4675896205565658E-2</v>
      </c>
      <c r="AB1738" s="13">
        <f t="shared" si="2255"/>
        <v>4.0921334583645656E-2</v>
      </c>
      <c r="AC1738" s="13">
        <f t="shared" si="2256"/>
        <v>2.7412189276040523E-3</v>
      </c>
      <c r="AD1738" s="13">
        <f t="shared" si="2257"/>
        <v>4.0468109626129543E-3</v>
      </c>
      <c r="AE1738" s="13">
        <f t="shared" si="2258"/>
        <v>8.1259365942176268E-3</v>
      </c>
      <c r="AF1738" s="13">
        <f t="shared" si="2259"/>
        <v>8.1583802830525864E-3</v>
      </c>
      <c r="AG1738" s="13">
        <f t="shared" si="2260"/>
        <v>5.4606356712377305E-3</v>
      </c>
      <c r="AH1738" s="13">
        <f t="shared" si="2261"/>
        <v>2.565698652809232E-2</v>
      </c>
      <c r="AI1738" s="13">
        <f t="shared" si="2262"/>
        <v>3.2467060890415754E-2</v>
      </c>
      <c r="AJ1738" s="13">
        <f t="shared" si="2263"/>
        <v>2.0542358739359345E-2</v>
      </c>
      <c r="AK1738" s="13">
        <f t="shared" si="2264"/>
        <v>8.6649564410495351E-3</v>
      </c>
      <c r="AL1738" s="13">
        <f t="shared" si="2265"/>
        <v>2.7861311380665343E-4</v>
      </c>
      <c r="AM1738" s="13">
        <f t="shared" si="2266"/>
        <v>1.0241893200613988E-3</v>
      </c>
      <c r="AN1738" s="13">
        <f t="shared" si="2267"/>
        <v>2.0565570154332342E-3</v>
      </c>
      <c r="AO1738" s="13">
        <f t="shared" si="2268"/>
        <v>2.0647680437998039E-3</v>
      </c>
      <c r="AP1738" s="13">
        <f t="shared" si="2269"/>
        <v>1.3820079037289322E-3</v>
      </c>
      <c r="AQ1738" s="13">
        <f t="shared" si="2270"/>
        <v>6.9376286056847607E-4</v>
      </c>
      <c r="AR1738" s="13">
        <f t="shared" si="2271"/>
        <v>1.0303769938952502E-2</v>
      </c>
      <c r="AS1738" s="13">
        <f t="shared" si="2272"/>
        <v>1.303867566997861E-2</v>
      </c>
      <c r="AT1738" s="13">
        <f t="shared" si="2273"/>
        <v>8.2497505395668497E-3</v>
      </c>
      <c r="AU1738" s="13">
        <f t="shared" si="2274"/>
        <v>3.4798208901837642E-3</v>
      </c>
      <c r="AV1738" s="13">
        <f t="shared" si="2275"/>
        <v>1.1008654173555567E-3</v>
      </c>
      <c r="AW1738" s="13">
        <f t="shared" si="2276"/>
        <v>1.9665133274226554E-5</v>
      </c>
      <c r="AX1738" s="13">
        <f t="shared" si="2277"/>
        <v>2.1600625221086288E-4</v>
      </c>
      <c r="AY1738" s="13">
        <f t="shared" si="2278"/>
        <v>4.3373736150173844E-4</v>
      </c>
      <c r="AZ1738" s="13">
        <f t="shared" si="2279"/>
        <v>4.3546910526191899E-4</v>
      </c>
      <c r="BA1738" s="13">
        <f t="shared" si="2280"/>
        <v>2.9147184213205974E-4</v>
      </c>
      <c r="BB1738" s="13">
        <f t="shared" si="2281"/>
        <v>1.4631778763861763E-4</v>
      </c>
      <c r="BC1738" s="13">
        <f t="shared" si="2282"/>
        <v>5.876079095080389E-5</v>
      </c>
      <c r="BD1738" s="13">
        <f t="shared" si="2283"/>
        <v>3.4483029550455382E-3</v>
      </c>
      <c r="BE1738" s="13">
        <f t="shared" si="2284"/>
        <v>4.3635780019403696E-3</v>
      </c>
      <c r="BF1738" s="13">
        <f t="shared" si="2285"/>
        <v>2.7608961896978187E-3</v>
      </c>
      <c r="BG1738" s="13">
        <f t="shared" si="2286"/>
        <v>1.1645714849753094E-3</v>
      </c>
      <c r="BH1738" s="13">
        <f t="shared" si="2287"/>
        <v>3.6842024756625395E-4</v>
      </c>
      <c r="BI1738" s="13">
        <f t="shared" si="2288"/>
        <v>9.3241835691800439E-5</v>
      </c>
      <c r="BJ1738" s="14">
        <f t="shared" si="2289"/>
        <v>0.23801283747855451</v>
      </c>
      <c r="BK1738" s="14">
        <f t="shared" si="2290"/>
        <v>0.21597318664964671</v>
      </c>
      <c r="BL1738" s="14">
        <f t="shared" si="2291"/>
        <v>0.4903448519257852</v>
      </c>
      <c r="BM1738" s="14">
        <f t="shared" si="2292"/>
        <v>0.63023284839493376</v>
      </c>
      <c r="BN1738" s="14">
        <f t="shared" si="2293"/>
        <v>0.36479386658783863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1.6352</v>
      </c>
      <c r="F1739" s="10">
        <f>VLOOKUP(B1739,home!$B$2:$E$405,3,FALSE)</f>
        <v>1.0791999999999999</v>
      </c>
      <c r="G1739" s="10">
        <f>VLOOKUP(C1739,away!$B$2:$E$405,4,FALSE)</f>
        <v>1.0791999999999999</v>
      </c>
      <c r="H1739" s="10">
        <f>VLOOKUP(A1739,away!$A$2:$E$405,3,FALSE)</f>
        <v>1.1458999999999999</v>
      </c>
      <c r="I1739" s="10">
        <f>VLOOKUP(C1739,away!$B$2:$E$405,3,FALSE)</f>
        <v>1.0780000000000001</v>
      </c>
      <c r="J1739" s="10">
        <f>VLOOKUP(B1739,home!$B$2:$E$405,4,FALSE)</f>
        <v>1.0780000000000001</v>
      </c>
      <c r="K1739" s="12">
        <f t="shared" si="2238"/>
        <v>1.9044727009279996</v>
      </c>
      <c r="L1739" s="12">
        <f t="shared" si="2239"/>
        <v>1.3316320556000001</v>
      </c>
      <c r="M1739" s="13">
        <f t="shared" si="2240"/>
        <v>3.9316745507221383E-2</v>
      </c>
      <c r="N1739" s="13">
        <f t="shared" si="2241"/>
        <v>7.4877668507836712E-2</v>
      </c>
      <c r="O1739" s="13">
        <f t="shared" si="2242"/>
        <v>5.2355438639283283E-2</v>
      </c>
      <c r="P1739" s="13">
        <f t="shared" si="2243"/>
        <v>9.9709503633625976E-2</v>
      </c>
      <c r="Q1739" s="13">
        <f t="shared" si="2244"/>
        <v>7.1301237791155603E-2</v>
      </c>
      <c r="R1739" s="13">
        <f t="shared" si="2245"/>
        <v>3.4859090188534232E-2</v>
      </c>
      <c r="S1739" s="13">
        <f t="shared" si="2246"/>
        <v>6.32172436108554E-2</v>
      </c>
      <c r="T1739" s="13">
        <f t="shared" si="2247"/>
        <v>9.4947013846660946E-2</v>
      </c>
      <c r="U1739" s="13">
        <f t="shared" si="2248"/>
        <v>6.6388185643250525E-2</v>
      </c>
      <c r="V1739" s="13">
        <f t="shared" si="2249"/>
        <v>1.7813614078302866E-2</v>
      </c>
      <c r="W1739" s="13">
        <f t="shared" si="2250"/>
        <v>4.5263753638543895E-2</v>
      </c>
      <c r="X1739" s="13">
        <f t="shared" si="2251"/>
        <v>6.027466530186619E-2</v>
      </c>
      <c r="Y1739" s="13">
        <f t="shared" si="2252"/>
        <v>4.0131838228263036E-2</v>
      </c>
      <c r="Z1739" s="13">
        <f t="shared" si="2253"/>
        <v>1.5473160641367886E-2</v>
      </c>
      <c r="AA1739" s="13">
        <f t="shared" si="2254"/>
        <v>2.9468212038558716E-2</v>
      </c>
      <c r="AB1739" s="13">
        <f t="shared" si="2255"/>
        <v>2.8060702686296461E-2</v>
      </c>
      <c r="AC1739" s="13">
        <f t="shared" si="2256"/>
        <v>2.8235211783715574E-3</v>
      </c>
      <c r="AD1739" s="13">
        <f t="shared" si="2257"/>
        <v>2.1550895786534321E-2</v>
      </c>
      <c r="AE1739" s="13">
        <f t="shared" si="2258"/>
        <v>2.869786365624408E-2</v>
      </c>
      <c r="AF1739" s="13">
        <f t="shared" si="2259"/>
        <v>1.9107497585946421E-2</v>
      </c>
      <c r="AG1739" s="13">
        <f t="shared" si="2260"/>
        <v>8.4813854292486272E-3</v>
      </c>
      <c r="AH1739" s="13">
        <f t="shared" si="2261"/>
        <v>5.1511391778734294E-3</v>
      </c>
      <c r="AI1739" s="13">
        <f t="shared" si="2262"/>
        <v>9.8102039429406457E-3</v>
      </c>
      <c r="AJ1739" s="13">
        <f t="shared" si="2263"/>
        <v>9.3416327999333425E-3</v>
      </c>
      <c r="AK1739" s="13">
        <f t="shared" si="2264"/>
        <v>5.9302948831888823E-3</v>
      </c>
      <c r="AL1739" s="13">
        <f t="shared" si="2265"/>
        <v>2.8642441439386099E-4</v>
      </c>
      <c r="AM1739" s="13">
        <f t="shared" si="2266"/>
        <v>8.2086185411997664E-3</v>
      </c>
      <c r="AN1739" s="13">
        <f t="shared" si="2267"/>
        <v>1.0930859581654118E-2</v>
      </c>
      <c r="AO1739" s="13">
        <f t="shared" si="2268"/>
        <v>7.2779415070965154E-3</v>
      </c>
      <c r="AP1739" s="13">
        <f t="shared" si="2269"/>
        <v>3.2305134032104997E-3</v>
      </c>
      <c r="AQ1739" s="13">
        <f t="shared" si="2270"/>
        <v>1.0754638009401367E-3</v>
      </c>
      <c r="AR1739" s="13">
        <f t="shared" si="2271"/>
        <v>1.3718844104226595E-3</v>
      </c>
      <c r="AS1739" s="13">
        <f t="shared" si="2272"/>
        <v>2.6127164084786586E-3</v>
      </c>
      <c r="AT1739" s="13">
        <f t="shared" si="2273"/>
        <v>2.4879235376071272E-3</v>
      </c>
      <c r="AU1739" s="13">
        <f t="shared" si="2274"/>
        <v>1.5793941531229963E-3</v>
      </c>
      <c r="AV1739" s="13">
        <f t="shared" si="2275"/>
        <v>7.5197826215701109E-4</v>
      </c>
      <c r="AW1739" s="13">
        <f t="shared" si="2276"/>
        <v>2.0177461437673292E-5</v>
      </c>
      <c r="AX1739" s="13">
        <f t="shared" si="2277"/>
        <v>2.605514987341065E-3</v>
      </c>
      <c r="AY1739" s="13">
        <f t="shared" si="2278"/>
        <v>3.46958727848959E-3</v>
      </c>
      <c r="AZ1739" s="13">
        <f t="shared" si="2279"/>
        <v>2.3101068198693514E-3</v>
      </c>
      <c r="BA1739" s="13">
        <f t="shared" si="2280"/>
        <v>1.025404097732735E-3</v>
      </c>
      <c r="BB1739" s="13">
        <f t="shared" si="2281"/>
        <v>3.413652416211261E-4</v>
      </c>
      <c r="BC1739" s="13">
        <f t="shared" si="2282"/>
        <v>9.0914579682066269E-5</v>
      </c>
      <c r="BD1739" s="13">
        <f t="shared" si="2283"/>
        <v>3.0447420958278635E-4</v>
      </c>
      <c r="BE1739" s="13">
        <f t="shared" si="2284"/>
        <v>5.7986282028704695E-4</v>
      </c>
      <c r="BF1739" s="13">
        <f t="shared" si="2285"/>
        <v>5.5216645575989986E-4</v>
      </c>
      <c r="BG1739" s="13">
        <f t="shared" si="2286"/>
        <v>3.5052864712096577E-4</v>
      </c>
      <c r="BH1739" s="13">
        <f t="shared" si="2287"/>
        <v>1.6689305983377589E-4</v>
      </c>
      <c r="BI1739" s="13">
        <f t="shared" si="2288"/>
        <v>6.3568655285553831E-5</v>
      </c>
      <c r="BJ1739" s="14">
        <f t="shared" si="2289"/>
        <v>0.50520010961113682</v>
      </c>
      <c r="BK1739" s="14">
        <f t="shared" si="2290"/>
        <v>0.22663663970126063</v>
      </c>
      <c r="BL1739" s="14">
        <f t="shared" si="2291"/>
        <v>0.25218629061951803</v>
      </c>
      <c r="BM1739" s="14">
        <f t="shared" si="2292"/>
        <v>0.623627106488574</v>
      </c>
      <c r="BN1739" s="14">
        <f t="shared" si="2293"/>
        <v>0.37241968426765715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1.6352</v>
      </c>
      <c r="F1740" s="10">
        <f>VLOOKUP(B1740,home!$B$2:$E$405,3,FALSE)</f>
        <v>0.6835</v>
      </c>
      <c r="G1740" s="10">
        <f>VLOOKUP(C1740,away!$B$2:$E$405,4,FALSE)</f>
        <v>0.75539999999999996</v>
      </c>
      <c r="H1740" s="10">
        <f>VLOOKUP(A1740,away!$A$2:$E$405,3,FALSE)</f>
        <v>1.1458999999999999</v>
      </c>
      <c r="I1740" s="10">
        <f>VLOOKUP(C1740,away!$B$2:$E$405,3,FALSE)</f>
        <v>0.87270000000000003</v>
      </c>
      <c r="J1740" s="10">
        <f>VLOOKUP(B1740,home!$B$2:$E$405,4,FALSE)</f>
        <v>0.56469999999999998</v>
      </c>
      <c r="K1740" s="12">
        <f t="shared" si="2238"/>
        <v>0.84427975968000002</v>
      </c>
      <c r="L1740" s="12">
        <f t="shared" si="2239"/>
        <v>0.56471520737100001</v>
      </c>
      <c r="M1740" s="13">
        <f t="shared" si="2240"/>
        <v>0.24438877854209615</v>
      </c>
      <c r="N1740" s="13">
        <f t="shared" si="2241"/>
        <v>0.20633249921600968</v>
      </c>
      <c r="O1740" s="13">
        <f t="shared" si="2242"/>
        <v>0.13801005975354519</v>
      </c>
      <c r="P1740" s="13">
        <f t="shared" si="2243"/>
        <v>0.11651910008214558</v>
      </c>
      <c r="Q1740" s="13">
        <f t="shared" si="2244"/>
        <v>8.7101176426133214E-2</v>
      </c>
      <c r="R1740" s="13">
        <f t="shared" si="2245"/>
        <v>3.8968189756503686E-2</v>
      </c>
      <c r="S1740" s="13">
        <f t="shared" si="2246"/>
        <v>1.3888424792808626E-2</v>
      </c>
      <c r="T1740" s="13">
        <f t="shared" si="2247"/>
        <v>4.9187358907741868E-2</v>
      </c>
      <c r="U1740" s="13">
        <f t="shared" si="2248"/>
        <v>3.2900053882785572E-2</v>
      </c>
      <c r="V1740" s="13">
        <f t="shared" si="2249"/>
        <v>7.3574334580535914E-4</v>
      </c>
      <c r="W1740" s="13">
        <f t="shared" si="2250"/>
        <v>2.4512586766967017E-2</v>
      </c>
      <c r="X1740" s="13">
        <f t="shared" si="2251"/>
        <v>1.3842630519307408E-2</v>
      </c>
      <c r="Y1740" s="13">
        <f t="shared" si="2252"/>
        <v>3.9085719821354073E-3</v>
      </c>
      <c r="Z1740" s="13">
        <f t="shared" si="2253"/>
        <v>7.3353097864054867E-3</v>
      </c>
      <c r="AA1740" s="13">
        <f t="shared" si="2254"/>
        <v>6.1930535836447762E-3</v>
      </c>
      <c r="AB1740" s="13">
        <f t="shared" si="2255"/>
        <v>2.6143348956424871E-3</v>
      </c>
      <c r="AC1740" s="13">
        <f t="shared" si="2256"/>
        <v>2.1924122564075837E-5</v>
      </c>
      <c r="AD1740" s="13">
        <f t="shared" si="2257"/>
        <v>5.1738702161875138E-3</v>
      </c>
      <c r="AE1740" s="13">
        <f t="shared" si="2258"/>
        <v>2.9217631920449719E-3</v>
      </c>
      <c r="AF1740" s="13">
        <f t="shared" si="2259"/>
        <v>8.2498205344231561E-4</v>
      </c>
      <c r="AG1740" s="13">
        <f t="shared" si="2260"/>
        <v>1.5529330379567691E-4</v>
      </c>
      <c r="AH1740" s="13">
        <f t="shared" si="2261"/>
        <v>1.0355902467901247E-3</v>
      </c>
      <c r="AI1740" s="13">
        <f t="shared" si="2262"/>
        <v>8.7432788468691839E-4</v>
      </c>
      <c r="AJ1740" s="13">
        <f t="shared" si="2263"/>
        <v>3.6908866818249707E-4</v>
      </c>
      <c r="AK1740" s="13">
        <f t="shared" si="2264"/>
        <v>1.0387136402457666E-4</v>
      </c>
      <c r="AL1740" s="13">
        <f t="shared" si="2265"/>
        <v>4.1811723868765997E-7</v>
      </c>
      <c r="AM1740" s="13">
        <f t="shared" si="2266"/>
        <v>8.7363878054766116E-4</v>
      </c>
      <c r="AN1740" s="13">
        <f t="shared" si="2267"/>
        <v>4.9335710512431999E-4</v>
      </c>
      <c r="AO1740" s="13">
        <f t="shared" si="2268"/>
        <v>1.3930312996411829E-4</v>
      </c>
      <c r="AP1740" s="13">
        <f t="shared" si="2269"/>
        <v>2.6222198641705475E-5</v>
      </c>
      <c r="AQ1740" s="13">
        <f t="shared" si="2270"/>
        <v>3.7020185859185647E-6</v>
      </c>
      <c r="AR1740" s="13">
        <f t="shared" si="2271"/>
        <v>1.1696271219349416E-4</v>
      </c>
      <c r="AS1740" s="13">
        <f t="shared" si="2272"/>
        <v>9.8749250542244245E-5</v>
      </c>
      <c r="AT1740" s="13">
        <f t="shared" si="2273"/>
        <v>4.1685996758193038E-5</v>
      </c>
      <c r="AU1740" s="13">
        <f t="shared" si="2274"/>
        <v>1.1731547775009497E-5</v>
      </c>
      <c r="AV1740" s="13">
        <f t="shared" si="2275"/>
        <v>2.4761770840398631E-6</v>
      </c>
      <c r="AW1740" s="13">
        <f t="shared" si="2276"/>
        <v>5.5374706044821688E-9</v>
      </c>
      <c r="AX1740" s="13">
        <f t="shared" si="2277"/>
        <v>1.2293258994798456E-4</v>
      </c>
      <c r="AY1740" s="13">
        <f t="shared" si="2278"/>
        <v>6.9421903025130202E-5</v>
      </c>
      <c r="AZ1740" s="13">
        <f t="shared" si="2279"/>
        <v>1.9601802181462926E-5</v>
      </c>
      <c r="BA1740" s="13">
        <f t="shared" si="2280"/>
        <v>3.6898119279167192E-6</v>
      </c>
      <c r="BB1740" s="13">
        <f t="shared" si="2281"/>
        <v>5.2092322700836968E-7</v>
      </c>
      <c r="BC1740" s="13">
        <f t="shared" si="2282"/>
        <v>5.8834653632880442E-8</v>
      </c>
      <c r="BD1740" s="13">
        <f t="shared" si="2283"/>
        <v>1.1008437045170599E-5</v>
      </c>
      <c r="BE1740" s="13">
        <f t="shared" si="2284"/>
        <v>9.2942005829490433E-6</v>
      </c>
      <c r="BF1740" s="13">
        <f t="shared" si="2285"/>
        <v>3.9234527172949666E-6</v>
      </c>
      <c r="BG1740" s="13">
        <f t="shared" si="2286"/>
        <v>1.1041639057578793E-6</v>
      </c>
      <c r="BH1740" s="13">
        <f t="shared" si="2287"/>
        <v>2.3305580925014809E-7</v>
      </c>
      <c r="BI1740" s="13">
        <f t="shared" si="2288"/>
        <v>3.9352860525148605E-8</v>
      </c>
      <c r="BJ1740" s="14">
        <f t="shared" si="2289"/>
        <v>0.39571318168159192</v>
      </c>
      <c r="BK1740" s="14">
        <f t="shared" si="2290"/>
        <v>0.37562381090568353</v>
      </c>
      <c r="BL1740" s="14">
        <f t="shared" si="2291"/>
        <v>0.22136577838307975</v>
      </c>
      <c r="BM1740" s="14">
        <f t="shared" si="2292"/>
        <v>0.16864886061477272</v>
      </c>
      <c r="BN1740" s="14">
        <f t="shared" si="2293"/>
        <v>0.83131980377643355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1.6352</v>
      </c>
      <c r="F1741" s="10">
        <f>VLOOKUP(B1741,home!$B$2:$E$405,3,FALSE)</f>
        <v>0.89929999999999999</v>
      </c>
      <c r="G1741" s="10">
        <f>VLOOKUP(C1741,away!$B$2:$E$405,4,FALSE)</f>
        <v>1.403</v>
      </c>
      <c r="H1741" s="10">
        <f>VLOOKUP(A1741,away!$A$2:$E$405,3,FALSE)</f>
        <v>1.1458999999999999</v>
      </c>
      <c r="I1741" s="10">
        <f>VLOOKUP(C1741,away!$B$2:$E$405,3,FALSE)</f>
        <v>0.77</v>
      </c>
      <c r="J1741" s="10">
        <f>VLOOKUP(B1741,home!$B$2:$E$405,4,FALSE)</f>
        <v>0.71870000000000001</v>
      </c>
      <c r="K1741" s="12">
        <f t="shared" si="2238"/>
        <v>2.0631611100799998</v>
      </c>
      <c r="L1741" s="12">
        <f t="shared" si="2239"/>
        <v>0.63413991410000004</v>
      </c>
      <c r="M1741" s="13">
        <f t="shared" si="2240"/>
        <v>6.7387143792257354E-2</v>
      </c>
      <c r="N1741" s="13">
        <f t="shared" si="2241"/>
        <v>0.13903053439155424</v>
      </c>
      <c r="O1741" s="13">
        <f t="shared" si="2242"/>
        <v>4.2732877575866426E-2</v>
      </c>
      <c r="P1741" s="13">
        <f t="shared" si="2243"/>
        <v>8.8164811136337298E-2</v>
      </c>
      <c r="Q1741" s="13">
        <f t="shared" si="2244"/>
        <v>0.14342119583514734</v>
      </c>
      <c r="R1741" s="13">
        <f t="shared" si="2245"/>
        <v>1.3549311657602875E-2</v>
      </c>
      <c r="S1741" s="13">
        <f t="shared" si="2246"/>
        <v>2.8837228754897654E-2</v>
      </c>
      <c r="T1741" s="13">
        <f t="shared" si="2247"/>
        <v>9.0949104807019607E-2</v>
      </c>
      <c r="U1741" s="13">
        <f t="shared" si="2248"/>
        <v>2.7954412880319829E-2</v>
      </c>
      <c r="V1741" s="13">
        <f t="shared" si="2249"/>
        <v>4.1920769449053721E-3</v>
      </c>
      <c r="W1741" s="13">
        <f t="shared" si="2250"/>
        <v>9.8633677869414529E-2</v>
      </c>
      <c r="X1741" s="13">
        <f t="shared" si="2251"/>
        <v>6.2547552011477589E-2</v>
      </c>
      <c r="Y1741" s="13">
        <f t="shared" si="2252"/>
        <v>1.9831949629861841E-2</v>
      </c>
      <c r="Z1741" s="13">
        <f t="shared" si="2253"/>
        <v>2.8640531102221388E-3</v>
      </c>
      <c r="AA1741" s="13">
        <f t="shared" si="2254"/>
        <v>5.9090029942139837E-3</v>
      </c>
      <c r="AB1741" s="13">
        <f t="shared" si="2255"/>
        <v>6.0956125885042838E-3</v>
      </c>
      <c r="AC1741" s="13">
        <f t="shared" si="2256"/>
        <v>3.4278948783610715E-4</v>
      </c>
      <c r="AD1741" s="13">
        <f t="shared" si="2257"/>
        <v>5.0874292081083614E-2</v>
      </c>
      <c r="AE1741" s="13">
        <f t="shared" si="2258"/>
        <v>3.2261419210196665E-2</v>
      </c>
      <c r="AF1741" s="13">
        <f t="shared" si="2259"/>
        <v>1.0229126803349102E-2</v>
      </c>
      <c r="AG1741" s="13">
        <f t="shared" si="2260"/>
        <v>2.162232530797936E-3</v>
      </c>
      <c r="AH1741" s="13">
        <f t="shared" si="2261"/>
        <v>4.5405259832352618E-4</v>
      </c>
      <c r="AI1741" s="13">
        <f t="shared" si="2262"/>
        <v>9.367836627918745E-4</v>
      </c>
      <c r="AJ1741" s="13">
        <f t="shared" si="2263"/>
        <v>9.6636781081524609E-4</v>
      </c>
      <c r="AK1741" s="13">
        <f t="shared" si="2264"/>
        <v>6.6459082843572069E-4</v>
      </c>
      <c r="AL1741" s="13">
        <f t="shared" si="2265"/>
        <v>1.7939309342304931E-5</v>
      </c>
      <c r="AM1741" s="13">
        <f t="shared" si="2266"/>
        <v>2.0992372184908528E-2</v>
      </c>
      <c r="AN1741" s="13">
        <f t="shared" si="2267"/>
        <v>1.3312101094093122E-2</v>
      </c>
      <c r="AO1741" s="13">
        <f t="shared" si="2268"/>
        <v>4.2208673221493642E-3</v>
      </c>
      <c r="AP1741" s="13">
        <f t="shared" si="2269"/>
        <v>8.9220681369843176E-4</v>
      </c>
      <c r="AQ1741" s="13">
        <f t="shared" si="2270"/>
        <v>1.4144598804953954E-4</v>
      </c>
      <c r="AR1741" s="13">
        <f t="shared" si="2271"/>
        <v>5.7586575139552561E-5</v>
      </c>
      <c r="AS1741" s="13">
        <f t="shared" si="2272"/>
        <v>1.1881038229062458E-4</v>
      </c>
      <c r="AT1741" s="13">
        <f t="shared" si="2273"/>
        <v>1.2256248010787709E-4</v>
      </c>
      <c r="AU1741" s="13">
        <f t="shared" si="2274"/>
        <v>8.4288714171175191E-5</v>
      </c>
      <c r="AV1741" s="13">
        <f t="shared" si="2275"/>
        <v>4.3475299274154415E-5</v>
      </c>
      <c r="AW1741" s="13">
        <f t="shared" si="2276"/>
        <v>6.5196074959725202E-7</v>
      </c>
      <c r="AX1741" s="13">
        <f t="shared" si="2277"/>
        <v>7.2184409833713978E-3</v>
      </c>
      <c r="AY1741" s="13">
        <f t="shared" si="2278"/>
        <v>4.5775015451310569E-3</v>
      </c>
      <c r="AZ1741" s="13">
        <f t="shared" si="2279"/>
        <v>1.4513882183110128E-3</v>
      </c>
      <c r="BA1741" s="13">
        <f t="shared" si="2280"/>
        <v>3.067944000284993E-4</v>
      </c>
      <c r="BB1741" s="13">
        <f t="shared" si="2281"/>
        <v>4.863764362010839E-5</v>
      </c>
      <c r="BC1741" s="13">
        <f t="shared" si="2282"/>
        <v>6.1686142294563919E-6</v>
      </c>
      <c r="BD1741" s="13">
        <f t="shared" si="2283"/>
        <v>6.0863243020515063E-6</v>
      </c>
      <c r="BE1741" s="13">
        <f t="shared" si="2284"/>
        <v>1.2557067603327465E-5</v>
      </c>
      <c r="BF1741" s="13">
        <f t="shared" si="2285"/>
        <v>1.2953626767915351E-5</v>
      </c>
      <c r="BG1741" s="13">
        <f t="shared" si="2286"/>
        <v>8.9084729940180761E-6</v>
      </c>
      <c r="BH1741" s="13">
        <f t="shared" si="2287"/>
        <v>4.5949037578640098E-6</v>
      </c>
      <c r="BI1741" s="13">
        <f t="shared" si="2288"/>
        <v>1.8960053475570952E-6</v>
      </c>
      <c r="BJ1741" s="14">
        <f t="shared" si="2289"/>
        <v>0.7031090099774927</v>
      </c>
      <c r="BK1741" s="14">
        <f t="shared" si="2290"/>
        <v>0.19351949097070714</v>
      </c>
      <c r="BL1741" s="14">
        <f t="shared" si="2291"/>
        <v>9.9736732448629878E-2</v>
      </c>
      <c r="BM1741" s="14">
        <f t="shared" si="2292"/>
        <v>0.50036656253390521</v>
      </c>
      <c r="BN1741" s="14">
        <f t="shared" si="2293"/>
        <v>0.49428587438876553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1.3391999999999999</v>
      </c>
      <c r="F1742" s="10">
        <f>VLOOKUP(B1742,home!$B$2:$E$405,3,FALSE)</f>
        <v>0.82140000000000002</v>
      </c>
      <c r="G1742" s="10">
        <f>VLOOKUP(C1742,away!$B$2:$E$405,4,FALSE)</f>
        <v>0.89610000000000001</v>
      </c>
      <c r="H1742" s="10">
        <f>VLOOKUP(A1742,away!$A$2:$E$405,3,FALSE)</f>
        <v>1.014</v>
      </c>
      <c r="I1742" s="10">
        <f>VLOOKUP(C1742,away!$B$2:$E$405,3,FALSE)</f>
        <v>0.88759999999999994</v>
      </c>
      <c r="J1742" s="10">
        <f>VLOOKUP(B1742,home!$B$2:$E$405,4,FALSE)</f>
        <v>0.69030000000000002</v>
      </c>
      <c r="K1742" s="12">
        <f t="shared" si="2238"/>
        <v>0.98572691836799997</v>
      </c>
      <c r="L1742" s="12">
        <f t="shared" si="2239"/>
        <v>0.62128822392000005</v>
      </c>
      <c r="M1742" s="13">
        <f t="shared" si="2240"/>
        <v>0.20048514148506583</v>
      </c>
      <c r="N1742" s="13">
        <f t="shared" si="2241"/>
        <v>0.19762360069464641</v>
      </c>
      <c r="O1742" s="13">
        <f t="shared" si="2242"/>
        <v>0.12455905747560649</v>
      </c>
      <c r="P1742" s="13">
        <f t="shared" si="2243"/>
        <v>0.12278121588025216</v>
      </c>
      <c r="Q1742" s="13">
        <f t="shared" si="2244"/>
        <v>9.7401451454760965E-2</v>
      </c>
      <c r="R1742" s="13">
        <f t="shared" si="2245"/>
        <v>3.8693537796084372E-2</v>
      </c>
      <c r="S1742" s="13">
        <f t="shared" si="2246"/>
        <v>1.8798434214831874E-2</v>
      </c>
      <c r="T1742" s="13">
        <f t="shared" si="2247"/>
        <v>6.051437478155855E-2</v>
      </c>
      <c r="U1742" s="13">
        <f t="shared" si="2248"/>
        <v>3.8141261772489984E-2</v>
      </c>
      <c r="V1742" s="13">
        <f t="shared" si="2249"/>
        <v>1.2791718863359267E-3</v>
      </c>
      <c r="W1742" s="13">
        <f t="shared" si="2250"/>
        <v>3.2003744195690624E-2</v>
      </c>
      <c r="X1742" s="13">
        <f t="shared" si="2251"/>
        <v>1.9883549390130643E-2</v>
      </c>
      <c r="Y1742" s="13">
        <f t="shared" si="2252"/>
        <v>6.1767075429099323E-3</v>
      </c>
      <c r="Z1742" s="13">
        <f t="shared" si="2253"/>
        <v>8.0132797915035518E-3</v>
      </c>
      <c r="AA1742" s="13">
        <f t="shared" si="2254"/>
        <v>7.8989055948993653E-3</v>
      </c>
      <c r="AB1742" s="13">
        <f t="shared" si="2255"/>
        <v>3.8930819352699523E-3</v>
      </c>
      <c r="AC1742" s="13">
        <f t="shared" si="2256"/>
        <v>4.8961944997760607E-5</v>
      </c>
      <c r="AD1742" s="13">
        <f t="shared" si="2257"/>
        <v>7.8867380355639709E-3</v>
      </c>
      <c r="AE1742" s="13">
        <f t="shared" si="2258"/>
        <v>4.8999374666378499E-3</v>
      </c>
      <c r="AF1742" s="13">
        <f t="shared" si="2259"/>
        <v>1.5221367229832469E-3</v>
      </c>
      <c r="AG1742" s="13">
        <f t="shared" si="2260"/>
        <v>3.1522854039522355E-4</v>
      </c>
      <c r="AH1742" s="13">
        <f t="shared" si="2261"/>
        <v>1.2446390923593173E-3</v>
      </c>
      <c r="AI1742" s="13">
        <f t="shared" si="2262"/>
        <v>1.2268742569916944E-3</v>
      </c>
      <c r="AJ1742" s="13">
        <f t="shared" si="2263"/>
        <v>6.0468149028472626E-4</v>
      </c>
      <c r="AK1742" s="13">
        <f t="shared" si="2264"/>
        <v>1.9868360733751099E-4</v>
      </c>
      <c r="AL1742" s="13">
        <f t="shared" si="2265"/>
        <v>1.1994120051305417E-6</v>
      </c>
      <c r="AM1742" s="13">
        <f t="shared" si="2266"/>
        <v>1.5548339959544338E-3</v>
      </c>
      <c r="AN1742" s="13">
        <f t="shared" si="2267"/>
        <v>9.6600005183696675E-4</v>
      </c>
      <c r="AO1742" s="13">
        <f t="shared" si="2268"/>
        <v>3.0008222825620849E-4</v>
      </c>
      <c r="AP1742" s="13">
        <f t="shared" si="2269"/>
        <v>6.214585154108528E-5</v>
      </c>
      <c r="AQ1742" s="13">
        <f t="shared" si="2270"/>
        <v>9.6526214319892176E-6</v>
      </c>
      <c r="AR1742" s="13">
        <f t="shared" si="2271"/>
        <v>1.5465592222266424E-4</v>
      </c>
      <c r="AS1742" s="13">
        <f t="shared" si="2272"/>
        <v>1.5244850561990791E-4</v>
      </c>
      <c r="AT1742" s="13">
        <f t="shared" si="2273"/>
        <v>7.5136297827259267E-5</v>
      </c>
      <c r="AU1742" s="13">
        <f t="shared" si="2274"/>
        <v>2.4687957104948179E-5</v>
      </c>
      <c r="AV1742" s="13">
        <f t="shared" si="2275"/>
        <v>6.083895969465484E-6</v>
      </c>
      <c r="AW1742" s="13">
        <f t="shared" si="2276"/>
        <v>2.0404014764781194E-8</v>
      </c>
      <c r="AX1742" s="13">
        <f t="shared" si="2277"/>
        <v>2.554402872343278E-4</v>
      </c>
      <c r="AY1742" s="13">
        <f t="shared" si="2278"/>
        <v>1.5870204237343019E-4</v>
      </c>
      <c r="AZ1742" s="13">
        <f t="shared" si="2279"/>
        <v>4.9299855019332506E-5</v>
      </c>
      <c r="BA1742" s="13">
        <f t="shared" si="2280"/>
        <v>1.0209806454824866E-5</v>
      </c>
      <c r="BB1742" s="13">
        <f t="shared" si="2281"/>
        <v>1.5858081297212732E-6</v>
      </c>
      <c r="BC1742" s="13">
        <f t="shared" si="2282"/>
        <v>1.9704878327848536E-7</v>
      </c>
      <c r="BD1742" s="13">
        <f t="shared" si="2283"/>
        <v>1.6014317206071454E-5</v>
      </c>
      <c r="BE1742" s="13">
        <f t="shared" si="2284"/>
        <v>1.5785743549308454E-5</v>
      </c>
      <c r="BF1742" s="13">
        <f t="shared" si="2285"/>
        <v>7.7802161715036762E-6</v>
      </c>
      <c r="BG1742" s="13">
        <f t="shared" si="2286"/>
        <v>2.5563895036577329E-6</v>
      </c>
      <c r="BH1742" s="13">
        <f t="shared" si="2287"/>
        <v>6.299754868972094E-7</v>
      </c>
      <c r="BI1742" s="13">
        <f t="shared" si="2288"/>
        <v>1.2419675906931335E-7</v>
      </c>
      <c r="BJ1742" s="14">
        <f t="shared" si="2289"/>
        <v>0.43159561842229305</v>
      </c>
      <c r="BK1742" s="14">
        <f t="shared" si="2290"/>
        <v>0.34355282686586208</v>
      </c>
      <c r="BL1742" s="14">
        <f t="shared" si="2291"/>
        <v>0.21691662643874415</v>
      </c>
      <c r="BM1742" s="14">
        <f t="shared" si="2292"/>
        <v>0.21837566509362796</v>
      </c>
      <c r="BN1742" s="14">
        <f t="shared" si="2293"/>
        <v>0.78154400478641628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1.3391999999999999</v>
      </c>
      <c r="F1743" s="10">
        <f>VLOOKUP(B1743,home!$B$2:$E$405,3,FALSE)</f>
        <v>0.82140000000000002</v>
      </c>
      <c r="G1743" s="10">
        <f>VLOOKUP(C1743,away!$B$2:$E$405,4,FALSE)</f>
        <v>0.97070000000000001</v>
      </c>
      <c r="H1743" s="10">
        <f>VLOOKUP(A1743,away!$A$2:$E$405,3,FALSE)</f>
        <v>1.014</v>
      </c>
      <c r="I1743" s="10">
        <f>VLOOKUP(C1743,away!$B$2:$E$405,3,FALSE)</f>
        <v>1.1834</v>
      </c>
      <c r="J1743" s="10">
        <f>VLOOKUP(B1743,home!$B$2:$E$405,4,FALSE)</f>
        <v>0.98619999999999997</v>
      </c>
      <c r="K1743" s="12">
        <f t="shared" si="2238"/>
        <v>1.067788326816</v>
      </c>
      <c r="L1743" s="12">
        <f t="shared" si="2239"/>
        <v>1.1834080471199999</v>
      </c>
      <c r="M1743" s="13">
        <f t="shared" si="2240"/>
        <v>0.10527320307616567</v>
      </c>
      <c r="N1743" s="13">
        <f t="shared" si="2241"/>
        <v>0.11240949737125992</v>
      </c>
      <c r="O1743" s="13">
        <f t="shared" si="2242"/>
        <v>0.12458115566643238</v>
      </c>
      <c r="P1743" s="13">
        <f t="shared" si="2243"/>
        <v>0.13302630376186347</v>
      </c>
      <c r="Q1743" s="13">
        <f t="shared" si="2244"/>
        <v>6.0014774558142588E-2</v>
      </c>
      <c r="R1743" s="13">
        <f t="shared" si="2245"/>
        <v>7.3715171067582727E-2</v>
      </c>
      <c r="S1743" s="13">
        <f t="shared" si="2246"/>
        <v>4.2023983728652278E-2</v>
      </c>
      <c r="T1743" s="13">
        <f t="shared" si="2247"/>
        <v>7.1021967158198571E-2</v>
      </c>
      <c r="U1743" s="13">
        <f t="shared" si="2248"/>
        <v>7.8712199175209371E-2</v>
      </c>
      <c r="V1743" s="13">
        <f t="shared" si="2249"/>
        <v>5.9003041202619977E-3</v>
      </c>
      <c r="W1743" s="13">
        <f t="shared" si="2250"/>
        <v>2.1361025236559507E-2</v>
      </c>
      <c r="X1743" s="13">
        <f t="shared" si="2251"/>
        <v>2.5278809159677919E-2</v>
      </c>
      <c r="Y1743" s="13">
        <f t="shared" si="2252"/>
        <v>1.4957573090586807E-2</v>
      </c>
      <c r="Z1743" s="13">
        <f t="shared" si="2253"/>
        <v>2.9078375545401595E-2</v>
      </c>
      <c r="AA1743" s="13">
        <f t="shared" si="2254"/>
        <v>3.104954997015166E-2</v>
      </c>
      <c r="AB1743" s="13">
        <f t="shared" si="2255"/>
        <v>1.657717350550901E-2</v>
      </c>
      <c r="AC1743" s="13">
        <f t="shared" si="2256"/>
        <v>4.659873223040623E-4</v>
      </c>
      <c r="AD1743" s="13">
        <f t="shared" si="2257"/>
        <v>5.7022633491050564E-3</v>
      </c>
      <c r="AE1743" s="13">
        <f t="shared" si="2258"/>
        <v>6.7481043341283652E-3</v>
      </c>
      <c r="AF1743" s="13">
        <f t="shared" si="2259"/>
        <v>3.9928804859064278E-3</v>
      </c>
      <c r="AG1743" s="13">
        <f t="shared" si="2260"/>
        <v>1.5750689660700274E-3</v>
      </c>
      <c r="AH1743" s="13">
        <f t="shared" si="2261"/>
        <v>8.6028959044014194E-3</v>
      </c>
      <c r="AI1743" s="13">
        <f t="shared" si="2262"/>
        <v>9.1860718235330114E-3</v>
      </c>
      <c r="AJ1743" s="13">
        <f t="shared" si="2263"/>
        <v>4.9043901312309573E-3</v>
      </c>
      <c r="AK1743" s="13">
        <f t="shared" si="2264"/>
        <v>1.7456168440933356E-3</v>
      </c>
      <c r="AL1743" s="13">
        <f t="shared" si="2265"/>
        <v>2.3553409329114294E-5</v>
      </c>
      <c r="AM1743" s="13">
        <f t="shared" si="2266"/>
        <v>1.2177620481210181E-3</v>
      </c>
      <c r="AN1743" s="13">
        <f t="shared" si="2267"/>
        <v>1.4411094072237455E-3</v>
      </c>
      <c r="AO1743" s="13">
        <f t="shared" si="2268"/>
        <v>8.5271023464445666E-4</v>
      </c>
      <c r="AP1743" s="13">
        <f t="shared" si="2269"/>
        <v>3.3636805117994443E-4</v>
      </c>
      <c r="AQ1743" s="13">
        <f t="shared" si="2270"/>
        <v>9.9515164640104594E-5</v>
      </c>
      <c r="AR1743" s="13">
        <f t="shared" si="2271"/>
        <v>2.0361472483608665E-3</v>
      </c>
      <c r="AS1743" s="13">
        <f t="shared" si="2272"/>
        <v>2.1741742634782519E-3</v>
      </c>
      <c r="AT1743" s="13">
        <f t="shared" si="2273"/>
        <v>1.1607789495029258E-3</v>
      </c>
      <c r="AU1743" s="13">
        <f t="shared" si="2274"/>
        <v>4.1315540409765444E-4</v>
      </c>
      <c r="AV1743" s="13">
        <f t="shared" si="2275"/>
        <v>1.1029062941410569E-4</v>
      </c>
      <c r="AW1743" s="13">
        <f t="shared" si="2276"/>
        <v>8.2674383637764122E-7</v>
      </c>
      <c r="AX1743" s="13">
        <f t="shared" si="2277"/>
        <v>2.1671868330386111E-4</v>
      </c>
      <c r="AY1743" s="13">
        <f t="shared" si="2278"/>
        <v>2.5646663378304E-4</v>
      </c>
      <c r="AZ1743" s="13">
        <f t="shared" si="2279"/>
        <v>1.5175233911831379E-4</v>
      </c>
      <c r="BA1743" s="13">
        <f t="shared" si="2280"/>
        <v>5.9861646427298552E-5</v>
      </c>
      <c r="BB1743" s="13">
        <f t="shared" si="2281"/>
        <v>1.7710188523979334E-5</v>
      </c>
      <c r="BC1743" s="13">
        <f t="shared" si="2282"/>
        <v>4.1916759230578846E-6</v>
      </c>
      <c r="BD1743" s="13">
        <f t="shared" si="2283"/>
        <v>4.0159883980524854E-4</v>
      </c>
      <c r="BE1743" s="13">
        <f t="shared" si="2284"/>
        <v>4.2882255320689314E-4</v>
      </c>
      <c r="BF1743" s="13">
        <f t="shared" si="2285"/>
        <v>2.2894585829487678E-4</v>
      </c>
      <c r="BG1743" s="13">
        <f t="shared" si="2286"/>
        <v>8.1488571653379842E-5</v>
      </c>
      <c r="BH1743" s="13">
        <f t="shared" si="2287"/>
        <v>2.1753136395097043E-5</v>
      </c>
      <c r="BI1743" s="13">
        <f t="shared" si="2288"/>
        <v>4.6455490228641828E-6</v>
      </c>
      <c r="BJ1743" s="14">
        <f t="shared" si="2289"/>
        <v>0.32771612978252401</v>
      </c>
      <c r="BK1743" s="14">
        <f t="shared" si="2290"/>
        <v>0.28696980205235967</v>
      </c>
      <c r="BL1743" s="14">
        <f t="shared" si="2291"/>
        <v>0.35613602509137604</v>
      </c>
      <c r="BM1743" s="14">
        <f t="shared" si="2292"/>
        <v>0.39062458708026787</v>
      </c>
      <c r="BN1743" s="14">
        <f t="shared" si="2293"/>
        <v>0.60902010550144681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1.3391999999999999</v>
      </c>
      <c r="F1744" s="10">
        <f>VLOOKUP(B1744,home!$B$2:$E$405,3,FALSE)</f>
        <v>1.0861000000000001</v>
      </c>
      <c r="G1744" s="10">
        <f>VLOOKUP(C1744,away!$B$2:$E$405,4,FALSE)</f>
        <v>1.369</v>
      </c>
      <c r="H1744" s="10">
        <f>VLOOKUP(A1744,away!$A$2:$E$405,3,FALSE)</f>
        <v>1.014</v>
      </c>
      <c r="I1744" s="10">
        <f>VLOOKUP(C1744,away!$B$2:$E$405,3,FALSE)</f>
        <v>1.3971</v>
      </c>
      <c r="J1744" s="10">
        <f>VLOOKUP(B1744,home!$B$2:$E$405,4,FALSE)</f>
        <v>1.1655</v>
      </c>
      <c r="K1744" s="12">
        <f t="shared" si="2238"/>
        <v>1.9912175092800002</v>
      </c>
      <c r="L1744" s="12">
        <f t="shared" si="2239"/>
        <v>1.6511165307000002</v>
      </c>
      <c r="M1744" s="13">
        <f t="shared" si="2240"/>
        <v>2.6191141397708246E-2</v>
      </c>
      <c r="N1744" s="13">
        <f t="shared" si="2241"/>
        <v>5.215225933914492E-2</v>
      </c>
      <c r="O1744" s="13">
        <f t="shared" si="2242"/>
        <v>4.3244626519657187E-2</v>
      </c>
      <c r="P1744" s="13">
        <f t="shared" si="2243"/>
        <v>8.6109457508215637E-2</v>
      </c>
      <c r="Q1744" s="13">
        <f t="shared" si="2244"/>
        <v>5.1923245972308393E-2</v>
      </c>
      <c r="R1744" s="13">
        <f t="shared" si="2245"/>
        <v>3.5700958855276813E-2</v>
      </c>
      <c r="S1744" s="13">
        <f t="shared" si="2246"/>
        <v>7.0776207876606753E-2</v>
      </c>
      <c r="T1744" s="13">
        <f t="shared" si="2247"/>
        <v>8.5731329752480587E-2</v>
      </c>
      <c r="U1744" s="13">
        <f t="shared" si="2248"/>
        <v>7.1088374370712068E-2</v>
      </c>
      <c r="V1744" s="13">
        <f t="shared" si="2249"/>
        <v>2.5854801532571203E-2</v>
      </c>
      <c r="W1744" s="13">
        <f t="shared" si="2250"/>
        <v>3.4463492172904238E-2</v>
      </c>
      <c r="X1744" s="13">
        <f t="shared" si="2251"/>
        <v>5.6903241632332249E-2</v>
      </c>
      <c r="Y1744" s="13">
        <f t="shared" si="2252"/>
        <v>4.6976941454780138E-2</v>
      </c>
      <c r="Z1744" s="13">
        <f t="shared" si="2253"/>
        <v>1.9648814442596037E-2</v>
      </c>
      <c r="AA1744" s="13">
        <f t="shared" si="2254"/>
        <v>3.912506335469098E-2</v>
      </c>
      <c r="AB1744" s="13">
        <f t="shared" si="2255"/>
        <v>3.895325560177499E-2</v>
      </c>
      <c r="AC1744" s="13">
        <f t="shared" si="2256"/>
        <v>5.3127288826058383E-3</v>
      </c>
      <c r="AD1744" s="13">
        <f t="shared" si="2257"/>
        <v>1.7156077261405292E-2</v>
      </c>
      <c r="AE1744" s="13">
        <f t="shared" si="2258"/>
        <v>2.8326682768272663E-2</v>
      </c>
      <c r="AF1744" s="13">
        <f t="shared" si="2259"/>
        <v>2.3385327089294927E-2</v>
      </c>
      <c r="AG1744" s="13">
        <f t="shared" si="2260"/>
        <v>1.2870633377653793E-2</v>
      </c>
      <c r="AH1744" s="13">
        <f t="shared" si="2261"/>
        <v>8.1106205837068058E-3</v>
      </c>
      <c r="AI1744" s="13">
        <f t="shared" si="2262"/>
        <v>1.6150009717403768E-2</v>
      </c>
      <c r="AJ1744" s="13">
        <f t="shared" si="2263"/>
        <v>1.6079091062168267E-2</v>
      </c>
      <c r="AK1744" s="13">
        <f t="shared" si="2264"/>
        <v>1.0672322552099002E-2</v>
      </c>
      <c r="AL1744" s="13">
        <f t="shared" si="2265"/>
        <v>6.9867318116872436E-4</v>
      </c>
      <c r="AM1744" s="13">
        <f t="shared" si="2266"/>
        <v>6.8322962866941379E-3</v>
      </c>
      <c r="AN1744" s="13">
        <f t="shared" si="2267"/>
        <v>1.1280917341600919E-2</v>
      </c>
      <c r="AO1744" s="13">
        <f t="shared" si="2268"/>
        <v>9.3130545520887925E-3</v>
      </c>
      <c r="AP1744" s="13">
        <f t="shared" si="2269"/>
        <v>5.125646107421564E-3</v>
      </c>
      <c r="AQ1744" s="13">
        <f t="shared" si="2270"/>
        <v>2.1157597546204629E-3</v>
      </c>
      <c r="AR1744" s="13">
        <f t="shared" si="2271"/>
        <v>2.6783159439987977E-3</v>
      </c>
      <c r="AS1744" s="13">
        <f t="shared" si="2272"/>
        <v>5.333109603074199E-3</v>
      </c>
      <c r="AT1744" s="13">
        <f t="shared" si="2273"/>
        <v>5.3096906102753283E-3</v>
      </c>
      <c r="AU1744" s="13">
        <f t="shared" si="2274"/>
        <v>3.5242496373466144E-3</v>
      </c>
      <c r="AV1744" s="13">
        <f t="shared" si="2275"/>
        <v>1.7543868962395675E-3</v>
      </c>
      <c r="AW1744" s="13">
        <f t="shared" si="2276"/>
        <v>6.3806952142522614E-5</v>
      </c>
      <c r="AX1744" s="13">
        <f t="shared" si="2277"/>
        <v>2.2674313324423491E-3</v>
      </c>
      <c r="AY1744" s="13">
        <f t="shared" si="2278"/>
        <v>3.7437933552226898E-3</v>
      </c>
      <c r="AZ1744" s="13">
        <f t="shared" si="2279"/>
        <v>3.0907195481665018E-3</v>
      </c>
      <c r="BA1744" s="13">
        <f t="shared" si="2280"/>
        <v>1.7010460459117823E-3</v>
      </c>
      <c r="BB1744" s="13">
        <f t="shared" si="2281"/>
        <v>7.0215631147170379E-4</v>
      </c>
      <c r="BC1744" s="13">
        <f t="shared" si="2282"/>
        <v>2.318683786012536E-4</v>
      </c>
      <c r="BD1744" s="13">
        <f t="shared" si="2283"/>
        <v>7.3703528826229785E-4</v>
      </c>
      <c r="BE1744" s="13">
        <f t="shared" si="2284"/>
        <v>1.4675975709451197E-3</v>
      </c>
      <c r="BF1744" s="13">
        <f t="shared" si="2285"/>
        <v>1.46115298992136E-3</v>
      </c>
      <c r="BG1744" s="13">
        <f t="shared" si="2286"/>
        <v>9.6982447242274512E-4</v>
      </c>
      <c r="BH1744" s="13">
        <f t="shared" si="2287"/>
        <v>4.8278286760410224E-4</v>
      </c>
      <c r="BI1744" s="13">
        <f t="shared" si="2288"/>
        <v>1.922651398307393E-4</v>
      </c>
      <c r="BJ1744" s="14">
        <f t="shared" si="2289"/>
        <v>0.45629391983481926</v>
      </c>
      <c r="BK1744" s="14">
        <f t="shared" si="2290"/>
        <v>0.21868680373409907</v>
      </c>
      <c r="BL1744" s="14">
        <f t="shared" si="2291"/>
        <v>0.30303473363741068</v>
      </c>
      <c r="BM1744" s="14">
        <f t="shared" si="2292"/>
        <v>0.69866259565353395</v>
      </c>
      <c r="BN1744" s="14">
        <f t="shared" si="2293"/>
        <v>0.2953216895923112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1.3391999999999999</v>
      </c>
      <c r="F1745" s="10">
        <f>VLOOKUP(B1745,home!$B$2:$E$405,3,FALSE)</f>
        <v>0.93340000000000001</v>
      </c>
      <c r="G1745" s="10">
        <f>VLOOKUP(C1745,away!$B$2:$E$405,4,FALSE)</f>
        <v>0.82140000000000002</v>
      </c>
      <c r="H1745" s="10">
        <f>VLOOKUP(A1745,away!$A$2:$E$405,3,FALSE)</f>
        <v>1.014</v>
      </c>
      <c r="I1745" s="10">
        <f>VLOOKUP(C1745,away!$B$2:$E$405,3,FALSE)</f>
        <v>0.88759999999999994</v>
      </c>
      <c r="J1745" s="10">
        <f>VLOOKUP(B1745,home!$B$2:$E$405,4,FALSE)</f>
        <v>1.1506000000000001</v>
      </c>
      <c r="K1745" s="12">
        <f t="shared" si="2238"/>
        <v>1.0267576225920001</v>
      </c>
      <c r="L1745" s="12">
        <f t="shared" si="2239"/>
        <v>1.0355703758400001</v>
      </c>
      <c r="M1745" s="13">
        <f t="shared" si="2240"/>
        <v>0.12715760235818258</v>
      </c>
      <c r="N1745" s="13">
        <f t="shared" si="2241"/>
        <v>0.13056003749178643</v>
      </c>
      <c r="O1745" s="13">
        <f t="shared" si="2242"/>
        <v>0.13168064606497643</v>
      </c>
      <c r="P1745" s="13">
        <f t="shared" si="2243"/>
        <v>0.13520410709505379</v>
      </c>
      <c r="Q1745" s="13">
        <f t="shared" si="2244"/>
        <v>6.7026756850294508E-2</v>
      </c>
      <c r="R1745" s="13">
        <f t="shared" si="2245"/>
        <v>6.8182288068180816E-2</v>
      </c>
      <c r="S1745" s="13">
        <f t="shared" si="2246"/>
        <v>3.5939948214575711E-2</v>
      </c>
      <c r="T1745" s="13">
        <f t="shared" si="2247"/>
        <v>6.9410923782795786E-2</v>
      </c>
      <c r="U1745" s="13">
        <f t="shared" si="2248"/>
        <v>7.0006683999768227E-2</v>
      </c>
      <c r="V1745" s="13">
        <f t="shared" si="2249"/>
        <v>4.2460244586054151E-3</v>
      </c>
      <c r="W1745" s="13">
        <f t="shared" si="2250"/>
        <v>2.2940077837886819E-2</v>
      </c>
      <c r="X1745" s="13">
        <f t="shared" si="2251"/>
        <v>2.3756065028379309E-2</v>
      </c>
      <c r="Y1745" s="13">
        <f t="shared" si="2252"/>
        <v>1.230053859495912E-2</v>
      </c>
      <c r="Z1745" s="13">
        <f t="shared" si="2253"/>
        <v>2.3535852560132395E-2</v>
      </c>
      <c r="AA1745" s="13">
        <f t="shared" si="2254"/>
        <v>2.4165616020317374E-2</v>
      </c>
      <c r="AB1745" s="13">
        <f t="shared" si="2255"/>
        <v>1.2406115226746107E-2</v>
      </c>
      <c r="AC1745" s="13">
        <f t="shared" si="2256"/>
        <v>2.8216949625061203E-4</v>
      </c>
      <c r="AD1745" s="13">
        <f t="shared" si="2257"/>
        <v>5.8884749457260238E-3</v>
      </c>
      <c r="AE1745" s="13">
        <f t="shared" si="2258"/>
        <v>6.097930212669923E-3</v>
      </c>
      <c r="AF1745" s="13">
        <f t="shared" si="2259"/>
        <v>3.1574179410903415E-3</v>
      </c>
      <c r="AG1745" s="13">
        <f t="shared" si="2260"/>
        <v>1.0899094946462951E-3</v>
      </c>
      <c r="AH1745" s="13">
        <f t="shared" si="2261"/>
        <v>6.0932579203527813E-3</v>
      </c>
      <c r="AI1745" s="13">
        <f t="shared" si="2262"/>
        <v>6.2562990161412957E-3</v>
      </c>
      <c r="AJ1745" s="13">
        <f t="shared" si="2263"/>
        <v>3.2118513520189526E-3</v>
      </c>
      <c r="AK1745" s="13">
        <f t="shared" si="2264"/>
        <v>1.0992642861059605E-3</v>
      </c>
      <c r="AL1745" s="13">
        <f t="shared" si="2265"/>
        <v>1.2001004763383751E-5</v>
      </c>
      <c r="AM1745" s="13">
        <f t="shared" si="2266"/>
        <v>1.2092073071932421E-3</v>
      </c>
      <c r="AN1745" s="13">
        <f t="shared" si="2267"/>
        <v>1.2522192655785803E-3</v>
      </c>
      <c r="AO1745" s="13">
        <f t="shared" si="2268"/>
        <v>6.4838058774464955E-4</v>
      </c>
      <c r="AP1745" s="13">
        <f t="shared" si="2269"/>
        <v>2.2381457631269567E-4</v>
      </c>
      <c r="AQ1745" s="13">
        <f t="shared" si="2270"/>
        <v>5.7943936227652151E-5</v>
      </c>
      <c r="AR1745" s="13">
        <f t="shared" si="2271"/>
        <v>1.261999478933958E-3</v>
      </c>
      <c r="AS1745" s="13">
        <f t="shared" si="2272"/>
        <v>1.2957675847025734E-3</v>
      </c>
      <c r="AT1745" s="13">
        <f t="shared" si="2273"/>
        <v>6.652196223504961E-4</v>
      </c>
      <c r="AU1745" s="13">
        <f t="shared" si="2274"/>
        <v>2.2767310598204786E-4</v>
      </c>
      <c r="AV1745" s="13">
        <f t="shared" si="2275"/>
        <v>5.8441274256565976E-5</v>
      </c>
      <c r="AW1745" s="13">
        <f t="shared" si="2276"/>
        <v>3.5445626861324775E-7</v>
      </c>
      <c r="AX1745" s="13">
        <f t="shared" si="2277"/>
        <v>2.0692713665910122E-4</v>
      </c>
      <c r="AY1745" s="13">
        <f t="shared" si="2278"/>
        <v>2.1428761268156053E-4</v>
      </c>
      <c r="AZ1745" s="13">
        <f t="shared" si="2279"/>
        <v>1.1095495180124999E-4</v>
      </c>
      <c r="BA1745" s="13">
        <f t="shared" si="2280"/>
        <v>3.8300553712709855E-5</v>
      </c>
      <c r="BB1745" s="13">
        <f t="shared" si="2281"/>
        <v>9.9157297007877622E-6</v>
      </c>
      <c r="BC1745" s="13">
        <f t="shared" si="2282"/>
        <v>2.0536871865945276E-6</v>
      </c>
      <c r="BD1745" s="13">
        <f t="shared" si="2283"/>
        <v>2.1781487911825376E-4</v>
      </c>
      <c r="BE1745" s="13">
        <f t="shared" si="2284"/>
        <v>2.2364308744862209E-4</v>
      </c>
      <c r="BF1745" s="13">
        <f t="shared" si="2285"/>
        <v>1.1481362238894099E-4</v>
      </c>
      <c r="BG1745" s="13">
        <f t="shared" si="2286"/>
        <v>3.9295253988414897E-5</v>
      </c>
      <c r="BH1745" s="13">
        <f t="shared" si="2287"/>
        <v>1.0086675391073421E-5</v>
      </c>
      <c r="BI1745" s="13">
        <f t="shared" si="2288"/>
        <v>2.0713141688791564E-6</v>
      </c>
      <c r="BJ1745" s="14">
        <f t="shared" si="2289"/>
        <v>0.34620213752503332</v>
      </c>
      <c r="BK1745" s="14">
        <f t="shared" si="2290"/>
        <v>0.30305614024011296</v>
      </c>
      <c r="BL1745" s="14">
        <f t="shared" si="2291"/>
        <v>0.32721884785333782</v>
      </c>
      <c r="BM1745" s="14">
        <f t="shared" si="2292"/>
        <v>0.33998760709372911</v>
      </c>
      <c r="BN1745" s="14">
        <f t="shared" si="2293"/>
        <v>0.65981143792847452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1.3391999999999999</v>
      </c>
      <c r="F1746" s="10">
        <f>VLOOKUP(B1746,home!$B$2:$E$405,3,FALSE)</f>
        <v>1.2694000000000001</v>
      </c>
      <c r="G1746" s="10">
        <f>VLOOKUP(C1746,away!$B$2:$E$405,4,FALSE)</f>
        <v>0.52270000000000005</v>
      </c>
      <c r="H1746" s="10">
        <f>VLOOKUP(A1746,away!$A$2:$E$405,3,FALSE)</f>
        <v>1.014</v>
      </c>
      <c r="I1746" s="10">
        <f>VLOOKUP(C1746,away!$B$2:$E$405,3,FALSE)</f>
        <v>1.8737999999999999</v>
      </c>
      <c r="J1746" s="10">
        <f>VLOOKUP(B1746,home!$B$2:$E$405,4,FALSE)</f>
        <v>0.78900000000000003</v>
      </c>
      <c r="K1746" s="12">
        <f t="shared" si="2238"/>
        <v>0.88857979689600008</v>
      </c>
      <c r="L1746" s="12">
        <f t="shared" si="2239"/>
        <v>1.4991261948000001</v>
      </c>
      <c r="M1746" s="13">
        <f t="shared" si="2240"/>
        <v>9.1840124417098906E-2</v>
      </c>
      <c r="N1746" s="13">
        <f t="shared" si="2241"/>
        <v>8.1607279101449118E-2</v>
      </c>
      <c r="O1746" s="13">
        <f t="shared" si="2242"/>
        <v>0.13767993624736408</v>
      </c>
      <c r="P1746" s="13">
        <f t="shared" si="2243"/>
        <v>0.12233960978733699</v>
      </c>
      <c r="Q1746" s="13">
        <f t="shared" si="2244"/>
        <v>3.6257289744600428E-2</v>
      </c>
      <c r="R1746" s="13">
        <f t="shared" si="2245"/>
        <v>0.10319979946340878</v>
      </c>
      <c r="S1746" s="13">
        <f t="shared" si="2246"/>
        <v>4.0741942092064817E-2</v>
      </c>
      <c r="T1746" s="13">
        <f t="shared" si="2247"/>
        <v>5.4354252808583907E-2</v>
      </c>
      <c r="U1746" s="13">
        <f t="shared" si="2248"/>
        <v>9.1701256846903695E-2</v>
      </c>
      <c r="V1746" s="13">
        <f t="shared" si="2249"/>
        <v>6.0302295600422016E-3</v>
      </c>
      <c r="W1746" s="13">
        <f t="shared" si="2250"/>
        <v>1.0739165052418825E-2</v>
      </c>
      <c r="X1746" s="13">
        <f t="shared" si="2251"/>
        <v>1.6099363640361776E-2</v>
      </c>
      <c r="Y1746" s="13">
        <f t="shared" si="2252"/>
        <v>1.2067488876438517E-2</v>
      </c>
      <c r="Z1746" s="13">
        <f t="shared" si="2253"/>
        <v>5.156984089123437E-2</v>
      </c>
      <c r="AA1746" s="13">
        <f t="shared" si="2254"/>
        <v>4.5823918745092077E-2</v>
      </c>
      <c r="AB1746" s="13">
        <f t="shared" si="2255"/>
        <v>2.0359104205746364E-2</v>
      </c>
      <c r="AC1746" s="13">
        <f t="shared" si="2256"/>
        <v>5.0205175569091652E-4</v>
      </c>
      <c r="AD1746" s="13">
        <f t="shared" si="2257"/>
        <v>2.3856512752777354E-3</v>
      </c>
      <c r="AE1746" s="13">
        <f t="shared" si="2258"/>
        <v>3.5763923184268793E-3</v>
      </c>
      <c r="AF1746" s="13">
        <f t="shared" si="2259"/>
        <v>2.6807317037176198E-3</v>
      </c>
      <c r="AG1746" s="13">
        <f t="shared" si="2260"/>
        <v>1.339585039424639E-3</v>
      </c>
      <c r="AH1746" s="13">
        <f t="shared" si="2261"/>
        <v>1.9327424835429399E-2</v>
      </c>
      <c r="AI1746" s="13">
        <f t="shared" si="2262"/>
        <v>1.7173959234788563E-2</v>
      </c>
      <c r="AJ1746" s="13">
        <f t="shared" si="2263"/>
        <v>7.6302166043743028E-3</v>
      </c>
      <c r="AK1746" s="13">
        <f t="shared" si="2264"/>
        <v>2.2600187735291352E-3</v>
      </c>
      <c r="AL1746" s="13">
        <f t="shared" si="2265"/>
        <v>2.6751190190173061E-5</v>
      </c>
      <c r="AM1746" s="13">
        <f t="shared" si="2266"/>
        <v>4.2396830513019481E-4</v>
      </c>
      <c r="AN1746" s="13">
        <f t="shared" si="2267"/>
        <v>6.3558199198563434E-4</v>
      </c>
      <c r="AO1746" s="13">
        <f t="shared" si="2268"/>
        <v>4.7640880656441421E-4</v>
      </c>
      <c r="AP1746" s="13">
        <f t="shared" si="2269"/>
        <v>2.3806564045137323E-4</v>
      </c>
      <c r="AQ1746" s="13">
        <f t="shared" si="2270"/>
        <v>8.9222609420622995E-5</v>
      </c>
      <c r="AR1746" s="13">
        <f t="shared" si="2271"/>
        <v>5.7948497697640636E-3</v>
      </c>
      <c r="AS1746" s="13">
        <f t="shared" si="2272"/>
        <v>5.1491864314597837E-3</v>
      </c>
      <c r="AT1746" s="13">
        <f t="shared" si="2273"/>
        <v>2.2877315167230874E-3</v>
      </c>
      <c r="AU1746" s="13">
        <f t="shared" si="2274"/>
        <v>6.7761066882745971E-4</v>
      </c>
      <c r="AV1746" s="13">
        <f t="shared" si="2275"/>
        <v>1.5052778762031675E-4</v>
      </c>
      <c r="AW1746" s="13">
        <f t="shared" si="2276"/>
        <v>9.8986332982461824E-7</v>
      </c>
      <c r="AX1746" s="13">
        <f t="shared" si="2277"/>
        <v>6.2788278410488277E-5</v>
      </c>
      <c r="AY1746" s="13">
        <f t="shared" si="2278"/>
        <v>9.4127552891558303E-5</v>
      </c>
      <c r="AZ1746" s="13">
        <f t="shared" si="2279"/>
        <v>7.0554540096078784E-5</v>
      </c>
      <c r="BA1746" s="13">
        <f t="shared" si="2280"/>
        <v>3.5256719740032882E-5</v>
      </c>
      <c r="BB1746" s="13">
        <f t="shared" si="2281"/>
        <v>1.321356802625138E-5</v>
      </c>
      <c r="BC1746" s="13">
        <f t="shared" si="2282"/>
        <v>3.9617611909850391E-6</v>
      </c>
      <c r="BD1746" s="13">
        <f t="shared" si="2283"/>
        <v>1.4478685141306742E-3</v>
      </c>
      <c r="BE1746" s="13">
        <f t="shared" si="2284"/>
        <v>1.2865467102183478E-3</v>
      </c>
      <c r="BF1746" s="13">
        <f t="shared" si="2285"/>
        <v>5.7159970723151825E-4</v>
      </c>
      <c r="BG1746" s="13">
        <f t="shared" si="2286"/>
        <v>1.6930398391919855E-4</v>
      </c>
      <c r="BH1746" s="13">
        <f t="shared" si="2287"/>
        <v>3.7610024911151281E-5</v>
      </c>
      <c r="BI1746" s="13">
        <f t="shared" si="2288"/>
        <v>6.6839016593608621E-6</v>
      </c>
      <c r="BJ1746" s="14">
        <f t="shared" si="2289"/>
        <v>0.22325034933460708</v>
      </c>
      <c r="BK1746" s="14">
        <f t="shared" si="2290"/>
        <v>0.26157483635531553</v>
      </c>
      <c r="BL1746" s="14">
        <f t="shared" si="2291"/>
        <v>0.46273515397310133</v>
      </c>
      <c r="BM1746" s="14">
        <f t="shared" si="2292"/>
        <v>0.42611300410343833</v>
      </c>
      <c r="BN1746" s="14">
        <f t="shared" si="2293"/>
        <v>0.5729240387612583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1.6516999999999999</v>
      </c>
      <c r="F1747" s="10">
        <f>VLOOKUP(B1747,home!$B$2:$E$405,3,FALSE)</f>
        <v>1.2866</v>
      </c>
      <c r="G1747" s="10">
        <f>VLOOKUP(C1747,away!$B$2:$E$405,4,FALSE)</f>
        <v>0.80720000000000003</v>
      </c>
      <c r="H1747" s="10">
        <f>VLOOKUP(A1747,away!$A$2:$E$405,3,FALSE)</f>
        <v>1.3258000000000001</v>
      </c>
      <c r="I1747" s="10">
        <f>VLOOKUP(C1747,away!$B$2:$E$405,3,FALSE)</f>
        <v>1.2571000000000001</v>
      </c>
      <c r="J1747" s="10">
        <f>VLOOKUP(B1747,home!$B$2:$E$405,4,FALSE)</f>
        <v>1.2257</v>
      </c>
      <c r="K1747" s="12">
        <f t="shared" si="2238"/>
        <v>1.7153623319839997</v>
      </c>
      <c r="L1747" s="12">
        <f t="shared" si="2239"/>
        <v>2.0428290597260004</v>
      </c>
      <c r="M1747" s="13">
        <f t="shared" si="2240"/>
        <v>2.3325889645031531E-2</v>
      </c>
      <c r="N1747" s="13">
        <f t="shared" si="2241"/>
        <v>4.0012352457102711E-2</v>
      </c>
      <c r="O1747" s="13">
        <f t="shared" si="2242"/>
        <v>4.7650805210832203E-2</v>
      </c>
      <c r="P1747" s="13">
        <f t="shared" si="2243"/>
        <v>8.1738396347368431E-2</v>
      </c>
      <c r="Q1747" s="13">
        <f t="shared" si="2244"/>
        <v>3.4317841109490724E-2</v>
      </c>
      <c r="R1747" s="13">
        <f t="shared" si="2245"/>
        <v>4.8671224802015585E-2</v>
      </c>
      <c r="S1747" s="13">
        <f t="shared" si="2246"/>
        <v>7.1606759046622295E-2</v>
      </c>
      <c r="T1747" s="13">
        <f t="shared" si="2247"/>
        <v>7.0105483085527207E-2</v>
      </c>
      <c r="U1747" s="13">
        <f t="shared" si="2248"/>
        <v>8.3488785676902919E-2</v>
      </c>
      <c r="V1747" s="13">
        <f t="shared" si="2249"/>
        <v>2.7880425956705784E-2</v>
      </c>
      <c r="W1747" s="13">
        <f t="shared" si="2250"/>
        <v>1.9622510651410793E-2</v>
      </c>
      <c r="X1747" s="13">
        <f t="shared" si="2251"/>
        <v>4.0085434983484936E-2</v>
      </c>
      <c r="Y1747" s="13">
        <f t="shared" si="2252"/>
        <v>4.0943845728010138E-2</v>
      </c>
      <c r="Z1747" s="13">
        <f t="shared" si="2253"/>
        <v>3.3142330799338093E-2</v>
      </c>
      <c r="AA1747" s="13">
        <f t="shared" si="2254"/>
        <v>5.685110584733772E-2</v>
      </c>
      <c r="AB1747" s="13">
        <f t="shared" si="2255"/>
        <v>4.876012275107923E-2</v>
      </c>
      <c r="AC1747" s="13">
        <f t="shared" si="2256"/>
        <v>6.1061478840210284E-3</v>
      </c>
      <c r="AD1747" s="13">
        <f t="shared" si="2257"/>
        <v>8.4149289075962225E-3</v>
      </c>
      <c r="AE1747" s="13">
        <f t="shared" si="2258"/>
        <v>1.7190261307965925E-2</v>
      </c>
      <c r="AF1747" s="13">
        <f t="shared" si="2259"/>
        <v>1.7558382672098145E-2</v>
      </c>
      <c r="AG1747" s="13">
        <f t="shared" si="2260"/>
        <v>1.1956258121450515E-2</v>
      </c>
      <c r="AH1747" s="13">
        <f t="shared" si="2261"/>
        <v>1.6926029115984977E-2</v>
      </c>
      <c r="AI1747" s="13">
        <f t="shared" si="2262"/>
        <v>2.9034272775625057E-2</v>
      </c>
      <c r="AJ1747" s="13">
        <f t="shared" si="2263"/>
        <v>2.4902148927927886E-2</v>
      </c>
      <c r="AK1747" s="13">
        <f t="shared" si="2264"/>
        <v>1.4238736085474414E-2</v>
      </c>
      <c r="AL1747" s="13">
        <f t="shared" si="2265"/>
        <v>8.5588458746064112E-4</v>
      </c>
      <c r="AM1747" s="13">
        <f t="shared" si="2266"/>
        <v>2.8869304148827651E-3</v>
      </c>
      <c r="AN1747" s="13">
        <f t="shared" si="2267"/>
        <v>5.8975053449293506E-3</v>
      </c>
      <c r="AO1747" s="13">
        <f t="shared" si="2268"/>
        <v>6.0237976492555452E-3</v>
      </c>
      <c r="AP1747" s="13">
        <f t="shared" si="2269"/>
        <v>4.1018629626027982E-3</v>
      </c>
      <c r="AQ1747" s="13">
        <f t="shared" si="2270"/>
        <v>2.0948512147546954E-3</v>
      </c>
      <c r="AR1747" s="13">
        <f t="shared" si="2271"/>
        <v>6.9153968287805016E-3</v>
      </c>
      <c r="AS1747" s="13">
        <f t="shared" si="2272"/>
        <v>1.1862411230811675E-2</v>
      </c>
      <c r="AT1747" s="13">
        <f t="shared" si="2273"/>
        <v>1.0174166695919156E-2</v>
      </c>
      <c r="AU1747" s="13">
        <f t="shared" si="2274"/>
        <v>5.8174607698352762E-3</v>
      </c>
      <c r="AV1747" s="13">
        <f t="shared" si="2275"/>
        <v>2.4947632680925179E-3</v>
      </c>
      <c r="AW1747" s="13">
        <f t="shared" si="2276"/>
        <v>8.3310665033190138E-5</v>
      </c>
      <c r="AX1747" s="13">
        <f t="shared" si="2277"/>
        <v>8.2535528145813864E-4</v>
      </c>
      <c r="AY1747" s="13">
        <f t="shared" si="2278"/>
        <v>1.6860597535610176E-3</v>
      </c>
      <c r="AZ1747" s="13">
        <f t="shared" si="2279"/>
        <v>1.7221659305044531E-3</v>
      </c>
      <c r="BA1747" s="13">
        <f t="shared" si="2280"/>
        <v>1.1726968695015213E-3</v>
      </c>
      <c r="BB1747" s="13">
        <f t="shared" si="2281"/>
        <v>5.9890481081685434E-4</v>
      </c>
      <c r="BC1747" s="13">
        <f t="shared" si="2282"/>
        <v>2.4469203030927464E-4</v>
      </c>
      <c r="BD1747" s="13">
        <f t="shared" si="2283"/>
        <v>2.3544956002283031E-3</v>
      </c>
      <c r="BE1747" s="13">
        <f t="shared" si="2284"/>
        <v>4.0388130634536881E-3</v>
      </c>
      <c r="BF1747" s="13">
        <f t="shared" si="2285"/>
        <v>3.4640138974866815E-3</v>
      </c>
      <c r="BG1747" s="13">
        <f t="shared" si="2286"/>
        <v>1.9806796524059127E-3</v>
      </c>
      <c r="BH1747" s="13">
        <f t="shared" si="2287"/>
        <v>8.4939581686606597E-4</v>
      </c>
      <c r="BI1747" s="13">
        <f t="shared" si="2288"/>
        <v>2.9140431783936587E-4</v>
      </c>
      <c r="BJ1747" s="14">
        <f t="shared" si="2289"/>
        <v>0.3274621212867137</v>
      </c>
      <c r="BK1747" s="14">
        <f t="shared" si="2290"/>
        <v>0.21319956322077072</v>
      </c>
      <c r="BL1747" s="14">
        <f t="shared" si="2291"/>
        <v>0.42076623233489907</v>
      </c>
      <c r="BM1747" s="14">
        <f t="shared" si="2292"/>
        <v>0.71725098898135264</v>
      </c>
      <c r="BN1747" s="14">
        <f t="shared" si="2293"/>
        <v>0.27571650957184118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1.6516999999999999</v>
      </c>
      <c r="F1748" s="10">
        <f>VLOOKUP(B1748,home!$B$2:$E$405,3,FALSE)</f>
        <v>1.1352</v>
      </c>
      <c r="G1748" s="10">
        <f>VLOOKUP(C1748,away!$B$2:$E$405,4,FALSE)</f>
        <v>0.75680000000000003</v>
      </c>
      <c r="H1748" s="10">
        <f>VLOOKUP(A1748,away!$A$2:$E$405,3,FALSE)</f>
        <v>1.3258000000000001</v>
      </c>
      <c r="I1748" s="10">
        <f>VLOOKUP(C1748,away!$B$2:$E$405,3,FALSE)</f>
        <v>0.94279999999999997</v>
      </c>
      <c r="J1748" s="10">
        <f>VLOOKUP(B1748,home!$B$2:$E$405,4,FALSE)</f>
        <v>1.0370999999999999</v>
      </c>
      <c r="K1748" s="12">
        <f t="shared" si="2238"/>
        <v>1.419007446912</v>
      </c>
      <c r="L1748" s="12">
        <f t="shared" si="2239"/>
        <v>1.2963379133039998</v>
      </c>
      <c r="M1748" s="13">
        <f t="shared" si="2240"/>
        <v>6.6182092398002115E-2</v>
      </c>
      <c r="N1748" s="13">
        <f t="shared" si="2241"/>
        <v>9.3912881964983055E-2</v>
      </c>
      <c r="O1748" s="13">
        <f t="shared" si="2242"/>
        <v>8.5794355557318583E-2</v>
      </c>
      <c r="P1748" s="13">
        <f t="shared" si="2243"/>
        <v>0.12174282943885099</v>
      </c>
      <c r="Q1748" s="13">
        <f t="shared" si="2244"/>
        <v>6.6631539434639314E-2</v>
      </c>
      <c r="R1748" s="13">
        <f t="shared" si="2245"/>
        <v>5.5609237928217904E-2</v>
      </c>
      <c r="S1748" s="13">
        <f t="shared" si="2246"/>
        <v>5.5986883999698797E-2</v>
      </c>
      <c r="T1748" s="13">
        <f t="shared" si="2247"/>
        <v>8.6376990790933528E-2</v>
      </c>
      <c r="U1748" s="13">
        <f t="shared" si="2248"/>
        <v>7.8909922737242441E-2</v>
      </c>
      <c r="V1748" s="13">
        <f t="shared" si="2249"/>
        <v>1.144317883285873E-2</v>
      </c>
      <c r="W1748" s="13">
        <f t="shared" si="2250"/>
        <v>3.1516883552321247E-2</v>
      </c>
      <c r="X1748" s="13">
        <f t="shared" si="2251"/>
        <v>4.0856531058061286E-2</v>
      </c>
      <c r="Y1748" s="13">
        <f t="shared" si="2252"/>
        <v>2.6481935108323619E-2</v>
      </c>
      <c r="Z1748" s="13">
        <f t="shared" si="2253"/>
        <v>2.4029454485430556E-2</v>
      </c>
      <c r="AA1748" s="13">
        <f t="shared" si="2254"/>
        <v>3.4097974860058923E-2</v>
      </c>
      <c r="AB1748" s="13">
        <f t="shared" si="2255"/>
        <v>2.4192640125520887E-2</v>
      </c>
      <c r="AC1748" s="13">
        <f t="shared" si="2256"/>
        <v>1.3156173732286741E-3</v>
      </c>
      <c r="AD1748" s="13">
        <f t="shared" si="2257"/>
        <v>1.1180673116050555E-2</v>
      </c>
      <c r="AE1748" s="13">
        <f t="shared" si="2258"/>
        <v>1.4493930456595108E-2</v>
      </c>
      <c r="AF1748" s="13">
        <f t="shared" si="2259"/>
        <v>9.3945157818378974E-3</v>
      </c>
      <c r="AG1748" s="13">
        <f t="shared" si="2260"/>
        <v>4.05948899504308E-3</v>
      </c>
      <c r="AH1748" s="13">
        <f t="shared" si="2261"/>
        <v>7.78757322136912E-3</v>
      </c>
      <c r="AI1748" s="13">
        <f t="shared" si="2262"/>
        <v>1.1050624394495254E-2</v>
      </c>
      <c r="AJ1748" s="13">
        <f t="shared" si="2263"/>
        <v>7.8404591544080898E-3</v>
      </c>
      <c r="AK1748" s="13">
        <f t="shared" si="2264"/>
        <v>3.7085566424381457E-3</v>
      </c>
      <c r="AL1748" s="13">
        <f t="shared" si="2265"/>
        <v>9.6803818478608553E-5</v>
      </c>
      <c r="AM1748" s="13">
        <f t="shared" si="2266"/>
        <v>3.1730916826329014E-3</v>
      </c>
      <c r="AN1748" s="13">
        <f t="shared" si="2267"/>
        <v>4.1133990505866141E-3</v>
      </c>
      <c r="AO1748" s="13">
        <f t="shared" si="2268"/>
        <v>2.6661775709120529E-3</v>
      </c>
      <c r="AP1748" s="13">
        <f t="shared" si="2269"/>
        <v>1.1520890229246865E-3</v>
      </c>
      <c r="AQ1748" s="13">
        <f t="shared" si="2270"/>
        <v>3.7337416997965795E-4</v>
      </c>
      <c r="AR1748" s="13">
        <f t="shared" si="2271"/>
        <v>2.019065283898351E-3</v>
      </c>
      <c r="AS1748" s="13">
        <f t="shared" si="2272"/>
        <v>2.8650686736532514E-3</v>
      </c>
      <c r="AT1748" s="13">
        <f t="shared" si="2273"/>
        <v>2.0327768919141255E-3</v>
      </c>
      <c r="AU1748" s="13">
        <f t="shared" si="2274"/>
        <v>9.6150851584559088E-4</v>
      </c>
      <c r="AV1748" s="13">
        <f t="shared" si="2275"/>
        <v>3.4109693606354985E-4</v>
      </c>
      <c r="AW1748" s="13">
        <f t="shared" si="2276"/>
        <v>4.9464415922855736E-6</v>
      </c>
      <c r="AX1748" s="13">
        <f t="shared" si="2277"/>
        <v>7.504401212317692E-4</v>
      </c>
      <c r="AY1748" s="13">
        <f t="shared" si="2278"/>
        <v>9.7282398081719249E-4</v>
      </c>
      <c r="AZ1748" s="13">
        <f t="shared" si="2279"/>
        <v>6.3055430465232493E-4</v>
      </c>
      <c r="BA1748" s="13">
        <f t="shared" si="2280"/>
        <v>2.7247048383928328E-4</v>
      </c>
      <c r="BB1748" s="13">
        <f t="shared" si="2281"/>
        <v>8.8303454614286901E-5</v>
      </c>
      <c r="BC1748" s="13">
        <f t="shared" si="2282"/>
        <v>2.2894223218443832E-5</v>
      </c>
      <c r="BD1748" s="13">
        <f t="shared" si="2283"/>
        <v>4.3623181282555576E-4</v>
      </c>
      <c r="BE1748" s="13">
        <f t="shared" si="2284"/>
        <v>6.1901619097938542E-4</v>
      </c>
      <c r="BF1748" s="13">
        <f t="shared" si="2285"/>
        <v>4.3919429237942434E-4</v>
      </c>
      <c r="BG1748" s="13">
        <f t="shared" si="2286"/>
        <v>2.0773999050921639E-4</v>
      </c>
      <c r="BH1748" s="13">
        <f t="shared" si="2287"/>
        <v>7.3696148388501621E-5</v>
      </c>
      <c r="BI1748" s="13">
        <f t="shared" si="2288"/>
        <v>2.0915076674403086E-5</v>
      </c>
      <c r="BJ1748" s="14">
        <f t="shared" si="2289"/>
        <v>0.39912098832419796</v>
      </c>
      <c r="BK1748" s="14">
        <f t="shared" si="2290"/>
        <v>0.25774022984193512</v>
      </c>
      <c r="BL1748" s="14">
        <f t="shared" si="2291"/>
        <v>0.3190076544342007</v>
      </c>
      <c r="BM1748" s="14">
        <f t="shared" si="2292"/>
        <v>0.50905751282452771</v>
      </c>
      <c r="BN1748" s="14">
        <f t="shared" si="2293"/>
        <v>0.48987293672201204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1.6516999999999999</v>
      </c>
      <c r="F1749" s="10">
        <f>VLOOKUP(B1749,home!$B$2:$E$405,3,FALSE)</f>
        <v>1.2109000000000001</v>
      </c>
      <c r="G1749" s="10">
        <f>VLOOKUP(C1749,away!$B$2:$E$405,4,FALSE)</f>
        <v>1.0379</v>
      </c>
      <c r="H1749" s="10">
        <f>VLOOKUP(A1749,away!$A$2:$E$405,3,FALSE)</f>
        <v>1.3258000000000001</v>
      </c>
      <c r="I1749" s="10">
        <f>VLOOKUP(C1749,away!$B$2:$E$405,3,FALSE)</f>
        <v>0.9698</v>
      </c>
      <c r="J1749" s="10">
        <f>VLOOKUP(B1749,home!$B$2:$E$405,4,FALSE)</f>
        <v>1.0370999999999999</v>
      </c>
      <c r="K1749" s="12">
        <f t="shared" ref="K1749:K1795" si="2294">E1749*F1749*G1749</f>
        <v>2.0758451797870001</v>
      </c>
      <c r="L1749" s="12">
        <f t="shared" ref="L1749:L1795" si="2295">H1749*I1749*J1749</f>
        <v>1.3334625671639999</v>
      </c>
      <c r="M1749" s="13">
        <f t="shared" ref="M1749:M1795" si="2296">_xlfn.POISSON.DIST(0,K1749,FALSE) * _xlfn.POISSON.DIST(0,L1749,FALSE)</f>
        <v>3.3064081166324512E-2</v>
      </c>
      <c r="N1749" s="13">
        <f t="shared" ref="N1749:N1795" si="2297">_xlfn.POISSON.DIST(1,K1749,FALSE) * _xlfn.POISSON.DIST(0,L1749,FALSE)</f>
        <v>6.8635913513200864E-2</v>
      </c>
      <c r="O1749" s="13">
        <f t="shared" ref="O1749:O1795" si="2298">_xlfn.POISSON.DIST(0,K1749,FALSE) * _xlfn.POISSON.DIST(1,L1749,FALSE)</f>
        <v>4.4089714552965932E-2</v>
      </c>
      <c r="P1749" s="13">
        <f t="shared" ref="P1749:P1795" si="2299">_xlfn.POISSON.DIST(1,K1749,FALSE) * _xlfn.POISSON.DIST(1,L1749,FALSE)</f>
        <v>9.1523421432959079E-2</v>
      </c>
      <c r="Q1749" s="13">
        <f t="shared" ref="Q1749:Q1795" si="2300">_xlfn.POISSON.DIST(2,K1749,FALSE) * _xlfn.POISSON.DIST(0,L1749,FALSE)</f>
        <v>7.1238765113327732E-2</v>
      </c>
      <c r="R1749" s="13">
        <f t="shared" ref="R1749:R1795" si="2301">_xlfn.POISSON.DIST(0,K1749,FALSE) * _xlfn.POISSON.DIST(2,L1749,FALSE)</f>
        <v>2.9395991976662966E-2</v>
      </c>
      <c r="S1749" s="13">
        <f t="shared" ref="S1749:S1795" si="2302">_xlfn.POISSON.DIST(2,K1749,FALSE) * _xlfn.POISSON.DIST(2,L1749,FALSE)</f>
        <v>6.3335622640305442E-2</v>
      </c>
      <c r="T1749" s="13">
        <f t="shared" ref="T1749:T1795" si="2303">_xlfn.POISSON.DIST(2,K1749,FALSE) * _xlfn.POISSON.DIST(1,L1749,FALSE)</f>
        <v>9.4994226609611182E-2</v>
      </c>
      <c r="U1749" s="13">
        <f t="shared" ref="U1749:U1795" si="2304">_xlfn.POISSON.DIST(1,K1749,FALSE) * _xlfn.POISSON.DIST(2,L1749,FALSE)</f>
        <v>6.1021528249813148E-2</v>
      </c>
      <c r="V1749" s="13">
        <f t="shared" ref="V1749:V1795" si="2305">_xlfn.POISSON.DIST(3,K1749,FALSE) * _xlfn.POISSON.DIST(3,L1749,FALSE)</f>
        <v>1.9479657811105382E-2</v>
      </c>
      <c r="W1749" s="13">
        <f t="shared" ref="W1749:W1795" si="2306">_xlfn.POISSON.DIST(3,K1749,FALSE) * _xlfn.POISSON.DIST(0,L1749,FALSE)</f>
        <v>4.9293549058159893E-2</v>
      </c>
      <c r="X1749" s="13">
        <f t="shared" ref="X1749:X1795" si="2307">_xlfn.POISSON.DIST(3,K1749,FALSE) * _xlfn.POISSON.DIST(1,L1749,FALSE)</f>
        <v>6.5731102471718442E-2</v>
      </c>
      <c r="Y1749" s="13">
        <f t="shared" ref="Y1749:Y1795" si="2308">_xlfn.POISSON.DIST(3,K1749,FALSE) * _xlfn.POISSON.DIST(2,L1749,FALSE)</f>
        <v>4.3824982322228818E-2</v>
      </c>
      <c r="Z1749" s="13">
        <f t="shared" ref="Z1749:Z1795" si="2309">_xlfn.POISSON.DIST(0,K1749,FALSE) * _xlfn.POISSON.DIST(3,L1749,FALSE)</f>
        <v>1.3066151641844444E-2</v>
      </c>
      <c r="AA1749" s="13">
        <f t="shared" ref="AA1749:AA1795" si="2310">_xlfn.POISSON.DIST(1,K1749,FALSE) * _xlfn.POISSON.DIST(3,L1749,FALSE)</f>
        <v>2.7123307904088789E-2</v>
      </c>
      <c r="AB1749" s="13">
        <f t="shared" ref="AB1749:AB1795" si="2311">_xlfn.POISSON.DIST(2,K1749,FALSE) * _xlfn.POISSON.DIST(3,L1749,FALSE)</f>
        <v>2.8151893986290678E-2</v>
      </c>
      <c r="AC1749" s="13">
        <f t="shared" ref="AC1749:AC1795" si="2312">_xlfn.POISSON.DIST(4,K1749,FALSE) * _xlfn.POISSON.DIST(4,L1749,FALSE)</f>
        <v>3.370056093210456E-3</v>
      </c>
      <c r="AD1749" s="13">
        <f t="shared" ref="AD1749:AD1795" si="2313">_xlfn.POISSON.DIST(4,K1749,FALSE) * _xlfn.POISSON.DIST(0,L1749,FALSE)</f>
        <v>2.5581444051743816E-2</v>
      </c>
      <c r="AE1749" s="13">
        <f t="shared" ref="AE1749:AE1795" si="2314">_xlfn.POISSON.DIST(4,K1749,FALSE) * _xlfn.POISSON.DIST(1,L1749,FALSE)</f>
        <v>3.4111898057000538E-2</v>
      </c>
      <c r="AF1749" s="13">
        <f t="shared" ref="AF1749:AF1795" si="2315">_xlfn.POISSON.DIST(4,K1749,FALSE) * _xlfn.POISSON.DIST(2,L1749,FALSE)</f>
        <v>2.2743469576962303E-2</v>
      </c>
      <c r="AG1749" s="13">
        <f t="shared" ref="AG1749:AG1795" si="2316">_xlfn.POISSON.DIST(4,K1749,FALSE) * _xlfn.POISSON.DIST(3,L1749,FALSE)</f>
        <v>1.0109188442770825E-2</v>
      </c>
      <c r="AH1749" s="13">
        <f t="shared" ref="AH1749:AH1795" si="2317">_xlfn.POISSON.DIST(0,K1749,FALSE) * _xlfn.POISSON.DIST(4,L1749,FALSE)</f>
        <v>4.3558060278220019E-3</v>
      </c>
      <c r="AI1749" s="13">
        <f t="shared" ref="AI1749:AI1795" si="2318">_xlfn.POISSON.DIST(1,K1749,FALSE) * _xlfn.POISSON.DIST(4,L1749,FALSE)</f>
        <v>9.0419789469414619E-3</v>
      </c>
      <c r="AJ1749" s="13">
        <f t="shared" ref="AJ1749:AJ1795" si="2319">_xlfn.POISSON.DIST(2,K1749,FALSE) * _xlfn.POISSON.DIST(4,L1749,FALSE)</f>
        <v>9.3848742063719851E-3</v>
      </c>
      <c r="AK1749" s="13">
        <f t="shared" ref="AK1749:AK1795" si="2320">_xlfn.POISSON.DIST(3,K1749,FALSE) * _xlfn.POISSON.DIST(4,L1749,FALSE)</f>
        <v>6.4938486280682111E-3</v>
      </c>
      <c r="AL1749" s="13">
        <f t="shared" ref="AL1749:AL1795" si="2321">_xlfn.POISSON.DIST(5,K1749,FALSE) * _xlfn.POISSON.DIST(5,L1749,FALSE)</f>
        <v>3.7314094714448556E-4</v>
      </c>
      <c r="AM1749" s="13">
        <f t="shared" ref="AM1749:AM1795" si="2322">_xlfn.POISSON.DIST(5,K1749,FALSE) * _xlfn.POISSON.DIST(0,L1749,FALSE)</f>
        <v>1.0620623465360638E-2</v>
      </c>
      <c r="AN1749" s="13">
        <f t="shared" ref="AN1749:AN1795" si="2323">_xlfn.POISSON.DIST(5,K1749,FALSE) * _xlfn.POISSON.DIST(1,L1749,FALSE)</f>
        <v>1.416220383100201E-2</v>
      </c>
      <c r="AO1749" s="13">
        <f t="shared" ref="AO1749:AO1795" si="2324">_xlfn.POISSON.DIST(5,K1749,FALSE) * _xlfn.POISSON.DIST(2,L1749,FALSE)</f>
        <v>9.4423843385938889E-3</v>
      </c>
      <c r="AP1749" s="13">
        <f t="shared" ref="AP1749:AP1795" si="2325">_xlfn.POISSON.DIST(5,K1749,FALSE) * _xlfn.POISSON.DIST(3,L1749,FALSE)</f>
        <v>4.1970220200968512E-3</v>
      </c>
      <c r="AQ1749" s="13">
        <f t="shared" ref="AQ1749:AQ1795" si="2326">_xlfn.POISSON.DIST(5,K1749,FALSE) * _xlfn.POISSON.DIST(4,L1749,FALSE)</f>
        <v>1.399142939340546E-3</v>
      </c>
      <c r="AR1749" s="13">
        <f t="shared" ref="AR1749:AR1795" si="2327">_xlfn.POISSON.DIST(0,K1749,FALSE) * _xlfn.POISSON.DIST(5,L1749,FALSE)</f>
        <v>1.1616608575855897E-3</v>
      </c>
      <c r="AS1749" s="13">
        <f t="shared" ref="AS1749:AS1795" si="2328">_xlfn.POISSON.DIST(1,K1749,FALSE) * _xlfn.POISSON.DIST(5,L1749,FALSE)</f>
        <v>2.4114280917662792E-3</v>
      </c>
      <c r="AT1749" s="13">
        <f t="shared" ref="AT1749:AT1795" si="2329">_xlfn.POISSON.DIST(2,K1749,FALSE) * _xlfn.POISSON.DIST(5,L1749,FALSE)</f>
        <v>2.5028756903479974E-3</v>
      </c>
      <c r="AU1749" s="13">
        <f t="shared" ref="AU1749:AU1795" si="2330">_xlfn.POISSON.DIST(3,K1749,FALSE) * _xlfn.POISSON.DIST(5,L1749,FALSE)</f>
        <v>1.7318608124716503E-3</v>
      </c>
      <c r="AV1749" s="13">
        <f t="shared" ref="AV1749:AV1795" si="2331">_xlfn.POISSON.DIST(4,K1749,FALSE) * _xlfn.POISSON.DIST(5,L1749,FALSE)</f>
        <v>8.9876872990781852E-4</v>
      </c>
      <c r="AW1749" s="13">
        <f t="shared" ref="AW1749:AW1795" si="2332">_xlfn.POISSON.DIST(6,K1749,FALSE) * _xlfn.POISSON.DIST(6,L1749,FALSE)</f>
        <v>2.8691033823755022E-5</v>
      </c>
      <c r="AX1749" s="13">
        <f t="shared" ref="AX1749:AX1795" si="2333">_xlfn.POISSON.DIST(6,K1749,FALSE) * _xlfn.POISSON.DIST(0,L1749,FALSE)</f>
        <v>3.6744616711502681E-3</v>
      </c>
      <c r="AY1749" s="13">
        <f t="shared" ref="AY1749:AY1795" si="2334">_xlfn.POISSON.DIST(6,K1749,FALSE) * _xlfn.POISSON.DIST(1,L1749,FALSE)</f>
        <v>4.8997570929577572E-3</v>
      </c>
      <c r="AZ1749" s="13">
        <f t="shared" ref="AZ1749:AZ1795" si="2335">_xlfn.POISSON.DIST(6,K1749,FALSE) * _xlfn.POISSON.DIST(2,L1749,FALSE)</f>
        <v>3.2668213358277346E-3</v>
      </c>
      <c r="BA1749" s="13">
        <f t="shared" ref="BA1749:BA1795" si="2336">_xlfn.POISSON.DIST(6,K1749,FALSE) * _xlfn.POISSON.DIST(3,L1749,FALSE)</f>
        <v>1.4520613216463258E-3</v>
      </c>
      <c r="BB1749" s="13">
        <f t="shared" ref="BB1749:BB1795" si="2337">_xlfn.POISSON.DIST(6,K1749,FALSE) * _xlfn.POISSON.DIST(4,L1749,FALSE)</f>
        <v>4.8406735441051512E-4</v>
      </c>
      <c r="BC1749" s="13">
        <f t="shared" ref="BC1749:BC1795" si="2338">_xlfn.POISSON.DIST(6,K1749,FALSE) * _xlfn.POISSON.DIST(5,L1749,FALSE)</f>
        <v>1.2909713941850617E-4</v>
      </c>
      <c r="BD1749" s="13">
        <f t="shared" ref="BD1749:BD1795" si="2339">_xlfn.POISSON.DIST(0,K1749,FALSE) * _xlfn.POISSON.DIST(6,L1749,FALSE)</f>
        <v>2.5817187822166913E-4</v>
      </c>
      <c r="BE1749" s="13">
        <f t="shared" ref="BE1749:BE1795" si="2340">_xlfn.POISSON.DIST(1,K1749,FALSE) * _xlfn.POISSON.DIST(6,L1749,FALSE)</f>
        <v>5.3592484896300831E-4</v>
      </c>
      <c r="BF1749" s="13">
        <f t="shared" ref="BF1749:BF1795" si="2341">_xlfn.POISSON.DIST(2,K1749,FALSE) * _xlfn.POISSON.DIST(6,L1749,FALSE)</f>
        <v>5.5624850722396852E-4</v>
      </c>
      <c r="BG1749" s="13">
        <f t="shared" ref="BG1749:BG1795" si="2342">_xlfn.POISSON.DIST(3,K1749,FALSE) * _xlfn.POISSON.DIST(6,L1749,FALSE)</f>
        <v>3.8489526082819645E-4</v>
      </c>
      <c r="BH1749" s="13">
        <f t="shared" ref="BH1749:BH1795" si="2343">_xlfn.POISSON.DIST(4,K1749,FALSE) * _xlfn.POISSON.DIST(6,L1749,FALSE)</f>
        <v>1.99745742978268E-4</v>
      </c>
      <c r="BI1749" s="13">
        <f t="shared" ref="BI1749:BI1795" si="2344">_xlfn.POISSON.DIST(5,K1749,FALSE) * _xlfn.POISSON.DIST(6,L1749,FALSE)</f>
        <v>8.2928247548882071E-5</v>
      </c>
      <c r="BJ1749" s="14">
        <f t="shared" ref="BJ1749:BJ1795" si="2345">SUM(N1749,Q1749,T1749,W1749,X1749,Y1749,AD1749,AE1749,AF1749,AG1749,AM1749,AN1749,AO1749,AP1749,AQ1749,AX1749,AY1749,AZ1749,BA1749,BB1749,BC1749)</f>
        <v>0.53999218172652952</v>
      </c>
      <c r="BK1749" s="14">
        <f t="shared" ref="BK1749:BK1795" si="2346">SUM(M1749,P1749,S1749,V1749,AC1749,AL1749,AY1749)</f>
        <v>0.21604573718400713</v>
      </c>
      <c r="BL1749" s="14">
        <f t="shared" ref="BL1749:BL1795" si="2347">SUM(O1749,R1749,U1749,AA1749,AB1749,AH1749,AI1749,AJ1749,AK1749,AR1749,AS1749,AT1749,AU1749,AV1749,BD1749,BE1749,BF1749,BG1749,BH1749,BI1749)</f>
        <v>0.22978345314686849</v>
      </c>
      <c r="BM1749" s="14">
        <f t="shared" ref="BM1749:BM1795" si="2348">SUM(S1749:BI1749)</f>
        <v>0.65606856988467477</v>
      </c>
      <c r="BN1749" s="14">
        <f t="shared" ref="BN1749:BN1795" si="2349">SUM(M1749:R1749)</f>
        <v>0.3379478877554411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1.242</v>
      </c>
      <c r="F1750" s="10">
        <f>VLOOKUP(B1750,home!$B$2:$E$405,3,FALSE)</f>
        <v>0.80520000000000003</v>
      </c>
      <c r="G1750" s="10">
        <f>VLOOKUP(C1750,away!$B$2:$E$405,4,FALSE)</f>
        <v>1.1183000000000001</v>
      </c>
      <c r="H1750" s="10">
        <f>VLOOKUP(A1750,away!$A$2:$E$405,3,FALSE)</f>
        <v>0.96209999999999996</v>
      </c>
      <c r="I1750" s="10">
        <f>VLOOKUP(C1750,away!$B$2:$E$405,3,FALSE)</f>
        <v>1.0394000000000001</v>
      </c>
      <c r="J1750" s="10">
        <f>VLOOKUP(B1750,home!$B$2:$E$405,4,FALSE)</f>
        <v>0.67249999999999999</v>
      </c>
      <c r="K1750" s="12">
        <f t="shared" si="2294"/>
        <v>1.1183653087200003</v>
      </c>
      <c r="L1750" s="12">
        <f t="shared" si="2295"/>
        <v>0.6725045326500001</v>
      </c>
      <c r="M1750" s="13">
        <f t="shared" si="2296"/>
        <v>0.16681500394904852</v>
      </c>
      <c r="N1750" s="13">
        <f t="shared" si="2297"/>
        <v>0.18656011339060571</v>
      </c>
      <c r="O1750" s="13">
        <f t="shared" si="2298"/>
        <v>0.11218384626976281</v>
      </c>
      <c r="P1750" s="13">
        <f t="shared" si="2299"/>
        <v>0.12546252186688034</v>
      </c>
      <c r="Q1750" s="13">
        <f t="shared" si="2300"/>
        <v>0.10432117940346151</v>
      </c>
      <c r="R1750" s="13">
        <f t="shared" si="2301"/>
        <v>3.7722072553263146E-2</v>
      </c>
      <c r="S1750" s="13">
        <f t="shared" si="2302"/>
        <v>2.3590270689927358E-2</v>
      </c>
      <c r="T1750" s="13">
        <f t="shared" si="2303"/>
        <v>7.0156466000221712E-2</v>
      </c>
      <c r="U1750" s="13">
        <f t="shared" si="2304"/>
        <v>4.2187057316588381E-2</v>
      </c>
      <c r="V1750" s="13">
        <f t="shared" si="2305"/>
        <v>1.9713753307657031E-3</v>
      </c>
      <c r="W1750" s="13">
        <f t="shared" si="2306"/>
        <v>3.8889729336528941E-2</v>
      </c>
      <c r="X1750" s="13">
        <f t="shared" si="2307"/>
        <v>2.6153519252347397E-2</v>
      </c>
      <c r="Y1750" s="13">
        <f t="shared" si="2308"/>
        <v>8.7941801209763318E-3</v>
      </c>
      <c r="Z1750" s="13">
        <f t="shared" si="2309"/>
        <v>8.4560882576738758E-3</v>
      </c>
      <c r="AA1750" s="13">
        <f t="shared" si="2310"/>
        <v>9.456995754857013E-3</v>
      </c>
      <c r="AB1750" s="13">
        <f t="shared" si="2311"/>
        <v>5.2881879884721979E-3</v>
      </c>
      <c r="AC1750" s="13">
        <f t="shared" si="2312"/>
        <v>9.2667668783095986E-5</v>
      </c>
      <c r="AD1750" s="13">
        <f t="shared" si="2313"/>
        <v>1.087323103887111E-2</v>
      </c>
      <c r="AE1750" s="13">
        <f t="shared" si="2314"/>
        <v>7.3122971581914917E-3</v>
      </c>
      <c r="AF1750" s="13">
        <f t="shared" si="2315"/>
        <v>2.4587764914837458E-3</v>
      </c>
      <c r="AG1750" s="13">
        <f t="shared" si="2316"/>
        <v>5.511794450986945E-4</v>
      </c>
      <c r="AH1750" s="13">
        <f t="shared" si="2317"/>
        <v>1.421689420443531E-3</v>
      </c>
      <c r="AI1750" s="13">
        <f t="shared" si="2318"/>
        <v>1.5899681275982876E-3</v>
      </c>
      <c r="AJ1750" s="13">
        <f t="shared" si="2319"/>
        <v>8.8908259793820982E-4</v>
      </c>
      <c r="AK1750" s="13">
        <f t="shared" si="2320"/>
        <v>3.3143971137358211E-4</v>
      </c>
      <c r="AL1750" s="13">
        <f t="shared" si="2321"/>
        <v>2.7878354214715838E-6</v>
      </c>
      <c r="AM1750" s="13">
        <f t="shared" si="2322"/>
        <v>2.432048877514192E-3</v>
      </c>
      <c r="AN1750" s="13">
        <f t="shared" si="2323"/>
        <v>1.6355638937546391E-3</v>
      </c>
      <c r="AO1750" s="13">
        <f t="shared" si="2324"/>
        <v>5.4996206599433888E-4</v>
      </c>
      <c r="AP1750" s="13">
        <f t="shared" si="2325"/>
        <v>1.232839940555838E-4</v>
      </c>
      <c r="AQ1750" s="13">
        <f t="shared" si="2326"/>
        <v>2.0727261201393942E-5</v>
      </c>
      <c r="AR1750" s="13">
        <f t="shared" si="2327"/>
        <v>1.912185158537653E-4</v>
      </c>
      <c r="AS1750" s="13">
        <f t="shared" si="2328"/>
        <v>2.1385215451577647E-4</v>
      </c>
      <c r="AT1750" s="13">
        <f t="shared" si="2329"/>
        <v>1.1958241540273679E-4</v>
      </c>
      <c r="AU1750" s="13">
        <f t="shared" si="2330"/>
        <v>4.4578941639788366E-5</v>
      </c>
      <c r="AV1750" s="13">
        <f t="shared" si="2331"/>
        <v>1.2463885457348198E-5</v>
      </c>
      <c r="AW1750" s="13">
        <f t="shared" si="2332"/>
        <v>5.824297279545977E-8</v>
      </c>
      <c r="AX1750" s="13">
        <f t="shared" si="2333"/>
        <v>4.5331984895388179E-4</v>
      </c>
      <c r="AY1750" s="13">
        <f t="shared" si="2334"/>
        <v>3.0485965316169898E-4</v>
      </c>
      <c r="AZ1750" s="13">
        <f t="shared" si="2335"/>
        <v>1.0250974928667473E-4</v>
      </c>
      <c r="BA1750" s="13">
        <f t="shared" si="2336"/>
        <v>2.2979423678701292E-5</v>
      </c>
      <c r="BB1750" s="13">
        <f t="shared" si="2337"/>
        <v>3.863441645402839E-6</v>
      </c>
      <c r="BC1750" s="13">
        <f t="shared" si="2338"/>
        <v>5.1963640363243693E-7</v>
      </c>
      <c r="BD1750" s="13">
        <f t="shared" si="2339"/>
        <v>2.1432553106377167E-5</v>
      </c>
      <c r="BE1750" s="13">
        <f t="shared" si="2340"/>
        <v>2.3969423871471299E-5</v>
      </c>
      <c r="BF1750" s="13">
        <f t="shared" si="2341"/>
        <v>1.3403286063929272E-5</v>
      </c>
      <c r="BG1750" s="13">
        <f t="shared" si="2342"/>
        <v>4.9965900522495813E-6</v>
      </c>
      <c r="BH1750" s="13">
        <f t="shared" si="2343"/>
        <v>1.3970032440828464E-6</v>
      </c>
      <c r="BI1750" s="13">
        <f t="shared" si="2344"/>
        <v>3.1247199287031038E-7</v>
      </c>
      <c r="BJ1750" s="14">
        <f t="shared" si="2345"/>
        <v>0.46172030948343662</v>
      </c>
      <c r="BK1750" s="14">
        <f t="shared" si="2346"/>
        <v>0.31823948699398813</v>
      </c>
      <c r="BL1750" s="14">
        <f t="shared" si="2347"/>
        <v>0.21171754698149756</v>
      </c>
      <c r="BM1750" s="14">
        <f t="shared" si="2348"/>
        <v>0.2667638928733852</v>
      </c>
      <c r="BN1750" s="14">
        <f t="shared" si="2349"/>
        <v>0.73306473743302203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1.242</v>
      </c>
      <c r="F1751" s="10">
        <f>VLOOKUP(B1751,home!$B$2:$E$405,3,FALSE)</f>
        <v>1.0734999999999999</v>
      </c>
      <c r="G1751" s="10">
        <f>VLOOKUP(C1751,away!$B$2:$E$405,4,FALSE)</f>
        <v>0.94720000000000004</v>
      </c>
      <c r="H1751" s="10">
        <f>VLOOKUP(A1751,away!$A$2:$E$405,3,FALSE)</f>
        <v>0.96209999999999996</v>
      </c>
      <c r="I1751" s="10">
        <f>VLOOKUP(C1751,away!$B$2:$E$405,3,FALSE)</f>
        <v>0.79479999999999995</v>
      </c>
      <c r="J1751" s="10">
        <f>VLOOKUP(B1751,home!$B$2:$E$405,4,FALSE)</f>
        <v>0.80840000000000001</v>
      </c>
      <c r="K1751" s="12">
        <f t="shared" si="2294"/>
        <v>1.2628894464</v>
      </c>
      <c r="L1751" s="12">
        <f t="shared" si="2295"/>
        <v>0.6181649514719999</v>
      </c>
      <c r="M1751" s="13">
        <f t="shared" si="2296"/>
        <v>0.15242929986567838</v>
      </c>
      <c r="N1751" s="13">
        <f t="shared" si="2297"/>
        <v>0.19250135412250616</v>
      </c>
      <c r="O1751" s="13">
        <f t="shared" si="2298"/>
        <v>9.422645075437798E-2</v>
      </c>
      <c r="P1751" s="13">
        <f t="shared" si="2299"/>
        <v>0.11899759022943326</v>
      </c>
      <c r="Q1751" s="13">
        <f t="shared" si="2300"/>
        <v>0.12155396426951112</v>
      </c>
      <c r="R1751" s="13">
        <f t="shared" si="2301"/>
        <v>2.9123744678979428E-2</v>
      </c>
      <c r="S1751" s="13">
        <f t="shared" si="2302"/>
        <v>2.3224580990810779E-2</v>
      </c>
      <c r="T1751" s="13">
        <f t="shared" si="2303"/>
        <v>7.5140400423891543E-2</v>
      </c>
      <c r="U1751" s="13">
        <f t="shared" si="2304"/>
        <v>3.6780069794731272E-2</v>
      </c>
      <c r="V1751" s="13">
        <f t="shared" si="2305"/>
        <v>2.014536265104287E-3</v>
      </c>
      <c r="W1751" s="13">
        <f t="shared" si="2306"/>
        <v>5.1169739548016083E-2</v>
      </c>
      <c r="X1751" s="13">
        <f t="shared" si="2307"/>
        <v>3.1631339564534233E-2</v>
      </c>
      <c r="Y1751" s="13">
        <f t="shared" si="2308"/>
        <v>9.7766927434523275E-3</v>
      </c>
      <c r="Z1751" s="13">
        <f t="shared" si="2309"/>
        <v>6.0010927387214108E-3</v>
      </c>
      <c r="AA1751" s="13">
        <f t="shared" si="2310"/>
        <v>7.5787166865989419E-3</v>
      </c>
      <c r="AB1751" s="13">
        <f t="shared" si="2311"/>
        <v>4.7855406603806916E-3</v>
      </c>
      <c r="AC1751" s="13">
        <f t="shared" si="2312"/>
        <v>9.8293504426503052E-5</v>
      </c>
      <c r="AD1751" s="13">
        <f t="shared" si="2313"/>
        <v>1.6155431012556565E-2</v>
      </c>
      <c r="AE1751" s="13">
        <f t="shared" si="2314"/>
        <v>9.9867212278862694E-3</v>
      </c>
      <c r="AF1751" s="13">
        <f t="shared" si="2315"/>
        <v>3.0867205216003539E-3</v>
      </c>
      <c r="AG1751" s="13">
        <f t="shared" si="2316"/>
        <v>6.3603414714756968E-4</v>
      </c>
      <c r="AH1751" s="13">
        <f t="shared" si="2317"/>
        <v>9.2741630040267292E-4</v>
      </c>
      <c r="AI1751" s="13">
        <f t="shared" si="2318"/>
        <v>1.1712242581978676E-3</v>
      </c>
      <c r="AJ1751" s="13">
        <f t="shared" si="2319"/>
        <v>7.3956337752287813E-4</v>
      </c>
      <c r="AK1751" s="13">
        <f t="shared" si="2320"/>
        <v>3.113289281391939E-4</v>
      </c>
      <c r="AL1751" s="13">
        <f t="shared" si="2321"/>
        <v>3.0694073048336977E-6</v>
      </c>
      <c r="AM1751" s="13">
        <f t="shared" si="2322"/>
        <v>4.0805046655601846E-3</v>
      </c>
      <c r="AN1751" s="13">
        <f t="shared" si="2323"/>
        <v>2.5224249685672803E-3</v>
      </c>
      <c r="AO1751" s="13">
        <f t="shared" si="2324"/>
        <v>7.7963735414307686E-4</v>
      </c>
      <c r="AP1751" s="13">
        <f t="shared" si="2325"/>
        <v>1.6064816239653784E-4</v>
      </c>
      <c r="AQ1751" s="13">
        <f t="shared" si="2326"/>
        <v>2.4826765877980443E-5</v>
      </c>
      <c r="AR1751" s="13">
        <f t="shared" si="2327"/>
        <v>1.1465925046655204E-4</v>
      </c>
      <c r="AS1751" s="13">
        <f t="shared" si="2328"/>
        <v>1.4480195734634284E-4</v>
      </c>
      <c r="AT1751" s="13">
        <f t="shared" si="2329"/>
        <v>9.1434431875379689E-5</v>
      </c>
      <c r="AU1751" s="13">
        <f t="shared" si="2330"/>
        <v>3.8490526350998918E-5</v>
      </c>
      <c r="AV1751" s="13">
        <f t="shared" si="2331"/>
        <v>1.2152319878764418E-5</v>
      </c>
      <c r="AW1751" s="13">
        <f t="shared" si="2332"/>
        <v>6.6561290496587097E-8</v>
      </c>
      <c r="AX1751" s="13">
        <f t="shared" si="2333"/>
        <v>8.5887104635365213E-4</v>
      </c>
      <c r="AY1751" s="13">
        <f t="shared" si="2334"/>
        <v>5.30923978689911E-4</v>
      </c>
      <c r="AZ1751" s="13">
        <f t="shared" si="2335"/>
        <v>1.6409929776108498E-4</v>
      </c>
      <c r="BA1751" s="13">
        <f t="shared" si="2336"/>
        <v>3.3813478145690118E-5</v>
      </c>
      <c r="BB1751" s="13">
        <f t="shared" si="2337"/>
        <v>5.2255767692575153E-6</v>
      </c>
      <c r="BC1751" s="13">
        <f t="shared" si="2338"/>
        <v>6.460536819962566E-7</v>
      </c>
      <c r="BD1751" s="13">
        <f t="shared" si="2339"/>
        <v>1.1813055000078663E-5</v>
      </c>
      <c r="BE1751" s="13">
        <f t="shared" si="2340"/>
        <v>1.4918582489342095E-5</v>
      </c>
      <c r="BF1751" s="13">
        <f t="shared" si="2341"/>
        <v>9.4202601905189898E-6</v>
      </c>
      <c r="BG1751" s="13">
        <f t="shared" si="2342"/>
        <v>3.9655823923161613E-6</v>
      </c>
      <c r="BH1751" s="13">
        <f t="shared" si="2343"/>
        <v>1.2520230380214369E-6</v>
      </c>
      <c r="BI1751" s="13">
        <f t="shared" si="2344"/>
        <v>3.1623333627338724E-7</v>
      </c>
      <c r="BJ1751" s="14">
        <f t="shared" si="2345"/>
        <v>0.52080001892904881</v>
      </c>
      <c r="BK1751" s="14">
        <f t="shared" si="2346"/>
        <v>0.29729829424144799</v>
      </c>
      <c r="BL1751" s="14">
        <f t="shared" si="2347"/>
        <v>0.17608727966169552</v>
      </c>
      <c r="BM1751" s="14">
        <f t="shared" si="2348"/>
        <v>0.29082342423302804</v>
      </c>
      <c r="BN1751" s="14">
        <f t="shared" si="2349"/>
        <v>0.7088324039204863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1.242</v>
      </c>
      <c r="F1752" s="10">
        <f>VLOOKUP(B1752,home!$B$2:$E$405,3,FALSE)</f>
        <v>1.042</v>
      </c>
      <c r="G1752" s="10">
        <f>VLOOKUP(C1752,away!$B$2:$E$405,4,FALSE)</f>
        <v>0.75780000000000003</v>
      </c>
      <c r="H1752" s="10">
        <f>VLOOKUP(A1752,away!$A$2:$E$405,3,FALSE)</f>
        <v>0.96209999999999996</v>
      </c>
      <c r="I1752" s="10">
        <f>VLOOKUP(C1752,away!$B$2:$E$405,3,FALSE)</f>
        <v>1.3451</v>
      </c>
      <c r="J1752" s="10">
        <f>VLOOKUP(B1752,home!$B$2:$E$405,4,FALSE)</f>
        <v>1.1005</v>
      </c>
      <c r="K1752" s="12">
        <f t="shared" si="2294"/>
        <v>0.98071747920000008</v>
      </c>
      <c r="L1752" s="12">
        <f t="shared" si="2295"/>
        <v>1.424179841355</v>
      </c>
      <c r="M1752" s="13">
        <f t="shared" si="2296"/>
        <v>9.0274764496630078E-2</v>
      </c>
      <c r="N1752" s="13">
        <f t="shared" si="2297"/>
        <v>8.8534039472508708E-2</v>
      </c>
      <c r="O1752" s="13">
        <f t="shared" si="2298"/>
        <v>0.12856749977917062</v>
      </c>
      <c r="P1752" s="13">
        <f t="shared" si="2299"/>
        <v>0.12608839429047478</v>
      </c>
      <c r="Q1752" s="13">
        <f t="shared" si="2300"/>
        <v>4.3413440007436022E-2</v>
      </c>
      <c r="R1752" s="13">
        <f t="shared" si="2301"/>
        <v>9.1551620719454108E-2</v>
      </c>
      <c r="S1752" s="13">
        <f t="shared" si="2302"/>
        <v>4.4027484489709487E-2</v>
      </c>
      <c r="T1752" s="13">
        <f t="shared" si="2303"/>
        <v>6.1828546102465042E-2</v>
      </c>
      <c r="U1752" s="13">
        <f t="shared" si="2304"/>
        <v>8.9786274688657533E-2</v>
      </c>
      <c r="V1752" s="13">
        <f t="shared" si="2305"/>
        <v>6.8326647662961346E-3</v>
      </c>
      <c r="W1752" s="13">
        <f t="shared" si="2306"/>
        <v>1.4192106482497696E-2</v>
      </c>
      <c r="X1752" s="13">
        <f t="shared" si="2307"/>
        <v>2.0212111958736838E-2</v>
      </c>
      <c r="Y1752" s="13">
        <f t="shared" si="2308"/>
        <v>1.4392841201421664E-2</v>
      </c>
      <c r="Z1752" s="13">
        <f t="shared" si="2309"/>
        <v>4.3461990890675074E-2</v>
      </c>
      <c r="AA1752" s="13">
        <f t="shared" si="2310"/>
        <v>4.2623934147316224E-2</v>
      </c>
      <c r="AB1752" s="13">
        <f t="shared" si="2311"/>
        <v>2.0901018625271384E-2</v>
      </c>
      <c r="AC1752" s="13">
        <f t="shared" si="2312"/>
        <v>5.9645664399624553E-4</v>
      </c>
      <c r="AD1752" s="13">
        <f t="shared" si="2313"/>
        <v>3.4796117235132797E-3</v>
      </c>
      <c r="AE1752" s="13">
        <f t="shared" si="2314"/>
        <v>4.9555928723701405E-3</v>
      </c>
      <c r="AF1752" s="13">
        <f t="shared" si="2315"/>
        <v>3.5288277353960379E-3</v>
      </c>
      <c r="AG1752" s="13">
        <f t="shared" si="2316"/>
        <v>1.6752284414551504E-3</v>
      </c>
      <c r="AH1752" s="13">
        <f t="shared" si="2317"/>
        <v>1.5474422822913534E-2</v>
      </c>
      <c r="AI1752" s="13">
        <f t="shared" si="2318"/>
        <v>1.517603694296271E-2</v>
      </c>
      <c r="AJ1752" s="13">
        <f t="shared" si="2319"/>
        <v>7.4417023474742314E-3</v>
      </c>
      <c r="AK1752" s="13">
        <f t="shared" si="2320"/>
        <v>2.4327358557238838E-3</v>
      </c>
      <c r="AL1752" s="13">
        <f t="shared" si="2321"/>
        <v>3.3323270761090455E-5</v>
      </c>
      <c r="AM1752" s="13">
        <f t="shared" si="2322"/>
        <v>6.8250320761574252E-4</v>
      </c>
      <c r="AN1752" s="13">
        <f t="shared" si="2323"/>
        <v>9.7200730994646692E-4</v>
      </c>
      <c r="AO1752" s="13">
        <f t="shared" si="2324"/>
        <v>6.921566082377298E-4</v>
      </c>
      <c r="AP1752" s="13">
        <f t="shared" si="2325"/>
        <v>3.285851628376082E-4</v>
      </c>
      <c r="AQ1752" s="13">
        <f t="shared" si="2326"/>
        <v>1.1699109127041801E-4</v>
      </c>
      <c r="AR1752" s="13">
        <f t="shared" si="2327"/>
        <v>4.4076722081994391E-3</v>
      </c>
      <c r="AS1752" s="13">
        <f t="shared" si="2328"/>
        <v>4.3226811771652513E-3</v>
      </c>
      <c r="AT1752" s="13">
        <f t="shared" si="2329"/>
        <v>2.1196644937273969E-3</v>
      </c>
      <c r="AU1752" s="13">
        <f t="shared" si="2330"/>
        <v>6.9293067301269236E-4</v>
      </c>
      <c r="AV1752" s="13">
        <f t="shared" si="2331"/>
        <v>1.6989230572434178E-4</v>
      </c>
      <c r="AW1752" s="13">
        <f t="shared" si="2332"/>
        <v>1.2928670617115615E-6</v>
      </c>
      <c r="AX1752" s="13">
        <f t="shared" si="2333"/>
        <v>1.1155713755313749E-4</v>
      </c>
      <c r="AY1752" s="13">
        <f t="shared" si="2334"/>
        <v>1.5887742646244528E-4</v>
      </c>
      <c r="AZ1752" s="13">
        <f t="shared" si="2335"/>
        <v>1.1313501400708799E-4</v>
      </c>
      <c r="BA1752" s="13">
        <f t="shared" si="2336"/>
        <v>5.3708202100103405E-5</v>
      </c>
      <c r="BB1752" s="13">
        <f t="shared" si="2337"/>
        <v>1.9122534686596903E-5</v>
      </c>
      <c r="BC1752" s="13">
        <f t="shared" si="2338"/>
        <v>5.446785683252614E-6</v>
      </c>
      <c r="BD1752" s="13">
        <f t="shared" si="2339"/>
        <v>1.0462196510363834E-3</v>
      </c>
      <c r="BE1752" s="13">
        <f t="shared" si="2340"/>
        <v>1.0260458988539055E-3</v>
      </c>
      <c r="BF1752" s="13">
        <f t="shared" si="2341"/>
        <v>5.0313057373375025E-4</v>
      </c>
      <c r="BG1752" s="13">
        <f t="shared" si="2342"/>
        <v>1.6447631599353778E-4</v>
      </c>
      <c r="BH1752" s="13">
        <f t="shared" si="2343"/>
        <v>4.0326199502321252E-5</v>
      </c>
      <c r="BI1752" s="13">
        <f t="shared" si="2344"/>
        <v>7.9097217443265625E-6</v>
      </c>
      <c r="BJ1752" s="14">
        <f t="shared" si="2345"/>
        <v>0.25946643647820117</v>
      </c>
      <c r="BK1752" s="14">
        <f t="shared" si="2346"/>
        <v>0.26801196538433025</v>
      </c>
      <c r="BL1752" s="14">
        <f t="shared" si="2347"/>
        <v>0.42845619514763766</v>
      </c>
      <c r="BM1752" s="14">
        <f t="shared" si="2348"/>
        <v>0.43080924457576908</v>
      </c>
      <c r="BN1752" s="14">
        <f t="shared" si="2349"/>
        <v>0.56842975876567436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1.242</v>
      </c>
      <c r="F1753" s="10">
        <f>VLOOKUP(B1753,home!$B$2:$E$405,3,FALSE)</f>
        <v>0.61570000000000003</v>
      </c>
      <c r="G1753" s="10">
        <f>VLOOKUP(C1753,away!$B$2:$E$405,4,FALSE)</f>
        <v>0.84989999999999999</v>
      </c>
      <c r="H1753" s="10">
        <f>VLOOKUP(A1753,away!$A$2:$E$405,3,FALSE)</f>
        <v>0.96209999999999996</v>
      </c>
      <c r="I1753" s="10">
        <f>VLOOKUP(C1753,away!$B$2:$E$405,3,FALSE)</f>
        <v>0.86619999999999997</v>
      </c>
      <c r="J1753" s="10">
        <f>VLOOKUP(B1753,home!$B$2:$E$405,4,FALSE)</f>
        <v>0.85599999999999998</v>
      </c>
      <c r="K1753" s="12">
        <f t="shared" si="2294"/>
        <v>0.64991802005999999</v>
      </c>
      <c r="L1753" s="12">
        <f t="shared" si="2295"/>
        <v>0.71336559311999992</v>
      </c>
      <c r="M1753" s="13">
        <f t="shared" si="2296"/>
        <v>0.25581938440339491</v>
      </c>
      <c r="N1753" s="13">
        <f t="shared" si="2297"/>
        <v>0.1662616278044225</v>
      </c>
      <c r="O1753" s="13">
        <f t="shared" si="2298"/>
        <v>0.18249274688652109</v>
      </c>
      <c r="P1753" s="13">
        <f t="shared" si="2299"/>
        <v>0.11860532473179852</v>
      </c>
      <c r="Q1753" s="13">
        <f t="shared" si="2300"/>
        <v>5.402821397730144E-2</v>
      </c>
      <c r="R1753" s="13">
        <f t="shared" si="2301"/>
        <v>6.5092023311400557E-2</v>
      </c>
      <c r="S1753" s="13">
        <f t="shared" si="2302"/>
        <v>1.3747221587158083E-2</v>
      </c>
      <c r="T1753" s="13">
        <f t="shared" si="2303"/>
        <v>3.8541868909131909E-2</v>
      </c>
      <c r="U1753" s="13">
        <f t="shared" si="2304"/>
        <v>4.2304478912244821E-2</v>
      </c>
      <c r="V1753" s="13">
        <f t="shared" si="2305"/>
        <v>7.0817919026365051E-4</v>
      </c>
      <c r="W1753" s="13">
        <f t="shared" si="2306"/>
        <v>1.1704636618501928E-2</v>
      </c>
      <c r="X1753" s="13">
        <f t="shared" si="2307"/>
        <v>8.3496850436116984E-3</v>
      </c>
      <c r="Y1753" s="13">
        <f t="shared" si="2308"/>
        <v>2.9781890117506252E-3</v>
      </c>
      <c r="Z1753" s="13">
        <f t="shared" si="2309"/>
        <v>1.5478136605639375E-2</v>
      </c>
      <c r="AA1753" s="13">
        <f t="shared" si="2310"/>
        <v>1.0059519896955353E-2</v>
      </c>
      <c r="AB1753" s="13">
        <f t="shared" si="2311"/>
        <v>3.2689316270916981E-3</v>
      </c>
      <c r="AC1753" s="13">
        <f t="shared" si="2312"/>
        <v>2.0520782422676646E-5</v>
      </c>
      <c r="AD1753" s="13">
        <f t="shared" si="2313"/>
        <v>1.9017635641546359E-3</v>
      </c>
      <c r="AE1753" s="13">
        <f t="shared" si="2314"/>
        <v>1.3566526929171768E-3</v>
      </c>
      <c r="AF1753" s="13">
        <f t="shared" si="2315"/>
        <v>4.8389467647035343E-4</v>
      </c>
      <c r="AG1753" s="13">
        <f t="shared" si="2316"/>
        <v>1.150646042959614E-4</v>
      </c>
      <c r="AH1753" s="13">
        <f t="shared" si="2317"/>
        <v>2.7603925250185785E-3</v>
      </c>
      <c r="AI1753" s="13">
        <f t="shared" si="2318"/>
        <v>1.7940288444484988E-3</v>
      </c>
      <c r="AJ1753" s="13">
        <f t="shared" si="2319"/>
        <v>5.8298583725724883E-4</v>
      </c>
      <c r="AK1753" s="13">
        <f t="shared" si="2320"/>
        <v>1.2629766702441757E-4</v>
      </c>
      <c r="AL1753" s="13">
        <f t="shared" si="2321"/>
        <v>3.8056131964640105E-7</v>
      </c>
      <c r="AM1753" s="13">
        <f t="shared" si="2322"/>
        <v>2.4719808204752601E-4</v>
      </c>
      <c r="AN1753" s="13">
        <f t="shared" si="2323"/>
        <v>1.7634260641795978E-4</v>
      </c>
      <c r="AO1753" s="13">
        <f t="shared" si="2324"/>
        <v>6.2898374009837281E-5</v>
      </c>
      <c r="AP1753" s="13">
        <f t="shared" si="2325"/>
        <v>1.4956511960603723E-5</v>
      </c>
      <c r="AQ1753" s="13">
        <f t="shared" si="2326"/>
        <v>2.6673652564456116E-6</v>
      </c>
      <c r="AR1753" s="13">
        <f t="shared" si="2327"/>
        <v>3.9383381017077873E-4</v>
      </c>
      <c r="AS1753" s="13">
        <f t="shared" si="2328"/>
        <v>2.5595969013887838E-4</v>
      </c>
      <c r="AT1753" s="13">
        <f t="shared" si="2329"/>
        <v>8.3176407515115448E-5</v>
      </c>
      <c r="AU1753" s="13">
        <f t="shared" si="2330"/>
        <v>1.8019282029309186E-5</v>
      </c>
      <c r="AV1753" s="13">
        <f t="shared" si="2331"/>
        <v>2.9277640248478403E-6</v>
      </c>
      <c r="AW1753" s="13">
        <f t="shared" si="2332"/>
        <v>4.9010922949807524E-9</v>
      </c>
      <c r="AX1753" s="13">
        <f t="shared" si="2333"/>
        <v>2.6776414674492917E-5</v>
      </c>
      <c r="AY1753" s="13">
        <f t="shared" si="2334"/>
        <v>1.9101372935896708E-5</v>
      </c>
      <c r="AZ1753" s="13">
        <f t="shared" si="2335"/>
        <v>6.8131311169111345E-6</v>
      </c>
      <c r="BA1753" s="13">
        <f t="shared" si="2336"/>
        <v>1.6200844400732131E-6</v>
      </c>
      <c r="BB1753" s="13">
        <f t="shared" si="2337"/>
        <v>2.8892812437432763E-7</v>
      </c>
      <c r="BC1753" s="13">
        <f t="shared" si="2338"/>
        <v>4.1222276562668289E-8</v>
      </c>
      <c r="BD1753" s="13">
        <f t="shared" si="2339"/>
        <v>4.6824581597197801E-5</v>
      </c>
      <c r="BE1753" s="13">
        <f t="shared" si="2340"/>
        <v>3.043213936178871E-5</v>
      </c>
      <c r="BF1753" s="13">
        <f t="shared" si="2341"/>
        <v>9.8891978801018524E-6</v>
      </c>
      <c r="BG1753" s="13">
        <f t="shared" si="2342"/>
        <v>2.1423893020724492E-6</v>
      </c>
      <c r="BH1753" s="13">
        <f t="shared" si="2343"/>
        <v>3.4809435335016274E-7</v>
      </c>
      <c r="BI1753" s="13">
        <f t="shared" si="2344"/>
        <v>4.5246558584680764E-8</v>
      </c>
      <c r="BJ1753" s="14">
        <f t="shared" si="2345"/>
        <v>0.2862803009958188</v>
      </c>
      <c r="BK1753" s="14">
        <f t="shared" si="2346"/>
        <v>0.38892011262929332</v>
      </c>
      <c r="BL1753" s="14">
        <f t="shared" si="2347"/>
        <v>0.30932500411089425</v>
      </c>
      <c r="BM1753" s="14">
        <f t="shared" si="2348"/>
        <v>0.15768513675496335</v>
      </c>
      <c r="BN1753" s="14">
        <f t="shared" si="2349"/>
        <v>0.84229932111483896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1.242</v>
      </c>
      <c r="F1754" s="10">
        <f>VLOOKUP(B1754,home!$B$2:$E$405,3,FALSE)</f>
        <v>0.52100000000000002</v>
      </c>
      <c r="G1754" s="10">
        <f>VLOOKUP(C1754,away!$B$2:$E$405,4,FALSE)</f>
        <v>0.99460000000000004</v>
      </c>
      <c r="H1754" s="10">
        <f>VLOOKUP(A1754,away!$A$2:$E$405,3,FALSE)</f>
        <v>0.96209999999999996</v>
      </c>
      <c r="I1754" s="10">
        <f>VLOOKUP(C1754,away!$B$2:$E$405,3,FALSE)</f>
        <v>0.79479999999999995</v>
      </c>
      <c r="J1754" s="10">
        <f>VLOOKUP(B1754,home!$B$2:$E$405,4,FALSE)</f>
        <v>0.67249999999999999</v>
      </c>
      <c r="K1754" s="12">
        <f t="shared" si="2294"/>
        <v>0.64358775720000005</v>
      </c>
      <c r="L1754" s="12">
        <f t="shared" si="2295"/>
        <v>0.51424533629999991</v>
      </c>
      <c r="M1754" s="13">
        <f t="shared" si="2296"/>
        <v>0.31416621264215017</v>
      </c>
      <c r="N1754" s="13">
        <f t="shared" si="2297"/>
        <v>0.20219352818237973</v>
      </c>
      <c r="O1754" s="13">
        <f t="shared" si="2298"/>
        <v>0.16155850967425978</v>
      </c>
      <c r="P1754" s="13">
        <f t="shared" si="2299"/>
        <v>0.10397707889783137</v>
      </c>
      <c r="Q1754" s="13">
        <f t="shared" si="2300"/>
        <v>6.5064639661626386E-2</v>
      </c>
      <c r="R1754" s="13">
        <f t="shared" si="2301"/>
        <v>4.1540355069783257E-2</v>
      </c>
      <c r="S1754" s="13">
        <f t="shared" si="2302"/>
        <v>8.6031155651676832E-3</v>
      </c>
      <c r="T1754" s="13">
        <f t="shared" si="2303"/>
        <v>3.3459187504031367E-2</v>
      </c>
      <c r="U1754" s="13">
        <f t="shared" si="2304"/>
        <v>2.6734863952653457E-2</v>
      </c>
      <c r="V1754" s="13">
        <f t="shared" si="2305"/>
        <v>3.1636715071002125E-4</v>
      </c>
      <c r="W1754" s="13">
        <f t="shared" si="2306"/>
        <v>1.3958268504284098E-2</v>
      </c>
      <c r="X1754" s="13">
        <f t="shared" si="2307"/>
        <v>7.1779744811512726E-3</v>
      </c>
      <c r="Y1754" s="13">
        <f t="shared" si="2308"/>
        <v>1.8456199505062266E-3</v>
      </c>
      <c r="Z1754" s="13">
        <f t="shared" si="2309"/>
        <v>7.1206446209606984E-3</v>
      </c>
      <c r="AA1754" s="13">
        <f t="shared" si="2310"/>
        <v>4.5827597014223408E-3</v>
      </c>
      <c r="AB1754" s="13">
        <f t="shared" si="2311"/>
        <v>1.4747040190124729E-3</v>
      </c>
      <c r="AC1754" s="13">
        <f t="shared" si="2312"/>
        <v>6.5440941105287685E-6</v>
      </c>
      <c r="AD1754" s="13">
        <f t="shared" si="2313"/>
        <v>2.2458426802669002E-3</v>
      </c>
      <c r="AE1754" s="13">
        <f t="shared" si="2314"/>
        <v>1.154914124390745E-3</v>
      </c>
      <c r="AF1754" s="13">
        <f t="shared" si="2315"/>
        <v>2.9695460114746936E-4</v>
      </c>
      <c r="AG1754" s="13">
        <f t="shared" si="2316"/>
        <v>5.0902506244304237E-5</v>
      </c>
      <c r="AH1754" s="13">
        <f t="shared" si="2317"/>
        <v>9.1543957194467976E-4</v>
      </c>
      <c r="AI1754" s="13">
        <f t="shared" si="2318"/>
        <v>5.8916570096000456E-4</v>
      </c>
      <c r="AJ1754" s="13">
        <f t="shared" si="2319"/>
        <v>1.8958991605000762E-4</v>
      </c>
      <c r="AK1754" s="13">
        <f t="shared" si="2320"/>
        <v>4.06725829527869E-5</v>
      </c>
      <c r="AL1754" s="13">
        <f t="shared" si="2321"/>
        <v>8.6633859691376996E-8</v>
      </c>
      <c r="AM1754" s="13">
        <f t="shared" si="2322"/>
        <v>2.8907937072340225E-4</v>
      </c>
      <c r="AN1754" s="13">
        <f t="shared" si="2323"/>
        <v>1.4865771821504834E-4</v>
      </c>
      <c r="AO1754" s="13">
        <f t="shared" si="2324"/>
        <v>3.8223269148544079E-5</v>
      </c>
      <c r="AP1754" s="13">
        <f t="shared" si="2325"/>
        <v>6.5520459659261533E-6</v>
      </c>
      <c r="AQ1754" s="13">
        <f t="shared" si="2326"/>
        <v>8.4233977030018797E-7</v>
      </c>
      <c r="AR1754" s="13">
        <f t="shared" si="2327"/>
        <v>9.4152106107404007E-5</v>
      </c>
      <c r="AS1754" s="13">
        <f t="shared" si="2328"/>
        <v>6.0595142805320573E-5</v>
      </c>
      <c r="AT1754" s="13">
        <f t="shared" si="2329"/>
        <v>1.9499146027644991E-5</v>
      </c>
      <c r="AU1754" s="13">
        <f t="shared" si="2330"/>
        <v>4.1831372197491103E-6</v>
      </c>
      <c r="AV1754" s="13">
        <f t="shared" si="2331"/>
        <v>6.7305397532954333E-7</v>
      </c>
      <c r="AW1754" s="13">
        <f t="shared" si="2332"/>
        <v>7.9645876944111672E-10</v>
      </c>
      <c r="AX1754" s="13">
        <f t="shared" si="2333"/>
        <v>3.1007990642776967E-5</v>
      </c>
      <c r="AY1754" s="13">
        <f t="shared" si="2334"/>
        <v>1.594571457608209E-5</v>
      </c>
      <c r="AZ1754" s="13">
        <f t="shared" si="2335"/>
        <v>4.1000046773605722E-6</v>
      </c>
      <c r="BA1754" s="13">
        <f t="shared" si="2336"/>
        <v>7.0280276138028669E-7</v>
      </c>
      <c r="BB1754" s="13">
        <f t="shared" si="2337"/>
        <v>9.0353260594643511E-8</v>
      </c>
      <c r="BC1754" s="13">
        <f t="shared" si="2338"/>
        <v>9.2927485760588009E-9</v>
      </c>
      <c r="BD1754" s="13">
        <f t="shared" si="2339"/>
        <v>8.0695469114258678E-6</v>
      </c>
      <c r="BE1754" s="13">
        <f t="shared" si="2340"/>
        <v>5.1934615983447629E-6</v>
      </c>
      <c r="BF1754" s="13">
        <f t="shared" si="2341"/>
        <v>1.6712241510915164E-6</v>
      </c>
      <c r="BG1754" s="13">
        <f t="shared" si="2342"/>
        <v>3.5852646772648774E-7</v>
      </c>
      <c r="BH1754" s="13">
        <f t="shared" si="2343"/>
        <v>5.76858113152321E-8</v>
      </c>
      <c r="BI1754" s="13">
        <f t="shared" si="2344"/>
        <v>7.4251763853265235E-9</v>
      </c>
      <c r="BJ1754" s="14">
        <f t="shared" si="2345"/>
        <v>0.32798304309851856</v>
      </c>
      <c r="BK1754" s="14">
        <f t="shared" si="2346"/>
        <v>0.42708535069840559</v>
      </c>
      <c r="BL1754" s="14">
        <f t="shared" si="2347"/>
        <v>0.23782052064529058</v>
      </c>
      <c r="BM1754" s="14">
        <f t="shared" si="2348"/>
        <v>0.11149329001702726</v>
      </c>
      <c r="BN1754" s="14">
        <f t="shared" si="2349"/>
        <v>0.88850032412803071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1.4896</v>
      </c>
      <c r="F1755" s="10">
        <f>VLOOKUP(B1755,home!$B$2:$E$405,3,FALSE)</f>
        <v>0.92310000000000003</v>
      </c>
      <c r="G1755" s="10">
        <f>VLOOKUP(C1755,away!$B$2:$E$405,4,FALSE)</f>
        <v>0.67130000000000001</v>
      </c>
      <c r="H1755" s="10">
        <f>VLOOKUP(A1755,away!$A$2:$E$405,3,FALSE)</f>
        <v>1.2811999999999999</v>
      </c>
      <c r="I1755" s="10">
        <f>VLOOKUP(C1755,away!$B$2:$E$405,3,FALSE)</f>
        <v>1.1274</v>
      </c>
      <c r="J1755" s="10">
        <f>VLOOKUP(B1755,home!$B$2:$E$405,4,FALSE)</f>
        <v>1.3658999999999999</v>
      </c>
      <c r="K1755" s="12">
        <f t="shared" si="2294"/>
        <v>0.92307090388800006</v>
      </c>
      <c r="L1755" s="12">
        <f t="shared" si="2295"/>
        <v>1.9729399435919996</v>
      </c>
      <c r="M1755" s="13">
        <f t="shared" si="2296"/>
        <v>5.5243154457631762E-2</v>
      </c>
      <c r="N1755" s="13">
        <f t="shared" si="2297"/>
        <v>5.0993348518830542E-2</v>
      </c>
      <c r="O1755" s="13">
        <f t="shared" si="2298"/>
        <v>0.10899142603948413</v>
      </c>
      <c r="P1755" s="13">
        <f t="shared" si="2299"/>
        <v>0.10060681415030871</v>
      </c>
      <c r="Q1755" s="13">
        <f t="shared" si="2300"/>
        <v>2.3535238154776358E-2</v>
      </c>
      <c r="R1755" s="13">
        <f t="shared" si="2301"/>
        <v>0.10751676897117574</v>
      </c>
      <c r="S1755" s="13">
        <f t="shared" si="2302"/>
        <v>4.5805363365145679E-2</v>
      </c>
      <c r="T1755" s="13">
        <f t="shared" si="2303"/>
        <v>4.6433611437508744E-2</v>
      </c>
      <c r="U1755" s="13">
        <f t="shared" si="2304"/>
        <v>9.924560111734046E-2</v>
      </c>
      <c r="V1755" s="13">
        <f t="shared" si="2305"/>
        <v>9.2687837663797783E-3</v>
      </c>
      <c r="W1755" s="13">
        <f t="shared" si="2306"/>
        <v>7.2415645189162535E-3</v>
      </c>
      <c r="X1755" s="13">
        <f t="shared" si="2307"/>
        <v>1.428717189346846E-2</v>
      </c>
      <c r="Y1755" s="13">
        <f t="shared" si="2308"/>
        <v>1.4093866054794436E-2</v>
      </c>
      <c r="Z1755" s="13">
        <f t="shared" si="2309"/>
        <v>7.0708042703061844E-2</v>
      </c>
      <c r="AA1755" s="13">
        <f t="shared" si="2310"/>
        <v>6.5268536890066606E-2</v>
      </c>
      <c r="AB1755" s="13">
        <f t="shared" si="2311"/>
        <v>3.0123743671280526E-2</v>
      </c>
      <c r="AC1755" s="13">
        <f t="shared" si="2312"/>
        <v>1.0549981429132807E-3</v>
      </c>
      <c r="AD1755" s="13">
        <f t="shared" si="2313"/>
        <v>1.6711193765098242E-3</v>
      </c>
      <c r="AE1755" s="13">
        <f t="shared" si="2314"/>
        <v>3.29701816842679E-3</v>
      </c>
      <c r="AF1755" s="13">
        <f t="shared" si="2315"/>
        <v>3.2524094196188752E-3</v>
      </c>
      <c r="AG1755" s="13">
        <f t="shared" si="2316"/>
        <v>2.1389361522936509E-3</v>
      </c>
      <c r="AH1755" s="13">
        <f t="shared" si="2317"/>
        <v>3.487568044551987E-2</v>
      </c>
      <c r="AI1755" s="13">
        <f t="shared" si="2318"/>
        <v>3.2192725872555075E-2</v>
      </c>
      <c r="AJ1755" s="13">
        <f t="shared" si="2319"/>
        <v>1.4858084284899008E-2</v>
      </c>
      <c r="AK1755" s="13">
        <f t="shared" si="2320"/>
        <v>4.571688430301939E-3</v>
      </c>
      <c r="AL1755" s="13">
        <f t="shared" si="2321"/>
        <v>7.6852962605095543E-5</v>
      </c>
      <c r="AM1755" s="13">
        <f t="shared" si="2322"/>
        <v>3.0851233467593496E-4</v>
      </c>
      <c r="AN1755" s="13">
        <f t="shared" si="2323"/>
        <v>6.0867630817297525E-4</v>
      </c>
      <c r="AO1755" s="13">
        <f t="shared" si="2324"/>
        <v>6.0044090055628833E-4</v>
      </c>
      <c r="AP1755" s="13">
        <f t="shared" si="2325"/>
        <v>3.9487794549128435E-4</v>
      </c>
      <c r="AQ1755" s="13">
        <f t="shared" si="2326"/>
        <v>1.9476761787582476E-4</v>
      </c>
      <c r="AR1755" s="13">
        <f t="shared" si="2327"/>
        <v>1.3761524602183313E-2</v>
      </c>
      <c r="AS1755" s="13">
        <f t="shared" si="2328"/>
        <v>1.2702862953414299E-2</v>
      </c>
      <c r="AT1755" s="13">
        <f t="shared" si="2329"/>
        <v>5.862821594186763E-3</v>
      </c>
      <c r="AU1755" s="13">
        <f t="shared" si="2330"/>
        <v>1.8039333427600204E-3</v>
      </c>
      <c r="AV1755" s="13">
        <f t="shared" si="2331"/>
        <v>4.1628959531379839E-4</v>
      </c>
      <c r="AW1755" s="13">
        <f t="shared" si="2332"/>
        <v>3.8878279739525682E-6</v>
      </c>
      <c r="AX1755" s="13">
        <f t="shared" si="2333"/>
        <v>4.7463126604985389E-5</v>
      </c>
      <c r="AY1755" s="13">
        <f t="shared" si="2334"/>
        <v>9.3641898326739812E-5</v>
      </c>
      <c r="AZ1755" s="13">
        <f t="shared" si="2335"/>
        <v>9.237492080130293E-5</v>
      </c>
      <c r="BA1755" s="13">
        <f t="shared" si="2336"/>
        <v>6.0750057011679353E-5</v>
      </c>
      <c r="BB1755" s="13">
        <f t="shared" si="2337"/>
        <v>2.9964053513458347E-5</v>
      </c>
      <c r="BC1755" s="13">
        <f t="shared" si="2338"/>
        <v>1.182345560972603E-5</v>
      </c>
      <c r="BD1755" s="13">
        <f t="shared" si="2339"/>
        <v>4.5251102620619144E-3</v>
      </c>
      <c r="BE1755" s="13">
        <f t="shared" si="2340"/>
        <v>4.1769976197943556E-3</v>
      </c>
      <c r="BF1755" s="13">
        <f t="shared" si="2341"/>
        <v>1.9278324842208002E-3</v>
      </c>
      <c r="BG1755" s="13">
        <f t="shared" si="2342"/>
        <v>5.9317535791811424E-4</v>
      </c>
      <c r="BH1755" s="13">
        <f t="shared" si="2343"/>
        <v>1.3688572844939041E-4</v>
      </c>
      <c r="BI1755" s="13">
        <f t="shared" si="2344"/>
        <v>2.5271046617829232E-5</v>
      </c>
      <c r="BJ1755" s="14">
        <f t="shared" si="2345"/>
        <v>0.16938757631378409</v>
      </c>
      <c r="BK1755" s="14">
        <f t="shared" si="2346"/>
        <v>0.21214960874331107</v>
      </c>
      <c r="BL1755" s="14">
        <f t="shared" si="2347"/>
        <v>0.54357696030954394</v>
      </c>
      <c r="BM1755" s="14">
        <f t="shared" si="2348"/>
        <v>0.54884568370714071</v>
      </c>
      <c r="BN1755" s="14">
        <f t="shared" si="2349"/>
        <v>0.44688675029220726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1.4896</v>
      </c>
      <c r="F1756" s="10">
        <f>VLOOKUP(B1756,home!$B$2:$E$405,3,FALSE)</f>
        <v>0.96970000000000001</v>
      </c>
      <c r="G1756" s="10">
        <f>VLOOKUP(C1756,away!$B$2:$E$405,4,FALSE)</f>
        <v>0.67130000000000001</v>
      </c>
      <c r="H1756" s="10">
        <f>VLOOKUP(A1756,away!$A$2:$E$405,3,FALSE)</f>
        <v>1.2811999999999999</v>
      </c>
      <c r="I1756" s="10">
        <f>VLOOKUP(C1756,away!$B$2:$E$405,3,FALSE)</f>
        <v>1.0731999999999999</v>
      </c>
      <c r="J1756" s="10">
        <f>VLOOKUP(B1756,home!$B$2:$E$405,4,FALSE)</f>
        <v>0.95399999999999996</v>
      </c>
      <c r="K1756" s="12">
        <f t="shared" si="2294"/>
        <v>0.96966943505600001</v>
      </c>
      <c r="L1756" s="12">
        <f t="shared" si="2295"/>
        <v>1.3117345833599998</v>
      </c>
      <c r="M1756" s="13">
        <f t="shared" si="2296"/>
        <v>0.10214069857325464</v>
      </c>
      <c r="N1756" s="13">
        <f t="shared" si="2297"/>
        <v>9.9042713481752989E-2</v>
      </c>
      <c r="O1756" s="13">
        <f t="shared" si="2298"/>
        <v>0.13398148668708751</v>
      </c>
      <c r="P1756" s="13">
        <f t="shared" si="2299"/>
        <v>0.12991775250383111</v>
      </c>
      <c r="Q1756" s="13">
        <f t="shared" si="2300"/>
        <v>4.8019346014132346E-2</v>
      </c>
      <c r="R1756" s="13">
        <f t="shared" si="2301"/>
        <v>8.787407480872006E-2</v>
      </c>
      <c r="S1756" s="13">
        <f t="shared" si="2302"/>
        <v>4.1312186648942588E-2</v>
      </c>
      <c r="T1756" s="13">
        <f t="shared" si="2303"/>
        <v>6.2988636837067569E-2</v>
      </c>
      <c r="U1756" s="13">
        <f t="shared" si="2304"/>
        <v>8.5208804475840255E-2</v>
      </c>
      <c r="V1756" s="13">
        <f t="shared" si="2305"/>
        <v>5.8385546336470508E-3</v>
      </c>
      <c r="W1756" s="13">
        <f t="shared" si="2306"/>
        <v>1.5520964040427436E-2</v>
      </c>
      <c r="X1756" s="13">
        <f t="shared" si="2307"/>
        <v>2.0359385298915622E-2</v>
      </c>
      <c r="Y1756" s="13">
        <f t="shared" si="2308"/>
        <v>1.3353054896269397E-2</v>
      </c>
      <c r="Z1756" s="13">
        <f t="shared" si="2309"/>
        <v>3.842248763578731E-2</v>
      </c>
      <c r="AA1756" s="13">
        <f t="shared" si="2310"/>
        <v>3.7257111879240017E-2</v>
      </c>
      <c r="AB1756" s="13">
        <f t="shared" si="2311"/>
        <v>1.8063541313880428E-2</v>
      </c>
      <c r="AC1756" s="13">
        <f t="shared" si="2312"/>
        <v>4.641464583105427E-4</v>
      </c>
      <c r="AD1756" s="13">
        <f t="shared" si="2313"/>
        <v>3.7625511081514395E-3</v>
      </c>
      <c r="AE1756" s="13">
        <f t="shared" si="2314"/>
        <v>4.9354684102217343E-3</v>
      </c>
      <c r="AF1756" s="13">
        <f t="shared" si="2315"/>
        <v>3.2370122993843247E-3</v>
      </c>
      <c r="AG1756" s="13">
        <f t="shared" si="2316"/>
        <v>1.4153669932880314E-3</v>
      </c>
      <c r="AH1756" s="13">
        <f t="shared" si="2317"/>
        <v>1.2600026452646048E-2</v>
      </c>
      <c r="AI1756" s="13">
        <f t="shared" si="2318"/>
        <v>1.2217860532027948E-2</v>
      </c>
      <c r="AJ1756" s="13">
        <f t="shared" si="2319"/>
        <v>5.9236429598422697E-3</v>
      </c>
      <c r="AK1756" s="13">
        <f t="shared" si="2320"/>
        <v>1.9146585074479021E-3</v>
      </c>
      <c r="AL1756" s="13">
        <f t="shared" si="2321"/>
        <v>2.3614823684829793E-5</v>
      </c>
      <c r="AM1756" s="13">
        <f t="shared" si="2322"/>
        <v>7.2968616148210688E-4</v>
      </c>
      <c r="AN1756" s="13">
        <f t="shared" si="2323"/>
        <v>9.5715457301528896E-4</v>
      </c>
      <c r="AO1756" s="13">
        <f t="shared" si="2324"/>
        <v>6.2776637752266448E-4</v>
      </c>
      <c r="AP1756" s="13">
        <f t="shared" si="2325"/>
        <v>2.7448762255570302E-4</v>
      </c>
      <c r="AQ1756" s="13">
        <f t="shared" si="2326"/>
        <v>9.0013726802645473E-5</v>
      </c>
      <c r="AR1756" s="13">
        <f t="shared" si="2327"/>
        <v>3.3055780898373272E-3</v>
      </c>
      <c r="AS1756" s="13">
        <f t="shared" si="2328"/>
        <v>3.2053180389060524E-3</v>
      </c>
      <c r="AT1756" s="13">
        <f t="shared" si="2329"/>
        <v>1.5540494659804188E-3</v>
      </c>
      <c r="AU1756" s="13">
        <f t="shared" si="2330"/>
        <v>5.0230475590877044E-4</v>
      </c>
      <c r="AV1756" s="13">
        <f t="shared" si="2331"/>
        <v>1.2176739222199982E-4</v>
      </c>
      <c r="AW1756" s="13">
        <f t="shared" si="2332"/>
        <v>8.3435693818055277E-7</v>
      </c>
      <c r="AX1756" s="13">
        <f t="shared" si="2333"/>
        <v>1.1792572799542259E-4</v>
      </c>
      <c r="AY1756" s="13">
        <f t="shared" si="2334"/>
        <v>1.5468725567950031E-4</v>
      </c>
      <c r="AZ1756" s="13">
        <f t="shared" si="2335"/>
        <v>1.0145431143992559E-4</v>
      </c>
      <c r="BA1756" s="13">
        <f t="shared" si="2336"/>
        <v>4.4360376315575505E-5</v>
      </c>
      <c r="BB1756" s="13">
        <f t="shared" si="2337"/>
        <v>1.4547259936001056E-5</v>
      </c>
      <c r="BC1756" s="13">
        <f t="shared" si="2338"/>
        <v>3.816428790235991E-6</v>
      </c>
      <c r="BD1756" s="13">
        <f t="shared" si="2339"/>
        <v>7.2267351640611845E-4</v>
      </c>
      <c r="BE1756" s="13">
        <f t="shared" si="2340"/>
        <v>7.0075442038345379E-4</v>
      </c>
      <c r="BF1756" s="13">
        <f t="shared" si="2341"/>
        <v>3.3975007146310913E-4</v>
      </c>
      <c r="BG1756" s="13">
        <f t="shared" si="2342"/>
        <v>1.0981508661862291E-4</v>
      </c>
      <c r="BH1756" s="13">
        <f t="shared" si="2343"/>
        <v>2.6621083250526439E-5</v>
      </c>
      <c r="BI1756" s="13">
        <f t="shared" si="2344"/>
        <v>5.1627301512233443E-6</v>
      </c>
      <c r="BJ1756" s="14">
        <f t="shared" si="2345"/>
        <v>0.27575039920114591</v>
      </c>
      <c r="BK1756" s="14">
        <f t="shared" si="2346"/>
        <v>0.27985164089735032</v>
      </c>
      <c r="BL1756" s="14">
        <f t="shared" si="2347"/>
        <v>0.40563500226786009</v>
      </c>
      <c r="BM1756" s="14">
        <f t="shared" si="2348"/>
        <v>0.39852960503462365</v>
      </c>
      <c r="BN1756" s="14">
        <f t="shared" si="2349"/>
        <v>0.60097607206877868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1.4896</v>
      </c>
      <c r="F1757" s="10">
        <f>VLOOKUP(B1757,home!$B$2:$E$405,3,FALSE)</f>
        <v>1.0909</v>
      </c>
      <c r="G1757" s="10">
        <f>VLOOKUP(C1757,away!$B$2:$E$405,4,FALSE)</f>
        <v>2.0979000000000001</v>
      </c>
      <c r="H1757" s="10">
        <f>VLOOKUP(A1757,away!$A$2:$E$405,3,FALSE)</f>
        <v>1.2811999999999999</v>
      </c>
      <c r="I1757" s="10">
        <f>VLOOKUP(C1757,away!$B$2:$E$405,3,FALSE)</f>
        <v>0.48780000000000001</v>
      </c>
      <c r="J1757" s="10">
        <f>VLOOKUP(B1757,home!$B$2:$E$405,4,FALSE)</f>
        <v>0.68300000000000005</v>
      </c>
      <c r="K1757" s="12">
        <f t="shared" si="2294"/>
        <v>3.409097234256</v>
      </c>
      <c r="L1757" s="12">
        <f t="shared" si="2295"/>
        <v>0.42685407287999999</v>
      </c>
      <c r="M1757" s="13">
        <f t="shared" si="2296"/>
        <v>2.1580798734089773E-2</v>
      </c>
      <c r="N1757" s="13">
        <f t="shared" si="2297"/>
        <v>7.357104127742084E-2</v>
      </c>
      <c r="O1757" s="13">
        <f t="shared" si="2298"/>
        <v>9.2118518356497665E-3</v>
      </c>
      <c r="P1757" s="13">
        <f t="shared" si="2299"/>
        <v>3.1404098615289672E-2</v>
      </c>
      <c r="Q1757" s="13">
        <f t="shared" si="2300"/>
        <v>0.12540541667009475</v>
      </c>
      <c r="R1757" s="13">
        <f t="shared" si="2301"/>
        <v>1.9660582374071037E-3</v>
      </c>
      <c r="S1757" s="13">
        <f t="shared" si="2302"/>
        <v>1.1424709321358162E-2</v>
      </c>
      <c r="T1757" s="13">
        <f t="shared" si="2303"/>
        <v>5.3529812866843371E-2</v>
      </c>
      <c r="U1757" s="13">
        <f t="shared" si="2304"/>
        <v>6.7024836995307827E-3</v>
      </c>
      <c r="V1757" s="13">
        <f t="shared" si="2305"/>
        <v>1.8472321035612981E-3</v>
      </c>
      <c r="W1757" s="13">
        <f t="shared" si="2306"/>
        <v>0.14250641971024702</v>
      </c>
      <c r="X1757" s="13">
        <f t="shared" si="2307"/>
        <v>6.0829445664865638E-2</v>
      </c>
      <c r="Y1757" s="13">
        <f t="shared" si="2308"/>
        <v>1.2982648316540278E-2</v>
      </c>
      <c r="Z1757" s="13">
        <f t="shared" si="2309"/>
        <v>2.7973998871883205E-4</v>
      </c>
      <c r="AA1757" s="13">
        <f t="shared" si="2310"/>
        <v>9.5366082185217502E-4</v>
      </c>
      <c r="AB1757" s="13">
        <f t="shared" si="2311"/>
        <v>1.6255612350972776E-3</v>
      </c>
      <c r="AC1757" s="13">
        <f t="shared" si="2312"/>
        <v>1.6800426347847691E-4</v>
      </c>
      <c r="AD1757" s="13">
        <f t="shared" si="2313"/>
        <v>0.12145456032448197</v>
      </c>
      <c r="AE1757" s="13">
        <f t="shared" si="2314"/>
        <v>5.184337374435477E-2</v>
      </c>
      <c r="AF1757" s="13">
        <f t="shared" si="2315"/>
        <v>1.1064777617308945E-2</v>
      </c>
      <c r="AG1757" s="13">
        <f t="shared" si="2316"/>
        <v>1.5743484638199286E-3</v>
      </c>
      <c r="AH1757" s="13">
        <f t="shared" si="2317"/>
        <v>2.985203838300967E-5</v>
      </c>
      <c r="AI1757" s="13">
        <f t="shared" si="2318"/>
        <v>1.0176850148842222E-4</v>
      </c>
      <c r="AJ1757" s="13">
        <f t="shared" si="2319"/>
        <v>1.7346935847927896E-4</v>
      </c>
      <c r="AK1757" s="13">
        <f t="shared" si="2320"/>
        <v>1.9712463673995744E-4</v>
      </c>
      <c r="AL1757" s="13">
        <f t="shared" si="2321"/>
        <v>9.77910507034758E-6</v>
      </c>
      <c r="AM1757" s="13">
        <f t="shared" si="2322"/>
        <v>8.2810081137993985E-2</v>
      </c>
      <c r="AN1757" s="13">
        <f t="shared" si="2323"/>
        <v>3.5347820409275983E-2</v>
      </c>
      <c r="AO1757" s="13">
        <f t="shared" si="2324"/>
        <v>7.5441805545651214E-3</v>
      </c>
      <c r="AP1757" s="13">
        <f t="shared" si="2325"/>
        <v>1.07342139875274E-3</v>
      </c>
      <c r="AQ1757" s="13">
        <f t="shared" si="2326"/>
        <v>1.1454857399353836E-4</v>
      </c>
      <c r="AR1757" s="13">
        <f t="shared" si="2327"/>
        <v>2.5484928335115541E-6</v>
      </c>
      <c r="AS1757" s="13">
        <f t="shared" si="2328"/>
        <v>8.6880598702454754E-6</v>
      </c>
      <c r="AT1757" s="13">
        <f t="shared" si="2329"/>
        <v>1.4809220437352201E-5</v>
      </c>
      <c r="AU1757" s="13">
        <f t="shared" si="2330"/>
        <v>1.6828690811488266E-5</v>
      </c>
      <c r="AV1757" s="13">
        <f t="shared" si="2331"/>
        <v>1.4342660825398504E-5</v>
      </c>
      <c r="AW1757" s="13">
        <f t="shared" si="2332"/>
        <v>3.9528963761630429E-7</v>
      </c>
      <c r="AX1757" s="13">
        <f t="shared" si="2333"/>
        <v>4.7051269762675041E-2</v>
      </c>
      <c r="AY1757" s="13">
        <f t="shared" si="2334"/>
        <v>2.0084026132373426E-2</v>
      </c>
      <c r="AZ1757" s="13">
        <f t="shared" si="2335"/>
        <v>4.2864741772159756E-3</v>
      </c>
      <c r="BA1757" s="13">
        <f t="shared" si="2336"/>
        <v>6.0989965361319548E-4</v>
      </c>
      <c r="BB1757" s="13">
        <f t="shared" si="2337"/>
        <v>6.5084537798223397E-5</v>
      </c>
      <c r="BC1757" s="13">
        <f t="shared" si="2338"/>
        <v>5.5563200081367943E-6</v>
      </c>
      <c r="BD1757" s="13">
        <f t="shared" si="2339"/>
        <v>1.8130575761498312E-7</v>
      </c>
      <c r="BE1757" s="13">
        <f t="shared" si="2340"/>
        <v>6.1808895683992763E-7</v>
      </c>
      <c r="BF1757" s="13">
        <f t="shared" si="2341"/>
        <v>1.0535626766435872E-6</v>
      </c>
      <c r="BG1757" s="13">
        <f t="shared" si="2342"/>
        <v>1.197232535687E-6</v>
      </c>
      <c r="BH1757" s="13">
        <f t="shared" si="2343"/>
        <v>1.0203705315429625E-6</v>
      </c>
      <c r="BI1757" s="13">
        <f t="shared" si="2344"/>
        <v>6.9570847139988742E-7</v>
      </c>
      <c r="BJ1757" s="14">
        <f t="shared" si="2345"/>
        <v>0.85375420731424279</v>
      </c>
      <c r="BK1757" s="14">
        <f t="shared" si="2346"/>
        <v>8.6518648275221155E-2</v>
      </c>
      <c r="BL1757" s="14">
        <f t="shared" si="2347"/>
        <v>2.1023813758335497E-2</v>
      </c>
      <c r="BM1757" s="14">
        <f t="shared" si="2348"/>
        <v>0.67835351312383052</v>
      </c>
      <c r="BN1757" s="14">
        <f t="shared" si="2349"/>
        <v>0.26313926536995186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1.4896</v>
      </c>
      <c r="F1758" s="10">
        <f>VLOOKUP(B1758,home!$B$2:$E$405,3,FALSE)</f>
        <v>0.75519999999999998</v>
      </c>
      <c r="G1758" s="10">
        <f>VLOOKUP(C1758,away!$B$2:$E$405,4,FALSE)</f>
        <v>1.0069999999999999</v>
      </c>
      <c r="H1758" s="10">
        <f>VLOOKUP(A1758,away!$A$2:$E$405,3,FALSE)</f>
        <v>1.2811999999999999</v>
      </c>
      <c r="I1758" s="10">
        <f>VLOOKUP(C1758,away!$B$2:$E$405,3,FALSE)</f>
        <v>1.0731999999999999</v>
      </c>
      <c r="J1758" s="10">
        <f>VLOOKUP(B1758,home!$B$2:$E$405,4,FALSE)</f>
        <v>1.1708000000000001</v>
      </c>
      <c r="K1758" s="12">
        <f t="shared" si="2294"/>
        <v>1.1328205414399999</v>
      </c>
      <c r="L1758" s="12">
        <f t="shared" si="2295"/>
        <v>1.6098310798719999</v>
      </c>
      <c r="M1758" s="13">
        <f t="shared" si="2296"/>
        <v>6.4399357584857209E-2</v>
      </c>
      <c r="N1758" s="13">
        <f t="shared" si="2297"/>
        <v>7.2952915127666093E-2</v>
      </c>
      <c r="O1758" s="13">
        <f t="shared" si="2298"/>
        <v>0.10367208736389374</v>
      </c>
      <c r="P1758" s="13">
        <f t="shared" si="2299"/>
        <v>0.11744187013978107</v>
      </c>
      <c r="Q1758" s="13">
        <f t="shared" si="2300"/>
        <v>4.1321280407274542E-2</v>
      </c>
      <c r="R1758" s="13">
        <f t="shared" si="2301"/>
        <v>8.3447274176800701E-2</v>
      </c>
      <c r="S1758" s="13">
        <f t="shared" si="2302"/>
        <v>5.3543208267858487E-2</v>
      </c>
      <c r="T1758" s="13">
        <f t="shared" si="2303"/>
        <v>6.6520281459736499E-2</v>
      </c>
      <c r="U1758" s="13">
        <f t="shared" si="2304"/>
        <v>9.4530786314655474E-2</v>
      </c>
      <c r="V1758" s="13">
        <f t="shared" si="2305"/>
        <v>1.0849339614012438E-2</v>
      </c>
      <c r="W1758" s="13">
        <f t="shared" si="2306"/>
        <v>1.5603198414654273E-2</v>
      </c>
      <c r="X1758" s="13">
        <f t="shared" si="2307"/>
        <v>2.5118513753319964E-2</v>
      </c>
      <c r="Y1758" s="13">
        <f t="shared" si="2308"/>
        <v>2.021828206014338E-2</v>
      </c>
      <c r="Z1758" s="13">
        <f t="shared" si="2309"/>
        <v>4.4778671833471319E-2</v>
      </c>
      <c r="AA1758" s="13">
        <f t="shared" si="2310"/>
        <v>5.0726199271357048E-2</v>
      </c>
      <c r="AB1758" s="13">
        <f t="shared" si="2311"/>
        <v>2.8731840261886018E-2</v>
      </c>
      <c r="AC1758" s="13">
        <f t="shared" si="2312"/>
        <v>1.2365871937972145E-3</v>
      </c>
      <c r="AD1758" s="13">
        <f t="shared" si="2313"/>
        <v>4.4189059190711004E-3</v>
      </c>
      <c r="AE1758" s="13">
        <f t="shared" si="2314"/>
        <v>7.1136920875510025E-3</v>
      </c>
      <c r="AF1758" s="13">
        <f t="shared" si="2315"/>
        <v>5.7259213075895659E-3</v>
      </c>
      <c r="AG1758" s="13">
        <f t="shared" si="2316"/>
        <v>3.0725886939530025E-3</v>
      </c>
      <c r="AH1758" s="13">
        <f t="shared" si="2317"/>
        <v>1.8021524408227751E-2</v>
      </c>
      <c r="AI1758" s="13">
        <f t="shared" si="2318"/>
        <v>2.0415153037702732E-2</v>
      </c>
      <c r="AJ1758" s="13">
        <f t="shared" si="2319"/>
        <v>1.1563352358875439E-2</v>
      </c>
      <c r="AK1758" s="13">
        <f t="shared" si="2320"/>
        <v>4.3664010266809255E-3</v>
      </c>
      <c r="AL1758" s="13">
        <f t="shared" si="2321"/>
        <v>9.0204075367731362E-5</v>
      </c>
      <c r="AM1758" s="13">
        <f t="shared" si="2322"/>
        <v>1.001165479162908E-3</v>
      </c>
      <c r="AN1758" s="13">
        <f t="shared" si="2323"/>
        <v>1.6117073044513925E-3</v>
      </c>
      <c r="AO1758" s="13">
        <f t="shared" si="2324"/>
        <v>1.2972882551812877E-3</v>
      </c>
      <c r="AP1758" s="13">
        <f t="shared" si="2325"/>
        <v>6.9613831758125189E-4</v>
      </c>
      <c r="AQ1758" s="13">
        <f t="shared" si="2326"/>
        <v>2.8016627488302583E-4</v>
      </c>
      <c r="AR1758" s="13">
        <f t="shared" si="2327"/>
        <v>5.802322019807374E-3</v>
      </c>
      <c r="AS1758" s="13">
        <f t="shared" si="2328"/>
        <v>6.5729895720874221E-3</v>
      </c>
      <c r="AT1758" s="13">
        <f t="shared" si="2329"/>
        <v>3.7230088029657745E-3</v>
      </c>
      <c r="AU1758" s="13">
        <f t="shared" si="2330"/>
        <v>1.4058336159871918E-3</v>
      </c>
      <c r="AV1758" s="13">
        <f t="shared" si="2331"/>
        <v>3.9813929950929089E-4</v>
      </c>
      <c r="AW1758" s="13">
        <f t="shared" si="2332"/>
        <v>4.5694621217718962E-6</v>
      </c>
      <c r="AX1758" s="13">
        <f t="shared" si="2333"/>
        <v>1.8902347002939393E-4</v>
      </c>
      <c r="AY1758" s="13">
        <f t="shared" si="2334"/>
        <v>3.0429585687857184E-4</v>
      </c>
      <c r="AZ1758" s="13">
        <f t="shared" si="2335"/>
        <v>2.4493246393970345E-4</v>
      </c>
      <c r="BA1758" s="13">
        <f t="shared" si="2336"/>
        <v>1.3143329763992085E-4</v>
      </c>
      <c r="BB1758" s="13">
        <f t="shared" si="2337"/>
        <v>5.2896351867702919E-5</v>
      </c>
      <c r="BC1758" s="13">
        <f t="shared" si="2338"/>
        <v>1.7030838249694685E-5</v>
      </c>
      <c r="BD1758" s="13">
        <f t="shared" si="2339"/>
        <v>1.5567930538185994E-3</v>
      </c>
      <c r="BE1758" s="13">
        <f t="shared" si="2340"/>
        <v>1.7635671501368163E-3</v>
      </c>
      <c r="BF1758" s="13">
        <f t="shared" si="2341"/>
        <v>9.9890254694189333E-4</v>
      </c>
      <c r="BG1758" s="13">
        <f t="shared" si="2342"/>
        <v>3.7719244135750359E-4</v>
      </c>
      <c r="BH1758" s="13">
        <f t="shared" si="2343"/>
        <v>1.0682283641142066E-4</v>
      </c>
      <c r="BI1758" s="13">
        <f t="shared" si="2344"/>
        <v>2.4202220676348397E-5</v>
      </c>
      <c r="BJ1758" s="14">
        <f t="shared" si="2345"/>
        <v>0.26789165714082436</v>
      </c>
      <c r="BK1758" s="14">
        <f t="shared" si="2346"/>
        <v>0.24786486273255273</v>
      </c>
      <c r="BL1758" s="14">
        <f t="shared" si="2347"/>
        <v>0.43820439177977938</v>
      </c>
      <c r="BM1758" s="14">
        <f t="shared" si="2348"/>
        <v>0.51520507229159751</v>
      </c>
      <c r="BN1758" s="14">
        <f t="shared" si="2349"/>
        <v>0.48323478480027338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1.4896</v>
      </c>
      <c r="F1759" s="10">
        <f>VLOOKUP(B1759,home!$B$2:$E$405,3,FALSE)</f>
        <v>0.50349999999999995</v>
      </c>
      <c r="G1759" s="10">
        <f>VLOOKUP(C1759,away!$B$2:$E$405,4,FALSE)</f>
        <v>0.75519999999999998</v>
      </c>
      <c r="H1759" s="10">
        <f>VLOOKUP(A1759,away!$A$2:$E$405,3,FALSE)</f>
        <v>1.2811999999999999</v>
      </c>
      <c r="I1759" s="10">
        <f>VLOOKUP(C1759,away!$B$2:$E$405,3,FALSE)</f>
        <v>1.3658999999999999</v>
      </c>
      <c r="J1759" s="10">
        <f>VLOOKUP(B1759,home!$B$2:$E$405,4,FALSE)</f>
        <v>1.5609999999999999</v>
      </c>
      <c r="K1759" s="12">
        <f t="shared" si="2294"/>
        <v>0.56641027071999994</v>
      </c>
      <c r="L1759" s="12">
        <f t="shared" si="2295"/>
        <v>2.7317360758799998</v>
      </c>
      <c r="M1759" s="13">
        <f t="shared" si="2296"/>
        <v>3.6951599414918962E-2</v>
      </c>
      <c r="N1759" s="13">
        <f t="shared" si="2297"/>
        <v>2.0929765428141244E-2</v>
      </c>
      <c r="O1759" s="13">
        <f t="shared" si="2298"/>
        <v>0.10094201718320044</v>
      </c>
      <c r="P1759" s="13">
        <f t="shared" si="2299"/>
        <v>5.7174595279759446E-2</v>
      </c>
      <c r="Q1759" s="13">
        <f t="shared" si="2300"/>
        <v>5.927417051129787E-3</v>
      </c>
      <c r="R1759" s="13">
        <f t="shared" si="2301"/>
        <v>0.13787347495572375</v>
      </c>
      <c r="S1759" s="13">
        <f t="shared" si="2302"/>
        <v>2.2116325119640689E-2</v>
      </c>
      <c r="T1759" s="13">
        <f t="shared" si="2303"/>
        <v>1.6192138995357486E-2</v>
      </c>
      <c r="U1759" s="13">
        <f t="shared" si="2304"/>
        <v>7.809295227477861E-2</v>
      </c>
      <c r="V1759" s="13">
        <f t="shared" si="2305"/>
        <v>3.8022468965789396E-3</v>
      </c>
      <c r="W1759" s="13">
        <f t="shared" si="2306"/>
        <v>1.1191166322002558E-3</v>
      </c>
      <c r="X1759" s="13">
        <f t="shared" si="2307"/>
        <v>3.057131277298768E-3</v>
      </c>
      <c r="Y1759" s="13">
        <f t="shared" si="2308"/>
        <v>4.1756378994490737E-3</v>
      </c>
      <c r="Z1759" s="13">
        <f t="shared" si="2309"/>
        <v>0.12554464848116273</v>
      </c>
      <c r="AA1759" s="13">
        <f t="shared" si="2310"/>
        <v>7.110977833366261E-2</v>
      </c>
      <c r="AB1759" s="13">
        <f t="shared" si="2311"/>
        <v>2.013865439840451E-2</v>
      </c>
      <c r="AC1759" s="13">
        <f t="shared" si="2312"/>
        <v>3.6769708704721796E-4</v>
      </c>
      <c r="AD1759" s="13">
        <f t="shared" si="2313"/>
        <v>1.5846978865295032E-4</v>
      </c>
      <c r="AE1759" s="13">
        <f t="shared" si="2314"/>
        <v>4.3289763860034346E-4</v>
      </c>
      <c r="AF1759" s="13">
        <f t="shared" si="2315"/>
        <v>5.9128104826391026E-4</v>
      </c>
      <c r="AG1759" s="13">
        <f t="shared" si="2316"/>
        <v>5.3840792350888901E-4</v>
      </c>
      <c r="AH1759" s="13">
        <f t="shared" si="2317"/>
        <v>8.5738711347416383E-2</v>
      </c>
      <c r="AI1759" s="13">
        <f t="shared" si="2318"/>
        <v>4.8563286705474044E-2</v>
      </c>
      <c r="AJ1759" s="13">
        <f t="shared" si="2319"/>
        <v>1.375337218495026E-2</v>
      </c>
      <c r="AK1759" s="13">
        <f t="shared" si="2320"/>
        <v>2.5966837541968654E-3</v>
      </c>
      <c r="AL1759" s="13">
        <f t="shared" si="2321"/>
        <v>2.2757263523465564E-5</v>
      </c>
      <c r="AM1759" s="13">
        <f t="shared" si="2322"/>
        <v>1.7951783178371762E-5</v>
      </c>
      <c r="AN1759" s="13">
        <f t="shared" si="2323"/>
        <v>4.9039533734733869E-5</v>
      </c>
      <c r="AO1759" s="13">
        <f t="shared" si="2324"/>
        <v>6.6981531723753394E-5</v>
      </c>
      <c r="AP1759" s="13">
        <f t="shared" si="2325"/>
        <v>6.0991955542492604E-5</v>
      </c>
      <c r="AQ1759" s="13">
        <f t="shared" si="2326"/>
        <v>4.1653481323474047E-5</v>
      </c>
      <c r="AR1759" s="13">
        <f t="shared" si="2327"/>
        <v>4.6843106177439836E-2</v>
      </c>
      <c r="AS1759" s="13">
        <f t="shared" si="2328"/>
        <v>2.6532416451329401E-2</v>
      </c>
      <c r="AT1759" s="13">
        <f t="shared" si="2329"/>
        <v>7.5141165925266314E-3</v>
      </c>
      <c r="AU1759" s="13">
        <f t="shared" si="2330"/>
        <v>1.418690937798218E-3</v>
      </c>
      <c r="AV1759" s="13">
        <f t="shared" si="2331"/>
        <v>2.0089027953657475E-4</v>
      </c>
      <c r="AW1759" s="13">
        <f t="shared" si="2332"/>
        <v>9.7810931674497619E-7</v>
      </c>
      <c r="AX1759" s="13">
        <f t="shared" si="2333"/>
        <v>1.6946790616613809E-6</v>
      </c>
      <c r="AY1759" s="13">
        <f t="shared" si="2334"/>
        <v>4.6294159297788609E-6</v>
      </c>
      <c r="AZ1759" s="13">
        <f t="shared" si="2335"/>
        <v>6.3231712528152338E-6</v>
      </c>
      <c r="BA1759" s="13">
        <f t="shared" si="2336"/>
        <v>5.7577450084275693E-6</v>
      </c>
      <c r="BB1759" s="13">
        <f t="shared" si="2337"/>
        <v>3.9321599388098969E-6</v>
      </c>
      <c r="BC1759" s="13">
        <f t="shared" si="2338"/>
        <v>2.1483246321954171E-6</v>
      </c>
      <c r="BD1759" s="13">
        <f t="shared" si="2339"/>
        <v>2.1327167175198294E-2</v>
      </c>
      <c r="BE1759" s="13">
        <f t="shared" si="2340"/>
        <v>1.2079926533394762E-2</v>
      </c>
      <c r="BF1759" s="13">
        <f t="shared" si="2341"/>
        <v>3.4210972290289183E-3</v>
      </c>
      <c r="BG1759" s="13">
        <f t="shared" si="2342"/>
        <v>6.4591486921790385E-4</v>
      </c>
      <c r="BH1759" s="13">
        <f t="shared" si="2343"/>
        <v>9.1463203983946557E-5</v>
      </c>
      <c r="BI1759" s="13">
        <f t="shared" si="2344"/>
        <v>1.0361139625893155E-5</v>
      </c>
      <c r="BJ1759" s="14">
        <f t="shared" si="2345"/>
        <v>5.3383367463929222E-2</v>
      </c>
      <c r="BK1759" s="14">
        <f t="shared" si="2346"/>
        <v>0.12043985047739851</v>
      </c>
      <c r="BL1759" s="14">
        <f t="shared" si="2347"/>
        <v>0.67889408172688792</v>
      </c>
      <c r="BM1759" s="14">
        <f t="shared" si="2348"/>
        <v>0.6184594275298918</v>
      </c>
      <c r="BN1759" s="14">
        <f t="shared" si="2349"/>
        <v>0.35979886931287364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1.8426</v>
      </c>
      <c r="F1770" s="10">
        <f>VLOOKUP(B1770,home!$B$2:$E$405,3,FALSE)</f>
        <v>1.2404999999999999</v>
      </c>
      <c r="G1770" s="10">
        <f>VLOOKUP(C1770,away!$B$2:$E$405,4,FALSE)</f>
        <v>1.2942</v>
      </c>
      <c r="H1770" s="10">
        <f>VLOOKUP(A1770,away!$A$2:$E$405,3,FALSE)</f>
        <v>1.2176</v>
      </c>
      <c r="I1770" s="10">
        <f>VLOOKUP(C1770,away!$B$2:$E$405,3,FALSE)</f>
        <v>0.9476</v>
      </c>
      <c r="J1770" s="10">
        <f>VLOOKUP(B1770,home!$B$2:$E$405,4,FALSE)</f>
        <v>0.64529999999999998</v>
      </c>
      <c r="K1770" s="12">
        <f t="shared" si="2294"/>
        <v>2.9582115672599998</v>
      </c>
      <c r="L1770" s="12">
        <f t="shared" si="2295"/>
        <v>0.74454569452800001</v>
      </c>
      <c r="M1770" s="13">
        <f t="shared" si="2296"/>
        <v>2.4655451129434732E-2</v>
      </c>
      <c r="N1770" s="13">
        <f t="shared" si="2297"/>
        <v>7.2936040727107451E-2</v>
      </c>
      <c r="O1770" s="13">
        <f t="shared" si="2298"/>
        <v>1.8357109985066143E-2</v>
      </c>
      <c r="P1770" s="13">
        <f t="shared" si="2299"/>
        <v>5.4304215099286714E-2</v>
      </c>
      <c r="Q1770" s="13">
        <f t="shared" si="2300"/>
        <v>0.10788011967453787</v>
      </c>
      <c r="R1770" s="13">
        <f t="shared" si="2301"/>
        <v>6.8338536016789757E-3</v>
      </c>
      <c r="S1770" s="13">
        <f t="shared" si="2302"/>
        <v>2.9901580000183187E-2</v>
      </c>
      <c r="T1770" s="13">
        <f t="shared" si="2303"/>
        <v>8.0321678628842555E-2</v>
      </c>
      <c r="U1770" s="13">
        <f t="shared" si="2304"/>
        <v>2.0215984773448159E-2</v>
      </c>
      <c r="V1770" s="13">
        <f t="shared" si="2305"/>
        <v>7.3176597996030433E-3</v>
      </c>
      <c r="W1770" s="13">
        <f t="shared" si="2306"/>
        <v>0.10637740596620365</v>
      </c>
      <c r="X1770" s="13">
        <f t="shared" si="2307"/>
        <v>7.9202839607194112E-2</v>
      </c>
      <c r="Y1770" s="13">
        <f t="shared" si="2308"/>
        <v>2.9485066611964057E-2</v>
      </c>
      <c r="Z1770" s="13">
        <f t="shared" si="2309"/>
        <v>1.6960387587215831E-3</v>
      </c>
      <c r="AA1770" s="13">
        <f t="shared" si="2310"/>
        <v>5.0172414745714789E-3</v>
      </c>
      <c r="AB1770" s="13">
        <f t="shared" si="2311"/>
        <v>7.421030882906984E-3</v>
      </c>
      <c r="AC1770" s="13">
        <f t="shared" si="2312"/>
        <v>1.0073324396269053E-3</v>
      </c>
      <c r="AD1770" s="13">
        <f t="shared" si="2313"/>
        <v>7.8671718206084137E-2</v>
      </c>
      <c r="AE1770" s="13">
        <f t="shared" si="2314"/>
        <v>5.8574689071460018E-2</v>
      </c>
      <c r="AF1770" s="13">
        <f t="shared" si="2315"/>
        <v>2.1805766278235918E-2</v>
      </c>
      <c r="AG1770" s="13">
        <f t="shared" si="2316"/>
        <v>5.411796466114803E-3</v>
      </c>
      <c r="AH1770" s="13">
        <f t="shared" si="2317"/>
        <v>3.1569458888969194E-4</v>
      </c>
      <c r="AI1770" s="13">
        <f t="shared" si="2318"/>
        <v>9.33891384574877E-4</v>
      </c>
      <c r="AJ1770" s="13">
        <f t="shared" si="2319"/>
        <v>1.3813241482069291E-3</v>
      </c>
      <c r="AK1770" s="13">
        <f t="shared" si="2320"/>
        <v>1.362083024453768E-3</v>
      </c>
      <c r="AL1770" s="13">
        <f t="shared" si="2321"/>
        <v>8.874694231440395E-5</v>
      </c>
      <c r="AM1770" s="13">
        <f t="shared" si="2322"/>
        <v>4.6545517362691455E-2</v>
      </c>
      <c r="AN1770" s="13">
        <f t="shared" si="2323"/>
        <v>3.465526455197019E-2</v>
      </c>
      <c r="AO1770" s="13">
        <f t="shared" si="2324"/>
        <v>1.2901214007449108E-2</v>
      </c>
      <c r="AP1770" s="13">
        <f t="shared" si="2325"/>
        <v>3.2018477811435208E-3</v>
      </c>
      <c r="AQ1770" s="13">
        <f t="shared" si="2326"/>
        <v>5.959804949961095E-4</v>
      </c>
      <c r="AR1770" s="13">
        <f t="shared" si="2327"/>
        <v>4.7009809388721441E-5</v>
      </c>
      <c r="AS1770" s="13">
        <f t="shared" si="2328"/>
        <v>1.3906496190840351E-4</v>
      </c>
      <c r="AT1770" s="13">
        <f t="shared" si="2329"/>
        <v>2.0569178945900528E-4</v>
      </c>
      <c r="AU1770" s="13">
        <f t="shared" si="2330"/>
        <v>2.0282661028934597E-4</v>
      </c>
      <c r="AV1770" s="13">
        <f t="shared" si="2331"/>
        <v>1.5000100617651983E-4</v>
      </c>
      <c r="AW1770" s="13">
        <f t="shared" si="2332"/>
        <v>5.4296456249788897E-6</v>
      </c>
      <c r="AX1770" s="13">
        <f t="shared" si="2333"/>
        <v>2.2948581311069173E-2</v>
      </c>
      <c r="AY1770" s="13">
        <f t="shared" si="2334"/>
        <v>1.7086267410682279E-2</v>
      </c>
      <c r="AZ1770" s="13">
        <f t="shared" si="2335"/>
        <v>6.3607534180887826E-3</v>
      </c>
      <c r="BA1770" s="13">
        <f t="shared" si="2336"/>
        <v>1.5786238571307547E-3</v>
      </c>
      <c r="BB1770" s="13">
        <f t="shared" si="2337"/>
        <v>2.9383939902647192E-4</v>
      </c>
      <c r="BC1770" s="13">
        <f t="shared" si="2338"/>
        <v>4.3755371885570953E-5</v>
      </c>
      <c r="BD1770" s="13">
        <f t="shared" si="2339"/>
        <v>5.8334918634924158E-6</v>
      </c>
      <c r="BE1770" s="13">
        <f t="shared" si="2340"/>
        <v>1.7256703108100356E-5</v>
      </c>
      <c r="BF1770" s="13">
        <f t="shared" si="2341"/>
        <v>2.5524489373577033E-5</v>
      </c>
      <c r="BG1770" s="13">
        <f t="shared" si="2342"/>
        <v>2.5168946571106843E-5</v>
      </c>
      <c r="BH1770" s="13">
        <f t="shared" si="2343"/>
        <v>1.861376722059929E-5</v>
      </c>
      <c r="BI1770" s="13">
        <f t="shared" si="2344"/>
        <v>1.101269230045237E-5</v>
      </c>
      <c r="BJ1770" s="14">
        <f t="shared" si="2345"/>
        <v>0.78687876620387787</v>
      </c>
      <c r="BK1770" s="14">
        <f t="shared" si="2346"/>
        <v>0.13436125282113126</v>
      </c>
      <c r="BL1770" s="14">
        <f t="shared" si="2347"/>
        <v>6.2686218131456334E-2</v>
      </c>
      <c r="BM1770" s="14">
        <f t="shared" si="2348"/>
        <v>0.68357464793301792</v>
      </c>
      <c r="BN1770" s="14">
        <f t="shared" si="2349"/>
        <v>0.28496679021711191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1.8426</v>
      </c>
      <c r="F1771" s="10">
        <f>VLOOKUP(B1771,home!$B$2:$E$405,3,FALSE)</f>
        <v>1.0853999999999999</v>
      </c>
      <c r="G1771" s="10">
        <f>VLOOKUP(C1771,away!$B$2:$E$405,4,FALSE)</f>
        <v>1.0853999999999999</v>
      </c>
      <c r="H1771" s="10">
        <f>VLOOKUP(A1771,away!$A$2:$E$405,3,FALSE)</f>
        <v>1.2176</v>
      </c>
      <c r="I1771" s="10">
        <f>VLOOKUP(C1771,away!$B$2:$E$405,3,FALSE)</f>
        <v>0.82130000000000003</v>
      </c>
      <c r="J1771" s="10">
        <f>VLOOKUP(B1771,home!$B$2:$E$405,4,FALSE)</f>
        <v>1.6426000000000001</v>
      </c>
      <c r="K1771" s="12">
        <f t="shared" si="2294"/>
        <v>2.1707544566159998</v>
      </c>
      <c r="L1771" s="12">
        <f t="shared" si="2295"/>
        <v>1.6426244418880001</v>
      </c>
      <c r="M1771" s="13">
        <f t="shared" si="2296"/>
        <v>2.2073468798394894E-2</v>
      </c>
      <c r="N1771" s="13">
        <f t="shared" si="2297"/>
        <v>4.7916080767089933E-2</v>
      </c>
      <c r="O1771" s="13">
        <f t="shared" si="2298"/>
        <v>3.6258419365495592E-2</v>
      </c>
      <c r="P1771" s="13">
        <f t="shared" si="2299"/>
        <v>7.8708125427501441E-2</v>
      </c>
      <c r="Q1771" s="13">
        <f t="shared" si="2300"/>
        <v>5.2007022934366341E-2</v>
      </c>
      <c r="R1771" s="13">
        <f t="shared" si="2301"/>
        <v>2.9779482936994135E-2</v>
      </c>
      <c r="S1771" s="13">
        <f t="shared" si="2302"/>
        <v>7.0163066177910571E-2</v>
      </c>
      <c r="T1771" s="13">
        <f t="shared" si="2303"/>
        <v>8.5428007021819935E-2</v>
      </c>
      <c r="U1771" s="13">
        <f t="shared" si="2304"/>
        <v>6.4643945301200142E-2</v>
      </c>
      <c r="V1771" s="13">
        <f t="shared" si="2305"/>
        <v>2.77980948458341E-2</v>
      </c>
      <c r="W1771" s="13">
        <f t="shared" si="2306"/>
        <v>3.7631492270035413E-2</v>
      </c>
      <c r="X1771" s="13">
        <f t="shared" si="2307"/>
        <v>6.1814408987479502E-2</v>
      </c>
      <c r="Y1771" s="13">
        <f t="shared" si="2308"/>
        <v>5.0768929531847563E-2</v>
      </c>
      <c r="Z1771" s="13">
        <f t="shared" si="2309"/>
        <v>1.6305502179697735E-2</v>
      </c>
      <c r="AA1771" s="13">
        <f t="shared" si="2310"/>
        <v>3.539524152394076E-2</v>
      </c>
      <c r="AB1771" s="13">
        <f t="shared" si="2311"/>
        <v>3.8417189140547058E-2</v>
      </c>
      <c r="AC1771" s="13">
        <f t="shared" si="2312"/>
        <v>6.1950388149080568E-3</v>
      </c>
      <c r="AD1771" s="13">
        <f t="shared" si="2313"/>
        <v>2.042218238857248E-2</v>
      </c>
      <c r="AE1771" s="13">
        <f t="shared" si="2314"/>
        <v>3.3545975948163817E-2</v>
      </c>
      <c r="AF1771" s="13">
        <f t="shared" si="2315"/>
        <v>2.7551720009720438E-2</v>
      </c>
      <c r="AG1771" s="13">
        <f t="shared" si="2316"/>
        <v>1.508570956800716E-2</v>
      </c>
      <c r="AH1771" s="13">
        <f t="shared" si="2317"/>
        <v>6.6959541044073921E-3</v>
      </c>
      <c r="AI1771" s="13">
        <f t="shared" si="2318"/>
        <v>1.4535272213438541E-2</v>
      </c>
      <c r="AJ1771" s="13">
        <f t="shared" si="2319"/>
        <v>1.5776253467724214E-2</v>
      </c>
      <c r="AK1771" s="13">
        <f t="shared" si="2320"/>
        <v>1.1415457507921984E-2</v>
      </c>
      <c r="AL1771" s="13">
        <f t="shared" si="2321"/>
        <v>8.8359450256858454E-4</v>
      </c>
      <c r="AM1771" s="13">
        <f t="shared" si="2322"/>
        <v>8.8663086867636961E-3</v>
      </c>
      <c r="AN1771" s="13">
        <f t="shared" si="2323"/>
        <v>1.4564015358201942E-2</v>
      </c>
      <c r="AO1771" s="13">
        <f t="shared" si="2324"/>
        <v>1.1961603799707366E-2</v>
      </c>
      <c r="AP1771" s="13">
        <f t="shared" si="2325"/>
        <v>6.5494742551932307E-3</v>
      </c>
      <c r="AQ1771" s="13">
        <f t="shared" si="2326"/>
        <v>2.6895816232741518E-3</v>
      </c>
      <c r="AR1771" s="13">
        <f t="shared" si="2327"/>
        <v>2.1997875747319698E-3</v>
      </c>
      <c r="AS1771" s="13">
        <f t="shared" si="2328"/>
        <v>4.7751986814579253E-3</v>
      </c>
      <c r="AT1771" s="13">
        <f t="shared" si="2329"/>
        <v>5.1828919095008195E-3</v>
      </c>
      <c r="AU1771" s="13">
        <f t="shared" si="2330"/>
        <v>3.750261903569304E-3</v>
      </c>
      <c r="AV1771" s="13">
        <f t="shared" si="2331"/>
        <v>2.0352244351625678E-3</v>
      </c>
      <c r="AW1771" s="13">
        <f t="shared" si="2332"/>
        <v>8.7518423601162568E-5</v>
      </c>
      <c r="AX1771" s="13">
        <f t="shared" si="2333"/>
        <v>3.2077631825875729E-3</v>
      </c>
      <c r="AY1771" s="13">
        <f t="shared" si="2334"/>
        <v>5.2691502075067871E-3</v>
      </c>
      <c r="AZ1771" s="13">
        <f t="shared" si="2335"/>
        <v>4.327617459414939E-3</v>
      </c>
      <c r="BA1771" s="13">
        <f t="shared" si="2336"/>
        <v>2.3695500713254093E-3</v>
      </c>
      <c r="BB1771" s="13">
        <f t="shared" si="2337"/>
        <v>9.7307021585914298E-4</v>
      </c>
      <c r="BC1771" s="13">
        <f t="shared" si="2338"/>
        <v>3.1967778404869195E-4</v>
      </c>
      <c r="BD1771" s="13">
        <f t="shared" si="2339"/>
        <v>6.0223747286937673E-4</v>
      </c>
      <c r="BE1771" s="13">
        <f t="shared" si="2340"/>
        <v>1.3073096781723568E-3</v>
      </c>
      <c r="BF1771" s="13">
        <f t="shared" si="2341"/>
        <v>1.4189241550349363E-3</v>
      </c>
      <c r="BG1771" s="13">
        <f t="shared" si="2342"/>
        <v>1.0267119777140597E-3</v>
      </c>
      <c r="BH1771" s="13">
        <f t="shared" si="2343"/>
        <v>5.5718490032095566E-4</v>
      </c>
      <c r="BI1771" s="13">
        <f t="shared" si="2344"/>
        <v>2.4190232110617109E-4</v>
      </c>
      <c r="BJ1771" s="14">
        <f t="shared" si="2345"/>
        <v>0.49326934207098549</v>
      </c>
      <c r="BK1771" s="14">
        <f t="shared" si="2346"/>
        <v>0.21109053877462441</v>
      </c>
      <c r="BL1771" s="14">
        <f t="shared" si="2347"/>
        <v>0.27601485057131026</v>
      </c>
      <c r="BM1771" s="14">
        <f t="shared" si="2348"/>
        <v>0.7247560015828699</v>
      </c>
      <c r="BN1771" s="14">
        <f t="shared" si="2349"/>
        <v>0.26674260022984236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1.8426</v>
      </c>
      <c r="F1772" s="10">
        <f>VLOOKUP(B1772,home!$B$2:$E$405,3,FALSE)</f>
        <v>0.62019999999999997</v>
      </c>
      <c r="G1772" s="10">
        <f>VLOOKUP(C1772,away!$B$2:$E$405,4,FALSE)</f>
        <v>1.0853999999999999</v>
      </c>
      <c r="H1772" s="10">
        <f>VLOOKUP(A1772,away!$A$2:$E$405,3,FALSE)</f>
        <v>1.2176</v>
      </c>
      <c r="I1772" s="10">
        <f>VLOOKUP(C1772,away!$B$2:$E$405,3,FALSE)</f>
        <v>0.93859999999999999</v>
      </c>
      <c r="J1772" s="10">
        <f>VLOOKUP(B1772,home!$B$2:$E$405,4,FALSE)</f>
        <v>1.4078999999999999</v>
      </c>
      <c r="K1772" s="12">
        <f t="shared" si="2294"/>
        <v>1.2403739764079997</v>
      </c>
      <c r="L1772" s="12">
        <f t="shared" si="2295"/>
        <v>1.6090035349439999</v>
      </c>
      <c r="M1772" s="13">
        <f t="shared" si="2296"/>
        <v>5.7880339517369303E-2</v>
      </c>
      <c r="N1772" s="13">
        <f t="shared" si="2297"/>
        <v>7.1793266883004442E-2</v>
      </c>
      <c r="O1772" s="13">
        <f t="shared" si="2298"/>
        <v>9.3129670887206112E-2</v>
      </c>
      <c r="P1772" s="13">
        <f t="shared" si="2299"/>
        <v>0.11551562019993217</v>
      </c>
      <c r="Q1772" s="13">
        <f t="shared" si="2300"/>
        <v>4.452524996149651E-2</v>
      </c>
      <c r="R1772" s="13">
        <f t="shared" si="2301"/>
        <v>7.4922984832842987E-2</v>
      </c>
      <c r="S1772" s="13">
        <f t="shared" si="2302"/>
        <v>5.7635540070435427E-2</v>
      </c>
      <c r="T1772" s="13">
        <f t="shared" si="2303"/>
        <v>7.1641284582313086E-2</v>
      </c>
      <c r="U1772" s="13">
        <f t="shared" si="2304"/>
        <v>9.29325206214697E-2</v>
      </c>
      <c r="V1772" s="13">
        <f t="shared" si="2305"/>
        <v>1.2780784195481719E-2</v>
      </c>
      <c r="W1772" s="13">
        <f t="shared" si="2306"/>
        <v>1.8409320448433849E-2</v>
      </c>
      <c r="X1772" s="13">
        <f t="shared" si="2307"/>
        <v>2.9620661677446928E-2</v>
      </c>
      <c r="Y1772" s="13">
        <f t="shared" si="2308"/>
        <v>2.3829874673196191E-2</v>
      </c>
      <c r="Z1772" s="13">
        <f t="shared" si="2309"/>
        <v>4.0183782481533342E-2</v>
      </c>
      <c r="AA1772" s="13">
        <f t="shared" si="2310"/>
        <v>4.9842918063733629E-2</v>
      </c>
      <c r="AB1772" s="13">
        <f t="shared" si="2311"/>
        <v>3.091192923724571E-2</v>
      </c>
      <c r="AC1772" s="13">
        <f t="shared" si="2312"/>
        <v>1.5942159994365576E-3</v>
      </c>
      <c r="AD1772" s="13">
        <f t="shared" si="2313"/>
        <v>5.7086105018982498E-3</v>
      </c>
      <c r="AE1772" s="13">
        <f t="shared" si="2314"/>
        <v>9.1851744771727258E-3</v>
      </c>
      <c r="AF1772" s="13">
        <f t="shared" si="2315"/>
        <v>7.3894891014241624E-3</v>
      </c>
      <c r="AG1772" s="13">
        <f t="shared" si="2316"/>
        <v>3.9632380285405449E-3</v>
      </c>
      <c r="AH1772" s="13">
        <f t="shared" si="2317"/>
        <v>1.6163962015051991E-2</v>
      </c>
      <c r="AI1772" s="13">
        <f t="shared" si="2318"/>
        <v>2.00493578391179E-2</v>
      </c>
      <c r="AJ1772" s="13">
        <f t="shared" si="2319"/>
        <v>1.2434350853666789E-2</v>
      </c>
      <c r="AK1772" s="13">
        <f t="shared" si="2320"/>
        <v>5.1410817374716259E-3</v>
      </c>
      <c r="AL1772" s="13">
        <f t="shared" si="2321"/>
        <v>1.2726729071954037E-4</v>
      </c>
      <c r="AM1772" s="13">
        <f t="shared" si="2322"/>
        <v>1.4161623816007995E-3</v>
      </c>
      <c r="AN1772" s="13">
        <f t="shared" si="2323"/>
        <v>2.2786102780504003E-3</v>
      </c>
      <c r="AO1772" s="13">
        <f t="shared" si="2324"/>
        <v>1.8331459960714126E-3</v>
      </c>
      <c r="AP1772" s="13">
        <f t="shared" si="2325"/>
        <v>9.8317946258244721E-4</v>
      </c>
      <c r="AQ1772" s="13">
        <f t="shared" si="2326"/>
        <v>3.9548480769487516E-4</v>
      </c>
      <c r="AR1772" s="13">
        <f t="shared" si="2327"/>
        <v>5.2015744041838353E-3</v>
      </c>
      <c r="AS1772" s="13">
        <f t="shared" si="2328"/>
        <v>6.4518975272995754E-3</v>
      </c>
      <c r="AT1772" s="13">
        <f t="shared" si="2329"/>
        <v>4.0013828956567592E-3</v>
      </c>
      <c r="AU1772" s="13">
        <f t="shared" si="2330"/>
        <v>1.6544037378055764E-3</v>
      </c>
      <c r="AV1772" s="13">
        <f t="shared" si="2331"/>
        <v>5.1301983571154031E-4</v>
      </c>
      <c r="AW1772" s="13">
        <f t="shared" si="2332"/>
        <v>7.0554373908974904E-6</v>
      </c>
      <c r="AX1772" s="13">
        <f t="shared" si="2333"/>
        <v>2.9276182741760128E-4</v>
      </c>
      <c r="AY1772" s="13">
        <f t="shared" si="2334"/>
        <v>4.7105481521158573E-4</v>
      </c>
      <c r="AZ1772" s="13">
        <f t="shared" si="2335"/>
        <v>3.7896443141391709E-4</v>
      </c>
      <c r="BA1772" s="13">
        <f t="shared" si="2336"/>
        <v>2.0325170325434516E-4</v>
      </c>
      <c r="BB1772" s="13">
        <f t="shared" si="2337"/>
        <v>8.1758177254907609E-5</v>
      </c>
      <c r="BC1772" s="13">
        <f t="shared" si="2338"/>
        <v>2.6309839242744881E-5</v>
      </c>
      <c r="BD1772" s="13">
        <f t="shared" si="2339"/>
        <v>1.394891933934339E-3</v>
      </c>
      <c r="BE1772" s="13">
        <f t="shared" si="2340"/>
        <v>1.7301876547535808E-3</v>
      </c>
      <c r="BF1772" s="13">
        <f t="shared" si="2341"/>
        <v>1.0730398706293655E-3</v>
      </c>
      <c r="BG1772" s="13">
        <f t="shared" si="2342"/>
        <v>4.4365691039229048E-4</v>
      </c>
      <c r="BH1772" s="13">
        <f t="shared" si="2343"/>
        <v>1.3757512152604327E-4</v>
      </c>
      <c r="BI1772" s="13">
        <f t="shared" si="2344"/>
        <v>3.4128920108414409E-5</v>
      </c>
      <c r="BJ1772" s="14">
        <f t="shared" si="2345"/>
        <v>0.29442685405472174</v>
      </c>
      <c r="BK1772" s="14">
        <f t="shared" si="2346"/>
        <v>0.24600482208858634</v>
      </c>
      <c r="BL1772" s="14">
        <f t="shared" si="2347"/>
        <v>0.41816453489980776</v>
      </c>
      <c r="BM1772" s="14">
        <f t="shared" si="2348"/>
        <v>0.54054886186497686</v>
      </c>
      <c r="BN1772" s="14">
        <f t="shared" si="2349"/>
        <v>0.45776713228185151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1.8426</v>
      </c>
      <c r="F1773" s="10">
        <f>VLOOKUP(B1773,home!$B$2:$E$405,3,FALSE)</f>
        <v>1.2791999999999999</v>
      </c>
      <c r="G1773" s="10">
        <f>VLOOKUP(C1773,away!$B$2:$E$405,4,FALSE)</f>
        <v>0.87670000000000003</v>
      </c>
      <c r="H1773" s="10">
        <f>VLOOKUP(A1773,away!$A$2:$E$405,3,FALSE)</f>
        <v>1.2176</v>
      </c>
      <c r="I1773" s="10">
        <f>VLOOKUP(C1773,away!$B$2:$E$405,3,FALSE)</f>
        <v>1.3267</v>
      </c>
      <c r="J1773" s="10">
        <f>VLOOKUP(B1773,home!$B$2:$E$405,4,FALSE)</f>
        <v>0.70399999999999996</v>
      </c>
      <c r="K1773" s="12">
        <f t="shared" si="2294"/>
        <v>2.0664291716639998</v>
      </c>
      <c r="L1773" s="12">
        <f t="shared" si="2295"/>
        <v>1.1372345036799998</v>
      </c>
      <c r="M1773" s="13">
        <f t="shared" si="2296"/>
        <v>4.0613137728592534E-2</v>
      </c>
      <c r="N1773" s="13">
        <f t="shared" si="2297"/>
        <v>8.39241725551714E-2</v>
      </c>
      <c r="O1773" s="13">
        <f t="shared" si="2298"/>
        <v>4.618666152766341E-2</v>
      </c>
      <c r="P1773" s="13">
        <f t="shared" si="2299"/>
        <v>9.5441464722535022E-2</v>
      </c>
      <c r="Q1773" s="13">
        <f t="shared" si="2300"/>
        <v>8.6711679187884735E-2</v>
      </c>
      <c r="R1773" s="13">
        <f t="shared" si="2301"/>
        <v>2.6262532549524223E-2</v>
      </c>
      <c r="S1773" s="13">
        <f t="shared" si="2302"/>
        <v>5.6072207774591085E-2</v>
      </c>
      <c r="T1773" s="13">
        <f t="shared" si="2303"/>
        <v>9.8611513444493468E-2</v>
      </c>
      <c r="U1773" s="13">
        <f t="shared" si="2304"/>
        <v>5.4269663382112171E-2</v>
      </c>
      <c r="V1773" s="13">
        <f t="shared" si="2305"/>
        <v>1.4641167145897978E-2</v>
      </c>
      <c r="W1773" s="13">
        <f t="shared" si="2306"/>
        <v>5.9727847799271712E-2</v>
      </c>
      <c r="X1773" s="13">
        <f t="shared" si="2307"/>
        <v>6.7924569347879341E-2</v>
      </c>
      <c r="Y1773" s="13">
        <f t="shared" si="2308"/>
        <v>3.8623081955006654E-2</v>
      </c>
      <c r="Z1773" s="13">
        <f t="shared" si="2309"/>
        <v>9.9555527231126699E-3</v>
      </c>
      <c r="AA1773" s="13">
        <f t="shared" si="2310"/>
        <v>2.057244456707899E-2</v>
      </c>
      <c r="AB1773" s="13">
        <f t="shared" si="2311"/>
        <v>2.1255749792926298E-2</v>
      </c>
      <c r="AC1773" s="13">
        <f t="shared" si="2312"/>
        <v>2.1504347420012618E-3</v>
      </c>
      <c r="AD1773" s="13">
        <f t="shared" si="2313"/>
        <v>3.0855841763280625E-2</v>
      </c>
      <c r="AE1773" s="13">
        <f t="shared" si="2314"/>
        <v>3.5090327893293055E-2</v>
      </c>
      <c r="AF1773" s="13">
        <f t="shared" si="2315"/>
        <v>1.9952965812848795E-2</v>
      </c>
      <c r="AG1773" s="13">
        <f t="shared" si="2316"/>
        <v>7.5637337243730316E-3</v>
      </c>
      <c r="AH1773" s="13">
        <f t="shared" si="2317"/>
        <v>2.8304495149822791E-3</v>
      </c>
      <c r="AI1773" s="13">
        <f t="shared" si="2318"/>
        <v>5.8489234466816004E-3</v>
      </c>
      <c r="AJ1773" s="13">
        <f t="shared" si="2319"/>
        <v>6.0431930165262045E-3</v>
      </c>
      <c r="AK1773" s="13">
        <f t="shared" si="2320"/>
        <v>4.1626101131153042E-3</v>
      </c>
      <c r="AL1773" s="13">
        <f t="shared" si="2321"/>
        <v>2.0214211759593548E-4</v>
      </c>
      <c r="AM1773" s="13">
        <f t="shared" si="2322"/>
        <v>1.2752282307178281E-2</v>
      </c>
      <c r="AN1773" s="13">
        <f t="shared" si="2323"/>
        <v>1.4502335440391137E-2</v>
      </c>
      <c r="AO1773" s="13">
        <f t="shared" si="2324"/>
        <v>8.2462781233770439E-3</v>
      </c>
      <c r="AP1773" s="13">
        <f t="shared" si="2325"/>
        <v>3.1259840029486431E-3</v>
      </c>
      <c r="AQ1773" s="13">
        <f t="shared" si="2326"/>
        <v>8.8874421652623044E-4</v>
      </c>
      <c r="AR1773" s="13">
        <f t="shared" si="2327"/>
        <v>6.4377696987243322E-4</v>
      </c>
      <c r="AS1773" s="13">
        <f t="shared" si="2328"/>
        <v>1.330319510589852E-3</v>
      </c>
      <c r="AT1773" s="13">
        <f t="shared" si="2329"/>
        <v>1.3745055221583229E-3</v>
      </c>
      <c r="AU1773" s="13">
        <f t="shared" si="2330"/>
        <v>9.4677276920040565E-4</v>
      </c>
      <c r="AV1773" s="13">
        <f t="shared" si="2331"/>
        <v>4.8910971730320636E-4</v>
      </c>
      <c r="AW1773" s="13">
        <f t="shared" si="2332"/>
        <v>1.319546995030658E-5</v>
      </c>
      <c r="AX1773" s="13">
        <f t="shared" si="2333"/>
        <v>4.3919480274746498E-3</v>
      </c>
      <c r="AY1773" s="13">
        <f t="shared" si="2334"/>
        <v>4.9946748352134879E-3</v>
      </c>
      <c r="AZ1773" s="13">
        <f t="shared" si="2335"/>
        <v>2.8400582786334986E-3</v>
      </c>
      <c r="BA1773" s="13">
        <f t="shared" si="2336"/>
        <v>1.0766040889746802E-3</v>
      </c>
      <c r="BB1773" s="13">
        <f t="shared" si="2337"/>
        <v>3.060878291962449E-4</v>
      </c>
      <c r="BC1773" s="13">
        <f t="shared" si="2338"/>
        <v>6.9618728103695984E-5</v>
      </c>
      <c r="BD1773" s="13">
        <f t="shared" si="2339"/>
        <v>1.220208971355817E-4</v>
      </c>
      <c r="BE1773" s="13">
        <f t="shared" si="2340"/>
        <v>2.5214754139357823E-4</v>
      </c>
      <c r="BF1773" s="13">
        <f t="shared" si="2341"/>
        <v>2.60522517549523E-4</v>
      </c>
      <c r="BG1773" s="13">
        <f t="shared" si="2342"/>
        <v>1.7945044337989356E-4</v>
      </c>
      <c r="BH1773" s="13">
        <f t="shared" si="2343"/>
        <v>9.2705407767062738E-5</v>
      </c>
      <c r="BI1773" s="13">
        <f t="shared" si="2344"/>
        <v>3.8313831796172939E-5</v>
      </c>
      <c r="BJ1773" s="14">
        <f t="shared" si="2345"/>
        <v>0.58218034936152052</v>
      </c>
      <c r="BK1773" s="14">
        <f t="shared" si="2346"/>
        <v>0.21411522906642733</v>
      </c>
      <c r="BL1773" s="14">
        <f t="shared" si="2347"/>
        <v>0.19316187303875654</v>
      </c>
      <c r="BM1773" s="14">
        <f t="shared" si="2348"/>
        <v>0.61529187655318229</v>
      </c>
      <c r="BN1773" s="14">
        <f t="shared" si="2349"/>
        <v>0.37913964827137131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1.8426</v>
      </c>
      <c r="F1774" s="10">
        <f>VLOOKUP(B1774,home!$B$2:$E$405,3,FALSE)</f>
        <v>1.2017</v>
      </c>
      <c r="G1774" s="10">
        <f>VLOOKUP(C1774,away!$B$2:$E$405,4,FALSE)</f>
        <v>1.1272</v>
      </c>
      <c r="H1774" s="10">
        <f>VLOOKUP(A1774,away!$A$2:$E$405,3,FALSE)</f>
        <v>1.2176</v>
      </c>
      <c r="I1774" s="10">
        <f>VLOOKUP(C1774,away!$B$2:$E$405,3,FALSE)</f>
        <v>0.88449999999999995</v>
      </c>
      <c r="J1774" s="10">
        <f>VLOOKUP(B1774,home!$B$2:$E$405,4,FALSE)</f>
        <v>1.2319</v>
      </c>
      <c r="K1774" s="12">
        <f t="shared" si="2294"/>
        <v>2.495905327824</v>
      </c>
      <c r="L1774" s="12">
        <f t="shared" si="2295"/>
        <v>1.3267158936799999</v>
      </c>
      <c r="M1774" s="13">
        <f t="shared" si="2296"/>
        <v>2.1870398536036714E-2</v>
      </c>
      <c r="N1774" s="13">
        <f t="shared" si="2297"/>
        <v>5.4586444227728244E-2</v>
      </c>
      <c r="O1774" s="13">
        <f t="shared" si="2298"/>
        <v>2.9015805338875707E-2</v>
      </c>
      <c r="P1774" s="13">
        <f t="shared" si="2299"/>
        <v>7.2420703136403947E-2</v>
      </c>
      <c r="Q1774" s="13">
        <f t="shared" si="2300"/>
        <v>6.8121298487477291E-2</v>
      </c>
      <c r="R1774" s="13">
        <f t="shared" si="2301"/>
        <v>1.9247865055505704E-2</v>
      </c>
      <c r="S1774" s="13">
        <f t="shared" si="2302"/>
        <v>5.995270541285698E-2</v>
      </c>
      <c r="T1774" s="13">
        <f t="shared" si="2303"/>
        <v>9.037760940145545E-2</v>
      </c>
      <c r="U1774" s="13">
        <f t="shared" si="2304"/>
        <v>4.8040848941274077E-2</v>
      </c>
      <c r="V1774" s="13">
        <f t="shared" si="2305"/>
        <v>2.2058314086425539E-2</v>
      </c>
      <c r="W1774" s="13">
        <f t="shared" si="2306"/>
        <v>5.6674770611061187E-2</v>
      </c>
      <c r="X1774" s="13">
        <f t="shared" si="2307"/>
        <v>7.5191318940363031E-2</v>
      </c>
      <c r="Y1774" s="13">
        <f t="shared" si="2308"/>
        <v>4.9878758952470834E-2</v>
      </c>
      <c r="Z1774" s="13">
        <f t="shared" si="2309"/>
        <v>8.5121494961824286E-3</v>
      </c>
      <c r="AA1774" s="13">
        <f t="shared" si="2310"/>
        <v>2.1245519278756102E-2</v>
      </c>
      <c r="AB1774" s="13">
        <f t="shared" si="2311"/>
        <v>2.6513402380117432E-2</v>
      </c>
      <c r="AC1774" s="13">
        <f t="shared" si="2312"/>
        <v>4.5651849162417898E-3</v>
      </c>
      <c r="AD1774" s="13">
        <f t="shared" si="2313"/>
        <v>3.5363715480337655E-2</v>
      </c>
      <c r="AE1774" s="13">
        <f t="shared" si="2314"/>
        <v>4.6917603387341418E-2</v>
      </c>
      <c r="AF1774" s="13">
        <f t="shared" si="2315"/>
        <v>3.1123165053680242E-2</v>
      </c>
      <c r="AG1774" s="13">
        <f t="shared" si="2316"/>
        <v>1.3763865912781172E-2</v>
      </c>
      <c r="AH1774" s="13">
        <f t="shared" si="2317"/>
        <v>2.8233010064913581E-3</v>
      </c>
      <c r="AI1774" s="13">
        <f t="shared" si="2318"/>
        <v>7.0466920241526428E-3</v>
      </c>
      <c r="AJ1774" s="13">
        <f t="shared" si="2319"/>
        <v>8.7939380833087343E-3</v>
      </c>
      <c r="AK1774" s="13">
        <f t="shared" si="2320"/>
        <v>7.3162789715615489E-3</v>
      </c>
      <c r="AL1774" s="13">
        <f t="shared" si="2321"/>
        <v>6.0467833000330613E-4</v>
      </c>
      <c r="AM1774" s="13">
        <f t="shared" si="2322"/>
        <v>1.7652897175805378E-2</v>
      </c>
      <c r="AN1774" s="13">
        <f t="shared" si="2323"/>
        <v>2.3420379252639775E-2</v>
      </c>
      <c r="AO1774" s="13">
        <f t="shared" si="2324"/>
        <v>1.5536094695245259E-2</v>
      </c>
      <c r="AP1774" s="13">
        <f t="shared" si="2325"/>
        <v>6.8706612526331385E-3</v>
      </c>
      <c r="AQ1774" s="13">
        <f t="shared" si="2326"/>
        <v>2.2788538709899307E-3</v>
      </c>
      <c r="AR1774" s="13">
        <f t="shared" si="2327"/>
        <v>7.4914366359096448E-4</v>
      </c>
      <c r="AS1774" s="13">
        <f t="shared" si="2328"/>
        <v>1.8697916612622786E-3</v>
      </c>
      <c r="AT1774" s="13">
        <f t="shared" si="2329"/>
        <v>2.3334114846327051E-3</v>
      </c>
      <c r="AU1774" s="13">
        <f t="shared" si="2330"/>
        <v>1.9413247188334926E-3</v>
      </c>
      <c r="AV1774" s="13">
        <f t="shared" si="2331"/>
        <v>1.2113406771932355E-3</v>
      </c>
      <c r="AW1774" s="13">
        <f t="shared" si="2332"/>
        <v>5.561961062731218E-5</v>
      </c>
      <c r="AX1774" s="13">
        <f t="shared" si="2333"/>
        <v>7.3433266854369822E-3</v>
      </c>
      <c r="AY1774" s="13">
        <f t="shared" si="2334"/>
        <v>9.7425082260537161E-3</v>
      </c>
      <c r="AZ1774" s="13">
        <f t="shared" si="2335"/>
        <v>6.4627702539068058E-3</v>
      </c>
      <c r="BA1774" s="13">
        <f t="shared" si="2336"/>
        <v>2.8580866710201619E-3</v>
      </c>
      <c r="BB1774" s="13">
        <f t="shared" si="2337"/>
        <v>9.4796725298935253E-4</v>
      </c>
      <c r="BC1774" s="13">
        <f t="shared" si="2338"/>
        <v>2.5153664424582852E-4</v>
      </c>
      <c r="BD1774" s="13">
        <f t="shared" si="2339"/>
        <v>1.6565013418929955E-4</v>
      </c>
      <c r="BE1774" s="13">
        <f t="shared" si="2340"/>
        <v>4.1344705247783328E-4</v>
      </c>
      <c r="BF1774" s="13">
        <f t="shared" si="2341"/>
        <v>5.1596235052627653E-4</v>
      </c>
      <c r="BG1774" s="13">
        <f t="shared" si="2342"/>
        <v>4.2926439321170929E-4</v>
      </c>
      <c r="BH1774" s="13">
        <f t="shared" si="2343"/>
        <v>2.6785082151556036E-4</v>
      </c>
      <c r="BI1774" s="13">
        <f t="shared" si="2344"/>
        <v>1.3370605849654459E-4</v>
      </c>
      <c r="BJ1774" s="14">
        <f t="shared" si="2345"/>
        <v>0.61536363243566317</v>
      </c>
      <c r="BK1774" s="14">
        <f t="shared" si="2346"/>
        <v>0.19121449264402196</v>
      </c>
      <c r="BL1774" s="14">
        <f t="shared" si="2347"/>
        <v>0.1800745440959732</v>
      </c>
      <c r="BM1774" s="14">
        <f t="shared" si="2348"/>
        <v>0.72021541527438671</v>
      </c>
      <c r="BN1774" s="14">
        <f t="shared" si="2349"/>
        <v>0.26526251478202761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1.8426</v>
      </c>
      <c r="F1775" s="10">
        <f>VLOOKUP(B1775,home!$B$2:$E$405,3,FALSE)</f>
        <v>0.96909999999999996</v>
      </c>
      <c r="G1775" s="10">
        <f>VLOOKUP(C1775,away!$B$2:$E$405,4,FALSE)</f>
        <v>1.1242000000000001</v>
      </c>
      <c r="H1775" s="10">
        <f>VLOOKUP(A1775,away!$A$2:$E$405,3,FALSE)</f>
        <v>1.2176</v>
      </c>
      <c r="I1775" s="10">
        <f>VLOOKUP(C1775,away!$B$2:$E$405,3,FALSE)</f>
        <v>0.93859999999999999</v>
      </c>
      <c r="J1775" s="10">
        <f>VLOOKUP(B1775,home!$B$2:$E$405,4,FALSE)</f>
        <v>0.82130000000000003</v>
      </c>
      <c r="K1775" s="12">
        <f t="shared" si="2294"/>
        <v>2.0074430865720001</v>
      </c>
      <c r="L1775" s="12">
        <f t="shared" si="2295"/>
        <v>0.93861396636799999</v>
      </c>
      <c r="M1775" s="13">
        <f t="shared" si="2296"/>
        <v>5.2546486031685838E-2</v>
      </c>
      <c r="N1775" s="13">
        <f t="shared" si="2297"/>
        <v>0.1054840801079599</v>
      </c>
      <c r="O1775" s="13">
        <f t="shared" si="2298"/>
        <v>4.9320865672901344E-2</v>
      </c>
      <c r="P1775" s="13">
        <f t="shared" si="2299"/>
        <v>9.9008830818812066E-2</v>
      </c>
      <c r="Q1775" s="13">
        <f t="shared" si="2300"/>
        <v>0.1058766436780656</v>
      </c>
      <c r="R1775" s="13">
        <f t="shared" si="2301"/>
        <v>2.3146626676972634E-2</v>
      </c>
      <c r="S1775" s="13">
        <f t="shared" si="2302"/>
        <v>4.6638459202567047E-2</v>
      </c>
      <c r="T1775" s="13">
        <f t="shared" si="2303"/>
        <v>9.9377296468400558E-2</v>
      </c>
      <c r="U1775" s="13">
        <f t="shared" si="2304"/>
        <v>4.6465535700151737E-2</v>
      </c>
      <c r="V1775" s="13">
        <f t="shared" si="2305"/>
        <v>9.7640936954853427E-3</v>
      </c>
      <c r="W1775" s="13">
        <f t="shared" si="2306"/>
        <v>7.0847112126993281E-2</v>
      </c>
      <c r="X1775" s="13">
        <f t="shared" si="2307"/>
        <v>6.6498088919235573E-2</v>
      </c>
      <c r="Y1775" s="13">
        <f t="shared" si="2308"/>
        <v>3.1208017498187829E-2</v>
      </c>
      <c r="Z1775" s="13">
        <f t="shared" si="2309"/>
        <v>7.2419156911042153E-3</v>
      </c>
      <c r="AA1775" s="13">
        <f t="shared" si="2310"/>
        <v>1.4537733587644442E-2</v>
      </c>
      <c r="AB1775" s="13">
        <f t="shared" si="2311"/>
        <v>1.4591836392471203E-2</v>
      </c>
      <c r="AC1775" s="13">
        <f t="shared" si="2312"/>
        <v>1.1498526992513754E-3</v>
      </c>
      <c r="AD1775" s="13">
        <f t="shared" si="2313"/>
        <v>3.5555386360731002E-2</v>
      </c>
      <c r="AE1775" s="13">
        <f t="shared" si="2314"/>
        <v>3.3372782217792406E-2</v>
      </c>
      <c r="AF1775" s="13">
        <f t="shared" si="2315"/>
        <v>1.5662079743088798E-2</v>
      </c>
      <c r="AG1775" s="13">
        <f t="shared" si="2316"/>
        <v>4.9002155964108273E-3</v>
      </c>
      <c r="AH1775" s="13">
        <f t="shared" si="2317"/>
        <v>1.6993408027324956E-3</v>
      </c>
      <c r="AI1775" s="13">
        <f t="shared" si="2318"/>
        <v>3.4113299461750609E-3</v>
      </c>
      <c r="AJ1775" s="13">
        <f t="shared" si="2319"/>
        <v>3.4240253582325806E-3</v>
      </c>
      <c r="AK1775" s="13">
        <f t="shared" si="2320"/>
        <v>2.2911786778770696E-3</v>
      </c>
      <c r="AL1775" s="13">
        <f t="shared" si="2321"/>
        <v>8.666274757028228E-5</v>
      </c>
      <c r="AM1775" s="13">
        <f t="shared" si="2322"/>
        <v>1.4275082908049165E-2</v>
      </c>
      <c r="AN1775" s="13">
        <f t="shared" si="2323"/>
        <v>1.3398792188556068E-2</v>
      </c>
      <c r="AO1775" s="13">
        <f t="shared" si="2324"/>
        <v>6.2881467403205936E-3</v>
      </c>
      <c r="AP1775" s="13">
        <f t="shared" si="2325"/>
        <v>1.9673807843454409E-3</v>
      </c>
      <c r="AQ1775" s="13">
        <f t="shared" si="2326"/>
        <v>4.6165277033766524E-4</v>
      </c>
      <c r="AR1775" s="13">
        <f t="shared" si="2327"/>
        <v>3.190050022127458E-4</v>
      </c>
      <c r="AS1775" s="13">
        <f t="shared" si="2328"/>
        <v>6.403843862738621E-4</v>
      </c>
      <c r="AT1775" s="13">
        <f t="shared" si="2329"/>
        <v>6.4276760448705908E-4</v>
      </c>
      <c r="AU1775" s="13">
        <f t="shared" si="2330"/>
        <v>4.3010646129999742E-4</v>
      </c>
      <c r="AV1775" s="13">
        <f t="shared" si="2331"/>
        <v>2.158535605566569E-4</v>
      </c>
      <c r="AW1775" s="13">
        <f t="shared" si="2332"/>
        <v>4.5358659015146851E-6</v>
      </c>
      <c r="AX1775" s="13">
        <f t="shared" si="2333"/>
        <v>4.7760694156675698E-3</v>
      </c>
      <c r="AY1775" s="13">
        <f t="shared" si="2334"/>
        <v>4.4828854578886331E-3</v>
      </c>
      <c r="AZ1775" s="13">
        <f t="shared" si="2335"/>
        <v>2.103849450201139E-3</v>
      </c>
      <c r="BA1775" s="13">
        <f t="shared" si="2336"/>
        <v>6.5823415903147576E-4</v>
      </c>
      <c r="BB1775" s="13">
        <f t="shared" si="2337"/>
        <v>1.5445694370185958E-4</v>
      </c>
      <c r="BC1775" s="13">
        <f t="shared" si="2338"/>
        <v>2.8995088912216259E-5</v>
      </c>
      <c r="BD1775" s="13">
        <f t="shared" si="2339"/>
        <v>4.9903758403022972E-5</v>
      </c>
      <c r="BE1775" s="13">
        <f t="shared" si="2340"/>
        <v>1.0017895480010781E-4</v>
      </c>
      <c r="BF1775" s="13">
        <f t="shared" si="2341"/>
        <v>1.0055177511674268E-4</v>
      </c>
      <c r="BG1775" s="13">
        <f t="shared" si="2342"/>
        <v>6.7283988600215849E-5</v>
      </c>
      <c r="BH1775" s="13">
        <f t="shared" si="2343"/>
        <v>3.3767194438123151E-5</v>
      </c>
      <c r="BI1775" s="13">
        <f t="shared" si="2344"/>
        <v>1.3557144205548562E-5</v>
      </c>
      <c r="BJ1775" s="14">
        <f t="shared" si="2345"/>
        <v>0.61737724862387755</v>
      </c>
      <c r="BK1775" s="14">
        <f t="shared" si="2346"/>
        <v>0.21367727065326056</v>
      </c>
      <c r="BL1775" s="14">
        <f t="shared" si="2347"/>
        <v>0.16150183264555262</v>
      </c>
      <c r="BM1775" s="14">
        <f t="shared" si="2348"/>
        <v>0.55993638503541066</v>
      </c>
      <c r="BN1775" s="14">
        <f t="shared" si="2349"/>
        <v>0.43538353298639737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1.5455000000000001</v>
      </c>
      <c r="F1776" s="10">
        <f>VLOOKUP(B1776,home!$B$2:$E$405,3,FALSE)</f>
        <v>1.2016</v>
      </c>
      <c r="G1776" s="10">
        <f>VLOOKUP(C1776,away!$B$2:$E$405,4,FALSE)</f>
        <v>1.2941</v>
      </c>
      <c r="H1776" s="10">
        <f>VLOOKUP(A1776,away!$A$2:$E$405,3,FALSE)</f>
        <v>1.1894</v>
      </c>
      <c r="I1776" s="10">
        <f>VLOOKUP(C1776,away!$B$2:$E$405,3,FALSE)</f>
        <v>0.84079999999999999</v>
      </c>
      <c r="J1776" s="10">
        <f>VLOOKUP(B1776,home!$B$2:$E$405,4,FALSE)</f>
        <v>0.2402</v>
      </c>
      <c r="K1776" s="12">
        <f t="shared" si="2294"/>
        <v>2.4032379104800001</v>
      </c>
      <c r="L1776" s="12">
        <f t="shared" si="2295"/>
        <v>0.240211414304</v>
      </c>
      <c r="M1776" s="13">
        <f t="shared" si="2296"/>
        <v>7.1115545395538729E-2</v>
      </c>
      <c r="N1776" s="13">
        <f t="shared" si="2297"/>
        <v>0.1709075747190201</v>
      </c>
      <c r="O1776" s="13">
        <f t="shared" si="2298"/>
        <v>1.7082765738462676E-2</v>
      </c>
      <c r="P1776" s="13">
        <f t="shared" si="2299"/>
        <v>4.1053950238522381E-2</v>
      </c>
      <c r="Q1776" s="13">
        <f t="shared" si="2300"/>
        <v>0.20536578137647124</v>
      </c>
      <c r="R1776" s="13">
        <f t="shared" si="2301"/>
        <v>2.0517376591300172E-3</v>
      </c>
      <c r="S1776" s="13">
        <f t="shared" si="2302"/>
        <v>5.924959236454099E-3</v>
      </c>
      <c r="T1776" s="13">
        <f t="shared" si="2303"/>
        <v>4.9331204794088229E-2</v>
      </c>
      <c r="U1776" s="13">
        <f t="shared" si="2304"/>
        <v>4.9308137247807502E-3</v>
      </c>
      <c r="V1776" s="13">
        <f t="shared" si="2305"/>
        <v>3.8004346042417914E-4</v>
      </c>
      <c r="W1776" s="13">
        <f t="shared" si="2306"/>
        <v>0.16451427710642771</v>
      </c>
      <c r="X1776" s="13">
        <f t="shared" si="2307"/>
        <v>3.9518207176935174E-2</v>
      </c>
      <c r="Y1776" s="13">
        <f t="shared" si="2308"/>
        <v>4.746362218365041E-3</v>
      </c>
      <c r="Z1776" s="13">
        <f t="shared" si="2309"/>
        <v>1.642836016267999E-4</v>
      </c>
      <c r="AA1776" s="13">
        <f t="shared" si="2310"/>
        <v>3.948125794997194E-4</v>
      </c>
      <c r="AB1776" s="13">
        <f t="shared" si="2311"/>
        <v>4.7441427929406237E-4</v>
      </c>
      <c r="AC1776" s="13">
        <f t="shared" si="2312"/>
        <v>1.3712091029070627E-5</v>
      </c>
      <c r="AD1776" s="13">
        <f t="shared" si="2313"/>
        <v>9.8841736889344806E-2</v>
      </c>
      <c r="AE1776" s="13">
        <f t="shared" si="2314"/>
        <v>2.374291341045337E-2</v>
      </c>
      <c r="AF1776" s="13">
        <f t="shared" si="2315"/>
        <v>2.8516594050112059E-3</v>
      </c>
      <c r="AG1776" s="13">
        <f t="shared" si="2316"/>
        <v>2.283337129303483E-4</v>
      </c>
      <c r="AH1776" s="13">
        <f t="shared" si="2317"/>
        <v>9.8656990734321322E-6</v>
      </c>
      <c r="AI1776" s="13">
        <f t="shared" si="2318"/>
        <v>2.3709622026659513E-5</v>
      </c>
      <c r="AJ1776" s="13">
        <f t="shared" si="2319"/>
        <v>2.8489931248809899E-5</v>
      </c>
      <c r="AK1776" s="13">
        <f t="shared" si="2320"/>
        <v>2.2822694281369584E-5</v>
      </c>
      <c r="AL1776" s="13">
        <f t="shared" si="2321"/>
        <v>3.1663147608166658E-7</v>
      </c>
      <c r="AM1776" s="13">
        <f t="shared" si="2322"/>
        <v>4.7508041846032592E-2</v>
      </c>
      <c r="AN1776" s="13">
        <f t="shared" si="2323"/>
        <v>1.1411973922649105E-2</v>
      </c>
      <c r="AO1776" s="13">
        <f t="shared" si="2324"/>
        <v>1.3706431979799542E-3</v>
      </c>
      <c r="AP1776" s="13">
        <f t="shared" si="2325"/>
        <v>1.0974804703097409E-4</v>
      </c>
      <c r="AQ1776" s="13">
        <f t="shared" si="2326"/>
        <v>6.5906833986030497E-6</v>
      </c>
      <c r="AR1776" s="13">
        <f t="shared" si="2327"/>
        <v>4.739707055053592E-7</v>
      </c>
      <c r="AS1776" s="13">
        <f t="shared" si="2328"/>
        <v>1.139064367927431E-6</v>
      </c>
      <c r="AT1776" s="13">
        <f t="shared" si="2329"/>
        <v>1.368721335740071E-6</v>
      </c>
      <c r="AU1776" s="13">
        <f t="shared" si="2330"/>
        <v>1.0964543343111209E-6</v>
      </c>
      <c r="AV1776" s="13">
        <f t="shared" si="2331"/>
        <v>6.587601558316496E-7</v>
      </c>
      <c r="AW1776" s="13">
        <f t="shared" si="2332"/>
        <v>5.0774071621000746E-9</v>
      </c>
      <c r="AX1776" s="13">
        <f t="shared" si="2333"/>
        <v>1.9028854536175956E-2</v>
      </c>
      <c r="AY1776" s="13">
        <f t="shared" si="2334"/>
        <v>4.5709480607199126E-3</v>
      </c>
      <c r="AZ1776" s="13">
        <f t="shared" si="2335"/>
        <v>5.4899694918782811E-4</v>
      </c>
      <c r="BA1776" s="13">
        <f t="shared" si="2336"/>
        <v>4.3958444537663138E-5</v>
      </c>
      <c r="BB1776" s="13">
        <f t="shared" si="2337"/>
        <v>2.639830033249002E-6</v>
      </c>
      <c r="BC1776" s="13">
        <f t="shared" si="2338"/>
        <v>1.2682346116178369E-7</v>
      </c>
      <c r="BD1776" s="13">
        <f t="shared" si="2339"/>
        <v>1.8975528918017818E-8</v>
      </c>
      <c r="BE1776" s="13">
        <f t="shared" si="2340"/>
        <v>4.5602710467189957E-8</v>
      </c>
      <c r="BF1776" s="13">
        <f t="shared" si="2341"/>
        <v>5.4797081307697027E-8</v>
      </c>
      <c r="BG1776" s="13">
        <f t="shared" si="2342"/>
        <v>4.3896807727437481E-8</v>
      </c>
      <c r="BH1776" s="13">
        <f t="shared" si="2343"/>
        <v>2.6373618119907303E-8</v>
      </c>
      <c r="BI1776" s="13">
        <f t="shared" si="2344"/>
        <v>1.2676415780456701E-8</v>
      </c>
      <c r="BJ1776" s="14">
        <f t="shared" si="2345"/>
        <v>0.84465057315025438</v>
      </c>
      <c r="BK1776" s="14">
        <f t="shared" si="2346"/>
        <v>0.12305947511416446</v>
      </c>
      <c r="BL1776" s="14">
        <f t="shared" si="2347"/>
        <v>2.5024371220859133E-2</v>
      </c>
      <c r="BM1776" s="14">
        <f t="shared" si="2348"/>
        <v>0.48075040497644661</v>
      </c>
      <c r="BN1776" s="14">
        <f t="shared" si="2349"/>
        <v>0.50757735512714519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1.5455000000000001</v>
      </c>
      <c r="F1777" s="10">
        <f>VLOOKUP(B1777,home!$B$2:$E$405,3,FALSE)</f>
        <v>0.56620000000000004</v>
      </c>
      <c r="G1777" s="10">
        <f>VLOOKUP(C1777,away!$B$2:$E$405,4,FALSE)</f>
        <v>0.79079999999999995</v>
      </c>
      <c r="H1777" s="10">
        <f>VLOOKUP(A1777,away!$A$2:$E$405,3,FALSE)</f>
        <v>1.1894</v>
      </c>
      <c r="I1777" s="10">
        <f>VLOOKUP(C1777,away!$B$2:$E$405,3,FALSE)</f>
        <v>1.3078000000000001</v>
      </c>
      <c r="J1777" s="10">
        <f>VLOOKUP(B1777,home!$B$2:$E$405,4,FALSE)</f>
        <v>1.6815</v>
      </c>
      <c r="K1777" s="12">
        <f t="shared" si="2294"/>
        <v>0.69199910868000003</v>
      </c>
      <c r="L1777" s="12">
        <f t="shared" si="2295"/>
        <v>2.6155687435800004</v>
      </c>
      <c r="M1777" s="13">
        <f t="shared" si="2296"/>
        <v>3.6605094573661519E-2</v>
      </c>
      <c r="N1777" s="13">
        <f t="shared" si="2297"/>
        <v>2.5330692818120872E-2</v>
      </c>
      <c r="O1777" s="13">
        <f t="shared" si="2298"/>
        <v>9.5743141222658937E-2</v>
      </c>
      <c r="P1777" s="13">
        <f t="shared" si="2299"/>
        <v>6.625416838830335E-2</v>
      </c>
      <c r="Q1777" s="13">
        <f t="shared" si="2300"/>
        <v>8.7644084261932608E-3</v>
      </c>
      <c r="R1777" s="13">
        <f t="shared" si="2301"/>
        <v>0.1252113837970763</v>
      </c>
      <c r="S1777" s="13">
        <f t="shared" si="2302"/>
        <v>2.9979534815791169E-2</v>
      </c>
      <c r="T1777" s="13">
        <f t="shared" si="2303"/>
        <v>2.2923912735520274E-2</v>
      </c>
      <c r="U1777" s="13">
        <f t="shared" si="2304"/>
        <v>8.664616598416619E-2</v>
      </c>
      <c r="V1777" s="13">
        <f t="shared" si="2305"/>
        <v>6.0291217536261026E-3</v>
      </c>
      <c r="W1777" s="13">
        <f t="shared" si="2306"/>
        <v>2.0216542730110728E-3</v>
      </c>
      <c r="X1777" s="13">
        <f t="shared" si="2307"/>
        <v>5.2877757268127105E-3</v>
      </c>
      <c r="Y1777" s="13">
        <f t="shared" si="2308"/>
        <v>6.9152704570561727E-3</v>
      </c>
      <c r="Z1777" s="13">
        <f t="shared" si="2309"/>
        <v>0.10916632726667735</v>
      </c>
      <c r="AA1777" s="13">
        <f t="shared" si="2310"/>
        <v>7.5543001166409912E-2</v>
      </c>
      <c r="AB1777" s="13">
        <f t="shared" si="2311"/>
        <v>2.6137844737083929E-2</v>
      </c>
      <c r="AC1777" s="13">
        <f t="shared" si="2312"/>
        <v>6.8203356074946864E-4</v>
      </c>
      <c r="AD1777" s="13">
        <f t="shared" si="2313"/>
        <v>3.4974573874569395E-4</v>
      </c>
      <c r="AE1777" s="13">
        <f t="shared" si="2314"/>
        <v>9.1478402246353383E-4</v>
      </c>
      <c r="AF1777" s="13">
        <f t="shared" si="2315"/>
        <v>1.1963402481410021E-3</v>
      </c>
      <c r="AG1777" s="13">
        <f t="shared" si="2316"/>
        <v>1.0430367199081155E-3</v>
      </c>
      <c r="AH1777" s="13">
        <f t="shared" si="2317"/>
        <v>7.138300836253661E-2</v>
      </c>
      <c r="AI1777" s="13">
        <f t="shared" si="2318"/>
        <v>4.9396978161772319E-2</v>
      </c>
      <c r="AJ1777" s="13">
        <f t="shared" si="2319"/>
        <v>1.7091332429715934E-2</v>
      </c>
      <c r="AK1777" s="13">
        <f t="shared" si="2320"/>
        <v>3.9423956025056682E-3</v>
      </c>
      <c r="AL1777" s="13">
        <f t="shared" si="2321"/>
        <v>4.9378445166354816E-5</v>
      </c>
      <c r="AM1777" s="13">
        <f t="shared" si="2322"/>
        <v>4.8404747895329685E-5</v>
      </c>
      <c r="AN1777" s="13">
        <f t="shared" si="2323"/>
        <v>1.2660594563589412E-4</v>
      </c>
      <c r="AO1777" s="13">
        <f t="shared" si="2324"/>
        <v>1.6557327707831672E-4</v>
      </c>
      <c r="AP1777" s="13">
        <f t="shared" si="2325"/>
        <v>1.4435609609938539E-4</v>
      </c>
      <c r="AQ1777" s="13">
        <f t="shared" si="2326"/>
        <v>9.4393323225695804E-5</v>
      </c>
      <c r="AR1777" s="13">
        <f t="shared" si="2327"/>
        <v>3.734143309915211E-2</v>
      </c>
      <c r="AS1777" s="13">
        <f t="shared" si="2328"/>
        <v>2.5840238421447111E-2</v>
      </c>
      <c r="AT1777" s="13">
        <f t="shared" si="2329"/>
        <v>8.9407109778600457E-3</v>
      </c>
      <c r="AU1777" s="13">
        <f t="shared" si="2330"/>
        <v>2.0623213425482144E-3</v>
      </c>
      <c r="AV1777" s="13">
        <f t="shared" si="2331"/>
        <v>3.5678113271377635E-4</v>
      </c>
      <c r="AW1777" s="13">
        <f t="shared" si="2332"/>
        <v>2.4825990441643757E-6</v>
      </c>
      <c r="AX1777" s="13">
        <f t="shared" si="2333"/>
        <v>5.5826737332413716E-6</v>
      </c>
      <c r="AY1777" s="13">
        <f t="shared" si="2334"/>
        <v>1.4601866922271205E-5</v>
      </c>
      <c r="AZ1777" s="13">
        <f t="shared" si="2335"/>
        <v>1.9096093359903634E-5</v>
      </c>
      <c r="BA1777" s="13">
        <f t="shared" si="2336"/>
        <v>1.6649048305549843E-5</v>
      </c>
      <c r="BB1777" s="13">
        <f t="shared" si="2337"/>
        <v>1.0886682589587435E-5</v>
      </c>
      <c r="BC1777" s="13">
        <f t="shared" si="2338"/>
        <v>5.694973340520295E-6</v>
      </c>
      <c r="BD1777" s="13">
        <f t="shared" si="2339"/>
        <v>1.6278180875770976E-2</v>
      </c>
      <c r="BE1777" s="13">
        <f t="shared" si="2340"/>
        <v>1.1264486656965337E-2</v>
      </c>
      <c r="BF1777" s="13">
        <f t="shared" si="2341"/>
        <v>3.8975073631788825E-3</v>
      </c>
      <c r="BG1777" s="13">
        <f t="shared" si="2342"/>
        <v>8.9902387379784136E-4</v>
      </c>
      <c r="BH1777" s="13">
        <f t="shared" si="2343"/>
        <v>1.5553092983753677E-4</v>
      </c>
      <c r="BI1777" s="13">
        <f t="shared" si="2344"/>
        <v>2.1525452963949418E-5</v>
      </c>
      <c r="BJ1777" s="14">
        <f t="shared" si="2345"/>
        <v>7.5399465894158385E-2</v>
      </c>
      <c r="BK1777" s="14">
        <f t="shared" si="2346"/>
        <v>0.13961393340422024</v>
      </c>
      <c r="BL1777" s="14">
        <f t="shared" si="2347"/>
        <v>0.65815299159016161</v>
      </c>
      <c r="BM1777" s="14">
        <f t="shared" si="2348"/>
        <v>0.62441170966132542</v>
      </c>
      <c r="BN1777" s="14">
        <f t="shared" si="2349"/>
        <v>0.35790888922601422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1.5455000000000001</v>
      </c>
      <c r="F1778" s="10">
        <f>VLOOKUP(B1778,home!$B$2:$E$405,3,FALSE)</f>
        <v>0.75490000000000002</v>
      </c>
      <c r="G1778" s="10">
        <f>VLOOKUP(C1778,away!$B$2:$E$405,4,FALSE)</f>
        <v>0.48530000000000001</v>
      </c>
      <c r="H1778" s="10">
        <f>VLOOKUP(A1778,away!$A$2:$E$405,3,FALSE)</f>
        <v>1.1894</v>
      </c>
      <c r="I1778" s="10">
        <f>VLOOKUP(C1778,away!$B$2:$E$405,3,FALSE)</f>
        <v>0.63060000000000005</v>
      </c>
      <c r="J1778" s="10">
        <f>VLOOKUP(B1778,home!$B$2:$E$405,4,FALSE)</f>
        <v>1.4013</v>
      </c>
      <c r="K1778" s="12">
        <f t="shared" si="2294"/>
        <v>0.56619851513500008</v>
      </c>
      <c r="L1778" s="12">
        <f t="shared" si="2295"/>
        <v>1.0510249423320002</v>
      </c>
      <c r="M1778" s="13">
        <f t="shared" si="2296"/>
        <v>0.19844893676451733</v>
      </c>
      <c r="N1778" s="13">
        <f t="shared" si="2297"/>
        <v>0.11236149332618924</v>
      </c>
      <c r="O1778" s="13">
        <f t="shared" si="2298"/>
        <v>0.20857478231877358</v>
      </c>
      <c r="P1778" s="13">
        <f t="shared" si="2299"/>
        <v>0.11809473204349547</v>
      </c>
      <c r="Q1778" s="13">
        <f t="shared" si="2300"/>
        <v>3.1809455339819777E-2</v>
      </c>
      <c r="R1778" s="13">
        <f t="shared" si="2301"/>
        <v>0.10960864927924925</v>
      </c>
      <c r="S1778" s="13">
        <f t="shared" si="2302"/>
        <v>1.75692119643024E-2</v>
      </c>
      <c r="T1778" s="13">
        <f t="shared" si="2303"/>
        <v>3.3432530964146411E-2</v>
      </c>
      <c r="U1778" s="13">
        <f t="shared" si="2304"/>
        <v>6.2060254467863916E-2</v>
      </c>
      <c r="V1778" s="13">
        <f t="shared" si="2305"/>
        <v>1.1616933991335314E-3</v>
      </c>
      <c r="W1778" s="13">
        <f t="shared" si="2306"/>
        <v>6.0034887935530188E-3</v>
      </c>
      <c r="X1778" s="13">
        <f t="shared" si="2307"/>
        <v>6.3098164630348711E-3</v>
      </c>
      <c r="Y1778" s="13">
        <f t="shared" si="2308"/>
        <v>3.3158872420933653E-3</v>
      </c>
      <c r="Z1778" s="13">
        <f t="shared" si="2309"/>
        <v>3.840047476260379E-2</v>
      </c>
      <c r="AA1778" s="13">
        <f t="shared" si="2310"/>
        <v>2.1742291791065311E-2</v>
      </c>
      <c r="AB1778" s="13">
        <f t="shared" si="2311"/>
        <v>6.1552266638665388E-3</v>
      </c>
      <c r="AC1778" s="13">
        <f t="shared" si="2312"/>
        <v>4.3206917899163232E-5</v>
      </c>
      <c r="AD1778" s="13">
        <f t="shared" si="2313"/>
        <v>8.4979161013483287E-4</v>
      </c>
      <c r="AE1778" s="13">
        <f t="shared" si="2314"/>
        <v>8.9315217803618034E-4</v>
      </c>
      <c r="AF1778" s="13">
        <f t="shared" si="2315"/>
        <v>4.6936260820708839E-4</v>
      </c>
      <c r="AG1778" s="13">
        <f t="shared" si="2316"/>
        <v>1.644372694078841E-4</v>
      </c>
      <c r="AH1778" s="13">
        <f t="shared" si="2317"/>
        <v>1.0089964193221768E-2</v>
      </c>
      <c r="AI1778" s="13">
        <f t="shared" si="2318"/>
        <v>5.7129227439674836E-3</v>
      </c>
      <c r="AJ1778" s="13">
        <f t="shared" si="2319"/>
        <v>1.6173241873576793E-3</v>
      </c>
      <c r="AK1778" s="13">
        <f t="shared" si="2320"/>
        <v>3.0524218445794626E-4</v>
      </c>
      <c r="AL1778" s="13">
        <f t="shared" si="2321"/>
        <v>1.0284780508109677E-6</v>
      </c>
      <c r="AM1778" s="13">
        <f t="shared" si="2322"/>
        <v>9.6230149566504708E-5</v>
      </c>
      <c r="AN1778" s="13">
        <f t="shared" si="2323"/>
        <v>1.0114028739873537E-4</v>
      </c>
      <c r="AO1778" s="13">
        <f t="shared" si="2324"/>
        <v>5.3150482365348881E-5</v>
      </c>
      <c r="AP1778" s="13">
        <f t="shared" si="2325"/>
        <v>1.8620827554319601E-5</v>
      </c>
      <c r="AQ1778" s="13">
        <f t="shared" si="2326"/>
        <v>4.8927385516132183E-6</v>
      </c>
      <c r="AR1778" s="13">
        <f t="shared" si="2327"/>
        <v>2.1209608068625718E-3</v>
      </c>
      <c r="AS1778" s="13">
        <f t="shared" si="2328"/>
        <v>1.2008848595051198E-3</v>
      </c>
      <c r="AT1778" s="13">
        <f t="shared" si="2329"/>
        <v>3.3996961214995087E-4</v>
      </c>
      <c r="AU1778" s="13">
        <f t="shared" si="2330"/>
        <v>6.4163429863441367E-5</v>
      </c>
      <c r="AV1778" s="13">
        <f t="shared" si="2331"/>
        <v>9.0823096786623035E-6</v>
      </c>
      <c r="AW1778" s="13">
        <f t="shared" si="2332"/>
        <v>1.7000992491985401E-8</v>
      </c>
      <c r="AX1778" s="13">
        <f t="shared" si="2333"/>
        <v>9.0808946326289827E-6</v>
      </c>
      <c r="AY1778" s="13">
        <f t="shared" si="2334"/>
        <v>9.5442467575818465E-6</v>
      </c>
      <c r="AZ1778" s="13">
        <f t="shared" si="2335"/>
        <v>5.01562069899492E-6</v>
      </c>
      <c r="BA1778" s="13">
        <f t="shared" si="2336"/>
        <v>1.7571808186401074E-6</v>
      </c>
      <c r="BB1778" s="13">
        <f t="shared" si="2337"/>
        <v>4.6171021714452882E-7</v>
      </c>
      <c r="BC1778" s="13">
        <f t="shared" si="2338"/>
        <v>9.7053790869684775E-8</v>
      </c>
      <c r="BD1778" s="13">
        <f t="shared" si="2339"/>
        <v>3.7153045162019433E-4</v>
      </c>
      <c r="BE1778" s="13">
        <f t="shared" si="2340"/>
        <v>2.1035999003479001E-4</v>
      </c>
      <c r="BF1778" s="13">
        <f t="shared" si="2341"/>
        <v>5.9552757000755742E-5</v>
      </c>
      <c r="BG1778" s="13">
        <f t="shared" si="2342"/>
        <v>1.1239560862007794E-5</v>
      </c>
      <c r="BH1778" s="13">
        <f t="shared" si="2343"/>
        <v>1.5909556677095683E-6</v>
      </c>
      <c r="BI1778" s="13">
        <f t="shared" si="2344"/>
        <v>1.8015934734055416E-7</v>
      </c>
      <c r="BJ1778" s="14">
        <f t="shared" si="2345"/>
        <v>0.19590940698697507</v>
      </c>
      <c r="BK1778" s="14">
        <f t="shared" si="2346"/>
        <v>0.33532835381415627</v>
      </c>
      <c r="BL1778" s="14">
        <f t="shared" si="2347"/>
        <v>0.43025617272241595</v>
      </c>
      <c r="BM1778" s="14">
        <f t="shared" si="2348"/>
        <v>0.22098683196834143</v>
      </c>
      <c r="BN1778" s="14">
        <f t="shared" si="2349"/>
        <v>0.77889804907204485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1.25</v>
      </c>
      <c r="F1779" s="10">
        <f>VLOOKUP(B1779,home!$B$2:$E$405,3,FALSE)</f>
        <v>0.7</v>
      </c>
      <c r="G1779" s="10">
        <f>VLOOKUP(C1779,away!$B$2:$E$405,4,FALSE)</f>
        <v>2.2000000000000002</v>
      </c>
      <c r="H1779" s="10">
        <f>VLOOKUP(A1779,away!$A$2:$E$405,3,FALSE)</f>
        <v>0.89839999999999998</v>
      </c>
      <c r="I1779" s="10">
        <f>VLOOKUP(C1779,away!$B$2:$E$405,3,FALSE)</f>
        <v>0.83479999999999999</v>
      </c>
      <c r="J1779" s="10">
        <f>VLOOKUP(B1779,home!$B$2:$E$405,4,FALSE)</f>
        <v>1.1131</v>
      </c>
      <c r="K1779" s="12">
        <f t="shared" si="2294"/>
        <v>1.9250000000000003</v>
      </c>
      <c r="L1779" s="12">
        <f t="shared" si="2295"/>
        <v>0.83480754659199985</v>
      </c>
      <c r="M1779" s="13">
        <f t="shared" si="2296"/>
        <v>6.3303950248345273E-2</v>
      </c>
      <c r="N1779" s="13">
        <f t="shared" si="2297"/>
        <v>0.12186010422806465</v>
      </c>
      <c r="O1779" s="13">
        <f t="shared" si="2298"/>
        <v>5.2846615396403132E-2</v>
      </c>
      <c r="P1779" s="13">
        <f t="shared" si="2299"/>
        <v>0.10172973463807604</v>
      </c>
      <c r="Q1779" s="13">
        <f t="shared" si="2300"/>
        <v>0.11729035031951228</v>
      </c>
      <c r="R1779" s="13">
        <f t="shared" si="2301"/>
        <v>2.2058376672381152E-2</v>
      </c>
      <c r="S1779" s="13">
        <f t="shared" si="2302"/>
        <v>4.0870036028296225E-2</v>
      </c>
      <c r="T1779" s="13">
        <f t="shared" si="2303"/>
        <v>9.7914869589148232E-2</v>
      </c>
      <c r="U1779" s="13">
        <f t="shared" si="2304"/>
        <v>4.2462375094333718E-2</v>
      </c>
      <c r="V1779" s="13">
        <f t="shared" si="2305"/>
        <v>7.2975925470971197E-3</v>
      </c>
      <c r="W1779" s="13">
        <f t="shared" si="2306"/>
        <v>7.5261308121687048E-2</v>
      </c>
      <c r="X1779" s="13">
        <f t="shared" si="2307"/>
        <v>6.2828707986370108E-2</v>
      </c>
      <c r="Y1779" s="13">
        <f t="shared" si="2308"/>
        <v>2.622493978482341E-2</v>
      </c>
      <c r="Z1779" s="13">
        <f t="shared" si="2309"/>
        <v>6.1381664372242373E-3</v>
      </c>
      <c r="AA1779" s="13">
        <f t="shared" si="2310"/>
        <v>1.1815970391656657E-2</v>
      </c>
      <c r="AB1779" s="13">
        <f t="shared" si="2311"/>
        <v>1.1372871501969539E-2</v>
      </c>
      <c r="AC1779" s="13">
        <f t="shared" si="2312"/>
        <v>7.329540162981349E-4</v>
      </c>
      <c r="AD1779" s="13">
        <f t="shared" si="2313"/>
        <v>3.621950453356191E-2</v>
      </c>
      <c r="AE1779" s="13">
        <f t="shared" si="2314"/>
        <v>3.023631571844063E-2</v>
      </c>
      <c r="AF1779" s="13">
        <f t="shared" si="2315"/>
        <v>1.2620752271446272E-2</v>
      </c>
      <c r="AG1779" s="13">
        <f t="shared" si="2316"/>
        <v>3.5119664132904904E-3</v>
      </c>
      <c r="AH1779" s="13">
        <f t="shared" si="2317"/>
        <v>1.2810469160081303E-3</v>
      </c>
      <c r="AI1779" s="13">
        <f t="shared" si="2318"/>
        <v>2.466015313315651E-3</v>
      </c>
      <c r="AJ1779" s="13">
        <f t="shared" si="2319"/>
        <v>2.3735397390663151E-3</v>
      </c>
      <c r="AK1779" s="13">
        <f t="shared" si="2320"/>
        <v>1.5230213325675523E-3</v>
      </c>
      <c r="AL1779" s="13">
        <f t="shared" si="2321"/>
        <v>4.7114416896516091E-5</v>
      </c>
      <c r="AM1779" s="13">
        <f t="shared" si="2322"/>
        <v>1.394450924542133E-2</v>
      </c>
      <c r="AN1779" s="13">
        <f t="shared" si="2323"/>
        <v>1.1640981551599639E-2</v>
      </c>
      <c r="AO1779" s="13">
        <f t="shared" si="2324"/>
        <v>4.8589896245068128E-3</v>
      </c>
      <c r="AP1779" s="13">
        <f t="shared" si="2325"/>
        <v>1.3521070691168385E-3</v>
      </c>
      <c r="AQ1779" s="13">
        <f t="shared" si="2326"/>
        <v>2.8218729627478182E-4</v>
      </c>
      <c r="AR1779" s="13">
        <f t="shared" si="2327"/>
        <v>2.1388552660439903E-4</v>
      </c>
      <c r="AS1779" s="13">
        <f t="shared" si="2328"/>
        <v>4.1172963871346818E-4</v>
      </c>
      <c r="AT1779" s="13">
        <f t="shared" si="2329"/>
        <v>3.962897772617133E-4</v>
      </c>
      <c r="AU1779" s="13">
        <f t="shared" si="2330"/>
        <v>2.542859404095994E-4</v>
      </c>
      <c r="AV1779" s="13">
        <f t="shared" si="2331"/>
        <v>1.2237510882211975E-4</v>
      </c>
      <c r="AW1779" s="13">
        <f t="shared" si="2332"/>
        <v>2.1031411457944295E-6</v>
      </c>
      <c r="AX1779" s="13">
        <f t="shared" si="2333"/>
        <v>4.473863382906007E-3</v>
      </c>
      <c r="AY1779" s="13">
        <f t="shared" si="2334"/>
        <v>3.7348149144715488E-3</v>
      </c>
      <c r="AZ1779" s="13">
        <f t="shared" si="2335"/>
        <v>1.5589258378626016E-3</v>
      </c>
      <c r="BA1779" s="13">
        <f t="shared" si="2336"/>
        <v>4.3380101800831873E-4</v>
      </c>
      <c r="BB1779" s="13">
        <f t="shared" si="2337"/>
        <v>9.0535090888159127E-5</v>
      </c>
      <c r="BC1779" s="13">
        <f t="shared" si="2338"/>
        <v>1.511587542096557E-5</v>
      </c>
      <c r="BD1779" s="13">
        <f t="shared" si="2339"/>
        <v>2.975887528602604E-5</v>
      </c>
      <c r="BE1779" s="13">
        <f t="shared" si="2340"/>
        <v>5.7285834925600131E-5</v>
      </c>
      <c r="BF1779" s="13">
        <f t="shared" si="2341"/>
        <v>5.5137616115890149E-5</v>
      </c>
      <c r="BG1779" s="13">
        <f t="shared" si="2342"/>
        <v>3.5379970341029513E-5</v>
      </c>
      <c r="BH1779" s="13">
        <f t="shared" si="2343"/>
        <v>1.7026610726620459E-5</v>
      </c>
      <c r="BI1779" s="13">
        <f t="shared" si="2344"/>
        <v>6.5552451297488754E-6</v>
      </c>
      <c r="BJ1779" s="14">
        <f t="shared" si="2345"/>
        <v>0.6263546498728223</v>
      </c>
      <c r="BK1779" s="14">
        <f t="shared" si="2346"/>
        <v>0.21771619680948084</v>
      </c>
      <c r="BL1779" s="14">
        <f t="shared" si="2347"/>
        <v>0.14979954250203803</v>
      </c>
      <c r="BM1779" s="14">
        <f t="shared" si="2348"/>
        <v>0.51718671234545677</v>
      </c>
      <c r="BN1779" s="14">
        <f t="shared" si="2349"/>
        <v>0.47908913150278254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1.25</v>
      </c>
      <c r="F1780" s="10">
        <f>VLOOKUP(B1780,home!$B$2:$E$405,3,FALSE)</f>
        <v>1.1000000000000001</v>
      </c>
      <c r="G1780" s="10">
        <f>VLOOKUP(C1780,away!$B$2:$E$405,4,FALSE)</f>
        <v>2.4</v>
      </c>
      <c r="H1780" s="10">
        <f>VLOOKUP(A1780,away!$A$2:$E$405,3,FALSE)</f>
        <v>0.89839999999999998</v>
      </c>
      <c r="I1780" s="10">
        <f>VLOOKUP(C1780,away!$B$2:$E$405,3,FALSE)</f>
        <v>0.41739999999999999</v>
      </c>
      <c r="J1780" s="10">
        <f>VLOOKUP(B1780,home!$B$2:$E$405,4,FALSE)</f>
        <v>1.3914</v>
      </c>
      <c r="K1780" s="12">
        <f t="shared" si="2294"/>
        <v>3.3</v>
      </c>
      <c r="L1780" s="12">
        <f t="shared" si="2295"/>
        <v>0.52176409142399993</v>
      </c>
      <c r="M1780" s="13">
        <f t="shared" si="2296"/>
        <v>2.1889152348563798E-2</v>
      </c>
      <c r="N1780" s="13">
        <f t="shared" si="2297"/>
        <v>7.2234202750260532E-2</v>
      </c>
      <c r="O1780" s="13">
        <f t="shared" si="2298"/>
        <v>1.1420973687189905E-2</v>
      </c>
      <c r="P1780" s="13">
        <f t="shared" si="2299"/>
        <v>3.7689213167726686E-2</v>
      </c>
      <c r="Q1780" s="13">
        <f t="shared" si="2300"/>
        <v>0.11918643453792992</v>
      </c>
      <c r="R1780" s="13">
        <f t="shared" si="2301"/>
        <v>2.979526979537025E-3</v>
      </c>
      <c r="S1780" s="13">
        <f t="shared" si="2302"/>
        <v>1.6223524403579107E-2</v>
      </c>
      <c r="T1780" s="13">
        <f t="shared" si="2303"/>
        <v>6.2187201726749054E-2</v>
      </c>
      <c r="U1780" s="13">
        <f t="shared" si="2304"/>
        <v>9.832439032472183E-3</v>
      </c>
      <c r="V1780" s="13">
        <f t="shared" si="2305"/>
        <v>3.1037792390471316E-3</v>
      </c>
      <c r="W1780" s="13">
        <f t="shared" si="2306"/>
        <v>0.13110507799172286</v>
      </c>
      <c r="X1780" s="13">
        <f t="shared" si="2307"/>
        <v>6.8405921899423933E-2</v>
      </c>
      <c r="Y1780" s="13">
        <f t="shared" si="2308"/>
        <v>1.7845876843937011E-2</v>
      </c>
      <c r="Z1780" s="13">
        <f t="shared" si="2309"/>
        <v>5.1820339578381031E-4</v>
      </c>
      <c r="AA1780" s="13">
        <f t="shared" si="2310"/>
        <v>1.7100712060865739E-3</v>
      </c>
      <c r="AB1780" s="13">
        <f t="shared" si="2311"/>
        <v>2.8216174900428481E-3</v>
      </c>
      <c r="AC1780" s="13">
        <f t="shared" si="2312"/>
        <v>3.3400961439493317E-4</v>
      </c>
      <c r="AD1780" s="13">
        <f t="shared" si="2313"/>
        <v>0.10816168934317136</v>
      </c>
      <c r="AE1780" s="13">
        <f t="shared" si="2314"/>
        <v>5.6434885567024751E-2</v>
      </c>
      <c r="AF1780" s="13">
        <f t="shared" si="2315"/>
        <v>1.4722848396248035E-2</v>
      </c>
      <c r="AG1780" s="13">
        <f t="shared" si="2316"/>
        <v>2.5606178722138839E-3</v>
      </c>
      <c r="AH1780" s="13">
        <f t="shared" si="2317"/>
        <v>6.7594980993492795E-5</v>
      </c>
      <c r="AI1780" s="13">
        <f t="shared" si="2318"/>
        <v>2.230634372785262E-4</v>
      </c>
      <c r="AJ1780" s="13">
        <f t="shared" si="2319"/>
        <v>3.6805467150956837E-4</v>
      </c>
      <c r="AK1780" s="13">
        <f t="shared" si="2320"/>
        <v>4.0486013866052501E-4</v>
      </c>
      <c r="AL1780" s="13">
        <f t="shared" si="2321"/>
        <v>2.3004197433578186E-5</v>
      </c>
      <c r="AM1780" s="13">
        <f t="shared" si="2322"/>
        <v>7.1386714966493112E-2</v>
      </c>
      <c r="AN1780" s="13">
        <f t="shared" si="2323"/>
        <v>3.7247024474236334E-2</v>
      </c>
      <c r="AO1780" s="13">
        <f t="shared" si="2324"/>
        <v>9.7170799415237027E-3</v>
      </c>
      <c r="AP1780" s="13">
        <f t="shared" si="2325"/>
        <v>1.6900077956611634E-3</v>
      </c>
      <c r="AQ1780" s="13">
        <f t="shared" si="2326"/>
        <v>2.2044634550065593E-4</v>
      </c>
      <c r="AR1780" s="13">
        <f t="shared" si="2327"/>
        <v>7.053726768578463E-6</v>
      </c>
      <c r="AS1780" s="13">
        <f t="shared" si="2328"/>
        <v>2.3277298336308929E-5</v>
      </c>
      <c r="AT1780" s="13">
        <f t="shared" si="2329"/>
        <v>3.8407542254909744E-5</v>
      </c>
      <c r="AU1780" s="13">
        <f t="shared" si="2330"/>
        <v>4.2248296480400702E-5</v>
      </c>
      <c r="AV1780" s="13">
        <f t="shared" si="2331"/>
        <v>3.4854844596330579E-5</v>
      </c>
      <c r="AW1780" s="13">
        <f t="shared" si="2332"/>
        <v>1.1002533825130127E-6</v>
      </c>
      <c r="AX1780" s="13">
        <f t="shared" si="2333"/>
        <v>3.9262693231571201E-2</v>
      </c>
      <c r="AY1780" s="13">
        <f t="shared" si="2334"/>
        <v>2.0485863460829978E-2</v>
      </c>
      <c r="AZ1780" s="13">
        <f t="shared" si="2335"/>
        <v>5.3443939678380356E-3</v>
      </c>
      <c r="BA1780" s="13">
        <f t="shared" si="2336"/>
        <v>9.2950428761363955E-4</v>
      </c>
      <c r="BB1780" s="13">
        <f t="shared" si="2337"/>
        <v>1.2124549002536072E-4</v>
      </c>
      <c r="BC1780" s="13">
        <f t="shared" si="2338"/>
        <v>1.2652308588467998E-5</v>
      </c>
      <c r="BD1780" s="13">
        <f t="shared" si="2339"/>
        <v>6.1339688976008149E-7</v>
      </c>
      <c r="BE1780" s="13">
        <f t="shared" si="2340"/>
        <v>2.0242097362082687E-6</v>
      </c>
      <c r="BF1780" s="13">
        <f t="shared" si="2341"/>
        <v>3.3399460647436448E-6</v>
      </c>
      <c r="BG1780" s="13">
        <f t="shared" si="2342"/>
        <v>3.6739406712180076E-6</v>
      </c>
      <c r="BH1780" s="13">
        <f t="shared" si="2343"/>
        <v>3.0310010537548565E-6</v>
      </c>
      <c r="BI1780" s="13">
        <f t="shared" si="2344"/>
        <v>2.0004606954782056E-6</v>
      </c>
      <c r="BJ1780" s="14">
        <f t="shared" si="2345"/>
        <v>0.83926238319856294</v>
      </c>
      <c r="BK1780" s="14">
        <f t="shared" si="2346"/>
        <v>9.9748546431575214E-2</v>
      </c>
      <c r="BL1780" s="14">
        <f t="shared" si="2347"/>
        <v>2.9988726287318336E-2</v>
      </c>
      <c r="BM1780" s="14">
        <f t="shared" si="2348"/>
        <v>0.68363359263458479</v>
      </c>
      <c r="BN1780" s="14">
        <f t="shared" si="2349"/>
        <v>0.26539950347120783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1.25</v>
      </c>
      <c r="F1781" s="10">
        <f>VLOOKUP(B1781,home!$B$2:$E$405,3,FALSE)</f>
        <v>2.4</v>
      </c>
      <c r="G1781" s="10">
        <f>VLOOKUP(C1781,away!$B$2:$E$405,4,FALSE)</f>
        <v>0.5</v>
      </c>
      <c r="H1781" s="10">
        <f>VLOOKUP(A1781,away!$A$2:$E$405,3,FALSE)</f>
        <v>0.89839999999999998</v>
      </c>
      <c r="I1781" s="10">
        <f>VLOOKUP(C1781,away!$B$2:$E$405,3,FALSE)</f>
        <v>1.3914</v>
      </c>
      <c r="J1781" s="10">
        <f>VLOOKUP(B1781,home!$B$2:$E$405,4,FALSE)</f>
        <v>0.97399999999999998</v>
      </c>
      <c r="K1781" s="12">
        <f t="shared" si="2294"/>
        <v>1.5</v>
      </c>
      <c r="L1781" s="12">
        <f t="shared" si="2295"/>
        <v>1.21753288224</v>
      </c>
      <c r="M1781" s="13">
        <f t="shared" si="2296"/>
        <v>6.6037475846901228E-2</v>
      </c>
      <c r="N1781" s="13">
        <f t="shared" si="2297"/>
        <v>9.9056213770351856E-2</v>
      </c>
      <c r="O1781" s="13">
        <f t="shared" si="2298"/>
        <v>8.0402798303732051E-2</v>
      </c>
      <c r="P1781" s="13">
        <f t="shared" si="2299"/>
        <v>0.12060419745559808</v>
      </c>
      <c r="Q1781" s="13">
        <f t="shared" si="2300"/>
        <v>7.4292160327763895E-2</v>
      </c>
      <c r="R1781" s="13">
        <f t="shared" si="2301"/>
        <v>4.8946525379452141E-2</v>
      </c>
      <c r="S1781" s="13">
        <f t="shared" si="2302"/>
        <v>5.5064841051883667E-2</v>
      </c>
      <c r="T1781" s="13">
        <f t="shared" si="2303"/>
        <v>9.0453148091698576E-2</v>
      </c>
      <c r="U1781" s="13">
        <f t="shared" si="2304"/>
        <v>7.3419788069178205E-2</v>
      </c>
      <c r="V1781" s="13">
        <f t="shared" si="2305"/>
        <v>1.1173875772664562E-2</v>
      </c>
      <c r="W1781" s="13">
        <f t="shared" si="2306"/>
        <v>3.7146080163881955E-2</v>
      </c>
      <c r="X1781" s="13">
        <f t="shared" si="2307"/>
        <v>4.5226574045849295E-2</v>
      </c>
      <c r="Y1781" s="13">
        <f t="shared" si="2308"/>
        <v>2.7532420525941837E-2</v>
      </c>
      <c r="Z1781" s="13">
        <f t="shared" si="2309"/>
        <v>1.9864668040292549E-2</v>
      </c>
      <c r="AA1781" s="13">
        <f t="shared" si="2310"/>
        <v>2.9797002060438824E-2</v>
      </c>
      <c r="AB1781" s="13">
        <f t="shared" si="2311"/>
        <v>2.2347751545329121E-2</v>
      </c>
      <c r="AC1781" s="13">
        <f t="shared" si="2312"/>
        <v>1.2754276101828756E-3</v>
      </c>
      <c r="AD1781" s="13">
        <f t="shared" si="2313"/>
        <v>1.3929780061455736E-2</v>
      </c>
      <c r="AE1781" s="13">
        <f t="shared" si="2314"/>
        <v>1.6959965267193487E-2</v>
      </c>
      <c r="AF1781" s="13">
        <f t="shared" si="2315"/>
        <v>1.0324657697228191E-2</v>
      </c>
      <c r="AG1781" s="13">
        <f t="shared" si="2316"/>
        <v>4.1902034147492115E-3</v>
      </c>
      <c r="AH1781" s="13">
        <f t="shared" si="2317"/>
        <v>6.0464716334595551E-3</v>
      </c>
      <c r="AI1781" s="13">
        <f t="shared" si="2318"/>
        <v>9.0697074501893335E-3</v>
      </c>
      <c r="AJ1781" s="13">
        <f t="shared" si="2319"/>
        <v>6.802280587642001E-3</v>
      </c>
      <c r="AK1781" s="13">
        <f t="shared" si="2320"/>
        <v>3.4011402938210009E-3</v>
      </c>
      <c r="AL1781" s="13">
        <f t="shared" si="2321"/>
        <v>9.3172503258865823E-5</v>
      </c>
      <c r="AM1781" s="13">
        <f t="shared" si="2322"/>
        <v>4.178934018436717E-3</v>
      </c>
      <c r="AN1781" s="13">
        <f t="shared" si="2323"/>
        <v>5.0879895801580416E-3</v>
      </c>
      <c r="AO1781" s="13">
        <f t="shared" si="2324"/>
        <v>3.0973973091684543E-3</v>
      </c>
      <c r="AP1781" s="13">
        <f t="shared" si="2325"/>
        <v>1.2570610244247622E-3</v>
      </c>
      <c r="AQ1781" s="13">
        <f t="shared" si="2326"/>
        <v>3.826282830548623E-4</v>
      </c>
      <c r="AR1781" s="13">
        <f t="shared" si="2327"/>
        <v>1.4723556070536828E-3</v>
      </c>
      <c r="AS1781" s="13">
        <f t="shared" si="2328"/>
        <v>2.2085334105805244E-3</v>
      </c>
      <c r="AT1781" s="13">
        <f t="shared" si="2329"/>
        <v>1.6564000579353934E-3</v>
      </c>
      <c r="AU1781" s="13">
        <f t="shared" si="2330"/>
        <v>8.2820002896769691E-4</v>
      </c>
      <c r="AV1781" s="13">
        <f t="shared" si="2331"/>
        <v>3.1057501086288638E-4</v>
      </c>
      <c r="AW1781" s="13">
        <f t="shared" si="2332"/>
        <v>4.7266911015951048E-6</v>
      </c>
      <c r="AX1781" s="13">
        <f t="shared" si="2333"/>
        <v>1.0447335046091806E-3</v>
      </c>
      <c r="AY1781" s="13">
        <f t="shared" si="2334"/>
        <v>1.2719973950395119E-3</v>
      </c>
      <c r="AZ1781" s="13">
        <f t="shared" si="2335"/>
        <v>7.7434932729211455E-4</v>
      </c>
      <c r="BA1781" s="13">
        <f t="shared" si="2336"/>
        <v>3.1426525610619098E-4</v>
      </c>
      <c r="BB1781" s="13">
        <f t="shared" si="2337"/>
        <v>9.5657070763715697E-5</v>
      </c>
      <c r="BC1781" s="13">
        <f t="shared" si="2338"/>
        <v>2.3293125814716483E-5</v>
      </c>
      <c r="BD1781" s="13">
        <f t="shared" si="2339"/>
        <v>2.9877356098971503E-4</v>
      </c>
      <c r="BE1781" s="13">
        <f t="shared" si="2340"/>
        <v>4.4816034148457252E-4</v>
      </c>
      <c r="BF1781" s="13">
        <f t="shared" si="2341"/>
        <v>3.3612025611342943E-4</v>
      </c>
      <c r="BG1781" s="13">
        <f t="shared" si="2342"/>
        <v>1.6806012805671477E-4</v>
      </c>
      <c r="BH1781" s="13">
        <f t="shared" si="2343"/>
        <v>6.3022548021268048E-5</v>
      </c>
      <c r="BI1781" s="13">
        <f t="shared" si="2344"/>
        <v>1.8906764406380396E-5</v>
      </c>
      <c r="BJ1781" s="14">
        <f t="shared" si="2345"/>
        <v>0.43663950926098233</v>
      </c>
      <c r="BK1781" s="14">
        <f t="shared" si="2346"/>
        <v>0.25552098763552883</v>
      </c>
      <c r="BL1781" s="14">
        <f t="shared" si="2347"/>
        <v>0.28804257303771447</v>
      </c>
      <c r="BM1781" s="14">
        <f t="shared" si="2348"/>
        <v>0.50946109618678104</v>
      </c>
      <c r="BN1781" s="14">
        <f t="shared" si="2349"/>
        <v>0.48933937108379927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0.81079999999999997</v>
      </c>
      <c r="G1782" s="10">
        <f>VLOOKUP(C1782,away!$B$2:$E$405,4,FALSE)</f>
        <v>1.054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1.2222</v>
      </c>
      <c r="K1782" s="12">
        <f t="shared" si="2294"/>
        <v>1.3175109194400001</v>
      </c>
      <c r="L1782" s="12">
        <f t="shared" si="2295"/>
        <v>1.2222152774999999</v>
      </c>
      <c r="M1782" s="13">
        <f t="shared" si="2296"/>
        <v>7.8887996608771341E-2</v>
      </c>
      <c r="N1782" s="13">
        <f t="shared" si="2297"/>
        <v>0.10393579694480194</v>
      </c>
      <c r="O1782" s="13">
        <f t="shared" si="2298"/>
        <v>9.6418114666608504E-2</v>
      </c>
      <c r="P1782" s="13">
        <f t="shared" si="2299"/>
        <v>0.12703191890507473</v>
      </c>
      <c r="Q1782" s="13">
        <f t="shared" si="2300"/>
        <v>6.8468273697737586E-2</v>
      </c>
      <c r="R1782" s="13">
        <f t="shared" si="2301"/>
        <v>5.8921846386637867E-2</v>
      </c>
      <c r="S1782" s="13">
        <f t="shared" si="2302"/>
        <v>5.1139302284269342E-2</v>
      </c>
      <c r="T1782" s="13">
        <f t="shared" si="2303"/>
        <v>8.3682970137426288E-2</v>
      </c>
      <c r="U1782" s="13">
        <f t="shared" si="2304"/>
        <v>7.763017600796171E-2</v>
      </c>
      <c r="V1782" s="13">
        <f t="shared" si="2305"/>
        <v>9.149855181326931E-3</v>
      </c>
      <c r="W1782" s="13">
        <f t="shared" si="2306"/>
        <v>3.0069232743991953E-2</v>
      </c>
      <c r="X1782" s="13">
        <f t="shared" si="2307"/>
        <v>3.6751075642410203E-2</v>
      </c>
      <c r="Y1782" s="13">
        <f t="shared" si="2308"/>
        <v>2.2458863057355942E-2</v>
      </c>
      <c r="Z1782" s="13">
        <f t="shared" si="2309"/>
        <v>2.4005060277418996E-2</v>
      </c>
      <c r="AA1782" s="13">
        <f t="shared" si="2310"/>
        <v>3.1626929037314927E-2</v>
      </c>
      <c r="AB1782" s="13">
        <f t="shared" si="2311"/>
        <v>2.0834412177508217E-2</v>
      </c>
      <c r="AC1782" s="13">
        <f t="shared" si="2312"/>
        <v>9.2086542895730673E-4</v>
      </c>
      <c r="AD1782" s="13">
        <f t="shared" si="2313"/>
        <v>9.9041356198480493E-3</v>
      </c>
      <c r="AE1782" s="13">
        <f t="shared" si="2314"/>
        <v>1.2104985865010217E-2</v>
      </c>
      <c r="AF1782" s="13">
        <f t="shared" si="2315"/>
        <v>7.3974493290685193E-3</v>
      </c>
      <c r="AG1782" s="13">
        <f t="shared" si="2316"/>
        <v>3.0137585281732235E-3</v>
      </c>
      <c r="AH1782" s="13">
        <f t="shared" si="2317"/>
        <v>7.3348378520924689E-3</v>
      </c>
      <c r="AI1782" s="13">
        <f t="shared" si="2318"/>
        <v>9.6637289624536653E-3</v>
      </c>
      <c r="AJ1782" s="13">
        <f t="shared" si="2319"/>
        <v>6.3660342152706438E-3</v>
      </c>
      <c r="AK1782" s="13">
        <f t="shared" si="2320"/>
        <v>2.7957731973825761E-3</v>
      </c>
      <c r="AL1782" s="13">
        <f t="shared" si="2321"/>
        <v>5.9314120029654606E-5</v>
      </c>
      <c r="AM1782" s="13">
        <f t="shared" si="2322"/>
        <v>2.6097613653528881E-3</v>
      </c>
      <c r="AN1782" s="13">
        <f t="shared" si="2323"/>
        <v>3.1896902113635584E-3</v>
      </c>
      <c r="AO1782" s="13">
        <f t="shared" si="2324"/>
        <v>1.9492440534103726E-3</v>
      </c>
      <c r="AP1782" s="13">
        <f t="shared" si="2325"/>
        <v>7.9413195388472794E-4</v>
      </c>
      <c r="AQ1782" s="13">
        <f t="shared" si="2326"/>
        <v>2.4265005159720989E-4</v>
      </c>
      <c r="AR1782" s="13">
        <f t="shared" si="2327"/>
        <v>1.792950176162539E-3</v>
      </c>
      <c r="AS1782" s="13">
        <f t="shared" si="2328"/>
        <v>2.362231435106017E-3</v>
      </c>
      <c r="AT1782" s="13">
        <f t="shared" si="2329"/>
        <v>1.5561328549983E-3</v>
      </c>
      <c r="AU1782" s="13">
        <f t="shared" si="2330"/>
        <v>6.8340734285320104E-4</v>
      </c>
      <c r="AV1782" s="13">
        <f t="shared" si="2331"/>
        <v>2.2509915915864208E-4</v>
      </c>
      <c r="AW1782" s="13">
        <f t="shared" si="2332"/>
        <v>2.6531238413381915E-6</v>
      </c>
      <c r="AX1782" s="13">
        <f t="shared" si="2333"/>
        <v>5.7306484933084586E-4</v>
      </c>
      <c r="AY1782" s="13">
        <f t="shared" si="2334"/>
        <v>7.0040861385039534E-4</v>
      </c>
      <c r="AZ1782" s="13">
        <f t="shared" si="2335"/>
        <v>4.280250541702757E-4</v>
      </c>
      <c r="BA1782" s="13">
        <f t="shared" si="2336"/>
        <v>1.7437958678655869E-4</v>
      </c>
      <c r="BB1782" s="13">
        <f t="shared" si="2337"/>
        <v>5.3282348763667274E-5</v>
      </c>
      <c r="BC1782" s="13">
        <f t="shared" si="2338"/>
        <v>1.3024500136007467E-5</v>
      </c>
      <c r="BD1782" s="13">
        <f t="shared" si="2339"/>
        <v>3.6522851618369512E-4</v>
      </c>
      <c r="BE1782" s="13">
        <f t="shared" si="2340"/>
        <v>4.8119255816288714E-4</v>
      </c>
      <c r="BF1782" s="13">
        <f t="shared" si="2341"/>
        <v>3.1698822486643562E-4</v>
      </c>
      <c r="BG1782" s="13">
        <f t="shared" si="2342"/>
        <v>1.3921181586514376E-4</v>
      </c>
      <c r="BH1782" s="13">
        <f t="shared" si="2343"/>
        <v>4.5853271879349386E-5</v>
      </c>
      <c r="BI1782" s="13">
        <f t="shared" si="2344"/>
        <v>1.2082437278618765E-5</v>
      </c>
      <c r="BJ1782" s="14">
        <f t="shared" si="2345"/>
        <v>0.38851420415447047</v>
      </c>
      <c r="BK1782" s="14">
        <f t="shared" si="2346"/>
        <v>0.26788966114227969</v>
      </c>
      <c r="BL1782" s="14">
        <f t="shared" si="2347"/>
        <v>0.31957223029574533</v>
      </c>
      <c r="BM1782" s="14">
        <f t="shared" si="2348"/>
        <v>0.46561945317027342</v>
      </c>
      <c r="BN1782" s="14">
        <f t="shared" si="2349"/>
        <v>0.53366394720963195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0.64859999999999995</v>
      </c>
      <c r="G1783" s="10">
        <f>VLOOKUP(C1783,away!$B$2:$E$405,4,FALSE)</f>
        <v>0.89190000000000003</v>
      </c>
      <c r="H1783" s="10">
        <f>VLOOKUP(A1783,away!$A$2:$E$405,3,FALSE)</f>
        <v>1.125</v>
      </c>
      <c r="I1783" s="10">
        <f>VLOOKUP(C1783,away!$B$2:$E$405,3,FALSE)</f>
        <v>1</v>
      </c>
      <c r="J1783" s="10">
        <f>VLOOKUP(B1783,home!$B$2:$E$405,4,FALSE)</f>
        <v>1.1111</v>
      </c>
      <c r="K1783" s="12">
        <f t="shared" si="2294"/>
        <v>0.89185239037800002</v>
      </c>
      <c r="L1783" s="12">
        <f t="shared" si="2295"/>
        <v>1.2499875</v>
      </c>
      <c r="M1783" s="13">
        <f t="shared" si="2296"/>
        <v>0.11743857002848854</v>
      </c>
      <c r="N1783" s="13">
        <f t="shared" si="2297"/>
        <v>0.10473786940248166</v>
      </c>
      <c r="O1783" s="13">
        <f t="shared" si="2298"/>
        <v>0.14679674455348532</v>
      </c>
      <c r="P1783" s="13">
        <f t="shared" si="2299"/>
        <v>0.13092102752973456</v>
      </c>
      <c r="Q1783" s="13">
        <f t="shared" si="2300"/>
        <v>4.6705359594851024E-2</v>
      </c>
      <c r="R1783" s="13">
        <f t="shared" si="2301"/>
        <v>9.1747047866274883E-2</v>
      </c>
      <c r="S1783" s="13">
        <f t="shared" si="2302"/>
        <v>3.6487832415882548E-2</v>
      </c>
      <c r="T1783" s="13">
        <f t="shared" si="2303"/>
        <v>5.8381115676568847E-2</v>
      </c>
      <c r="U1783" s="13">
        <f t="shared" si="2304"/>
        <v>8.1824823949662034E-2</v>
      </c>
      <c r="V1783" s="13">
        <f t="shared" si="2305"/>
        <v>4.5196437697515475E-3</v>
      </c>
      <c r="W1783" s="13">
        <f t="shared" si="2306"/>
        <v>1.3884762199377315E-2</v>
      </c>
      <c r="X1783" s="13">
        <f t="shared" si="2307"/>
        <v>1.7355779189694151E-2</v>
      </c>
      <c r="Y1783" s="13">
        <f t="shared" si="2308"/>
        <v>1.0847253519938911E-2</v>
      </c>
      <c r="Z1783" s="13">
        <f t="shared" si="2309"/>
        <v>3.8227554331581766E-2</v>
      </c>
      <c r="AA1783" s="13">
        <f t="shared" si="2310"/>
        <v>3.4093335708926066E-2</v>
      </c>
      <c r="AB1783" s="13">
        <f t="shared" si="2311"/>
        <v>1.5203111473982669E-2</v>
      </c>
      <c r="AC1783" s="13">
        <f t="shared" si="2312"/>
        <v>3.1490740555929346E-4</v>
      </c>
      <c r="AD1783" s="13">
        <f t="shared" si="2313"/>
        <v>3.0957895893361891E-3</v>
      </c>
      <c r="AE1783" s="13">
        <f t="shared" si="2314"/>
        <v>3.8696982893003697E-3</v>
      </c>
      <c r="AF1783" s="13">
        <f t="shared" si="2315"/>
        <v>2.4185372451984229E-3</v>
      </c>
      <c r="AG1783" s="13">
        <f t="shared" si="2316"/>
        <v>1.0077137749274882E-3</v>
      </c>
      <c r="AH1783" s="13">
        <f t="shared" si="2317"/>
        <v>1.1945991267512017E-2</v>
      </c>
      <c r="AI1783" s="13">
        <f t="shared" si="2318"/>
        <v>1.0654060867365306E-2</v>
      </c>
      <c r="AJ1783" s="13">
        <f t="shared" si="2319"/>
        <v>4.7509248258962283E-3</v>
      </c>
      <c r="AK1783" s="13">
        <f t="shared" si="2320"/>
        <v>1.4123745541605782E-3</v>
      </c>
      <c r="AL1783" s="13">
        <f t="shared" si="2321"/>
        <v>1.4042405694328304E-5</v>
      </c>
      <c r="AM1783" s="13">
        <f t="shared" si="2322"/>
        <v>5.5219746907136154E-4</v>
      </c>
      <c r="AN1783" s="13">
        <f t="shared" si="2323"/>
        <v>6.9023993387083856E-4</v>
      </c>
      <c r="AO1783" s="13">
        <f t="shared" si="2324"/>
        <v>4.3139564466968748E-4</v>
      </c>
      <c r="AP1783" s="13">
        <f t="shared" si="2325"/>
        <v>1.7974638779718371E-4</v>
      </c>
      <c r="AQ1783" s="13">
        <f t="shared" si="2326"/>
        <v>5.6170184479158043E-5</v>
      </c>
      <c r="AR1783" s="13">
        <f t="shared" si="2327"/>
        <v>2.9864679518998337E-3</v>
      </c>
      <c r="AS1783" s="13">
        <f t="shared" si="2328"/>
        <v>2.6634885816891568E-3</v>
      </c>
      <c r="AT1783" s="13">
        <f t="shared" si="2329"/>
        <v>1.1877193291619916E-3</v>
      </c>
      <c r="AU1783" s="13">
        <f t="shared" si="2330"/>
        <v>3.5309010760375893E-4</v>
      </c>
      <c r="AV1783" s="13">
        <f t="shared" si="2331"/>
        <v>7.8726064121309423E-5</v>
      </c>
      <c r="AW1783" s="13">
        <f t="shared" si="2332"/>
        <v>4.3484818915324589E-7</v>
      </c>
      <c r="AX1783" s="13">
        <f t="shared" si="2333"/>
        <v>8.2079772125329221E-5</v>
      </c>
      <c r="AY1783" s="13">
        <f t="shared" si="2334"/>
        <v>1.0259868915950997E-4</v>
      </c>
      <c r="AZ1783" s="13">
        <f t="shared" si="2335"/>
        <v>6.4123539482886487E-5</v>
      </c>
      <c r="BA1783" s="13">
        <f t="shared" si="2336"/>
        <v>2.6717874269788199E-5</v>
      </c>
      <c r="BB1783" s="13">
        <f t="shared" si="2337"/>
        <v>8.3492522159517193E-6</v>
      </c>
      <c r="BC1783" s="13">
        <f t="shared" si="2338"/>
        <v>2.0872921808573887E-6</v>
      </c>
      <c r="BD1783" s="13">
        <f t="shared" si="2339"/>
        <v>6.2217460150423224E-4</v>
      </c>
      <c r="BE1783" s="13">
        <f t="shared" si="2340"/>
        <v>5.5488790558402921E-4</v>
      </c>
      <c r="BF1783" s="13">
        <f t="shared" si="2341"/>
        <v>2.474390524934792E-4</v>
      </c>
      <c r="BG1783" s="13">
        <f t="shared" si="2342"/>
        <v>7.3559703479725608E-5</v>
      </c>
      <c r="BH1783" s="13">
        <f t="shared" si="2343"/>
        <v>1.6401099345972544E-5</v>
      </c>
      <c r="BI1783" s="13">
        <f t="shared" si="2344"/>
        <v>2.9254719313065337E-6</v>
      </c>
      <c r="BJ1783" s="14">
        <f t="shared" si="2345"/>
        <v>0.26449958452099698</v>
      </c>
      <c r="BK1783" s="14">
        <f t="shared" si="2346"/>
        <v>0.28979862224427028</v>
      </c>
      <c r="BL1783" s="14">
        <f t="shared" si="2347"/>
        <v>0.40721529493607994</v>
      </c>
      <c r="BM1783" s="14">
        <f t="shared" si="2348"/>
        <v>0.36129227321664265</v>
      </c>
      <c r="BN1783" s="14">
        <f t="shared" si="2349"/>
        <v>0.63834661897531597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0.55600000000000005</v>
      </c>
      <c r="G1784" s="10">
        <f>VLOOKUP(C1784,away!$B$2:$E$405,4,FALSE)</f>
        <v>0.83399999999999996</v>
      </c>
      <c r="H1784" s="10">
        <f>VLOOKUP(A1784,away!$A$2:$E$405,3,FALSE)</f>
        <v>1.125</v>
      </c>
      <c r="I1784" s="10">
        <f>VLOOKUP(C1784,away!$B$2:$E$405,3,FALSE)</f>
        <v>0.254</v>
      </c>
      <c r="J1784" s="10">
        <f>VLOOKUP(B1784,home!$B$2:$E$405,4,FALSE)</f>
        <v>0.76190000000000002</v>
      </c>
      <c r="K1784" s="12">
        <f t="shared" si="2294"/>
        <v>0.71489245680000002</v>
      </c>
      <c r="L1784" s="12">
        <f t="shared" si="2295"/>
        <v>0.217712925</v>
      </c>
      <c r="M1784" s="13">
        <f t="shared" si="2296"/>
        <v>0.39352708527138103</v>
      </c>
      <c r="N1784" s="13">
        <f t="shared" si="2297"/>
        <v>0.28132954480700073</v>
      </c>
      <c r="O1784" s="13">
        <f t="shared" si="2298"/>
        <v>8.5675932801156762E-2</v>
      </c>
      <c r="P1784" s="13">
        <f t="shared" si="2299"/>
        <v>6.1249078088850668E-2</v>
      </c>
      <c r="Q1784" s="13">
        <f t="shared" si="2300"/>
        <v>0.1005601847287512</v>
      </c>
      <c r="R1784" s="13">
        <f t="shared" si="2301"/>
        <v>9.3263789661216408E-3</v>
      </c>
      <c r="S1784" s="13">
        <f t="shared" si="2302"/>
        <v>2.383221960533595E-3</v>
      </c>
      <c r="T1784" s="13">
        <f t="shared" si="2303"/>
        <v>2.1893251955836749E-2</v>
      </c>
      <c r="U1784" s="13">
        <f t="shared" si="2304"/>
        <v>6.6673579721385446E-3</v>
      </c>
      <c r="V1784" s="13">
        <f t="shared" si="2305"/>
        <v>4.1214203383548056E-5</v>
      </c>
      <c r="W1784" s="13">
        <f t="shared" si="2306"/>
        <v>2.396323917233293E-2</v>
      </c>
      <c r="X1784" s="13">
        <f t="shared" si="2307"/>
        <v>5.21710689268318E-3</v>
      </c>
      <c r="Y1784" s="13">
        <f t="shared" si="2308"/>
        <v>5.6791580082185815E-4</v>
      </c>
      <c r="Z1784" s="13">
        <f t="shared" si="2309"/>
        <v>6.7682441479093958E-4</v>
      </c>
      <c r="AA1784" s="13">
        <f t="shared" si="2310"/>
        <v>4.838566687121171E-4</v>
      </c>
      <c r="AB1784" s="13">
        <f t="shared" si="2311"/>
        <v>1.7295274131733454E-4</v>
      </c>
      <c r="AC1784" s="13">
        <f t="shared" si="2312"/>
        <v>4.0091458375538135E-7</v>
      </c>
      <c r="AD1784" s="13">
        <f t="shared" si="2313"/>
        <v>4.2827847311987712E-3</v>
      </c>
      <c r="AE1784" s="13">
        <f t="shared" si="2314"/>
        <v>9.3241759097462292E-4</v>
      </c>
      <c r="AF1784" s="13">
        <f t="shared" si="2315"/>
        <v>1.0149968052626938E-4</v>
      </c>
      <c r="AG1784" s="13">
        <f t="shared" si="2316"/>
        <v>7.3659307779798835E-6</v>
      </c>
      <c r="AH1784" s="13">
        <f t="shared" si="2317"/>
        <v>3.6838355763887163E-5</v>
      </c>
      <c r="AI1784" s="13">
        <f t="shared" si="2318"/>
        <v>2.6335462656517739E-5</v>
      </c>
      <c r="AJ1784" s="13">
        <f t="shared" si="2319"/>
        <v>9.4135117997413096E-6</v>
      </c>
      <c r="AK1784" s="13">
        <f t="shared" si="2320"/>
        <v>2.243216192544285E-6</v>
      </c>
      <c r="AL1784" s="13">
        <f t="shared" si="2321"/>
        <v>2.4959551264898121E-9</v>
      </c>
      <c r="AM1784" s="13">
        <f t="shared" si="2322"/>
        <v>6.1234609968644361E-4</v>
      </c>
      <c r="AN1784" s="13">
        <f t="shared" si="2323"/>
        <v>1.333156604750772E-4</v>
      </c>
      <c r="AO1784" s="13">
        <f t="shared" si="2324"/>
        <v>1.4512271195167971E-5</v>
      </c>
      <c r="AP1784" s="13">
        <f t="shared" si="2325"/>
        <v>1.0531696700977552E-6</v>
      </c>
      <c r="AQ1784" s="13">
        <f t="shared" si="2326"/>
        <v>5.7322162349566806E-8</v>
      </c>
      <c r="AR1784" s="13">
        <f t="shared" si="2327"/>
        <v>1.6040372371092966E-6</v>
      </c>
      <c r="AS1784" s="13">
        <f t="shared" si="2328"/>
        <v>1.1467141212357494E-6</v>
      </c>
      <c r="AT1784" s="13">
        <f t="shared" si="2329"/>
        <v>4.0988863768873891E-7</v>
      </c>
      <c r="AU1784" s="13">
        <f t="shared" si="2330"/>
        <v>9.7675431737235886E-8</v>
      </c>
      <c r="AV1784" s="13">
        <f t="shared" si="2331"/>
        <v>1.7456857340908311E-8</v>
      </c>
      <c r="AW1784" s="13">
        <f t="shared" si="2332"/>
        <v>1.0790938058107747E-11</v>
      </c>
      <c r="AX1784" s="13">
        <f t="shared" si="2333"/>
        <v>7.2960267936123219E-5</v>
      </c>
      <c r="AY1784" s="13">
        <f t="shared" si="2334"/>
        <v>1.5884393341157096E-5</v>
      </c>
      <c r="AZ1784" s="13">
        <f t="shared" si="2335"/>
        <v>1.7291188680769171E-6</v>
      </c>
      <c r="BA1784" s="13">
        <f t="shared" si="2336"/>
        <v>1.2548384214723828E-7</v>
      </c>
      <c r="BB1784" s="13">
        <f t="shared" si="2337"/>
        <v>6.8298635785283792E-9</v>
      </c>
      <c r="BC1784" s="13">
        <f t="shared" si="2338"/>
        <v>2.9738991540647606E-10</v>
      </c>
      <c r="BD1784" s="13">
        <f t="shared" si="2339"/>
        <v>5.8203273116663932E-8</v>
      </c>
      <c r="BE1784" s="13">
        <f t="shared" si="2340"/>
        <v>4.1609080912173273E-8</v>
      </c>
      <c r="BF1784" s="13">
        <f t="shared" si="2341"/>
        <v>1.4873009039246767E-8</v>
      </c>
      <c r="BG1784" s="13">
        <f t="shared" si="2342"/>
        <v>3.5442006573585768E-9</v>
      </c>
      <c r="BH1784" s="13">
        <f t="shared" si="2343"/>
        <v>6.3343057883281181E-10</v>
      </c>
      <c r="BI1784" s="13">
        <f t="shared" si="2344"/>
        <v>9.0566948542807007E-11</v>
      </c>
      <c r="BJ1784" s="14">
        <f t="shared" si="2345"/>
        <v>0.43970730220533444</v>
      </c>
      <c r="BK1784" s="14">
        <f t="shared" si="2346"/>
        <v>0.45721688732802884</v>
      </c>
      <c r="BL1784" s="14">
        <f t="shared" si="2347"/>
        <v>0.10240470442170545</v>
      </c>
      <c r="BM1784" s="14">
        <f t="shared" si="2348"/>
        <v>6.8321629324047423E-2</v>
      </c>
      <c r="BN1784" s="14">
        <f t="shared" si="2349"/>
        <v>0.93166820466326206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1.5088999999999999</v>
      </c>
      <c r="F1785" s="10">
        <f>VLOOKUP(B1785,home!$B$2:$E$405,3,FALSE)</f>
        <v>1.2781</v>
      </c>
      <c r="G1785" s="10">
        <f>VLOOKUP(C1785,away!$B$2:$E$405,4,FALSE)</f>
        <v>0.75739999999999996</v>
      </c>
      <c r="H1785" s="10">
        <f>VLOOKUP(A1785,away!$A$2:$E$405,3,FALSE)</f>
        <v>1.1115999999999999</v>
      </c>
      <c r="I1785" s="10">
        <f>VLOOKUP(C1785,away!$B$2:$E$405,3,FALSE)</f>
        <v>1.4137</v>
      </c>
      <c r="J1785" s="10">
        <f>VLOOKUP(B1785,home!$B$2:$E$405,4,FALSE)</f>
        <v>0.96389999999999998</v>
      </c>
      <c r="K1785" s="12">
        <f t="shared" si="2294"/>
        <v>1.460664903166</v>
      </c>
      <c r="L1785" s="12">
        <f t="shared" si="2295"/>
        <v>1.5147388919879998</v>
      </c>
      <c r="M1785" s="13">
        <f t="shared" si="2296"/>
        <v>5.1026825458774794E-2</v>
      </c>
      <c r="N1785" s="13">
        <f t="shared" si="2297"/>
        <v>7.4533093067609663E-2</v>
      </c>
      <c r="O1785" s="13">
        <f t="shared" si="2298"/>
        <v>7.7292317057089582E-2</v>
      </c>
      <c r="P1785" s="13">
        <f t="shared" si="2299"/>
        <v>0.11289817480966954</v>
      </c>
      <c r="Q1785" s="13">
        <f t="shared" si="2300"/>
        <v>5.4433936584131273E-2</v>
      </c>
      <c r="R1785" s="13">
        <f t="shared" si="2301"/>
        <v>5.8538839349120547E-2</v>
      </c>
      <c r="S1785" s="13">
        <f t="shared" si="2302"/>
        <v>6.2447535001233595E-2</v>
      </c>
      <c r="T1785" s="13">
        <f t="shared" si="2303"/>
        <v>8.2453200787992051E-2</v>
      </c>
      <c r="U1785" s="13">
        <f t="shared" si="2304"/>
        <v>8.5505628109333195E-2</v>
      </c>
      <c r="V1785" s="13">
        <f t="shared" si="2305"/>
        <v>1.5351865654573261E-2</v>
      </c>
      <c r="W1785" s="13">
        <f t="shared" si="2306"/>
        <v>2.6503246903201425E-2</v>
      </c>
      <c r="X1785" s="13">
        <f t="shared" si="2307"/>
        <v>4.0145498848239709E-2</v>
      </c>
      <c r="Y1785" s="13">
        <f t="shared" si="2308"/>
        <v>3.0404974221844083E-2</v>
      </c>
      <c r="Z1785" s="13">
        <f t="shared" si="2309"/>
        <v>2.9557018884650118E-2</v>
      </c>
      <c r="AA1785" s="13">
        <f t="shared" si="2310"/>
        <v>4.3172900127023094E-2</v>
      </c>
      <c r="AB1785" s="13">
        <f t="shared" si="2311"/>
        <v>3.1530569991716793E-2</v>
      </c>
      <c r="AC1785" s="13">
        <f t="shared" si="2312"/>
        <v>2.1229000588681127E-3</v>
      </c>
      <c r="AD1785" s="13">
        <f t="shared" si="2313"/>
        <v>9.6780906428623262E-3</v>
      </c>
      <c r="AE1785" s="13">
        <f t="shared" si="2314"/>
        <v>1.465978029692871E-2</v>
      </c>
      <c r="AF1785" s="13">
        <f t="shared" si="2315"/>
        <v>1.1102869681878656E-2</v>
      </c>
      <c r="AG1785" s="13">
        <f t="shared" si="2316"/>
        <v>5.6059828399386748E-3</v>
      </c>
      <c r="AH1785" s="13">
        <f t="shared" si="2317"/>
        <v>1.1192791508950828E-2</v>
      </c>
      <c r="AI1785" s="13">
        <f t="shared" si="2318"/>
        <v>1.634891772557889E-2</v>
      </c>
      <c r="AJ1785" s="13">
        <f t="shared" si="2319"/>
        <v>1.1940145163250796E-2</v>
      </c>
      <c r="AK1785" s="13">
        <f t="shared" si="2320"/>
        <v>5.8135169928892338E-3</v>
      </c>
      <c r="AL1785" s="13">
        <f t="shared" si="2321"/>
        <v>1.8787885767511316E-4</v>
      </c>
      <c r="AM1785" s="13">
        <f t="shared" si="2322"/>
        <v>2.8272894663376523E-3</v>
      </c>
      <c r="AN1785" s="13">
        <f t="shared" si="2323"/>
        <v>4.2826053135696382E-3</v>
      </c>
      <c r="AO1785" s="13">
        <f t="shared" si="2324"/>
        <v>3.2435144137491984E-3</v>
      </c>
      <c r="AP1785" s="13">
        <f t="shared" si="2325"/>
        <v>1.6376924764098552E-3</v>
      </c>
      <c r="AQ1785" s="13">
        <f t="shared" si="2326"/>
        <v>6.2016912178353698E-4</v>
      </c>
      <c r="AR1785" s="13">
        <f t="shared" si="2327"/>
        <v>3.3908313217041741E-3</v>
      </c>
      <c r="AS1785" s="13">
        <f t="shared" si="2328"/>
        <v>4.9528683041692671E-3</v>
      </c>
      <c r="AT1785" s="13">
        <f t="shared" si="2329"/>
        <v>3.6172404509516769E-3</v>
      </c>
      <c r="AU1785" s="13">
        <f t="shared" si="2330"/>
        <v>1.7611920576724894E-3</v>
      </c>
      <c r="AV1785" s="13">
        <f t="shared" si="2331"/>
        <v>6.4312785659422888E-4</v>
      </c>
      <c r="AW1785" s="13">
        <f t="shared" si="2332"/>
        <v>1.1546856822715474E-5</v>
      </c>
      <c r="AX1785" s="13">
        <f t="shared" si="2333"/>
        <v>6.8828708242838973E-4</v>
      </c>
      <c r="AY1785" s="13">
        <f t="shared" si="2334"/>
        <v>1.0425752126072322E-3</v>
      </c>
      <c r="AZ1785" s="13">
        <f t="shared" si="2335"/>
        <v>7.8961461117941633E-4</v>
      </c>
      <c r="BA1785" s="13">
        <f t="shared" si="2336"/>
        <v>3.9868665374514801E-4</v>
      </c>
      <c r="BB1785" s="13">
        <f t="shared" si="2337"/>
        <v>1.5097654503608222E-4</v>
      </c>
      <c r="BC1785" s="13">
        <f t="shared" si="2338"/>
        <v>4.5738008908826308E-5</v>
      </c>
      <c r="BD1785" s="13">
        <f t="shared" si="2339"/>
        <v>8.5603734652606449E-4</v>
      </c>
      <c r="BE1785" s="13">
        <f t="shared" si="2340"/>
        <v>1.2503837078699737E-3</v>
      </c>
      <c r="BF1785" s="13">
        <f t="shared" si="2341"/>
        <v>9.1319579878811953E-4</v>
      </c>
      <c r="BG1785" s="13">
        <f t="shared" si="2342"/>
        <v>4.4462435100281543E-4</v>
      </c>
      <c r="BH1785" s="13">
        <f t="shared" si="2343"/>
        <v>1.623617961506933E-4</v>
      </c>
      <c r="BI1785" s="13">
        <f t="shared" si="2344"/>
        <v>4.7431235450462018E-5</v>
      </c>
      <c r="BJ1785" s="14">
        <f t="shared" si="2345"/>
        <v>0.36524782278038176</v>
      </c>
      <c r="BK1785" s="14">
        <f t="shared" si="2346"/>
        <v>0.24507775505340162</v>
      </c>
      <c r="BL1785" s="14">
        <f t="shared" si="2347"/>
        <v>0.35937492025183287</v>
      </c>
      <c r="BM1785" s="14">
        <f t="shared" si="2348"/>
        <v>0.56950330228808632</v>
      </c>
      <c r="BN1785" s="14">
        <f t="shared" si="2349"/>
        <v>0.42872318632639539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1.5088999999999999</v>
      </c>
      <c r="F1786" s="10">
        <f>VLOOKUP(B1786,home!$B$2:$E$405,3,FALSE)</f>
        <v>0.52070000000000005</v>
      </c>
      <c r="G1786" s="10">
        <f>VLOOKUP(C1786,away!$B$2:$E$405,4,FALSE)</f>
        <v>0.56810000000000005</v>
      </c>
      <c r="H1786" s="10">
        <f>VLOOKUP(A1786,away!$A$2:$E$405,3,FALSE)</f>
        <v>1.1115999999999999</v>
      </c>
      <c r="I1786" s="10">
        <f>VLOOKUP(C1786,away!$B$2:$E$405,3,FALSE)</f>
        <v>0.96389999999999998</v>
      </c>
      <c r="J1786" s="10">
        <f>VLOOKUP(B1786,home!$B$2:$E$405,4,FALSE)</f>
        <v>1.3493999999999999</v>
      </c>
      <c r="K1786" s="12">
        <f t="shared" si="2294"/>
        <v>0.44634721106300002</v>
      </c>
      <c r="L1786" s="12">
        <f t="shared" si="2295"/>
        <v>1.4458432912559998</v>
      </c>
      <c r="M1786" s="13">
        <f t="shared" si="2296"/>
        <v>0.15074124786824047</v>
      </c>
      <c r="N1786" s="13">
        <f t="shared" si="2297"/>
        <v>6.728293557814552E-2</v>
      </c>
      <c r="O1786" s="13">
        <f t="shared" si="2298"/>
        <v>0.21794822194585325</v>
      </c>
      <c r="P1786" s="13">
        <f t="shared" si="2299"/>
        <v>9.7280581021671322E-2</v>
      </c>
      <c r="Q1786" s="13">
        <f t="shared" si="2300"/>
        <v>1.5015775323718377E-2</v>
      </c>
      <c r="R1786" s="13">
        <f t="shared" si="2301"/>
        <v>0.15755948727079283</v>
      </c>
      <c r="S1786" s="13">
        <f t="shared" si="2302"/>
        <v>1.5694960035400871E-2</v>
      </c>
      <c r="T1786" s="13">
        <f t="shared" si="2303"/>
        <v>2.1710458014805603E-2</v>
      </c>
      <c r="U1786" s="13">
        <f t="shared" si="2304"/>
        <v>7.0326237719834622E-2</v>
      </c>
      <c r="V1786" s="13">
        <f t="shared" si="2305"/>
        <v>1.1254125514546644E-3</v>
      </c>
      <c r="W1786" s="13">
        <f t="shared" si="2306"/>
        <v>2.2340831458967721E-3</v>
      </c>
      <c r="X1786" s="13">
        <f t="shared" si="2307"/>
        <v>3.2301341286029468E-3</v>
      </c>
      <c r="Y1786" s="13">
        <f t="shared" si="2308"/>
        <v>2.335133879848808E-3</v>
      </c>
      <c r="Z1786" s="13">
        <f t="shared" si="2309"/>
        <v>7.5935442548070289E-2</v>
      </c>
      <c r="AA1786" s="13">
        <f t="shared" si="2310"/>
        <v>3.389357300216584E-2</v>
      </c>
      <c r="AB1786" s="13">
        <f t="shared" si="2311"/>
        <v>7.5641508912384584E-3</v>
      </c>
      <c r="AC1786" s="13">
        <f t="shared" si="2312"/>
        <v>4.5392679692375084E-5</v>
      </c>
      <c r="AD1786" s="13">
        <f t="shared" si="2313"/>
        <v>2.4929419536346933E-4</v>
      </c>
      <c r="AE1786" s="13">
        <f t="shared" si="2314"/>
        <v>3.6044033991533466E-4</v>
      </c>
      <c r="AF1786" s="13">
        <f t="shared" si="2315"/>
        <v>2.6057012368230941E-4</v>
      </c>
      <c r="AG1786" s="13">
        <f t="shared" si="2316"/>
        <v>1.2558118840927106E-4</v>
      </c>
      <c r="AH1786" s="13">
        <f t="shared" si="2317"/>
        <v>2.7447687544170717E-2</v>
      </c>
      <c r="AI1786" s="13">
        <f t="shared" si="2318"/>
        <v>1.2251198785469243E-2</v>
      </c>
      <c r="AJ1786" s="13">
        <f t="shared" si="2319"/>
        <v>2.7341442050363052E-3</v>
      </c>
      <c r="AK1786" s="13">
        <f t="shared" si="2320"/>
        <v>4.0679254685400609E-4</v>
      </c>
      <c r="AL1786" s="13">
        <f t="shared" si="2321"/>
        <v>1.1717632212955127E-6</v>
      </c>
      <c r="AM1786" s="13">
        <f t="shared" si="2322"/>
        <v>2.2254353766935844E-5</v>
      </c>
      <c r="AN1786" s="13">
        <f t="shared" si="2323"/>
        <v>3.2176308095161882E-5</v>
      </c>
      <c r="AO1786" s="13">
        <f t="shared" si="2324"/>
        <v>2.3260949598387964E-5</v>
      </c>
      <c r="AP1786" s="13">
        <f t="shared" si="2325"/>
        <v>1.121056264169106E-5</v>
      </c>
      <c r="AQ1786" s="13">
        <f t="shared" si="2326"/>
        <v>4.0521791966735405E-6</v>
      </c>
      <c r="AR1786" s="13">
        <f t="shared" si="2327"/>
        <v>7.9370109792460172E-3</v>
      </c>
      <c r="AS1786" s="13">
        <f t="shared" si="2328"/>
        <v>3.5426627147628707E-3</v>
      </c>
      <c r="AT1786" s="13">
        <f t="shared" si="2329"/>
        <v>7.9062881123564185E-4</v>
      </c>
      <c r="AU1786" s="13">
        <f t="shared" si="2330"/>
        <v>1.1763165496036131E-4</v>
      </c>
      <c r="AV1786" s="13">
        <f t="shared" si="2331"/>
        <v>1.3126140281070591E-5</v>
      </c>
      <c r="AW1786" s="13">
        <f t="shared" si="2332"/>
        <v>2.1005422020898421E-8</v>
      </c>
      <c r="AX1786" s="13">
        <f t="shared" si="2333"/>
        <v>1.6555281229801971E-6</v>
      </c>
      <c r="AY1786" s="13">
        <f t="shared" si="2334"/>
        <v>2.3936342300965555E-6</v>
      </c>
      <c r="AZ1786" s="13">
        <f t="shared" si="2335"/>
        <v>1.7304099966529129E-6</v>
      </c>
      <c r="BA1786" s="13">
        <f t="shared" si="2336"/>
        <v>8.3396722826097699E-7</v>
      </c>
      <c r="BB1786" s="13">
        <f t="shared" si="2337"/>
        <v>3.0144648052712372E-7</v>
      </c>
      <c r="BC1786" s="13">
        <f t="shared" si="2338"/>
        <v>8.7168874308574828E-8</v>
      </c>
      <c r="BD1786" s="13">
        <f t="shared" si="2339"/>
        <v>1.9126123461613469E-3</v>
      </c>
      <c r="BE1786" s="13">
        <f t="shared" si="2340"/>
        <v>8.5368918655377832E-4</v>
      </c>
      <c r="BF1786" s="13">
        <f t="shared" si="2341"/>
        <v>1.9052089376646005E-4</v>
      </c>
      <c r="BG1786" s="13">
        <f t="shared" si="2342"/>
        <v>2.8346156527296525E-5</v>
      </c>
      <c r="BH1786" s="13">
        <f t="shared" si="2343"/>
        <v>3.1630569775785133E-6</v>
      </c>
      <c r="BI1786" s="13">
        <f t="shared" si="2344"/>
        <v>2.823643320751064E-7</v>
      </c>
      <c r="BJ1786" s="14">
        <f t="shared" si="2345"/>
        <v>0.11290436242662011</v>
      </c>
      <c r="BK1786" s="14">
        <f t="shared" si="2346"/>
        <v>0.26489115955391113</v>
      </c>
      <c r="BL1786" s="14">
        <f t="shared" si="2347"/>
        <v>0.54552116821621965</v>
      </c>
      <c r="BM1786" s="14">
        <f t="shared" si="2348"/>
        <v>0.29342151110759146</v>
      </c>
      <c r="BN1786" s="14">
        <f t="shared" si="2349"/>
        <v>0.70582824900842178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1.8234999999999999</v>
      </c>
      <c r="F1787" s="10">
        <f>VLOOKUP(B1787,home!$B$2:$E$405,3,FALSE)</f>
        <v>0.5484</v>
      </c>
      <c r="G1787" s="10">
        <f>VLOOKUP(C1787,away!$B$2:$E$405,4,FALSE)</f>
        <v>0.86180000000000001</v>
      </c>
      <c r="H1787" s="10">
        <f>VLOOKUP(A1787,away!$A$2:$E$405,3,FALSE)</f>
        <v>1.5146999999999999</v>
      </c>
      <c r="I1787" s="10">
        <f>VLOOKUP(C1787,away!$B$2:$E$405,3,FALSE)</f>
        <v>0.8488</v>
      </c>
      <c r="J1787" s="10">
        <f>VLOOKUP(B1787,home!$B$2:$E$405,4,FALSE)</f>
        <v>0.94310000000000005</v>
      </c>
      <c r="K1787" s="12">
        <f t="shared" si="2294"/>
        <v>0.86180637731999987</v>
      </c>
      <c r="L1787" s="12">
        <f t="shared" si="2295"/>
        <v>1.2125223182160001</v>
      </c>
      <c r="M1787" s="13">
        <f t="shared" si="2296"/>
        <v>0.12564074238077114</v>
      </c>
      <c r="N1787" s="13">
        <f t="shared" si="2297"/>
        <v>0.10827799303496775</v>
      </c>
      <c r="O1787" s="13">
        <f t="shared" si="2298"/>
        <v>0.15234220421391187</v>
      </c>
      <c r="P1787" s="13">
        <f t="shared" si="2299"/>
        <v>0.13128948312653499</v>
      </c>
      <c r="Q1787" s="13">
        <f t="shared" si="2300"/>
        <v>4.6657332460472864E-2</v>
      </c>
      <c r="R1787" s="13">
        <f t="shared" si="2301"/>
        <v>9.2359161307793869E-2</v>
      </c>
      <c r="S1787" s="13">
        <f t="shared" si="2302"/>
        <v>3.4298047060630013E-2</v>
      </c>
      <c r="T1787" s="13">
        <f t="shared" si="2303"/>
        <v>5.6573056916747182E-2</v>
      </c>
      <c r="U1787" s="13">
        <f t="shared" si="2304"/>
        <v>7.9595714218983329E-2</v>
      </c>
      <c r="V1787" s="13">
        <f t="shared" si="2305"/>
        <v>3.9822298842032405E-3</v>
      </c>
      <c r="W1787" s="13">
        <f t="shared" si="2306"/>
        <v>1.3403195554391652E-2</v>
      </c>
      <c r="X1787" s="13">
        <f t="shared" si="2307"/>
        <v>1.6251673745113351E-2</v>
      </c>
      <c r="Y1787" s="13">
        <f t="shared" si="2308"/>
        <v>9.8527585621574747E-3</v>
      </c>
      <c r="Z1787" s="13">
        <f t="shared" si="2309"/>
        <v>3.7329181459137231E-2</v>
      </c>
      <c r="AA1787" s="13">
        <f t="shared" si="2310"/>
        <v>3.2170526641619963E-2</v>
      </c>
      <c r="AB1787" s="13">
        <f t="shared" si="2311"/>
        <v>1.3862382510745518E-2</v>
      </c>
      <c r="AC1787" s="13">
        <f t="shared" si="2312"/>
        <v>2.6007930095020153E-4</v>
      </c>
      <c r="AD1787" s="13">
        <f t="shared" si="2313"/>
        <v>2.8877398513104491E-3</v>
      </c>
      <c r="AE1787" s="13">
        <f t="shared" si="2314"/>
        <v>3.5014490189156726E-3</v>
      </c>
      <c r="AF1787" s="13">
        <f t="shared" si="2315"/>
        <v>2.1227925407653857E-3</v>
      </c>
      <c r="AG1787" s="13">
        <f t="shared" si="2316"/>
        <v>8.5797777754015921E-4</v>
      </c>
      <c r="AH1787" s="13">
        <f t="shared" si="2317"/>
        <v>1.1315616409984706E-2</v>
      </c>
      <c r="AI1787" s="13">
        <f t="shared" si="2318"/>
        <v>9.7518703854316616E-3</v>
      </c>
      <c r="AJ1787" s="13">
        <f t="shared" si="2319"/>
        <v>4.2021120444815253E-3</v>
      </c>
      <c r="AK1787" s="13">
        <f t="shared" si="2320"/>
        <v>1.2071356527157873E-3</v>
      </c>
      <c r="AL1787" s="13">
        <f t="shared" si="2321"/>
        <v>1.0870893102550908E-5</v>
      </c>
      <c r="AM1787" s="13">
        <f t="shared" si="2322"/>
        <v>4.9773452398009087E-4</v>
      </c>
      <c r="AN1787" s="13">
        <f t="shared" si="2323"/>
        <v>6.0351421887247698E-4</v>
      </c>
      <c r="AO1787" s="13">
        <f t="shared" si="2324"/>
        <v>3.658872298717872E-4</v>
      </c>
      <c r="AP1787" s="13">
        <f t="shared" si="2325"/>
        <v>1.4788214405658993E-4</v>
      </c>
      <c r="AQ1787" s="13">
        <f t="shared" si="2326"/>
        <v>4.4827600033562248E-5</v>
      </c>
      <c r="AR1787" s="13">
        <f t="shared" si="2327"/>
        <v>2.7440874882955334E-3</v>
      </c>
      <c r="AS1787" s="13">
        <f t="shared" si="2328"/>
        <v>2.3648720973371111E-3</v>
      </c>
      <c r="AT1787" s="13">
        <f t="shared" si="2329"/>
        <v>1.0190309275156229E-3</v>
      </c>
      <c r="AU1787" s="13">
        <f t="shared" si="2330"/>
        <v>2.9273578400642615E-4</v>
      </c>
      <c r="AV1787" s="13">
        <f t="shared" si="2331"/>
        <v>6.3070391381627009E-5</v>
      </c>
      <c r="AW1787" s="13">
        <f t="shared" si="2332"/>
        <v>3.155456293504915E-7</v>
      </c>
      <c r="AX1787" s="13">
        <f t="shared" si="2333"/>
        <v>7.1491797829729403E-5</v>
      </c>
      <c r="AY1787" s="13">
        <f t="shared" si="2334"/>
        <v>8.6685400437933085E-5</v>
      </c>
      <c r="AZ1787" s="13">
        <f t="shared" si="2335"/>
        <v>5.2553991347242458E-5</v>
      </c>
      <c r="BA1787" s="13">
        <f t="shared" si="2336"/>
        <v>2.1240962473287338E-5</v>
      </c>
      <c r="BB1787" s="13">
        <f t="shared" si="2337"/>
        <v>6.4387852648123605E-6</v>
      </c>
      <c r="BC1787" s="13">
        <f t="shared" si="2338"/>
        <v>1.5614341671570608E-6</v>
      </c>
      <c r="BD1787" s="13">
        <f t="shared" si="2339"/>
        <v>5.5454455378260356E-4</v>
      </c>
      <c r="BE1787" s="13">
        <f t="shared" si="2340"/>
        <v>4.779100329579214E-4</v>
      </c>
      <c r="BF1787" s="13">
        <f t="shared" si="2341"/>
        <v>2.0593295709417397E-4</v>
      </c>
      <c r="BG1787" s="13">
        <f t="shared" si="2342"/>
        <v>5.9158111908041683E-5</v>
      </c>
      <c r="BH1787" s="13">
        <f t="shared" si="2343"/>
        <v>1.2745709528140137E-5</v>
      </c>
      <c r="BI1787" s="13">
        <f t="shared" si="2344"/>
        <v>2.1968667509638921E-6</v>
      </c>
      <c r="BJ1787" s="14">
        <f t="shared" si="2345"/>
        <v>0.26228578755071663</v>
      </c>
      <c r="BK1787" s="14">
        <f t="shared" si="2346"/>
        <v>0.29556813804663001</v>
      </c>
      <c r="BL1787" s="14">
        <f t="shared" si="2347"/>
        <v>0.40460300830622636</v>
      </c>
      <c r="BM1787" s="14">
        <f t="shared" si="2348"/>
        <v>0.34313282898344916</v>
      </c>
      <c r="BN1787" s="14">
        <f t="shared" si="2349"/>
        <v>0.65656691652445254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1.8234999999999999</v>
      </c>
      <c r="F1788" s="10">
        <f>VLOOKUP(B1788,home!$B$2:$E$405,3,FALSE)</f>
        <v>0.70509999999999995</v>
      </c>
      <c r="G1788" s="10">
        <f>VLOOKUP(C1788,away!$B$2:$E$405,4,FALSE)</f>
        <v>1.0184</v>
      </c>
      <c r="H1788" s="10">
        <f>VLOOKUP(A1788,away!$A$2:$E$405,3,FALSE)</f>
        <v>1.5146999999999999</v>
      </c>
      <c r="I1788" s="10">
        <f>VLOOKUP(C1788,away!$B$2:$E$405,3,FALSE)</f>
        <v>0.75449999999999995</v>
      </c>
      <c r="J1788" s="10">
        <f>VLOOKUP(B1788,home!$B$2:$E$405,4,FALSE)</f>
        <v>1.4147000000000001</v>
      </c>
      <c r="K1788" s="12">
        <f t="shared" si="2294"/>
        <v>1.3094076472399998</v>
      </c>
      <c r="L1788" s="12">
        <f t="shared" si="2295"/>
        <v>1.6167773749050001</v>
      </c>
      <c r="M1788" s="13">
        <f t="shared" si="2296"/>
        <v>5.3601135729588724E-2</v>
      </c>
      <c r="N1788" s="13">
        <f t="shared" si="2297"/>
        <v>7.018573702507265E-2</v>
      </c>
      <c r="O1788" s="13">
        <f t="shared" si="2298"/>
        <v>8.6661103516811056E-2</v>
      </c>
      <c r="P1788" s="13">
        <f t="shared" si="2299"/>
        <v>0.11347471166316962</v>
      </c>
      <c r="Q1788" s="13">
        <f t="shared" si="2300"/>
        <v>4.5950870393902887E-2</v>
      </c>
      <c r="R1788" s="13">
        <f t="shared" si="2301"/>
        <v>7.0055855725140156E-2</v>
      </c>
      <c r="S1788" s="13">
        <f t="shared" si="2302"/>
        <v>6.0057077204482862E-2</v>
      </c>
      <c r="T1788" s="13">
        <f t="shared" si="2303"/>
        <v>7.4292327610054193E-2</v>
      </c>
      <c r="U1788" s="13">
        <f t="shared" si="2304"/>
        <v>9.1731673220440624E-2</v>
      </c>
      <c r="V1788" s="13">
        <f t="shared" si="2305"/>
        <v>1.4126897015126403E-2</v>
      </c>
      <c r="W1788" s="13">
        <f t="shared" si="2306"/>
        <v>2.0056140363703508E-2</v>
      </c>
      <c r="X1788" s="13">
        <f t="shared" si="2307"/>
        <v>3.242631396795477E-2</v>
      </c>
      <c r="Y1788" s="13">
        <f t="shared" si="2308"/>
        <v>2.6213065387477637E-2</v>
      </c>
      <c r="Z1788" s="13">
        <f t="shared" si="2309"/>
        <v>3.7754907505338504E-2</v>
      </c>
      <c r="AA1788" s="13">
        <f t="shared" si="2310"/>
        <v>4.9436564608329091E-2</v>
      </c>
      <c r="AB1788" s="13">
        <f t="shared" si="2311"/>
        <v>3.2366307875710237E-2</v>
      </c>
      <c r="AC1788" s="13">
        <f t="shared" si="2312"/>
        <v>1.8691833014205289E-3</v>
      </c>
      <c r="AD1788" s="13">
        <f t="shared" si="2313"/>
        <v>6.5654158915880532E-3</v>
      </c>
      <c r="AE1788" s="13">
        <f t="shared" si="2314"/>
        <v>1.0614815870361302E-2</v>
      </c>
      <c r="AF1788" s="13">
        <f t="shared" si="2315"/>
        <v>8.5808970689913427E-3</v>
      </c>
      <c r="AG1788" s="13">
        <f t="shared" si="2316"/>
        <v>4.6244667458446107E-3</v>
      </c>
      <c r="AH1788" s="13">
        <f t="shared" si="2317"/>
        <v>1.5260320061565563E-2</v>
      </c>
      <c r="AI1788" s="13">
        <f t="shared" si="2318"/>
        <v>1.9981979787943929E-2</v>
      </c>
      <c r="AJ1788" s="13">
        <f t="shared" si="2319"/>
        <v>1.3082278570664452E-2</v>
      </c>
      <c r="AK1788" s="13">
        <f t="shared" si="2320"/>
        <v>5.7100118679173344E-3</v>
      </c>
      <c r="AL1788" s="13">
        <f t="shared" si="2321"/>
        <v>1.5828398655159134E-4</v>
      </c>
      <c r="AM1788" s="13">
        <f t="shared" si="2322"/>
        <v>1.7193611551512833E-3</v>
      </c>
      <c r="AN1788" s="13">
        <f t="shared" si="2323"/>
        <v>2.7798242149391205E-3</v>
      </c>
      <c r="AO1788" s="13">
        <f t="shared" si="2324"/>
        <v>2.2471784484633128E-3</v>
      </c>
      <c r="AP1788" s="13">
        <f t="shared" si="2325"/>
        <v>1.2110624242832018E-3</v>
      </c>
      <c r="AQ1788" s="13">
        <f t="shared" si="2326"/>
        <v>4.8950458179466993E-4</v>
      </c>
      <c r="AR1788" s="13">
        <f t="shared" si="2327"/>
        <v>4.9345080418696178E-3</v>
      </c>
      <c r="AS1788" s="13">
        <f t="shared" si="2328"/>
        <v>6.461282565391354E-3</v>
      </c>
      <c r="AT1788" s="13">
        <f t="shared" si="2329"/>
        <v>4.2302264010509634E-3</v>
      </c>
      <c r="AU1788" s="13">
        <f t="shared" si="2330"/>
        <v>1.8463635996975576E-3</v>
      </c>
      <c r="AV1788" s="13">
        <f t="shared" si="2331"/>
        <v>6.0441065425738904E-4</v>
      </c>
      <c r="AW1788" s="13">
        <f t="shared" si="2332"/>
        <v>9.3080685959150975E-6</v>
      </c>
      <c r="AX1788" s="13">
        <f t="shared" si="2333"/>
        <v>3.7522410748708169E-4</v>
      </c>
      <c r="AY1788" s="13">
        <f t="shared" si="2334"/>
        <v>6.0665384750403545E-4</v>
      </c>
      <c r="AZ1788" s="13">
        <f t="shared" si="2335"/>
        <v>4.9041210752179655E-4</v>
      </c>
      <c r="BA1788" s="13">
        <f t="shared" si="2336"/>
        <v>2.6429573327357294E-4</v>
      </c>
      <c r="BB1788" s="13">
        <f t="shared" si="2337"/>
        <v>1.068268404601598E-4</v>
      </c>
      <c r="BC1788" s="13">
        <f t="shared" si="2338"/>
        <v>3.4543043737714491E-5</v>
      </c>
      <c r="BD1788" s="13">
        <f t="shared" si="2339"/>
        <v>1.3296668263969274E-3</v>
      </c>
      <c r="BE1788" s="13">
        <f t="shared" si="2340"/>
        <v>1.7410759107654777E-3</v>
      </c>
      <c r="BF1788" s="13">
        <f t="shared" si="2341"/>
        <v>1.1398890559908327E-3</v>
      </c>
      <c r="BG1788" s="13">
        <f t="shared" si="2342"/>
        <v>4.9752648230652673E-4</v>
      </c>
      <c r="BH1788" s="13">
        <f t="shared" si="2343"/>
        <v>1.6286624515914568E-4</v>
      </c>
      <c r="BI1788" s="13">
        <f t="shared" si="2344"/>
        <v>4.2651661377729983E-5</v>
      </c>
      <c r="BJ1788" s="14">
        <f t="shared" si="2345"/>
        <v>0.30983493682956692</v>
      </c>
      <c r="BK1788" s="14">
        <f t="shared" si="2346"/>
        <v>0.24389394274784376</v>
      </c>
      <c r="BL1788" s="14">
        <f t="shared" si="2347"/>
        <v>0.40727656267878598</v>
      </c>
      <c r="BM1788" s="14">
        <f t="shared" si="2348"/>
        <v>0.55823358992894168</v>
      </c>
      <c r="BN1788" s="14">
        <f t="shared" si="2349"/>
        <v>0.43992941405368513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1.8234999999999999</v>
      </c>
      <c r="F1789" s="10">
        <f>VLOOKUP(B1789,home!$B$2:$E$405,3,FALSE)</f>
        <v>0.86180000000000001</v>
      </c>
      <c r="G1789" s="10">
        <f>VLOOKUP(C1789,away!$B$2:$E$405,4,FALSE)</f>
        <v>1.1881999999999999</v>
      </c>
      <c r="H1789" s="10">
        <f>VLOOKUP(A1789,away!$A$2:$E$405,3,FALSE)</f>
        <v>1.5146999999999999</v>
      </c>
      <c r="I1789" s="10">
        <f>VLOOKUP(C1789,away!$B$2:$E$405,3,FALSE)</f>
        <v>0.88029999999999997</v>
      </c>
      <c r="J1789" s="10">
        <f>VLOOKUP(B1789,home!$B$2:$E$405,4,FALSE)</f>
        <v>0.66020000000000001</v>
      </c>
      <c r="K1789" s="12">
        <f t="shared" si="2294"/>
        <v>1.8672471508599997</v>
      </c>
      <c r="L1789" s="12">
        <f t="shared" si="2295"/>
        <v>0.88030434868199992</v>
      </c>
      <c r="M1789" s="13">
        <f t="shared" si="2296"/>
        <v>6.4084580389350124E-2</v>
      </c>
      <c r="N1789" s="13">
        <f t="shared" si="2297"/>
        <v>0.11966175014607261</v>
      </c>
      <c r="O1789" s="13">
        <f t="shared" si="2298"/>
        <v>5.6413934800206129E-2</v>
      </c>
      <c r="P1789" s="13">
        <f t="shared" si="2299"/>
        <v>0.10533875902448667</v>
      </c>
      <c r="Q1789" s="13">
        <f t="shared" si="2300"/>
        <v>0.11171903101358766</v>
      </c>
      <c r="R1789" s="13">
        <f t="shared" si="2301"/>
        <v>2.4830716065442127E-2</v>
      </c>
      <c r="S1789" s="13">
        <f t="shared" si="2302"/>
        <v>4.3287535337685153E-2</v>
      </c>
      <c r="T1789" s="13">
        <f t="shared" si="2303"/>
        <v>9.8346748831800432E-2</v>
      </c>
      <c r="U1789" s="13">
        <f t="shared" si="2304"/>
        <v>4.6365083827010427E-2</v>
      </c>
      <c r="V1789" s="13">
        <f t="shared" si="2305"/>
        <v>7.9059670932741678E-3</v>
      </c>
      <c r="W1789" s="13">
        <f t="shared" si="2306"/>
        <v>6.9535680785653808E-2</v>
      </c>
      <c r="X1789" s="13">
        <f t="shared" si="2307"/>
        <v>6.1212562184174438E-2</v>
      </c>
      <c r="Y1789" s="13">
        <f t="shared" si="2308"/>
        <v>2.6942842342348044E-2</v>
      </c>
      <c r="Z1789" s="13">
        <f t="shared" si="2309"/>
        <v>7.2861957777655686E-3</v>
      </c>
      <c r="AA1789" s="13">
        <f t="shared" si="2310"/>
        <v>1.3605128306640915E-2</v>
      </c>
      <c r="AB1789" s="13">
        <f t="shared" si="2311"/>
        <v>1.2702068533829994E-2</v>
      </c>
      <c r="AC1789" s="13">
        <f t="shared" si="2312"/>
        <v>8.1221250634139317E-4</v>
      </c>
      <c r="AD1789" s="13">
        <f t="shared" si="2313"/>
        <v>3.2460075457530622E-2</v>
      </c>
      <c r="AE1789" s="13">
        <f t="shared" si="2314"/>
        <v>2.8574745583810068E-2</v>
      </c>
      <c r="AF1789" s="13">
        <f t="shared" si="2315"/>
        <v>1.2577236399954886E-2</v>
      </c>
      <c r="AG1789" s="13">
        <f t="shared" si="2316"/>
        <v>3.6905986324272761E-3</v>
      </c>
      <c r="AH1789" s="13">
        <f t="shared" si="2317"/>
        <v>1.6035174571288639E-3</v>
      </c>
      <c r="AI1789" s="13">
        <f t="shared" si="2318"/>
        <v>2.9941634031781426E-3</v>
      </c>
      <c r="AJ1789" s="13">
        <f t="shared" si="2319"/>
        <v>2.7954215418968345E-3</v>
      </c>
      <c r="AK1789" s="13">
        <f t="shared" si="2320"/>
        <v>1.7399143031865099E-3</v>
      </c>
      <c r="AL1789" s="13">
        <f t="shared" si="2321"/>
        <v>5.3402835416794704E-5</v>
      </c>
      <c r="AM1789" s="13">
        <f t="shared" si="2322"/>
        <v>1.2122196682954927E-2</v>
      </c>
      <c r="AN1789" s="13">
        <f t="shared" si="2323"/>
        <v>1.0671222455583737E-2</v>
      </c>
      <c r="AO1789" s="13">
        <f t="shared" si="2324"/>
        <v>4.696961766701686E-3</v>
      </c>
      <c r="AP1789" s="13">
        <f t="shared" si="2325"/>
        <v>1.3782519562735279E-3</v>
      </c>
      <c r="AQ1789" s="13">
        <f t="shared" si="2326"/>
        <v>3.0332029767176499E-4</v>
      </c>
      <c r="AR1789" s="13">
        <f t="shared" si="2327"/>
        <v>2.8231667813960834E-4</v>
      </c>
      <c r="AS1789" s="13">
        <f t="shared" si="2328"/>
        <v>5.2715501289644321E-4</v>
      </c>
      <c r="AT1789" s="13">
        <f t="shared" si="2329"/>
        <v>4.9216434794622512E-4</v>
      </c>
      <c r="AU1789" s="13">
        <f t="shared" si="2330"/>
        <v>3.0633082548581935E-4</v>
      </c>
      <c r="AV1789" s="13">
        <f t="shared" si="2331"/>
        <v>1.4299884027724701E-4</v>
      </c>
      <c r="AW1789" s="13">
        <f t="shared" si="2332"/>
        <v>2.4383523813445003E-6</v>
      </c>
      <c r="AX1789" s="13">
        <f t="shared" si="2333"/>
        <v>3.7725228697353549E-3</v>
      </c>
      <c r="AY1789" s="13">
        <f t="shared" si="2334"/>
        <v>3.320968287730331E-3</v>
      </c>
      <c r="AZ1789" s="13">
        <f t="shared" si="2335"/>
        <v>1.4617314127620125E-3</v>
      </c>
      <c r="BA1789" s="13">
        <f t="shared" si="2336"/>
        <v>4.2892283975316104E-4</v>
      </c>
      <c r="BB1789" s="13">
        <f t="shared" si="2337"/>
        <v>9.4395660270935047E-5</v>
      </c>
      <c r="BC1789" s="13">
        <f t="shared" si="2338"/>
        <v>1.661938204664257E-5</v>
      </c>
      <c r="BD1789" s="13">
        <f t="shared" si="2339"/>
        <v>4.1420766578625596E-5</v>
      </c>
      <c r="BE1789" s="13">
        <f t="shared" si="2340"/>
        <v>7.7342808380375733E-5</v>
      </c>
      <c r="BF1789" s="13">
        <f t="shared" si="2341"/>
        <v>7.2209069293883781E-5</v>
      </c>
      <c r="BG1789" s="13">
        <f t="shared" si="2342"/>
        <v>4.4944059635085575E-5</v>
      </c>
      <c r="BH1789" s="13">
        <f t="shared" si="2343"/>
        <v>2.0980416825423867E-5</v>
      </c>
      <c r="BI1789" s="13">
        <f t="shared" si="2344"/>
        <v>7.8351247082255784E-6</v>
      </c>
      <c r="BJ1789" s="14">
        <f t="shared" si="2345"/>
        <v>0.60298838498884388</v>
      </c>
      <c r="BK1789" s="14">
        <f t="shared" si="2346"/>
        <v>0.22480342547428464</v>
      </c>
      <c r="BL1789" s="14">
        <f t="shared" si="2347"/>
        <v>0.16506564618868685</v>
      </c>
      <c r="BM1789" s="14">
        <f t="shared" si="2348"/>
        <v>0.51477635105508657</v>
      </c>
      <c r="BN1789" s="14">
        <f t="shared" si="2349"/>
        <v>0.48204877143914526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1.6352</v>
      </c>
      <c r="F1790" s="10">
        <f>VLOOKUP(B1790,home!$B$2:$E$405,3,FALSE)</f>
        <v>1.1511</v>
      </c>
      <c r="G1790" s="10">
        <f>VLOOKUP(C1790,away!$B$2:$E$405,4,FALSE)</f>
        <v>0.82740000000000002</v>
      </c>
      <c r="H1790" s="10">
        <f>VLOOKUP(A1790,away!$A$2:$E$405,3,FALSE)</f>
        <v>1.1458999999999999</v>
      </c>
      <c r="I1790" s="10">
        <f>VLOOKUP(C1790,away!$B$2:$E$405,3,FALSE)</f>
        <v>0.6673</v>
      </c>
      <c r="J1790" s="10">
        <f>VLOOKUP(B1790,home!$B$2:$E$405,4,FALSE)</f>
        <v>0.87270000000000003</v>
      </c>
      <c r="K1790" s="12">
        <f t="shared" si="2294"/>
        <v>1.5573974129279999</v>
      </c>
      <c r="L1790" s="12">
        <f t="shared" si="2295"/>
        <v>0.66731797038899998</v>
      </c>
      <c r="M1790" s="13">
        <f t="shared" si="2296"/>
        <v>0.1080981808025669</v>
      </c>
      <c r="N1790" s="13">
        <f t="shared" si="2297"/>
        <v>0.16835182712414087</v>
      </c>
      <c r="O1790" s="13">
        <f t="shared" si="2298"/>
        <v>7.213585861591211E-2</v>
      </c>
      <c r="P1790" s="13">
        <f t="shared" si="2299"/>
        <v>0.1123441995877615</v>
      </c>
      <c r="Q1790" s="13">
        <f t="shared" si="2300"/>
        <v>0.13109535001241948</v>
      </c>
      <c r="R1790" s="13">
        <f t="shared" si="2301"/>
        <v>2.4068777381919159E-2</v>
      </c>
      <c r="S1790" s="13">
        <f t="shared" si="2302"/>
        <v>2.9189249734152524E-2</v>
      </c>
      <c r="T1790" s="13">
        <f t="shared" si="2303"/>
        <v>8.7482282897723335E-2</v>
      </c>
      <c r="U1790" s="13">
        <f t="shared" si="2304"/>
        <v>3.7484651626940861E-2</v>
      </c>
      <c r="V1790" s="13">
        <f t="shared" si="2305"/>
        <v>3.3706424963801437E-3</v>
      </c>
      <c r="W1790" s="13">
        <f t="shared" si="2306"/>
        <v>6.805585298541092E-2</v>
      </c>
      <c r="X1790" s="13">
        <f t="shared" si="2307"/>
        <v>4.5414893687316576E-2</v>
      </c>
      <c r="Y1790" s="13">
        <f t="shared" si="2308"/>
        <v>1.5153087340426152E-2</v>
      </c>
      <c r="Z1790" s="13">
        <f t="shared" si="2309"/>
        <v>5.3538425574156546E-3</v>
      </c>
      <c r="AA1790" s="13">
        <f t="shared" si="2310"/>
        <v>8.3380605481429681E-3</v>
      </c>
      <c r="AB1790" s="13">
        <f t="shared" si="2311"/>
        <v>6.4928369632574409E-3</v>
      </c>
      <c r="AC1790" s="13">
        <f t="shared" si="2312"/>
        <v>2.1893993181759528E-4</v>
      </c>
      <c r="AD1790" s="13">
        <f t="shared" si="2313"/>
        <v>2.6497502343521811E-2</v>
      </c>
      <c r="AE1790" s="13">
        <f t="shared" si="2314"/>
        <v>1.7682259484256745E-2</v>
      </c>
      <c r="AF1790" s="13">
        <f t="shared" si="2315"/>
        <v>5.8998447554629279E-3</v>
      </c>
      <c r="AG1790" s="13">
        <f t="shared" si="2316"/>
        <v>1.3123574759419025E-3</v>
      </c>
      <c r="AH1790" s="13">
        <f t="shared" si="2317"/>
        <v>8.9317883729921684E-4</v>
      </c>
      <c r="AI1790" s="13">
        <f t="shared" si="2318"/>
        <v>1.3910344104918393E-3</v>
      </c>
      <c r="AJ1790" s="13">
        <f t="shared" si="2319"/>
        <v>1.0831966960969082E-3</v>
      </c>
      <c r="AK1790" s="13">
        <f t="shared" si="2320"/>
        <v>5.6232257739782733E-4</v>
      </c>
      <c r="AL1790" s="13">
        <f t="shared" si="2321"/>
        <v>9.1015893940974635E-6</v>
      </c>
      <c r="AM1790" s="13">
        <f t="shared" si="2322"/>
        <v>8.2534283197708939E-3</v>
      </c>
      <c r="AN1790" s="13">
        <f t="shared" si="2323"/>
        <v>5.5076610351006078E-3</v>
      </c>
      <c r="AO1790" s="13">
        <f t="shared" si="2324"/>
        <v>1.8376805917669581E-3</v>
      </c>
      <c r="AP1790" s="13">
        <f t="shared" si="2325"/>
        <v>4.0877242757372768E-4</v>
      </c>
      <c r="AQ1790" s="13">
        <f t="shared" si="2326"/>
        <v>6.8195296679871107E-5</v>
      </c>
      <c r="AR1790" s="13">
        <f t="shared" si="2327"/>
        <v>1.1920685778018411E-4</v>
      </c>
      <c r="AS1790" s="13">
        <f t="shared" si="2328"/>
        <v>1.8565245191013474E-4</v>
      </c>
      <c r="AT1790" s="13">
        <f t="shared" si="2329"/>
        <v>1.4456732415429191E-4</v>
      </c>
      <c r="AU1790" s="13">
        <f t="shared" si="2330"/>
        <v>7.5049592210605932E-5</v>
      </c>
      <c r="AV1790" s="13">
        <f t="shared" si="2331"/>
        <v>2.9220510187524756E-5</v>
      </c>
      <c r="AW1790" s="13">
        <f t="shared" si="2332"/>
        <v>2.6275259107168008E-7</v>
      </c>
      <c r="AX1790" s="13">
        <f t="shared" si="2333"/>
        <v>2.1423113188329809E-3</v>
      </c>
      <c r="AY1790" s="13">
        <f t="shared" si="2334"/>
        <v>1.4296028412250068E-3</v>
      </c>
      <c r="AZ1790" s="13">
        <f t="shared" si="2335"/>
        <v>4.7699983323430965E-4</v>
      </c>
      <c r="BA1790" s="13">
        <f t="shared" si="2336"/>
        <v>1.0610352019660367E-4</v>
      </c>
      <c r="BB1790" s="13">
        <f t="shared" si="2337"/>
        <v>1.7701196437181454E-5</v>
      </c>
      <c r="BC1790" s="13">
        <f t="shared" si="2338"/>
        <v>2.362465295983386E-6</v>
      </c>
      <c r="BD1790" s="13">
        <f t="shared" si="2339"/>
        <v>1.3258146398387097E-5</v>
      </c>
      <c r="BE1790" s="13">
        <f t="shared" si="2340"/>
        <v>2.0648202901068745E-5</v>
      </c>
      <c r="BF1790" s="13">
        <f t="shared" si="2341"/>
        <v>1.6078728889868446E-5</v>
      </c>
      <c r="BG1790" s="13">
        <f t="shared" si="2342"/>
        <v>8.3469902587506041E-6</v>
      </c>
      <c r="BH1790" s="13">
        <f t="shared" si="2343"/>
        <v>3.2498952586783509E-6</v>
      </c>
      <c r="BI1790" s="13">
        <f t="shared" si="2344"/>
        <v>1.0122756936305271E-6</v>
      </c>
      <c r="BJ1790" s="14">
        <f t="shared" si="2345"/>
        <v>0.58719607695273479</v>
      </c>
      <c r="BK1790" s="14">
        <f t="shared" si="2346"/>
        <v>0.25465991698329776</v>
      </c>
      <c r="BL1790" s="14">
        <f t="shared" si="2347"/>
        <v>0.1530662086331015</v>
      </c>
      <c r="BM1790" s="14">
        <f t="shared" si="2348"/>
        <v>0.38275251151319561</v>
      </c>
      <c r="BN1790" s="14">
        <f t="shared" si="2349"/>
        <v>0.61609419352471995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1.6352</v>
      </c>
      <c r="F1791" s="10">
        <f>VLOOKUP(B1791,home!$B$2:$E$405,3,FALSE)</f>
        <v>0.89929999999999999</v>
      </c>
      <c r="G1791" s="10">
        <f>VLOOKUP(C1791,away!$B$2:$E$405,4,FALSE)</f>
        <v>1.1152</v>
      </c>
      <c r="H1791" s="10">
        <f>VLOOKUP(A1791,away!$A$2:$E$405,3,FALSE)</f>
        <v>1.1458999999999999</v>
      </c>
      <c r="I1791" s="10">
        <f>VLOOKUP(C1791,away!$B$2:$E$405,3,FALSE)</f>
        <v>0.41070000000000001</v>
      </c>
      <c r="J1791" s="10">
        <f>VLOOKUP(B1791,home!$B$2:$E$405,4,FALSE)</f>
        <v>1.0780000000000001</v>
      </c>
      <c r="K1791" s="12">
        <f t="shared" si="2294"/>
        <v>1.6399410334719999</v>
      </c>
      <c r="L1791" s="12">
        <f t="shared" si="2295"/>
        <v>0.50732957814000001</v>
      </c>
      <c r="M1791" s="13">
        <f t="shared" si="2296"/>
        <v>0.1168025225540377</v>
      </c>
      <c r="N1791" s="13">
        <f t="shared" si="2297"/>
        <v>0.19154924954940514</v>
      </c>
      <c r="O1791" s="13">
        <f t="shared" si="2298"/>
        <v>5.9257374493027773E-2</v>
      </c>
      <c r="P1791" s="13">
        <f t="shared" si="2299"/>
        <v>9.7178599966933288E-2</v>
      </c>
      <c r="Q1791" s="13">
        <f t="shared" si="2300"/>
        <v>0.15706473713341876</v>
      </c>
      <c r="R1791" s="13">
        <f t="shared" si="2301"/>
        <v>1.5031509401615888E-2</v>
      </c>
      <c r="S1791" s="13">
        <f t="shared" si="2302"/>
        <v>2.021292024571689E-2</v>
      </c>
      <c r="T1791" s="13">
        <f t="shared" si="2303"/>
        <v>7.9683586830567338E-2</v>
      </c>
      <c r="U1791" s="13">
        <f t="shared" si="2304"/>
        <v>2.4650789062730043E-2</v>
      </c>
      <c r="V1791" s="13">
        <f t="shared" si="2305"/>
        <v>1.868551055016147E-3</v>
      </c>
      <c r="W1791" s="13">
        <f t="shared" si="2306"/>
        <v>8.5858969112195621E-2</v>
      </c>
      <c r="X1791" s="13">
        <f t="shared" si="2307"/>
        <v>4.3558794579225492E-2</v>
      </c>
      <c r="Y1791" s="13">
        <f t="shared" si="2308"/>
        <v>1.1049332439082694E-2</v>
      </c>
      <c r="Z1791" s="13">
        <f t="shared" si="2309"/>
        <v>2.541976441176411E-3</v>
      </c>
      <c r="AA1791" s="13">
        <f t="shared" si="2310"/>
        <v>4.1686914720043197E-3</v>
      </c>
      <c r="AB1791" s="13">
        <f t="shared" si="2311"/>
        <v>3.4182041004123388E-3</v>
      </c>
      <c r="AC1791" s="13">
        <f t="shared" si="2312"/>
        <v>9.7163556232913019E-5</v>
      </c>
      <c r="AD1791" s="13">
        <f t="shared" si="2313"/>
        <v>3.5200911634673648E-2</v>
      </c>
      <c r="AE1791" s="13">
        <f t="shared" si="2314"/>
        <v>1.7858463649762402E-2</v>
      </c>
      <c r="AF1791" s="13">
        <f t="shared" si="2315"/>
        <v>4.5300634148312414E-3</v>
      </c>
      <c r="AG1791" s="13">
        <f t="shared" si="2316"/>
        <v>7.6607838706459392E-4</v>
      </c>
      <c r="AH1791" s="13">
        <f t="shared" si="2317"/>
        <v>3.2240495888596177E-4</v>
      </c>
      <c r="AI1791" s="13">
        <f t="shared" si="2318"/>
        <v>5.2872512147194173E-4</v>
      </c>
      <c r="AJ1791" s="13">
        <f t="shared" si="2319"/>
        <v>4.3353901106465249E-4</v>
      </c>
      <c r="AK1791" s="13">
        <f t="shared" si="2320"/>
        <v>2.3699280461859844E-4</v>
      </c>
      <c r="AL1791" s="13">
        <f t="shared" si="2321"/>
        <v>3.2335665895073555E-6</v>
      </c>
      <c r="AM1791" s="13">
        <f t="shared" si="2322"/>
        <v>1.1545483881064656E-2</v>
      </c>
      <c r="AN1791" s="13">
        <f t="shared" si="2323"/>
        <v>5.8573654668027013E-3</v>
      </c>
      <c r="AO1791" s="13">
        <f t="shared" si="2324"/>
        <v>1.4858073756424091E-3</v>
      </c>
      <c r="AP1791" s="13">
        <f t="shared" si="2325"/>
        <v>2.5126467636065467E-4</v>
      </c>
      <c r="AQ1791" s="13">
        <f t="shared" si="2326"/>
        <v>3.1868500564883638E-5</v>
      </c>
      <c r="AR1791" s="13">
        <f t="shared" si="2327"/>
        <v>3.2713114356371821E-5</v>
      </c>
      <c r="AS1791" s="13">
        <f t="shared" si="2328"/>
        <v>5.3647578565676125E-5</v>
      </c>
      <c r="AT1791" s="13">
        <f t="shared" si="2329"/>
        <v>4.3989432718132609E-5</v>
      </c>
      <c r="AU1791" s="13">
        <f t="shared" si="2330"/>
        <v>2.4046691917873809E-5</v>
      </c>
      <c r="AV1791" s="13">
        <f t="shared" si="2331"/>
        <v>9.8587891988451902E-6</v>
      </c>
      <c r="AW1791" s="13">
        <f t="shared" si="2332"/>
        <v>7.473047175814741E-8</v>
      </c>
      <c r="AX1791" s="13">
        <f t="shared" si="2333"/>
        <v>3.1556521279745824E-3</v>
      </c>
      <c r="AY1791" s="13">
        <f t="shared" si="2334"/>
        <v>1.6009556628419383E-3</v>
      </c>
      <c r="AZ1791" s="13">
        <f t="shared" si="2335"/>
        <v>4.0610608052522228E-4</v>
      </c>
      <c r="BA1791" s="13">
        <f t="shared" si="2336"/>
        <v>6.8676542170983298E-5</v>
      </c>
      <c r="BB1791" s="13">
        <f t="shared" si="2337"/>
        <v>8.7104102919297184E-6</v>
      </c>
      <c r="BC1791" s="13">
        <f t="shared" si="2338"/>
        <v>8.8380975576620423E-7</v>
      </c>
      <c r="BD1791" s="13">
        <f t="shared" si="2339"/>
        <v>2.7660550843439472E-6</v>
      </c>
      <c r="BE1791" s="13">
        <f t="shared" si="2340"/>
        <v>4.5361672336594921E-6</v>
      </c>
      <c r="BF1791" s="13">
        <f t="shared" si="2341"/>
        <v>3.7195233905846862E-6</v>
      </c>
      <c r="BG1791" s="13">
        <f t="shared" si="2342"/>
        <v>2.0332663443929098E-6</v>
      </c>
      <c r="BH1791" s="13">
        <f t="shared" si="2343"/>
        <v>8.3360922753688597E-7</v>
      </c>
      <c r="BI1791" s="13">
        <f t="shared" si="2344"/>
        <v>2.7341399562372737E-7</v>
      </c>
      <c r="BJ1791" s="14">
        <f t="shared" si="2345"/>
        <v>0.65153296126422255</v>
      </c>
      <c r="BK1791" s="14">
        <f t="shared" si="2346"/>
        <v>0.23776394660736838</v>
      </c>
      <c r="BL1791" s="14">
        <f t="shared" si="2347"/>
        <v>0.10822664806786454</v>
      </c>
      <c r="BM1791" s="14">
        <f t="shared" si="2348"/>
        <v>0.36158065834982323</v>
      </c>
      <c r="BN1791" s="14">
        <f t="shared" si="2349"/>
        <v>0.63688399309843857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1.6352</v>
      </c>
      <c r="F1792" s="10">
        <f>VLOOKUP(B1792,home!$B$2:$E$405,3,FALSE)</f>
        <v>0.86339999999999995</v>
      </c>
      <c r="G1792" s="10">
        <f>VLOOKUP(C1792,away!$B$2:$E$405,4,FALSE)</f>
        <v>0.82740000000000002</v>
      </c>
      <c r="H1792" s="10">
        <f>VLOOKUP(A1792,away!$A$2:$E$405,3,FALSE)</f>
        <v>1.1458999999999999</v>
      </c>
      <c r="I1792" s="10">
        <f>VLOOKUP(C1792,away!$B$2:$E$405,3,FALSE)</f>
        <v>1.3347</v>
      </c>
      <c r="J1792" s="10">
        <f>VLOOKUP(B1792,home!$B$2:$E$405,4,FALSE)</f>
        <v>0.71870000000000001</v>
      </c>
      <c r="K1792" s="12">
        <f t="shared" si="2294"/>
        <v>1.1681495320319999</v>
      </c>
      <c r="L1792" s="12">
        <f t="shared" si="2295"/>
        <v>1.099203303051</v>
      </c>
      <c r="M1792" s="13">
        <f t="shared" si="2296"/>
        <v>0.10358602676045882</v>
      </c>
      <c r="N1792" s="13">
        <f t="shared" si="2297"/>
        <v>0.12100396868528419</v>
      </c>
      <c r="O1792" s="13">
        <f t="shared" si="2298"/>
        <v>0.11386210276502561</v>
      </c>
      <c r="P1792" s="13">
        <f t="shared" si="2299"/>
        <v>0.13300796206114415</v>
      </c>
      <c r="Q1792" s="13">
        <f t="shared" si="2300"/>
        <v>7.0675364696864765E-2</v>
      </c>
      <c r="R1792" s="13">
        <f t="shared" si="2301"/>
        <v>6.2578799725824266E-2</v>
      </c>
      <c r="S1792" s="13">
        <f t="shared" si="2302"/>
        <v>4.2696680539184143E-2</v>
      </c>
      <c r="T1792" s="13">
        <f t="shared" si="2303"/>
        <v>7.7686594319127777E-2</v>
      </c>
      <c r="U1792" s="13">
        <f t="shared" si="2304"/>
        <v>7.3101395614845854E-2</v>
      </c>
      <c r="V1792" s="13">
        <f t="shared" si="2305"/>
        <v>6.0915535541886667E-3</v>
      </c>
      <c r="W1792" s="13">
        <f t="shared" si="2306"/>
        <v>2.751979806561116E-2</v>
      </c>
      <c r="X1792" s="13">
        <f t="shared" si="2307"/>
        <v>3.0249852933016307E-2</v>
      </c>
      <c r="Y1792" s="13">
        <f t="shared" si="2308"/>
        <v>1.6625369130389249E-2</v>
      </c>
      <c r="Z1792" s="13">
        <f t="shared" si="2309"/>
        <v>2.2928941119864352E-2</v>
      </c>
      <c r="AA1792" s="13">
        <f t="shared" si="2310"/>
        <v>2.6784431839158827E-2</v>
      </c>
      <c r="AB1792" s="13">
        <f t="shared" si="2311"/>
        <v>1.5644110759328193E-2</v>
      </c>
      <c r="AC1792" s="13">
        <f t="shared" si="2312"/>
        <v>4.8886005029338299E-4</v>
      </c>
      <c r="AD1792" s="13">
        <f t="shared" si="2313"/>
        <v>8.0368098079897036E-3</v>
      </c>
      <c r="AE1792" s="13">
        <f t="shared" si="2314"/>
        <v>8.8340878869349552E-3</v>
      </c>
      <c r="AF1792" s="13">
        <f t="shared" si="2315"/>
        <v>4.8552292923808651E-3</v>
      </c>
      <c r="AG1792" s="13">
        <f t="shared" si="2316"/>
        <v>1.7789613584183392E-3</v>
      </c>
      <c r="AH1792" s="13">
        <f t="shared" si="2317"/>
        <v>6.3008919536041959E-3</v>
      </c>
      <c r="AI1792" s="13">
        <f t="shared" si="2318"/>
        <v>7.3603839869869356E-3</v>
      </c>
      <c r="AJ1792" s="13">
        <f t="shared" si="2319"/>
        <v>4.2990145549873082E-3</v>
      </c>
      <c r="AK1792" s="13">
        <f t="shared" si="2320"/>
        <v>1.6739639468690596E-3</v>
      </c>
      <c r="AL1792" s="13">
        <f t="shared" si="2321"/>
        <v>2.5108513592472995E-5</v>
      </c>
      <c r="AM1792" s="13">
        <f t="shared" si="2322"/>
        <v>1.8776391232466706E-3</v>
      </c>
      <c r="AN1792" s="13">
        <f t="shared" si="2323"/>
        <v>2.063907126210524E-3</v>
      </c>
      <c r="AO1792" s="13">
        <f t="shared" si="2324"/>
        <v>1.1343267651605523E-3</v>
      </c>
      <c r="AP1792" s="13">
        <f t="shared" si="2325"/>
        <v>4.1561857566787847E-4</v>
      </c>
      <c r="AQ1792" s="13">
        <f t="shared" si="2326"/>
        <v>1.1421232779587097E-4</v>
      </c>
      <c r="AR1792" s="13">
        <f t="shared" si="2327"/>
        <v>1.3851922495138409E-3</v>
      </c>
      <c r="AS1792" s="13">
        <f t="shared" si="2328"/>
        <v>1.6181116780439465E-3</v>
      </c>
      <c r="AT1792" s="13">
        <f t="shared" si="2329"/>
        <v>9.4509819974127529E-4</v>
      </c>
      <c r="AU1792" s="13">
        <f t="shared" si="2330"/>
        <v>3.6800533991735205E-4</v>
      </c>
      <c r="AV1792" s="13">
        <f t="shared" si="2331"/>
        <v>1.0747131640243297E-4</v>
      </c>
      <c r="AW1792" s="13">
        <f t="shared" si="2332"/>
        <v>8.9556057568840737E-7</v>
      </c>
      <c r="AX1792" s="13">
        <f t="shared" si="2333"/>
        <v>3.6556054385759521E-4</v>
      </c>
      <c r="AY1792" s="13">
        <f t="shared" si="2334"/>
        <v>4.0182535727338852E-4</v>
      </c>
      <c r="AZ1792" s="13">
        <f t="shared" si="2335"/>
        <v>2.2084387998227837E-4</v>
      </c>
      <c r="BA1792" s="13">
        <f t="shared" si="2336"/>
        <v>8.0917440778373027E-5</v>
      </c>
      <c r="BB1792" s="13">
        <f t="shared" si="2337"/>
        <v>2.2236179544505323E-5</v>
      </c>
      <c r="BC1792" s="13">
        <f t="shared" si="2338"/>
        <v>4.888416400511069E-6</v>
      </c>
      <c r="BD1792" s="13">
        <f t="shared" si="2339"/>
        <v>2.5376798267104302E-4</v>
      </c>
      <c r="BE1792" s="13">
        <f t="shared" si="2340"/>
        <v>2.9643895020188354E-4</v>
      </c>
      <c r="BF1792" s="13">
        <f t="shared" si="2341"/>
        <v>1.7314251047719384E-4</v>
      </c>
      <c r="BG1792" s="13">
        <f t="shared" si="2342"/>
        <v>6.7418780862926522E-5</v>
      </c>
      <c r="BH1792" s="13">
        <f t="shared" si="2343"/>
        <v>1.9688804328798893E-5</v>
      </c>
      <c r="BI1792" s="13">
        <f t="shared" si="2344"/>
        <v>4.5998935125912052E-6</v>
      </c>
      <c r="BJ1792" s="14">
        <f t="shared" si="2345"/>
        <v>0.37396801191193546</v>
      </c>
      <c r="BK1792" s="14">
        <f t="shared" si="2346"/>
        <v>0.28629801683613504</v>
      </c>
      <c r="BL1792" s="14">
        <f t="shared" si="2347"/>
        <v>0.3168440308523035</v>
      </c>
      <c r="BM1792" s="14">
        <f t="shared" si="2348"/>
        <v>0.39492384622893884</v>
      </c>
      <c r="BN1792" s="14">
        <f t="shared" si="2349"/>
        <v>0.60471422469460179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1.6352</v>
      </c>
      <c r="F1793" s="10">
        <f>VLOOKUP(B1793,home!$B$2:$E$405,3,FALSE)</f>
        <v>0.75539999999999996</v>
      </c>
      <c r="G1793" s="10">
        <f>VLOOKUP(C1793,away!$B$2:$E$405,4,FALSE)</f>
        <v>0.75539999999999996</v>
      </c>
      <c r="H1793" s="10">
        <f>VLOOKUP(A1793,away!$A$2:$E$405,3,FALSE)</f>
        <v>1.1458999999999999</v>
      </c>
      <c r="I1793" s="10">
        <f>VLOOKUP(C1793,away!$B$2:$E$405,3,FALSE)</f>
        <v>1.0266999999999999</v>
      </c>
      <c r="J1793" s="10">
        <f>VLOOKUP(B1793,home!$B$2:$E$405,4,FALSE)</f>
        <v>1.1293</v>
      </c>
      <c r="K1793" s="12">
        <f t="shared" si="2294"/>
        <v>0.93309280243199999</v>
      </c>
      <c r="L1793" s="12">
        <f t="shared" si="2295"/>
        <v>1.3286164020289999</v>
      </c>
      <c r="M1793" s="13">
        <f t="shared" si="2296"/>
        <v>0.10417228077761448</v>
      </c>
      <c r="N1793" s="13">
        <f t="shared" si="2297"/>
        <v>9.720240540651745E-2</v>
      </c>
      <c r="O1793" s="13">
        <f t="shared" si="2298"/>
        <v>0.13840500087790888</v>
      </c>
      <c r="P1793" s="13">
        <f t="shared" si="2299"/>
        <v>0.12914471013977141</v>
      </c>
      <c r="Q1793" s="13">
        <f t="shared" si="2300"/>
        <v>4.5349432431949381E-2</v>
      </c>
      <c r="R1793" s="13">
        <f t="shared" si="2301"/>
        <v>9.1943577144613958E-2</v>
      </c>
      <c r="S1793" s="13">
        <f t="shared" si="2302"/>
        <v>4.0025897562640259E-2</v>
      </c>
      <c r="T1793" s="13">
        <f t="shared" si="2303"/>
        <v>6.0251999751793822E-2</v>
      </c>
      <c r="U1793" s="13">
        <f t="shared" si="2304"/>
        <v>8.5791890063490625E-2</v>
      </c>
      <c r="V1793" s="13">
        <f t="shared" si="2305"/>
        <v>5.5134446517349812E-3</v>
      </c>
      <c r="W1793" s="13">
        <f t="shared" si="2306"/>
        <v>1.4105076332209428E-2</v>
      </c>
      <c r="X1793" s="13">
        <f t="shared" si="2307"/>
        <v>1.8740235766844488E-2</v>
      </c>
      <c r="Y1793" s="13">
        <f t="shared" si="2308"/>
        <v>1.2449292308860053E-2</v>
      </c>
      <c r="Z1793" s="13">
        <f t="shared" si="2309"/>
        <v>4.0719248218517592E-2</v>
      </c>
      <c r="AA1793" s="13">
        <f t="shared" si="2310"/>
        <v>3.7994837433140805E-2</v>
      </c>
      <c r="AB1793" s="13">
        <f t="shared" si="2311"/>
        <v>1.7726354669218805E-2</v>
      </c>
      <c r="AC1793" s="13">
        <f t="shared" si="2312"/>
        <v>4.2719630290855861E-4</v>
      </c>
      <c r="AD1793" s="13">
        <f t="shared" si="2313"/>
        <v>3.290336300834642E-3</v>
      </c>
      <c r="AE1793" s="13">
        <f t="shared" si="2314"/>
        <v>4.3715947774803305E-3</v>
      </c>
      <c r="AF1793" s="13">
        <f t="shared" si="2315"/>
        <v>2.9040862621923422E-3</v>
      </c>
      <c r="AG1793" s="13">
        <f t="shared" si="2316"/>
        <v>1.2861388802852787E-3</v>
      </c>
      <c r="AH1793" s="13">
        <f t="shared" si="2317"/>
        <v>1.3525065265353157E-2</v>
      </c>
      <c r="AI1793" s="13">
        <f t="shared" si="2318"/>
        <v>1.2620141051524078E-2</v>
      </c>
      <c r="AJ1793" s="13">
        <f t="shared" si="2319"/>
        <v>5.8878813904268646E-3</v>
      </c>
      <c r="AK1793" s="13">
        <f t="shared" si="2320"/>
        <v>1.8313132489935415E-3</v>
      </c>
      <c r="AL1793" s="13">
        <f t="shared" si="2321"/>
        <v>2.1184193069434378E-5</v>
      </c>
      <c r="AM1793" s="13">
        <f t="shared" si="2322"/>
        <v>6.1403782397790739E-4</v>
      </c>
      <c r="AN1793" s="13">
        <f t="shared" si="2323"/>
        <v>8.1582072440324364E-4</v>
      </c>
      <c r="AO1793" s="13">
        <f t="shared" si="2324"/>
        <v>5.4195639777866505E-4</v>
      </c>
      <c r="AP1793" s="13">
        <f t="shared" si="2325"/>
        <v>2.4001738642442913E-4</v>
      </c>
      <c r="AQ1793" s="13">
        <f t="shared" si="2326"/>
        <v>7.9722759093907327E-5</v>
      </c>
      <c r="AR1793" s="13">
        <f t="shared" si="2327"/>
        <v>3.5939247100121828E-3</v>
      </c>
      <c r="AS1793" s="13">
        <f t="shared" si="2328"/>
        <v>3.3534652793948804E-3</v>
      </c>
      <c r="AT1793" s="13">
        <f t="shared" si="2329"/>
        <v>1.5645471577044896E-3</v>
      </c>
      <c r="AU1793" s="13">
        <f t="shared" si="2330"/>
        <v>4.8662256397316751E-4</v>
      </c>
      <c r="AV1793" s="13">
        <f t="shared" si="2331"/>
        <v>1.1351600298609199E-4</v>
      </c>
      <c r="AW1793" s="13">
        <f t="shared" si="2332"/>
        <v>7.2951440874752492E-7</v>
      </c>
      <c r="AX1793" s="13">
        <f t="shared" si="2333"/>
        <v>9.5492378995798761E-5</v>
      </c>
      <c r="AY1793" s="13">
        <f t="shared" si="2334"/>
        <v>1.2687274100258778E-4</v>
      </c>
      <c r="AZ1793" s="13">
        <f t="shared" si="2335"/>
        <v>8.4282602333207688E-5</v>
      </c>
      <c r="BA1793" s="13">
        <f t="shared" si="2336"/>
        <v>3.7326415955195799E-5</v>
      </c>
      <c r="BB1793" s="13">
        <f t="shared" si="2337"/>
        <v>1.2398122116757528E-5</v>
      </c>
      <c r="BC1793" s="13">
        <f t="shared" si="2338"/>
        <v>3.2944696797365114E-6</v>
      </c>
      <c r="BD1793" s="13">
        <f t="shared" si="2339"/>
        <v>7.9582455289658278E-4</v>
      </c>
      <c r="BE1793" s="13">
        <f t="shared" si="2340"/>
        <v>7.4257816230646582E-4</v>
      </c>
      <c r="BF1793" s="13">
        <f t="shared" si="2341"/>
        <v>3.4644716924567238E-4</v>
      </c>
      <c r="BG1793" s="13">
        <f t="shared" si="2342"/>
        <v>1.0775578668202596E-4</v>
      </c>
      <c r="BH1793" s="13">
        <f t="shared" si="2343"/>
        <v>2.5136537243349093E-5</v>
      </c>
      <c r="BI1793" s="13">
        <f t="shared" si="2344"/>
        <v>4.6909443959665904E-6</v>
      </c>
      <c r="BJ1793" s="14">
        <f t="shared" si="2345"/>
        <v>0.26260182004072868</v>
      </c>
      <c r="BK1793" s="14">
        <f t="shared" si="2346"/>
        <v>0.27943158636874171</v>
      </c>
      <c r="BL1793" s="14">
        <f t="shared" si="2347"/>
        <v>0.41686057001151156</v>
      </c>
      <c r="BM1793" s="14">
        <f t="shared" si="2348"/>
        <v>0.39326967463453011</v>
      </c>
      <c r="BN1793" s="14">
        <f t="shared" si="2349"/>
        <v>0.60621740677837554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1.6352</v>
      </c>
      <c r="F1794" s="10">
        <f>VLOOKUP(B1794,home!$B$2:$E$405,3,FALSE)</f>
        <v>1.0431999999999999</v>
      </c>
      <c r="G1794" s="10">
        <f>VLOOKUP(C1794,away!$B$2:$E$405,4,FALSE)</f>
        <v>0.53959999999999997</v>
      </c>
      <c r="H1794" s="10">
        <f>VLOOKUP(A1794,away!$A$2:$E$405,3,FALSE)</f>
        <v>1.1458999999999999</v>
      </c>
      <c r="I1794" s="10">
        <f>VLOOKUP(C1794,away!$B$2:$E$405,3,FALSE)</f>
        <v>1.0266999999999999</v>
      </c>
      <c r="J1794" s="10">
        <f>VLOOKUP(B1794,home!$B$2:$E$405,4,FALSE)</f>
        <v>0.92400000000000004</v>
      </c>
      <c r="K1794" s="12">
        <f t="shared" si="2294"/>
        <v>0.92047160934399985</v>
      </c>
      <c r="L1794" s="12">
        <f t="shared" si="2295"/>
        <v>1.08708186972</v>
      </c>
      <c r="M1794" s="13">
        <f t="shared" si="2296"/>
        <v>0.13431688208602174</v>
      </c>
      <c r="N1794" s="13">
        <f t="shared" si="2297"/>
        <v>0.12363487661578869</v>
      </c>
      <c r="O1794" s="13">
        <f t="shared" si="2298"/>
        <v>0.14601344731303331</v>
      </c>
      <c r="P1794" s="13">
        <f t="shared" si="2299"/>
        <v>0.13440123283409308</v>
      </c>
      <c r="Q1794" s="13">
        <f t="shared" si="2300"/>
        <v>5.6901196924790932E-2</v>
      </c>
      <c r="R1794" s="13">
        <f t="shared" si="2301"/>
        <v>7.936428565465746E-2</v>
      </c>
      <c r="S1794" s="13">
        <f t="shared" si="2302"/>
        <v>3.3621409138568689E-2</v>
      </c>
      <c r="T1794" s="13">
        <f t="shared" si="2303"/>
        <v>6.1856259542307647E-2</v>
      </c>
      <c r="U1794" s="13">
        <f t="shared" si="2304"/>
        <v>7.3052571740979469E-2</v>
      </c>
      <c r="V1794" s="13">
        <f t="shared" si="2305"/>
        <v>3.7380581466620335E-3</v>
      </c>
      <c r="W1794" s="13">
        <f t="shared" si="2306"/>
        <v>1.745864543565406E-2</v>
      </c>
      <c r="X1794" s="13">
        <f t="shared" si="2307"/>
        <v>1.8978976922969359E-2</v>
      </c>
      <c r="Y1794" s="13">
        <f t="shared" si="2308"/>
        <v>1.031585085939713E-2</v>
      </c>
      <c r="Z1794" s="13">
        <f t="shared" si="2309"/>
        <v>2.8758492012819069E-2</v>
      </c>
      <c r="AA1794" s="13">
        <f t="shared" si="2310"/>
        <v>2.6471375425346132E-2</v>
      </c>
      <c r="AB1794" s="13">
        <f t="shared" si="2311"/>
        <v>1.2183074769658781E-2</v>
      </c>
      <c r="AC1794" s="13">
        <f t="shared" si="2312"/>
        <v>2.33775352507041E-4</v>
      </c>
      <c r="AD1794" s="13">
        <f t="shared" si="2313"/>
        <v>4.0175468652806912E-3</v>
      </c>
      <c r="AE1794" s="13">
        <f t="shared" si="2314"/>
        <v>4.3674023579970585E-3</v>
      </c>
      <c r="AF1794" s="13">
        <f t="shared" si="2315"/>
        <v>2.3738619605754891E-3</v>
      </c>
      <c r="AG1794" s="13">
        <f t="shared" si="2316"/>
        <v>8.6019409951986262E-4</v>
      </c>
      <c r="AH1794" s="13">
        <f t="shared" si="2317"/>
        <v>7.8157088169057611E-3</v>
      </c>
      <c r="AI1794" s="13">
        <f t="shared" si="2318"/>
        <v>7.1941380728613342E-3</v>
      </c>
      <c r="AJ1794" s="13">
        <f t="shared" si="2319"/>
        <v>3.3109999248848066E-3</v>
      </c>
      <c r="AK1794" s="13">
        <f t="shared" si="2320"/>
        <v>1.0158938097988605E-3</v>
      </c>
      <c r="AL1794" s="13">
        <f t="shared" si="2321"/>
        <v>9.3568865194618304E-6</v>
      </c>
      <c r="AM1794" s="13">
        <f t="shared" si="2322"/>
        <v>7.3960756573997221E-4</v>
      </c>
      <c r="AN1794" s="13">
        <f t="shared" si="2323"/>
        <v>8.0401397542366687E-4</v>
      </c>
      <c r="AO1794" s="13">
        <f t="shared" si="2324"/>
        <v>4.3701450784228483E-4</v>
      </c>
      <c r="AP1794" s="13">
        <f t="shared" si="2325"/>
        <v>1.5835684942665221E-4</v>
      </c>
      <c r="AQ1794" s="13">
        <f t="shared" si="2326"/>
        <v>4.30367149894234E-5</v>
      </c>
      <c r="AR1794" s="13">
        <f t="shared" si="2327"/>
        <v>1.699263070773801E-3</v>
      </c>
      <c r="AS1794" s="13">
        <f t="shared" si="2328"/>
        <v>1.5641234134539878E-3</v>
      </c>
      <c r="AT1794" s="13">
        <f t="shared" si="2329"/>
        <v>7.1986559779731131E-4</v>
      </c>
      <c r="AU1794" s="13">
        <f t="shared" si="2330"/>
        <v>2.208719484386239E-4</v>
      </c>
      <c r="AV1794" s="13">
        <f t="shared" si="2331"/>
        <v>5.0826589459561258E-5</v>
      </c>
      <c r="AW1794" s="13">
        <f t="shared" si="2332"/>
        <v>2.6007673962528196E-7</v>
      </c>
      <c r="AX1794" s="13">
        <f t="shared" si="2333"/>
        <v>1.1346462771994502E-4</v>
      </c>
      <c r="AY1794" s="13">
        <f t="shared" si="2334"/>
        <v>1.2334533964888158E-4</v>
      </c>
      <c r="AZ1794" s="13">
        <f t="shared" si="2335"/>
        <v>6.7043241223377307E-5</v>
      </c>
      <c r="BA1794" s="13">
        <f t="shared" si="2336"/>
        <v>2.4293830673732659E-5</v>
      </c>
      <c r="BB1794" s="13">
        <f t="shared" si="2337"/>
        <v>6.6023457178655974E-6</v>
      </c>
      <c r="BC1794" s="13">
        <f t="shared" si="2338"/>
        <v>1.4354580655030341E-6</v>
      </c>
      <c r="BD1794" s="13">
        <f t="shared" si="2339"/>
        <v>3.0787301268715521E-4</v>
      </c>
      <c r="BE1794" s="13">
        <f t="shared" si="2340"/>
        <v>2.8338836746173143E-4</v>
      </c>
      <c r="BF1794" s="13">
        <f t="shared" si="2341"/>
        <v>1.3042547333343436E-4</v>
      </c>
      <c r="BG1794" s="13">
        <f t="shared" si="2342"/>
        <v>4.0017648446226429E-5</v>
      </c>
      <c r="BH1794" s="13">
        <f t="shared" si="2343"/>
        <v>9.2087773168651113E-6</v>
      </c>
      <c r="BI1794" s="13">
        <f t="shared" si="2344"/>
        <v>1.6952836153890709E-6</v>
      </c>
      <c r="BJ1794" s="14">
        <f t="shared" si="2345"/>
        <v>0.30328302604075213</v>
      </c>
      <c r="BK1794" s="14">
        <f t="shared" si="2346"/>
        <v>0.30644405978402095</v>
      </c>
      <c r="BL1794" s="14">
        <f t="shared" si="2347"/>
        <v>0.36144905471090988</v>
      </c>
      <c r="BM1794" s="14">
        <f t="shared" si="2348"/>
        <v>0.32517962585720761</v>
      </c>
      <c r="BN1794" s="14">
        <f t="shared" si="2349"/>
        <v>0.67463192142838524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1.6352</v>
      </c>
      <c r="F1795" s="15">
        <f>VLOOKUP(B1795,home!$B$2:$E$405,3,FALSE)</f>
        <v>0.84940000000000004</v>
      </c>
      <c r="G1795" s="15">
        <f>VLOOKUP(C1795,away!$B$2:$E$405,4,FALSE)</f>
        <v>1.6188</v>
      </c>
      <c r="H1795" s="15">
        <f>VLOOKUP(A1795,away!$A$2:$E$405,3,FALSE)</f>
        <v>1.1458999999999999</v>
      </c>
      <c r="I1795" s="15">
        <f>VLOOKUP(C1795,away!$B$2:$E$405,3,FALSE)</f>
        <v>1.0266999999999999</v>
      </c>
      <c r="J1795" s="15">
        <f>VLOOKUP(B1795,home!$B$2:$E$405,4,FALSE)</f>
        <v>0.48480000000000001</v>
      </c>
      <c r="K1795" s="16">
        <f t="shared" si="2294"/>
        <v>2.2484142589439999</v>
      </c>
      <c r="L1795" s="16">
        <f t="shared" si="2295"/>
        <v>0.57036503294399998</v>
      </c>
      <c r="M1795" s="17">
        <f t="shared" si="2296"/>
        <v>5.9678748595054613E-2</v>
      </c>
      <c r="N1795" s="17">
        <f t="shared" si="2297"/>
        <v>0.134182549297055</v>
      </c>
      <c r="O1795" s="17">
        <f t="shared" si="2298"/>
        <v>3.4038671408475017E-2</v>
      </c>
      <c r="P1795" s="17">
        <f t="shared" si="2299"/>
        <v>7.6533034150324669E-2</v>
      </c>
      <c r="Q1795" s="17">
        <f t="shared" si="2300"/>
        <v>0.15084897857047735</v>
      </c>
      <c r="R1795" s="17">
        <f t="shared" si="2301"/>
        <v>9.7072339696324204E-3</v>
      </c>
      <c r="S1795" s="17">
        <f t="shared" si="2302"/>
        <v>2.453681358166138E-2</v>
      </c>
      <c r="T1795" s="17">
        <f t="shared" si="2303"/>
        <v>8.6038982631919059E-2</v>
      </c>
      <c r="U1795" s="17">
        <f t="shared" si="2304"/>
        <v>2.1825883272227103E-2</v>
      </c>
      <c r="V1795" s="17">
        <f t="shared" si="2305"/>
        <v>3.4962693048550182E-3</v>
      </c>
      <c r="W1795" s="17">
        <f t="shared" si="2306"/>
        <v>0.11305699812166639</v>
      </c>
      <c r="X1795" s="17">
        <f t="shared" si="2307"/>
        <v>6.4483758458213997E-2</v>
      </c>
      <c r="Y1795" s="17">
        <f t="shared" si="2308"/>
        <v>1.8389640508686078E-2</v>
      </c>
      <c r="Z1795" s="17">
        <f t="shared" si="2309"/>
        <v>1.8455556076281709E-3</v>
      </c>
      <c r="AA1795" s="17">
        <f t="shared" si="2310"/>
        <v>4.1495735438652377E-3</v>
      </c>
      <c r="AB1795" s="17">
        <f t="shared" si="2311"/>
        <v>4.6649801622816942E-3</v>
      </c>
      <c r="AC1795" s="17">
        <f t="shared" si="2312"/>
        <v>2.8022967179117272E-4</v>
      </c>
      <c r="AD1795" s="17">
        <f t="shared" si="2313"/>
        <v>6.3549741662539946E-2</v>
      </c>
      <c r="AE1795" s="17">
        <f t="shared" si="2314"/>
        <v>3.6246550496937285E-2</v>
      </c>
      <c r="AF1795" s="17">
        <f t="shared" si="2315"/>
        <v>1.0336882484145996E-2</v>
      </c>
      <c r="AG1795" s="17">
        <f t="shared" si="2316"/>
        <v>1.9652654395360628E-3</v>
      </c>
      <c r="AH1795" s="17">
        <f t="shared" si="2317"/>
        <v>2.6316009623620636E-4</v>
      </c>
      <c r="AI1795" s="17">
        <f t="shared" si="2318"/>
        <v>5.916929127625616E-4</v>
      </c>
      <c r="AJ1795" s="17">
        <f t="shared" si="2319"/>
        <v>6.651853909857261E-4</v>
      </c>
      <c r="AK1795" s="17">
        <f t="shared" si="2320"/>
        <v>4.9853743931118201E-4</v>
      </c>
      <c r="AL1795" s="17">
        <f t="shared" si="2321"/>
        <v>1.4374850375401689E-5</v>
      </c>
      <c r="AM1795" s="17">
        <f t="shared" si="2322"/>
        <v>2.8577229061252468E-2</v>
      </c>
      <c r="AN1795" s="17">
        <f t="shared" si="2323"/>
        <v>1.6299452194969498E-2</v>
      </c>
      <c r="AO1795" s="17">
        <f t="shared" si="2324"/>
        <v>4.6483187940764645E-3</v>
      </c>
      <c r="AP1795" s="17">
        <f t="shared" si="2325"/>
        <v>8.8374616737254587E-4</v>
      </c>
      <c r="AQ1795" s="17">
        <f t="shared" si="2326"/>
        <v>1.2601447796689396E-4</v>
      </c>
      <c r="AR1795" s="17">
        <f t="shared" si="2327"/>
        <v>3.0019463391862017E-5</v>
      </c>
      <c r="AS1795" s="17">
        <f t="shared" si="2328"/>
        <v>6.7496189536109971E-5</v>
      </c>
      <c r="AT1795" s="17">
        <f t="shared" si="2329"/>
        <v>7.5879697488688249E-5</v>
      </c>
      <c r="AU1795" s="17">
        <f t="shared" si="2330"/>
        <v>5.686966459930796E-5</v>
      </c>
      <c r="AV1795" s="17">
        <f t="shared" si="2331"/>
        <v>3.1966641196611714E-5</v>
      </c>
      <c r="AW1795" s="17">
        <f t="shared" si="2332"/>
        <v>5.1207085184609366E-7</v>
      </c>
      <c r="AX1795" s="17">
        <f t="shared" si="2333"/>
        <v>1.0708908217071491E-2</v>
      </c>
      <c r="AY1795" s="17">
        <f t="shared" si="2334"/>
        <v>6.1079867880242528E-3</v>
      </c>
      <c r="AZ1795" s="17">
        <f t="shared" si="2335"/>
        <v>1.7418910427864846E-3</v>
      </c>
      <c r="BA1795" s="17">
        <f t="shared" si="2336"/>
        <v>3.3117124733459069E-4</v>
      </c>
      <c r="BB1795" s="17">
        <f t="shared" si="2337"/>
        <v>4.7222124849024839E-5</v>
      </c>
      <c r="BC1795" s="17">
        <f t="shared" si="2338"/>
        <v>5.3867697590399477E-6</v>
      </c>
      <c r="BD1795" s="17">
        <f t="shared" si="2339"/>
        <v>2.8536753710767632E-6</v>
      </c>
      <c r="BE1795" s="17">
        <f t="shared" si="2340"/>
        <v>6.416244394726304E-6</v>
      </c>
      <c r="BF1795" s="17">
        <f t="shared" si="2341"/>
        <v>7.2131876929860705E-6</v>
      </c>
      <c r="BG1795" s="17">
        <f t="shared" si="2342"/>
        <v>5.4060780204497517E-6</v>
      </c>
      <c r="BH1795" s="17">
        <f t="shared" si="2343"/>
        <v>3.0387757265357444E-6</v>
      </c>
      <c r="BI1795" s="17">
        <f t="shared" si="2344"/>
        <v>1.3664853346551757E-6</v>
      </c>
      <c r="BJ1795" s="18">
        <f t="shared" si="2345"/>
        <v>0.74857667455663979</v>
      </c>
      <c r="BK1795" s="18">
        <f t="shared" si="2346"/>
        <v>0.1706474569420865</v>
      </c>
      <c r="BL1795" s="18">
        <f t="shared" si="2347"/>
        <v>7.6693444298530172E-2</v>
      </c>
      <c r="BM1795" s="18">
        <f t="shared" si="2348"/>
        <v>0.52666644069669333</v>
      </c>
      <c r="BN1795" s="18">
        <f t="shared" si="2349"/>
        <v>0.46498921599101906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1.242</v>
      </c>
      <c r="F1796" s="10">
        <f>VLOOKUP(B1796,home!$B$2:$E$405,3,FALSE)</f>
        <v>1.042</v>
      </c>
      <c r="G1796" s="10">
        <f>VLOOKUP(C1796,away!$B$2:$E$405,4,FALSE)</f>
        <v>0.85250000000000004</v>
      </c>
      <c r="H1796" s="10">
        <f>VLOOKUP(A1796,away!$A$2:$E$405,3,FALSE)</f>
        <v>0.96209999999999996</v>
      </c>
      <c r="I1796" s="10">
        <f>VLOOKUP(C1796,away!$B$2:$E$405,3,FALSE)</f>
        <v>2.2622</v>
      </c>
      <c r="J1796" s="10">
        <f>VLOOKUP(B1796,home!$B$2:$E$405,4,FALSE)</f>
        <v>1.284</v>
      </c>
      <c r="K1796" s="12">
        <f t="shared" ref="K1796:K1823" si="2350">E1796*F1796*G1796</f>
        <v>1.1032748100000001</v>
      </c>
      <c r="L1796" s="12">
        <f t="shared" ref="L1796:L1823" si="2351">H1796*I1796*J1796</f>
        <v>2.7945780040799995</v>
      </c>
      <c r="M1796" s="13">
        <f t="shared" ref="M1796:M1823" si="2352">_xlfn.POISSON.DIST(0,K1796,FALSE) * _xlfn.POISSON.DIST(0,L1796,FALSE)</f>
        <v>2.0285421288198695E-2</v>
      </c>
      <c r="N1796" s="13">
        <f t="shared" ref="N1796:N1823" si="2353">_xlfn.POISSON.DIST(1,K1796,FALSE) * _xlfn.POISSON.DIST(0,L1796,FALSE)</f>
        <v>2.2380394317507369E-2</v>
      </c>
      <c r="O1796" s="13">
        <f t="shared" ref="O1796:O1823" si="2354">_xlfn.POISSON.DIST(0,K1796,FALSE) * _xlfn.POISSON.DIST(1,L1796,FALSE)</f>
        <v>5.6689192135496246E-2</v>
      </c>
      <c r="P1796" s="13">
        <f t="shared" ref="P1796:P1823" si="2355">_xlfn.POISSON.DIST(1,K1796,FALSE) * _xlfn.POISSON.DIST(1,L1796,FALSE)</f>
        <v>6.2543757682343104E-2</v>
      </c>
      <c r="Q1796" s="13">
        <f t="shared" ref="Q1796:Q1823" si="2356">_xlfn.POISSON.DIST(2,K1796,FALSE) * _xlfn.POISSON.DIST(0,L1796,FALSE)</f>
        <v>1.2345862644186514E-2</v>
      </c>
      <c r="R1796" s="13">
        <f t="shared" ref="R1796:R1823" si="2357">_xlfn.POISSON.DIST(0,K1796,FALSE) * _xlfn.POISSON.DIST(2,L1796,FALSE)</f>
        <v>7.921118470546136E-2</v>
      </c>
      <c r="S1796" s="13">
        <f t="shared" ref="S1796:S1823" si="2358">_xlfn.POISSON.DIST(2,K1796,FALSE) * _xlfn.POISSON.DIST(2,L1796,FALSE)</f>
        <v>4.8208533230011702E-2</v>
      </c>
      <c r="T1796" s="13">
        <f t="shared" ref="T1796:T1823" si="2359">_xlfn.POISSON.DIST(2,K1796,FALSE) * _xlfn.POISSON.DIST(1,L1796,FALSE)</f>
        <v>3.4501476186836577E-2</v>
      </c>
      <c r="U1796" s="13">
        <f t="shared" ref="U1796:U1823" si="2360">_xlfn.POISSON.DIST(1,K1796,FALSE) * _xlfn.POISSON.DIST(2,L1796,FALSE)</f>
        <v>8.7391704755792776E-2</v>
      </c>
      <c r="V1796" s="13">
        <f t="shared" ref="V1796:V1823" si="2361">_xlfn.POISSON.DIST(3,K1796,FALSE) * _xlfn.POISSON.DIST(3,L1796,FALSE)</f>
        <v>1.6515105315850837E-2</v>
      </c>
      <c r="W1796" s="13">
        <f t="shared" ref="W1796:W1823" si="2362">_xlfn.POISSON.DIST(3,K1796,FALSE) * _xlfn.POISSON.DIST(0,L1796,FALSE)</f>
        <v>4.5402930876836563E-3</v>
      </c>
      <c r="X1796" s="13">
        <f t="shared" ref="X1796:X1823" si="2363">_xlfn.POISSON.DIST(3,K1796,FALSE) * _xlfn.POISSON.DIST(1,L1796,FALSE)</f>
        <v>1.2688203194917211E-2</v>
      </c>
      <c r="Y1796" s="13">
        <f t="shared" ref="Y1796:Y1823" si="2364">_xlfn.POISSON.DIST(3,K1796,FALSE) * _xlfn.POISSON.DIST(2,L1796,FALSE)</f>
        <v>1.772908677990661E-2</v>
      </c>
      <c r="Z1796" s="13">
        <f t="shared" ref="Z1796:Z1823" si="2365">_xlfn.POISSON.DIST(0,K1796,FALSE) * _xlfn.POISSON.DIST(3,L1796,FALSE)</f>
        <v>7.3787278151666788E-2</v>
      </c>
      <c r="AA1796" s="13">
        <f t="shared" ref="AA1796:AA1823" si="2366">_xlfn.POISSON.DIST(1,K1796,FALSE) * _xlfn.POISSON.DIST(3,L1796,FALSE)</f>
        <v>8.1407645283197327E-2</v>
      </c>
      <c r="AB1796" s="13">
        <f t="shared" ref="AB1796:AB1823" si="2367">_xlfn.POISSON.DIST(2,K1796,FALSE) * _xlfn.POISSON.DIST(3,L1796,FALSE)</f>
        <v>4.4907502191183474E-2</v>
      </c>
      <c r="AC1796" s="13">
        <f t="shared" ref="AC1796:AC1823" si="2368">_xlfn.POISSON.DIST(4,K1796,FALSE) * _xlfn.POISSON.DIST(4,L1796,FALSE)</f>
        <v>3.1824479089505781E-3</v>
      </c>
      <c r="AD1796" s="13">
        <f t="shared" ref="AD1796:AD1823" si="2369">_xlfn.POISSON.DIST(4,K1796,FALSE) * _xlfn.POISSON.DIST(0,L1796,FALSE)</f>
        <v>1.2522977484146251E-3</v>
      </c>
      <c r="AE1796" s="13">
        <f t="shared" ref="AE1796:AE1823" si="2370">_xlfn.POISSON.DIST(4,K1796,FALSE) * _xlfn.POISSON.DIST(1,L1796,FALSE)</f>
        <v>3.4996437422784208E-3</v>
      </c>
      <c r="AF1796" s="13">
        <f t="shared" ref="AF1796:AF1823" si="2371">_xlfn.POISSON.DIST(4,K1796,FALSE) * _xlfn.POISSON.DIST(2,L1796,FALSE)</f>
        <v>4.8900137121437454E-3</v>
      </c>
      <c r="AG1796" s="13">
        <f t="shared" ref="AG1796:AG1823" si="2372">_xlfn.POISSON.DIST(4,K1796,FALSE) * _xlfn.POISSON.DIST(3,L1796,FALSE)</f>
        <v>4.5551749198688317E-3</v>
      </c>
      <c r="AH1796" s="13">
        <f t="shared" ref="AH1796:AH1823" si="2373">_xlfn.POISSON.DIST(0,K1796,FALSE) * _xlfn.POISSON.DIST(4,L1796,FALSE)</f>
        <v>5.1551076125895184E-2</v>
      </c>
      <c r="AI1796" s="13">
        <f t="shared" ref="AI1796:AI1823" si="2374">_xlfn.POISSON.DIST(1,K1796,FALSE) * _xlfn.POISSON.DIST(4,L1796,FALSE)</f>
        <v>5.6875003718092544E-2</v>
      </c>
      <c r="AJ1796" s="13">
        <f t="shared" ref="AJ1796:AJ1823" si="2375">_xlfn.POISSON.DIST(2,K1796,FALSE) * _xlfn.POISSON.DIST(4,L1796,FALSE)</f>
        <v>3.137437946041393E-2</v>
      </c>
      <c r="AK1796" s="13">
        <f t="shared" ref="AK1796:AK1823" si="2376">_xlfn.POISSON.DIST(3,K1796,FALSE) * _xlfn.POISSON.DIST(4,L1796,FALSE)</f>
        <v>1.1538187512685356E-2</v>
      </c>
      <c r="AL1796" s="13">
        <f t="shared" ref="AL1796:AL1823" si="2377">_xlfn.POISSON.DIST(5,K1796,FALSE) * _xlfn.POISSON.DIST(5,L1796,FALSE)</f>
        <v>3.9248334658916812E-4</v>
      </c>
      <c r="AM1796" s="13">
        <f t="shared" ref="AM1796:AM1823" si="2378">_xlfn.POISSON.DIST(5,K1796,FALSE) * _xlfn.POISSON.DIST(0,L1796,FALSE)</f>
        <v>2.7632571208911468E-4</v>
      </c>
      <c r="AN1796" s="13">
        <f t="shared" ref="AN1796:AN1823" si="2379">_xlfn.POISSON.DIST(5,K1796,FALSE) * _xlfn.POISSON.DIST(1,L1796,FALSE)</f>
        <v>7.7221375696598274E-4</v>
      </c>
      <c r="AO1796" s="13">
        <f t="shared" ref="AO1796:AO1823" si="2380">_xlfn.POISSON.DIST(5,K1796,FALSE) * _xlfn.POISSON.DIST(2,L1796,FALSE)</f>
        <v>1.0790057898325571E-3</v>
      </c>
      <c r="AP1796" s="13">
        <f t="shared" ref="AP1796:AP1823" si="2381">_xlfn.POISSON.DIST(5,K1796,FALSE) * _xlfn.POISSON.DIST(3,L1796,FALSE)</f>
        <v>1.0051219488470102E-3</v>
      </c>
      <c r="AQ1796" s="13">
        <f t="shared" ref="AQ1796:AQ1823" si="2382">_xlfn.POISSON.DIST(5,K1796,FALSE) * _xlfn.POISSON.DIST(4,L1796,FALSE)</f>
        <v>7.0222292241646923E-4</v>
      </c>
      <c r="AR1796" s="13">
        <f t="shared" ref="AR1796:AR1823" si="2383">_xlfn.POISSON.DIST(0,K1796,FALSE) * _xlfn.POISSON.DIST(5,L1796,FALSE)</f>
        <v>2.8812700685616047E-2</v>
      </c>
      <c r="AS1796" s="13">
        <f t="shared" ref="AS1796:AS1823" si="2384">_xlfn.POISSON.DIST(1,K1796,FALSE) * _xlfn.POISSON.DIST(5,L1796,FALSE)</f>
        <v>3.1788326874509915E-2</v>
      </c>
      <c r="AT1796" s="13">
        <f t="shared" ref="AT1796:AT1823" si="2385">_xlfn.POISSON.DIST(2,K1796,FALSE) * _xlfn.POISSON.DIST(5,L1796,FALSE)</f>
        <v>1.7535630146346414E-2</v>
      </c>
      <c r="AU1796" s="13">
        <f t="shared" ref="AU1796:AU1823" si="2386">_xlfn.POISSON.DIST(3,K1796,FALSE) * _xlfn.POISSON.DIST(5,L1796,FALSE)</f>
        <v>6.4488730059802015E-3</v>
      </c>
      <c r="AV1796" s="13">
        <f t="shared" ref="AV1796:AV1823" si="2387">_xlfn.POISSON.DIST(4,K1796,FALSE) * _xlfn.POISSON.DIST(5,L1796,FALSE)</f>
        <v>1.7787197850967344E-3</v>
      </c>
      <c r="AW1796" s="13">
        <f t="shared" ref="AW1796:AW1823" si="2388">_xlfn.POISSON.DIST(6,K1796,FALSE) * _xlfn.POISSON.DIST(6,L1796,FALSE)</f>
        <v>3.3613882073072791E-5</v>
      </c>
      <c r="AX1796" s="13">
        <f t="shared" ref="AX1796:AX1823" si="2389">_xlfn.POISSON.DIST(6,K1796,FALSE) * _xlfn.POISSON.DIST(0,L1796,FALSE)</f>
        <v>5.0810532917205451E-5</v>
      </c>
      <c r="AY1796" s="13">
        <f t="shared" ref="AY1796:AY1823" si="2390">_xlfn.POISSON.DIST(6,K1796,FALSE) * _xlfn.POISSON.DIST(1,L1796,FALSE)</f>
        <v>1.4199399766600513E-4</v>
      </c>
      <c r="AZ1796" s="13">
        <f t="shared" ref="AZ1796:AZ1823" si="2391">_xlfn.POISSON.DIST(6,K1796,FALSE) * _xlfn.POISSON.DIST(2,L1796,FALSE)</f>
        <v>1.984066512944024E-4</v>
      </c>
      <c r="BA1796" s="13">
        <f t="shared" ref="BA1796:BA1823" si="2392">_xlfn.POISSON.DIST(6,K1796,FALSE) * _xlfn.POISSON.DIST(3,L1796,FALSE)</f>
        <v>1.8482095452350248E-4</v>
      </c>
      <c r="BB1796" s="13">
        <f t="shared" ref="BB1796:BB1823" si="2393">_xlfn.POISSON.DIST(6,K1796,FALSE) * _xlfn.POISSON.DIST(4,L1796,FALSE)</f>
        <v>1.2912414355111248E-4</v>
      </c>
      <c r="BC1796" s="13">
        <f t="shared" ref="BC1796:BC1823" si="2394">_xlfn.POISSON.DIST(6,K1796,FALSE) * _xlfn.POISSON.DIST(5,L1796,FALSE)</f>
        <v>7.2169498272721429E-5</v>
      </c>
      <c r="BD1796" s="13">
        <f t="shared" ref="BD1796:BD1823" si="2395">_xlfn.POISSON.DIST(0,K1796,FALSE) * _xlfn.POISSON.DIST(6,L1796,FALSE)</f>
        <v>1.3419889929027217E-2</v>
      </c>
      <c r="BE1796" s="13">
        <f t="shared" ref="BE1796:BE1823" si="2396">_xlfn.POISSON.DIST(1,K1796,FALSE) * _xlfn.POISSON.DIST(6,L1796,FALSE)</f>
        <v>1.4805826511668415E-2</v>
      </c>
      <c r="BF1796" s="13">
        <f t="shared" ref="BF1796:BF1823" si="2397">_xlfn.POISSON.DIST(2,K1796,FALSE) * _xlfn.POISSON.DIST(6,L1796,FALSE)</f>
        <v>8.1674477157769685E-3</v>
      </c>
      <c r="BG1796" s="13">
        <f t="shared" ref="BG1796:BG1823" si="2398">_xlfn.POISSON.DIST(3,K1796,FALSE) * _xlfn.POISSON.DIST(6,L1796,FALSE)</f>
        <v>3.0036464422695886E-3</v>
      </c>
      <c r="BH1796" s="13">
        <f t="shared" ref="BH1796:BH1823" si="2399">_xlfn.POISSON.DIST(4,K1796,FALSE) * _xlfn.POISSON.DIST(6,L1796,FALSE)</f>
        <v>8.2846186447553928E-4</v>
      </c>
      <c r="BI1796" s="13">
        <f t="shared" ref="BI1796:BI1823" si="2400">_xlfn.POISSON.DIST(5,K1796,FALSE) * _xlfn.POISSON.DIST(6,L1796,FALSE)</f>
        <v>1.8280422122429928E-4</v>
      </c>
      <c r="BJ1796" s="14">
        <f t="shared" ref="BJ1796:BJ1823" si="2401">SUM(N1796,Q1796,T1796,W1796,X1796,Y1796,AD1796,AE1796,AF1796,AG1796,AM1796,AN1796,AO1796,AP1796,AQ1796,AX1796,AY1796,AZ1796,BA1796,BB1796,BC1796)</f>
        <v>0.12299466224211963</v>
      </c>
      <c r="BK1796" s="14">
        <f t="shared" ref="BK1796:BK1823" si="2402">SUM(M1796,P1796,S1796,V1796,AC1796,AL1796,AY1796)</f>
        <v>0.15126974276961011</v>
      </c>
      <c r="BL1796" s="14">
        <f t="shared" ref="BL1796:BL1823" si="2403">SUM(O1796,R1796,U1796,AA1796,AB1796,AH1796,AI1796,AJ1796,AK1796,AR1796,AS1796,AT1796,AU1796,AV1796,BD1796,BE1796,BF1796,BG1796,BH1796,BI1796)</f>
        <v>0.62771820307020931</v>
      </c>
      <c r="BM1796" s="14">
        <f t="shared" ref="BM1796:BM1823" si="2404">SUM(S1796:BI1796)</f>
        <v>0.72220569334481988</v>
      </c>
      <c r="BN1796" s="14">
        <f t="shared" ref="BN1796:BN1823" si="2405">SUM(M1796:R1796)</f>
        <v>0.25345581277319329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1.3568</v>
      </c>
      <c r="F1797" s="10">
        <f>VLOOKUP(B1797,home!$B$2:$E$405,3,FALSE)</f>
        <v>0.81889999999999996</v>
      </c>
      <c r="G1797" s="10">
        <f>VLOOKUP(C1797,away!$B$2:$E$405,4,FALSE)</f>
        <v>0.90080000000000005</v>
      </c>
      <c r="H1797" s="10">
        <f>VLOOKUP(A1797,away!$A$2:$E$405,3,FALSE)</f>
        <v>1.1676</v>
      </c>
      <c r="I1797" s="10">
        <f>VLOOKUP(C1797,away!$B$2:$E$405,3,FALSE)</f>
        <v>1.0944</v>
      </c>
      <c r="J1797" s="10">
        <f>VLOOKUP(B1797,home!$B$2:$E$405,4,FALSE)</f>
        <v>1.3797999999999999</v>
      </c>
      <c r="K1797" s="12">
        <f t="shared" si="2350"/>
        <v>1.0008640348160001</v>
      </c>
      <c r="L1797" s="12">
        <f t="shared" si="2351"/>
        <v>1.7631380229119999</v>
      </c>
      <c r="M1797" s="13">
        <f t="shared" si="2352"/>
        <v>6.3038977228709409E-2</v>
      </c>
      <c r="N1797" s="13">
        <f t="shared" si="2353"/>
        <v>6.3093445099800055E-2</v>
      </c>
      <c r="O1797" s="13">
        <f t="shared" si="2354"/>
        <v>0.1111464176774213</v>
      </c>
      <c r="P1797" s="13">
        <f t="shared" si="2355"/>
        <v>0.11124245205196827</v>
      </c>
      <c r="Q1797" s="13">
        <f t="shared" si="2356"/>
        <v>3.1573980016513827E-2</v>
      </c>
      <c r="R1797" s="13">
        <f t="shared" si="2357"/>
        <v>9.7983237558760011E-2</v>
      </c>
      <c r="S1797" s="13">
        <f t="shared" si="2358"/>
        <v>4.9076316283010124E-2</v>
      </c>
      <c r="T1797" s="13">
        <f t="shared" si="2359"/>
        <v>5.566928470177919E-2</v>
      </c>
      <c r="U1797" s="13">
        <f t="shared" si="2360"/>
        <v>9.806789848739518E-2</v>
      </c>
      <c r="V1797" s="13">
        <f t="shared" si="2361"/>
        <v>9.6225647492715199E-3</v>
      </c>
      <c r="W1797" s="13">
        <f t="shared" si="2362"/>
        <v>1.053375367817593E-2</v>
      </c>
      <c r="X1797" s="13">
        <f t="shared" si="2363"/>
        <v>1.857246163398112E-2</v>
      </c>
      <c r="Y1797" s="13">
        <f t="shared" si="2364"/>
        <v>1.6372906642973226E-2</v>
      </c>
      <c r="Z1797" s="13">
        <f t="shared" si="2365"/>
        <v>5.7585990582622974E-2</v>
      </c>
      <c r="AA1797" s="13">
        <f t="shared" si="2366"/>
        <v>5.7635746883400209E-2</v>
      </c>
      <c r="AB1797" s="13">
        <f t="shared" si="2367"/>
        <v>2.8842773087676816E-2</v>
      </c>
      <c r="AC1797" s="13">
        <f t="shared" si="2368"/>
        <v>1.0612855577571689E-3</v>
      </c>
      <c r="AD1797" s="13">
        <f t="shared" si="2369"/>
        <v>2.6357138020242604E-3</v>
      </c>
      <c r="AE1797" s="13">
        <f t="shared" si="2370"/>
        <v>4.6471272218629248E-3</v>
      </c>
      <c r="AF1797" s="13">
        <f t="shared" si="2371"/>
        <v>4.0967633510879684E-3</v>
      </c>
      <c r="AG1797" s="13">
        <f t="shared" si="2372"/>
        <v>2.4077197450585262E-3</v>
      </c>
      <c r="AH1797" s="13">
        <f t="shared" si="2373"/>
        <v>2.5383012395818739E-2</v>
      </c>
      <c r="AI1797" s="13">
        <f t="shared" si="2374"/>
        <v>2.5404944202263684E-2</v>
      </c>
      <c r="AJ1797" s="13">
        <f t="shared" si="2375"/>
        <v>1.2713447479276488E-2</v>
      </c>
      <c r="AK1797" s="13">
        <f t="shared" si="2376"/>
        <v>4.2414774468433241E-3</v>
      </c>
      <c r="AL1797" s="13">
        <f t="shared" si="2377"/>
        <v>7.4912387835176359E-5</v>
      </c>
      <c r="AM1797" s="13">
        <f t="shared" si="2378"/>
        <v>5.2759823010284444E-4</v>
      </c>
      <c r="AN1797" s="13">
        <f t="shared" si="2379"/>
        <v>9.3022850031539964E-4</v>
      </c>
      <c r="AO1797" s="13">
        <f t="shared" si="2380"/>
        <v>8.2006061945124448E-4</v>
      </c>
      <c r="AP1797" s="13">
        <f t="shared" si="2381"/>
        <v>4.8196001974908569E-4</v>
      </c>
      <c r="AQ1797" s="13">
        <f t="shared" si="2382"/>
        <v>2.1244050908575789E-4</v>
      </c>
      <c r="AR1797" s="13">
        <f t="shared" si="2383"/>
        <v>8.9507508582229237E-3</v>
      </c>
      <c r="AS1797" s="13">
        <f t="shared" si="2384"/>
        <v>8.9584846185937692E-3</v>
      </c>
      <c r="AT1797" s="13">
        <f t="shared" si="2385"/>
        <v>4.483112530601417E-3</v>
      </c>
      <c r="AU1797" s="13">
        <f t="shared" si="2386"/>
        <v>1.4956620319706345E-3</v>
      </c>
      <c r="AV1797" s="13">
        <f t="shared" si="2387"/>
        <v>3.742385840098066E-4</v>
      </c>
      <c r="AW1797" s="13">
        <f t="shared" si="2388"/>
        <v>3.672083384934483E-6</v>
      </c>
      <c r="AX1797" s="13">
        <f t="shared" si="2389"/>
        <v>8.8009015557085517E-5</v>
      </c>
      <c r="AY1797" s="13">
        <f t="shared" si="2390"/>
        <v>1.551720416877512E-4</v>
      </c>
      <c r="AZ1797" s="13">
        <f t="shared" si="2391"/>
        <v>1.3679486339628009E-4</v>
      </c>
      <c r="BA1797" s="13">
        <f t="shared" si="2392"/>
        <v>8.0396074997678133E-5</v>
      </c>
      <c r="BB1797" s="13">
        <f t="shared" si="2393"/>
        <v>3.5437344180322778E-5</v>
      </c>
      <c r="BC1797" s="13">
        <f t="shared" si="2394"/>
        <v>1.249618579106927E-5</v>
      </c>
      <c r="BD1797" s="13">
        <f t="shared" si="2395"/>
        <v>2.6302348619575088E-3</v>
      </c>
      <c r="BE1797" s="13">
        <f t="shared" si="2396"/>
        <v>2.6325074764524969E-3</v>
      </c>
      <c r="BF1797" s="13">
        <f t="shared" si="2397"/>
        <v>1.3173910272827659E-3</v>
      </c>
      <c r="BG1797" s="13">
        <f t="shared" si="2398"/>
        <v>4.3950976633220818E-4</v>
      </c>
      <c r="BH1797" s="13">
        <f t="shared" si="2399"/>
        <v>1.0997237951807281E-4</v>
      </c>
      <c r="BI1797" s="13">
        <f t="shared" si="2400"/>
        <v>2.2013479896554967E-5</v>
      </c>
      <c r="BJ1797" s="14">
        <f t="shared" si="2401"/>
        <v>0.21308374929757154</v>
      </c>
      <c r="BK1797" s="14">
        <f t="shared" si="2402"/>
        <v>0.23427168030023943</v>
      </c>
      <c r="BL1797" s="14">
        <f t="shared" si="2403"/>
        <v>0.49283283283369406</v>
      </c>
      <c r="BM1797" s="14">
        <f t="shared" si="2404"/>
        <v>0.51954424342265215</v>
      </c>
      <c r="BN1797" s="14">
        <f t="shared" si="2405"/>
        <v>0.47807850963317289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1.3568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1.1676</v>
      </c>
      <c r="I1799" s="10">
        <f>VLOOKUP(C1799,away!$B$2:$E$405,3,FALSE)</f>
        <v>0</v>
      </c>
      <c r="J1799" s="10">
        <f>VLOOKUP(B1799,home!$B$2:$E$405,4,FALSE)</f>
        <v>0.85650000000000004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1.3568</v>
      </c>
      <c r="F1800" s="10">
        <f>VLOOKUP(B1800,home!$B$2:$E$405,3,FALSE)</f>
        <v>0</v>
      </c>
      <c r="G1800" s="10">
        <f>VLOOKUP(C1800,away!$B$2:$E$405,4,FALSE)</f>
        <v>0</v>
      </c>
      <c r="H1800" s="10">
        <f>VLOOKUP(A1800,away!$A$2:$E$405,3,FALSE)</f>
        <v>1.1676</v>
      </c>
      <c r="I1800" s="10">
        <f>VLOOKUP(C1800,away!$B$2:$E$405,3,FALSE)</f>
        <v>2.1410999999999998</v>
      </c>
      <c r="J1800" s="10">
        <f>VLOOKUP(B1800,home!$B$2:$E$405,4,FALSE)</f>
        <v>2.5693999999999999</v>
      </c>
      <c r="K1800" s="12">
        <f t="shared" si="2350"/>
        <v>0</v>
      </c>
      <c r="L1800" s="12">
        <f t="shared" si="2351"/>
        <v>6.4233673161839997</v>
      </c>
      <c r="M1800" s="13">
        <f t="shared" si="2352"/>
        <v>1.6231812574539119E-3</v>
      </c>
      <c r="N1800" s="13">
        <f t="shared" si="2353"/>
        <v>0</v>
      </c>
      <c r="O1800" s="13">
        <f t="shared" si="2354"/>
        <v>1.0426289437371904E-2</v>
      </c>
      <c r="P1800" s="13">
        <f t="shared" si="2355"/>
        <v>0</v>
      </c>
      <c r="Q1800" s="13">
        <f t="shared" si="2356"/>
        <v>0</v>
      </c>
      <c r="R1800" s="13">
        <f t="shared" si="2357"/>
        <v>3.3485943400544574E-2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7.1697504796881778E-2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0.115134852241059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0.14791068936777849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0.15834744796653877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1.6231812574539119E-3</v>
      </c>
      <c r="BL1800" s="14">
        <f t="shared" si="2403"/>
        <v>0.46530522241329275</v>
      </c>
      <c r="BM1800" s="14">
        <f t="shared" si="2404"/>
        <v>0.49309049437225805</v>
      </c>
      <c r="BN1800" s="14">
        <f t="shared" si="2405"/>
        <v>4.5535414095370388E-2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1.3167</v>
      </c>
      <c r="F1801" s="10">
        <f>VLOOKUP(B1801,home!$B$2:$E$405,3,FALSE)</f>
        <v>1.4767999999999999</v>
      </c>
      <c r="G1801" s="10">
        <f>VLOOKUP(C1801,away!$B$2:$E$405,4,FALSE)</f>
        <v>0.8861</v>
      </c>
      <c r="H1801" s="10">
        <f>VLOOKUP(A1801,away!$A$2:$E$405,3,FALSE)</f>
        <v>1.1167</v>
      </c>
      <c r="I1801" s="10">
        <f>VLOOKUP(C1801,away!$B$2:$E$405,3,FALSE)</f>
        <v>0.84570000000000001</v>
      </c>
      <c r="J1801" s="10">
        <f>VLOOKUP(B1801,home!$B$2:$E$405,4,FALSE)</f>
        <v>0.64670000000000005</v>
      </c>
      <c r="K1801" s="12">
        <f t="shared" si="2350"/>
        <v>1.723023718416</v>
      </c>
      <c r="L1801" s="12">
        <f t="shared" si="2351"/>
        <v>0.61073907597300003</v>
      </c>
      <c r="M1801" s="13">
        <f t="shared" si="2352"/>
        <v>9.6930331122035557E-2</v>
      </c>
      <c r="N1801" s="13">
        <f t="shared" si="2353"/>
        <v>0.16701325955718382</v>
      </c>
      <c r="O1801" s="13">
        <f t="shared" si="2354"/>
        <v>5.9199140863228923E-2</v>
      </c>
      <c r="P1801" s="13">
        <f t="shared" si="2355"/>
        <v>0.10200152381719325</v>
      </c>
      <c r="Q1801" s="13">
        <f t="shared" si="2356"/>
        <v>0.14388390375349774</v>
      </c>
      <c r="R1801" s="13">
        <f t="shared" si="2357"/>
        <v>1.8077614294601946E-2</v>
      </c>
      <c r="S1801" s="13">
        <f t="shared" si="2358"/>
        <v>2.6834507683488641E-2</v>
      </c>
      <c r="T1801" s="13">
        <f t="shared" si="2359"/>
        <v>8.7875522425799268E-2</v>
      </c>
      <c r="U1801" s="13">
        <f t="shared" si="2360"/>
        <v>3.1148158201975275E-2</v>
      </c>
      <c r="V1801" s="13">
        <f t="shared" si="2361"/>
        <v>3.1376036821905394E-3</v>
      </c>
      <c r="W1801" s="13">
        <f t="shared" si="2362"/>
        <v>8.2638459621853844E-2</v>
      </c>
      <c r="X1801" s="13">
        <f t="shared" si="2363"/>
        <v>5.0470536469283088E-2</v>
      </c>
      <c r="Y1801" s="13">
        <f t="shared" si="2364"/>
        <v>1.5412164403555775E-2</v>
      </c>
      <c r="Z1801" s="13">
        <f t="shared" si="2365"/>
        <v>3.6802351500271635E-3</v>
      </c>
      <c r="AA1801" s="13">
        <f t="shared" si="2366"/>
        <v>6.3411324528450681E-3</v>
      </c>
      <c r="AB1801" s="13">
        <f t="shared" si="2367"/>
        <v>5.4629608089347415E-3</v>
      </c>
      <c r="AC1801" s="13">
        <f t="shared" si="2368"/>
        <v>2.063597850468884E-4</v>
      </c>
      <c r="AD1801" s="13">
        <f t="shared" si="2369"/>
        <v>3.5597006495454275E-2</v>
      </c>
      <c r="AE1801" s="13">
        <f t="shared" si="2370"/>
        <v>2.1740482854438626E-2</v>
      </c>
      <c r="AF1801" s="13">
        <f t="shared" si="2371"/>
        <v>6.6388812048633469E-3</v>
      </c>
      <c r="AG1801" s="13">
        <f t="shared" si="2372"/>
        <v>1.3515413908509193E-3</v>
      </c>
      <c r="AH1801" s="13">
        <f t="shared" si="2373"/>
        <v>5.6191585372273613E-4</v>
      </c>
      <c r="AI1801" s="13">
        <f t="shared" si="2374"/>
        <v>9.6819434371824974E-4</v>
      </c>
      <c r="AJ1801" s="13">
        <f t="shared" si="2375"/>
        <v>8.3411090913137901E-4</v>
      </c>
      <c r="AK1801" s="13">
        <f t="shared" si="2376"/>
        <v>4.7906429340763301E-4</v>
      </c>
      <c r="AL1801" s="13">
        <f t="shared" si="2377"/>
        <v>8.6862439385955631E-6</v>
      </c>
      <c r="AM1801" s="13">
        <f t="shared" si="2378"/>
        <v>1.2266897299255217E-2</v>
      </c>
      <c r="AN1801" s="13">
        <f t="shared" si="2379"/>
        <v>7.4918735216028204E-3</v>
      </c>
      <c r="AO1801" s="13">
        <f t="shared" si="2380"/>
        <v>2.2877899559451457E-3</v>
      </c>
      <c r="AP1801" s="13">
        <f t="shared" si="2381"/>
        <v>4.657475745714163E-4</v>
      </c>
      <c r="AQ1801" s="13">
        <f t="shared" si="2382"/>
        <v>7.111256083260317E-5</v>
      </c>
      <c r="AR1801" s="13">
        <f t="shared" si="2383"/>
        <v>6.8636793855440678E-5</v>
      </c>
      <c r="AS1801" s="13">
        <f t="shared" si="2384"/>
        <v>1.1826282376895382E-4</v>
      </c>
      <c r="AT1801" s="13">
        <f t="shared" si="2385"/>
        <v>1.018848251803795E-4</v>
      </c>
      <c r="AU1801" s="13">
        <f t="shared" si="2386"/>
        <v>5.85166567774872E-5</v>
      </c>
      <c r="AV1801" s="13">
        <f t="shared" si="2387"/>
        <v>2.5206396887504709E-5</v>
      </c>
      <c r="AW1801" s="13">
        <f t="shared" si="2388"/>
        <v>2.5390805830688064E-7</v>
      </c>
      <c r="AX1801" s="13">
        <f t="shared" si="2389"/>
        <v>3.5226924996649856E-3</v>
      </c>
      <c r="AY1801" s="13">
        <f t="shared" si="2390"/>
        <v>2.1514459621824107E-3</v>
      </c>
      <c r="AZ1801" s="13">
        <f t="shared" si="2391"/>
        <v>6.5698605947456376E-4</v>
      </c>
      <c r="BA1801" s="13">
        <f t="shared" si="2392"/>
        <v>1.337490196302125E-4</v>
      </c>
      <c r="BB1801" s="13">
        <f t="shared" si="2393"/>
        <v>2.0421438165312654E-5</v>
      </c>
      <c r="BC1801" s="13">
        <f t="shared" si="2394"/>
        <v>2.4944340550245616E-6</v>
      </c>
      <c r="BD1801" s="13">
        <f t="shared" si="2395"/>
        <v>6.9865286761701852E-6</v>
      </c>
      <c r="BE1801" s="13">
        <f t="shared" si="2396"/>
        <v>1.2037954618434765E-5</v>
      </c>
      <c r="BF1801" s="13">
        <f t="shared" si="2397"/>
        <v>1.0370840664389268E-5</v>
      </c>
      <c r="BG1801" s="13">
        <f t="shared" si="2398"/>
        <v>5.9564014815519521E-6</v>
      </c>
      <c r="BH1801" s="13">
        <f t="shared" si="2399"/>
        <v>2.5657552572805541E-6</v>
      </c>
      <c r="BI1801" s="13">
        <f t="shared" si="2400"/>
        <v>8.8417143278898754E-7</v>
      </c>
      <c r="BJ1801" s="14">
        <f t="shared" si="2401"/>
        <v>0.6416929685021604</v>
      </c>
      <c r="BK1801" s="14">
        <f t="shared" si="2402"/>
        <v>0.2312704582960759</v>
      </c>
      <c r="BL1801" s="14">
        <f t="shared" si="2403"/>
        <v>0.12348360117016635</v>
      </c>
      <c r="BM1801" s="14">
        <f t="shared" si="2404"/>
        <v>0.41087029765656441</v>
      </c>
      <c r="BN1801" s="14">
        <f t="shared" si="2405"/>
        <v>0.58710577340774117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1.3167</v>
      </c>
      <c r="F1802" s="10">
        <f>VLOOKUP(B1802,home!$B$2:$E$405,3,FALSE)</f>
        <v>1.8987000000000001</v>
      </c>
      <c r="G1802" s="10">
        <f>VLOOKUP(C1802,away!$B$2:$E$405,4,FALSE)</f>
        <v>0.71730000000000005</v>
      </c>
      <c r="H1802" s="10">
        <f>VLOOKUP(A1802,away!$A$2:$E$405,3,FALSE)</f>
        <v>1.1167</v>
      </c>
      <c r="I1802" s="10">
        <f>VLOOKUP(C1802,away!$B$2:$E$405,3,FALSE)</f>
        <v>0.74619999999999997</v>
      </c>
      <c r="J1802" s="10">
        <f>VLOOKUP(B1802,home!$B$2:$E$405,4,FALSE)</f>
        <v>0.54720000000000002</v>
      </c>
      <c r="K1802" s="12">
        <f t="shared" si="2350"/>
        <v>1.7932631194170001</v>
      </c>
      <c r="L1802" s="12">
        <f t="shared" si="2351"/>
        <v>0.45597165868799999</v>
      </c>
      <c r="M1802" s="13">
        <f t="shared" si="2352"/>
        <v>0.10547990922311259</v>
      </c>
      <c r="N1802" s="13">
        <f t="shared" si="2353"/>
        <v>0.18915323104926091</v>
      </c>
      <c r="O1802" s="13">
        <f t="shared" si="2354"/>
        <v>4.8095849166722313E-2</v>
      </c>
      <c r="P1802" s="13">
        <f t="shared" si="2355"/>
        <v>8.6248512507725986E-2</v>
      </c>
      <c r="Q1802" s="13">
        <f t="shared" si="2356"/>
        <v>0.16960075657960111</v>
      </c>
      <c r="R1802" s="13">
        <f t="shared" si="2357"/>
        <v>1.0965172060279117E-2</v>
      </c>
      <c r="S1802" s="13">
        <f t="shared" si="2358"/>
        <v>1.7630859669353478E-2</v>
      </c>
      <c r="T1802" s="13">
        <f t="shared" si="2359"/>
        <v>7.7333138292340439E-2</v>
      </c>
      <c r="U1802" s="13">
        <f t="shared" si="2360"/>
        <v>1.9663438653760263E-2</v>
      </c>
      <c r="V1802" s="13">
        <f t="shared" si="2361"/>
        <v>1.6018168050664571E-3</v>
      </c>
      <c r="W1802" s="13">
        <f t="shared" si="2362"/>
        <v>0.10137959393313958</v>
      </c>
      <c r="X1802" s="13">
        <f t="shared" si="2363"/>
        <v>4.6226221602809557E-2</v>
      </c>
      <c r="Y1802" s="13">
        <f t="shared" si="2364"/>
        <v>1.0538923469556065E-2</v>
      </c>
      <c r="Z1802" s="13">
        <f t="shared" si="2365"/>
        <v>1.6666025640415948E-3</v>
      </c>
      <c r="AA1802" s="13">
        <f t="shared" si="2366"/>
        <v>2.9886569128216014E-3</v>
      </c>
      <c r="AB1802" s="13">
        <f t="shared" si="2367"/>
        <v>2.6797241091768235E-3</v>
      </c>
      <c r="AC1802" s="13">
        <f t="shared" si="2368"/>
        <v>8.1860563402786222E-5</v>
      </c>
      <c r="AD1802" s="13">
        <f t="shared" si="2369"/>
        <v>4.5450071715442637E-2</v>
      </c>
      <c r="AE1802" s="13">
        <f t="shared" si="2370"/>
        <v>2.0723944587578931E-2</v>
      </c>
      <c r="AF1802" s="13">
        <f t="shared" si="2371"/>
        <v>4.7247656940782824E-3</v>
      </c>
      <c r="AG1802" s="13">
        <f t="shared" si="2372"/>
        <v>7.1811975014701148E-4</v>
      </c>
      <c r="AH1802" s="13">
        <f t="shared" si="2373"/>
        <v>1.8998088387492989E-4</v>
      </c>
      <c r="AI1802" s="13">
        <f t="shared" si="2374"/>
        <v>3.4068571244715565E-4</v>
      </c>
      <c r="AJ1802" s="13">
        <f t="shared" si="2375"/>
        <v>3.054695617218948E-4</v>
      </c>
      <c r="AK1802" s="13">
        <f t="shared" si="2376"/>
        <v>1.8259576638011629E-4</v>
      </c>
      <c r="AL1802" s="13">
        <f t="shared" si="2377"/>
        <v>2.6774205167736933E-6</v>
      </c>
      <c r="AM1802" s="13">
        <f t="shared" si="2378"/>
        <v>1.6300787476432214E-2</v>
      </c>
      <c r="AN1802" s="13">
        <f t="shared" si="2379"/>
        <v>7.4326971035493742E-3</v>
      </c>
      <c r="AO1802" s="13">
        <f t="shared" si="2380"/>
        <v>1.6945496134154504E-3</v>
      </c>
      <c r="AP1802" s="13">
        <f t="shared" si="2381"/>
        <v>2.5755553265271742E-4</v>
      </c>
      <c r="AQ1802" s="13">
        <f t="shared" si="2382"/>
        <v>2.9359505856982724E-5</v>
      </c>
      <c r="AR1802" s="13">
        <f t="shared" si="2383"/>
        <v>1.7325179747892824E-5</v>
      </c>
      <c r="AS1802" s="13">
        <f t="shared" si="2384"/>
        <v>3.1068605879166521E-5</v>
      </c>
      <c r="AT1802" s="13">
        <f t="shared" si="2385"/>
        <v>2.7857092547405758E-5</v>
      </c>
      <c r="AU1802" s="13">
        <f t="shared" si="2386"/>
        <v>1.6651698893149635E-5</v>
      </c>
      <c r="AV1802" s="13">
        <f t="shared" si="2387"/>
        <v>7.4652193751805262E-6</v>
      </c>
      <c r="AW1802" s="13">
        <f t="shared" si="2388"/>
        <v>6.0812933379712613E-8</v>
      </c>
      <c r="AX1802" s="13">
        <f t="shared" si="2389"/>
        <v>4.8719334998234025E-3</v>
      </c>
      <c r="AY1802" s="13">
        <f t="shared" si="2390"/>
        <v>2.2214635989321095E-3</v>
      </c>
      <c r="AZ1802" s="13">
        <f t="shared" si="2391"/>
        <v>5.0646222096004394E-4</v>
      </c>
      <c r="BA1802" s="13">
        <f t="shared" si="2392"/>
        <v>7.6977472984653212E-5</v>
      </c>
      <c r="BB1802" s="13">
        <f t="shared" si="2393"/>
        <v>8.7748865096057579E-6</v>
      </c>
      <c r="BC1802" s="13">
        <f t="shared" si="2394"/>
        <v>8.0021991131677857E-7</v>
      </c>
      <c r="BD1802" s="13">
        <f t="shared" si="2395"/>
        <v>1.3166318244524056E-6</v>
      </c>
      <c r="BE1802" s="13">
        <f t="shared" si="2396"/>
        <v>2.3610672926412172E-6</v>
      </c>
      <c r="BF1802" s="13">
        <f t="shared" si="2397"/>
        <v>2.1170074491776203E-6</v>
      </c>
      <c r="BG1802" s="13">
        <f t="shared" si="2398"/>
        <v>1.2654504607137619E-6</v>
      </c>
      <c r="BH1802" s="13">
        <f t="shared" si="2399"/>
        <v>5.6732141016180977E-7</v>
      </c>
      <c r="BI1802" s="13">
        <f t="shared" si="2400"/>
        <v>2.0347131233976376E-7</v>
      </c>
      <c r="BJ1802" s="14">
        <f t="shared" si="2401"/>
        <v>0.69925012780498264</v>
      </c>
      <c r="BK1802" s="14">
        <f t="shared" si="2402"/>
        <v>0.2132670997881102</v>
      </c>
      <c r="BL1802" s="14">
        <f t="shared" si="2403"/>
        <v>8.551977157337648E-2</v>
      </c>
      <c r="BM1802" s="14">
        <f t="shared" si="2404"/>
        <v>0.38793876835780988</v>
      </c>
      <c r="BN1802" s="14">
        <f t="shared" si="2405"/>
        <v>0.60954343058670213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1.3167</v>
      </c>
      <c r="F1803" s="10">
        <f>VLOOKUP(B1803,home!$B$2:$E$405,3,FALSE)</f>
        <v>1.2658</v>
      </c>
      <c r="G1803" s="10">
        <f>VLOOKUP(C1803,away!$B$2:$E$405,4,FALSE)</f>
        <v>1.097</v>
      </c>
      <c r="H1803" s="10">
        <f>VLOOKUP(A1803,away!$A$2:$E$405,3,FALSE)</f>
        <v>1.1167</v>
      </c>
      <c r="I1803" s="10">
        <f>VLOOKUP(C1803,away!$B$2:$E$405,3,FALSE)</f>
        <v>0.94520000000000004</v>
      </c>
      <c r="J1803" s="10">
        <f>VLOOKUP(B1803,home!$B$2:$E$405,4,FALSE)</f>
        <v>1.2935000000000001</v>
      </c>
      <c r="K1803" s="12">
        <f t="shared" si="2350"/>
        <v>1.8283467094199999</v>
      </c>
      <c r="L1803" s="12">
        <f t="shared" si="2351"/>
        <v>1.3652955105400002</v>
      </c>
      <c r="M1803" s="13">
        <f t="shared" si="2352"/>
        <v>4.1022186685903184E-2</v>
      </c>
      <c r="N1803" s="13">
        <f t="shared" si="2353"/>
        <v>7.5002780040384021E-2</v>
      </c>
      <c r="O1803" s="13">
        <f t="shared" si="2354"/>
        <v>5.6007407314797385E-2</v>
      </c>
      <c r="P1803" s="13">
        <f t="shared" si="2355"/>
        <v>0.10240095886715544</v>
      </c>
      <c r="Q1803" s="13">
        <f t="shared" si="2356"/>
        <v>6.8565543042094099E-2</v>
      </c>
      <c r="R1803" s="13">
        <f t="shared" si="2357"/>
        <v>3.8233330881939032E-2</v>
      </c>
      <c r="S1803" s="13">
        <f t="shared" si="2358"/>
        <v>6.3904177373583587E-2</v>
      </c>
      <c r="T1803" s="13">
        <f t="shared" si="2359"/>
        <v>9.3612228093108221E-2</v>
      </c>
      <c r="U1803" s="13">
        <f t="shared" si="2360"/>
        <v>6.9903784708159292E-2</v>
      </c>
      <c r="V1803" s="13">
        <f t="shared" si="2361"/>
        <v>1.7724416867325385E-2</v>
      </c>
      <c r="W1803" s="13">
        <f t="shared" si="2362"/>
        <v>4.1787195000202705E-2</v>
      </c>
      <c r="X1803" s="13">
        <f t="shared" si="2363"/>
        <v>5.7051869731836291E-2</v>
      </c>
      <c r="Y1803" s="13">
        <f t="shared" si="2364"/>
        <v>3.8946330806394515E-2</v>
      </c>
      <c r="Z1803" s="13">
        <f t="shared" si="2365"/>
        <v>1.7399931668700571E-2</v>
      </c>
      <c r="AA1803" s="13">
        <f t="shared" si="2366"/>
        <v>3.1813107810601537E-2</v>
      </c>
      <c r="AB1803" s="13">
        <f t="shared" si="2367"/>
        <v>2.9082695490968515E-2</v>
      </c>
      <c r="AC1803" s="13">
        <f t="shared" si="2368"/>
        <v>2.7652677569218373E-3</v>
      </c>
      <c r="AD1803" s="13">
        <f t="shared" si="2369"/>
        <v>1.9100370118628116E-2</v>
      </c>
      <c r="AE1803" s="13">
        <f t="shared" si="2370"/>
        <v>2.6077649572615338E-2</v>
      </c>
      <c r="AF1803" s="13">
        <f t="shared" si="2371"/>
        <v>1.7801848943463542E-2</v>
      </c>
      <c r="AG1803" s="13">
        <f t="shared" si="2372"/>
        <v>8.1015948139406754E-3</v>
      </c>
      <c r="AH1803" s="13">
        <f t="shared" si="2373"/>
        <v>5.9390121477449149E-3</v>
      </c>
      <c r="AI1803" s="13">
        <f t="shared" si="2374"/>
        <v>1.0858573317534823E-2</v>
      </c>
      <c r="AJ1803" s="13">
        <f t="shared" si="2375"/>
        <v>9.9266183970553035E-3</v>
      </c>
      <c r="AK1803" s="13">
        <f t="shared" si="2376"/>
        <v>6.0497666939746987E-3</v>
      </c>
      <c r="AL1803" s="13">
        <f t="shared" si="2377"/>
        <v>2.761101664339423E-4</v>
      </c>
      <c r="AM1803" s="13">
        <f t="shared" si="2378"/>
        <v>6.9844197710195672E-3</v>
      </c>
      <c r="AN1803" s="13">
        <f t="shared" si="2379"/>
        <v>9.5357969570998308E-3</v>
      </c>
      <c r="AO1803" s="13">
        <f t="shared" si="2380"/>
        <v>6.509590387474699E-3</v>
      </c>
      <c r="AP1803" s="13">
        <f t="shared" si="2381"/>
        <v>2.9625048438245163E-3</v>
      </c>
      <c r="AQ1803" s="13">
        <f t="shared" si="2382"/>
        <v>1.0111736408066538E-3</v>
      </c>
      <c r="AR1803" s="13">
        <f t="shared" si="2383"/>
        <v>1.6217013244717315E-3</v>
      </c>
      <c r="AS1803" s="13">
        <f t="shared" si="2384"/>
        <v>2.9650322802599462E-3</v>
      </c>
      <c r="AT1803" s="13">
        <f t="shared" si="2385"/>
        <v>2.7105535064686761E-3</v>
      </c>
      <c r="AU1803" s="13">
        <f t="shared" si="2386"/>
        <v>1.6519438614196152E-3</v>
      </c>
      <c r="AV1803" s="13">
        <f t="shared" si="2387"/>
        <v>7.5508153079328032E-4</v>
      </c>
      <c r="AW1803" s="13">
        <f t="shared" si="2388"/>
        <v>1.9145429502096971E-5</v>
      </c>
      <c r="AX1803" s="13">
        <f t="shared" si="2389"/>
        <v>2.1283234842586016E-3</v>
      </c>
      <c r="AY1803" s="13">
        <f t="shared" si="2390"/>
        <v>2.9057904980351198E-3</v>
      </c>
      <c r="AZ1803" s="13">
        <f t="shared" si="2391"/>
        <v>1.9836313607685704E-3</v>
      </c>
      <c r="BA1803" s="13">
        <f t="shared" si="2392"/>
        <v>9.0274766380789382E-4</v>
      </c>
      <c r="BB1803" s="13">
        <f t="shared" si="2393"/>
        <v>3.0812933313684767E-4</v>
      </c>
      <c r="BC1803" s="13">
        <f t="shared" si="2394"/>
        <v>8.4137519039484458E-5</v>
      </c>
      <c r="BD1803" s="13">
        <f t="shared" si="2395"/>
        <v>3.6901692295633756E-4</v>
      </c>
      <c r="BE1803" s="13">
        <f t="shared" si="2396"/>
        <v>6.7469087680751346E-4</v>
      </c>
      <c r="BF1803" s="13">
        <f t="shared" si="2397"/>
        <v>6.1678442224335594E-4</v>
      </c>
      <c r="BG1803" s="13">
        <f t="shared" si="2398"/>
        <v>3.7589858961005186E-4</v>
      </c>
      <c r="BH1803" s="13">
        <f t="shared" si="2399"/>
        <v>1.718182373472893E-4</v>
      </c>
      <c r="BI1803" s="13">
        <f t="shared" si="2400"/>
        <v>6.2828661774452229E-5</v>
      </c>
      <c r="BJ1803" s="14">
        <f t="shared" si="2401"/>
        <v>0.48136365562193933</v>
      </c>
      <c r="BK1803" s="14">
        <f t="shared" si="2402"/>
        <v>0.23099890821535851</v>
      </c>
      <c r="BL1803" s="14">
        <f t="shared" si="2403"/>
        <v>0.26978964697692775</v>
      </c>
      <c r="BM1803" s="14">
        <f t="shared" si="2404"/>
        <v>0.61543329058212004</v>
      </c>
      <c r="BN1803" s="14">
        <f t="shared" si="2405"/>
        <v>0.38123220683227316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1.3167</v>
      </c>
      <c r="F1804" s="10">
        <f>VLOOKUP(B1804,home!$B$2:$E$405,3,FALSE)</f>
        <v>0.67510000000000003</v>
      </c>
      <c r="G1804" s="10">
        <f>VLOOKUP(C1804,away!$B$2:$E$405,4,FALSE)</f>
        <v>0.8861</v>
      </c>
      <c r="H1804" s="10">
        <f>VLOOKUP(A1804,away!$A$2:$E$405,3,FALSE)</f>
        <v>1.1167</v>
      </c>
      <c r="I1804" s="10">
        <f>VLOOKUP(C1804,away!$B$2:$E$405,3,FALSE)</f>
        <v>0.995</v>
      </c>
      <c r="J1804" s="10">
        <f>VLOOKUP(B1804,home!$B$2:$E$405,4,FALSE)</f>
        <v>0.995</v>
      </c>
      <c r="K1804" s="12">
        <f t="shared" si="2350"/>
        <v>0.78765798503700002</v>
      </c>
      <c r="L1804" s="12">
        <f t="shared" si="2351"/>
        <v>1.1055609175000001</v>
      </c>
      <c r="M1804" s="13">
        <f t="shared" si="2352"/>
        <v>0.1505863052212528</v>
      </c>
      <c r="N1804" s="13">
        <f t="shared" si="2353"/>
        <v>0.11861050574473865</v>
      </c>
      <c r="O1804" s="13">
        <f t="shared" si="2354"/>
        <v>0.16648233376334329</v>
      </c>
      <c r="P1804" s="13">
        <f t="shared" si="2355"/>
        <v>0.1311311395562923</v>
      </c>
      <c r="Q1804" s="13">
        <f t="shared" si="2356"/>
        <v>4.671225597956017E-2</v>
      </c>
      <c r="R1804" s="13">
        <f t="shared" si="2357"/>
        <v>9.2028180831471532E-2</v>
      </c>
      <c r="S1804" s="13">
        <f t="shared" si="2358"/>
        <v>2.8547376429860365E-2</v>
      </c>
      <c r="T1804" s="13">
        <f t="shared" si="2359"/>
        <v>5.1643244579257411E-2</v>
      </c>
      <c r="U1804" s="13">
        <f t="shared" si="2360"/>
        <v>7.2486731480337532E-2</v>
      </c>
      <c r="V1804" s="13">
        <f t="shared" si="2361"/>
        <v>2.7621295878502432E-3</v>
      </c>
      <c r="W1804" s="13">
        <f t="shared" si="2362"/>
        <v>1.226442714046431E-2</v>
      </c>
      <c r="X1804" s="13">
        <f t="shared" si="2363"/>
        <v>1.3559071322023625E-2</v>
      </c>
      <c r="Y1804" s="13">
        <f t="shared" si="2364"/>
        <v>7.4951896656121897E-3</v>
      </c>
      <c r="Z1804" s="13">
        <f t="shared" si="2365"/>
        <v>3.391425334529919E-2</v>
      </c>
      <c r="AA1804" s="13">
        <f t="shared" si="2366"/>
        <v>2.6712832453992696E-2</v>
      </c>
      <c r="AB1804" s="13">
        <f t="shared" si="2367"/>
        <v>1.0520287892671433E-2</v>
      </c>
      <c r="AC1804" s="13">
        <f t="shared" si="2368"/>
        <v>1.5032957343165314E-4</v>
      </c>
      <c r="AD1804" s="13">
        <f t="shared" si="2369"/>
        <v>2.4150434922728032E-3</v>
      </c>
      <c r="AE1804" s="13">
        <f t="shared" si="2370"/>
        <v>2.6699776991195245E-3</v>
      </c>
      <c r="AF1804" s="13">
        <f t="shared" si="2371"/>
        <v>1.4759114973715605E-3</v>
      </c>
      <c r="AG1804" s="13">
        <f t="shared" si="2372"/>
        <v>5.4390335639430034E-4</v>
      </c>
      <c r="AH1804" s="13">
        <f t="shared" si="2373"/>
        <v>9.3735682611891108E-3</v>
      </c>
      <c r="AI1804" s="13">
        <f t="shared" si="2374"/>
        <v>7.3831658892149895E-3</v>
      </c>
      <c r="AJ1804" s="13">
        <f t="shared" si="2375"/>
        <v>2.9077047837464945E-3</v>
      </c>
      <c r="AK1804" s="13">
        <f t="shared" si="2376"/>
        <v>7.634256303494034E-4</v>
      </c>
      <c r="AL1804" s="13">
        <f t="shared" si="2377"/>
        <v>5.2363030606642058E-6</v>
      </c>
      <c r="AM1804" s="13">
        <f t="shared" si="2378"/>
        <v>3.8044565818006327E-4</v>
      </c>
      <c r="AN1804" s="13">
        <f t="shared" si="2379"/>
        <v>4.2060585091644218E-4</v>
      </c>
      <c r="AO1804" s="13">
        <f t="shared" si="2380"/>
        <v>2.3250269522252505E-4</v>
      </c>
      <c r="AP1804" s="13">
        <f t="shared" si="2381"/>
        <v>8.5681964350479213E-5</v>
      </c>
      <c r="AQ1804" s="13">
        <f t="shared" si="2382"/>
        <v>2.3681657780129538E-5</v>
      </c>
      <c r="AR1804" s="13">
        <f t="shared" si="2383"/>
        <v>2.0726101454178231E-3</v>
      </c>
      <c r="AS1804" s="13">
        <f t="shared" si="2384"/>
        <v>1.6325079309070459E-3</v>
      </c>
      <c r="AT1804" s="13">
        <f t="shared" si="2385"/>
        <v>6.4292895370758282E-4</v>
      </c>
      <c r="AU1804" s="13">
        <f t="shared" si="2386"/>
        <v>1.6880270806642048E-4</v>
      </c>
      <c r="AV1804" s="13">
        <f t="shared" si="2387"/>
        <v>3.3239700226096424E-5</v>
      </c>
      <c r="AW1804" s="13">
        <f t="shared" si="2388"/>
        <v>1.2666091795113972E-7</v>
      </c>
      <c r="AX1804" s="13">
        <f t="shared" si="2389"/>
        <v>4.9943510089697307E-5</v>
      </c>
      <c r="AY1804" s="13">
        <f t="shared" si="2390"/>
        <v>5.5215592837936266E-5</v>
      </c>
      <c r="AZ1804" s="13">
        <f t="shared" si="2391"/>
        <v>3.0522100739107625E-5</v>
      </c>
      <c r="BA1804" s="13">
        <f t="shared" si="2392"/>
        <v>1.1248013899051751E-5</v>
      </c>
      <c r="BB1804" s="13">
        <f t="shared" si="2393"/>
        <v>3.1088411415721033E-6</v>
      </c>
      <c r="BC1804" s="13">
        <f t="shared" si="2394"/>
        <v>6.8740265296764055E-7</v>
      </c>
      <c r="BD1804" s="13">
        <f t="shared" si="2395"/>
        <v>3.8189946233132253E-4</v>
      </c>
      <c r="BE1804" s="13">
        <f t="shared" si="2396"/>
        <v>3.008061609866032E-4</v>
      </c>
      <c r="BF1804" s="13">
        <f t="shared" si="2397"/>
        <v>1.1846618732471164E-4</v>
      </c>
      <c r="BG1804" s="13">
        <f t="shared" si="2398"/>
        <v>3.1103612801066059E-5</v>
      </c>
      <c r="BH1804" s="13">
        <f t="shared" si="2399"/>
        <v>6.1247522465646821E-6</v>
      </c>
      <c r="BI1804" s="13">
        <f t="shared" si="2400"/>
        <v>9.6484200267599578E-7</v>
      </c>
      <c r="BJ1804" s="14">
        <f t="shared" si="2401"/>
        <v>0.25868317376462457</v>
      </c>
      <c r="BK1804" s="14">
        <f t="shared" si="2402"/>
        <v>0.31323773226458601</v>
      </c>
      <c r="BL1804" s="14">
        <f t="shared" si="2403"/>
        <v>0.39404768544233437</v>
      </c>
      <c r="BM1804" s="14">
        <f t="shared" si="2404"/>
        <v>0.29427703478826533</v>
      </c>
      <c r="BN1804" s="14">
        <f t="shared" si="2405"/>
        <v>0.70555072109665884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1.3167</v>
      </c>
      <c r="F1805" s="10">
        <f>VLOOKUP(B1805,home!$B$2:$E$405,3,FALSE)</f>
        <v>0.8861</v>
      </c>
      <c r="G1805" s="10">
        <f>VLOOKUP(C1805,away!$B$2:$E$405,4,FALSE)</f>
        <v>0.80169999999999997</v>
      </c>
      <c r="H1805" s="10">
        <f>VLOOKUP(A1805,away!$A$2:$E$405,3,FALSE)</f>
        <v>1.1167</v>
      </c>
      <c r="I1805" s="10">
        <f>VLOOKUP(C1805,away!$B$2:$E$405,3,FALSE)</f>
        <v>0.64670000000000005</v>
      </c>
      <c r="J1805" s="10">
        <f>VLOOKUP(B1805,home!$B$2:$E$405,4,FALSE)</f>
        <v>1.4924999999999999</v>
      </c>
      <c r="K1805" s="12">
        <f t="shared" si="2350"/>
        <v>0.93536573337899986</v>
      </c>
      <c r="L1805" s="12">
        <f t="shared" si="2351"/>
        <v>1.0778385608250001</v>
      </c>
      <c r="M1805" s="13">
        <f t="shared" si="2352"/>
        <v>0.13356002266549233</v>
      </c>
      <c r="N1805" s="13">
        <f t="shared" si="2353"/>
        <v>0.12492746855062407</v>
      </c>
      <c r="O1805" s="13">
        <f t="shared" si="2354"/>
        <v>0.1439561426135286</v>
      </c>
      <c r="P1805" s="13">
        <f t="shared" si="2355"/>
        <v>0.13465164291011508</v>
      </c>
      <c r="Q1805" s="13">
        <f t="shared" si="2356"/>
        <v>5.8426436620018202E-2</v>
      </c>
      <c r="R1805" s="13">
        <f t="shared" si="2357"/>
        <v>7.7580740788242064E-2</v>
      </c>
      <c r="S1805" s="13">
        <f t="shared" si="2358"/>
        <v>3.3938046311588484E-2</v>
      </c>
      <c r="T1805" s="13">
        <f t="shared" si="2359"/>
        <v>6.2974266360653494E-2</v>
      </c>
      <c r="U1805" s="13">
        <f t="shared" si="2360"/>
        <v>7.256636650348014E-2</v>
      </c>
      <c r="V1805" s="13">
        <f t="shared" si="2361"/>
        <v>3.8017145165763059E-3</v>
      </c>
      <c r="W1805" s="13">
        <f t="shared" si="2362"/>
        <v>1.8216695579268329E-2</v>
      </c>
      <c r="X1805" s="13">
        <f t="shared" si="2363"/>
        <v>1.9634656946145714E-2</v>
      </c>
      <c r="Y1805" s="13">
        <f t="shared" si="2364"/>
        <v>1.0581495192563144E-2</v>
      </c>
      <c r="Z1805" s="13">
        <f t="shared" si="2365"/>
        <v>2.787317133297874E-2</v>
      </c>
      <c r="AA1805" s="13">
        <f t="shared" si="2366"/>
        <v>2.6071609345470179E-2</v>
      </c>
      <c r="AB1805" s="13">
        <f t="shared" si="2367"/>
        <v>1.2193244997898247E-2</v>
      </c>
      <c r="AC1805" s="13">
        <f t="shared" si="2368"/>
        <v>2.3954918138862274E-4</v>
      </c>
      <c r="AD1805" s="13">
        <f t="shared" si="2369"/>
        <v>4.2598182050610752E-3</v>
      </c>
      <c r="AE1805" s="13">
        <f t="shared" si="2370"/>
        <v>4.5913963235191639E-3</v>
      </c>
      <c r="AF1805" s="13">
        <f t="shared" si="2371"/>
        <v>2.4743920027595462E-3</v>
      </c>
      <c r="AG1805" s="13">
        <f t="shared" si="2372"/>
        <v>8.889983717237464E-4</v>
      </c>
      <c r="AH1805" s="13">
        <f t="shared" si="2373"/>
        <v>7.5106947187916122E-3</v>
      </c>
      <c r="AI1805" s="13">
        <f t="shared" si="2374"/>
        <v>7.0252464738282975E-3</v>
      </c>
      <c r="AJ1805" s="13">
        <f t="shared" si="2375"/>
        <v>3.2855874100803186E-3</v>
      </c>
      <c r="AK1805" s="13">
        <f t="shared" si="2376"/>
        <v>1.0244086258035289E-3</v>
      </c>
      <c r="AL1805" s="13">
        <f t="shared" si="2377"/>
        <v>9.6602831260480433E-6</v>
      </c>
      <c r="AM1805" s="13">
        <f t="shared" si="2378"/>
        <v>7.9689759588763391E-4</v>
      </c>
      <c r="AN1805" s="13">
        <f t="shared" si="2379"/>
        <v>8.5892695787642974E-4</v>
      </c>
      <c r="AO1805" s="13">
        <f t="shared" si="2380"/>
        <v>4.628922980656632E-4</v>
      </c>
      <c r="AP1805" s="13">
        <f t="shared" si="2381"/>
        <v>1.6630772278802383E-4</v>
      </c>
      <c r="AQ1805" s="13">
        <f t="shared" si="2382"/>
        <v>4.4813219145981655E-5</v>
      </c>
      <c r="AR1805" s="13">
        <f t="shared" si="2383"/>
        <v>1.6190632772996563E-3</v>
      </c>
      <c r="AS1805" s="13">
        <f t="shared" si="2384"/>
        <v>1.5144163097584003E-3</v>
      </c>
      <c r="AT1805" s="13">
        <f t="shared" si="2385"/>
        <v>7.0826656110914215E-4</v>
      </c>
      <c r="AU1805" s="13">
        <f t="shared" si="2386"/>
        <v>2.2082942378655839E-4</v>
      </c>
      <c r="AV1805" s="13">
        <f t="shared" si="2387"/>
        <v>5.1639068982944023E-5</v>
      </c>
      <c r="AW1805" s="13">
        <f t="shared" si="2388"/>
        <v>2.705344192278505E-7</v>
      </c>
      <c r="AX1805" s="13">
        <f t="shared" si="2389"/>
        <v>1.2423178403423303E-4</v>
      </c>
      <c r="AY1805" s="13">
        <f t="shared" si="2390"/>
        <v>1.3390180731217993E-4</v>
      </c>
      <c r="AZ1805" s="13">
        <f t="shared" si="2391"/>
        <v>7.2162265642613244E-5</v>
      </c>
      <c r="BA1805" s="13">
        <f t="shared" si="2392"/>
        <v>2.5926424182035206E-5</v>
      </c>
      <c r="BB1805" s="13">
        <f t="shared" si="2393"/>
        <v>6.9861249319258246E-6</v>
      </c>
      <c r="BC1805" s="13">
        <f t="shared" si="2394"/>
        <v>1.5059829684741171E-6</v>
      </c>
      <c r="BD1805" s="13">
        <f t="shared" si="2395"/>
        <v>2.9084813878154481E-4</v>
      </c>
      <c r="BE1805" s="13">
        <f t="shared" si="2396"/>
        <v>2.7204938263331681E-4</v>
      </c>
      <c r="BF1805" s="13">
        <f t="shared" si="2397"/>
        <v>1.2723283515105824E-4</v>
      </c>
      <c r="BG1805" s="13">
        <f t="shared" si="2398"/>
        <v>3.9669744720319669E-5</v>
      </c>
      <c r="BH1805" s="13">
        <f t="shared" si="2399"/>
        <v>9.2764299658198762E-6</v>
      </c>
      <c r="BI1805" s="13">
        <f t="shared" si="2400"/>
        <v>1.7353709436236088E-6</v>
      </c>
      <c r="BJ1805" s="14">
        <f t="shared" si="2401"/>
        <v>0.30967017633517163</v>
      </c>
      <c r="BK1805" s="14">
        <f t="shared" si="2402"/>
        <v>0.30633453767559898</v>
      </c>
      <c r="BL1805" s="14">
        <f t="shared" si="2403"/>
        <v>0.3560690680202554</v>
      </c>
      <c r="BM1805" s="14">
        <f t="shared" si="2404"/>
        <v>0.32671086794309157</v>
      </c>
      <c r="BN1805" s="14">
        <f t="shared" si="2405"/>
        <v>0.67310245414802039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1.3167</v>
      </c>
      <c r="F1806" s="10">
        <f>VLOOKUP(B1806,home!$B$2:$E$405,3,FALSE)</f>
        <v>1.0125999999999999</v>
      </c>
      <c r="G1806" s="10">
        <f>VLOOKUP(C1806,away!$B$2:$E$405,4,FALSE)</f>
        <v>1.3502000000000001</v>
      </c>
      <c r="H1806" s="10">
        <f>VLOOKUP(A1806,away!$A$2:$E$405,3,FALSE)</f>
        <v>1.1167</v>
      </c>
      <c r="I1806" s="10">
        <f>VLOOKUP(C1806,away!$B$2:$E$405,3,FALSE)</f>
        <v>0.44769999999999999</v>
      </c>
      <c r="J1806" s="10">
        <f>VLOOKUP(B1806,home!$B$2:$E$405,4,FALSE)</f>
        <v>0.79600000000000004</v>
      </c>
      <c r="K1806" s="12">
        <f t="shared" si="2350"/>
        <v>1.800208725084</v>
      </c>
      <c r="L1806" s="12">
        <f t="shared" si="2351"/>
        <v>0.39795748564000005</v>
      </c>
      <c r="M1806" s="13">
        <f t="shared" si="2352"/>
        <v>0.111006534423313</v>
      </c>
      <c r="N1806" s="13">
        <f t="shared" si="2353"/>
        <v>0.19983493181018547</v>
      </c>
      <c r="O1806" s="13">
        <f t="shared" si="2354"/>
        <v>4.4175881328711759E-2</v>
      </c>
      <c r="P1806" s="13">
        <f t="shared" si="2355"/>
        <v>7.9525807006222263E-2</v>
      </c>
      <c r="Q1806" s="13">
        <f t="shared" si="2356"/>
        <v>0.17987229391063106</v>
      </c>
      <c r="R1806" s="13">
        <f t="shared" si="2357"/>
        <v>8.790061329752576E-3</v>
      </c>
      <c r="S1806" s="13">
        <f t="shared" si="2358"/>
        <v>1.4243202016994739E-2</v>
      </c>
      <c r="T1806" s="13">
        <f t="shared" si="2359"/>
        <v>7.1581525820973824E-2</v>
      </c>
      <c r="U1806" s="13">
        <f t="shared" si="2360"/>
        <v>1.5823945099844056E-2</v>
      </c>
      <c r="V1806" s="13">
        <f t="shared" si="2361"/>
        <v>1.133769227228759E-3</v>
      </c>
      <c r="W1806" s="13">
        <f t="shared" si="2362"/>
        <v>0.10793589096626391</v>
      </c>
      <c r="X1806" s="13">
        <f t="shared" si="2363"/>
        <v>4.2953895779247575E-2</v>
      </c>
      <c r="Y1806" s="13">
        <f t="shared" si="2364"/>
        <v>8.5469121813759874E-3</v>
      </c>
      <c r="Z1806" s="13">
        <f t="shared" si="2365"/>
        <v>1.1660235684699107E-3</v>
      </c>
      <c r="AA1806" s="13">
        <f t="shared" si="2366"/>
        <v>2.0990858016131137E-3</v>
      </c>
      <c r="AB1806" s="13">
        <f t="shared" si="2367"/>
        <v>1.8893962873819351E-3</v>
      </c>
      <c r="AC1806" s="13">
        <f t="shared" si="2368"/>
        <v>5.0764980425812378E-5</v>
      </c>
      <c r="AD1806" s="13">
        <f t="shared" si="2369"/>
        <v>4.8576783166795902E-2</v>
      </c>
      <c r="AE1806" s="13">
        <f t="shared" si="2370"/>
        <v>1.9331494489537575E-2</v>
      </c>
      <c r="AF1806" s="13">
        <f t="shared" si="2371"/>
        <v>3.8465564703599442E-3</v>
      </c>
      <c r="AG1806" s="13">
        <f t="shared" si="2372"/>
        <v>5.1025531377223903E-4</v>
      </c>
      <c r="AH1806" s="13">
        <f t="shared" si="2373"/>
        <v>1.1600695187631648E-4</v>
      </c>
      <c r="AI1806" s="13">
        <f t="shared" si="2374"/>
        <v>2.0883672693814464E-4</v>
      </c>
      <c r="AJ1806" s="13">
        <f t="shared" si="2375"/>
        <v>1.8797484897601643E-4</v>
      </c>
      <c r="AK1806" s="13">
        <f t="shared" si="2376"/>
        <v>1.1279798774099067E-4</v>
      </c>
      <c r="AL1806" s="13">
        <f t="shared" si="2377"/>
        <v>1.4547345548587633E-6</v>
      </c>
      <c r="AM1806" s="13">
        <f t="shared" si="2378"/>
        <v>1.7489669778675897E-2</v>
      </c>
      <c r="AN1806" s="13">
        <f t="shared" si="2379"/>
        <v>6.9601450097957563E-3</v>
      </c>
      <c r="AO1806" s="13">
        <f t="shared" si="2380"/>
        <v>1.3849209038940559E-3</v>
      </c>
      <c r="AP1806" s="13">
        <f t="shared" si="2381"/>
        <v>1.8371321357465162E-4</v>
      </c>
      <c r="AQ1806" s="13">
        <f t="shared" si="2382"/>
        <v>1.8277512138253167E-5</v>
      </c>
      <c r="AR1806" s="13">
        <f t="shared" si="2383"/>
        <v>9.2331669770918852E-6</v>
      </c>
      <c r="AS1806" s="13">
        <f t="shared" si="2384"/>
        <v>1.6621627752318273E-5</v>
      </c>
      <c r="AT1806" s="13">
        <f t="shared" si="2385"/>
        <v>1.4961199652410857E-5</v>
      </c>
      <c r="AU1806" s="13">
        <f t="shared" si="2386"/>
        <v>8.9777607173312453E-6</v>
      </c>
      <c r="AV1806" s="13">
        <f t="shared" si="2387"/>
        <v>4.0404607937640255E-6</v>
      </c>
      <c r="AW1806" s="13">
        <f t="shared" si="2388"/>
        <v>2.8949481832056417E-8</v>
      </c>
      <c r="AX1806" s="13">
        <f t="shared" si="2389"/>
        <v>5.2475093557350595E-3</v>
      </c>
      <c r="AY1806" s="13">
        <f t="shared" si="2390"/>
        <v>2.0882856290807008E-3</v>
      </c>
      <c r="AZ1806" s="13">
        <f t="shared" si="2391"/>
        <v>4.1552444912355065E-4</v>
      </c>
      <c r="BA1806" s="13">
        <f t="shared" si="2392"/>
        <v>5.5120354998384795E-5</v>
      </c>
      <c r="BB1806" s="13">
        <f t="shared" si="2393"/>
        <v>5.4838894706853541E-6</v>
      </c>
      <c r="BC1806" s="13">
        <f t="shared" si="2394"/>
        <v>4.3647097305632316E-7</v>
      </c>
      <c r="BD1806" s="13">
        <f t="shared" si="2395"/>
        <v>6.124013191162941E-7</v>
      </c>
      <c r="BE1806" s="13">
        <f t="shared" si="2396"/>
        <v>1.1024501979261036E-6</v>
      </c>
      <c r="BF1806" s="13">
        <f t="shared" si="2397"/>
        <v>9.9232023263857743E-7</v>
      </c>
      <c r="BG1806" s="13">
        <f t="shared" si="2398"/>
        <v>5.9546118029111734E-7</v>
      </c>
      <c r="BH1806" s="13">
        <f t="shared" si="2399"/>
        <v>2.6798860305222156E-7</v>
      </c>
      <c r="BI1806" s="13">
        <f t="shared" si="2400"/>
        <v>9.6487084287536302E-8</v>
      </c>
      <c r="BJ1806" s="14">
        <f t="shared" si="2401"/>
        <v>0.7168396264766036</v>
      </c>
      <c r="BK1806" s="14">
        <f t="shared" si="2402"/>
        <v>0.20804981801782013</v>
      </c>
      <c r="BL1806" s="14">
        <f t="shared" si="2403"/>
        <v>7.3461487687345117E-2</v>
      </c>
      <c r="BM1806" s="14">
        <f t="shared" si="2404"/>
        <v>0.37422318926182369</v>
      </c>
      <c r="BN1806" s="14">
        <f t="shared" si="2405"/>
        <v>0.62320550980881606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1.3167</v>
      </c>
      <c r="F1807" s="10">
        <f>VLOOKUP(B1807,home!$B$2:$E$405,3,FALSE)</f>
        <v>0.92820000000000003</v>
      </c>
      <c r="G1807" s="10">
        <f>VLOOKUP(C1807,away!$B$2:$E$405,4,FALSE)</f>
        <v>1.0125999999999999</v>
      </c>
      <c r="H1807" s="10">
        <f>VLOOKUP(A1807,away!$A$2:$E$405,3,FALSE)</f>
        <v>1.1167</v>
      </c>
      <c r="I1807" s="10">
        <f>VLOOKUP(C1807,away!$B$2:$E$405,3,FALSE)</f>
        <v>0.74619999999999997</v>
      </c>
      <c r="J1807" s="10">
        <f>VLOOKUP(B1807,home!$B$2:$E$405,4,FALSE)</f>
        <v>0.64670000000000005</v>
      </c>
      <c r="K1807" s="12">
        <f t="shared" si="2350"/>
        <v>1.2375601678439998</v>
      </c>
      <c r="L1807" s="12">
        <f t="shared" si="2351"/>
        <v>0.53888317191800006</v>
      </c>
      <c r="M1807" s="13">
        <f t="shared" si="2352"/>
        <v>0.16923900374937839</v>
      </c>
      <c r="N1807" s="13">
        <f t="shared" si="2353"/>
        <v>0.20944344988583199</v>
      </c>
      <c r="O1807" s="13">
        <f t="shared" si="2354"/>
        <v>9.1200051152707323E-2</v>
      </c>
      <c r="P1807" s="13">
        <f t="shared" si="2355"/>
        <v>0.11286555061192582</v>
      </c>
      <c r="Q1807" s="13">
        <f t="shared" si="2356"/>
        <v>0.12959943549726832</v>
      </c>
      <c r="R1807" s="13">
        <f t="shared" si="2357"/>
        <v>2.457308642212739E-2</v>
      </c>
      <c r="S1807" s="13">
        <f t="shared" si="2358"/>
        <v>1.8817518764465049E-2</v>
      </c>
      <c r="T1807" s="13">
        <f t="shared" si="2359"/>
        <v>6.9838954879550191E-2</v>
      </c>
      <c r="U1807" s="13">
        <f t="shared" si="2360"/>
        <v>3.0410672957013083E-2</v>
      </c>
      <c r="V1807" s="13">
        <f t="shared" si="2361"/>
        <v>1.3943788694942981E-3</v>
      </c>
      <c r="W1807" s="13">
        <f t="shared" si="2362"/>
        <v>5.3462366382162368E-2</v>
      </c>
      <c r="X1807" s="13">
        <f t="shared" si="2363"/>
        <v>2.8809969574261907E-2</v>
      </c>
      <c r="Y1807" s="13">
        <f t="shared" si="2364"/>
        <v>7.7626038935196652E-3</v>
      </c>
      <c r="Z1807" s="13">
        <f t="shared" si="2365"/>
        <v>4.4140075849903827E-3</v>
      </c>
      <c r="AA1807" s="13">
        <f t="shared" si="2366"/>
        <v>5.462599967745385E-3</v>
      </c>
      <c r="AB1807" s="13">
        <f t="shared" si="2367"/>
        <v>3.3801480664738038E-3</v>
      </c>
      <c r="AC1807" s="13">
        <f t="shared" si="2368"/>
        <v>5.8119484641733548E-5</v>
      </c>
      <c r="AD1807" s="13">
        <f t="shared" si="2369"/>
        <v>1.6540723778311558E-2</v>
      </c>
      <c r="AE1807" s="13">
        <f t="shared" si="2370"/>
        <v>8.9135176954760163E-3</v>
      </c>
      <c r="AF1807" s="13">
        <f t="shared" si="2371"/>
        <v>2.4016723443426691E-3</v>
      </c>
      <c r="AG1807" s="13">
        <f t="shared" si="2372"/>
        <v>4.3140693694237228E-4</v>
      </c>
      <c r="AH1807" s="13">
        <f t="shared" si="2373"/>
        <v>5.9465860206743212E-4</v>
      </c>
      <c r="AI1807" s="13">
        <f t="shared" si="2374"/>
        <v>7.3592579938444938E-4</v>
      </c>
      <c r="AJ1807" s="13">
        <f t="shared" si="2375"/>
        <v>4.5537622790347453E-4</v>
      </c>
      <c r="AK1807" s="13">
        <f t="shared" si="2376"/>
        <v>1.878518270121306E-4</v>
      </c>
      <c r="AL1807" s="13">
        <f t="shared" si="2377"/>
        <v>1.5503961829235759E-6</v>
      </c>
      <c r="AM1807" s="13">
        <f t="shared" si="2378"/>
        <v>4.0940281790696961E-3</v>
      </c>
      <c r="AN1807" s="13">
        <f t="shared" si="2379"/>
        <v>2.2062028910587515E-3</v>
      </c>
      <c r="AO1807" s="13">
        <f t="shared" si="2380"/>
        <v>5.9444280591420097E-4</v>
      </c>
      <c r="AP1807" s="13">
        <f t="shared" si="2381"/>
        <v>1.0677840825829357E-4</v>
      </c>
      <c r="AQ1807" s="13">
        <f t="shared" si="2382"/>
        <v>1.4385271833646101E-5</v>
      </c>
      <c r="AR1807" s="13">
        <f t="shared" si="2383"/>
        <v>6.4090302738084348E-5</v>
      </c>
      <c r="AS1807" s="13">
        <f t="shared" si="2384"/>
        <v>7.9315605813716408E-5</v>
      </c>
      <c r="AT1807" s="13">
        <f t="shared" si="2385"/>
        <v>4.9078917221735711E-5</v>
      </c>
      <c r="AU1807" s="13">
        <f t="shared" si="2386"/>
        <v>2.0246037678177685E-5</v>
      </c>
      <c r="AV1807" s="13">
        <f t="shared" si="2387"/>
        <v>6.2639224467953747E-6</v>
      </c>
      <c r="AW1807" s="13">
        <f t="shared" si="2388"/>
        <v>2.8721104305415387E-8</v>
      </c>
      <c r="AX1807" s="13">
        <f t="shared" si="2389"/>
        <v>8.4443436674125957E-4</v>
      </c>
      <c r="AY1807" s="13">
        <f t="shared" si="2390"/>
        <v>4.5505147002609762E-4</v>
      </c>
      <c r="AZ1807" s="13">
        <f t="shared" si="2391"/>
        <v>1.2260978977680611E-4</v>
      </c>
      <c r="BA1807" s="13">
        <f t="shared" si="2392"/>
        <v>2.202411747437482E-5</v>
      </c>
      <c r="BB1807" s="13">
        <f t="shared" si="2393"/>
        <v>2.9671065708214384E-6</v>
      </c>
      <c r="BC1807" s="13">
        <f t="shared" si="2394"/>
        <v>3.1978476006059947E-7</v>
      </c>
      <c r="BD1807" s="13">
        <f t="shared" si="2395"/>
        <v>5.7561976047806258E-6</v>
      </c>
      <c r="BE1807" s="13">
        <f t="shared" si="2396"/>
        <v>7.1236408739155395E-6</v>
      </c>
      <c r="BF1807" s="13">
        <f t="shared" si="2397"/>
        <v>4.4079670977916467E-6</v>
      </c>
      <c r="BG1807" s="13">
        <f t="shared" si="2398"/>
        <v>1.8183748337979541E-6</v>
      </c>
      <c r="BH1807" s="13">
        <f t="shared" si="2399"/>
        <v>5.6258706612957487E-7</v>
      </c>
      <c r="BI1807" s="13">
        <f t="shared" si="2400"/>
        <v>1.3924706879723597E-7</v>
      </c>
      <c r="BJ1807" s="14">
        <f t="shared" si="2401"/>
        <v>0.53566734505915115</v>
      </c>
      <c r="BK1807" s="14">
        <f t="shared" si="2402"/>
        <v>0.30283117334611431</v>
      </c>
      <c r="BL1807" s="14">
        <f t="shared" si="2403"/>
        <v>0.15723917382287816</v>
      </c>
      <c r="BM1807" s="14">
        <f t="shared" si="2404"/>
        <v>0.26277609974497307</v>
      </c>
      <c r="BN1807" s="14">
        <f t="shared" si="2405"/>
        <v>0.73692057731923932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1.3167</v>
      </c>
      <c r="F1808" s="10">
        <f>VLOOKUP(B1808,home!$B$2:$E$405,3,FALSE)</f>
        <v>0.75949999999999995</v>
      </c>
      <c r="G1808" s="10">
        <f>VLOOKUP(C1808,away!$B$2:$E$405,4,FALSE)</f>
        <v>0.67510000000000003</v>
      </c>
      <c r="H1808" s="10">
        <f>VLOOKUP(A1808,away!$A$2:$E$405,3,FALSE)</f>
        <v>1.1167</v>
      </c>
      <c r="I1808" s="10">
        <f>VLOOKUP(C1808,away!$B$2:$E$405,3,FALSE)</f>
        <v>1.4427000000000001</v>
      </c>
      <c r="J1808" s="10">
        <f>VLOOKUP(B1808,home!$B$2:$E$405,4,FALSE)</f>
        <v>1.0447</v>
      </c>
      <c r="K1808" s="12">
        <f t="shared" si="2350"/>
        <v>0.67512271711500005</v>
      </c>
      <c r="L1808" s="12">
        <f t="shared" si="2351"/>
        <v>1.6830776101230001</v>
      </c>
      <c r="M1808" s="13">
        <f t="shared" si="2352"/>
        <v>9.4590301697088805E-2</v>
      </c>
      <c r="N1808" s="13">
        <f t="shared" si="2353"/>
        <v>6.38600614944662E-2</v>
      </c>
      <c r="O1808" s="13">
        <f t="shared" si="2354"/>
        <v>0.15920281892114976</v>
      </c>
      <c r="P1808" s="13">
        <f t="shared" si="2355"/>
        <v>0.10748143968241397</v>
      </c>
      <c r="Q1808" s="13">
        <f t="shared" si="2356"/>
        <v>2.1556689115637503E-2</v>
      </c>
      <c r="R1808" s="13">
        <f t="shared" si="2357"/>
        <v>0.13397534999732677</v>
      </c>
      <c r="S1808" s="13">
        <f t="shared" si="2358"/>
        <v>3.0532358151258383E-2</v>
      </c>
      <c r="T1808" s="13">
        <f t="shared" si="2359"/>
        <v>3.6281580798911653E-2</v>
      </c>
      <c r="U1808" s="13">
        <f t="shared" si="2360"/>
        <v>9.0449802316628372E-2</v>
      </c>
      <c r="V1808" s="13">
        <f t="shared" si="2361"/>
        <v>3.8548253210817967E-3</v>
      </c>
      <c r="W1808" s="13">
        <f t="shared" si="2362"/>
        <v>4.8511368425841802E-3</v>
      </c>
      <c r="X1808" s="13">
        <f t="shared" si="2363"/>
        <v>8.1648398033962177E-3</v>
      </c>
      <c r="Y1808" s="13">
        <f t="shared" si="2364"/>
        <v>6.8710295316686274E-3</v>
      </c>
      <c r="Z1808" s="13">
        <f t="shared" si="2365"/>
        <v>7.5163637296297742E-2</v>
      </c>
      <c r="AA1808" s="13">
        <f t="shared" si="2366"/>
        <v>5.0744679039722893E-2</v>
      </c>
      <c r="AB1808" s="13">
        <f t="shared" si="2367"/>
        <v>1.7129442796213153E-2</v>
      </c>
      <c r="AC1808" s="13">
        <f t="shared" si="2368"/>
        <v>2.737610039035103E-4</v>
      </c>
      <c r="AD1808" s="13">
        <f t="shared" si="2369"/>
        <v>8.1877817156552843E-4</v>
      </c>
      <c r="AE1808" s="13">
        <f t="shared" si="2370"/>
        <v>1.3780672082193892E-3</v>
      </c>
      <c r="AF1808" s="13">
        <f t="shared" si="2371"/>
        <v>1.1596970316993824E-3</v>
      </c>
      <c r="AG1808" s="13">
        <f t="shared" si="2372"/>
        <v>6.506200361931112E-4</v>
      </c>
      <c r="AH1808" s="13">
        <f t="shared" si="2373"/>
        <v>3.1626558757201197E-2</v>
      </c>
      <c r="AI1808" s="13">
        <f t="shared" si="2374"/>
        <v>2.1351808281158874E-2</v>
      </c>
      <c r="AJ1808" s="13">
        <f t="shared" si="2375"/>
        <v>7.2075454110472675E-3</v>
      </c>
      <c r="AK1808" s="13">
        <f t="shared" si="2376"/>
        <v>1.6219925472119939E-3</v>
      </c>
      <c r="AL1808" s="13">
        <f t="shared" si="2377"/>
        <v>1.2442809167763901E-5</v>
      </c>
      <c r="AM1808" s="13">
        <f t="shared" si="2378"/>
        <v>1.1055514878035429E-4</v>
      </c>
      <c r="AN1808" s="13">
        <f t="shared" si="2379"/>
        <v>1.8607289559603138E-4</v>
      </c>
      <c r="AO1808" s="13">
        <f t="shared" si="2380"/>
        <v>1.5658756221421753E-4</v>
      </c>
      <c r="AP1808" s="13">
        <f t="shared" si="2381"/>
        <v>8.7849673328830617E-5</v>
      </c>
      <c r="AQ1808" s="13">
        <f t="shared" si="2382"/>
        <v>3.696445455909362E-5</v>
      </c>
      <c r="AR1808" s="13">
        <f t="shared" si="2383"/>
        <v>1.0645990585896962E-2</v>
      </c>
      <c r="AS1808" s="13">
        <f t="shared" si="2384"/>
        <v>7.1873500907314695E-3</v>
      </c>
      <c r="AT1808" s="13">
        <f t="shared" si="2385"/>
        <v>2.4261716610556854E-3</v>
      </c>
      <c r="AU1808" s="13">
        <f t="shared" si="2386"/>
        <v>5.4598786799977584E-4</v>
      </c>
      <c r="AV1808" s="13">
        <f t="shared" si="2387"/>
        <v>9.2152203238958657E-5</v>
      </c>
      <c r="AW1808" s="13">
        <f t="shared" si="2388"/>
        <v>3.9273789144999412E-7</v>
      </c>
      <c r="AX1808" s="13">
        <f t="shared" si="2389"/>
        <v>1.2439715405940972E-5</v>
      </c>
      <c r="AY1808" s="13">
        <f t="shared" si="2390"/>
        <v>2.0937006476041396E-5</v>
      </c>
      <c r="AZ1808" s="13">
        <f t="shared" si="2391"/>
        <v>1.761930341141277E-5</v>
      </c>
      <c r="BA1808" s="13">
        <f t="shared" si="2392"/>
        <v>9.8848850259042087E-6</v>
      </c>
      <c r="BB1808" s="13">
        <f t="shared" si="2393"/>
        <v>4.1592571664348709E-6</v>
      </c>
      <c r="BC1808" s="13">
        <f t="shared" si="2394"/>
        <v>1.4000705223140321E-6</v>
      </c>
      <c r="BD1808" s="13">
        <f t="shared" si="2395"/>
        <v>2.9863380654505732E-3</v>
      </c>
      <c r="BE1808" s="13">
        <f t="shared" si="2396"/>
        <v>2.0161446689709438E-3</v>
      </c>
      <c r="BF1808" s="13">
        <f t="shared" si="2397"/>
        <v>6.8057253350629291E-4</v>
      </c>
      <c r="BG1808" s="13">
        <f t="shared" si="2398"/>
        <v>1.5315665933820266E-4</v>
      </c>
      <c r="BH1808" s="13">
        <f t="shared" si="2399"/>
        <v>2.5849884999165951E-5</v>
      </c>
      <c r="BI1808" s="13">
        <f t="shared" si="2400"/>
        <v>3.4903689195494411E-6</v>
      </c>
      <c r="BJ1808" s="14">
        <f t="shared" si="2401"/>
        <v>0.14623697000682837</v>
      </c>
      <c r="BK1808" s="14">
        <f t="shared" si="2402"/>
        <v>0.23676606567139027</v>
      </c>
      <c r="BL1808" s="14">
        <f t="shared" si="2403"/>
        <v>0.54007320265776793</v>
      </c>
      <c r="BM1808" s="14">
        <f t="shared" si="2404"/>
        <v>0.41755267045561656</v>
      </c>
      <c r="BN1808" s="14">
        <f t="shared" si="2405"/>
        <v>0.58066666090808305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1.3167</v>
      </c>
      <c r="F1809" s="10">
        <f>VLOOKUP(B1809,home!$B$2:$E$405,3,FALSE)</f>
        <v>1.0125999999999999</v>
      </c>
      <c r="G1809" s="10">
        <f>VLOOKUP(C1809,away!$B$2:$E$405,4,FALSE)</f>
        <v>1.1814</v>
      </c>
      <c r="H1809" s="10">
        <f>VLOOKUP(A1809,away!$A$2:$E$405,3,FALSE)</f>
        <v>1.1167</v>
      </c>
      <c r="I1809" s="10">
        <f>VLOOKUP(C1809,away!$B$2:$E$405,3,FALSE)</f>
        <v>1.1442000000000001</v>
      </c>
      <c r="J1809" s="10">
        <f>VLOOKUP(B1809,home!$B$2:$E$405,4,FALSE)</f>
        <v>1.2935000000000001</v>
      </c>
      <c r="K1809" s="12">
        <f t="shared" si="2350"/>
        <v>1.5751493021880001</v>
      </c>
      <c r="L1809" s="12">
        <f t="shared" si="2351"/>
        <v>1.6527413490900005</v>
      </c>
      <c r="M1809" s="13">
        <f t="shared" si="2352"/>
        <v>3.9641027412441028E-2</v>
      </c>
      <c r="N1809" s="13">
        <f t="shared" si="2353"/>
        <v>6.2440536666721863E-2</v>
      </c>
      <c r="O1809" s="13">
        <f t="shared" si="2354"/>
        <v>6.5516365124951473E-2</v>
      </c>
      <c r="P1809" s="13">
        <f t="shared" si="2355"/>
        <v>0.10319805680846154</v>
      </c>
      <c r="Q1809" s="13">
        <f t="shared" si="2356"/>
        <v>4.9176583879415606E-2</v>
      </c>
      <c r="R1809" s="13">
        <f t="shared" si="2357"/>
        <v>5.4140802842042694E-2</v>
      </c>
      <c r="S1809" s="13">
        <f t="shared" si="2358"/>
        <v>6.7164246389462223E-2</v>
      </c>
      <c r="T1809" s="13">
        <f t="shared" si="2359"/>
        <v>8.1276173584502925E-2</v>
      </c>
      <c r="U1809" s="13">
        <f t="shared" si="2360"/>
        <v>8.5279847816541632E-2</v>
      </c>
      <c r="V1809" s="13">
        <f t="shared" si="2361"/>
        <v>1.9427738736665881E-2</v>
      </c>
      <c r="W1809" s="13">
        <f t="shared" si="2362"/>
        <v>2.5820153927217048E-2</v>
      </c>
      <c r="X1809" s="13">
        <f t="shared" si="2363"/>
        <v>4.2674036035380176E-2</v>
      </c>
      <c r="Y1809" s="13">
        <f t="shared" si="2364"/>
        <v>3.5264571944114774E-2</v>
      </c>
      <c r="Z1809" s="13">
        <f t="shared" si="2365"/>
        <v>2.9826914509991129E-2</v>
      </c>
      <c r="AA1809" s="13">
        <f t="shared" si="2366"/>
        <v>4.698184357683366E-2</v>
      </c>
      <c r="AB1809" s="13">
        <f t="shared" si="2367"/>
        <v>3.7001709062777666E-2</v>
      </c>
      <c r="AC1809" s="13">
        <f t="shared" si="2368"/>
        <v>3.1610319798011386E-3</v>
      </c>
      <c r="AD1809" s="13">
        <f t="shared" si="2369"/>
        <v>1.0167649360210673E-2</v>
      </c>
      <c r="AE1809" s="13">
        <f t="shared" si="2370"/>
        <v>1.6804494520668671E-2</v>
      </c>
      <c r="AF1809" s="13">
        <f t="shared" si="2371"/>
        <v>1.3886741472432733E-2</v>
      </c>
      <c r="AG1809" s="13">
        <f t="shared" si="2372"/>
        <v>7.6503972785375123E-3</v>
      </c>
      <c r="AH1809" s="13">
        <f t="shared" si="2373"/>
        <v>1.2324043731608711E-2</v>
      </c>
      <c r="AI1809" s="13">
        <f t="shared" si="2374"/>
        <v>1.9412208883977856E-2</v>
      </c>
      <c r="AJ1809" s="13">
        <f t="shared" si="2375"/>
        <v>1.5288563638762713E-2</v>
      </c>
      <c r="AK1809" s="13">
        <f t="shared" si="2376"/>
        <v>8.0272567823513052E-3</v>
      </c>
      <c r="AL1809" s="13">
        <f t="shared" si="2377"/>
        <v>3.291664006897078E-4</v>
      </c>
      <c r="AM1809" s="13">
        <f t="shared" si="2378"/>
        <v>3.2031131589256188E-3</v>
      </c>
      <c r="AN1809" s="13">
        <f t="shared" si="2379"/>
        <v>5.2939175635706602E-3</v>
      </c>
      <c r="AO1809" s="13">
        <f t="shared" si="2380"/>
        <v>4.3747382279935116E-3</v>
      </c>
      <c r="AP1809" s="13">
        <f t="shared" si="2381"/>
        <v>2.4101035869498653E-3</v>
      </c>
      <c r="AQ1809" s="13">
        <f t="shared" si="2382"/>
        <v>9.9581946343554233E-4</v>
      </c>
      <c r="AR1809" s="13">
        <f t="shared" si="2383"/>
        <v>4.0736913326446297E-3</v>
      </c>
      <c r="AS1809" s="13">
        <f t="shared" si="2384"/>
        <v>6.4166720599444929E-3</v>
      </c>
      <c r="AT1809" s="13">
        <f t="shared" si="2385"/>
        <v>5.0536082587954037E-3</v>
      </c>
      <c r="AU1809" s="13">
        <f t="shared" si="2386"/>
        <v>2.6533958407910316E-3</v>
      </c>
      <c r="AV1809" s="13">
        <f t="shared" si="2387"/>
        <v>1.0448736517626341E-3</v>
      </c>
      <c r="AW1809" s="13">
        <f t="shared" si="2388"/>
        <v>2.3803434033958231E-5</v>
      </c>
      <c r="AX1809" s="13">
        <f t="shared" si="2389"/>
        <v>8.4089690951848217E-4</v>
      </c>
      <c r="AY1809" s="13">
        <f t="shared" si="2390"/>
        <v>1.3897850926831883E-3</v>
      </c>
      <c r="AZ1809" s="13">
        <f t="shared" si="2391"/>
        <v>1.1484776445131921E-3</v>
      </c>
      <c r="BA1809" s="13">
        <f t="shared" si="2392"/>
        <v>6.3271216386414655E-4</v>
      </c>
      <c r="BB1809" s="13">
        <f t="shared" si="2393"/>
        <v>2.614273888226207E-4</v>
      </c>
      <c r="BC1809" s="13">
        <f t="shared" si="2394"/>
        <v>8.6414371058354876E-5</v>
      </c>
      <c r="BD1809" s="13">
        <f t="shared" si="2395"/>
        <v>1.1221263514818885E-3</v>
      </c>
      <c r="BE1809" s="13">
        <f t="shared" si="2396"/>
        <v>1.767516539503463E-3</v>
      </c>
      <c r="BF1809" s="13">
        <f t="shared" si="2397"/>
        <v>1.3920512219023147E-3</v>
      </c>
      <c r="BG1809" s="13">
        <f t="shared" si="2398"/>
        <v>7.308961702631279E-4</v>
      </c>
      <c r="BH1809" s="13">
        <f t="shared" si="2399"/>
        <v>2.8781764814046198E-4</v>
      </c>
      <c r="BI1809" s="13">
        <f t="shared" si="2400"/>
        <v>9.067115352516792E-5</v>
      </c>
      <c r="BJ1809" s="14">
        <f t="shared" si="2401"/>
        <v>0.3657987442405371</v>
      </c>
      <c r="BK1809" s="14">
        <f t="shared" si="2402"/>
        <v>0.2343110528202047</v>
      </c>
      <c r="BL1809" s="14">
        <f t="shared" si="2403"/>
        <v>0.36860596168860243</v>
      </c>
      <c r="BM1809" s="14">
        <f t="shared" si="2404"/>
        <v>0.62306331886665201</v>
      </c>
      <c r="BN1809" s="14">
        <f t="shared" si="2405"/>
        <v>0.37411337273403422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1.3167</v>
      </c>
      <c r="F1810" s="10">
        <f>VLOOKUP(B1810,home!$B$2:$E$405,3,FALSE)</f>
        <v>1.3080000000000001</v>
      </c>
      <c r="G1810" s="10">
        <f>VLOOKUP(C1810,away!$B$2:$E$405,4,FALSE)</f>
        <v>1.5610999999999999</v>
      </c>
      <c r="H1810" s="10">
        <f>VLOOKUP(A1810,away!$A$2:$E$405,3,FALSE)</f>
        <v>1.1167</v>
      </c>
      <c r="I1810" s="10">
        <f>VLOOKUP(C1810,away!$B$2:$E$405,3,FALSE)</f>
        <v>0.84570000000000001</v>
      </c>
      <c r="J1810" s="10">
        <f>VLOOKUP(B1810,home!$B$2:$E$405,4,FALSE)</f>
        <v>0.59699999999999998</v>
      </c>
      <c r="K1810" s="12">
        <f t="shared" si="2350"/>
        <v>2.6885944839600002</v>
      </c>
      <c r="L1810" s="12">
        <f t="shared" si="2351"/>
        <v>0.56380273442999995</v>
      </c>
      <c r="M1810" s="13">
        <f t="shared" si="2352"/>
        <v>3.868136890969516E-2</v>
      </c>
      <c r="N1810" s="13">
        <f t="shared" si="2353"/>
        <v>0.10399851508262824</v>
      </c>
      <c r="O1810" s="13">
        <f t="shared" si="2354"/>
        <v>2.1808661562781717E-2</v>
      </c>
      <c r="P1810" s="13">
        <f t="shared" si="2355"/>
        <v>5.8634647180245393E-2</v>
      </c>
      <c r="Q1810" s="13">
        <f t="shared" si="2356"/>
        <v>0.13980491699559261</v>
      </c>
      <c r="R1810" s="13">
        <f t="shared" si="2357"/>
        <v>6.1478915116773836E-3</v>
      </c>
      <c r="S1810" s="13">
        <f t="shared" si="2358"/>
        <v>2.2220140773573739E-2</v>
      </c>
      <c r="T1810" s="13">
        <f t="shared" si="2359"/>
        <v>7.8822394488874292E-2</v>
      </c>
      <c r="U1810" s="13">
        <f t="shared" si="2360"/>
        <v>1.6529187206280316E-2</v>
      </c>
      <c r="V1810" s="13">
        <f t="shared" si="2361"/>
        <v>3.7424566436494106E-3</v>
      </c>
      <c r="W1810" s="13">
        <f t="shared" si="2362"/>
        <v>0.12529290955494532</v>
      </c>
      <c r="X1810" s="13">
        <f t="shared" si="2363"/>
        <v>7.0640485011768839E-2</v>
      </c>
      <c r="Y1810" s="13">
        <f t="shared" si="2364"/>
        <v>1.9913649305548349E-2</v>
      </c>
      <c r="Z1810" s="13">
        <f t="shared" si="2365"/>
        <v>1.1553993484208986E-3</v>
      </c>
      <c r="AA1810" s="13">
        <f t="shared" si="2366"/>
        <v>3.1064003149354059E-3</v>
      </c>
      <c r="AB1810" s="13">
        <f t="shared" si="2367"/>
        <v>4.1759253758534712E-3</v>
      </c>
      <c r="AC1810" s="13">
        <f t="shared" si="2368"/>
        <v>3.5455962242449932E-4</v>
      </c>
      <c r="AD1810" s="13">
        <f t="shared" si="2369"/>
        <v>8.4215456377181308E-2</v>
      </c>
      <c r="AE1810" s="13">
        <f t="shared" si="2370"/>
        <v>4.7480904586725201E-2</v>
      </c>
      <c r="AF1810" s="13">
        <f t="shared" si="2371"/>
        <v>1.3384931919602796E-2</v>
      </c>
      <c r="AG1810" s="13">
        <f t="shared" si="2372"/>
        <v>2.5154870721438155E-3</v>
      </c>
      <c r="AH1810" s="13">
        <f t="shared" si="2373"/>
        <v>1.6285432799958565E-4</v>
      </c>
      <c r="AI1810" s="13">
        <f t="shared" si="2374"/>
        <v>4.3784924794869855E-4</v>
      </c>
      <c r="AJ1810" s="13">
        <f t="shared" si="2375"/>
        <v>5.8859953642045285E-4</v>
      </c>
      <c r="AK1810" s="13">
        <f t="shared" si="2376"/>
        <v>5.2750182229381419E-4</v>
      </c>
      <c r="AL1810" s="13">
        <f t="shared" si="2377"/>
        <v>2.1498182666447306E-5</v>
      </c>
      <c r="AM1810" s="13">
        <f t="shared" si="2378"/>
        <v>4.5284242295972749E-2</v>
      </c>
      <c r="AN1810" s="13">
        <f t="shared" si="2379"/>
        <v>2.5531379633060094E-2</v>
      </c>
      <c r="AO1810" s="13">
        <f t="shared" si="2380"/>
        <v>7.1973308254448445E-3</v>
      </c>
      <c r="AP1810" s="13">
        <f t="shared" si="2381"/>
        <v>1.3526249333277111E-3</v>
      </c>
      <c r="AQ1810" s="13">
        <f t="shared" si="2382"/>
        <v>1.9065340901708991E-4</v>
      </c>
      <c r="AR1810" s="13">
        <f t="shared" si="2383"/>
        <v>1.8363543087985306E-5</v>
      </c>
      <c r="AS1810" s="13">
        <f t="shared" si="2384"/>
        <v>4.9372120652319076E-5</v>
      </c>
      <c r="AT1810" s="13">
        <f t="shared" si="2385"/>
        <v>6.6370805623616351E-5</v>
      </c>
      <c r="AU1810" s="13">
        <f t="shared" si="2386"/>
        <v>5.9481393965212092E-5</v>
      </c>
      <c r="AV1810" s="13">
        <f t="shared" si="2387"/>
        <v>3.9980336928280225E-5</v>
      </c>
      <c r="AW1810" s="13">
        <f t="shared" si="2388"/>
        <v>9.0521497327910787E-7</v>
      </c>
      <c r="AX1810" s="13">
        <f t="shared" si="2389"/>
        <v>2.0291827341210069E-2</v>
      </c>
      <c r="AY1810" s="13">
        <f t="shared" si="2390"/>
        <v>1.1440587741555673E-2</v>
      </c>
      <c r="AZ1810" s="13">
        <f t="shared" si="2391"/>
        <v>3.2251173260877128E-3</v>
      </c>
      <c r="BA1810" s="13">
        <f t="shared" si="2392"/>
        <v>6.0610998910194094E-4</v>
      </c>
      <c r="BB1810" s="13">
        <f t="shared" si="2393"/>
        <v>8.543161730525291E-5</v>
      </c>
      <c r="BC1810" s="13">
        <f t="shared" si="2394"/>
        <v>9.6333158886957831E-6</v>
      </c>
      <c r="BD1810" s="13">
        <f t="shared" si="2395"/>
        <v>1.7255693011382067E-6</v>
      </c>
      <c r="BE1810" s="13">
        <f t="shared" si="2396"/>
        <v>4.6393561047308946E-6</v>
      </c>
      <c r="BF1810" s="13">
        <f t="shared" si="2397"/>
        <v>6.2366736161528191E-6</v>
      </c>
      <c r="BG1810" s="13">
        <f t="shared" si="2398"/>
        <v>5.5892954275491124E-6</v>
      </c>
      <c r="BH1810" s="13">
        <f t="shared" si="2399"/>
        <v>3.7568372139328492E-6</v>
      </c>
      <c r="BI1810" s="13">
        <f t="shared" si="2400"/>
        <v>2.0201223621031033E-6</v>
      </c>
      <c r="BJ1810" s="14">
        <f t="shared" si="2401"/>
        <v>0.80128458882298237</v>
      </c>
      <c r="BK1810" s="14">
        <f t="shared" si="2402"/>
        <v>0.13509525905381034</v>
      </c>
      <c r="BL1810" s="14">
        <f t="shared" si="2403"/>
        <v>5.3742406960473867E-2</v>
      </c>
      <c r="BM1810" s="14">
        <f t="shared" si="2404"/>
        <v>0.61076197041648483</v>
      </c>
      <c r="BN1810" s="14">
        <f t="shared" si="2405"/>
        <v>0.36907600124262052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1.6352</v>
      </c>
      <c r="F1811" s="10">
        <f>VLOOKUP(B1811,home!$B$2:$E$405,3,FALSE)</f>
        <v>1.2231000000000001</v>
      </c>
      <c r="G1811" s="10">
        <f>VLOOKUP(C1811,away!$B$2:$E$405,4,FALSE)</f>
        <v>1.0531999999999999</v>
      </c>
      <c r="H1811" s="10">
        <f>VLOOKUP(A1811,away!$A$2:$E$405,3,FALSE)</f>
        <v>1.1458999999999999</v>
      </c>
      <c r="I1811" s="10">
        <f>VLOOKUP(C1811,away!$B$2:$E$405,3,FALSE)</f>
        <v>1.0181</v>
      </c>
      <c r="J1811" s="10">
        <f>VLOOKUP(B1811,home!$B$2:$E$405,4,FALSE)</f>
        <v>1.1807000000000001</v>
      </c>
      <c r="K1811" s="12">
        <f t="shared" si="2350"/>
        <v>2.106413817984</v>
      </c>
      <c r="L1811" s="12">
        <f t="shared" si="2351"/>
        <v>1.3774527807530001</v>
      </c>
      <c r="M1811" s="13">
        <f t="shared" si="2352"/>
        <v>3.0688521134050437E-2</v>
      </c>
      <c r="N1811" s="13">
        <f t="shared" si="2353"/>
        <v>6.4642724970257859E-2</v>
      </c>
      <c r="O1811" s="13">
        <f t="shared" si="2354"/>
        <v>4.2271988773295001E-2</v>
      </c>
      <c r="P1811" s="13">
        <f t="shared" si="2355"/>
        <v>8.9042301265733093E-2</v>
      </c>
      <c r="Q1811" s="13">
        <f t="shared" si="2356"/>
        <v>6.8082164554745278E-2</v>
      </c>
      <c r="R1811" s="13">
        <f t="shared" si="2357"/>
        <v>2.9113834241867399E-2</v>
      </c>
      <c r="S1811" s="13">
        <f t="shared" si="2358"/>
        <v>6.4588738082758876E-2</v>
      </c>
      <c r="T1811" s="13">
        <f t="shared" si="2359"/>
        <v>9.3779966885617239E-2</v>
      </c>
      <c r="U1811" s="13">
        <f t="shared" si="2360"/>
        <v>6.1325782741565221E-2</v>
      </c>
      <c r="V1811" s="13">
        <f t="shared" si="2361"/>
        <v>2.0822587955125881E-2</v>
      </c>
      <c r="W1811" s="13">
        <f t="shared" si="2362"/>
        <v>4.7803070725458634E-2</v>
      </c>
      <c r="X1811" s="13">
        <f t="shared" si="2363"/>
        <v>6.5846472699315345E-2</v>
      </c>
      <c r="Y1811" s="13">
        <f t="shared" si="2364"/>
        <v>4.5350203461224217E-2</v>
      </c>
      <c r="Z1811" s="13">
        <f t="shared" si="2365"/>
        <v>1.3367643978280724E-2</v>
      </c>
      <c r="AA1811" s="13">
        <f t="shared" si="2366"/>
        <v>2.8157789989741125E-2</v>
      </c>
      <c r="AB1811" s="13">
        <f t="shared" si="2367"/>
        <v>2.9655978959141141E-2</v>
      </c>
      <c r="AC1811" s="13">
        <f t="shared" si="2368"/>
        <v>3.7760274064154412E-3</v>
      </c>
      <c r="AD1811" s="13">
        <f t="shared" si="2369"/>
        <v>2.5173262179543125E-2</v>
      </c>
      <c r="AE1811" s="13">
        <f t="shared" si="2370"/>
        <v>3.4674979989836013E-2</v>
      </c>
      <c r="AF1811" s="13">
        <f t="shared" si="2371"/>
        <v>2.388157380477713E-2</v>
      </c>
      <c r="AG1811" s="13">
        <f t="shared" si="2372"/>
        <v>1.0965246748716089E-2</v>
      </c>
      <c r="AH1811" s="13">
        <f t="shared" si="2373"/>
        <v>4.6033245924997183E-3</v>
      </c>
      <c r="AI1811" s="13">
        <f t="shared" si="2374"/>
        <v>9.6965065303069725E-3</v>
      </c>
      <c r="AJ1811" s="13">
        <f t="shared" si="2375"/>
        <v>1.0212427670805352E-2</v>
      </c>
      <c r="AK1811" s="13">
        <f t="shared" si="2376"/>
        <v>7.1705329203155151E-3</v>
      </c>
      <c r="AL1811" s="13">
        <f t="shared" si="2377"/>
        <v>4.3824356141638766E-4</v>
      </c>
      <c r="AM1811" s="13">
        <f t="shared" si="2378"/>
        <v>1.0605061459744734E-2</v>
      </c>
      <c r="AN1811" s="13">
        <f t="shared" si="2379"/>
        <v>1.4607971397781857E-2</v>
      </c>
      <c r="AO1811" s="13">
        <f t="shared" si="2380"/>
        <v>1.0060895411517456E-2</v>
      </c>
      <c r="AP1811" s="13">
        <f t="shared" si="2381"/>
        <v>4.6194694538199401E-3</v>
      </c>
      <c r="AQ1811" s="13">
        <f t="shared" si="2382"/>
        <v>1.5907752611919541E-3</v>
      </c>
      <c r="AR1811" s="13">
        <f t="shared" si="2383"/>
        <v>1.2681724521294822E-3</v>
      </c>
      <c r="AS1811" s="13">
        <f t="shared" si="2384"/>
        <v>2.6712959767521936E-3</v>
      </c>
      <c r="AT1811" s="13">
        <f t="shared" si="2385"/>
        <v>2.8134273786779443E-3</v>
      </c>
      <c r="AU1811" s="13">
        <f t="shared" si="2386"/>
        <v>1.975414102113908E-3</v>
      </c>
      <c r="AV1811" s="13">
        <f t="shared" si="2387"/>
        <v>1.0402598902332981E-3</v>
      </c>
      <c r="AW1811" s="13">
        <f t="shared" si="2388"/>
        <v>3.532103805646363E-5</v>
      </c>
      <c r="AX1811" s="13">
        <f t="shared" si="2389"/>
        <v>3.7231079998959814E-3</v>
      </c>
      <c r="AY1811" s="13">
        <f t="shared" si="2390"/>
        <v>5.128405467500461E-3</v>
      </c>
      <c r="AZ1811" s="13">
        <f t="shared" si="2391"/>
        <v>3.5320681860187002E-3</v>
      </c>
      <c r="BA1811" s="13">
        <f t="shared" si="2392"/>
        <v>1.621752381546888E-3</v>
      </c>
      <c r="BB1811" s="13">
        <f t="shared" si="2393"/>
        <v>5.5847183191364014E-4</v>
      </c>
      <c r="BC1811" s="13">
        <f t="shared" si="2394"/>
        <v>1.538537155683332E-4</v>
      </c>
      <c r="BD1811" s="13">
        <f t="shared" si="2395"/>
        <v>2.9114127844335108E-4</v>
      </c>
      <c r="BE1811" s="13">
        <f t="shared" si="2396"/>
        <v>6.1326401189860198E-4</v>
      </c>
      <c r="BF1811" s="13">
        <f t="shared" si="2397"/>
        <v>6.458938943677599E-4</v>
      </c>
      <c r="BG1811" s="13">
        <f t="shared" si="2398"/>
        <v>4.5350660801591578E-4</v>
      </c>
      <c r="BH1811" s="13">
        <f t="shared" si="2399"/>
        <v>2.388181464179446E-4</v>
      </c>
      <c r="BI1811" s="13">
        <f t="shared" si="2400"/>
        <v>1.0060996872001693E-4</v>
      </c>
      <c r="BJ1811" s="14">
        <f t="shared" si="2401"/>
        <v>0.53640149858599073</v>
      </c>
      <c r="BK1811" s="14">
        <f t="shared" si="2402"/>
        <v>0.21448482487300055</v>
      </c>
      <c r="BL1811" s="14">
        <f t="shared" si="2403"/>
        <v>0.23431997012730785</v>
      </c>
      <c r="BM1811" s="14">
        <f t="shared" si="2404"/>
        <v>0.66963931819518685</v>
      </c>
      <c r="BN1811" s="14">
        <f t="shared" si="2405"/>
        <v>0.32384153493994905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1.6352</v>
      </c>
      <c r="F1812" s="10">
        <f>VLOOKUP(B1812,home!$B$2:$E$405,3,FALSE)</f>
        <v>1.0431999999999999</v>
      </c>
      <c r="G1812" s="10">
        <f>VLOOKUP(C1812,away!$B$2:$E$405,4,FALSE)</f>
        <v>1.1511</v>
      </c>
      <c r="H1812" s="10">
        <f>VLOOKUP(A1812,away!$A$2:$E$405,3,FALSE)</f>
        <v>1.1458999999999999</v>
      </c>
      <c r="I1812" s="10">
        <f>VLOOKUP(C1812,away!$B$2:$E$405,3,FALSE)</f>
        <v>0.77</v>
      </c>
      <c r="J1812" s="10">
        <f>VLOOKUP(B1812,home!$B$2:$E$405,4,FALSE)</f>
        <v>1.1807000000000001</v>
      </c>
      <c r="K1812" s="12">
        <f t="shared" si="2350"/>
        <v>1.9635931607039998</v>
      </c>
      <c r="L1812" s="12">
        <f t="shared" si="2351"/>
        <v>1.0417823801000001</v>
      </c>
      <c r="M1812" s="13">
        <f t="shared" si="2352"/>
        <v>4.9520153997624411E-2</v>
      </c>
      <c r="N1812" s="13">
        <f t="shared" si="2353"/>
        <v>9.7237435706744119E-2</v>
      </c>
      <c r="O1812" s="13">
        <f t="shared" si="2354"/>
        <v>5.1589223894563691E-2</v>
      </c>
      <c r="P1812" s="13">
        <f t="shared" si="2355"/>
        <v>0.10130024720539263</v>
      </c>
      <c r="Q1812" s="13">
        <f t="shared" si="2356"/>
        <v>9.546738185907884E-2</v>
      </c>
      <c r="R1812" s="13">
        <f t="shared" si="2357"/>
        <v>2.6872372228195177E-2</v>
      </c>
      <c r="S1812" s="13">
        <f t="shared" si="2358"/>
        <v>5.1805877281631316E-2</v>
      </c>
      <c r="T1812" s="13">
        <f t="shared" si="2359"/>
        <v>9.9456236295066724E-2</v>
      </c>
      <c r="U1812" s="13">
        <f t="shared" si="2360"/>
        <v>5.2766406319176153E-2</v>
      </c>
      <c r="V1812" s="13">
        <f t="shared" si="2361"/>
        <v>1.1775111863373272E-2</v>
      </c>
      <c r="W1812" s="13">
        <f t="shared" si="2362"/>
        <v>6.2486366029601448E-2</v>
      </c>
      <c r="X1812" s="13">
        <f t="shared" si="2363"/>
        <v>6.5097195126117988E-2</v>
      </c>
      <c r="Y1812" s="13">
        <f t="shared" si="2364"/>
        <v>3.390855543816066E-2</v>
      </c>
      <c r="Z1812" s="13">
        <f t="shared" si="2365"/>
        <v>9.331721299607439E-3</v>
      </c>
      <c r="AA1812" s="13">
        <f t="shared" si="2366"/>
        <v>1.8323704121505007E-2</v>
      </c>
      <c r="AB1812" s="13">
        <f t="shared" si="2367"/>
        <v>1.7990150045875463E-2</v>
      </c>
      <c r="AC1812" s="13">
        <f t="shared" si="2368"/>
        <v>1.5054751024806063E-3</v>
      </c>
      <c r="AD1812" s="13">
        <f t="shared" si="2369"/>
        <v>3.0674450243243046E-2</v>
      </c>
      <c r="AE1812" s="13">
        <f t="shared" si="2370"/>
        <v>3.1956101782664767E-2</v>
      </c>
      <c r="AF1812" s="13">
        <f t="shared" si="2371"/>
        <v>1.6645651886931179E-2</v>
      </c>
      <c r="AG1812" s="13">
        <f t="shared" si="2372"/>
        <v>5.7803822803610735E-3</v>
      </c>
      <c r="AH1812" s="13">
        <f t="shared" si="2373"/>
        <v>2.4304057064837258E-3</v>
      </c>
      <c r="AI1812" s="13">
        <f t="shared" si="2374"/>
        <v>4.7723280229874168E-3</v>
      </c>
      <c r="AJ1812" s="13">
        <f t="shared" si="2375"/>
        <v>4.685455333287067E-3</v>
      </c>
      <c r="AK1812" s="13">
        <f t="shared" si="2376"/>
        <v>3.0667760157421886E-3</v>
      </c>
      <c r="AL1812" s="13">
        <f t="shared" si="2377"/>
        <v>1.2318620822557644E-4</v>
      </c>
      <c r="AM1812" s="13">
        <f t="shared" si="2378"/>
        <v>1.2046428141197441E-2</v>
      </c>
      <c r="AN1812" s="13">
        <f t="shared" si="2379"/>
        <v>1.254975658064029E-2</v>
      </c>
      <c r="AO1812" s="13">
        <f t="shared" si="2380"/>
        <v>6.5370576401275393E-3</v>
      </c>
      <c r="AP1812" s="13">
        <f t="shared" si="2381"/>
        <v>2.2700638223943194E-3</v>
      </c>
      <c r="AQ1812" s="13">
        <f t="shared" si="2382"/>
        <v>5.9122812296821445E-4</v>
      </c>
      <c r="AR1812" s="13">
        <f t="shared" si="2383"/>
        <v>5.0639076830184782E-4</v>
      </c>
      <c r="AS1812" s="13">
        <f t="shared" si="2384"/>
        <v>9.9434544928115221E-4</v>
      </c>
      <c r="AT1812" s="13">
        <f t="shared" si="2385"/>
        <v>9.7624496179280829E-4</v>
      </c>
      <c r="AU1812" s="13">
        <f t="shared" si="2386"/>
        <v>6.3898264338269875E-4</v>
      </c>
      <c r="AV1812" s="13">
        <f t="shared" si="2387"/>
        <v>3.1367548708870761E-4</v>
      </c>
      <c r="AW1812" s="13">
        <f t="shared" si="2388"/>
        <v>6.9998398733576999E-6</v>
      </c>
      <c r="AX1812" s="13">
        <f t="shared" si="2389"/>
        <v>3.9423806514945819E-3</v>
      </c>
      <c r="AY1812" s="13">
        <f t="shared" si="2390"/>
        <v>4.1071026983742149E-3</v>
      </c>
      <c r="AZ1812" s="13">
        <f t="shared" si="2391"/>
        <v>2.1393536122137112E-3</v>
      </c>
      <c r="BA1812" s="13">
        <f t="shared" si="2392"/>
        <v>7.4291363266917757E-4</v>
      </c>
      <c r="BB1812" s="13">
        <f t="shared" si="2393"/>
        <v>1.9348858311270823E-4</v>
      </c>
      <c r="BC1812" s="13">
        <f t="shared" si="2394"/>
        <v>4.0314599327466792E-5</v>
      </c>
      <c r="BD1812" s="13">
        <f t="shared" si="2395"/>
        <v>8.7924829977027746E-5</v>
      </c>
      <c r="BE1812" s="13">
        <f t="shared" si="2396"/>
        <v>1.7264859479895371E-4</v>
      </c>
      <c r="BF1812" s="13">
        <f t="shared" si="2397"/>
        <v>1.6950579997619084E-4</v>
      </c>
      <c r="BG1812" s="13">
        <f t="shared" si="2398"/>
        <v>1.1094680984430288E-4</v>
      </c>
      <c r="BH1812" s="13">
        <f t="shared" si="2399"/>
        <v>5.4463599253050092E-5</v>
      </c>
      <c r="BI1812" s="13">
        <f t="shared" si="2400"/>
        <v>2.1388870200122531E-5</v>
      </c>
      <c r="BJ1812" s="14">
        <f t="shared" si="2401"/>
        <v>0.58386984473248971</v>
      </c>
      <c r="BK1812" s="14">
        <f t="shared" si="2402"/>
        <v>0.22013715435710204</v>
      </c>
      <c r="BL1812" s="14">
        <f t="shared" si="2403"/>
        <v>0.18654333950171267</v>
      </c>
      <c r="BM1812" s="14">
        <f t="shared" si="2404"/>
        <v>0.57379514214081206</v>
      </c>
      <c r="BN1812" s="14">
        <f t="shared" si="2405"/>
        <v>0.42198681489159884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1.6352</v>
      </c>
      <c r="F1813" s="10">
        <f>VLOOKUP(B1813,home!$B$2:$E$405,3,FALSE)</f>
        <v>0.6835</v>
      </c>
      <c r="G1813" s="10">
        <f>VLOOKUP(C1813,away!$B$2:$E$405,4,FALSE)</f>
        <v>0.84940000000000004</v>
      </c>
      <c r="H1813" s="10">
        <f>VLOOKUP(A1813,away!$A$2:$E$405,3,FALSE)</f>
        <v>1.1458999999999999</v>
      </c>
      <c r="I1813" s="10">
        <f>VLOOKUP(C1813,away!$B$2:$E$405,3,FALSE)</f>
        <v>0.96960000000000002</v>
      </c>
      <c r="J1813" s="10">
        <f>VLOOKUP(B1813,home!$B$2:$E$405,4,FALSE)</f>
        <v>0.56469999999999998</v>
      </c>
      <c r="K1813" s="12">
        <f t="shared" si="2350"/>
        <v>0.94933972448000015</v>
      </c>
      <c r="L1813" s="12">
        <f t="shared" si="2351"/>
        <v>0.62741820220799993</v>
      </c>
      <c r="M1813" s="13">
        <f t="shared" si="2352"/>
        <v>0.20664396825069589</v>
      </c>
      <c r="N1813" s="13">
        <f t="shared" si="2353"/>
        <v>0.19617532788456954</v>
      </c>
      <c r="O1813" s="13">
        <f t="shared" si="2354"/>
        <v>0.12965218705697865</v>
      </c>
      <c r="P1813" s="13">
        <f t="shared" si="2355"/>
        <v>0.12308397153890153</v>
      </c>
      <c r="Q1813" s="13">
        <f t="shared" si="2356"/>
        <v>9.3118515861855475E-2</v>
      </c>
      <c r="R1813" s="13">
        <f t="shared" si="2357"/>
        <v>4.0673071057812427E-2</v>
      </c>
      <c r="S1813" s="13">
        <f t="shared" si="2358"/>
        <v>1.8328219519344845E-2</v>
      </c>
      <c r="T1813" s="13">
        <f t="shared" si="2359"/>
        <v>5.8424251814322481E-2</v>
      </c>
      <c r="U1813" s="13">
        <f t="shared" si="2360"/>
        <v>3.861256207177912E-2</v>
      </c>
      <c r="V1813" s="13">
        <f t="shared" si="2361"/>
        <v>1.2129880891675918E-3</v>
      </c>
      <c r="W1813" s="13">
        <f t="shared" si="2362"/>
        <v>2.9467035397426802E-2</v>
      </c>
      <c r="X1813" s="13">
        <f t="shared" si="2363"/>
        <v>1.8488154373453022E-2</v>
      </c>
      <c r="Y1813" s="13">
        <f t="shared" si="2364"/>
        <v>5.799902289567933E-3</v>
      </c>
      <c r="Z1813" s="13">
        <f t="shared" si="2365"/>
        <v>8.506341707123638E-3</v>
      </c>
      <c r="AA1813" s="13">
        <f t="shared" si="2366"/>
        <v>8.075408092573488E-3</v>
      </c>
      <c r="AB1813" s="13">
        <f t="shared" si="2367"/>
        <v>3.8331528468336391E-3</v>
      </c>
      <c r="AC1813" s="13">
        <f t="shared" si="2368"/>
        <v>4.5155985167385723E-5</v>
      </c>
      <c r="AD1813" s="13">
        <f t="shared" si="2369"/>
        <v>6.9935568163588917E-3</v>
      </c>
      <c r="AE1813" s="13">
        <f t="shared" si="2370"/>
        <v>4.3878848447593995E-3</v>
      </c>
      <c r="AF1813" s="13">
        <f t="shared" si="2371"/>
        <v>1.3765194103973358E-3</v>
      </c>
      <c r="AG1813" s="13">
        <f t="shared" si="2372"/>
        <v>2.8788444459197085E-4</v>
      </c>
      <c r="AH1813" s="13">
        <f t="shared" si="2373"/>
        <v>1.3342584053126101E-3</v>
      </c>
      <c r="AI1813" s="13">
        <f t="shared" si="2374"/>
        <v>1.2666645068845977E-3</v>
      </c>
      <c r="AJ1813" s="13">
        <f t="shared" si="2375"/>
        <v>6.012474669872096E-4</v>
      </c>
      <c r="AK1813" s="13">
        <f t="shared" si="2376"/>
        <v>1.9026270155131188E-4</v>
      </c>
      <c r="AL1813" s="13">
        <f t="shared" si="2377"/>
        <v>1.0758558384652685E-6</v>
      </c>
      <c r="AM1813" s="13">
        <f t="shared" si="2378"/>
        <v>1.327852260235476E-3</v>
      </c>
      <c r="AN1813" s="13">
        <f t="shared" si="2379"/>
        <v>8.3311867791477162E-4</v>
      </c>
      <c r="AO1813" s="13">
        <f t="shared" si="2380"/>
        <v>2.6135691156159587E-4</v>
      </c>
      <c r="AP1813" s="13">
        <f t="shared" si="2381"/>
        <v>5.466002786220392E-5</v>
      </c>
      <c r="AQ1813" s="13">
        <f t="shared" si="2382"/>
        <v>8.5736741034857907E-6</v>
      </c>
      <c r="AR1813" s="13">
        <f t="shared" si="2383"/>
        <v>1.6742760198843021E-4</v>
      </c>
      <c r="AS1813" s="13">
        <f t="shared" si="2384"/>
        <v>1.5894567354204347E-4</v>
      </c>
      <c r="AT1813" s="13">
        <f t="shared" si="2385"/>
        <v>7.5446720963845789E-5</v>
      </c>
      <c r="AU1813" s="13">
        <f t="shared" si="2386"/>
        <v>2.3874856430912274E-5</v>
      </c>
      <c r="AV1813" s="13">
        <f t="shared" si="2387"/>
        <v>5.6663374065304542E-6</v>
      </c>
      <c r="AW1813" s="13">
        <f t="shared" si="2388"/>
        <v>1.7800424044768725E-8</v>
      </c>
      <c r="AX1813" s="13">
        <f t="shared" si="2389"/>
        <v>2.1009714981368193E-4</v>
      </c>
      <c r="AY1813" s="13">
        <f t="shared" si="2390"/>
        <v>1.3181877602512515E-4</v>
      </c>
      <c r="AZ1813" s="13">
        <f t="shared" si="2391"/>
        <v>4.1352749735471514E-5</v>
      </c>
      <c r="BA1813" s="13">
        <f t="shared" si="2392"/>
        <v>8.6484892984622947E-6</v>
      </c>
      <c r="BB1813" s="13">
        <f t="shared" si="2393"/>
        <v>1.3565549018640846E-6</v>
      </c>
      <c r="BC1813" s="13">
        <f t="shared" si="2394"/>
        <v>1.7022544754480281E-7</v>
      </c>
      <c r="BD1813" s="13">
        <f t="shared" si="2395"/>
        <v>1.7507854173262903E-5</v>
      </c>
      <c r="BE1813" s="13">
        <f t="shared" si="2396"/>
        <v>1.6620901457081426E-5</v>
      </c>
      <c r="BF1813" s="13">
        <f t="shared" si="2397"/>
        <v>7.8894410049374566E-6</v>
      </c>
      <c r="BG1813" s="13">
        <f t="shared" si="2398"/>
        <v>2.4965865833095136E-6</v>
      </c>
      <c r="BH1813" s="13">
        <f t="shared" si="2399"/>
        <v>5.9252720478487952E-7</v>
      </c>
      <c r="BI1813" s="13">
        <f t="shared" si="2400"/>
        <v>1.1250192266747649E-7</v>
      </c>
      <c r="BJ1813" s="14">
        <f t="shared" si="2401"/>
        <v>0.41739803863420255</v>
      </c>
      <c r="BK1813" s="14">
        <f t="shared" si="2402"/>
        <v>0.34944719801514085</v>
      </c>
      <c r="BL1813" s="14">
        <f t="shared" si="2403"/>
        <v>0.22471539520939082</v>
      </c>
      <c r="BM1813" s="14">
        <f t="shared" si="2404"/>
        <v>0.2105881309394432</v>
      </c>
      <c r="BN1813" s="14">
        <f t="shared" si="2405"/>
        <v>0.78934704165081349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1.242</v>
      </c>
      <c r="F1814" s="10">
        <f>VLOOKUP(B1814,home!$B$2:$E$405,3,FALSE)</f>
        <v>1.7050000000000001</v>
      </c>
      <c r="G1814" s="10">
        <f>VLOOKUP(C1814,away!$B$2:$E$405,4,FALSE)</f>
        <v>1.2314000000000001</v>
      </c>
      <c r="H1814" s="10">
        <f>VLOOKUP(A1814,away!$A$2:$E$405,3,FALSE)</f>
        <v>0.96209999999999996</v>
      </c>
      <c r="I1814" s="10">
        <f>VLOOKUP(C1814,away!$B$2:$E$405,3,FALSE)</f>
        <v>0.79479999999999995</v>
      </c>
      <c r="J1814" s="10">
        <f>VLOOKUP(B1814,home!$B$2:$E$405,4,FALSE)</f>
        <v>0.55030000000000001</v>
      </c>
      <c r="K1814" s="12">
        <f t="shared" si="2350"/>
        <v>2.6076249540000003</v>
      </c>
      <c r="L1814" s="12">
        <f t="shared" si="2351"/>
        <v>0.42080179712399995</v>
      </c>
      <c r="M1814" s="13">
        <f t="shared" si="2352"/>
        <v>4.8391710474120227E-2</v>
      </c>
      <c r="N1814" s="13">
        <f t="shared" si="2353"/>
        <v>0.12618743179905909</v>
      </c>
      <c r="O1814" s="13">
        <f t="shared" si="2354"/>
        <v>2.0363318733414081E-2</v>
      </c>
      <c r="P1814" s="13">
        <f t="shared" si="2355"/>
        <v>5.3099898075506233E-2</v>
      </c>
      <c r="Q1814" s="13">
        <f t="shared" si="2356"/>
        <v>0.16452474802019984</v>
      </c>
      <c r="R1814" s="13">
        <f t="shared" si="2357"/>
        <v>4.2844605592147304E-3</v>
      </c>
      <c r="S1814" s="13">
        <f t="shared" si="2358"/>
        <v>1.4566540157415323E-2</v>
      </c>
      <c r="T1814" s="13">
        <f t="shared" si="2359"/>
        <v>6.9232309638273343E-2</v>
      </c>
      <c r="U1814" s="13">
        <f t="shared" si="2360"/>
        <v>1.1172266268637125E-2</v>
      </c>
      <c r="V1814" s="13">
        <f t="shared" si="2361"/>
        <v>1.7759740484780816E-3</v>
      </c>
      <c r="W1814" s="13">
        <f t="shared" si="2362"/>
        <v>0.14300627949601175</v>
      </c>
      <c r="X1814" s="13">
        <f t="shared" si="2363"/>
        <v>6.0177299411938764E-2</v>
      </c>
      <c r="Y1814" s="13">
        <f t="shared" si="2364"/>
        <v>1.2661357869306429E-2</v>
      </c>
      <c r="Z1814" s="13">
        <f t="shared" si="2365"/>
        <v>6.0096956767481874E-4</v>
      </c>
      <c r="AA1814" s="13">
        <f t="shared" si="2366"/>
        <v>1.5671032412634494E-3</v>
      </c>
      <c r="AB1814" s="13">
        <f t="shared" si="2367"/>
        <v>2.043208758706427E-3</v>
      </c>
      <c r="AC1814" s="13">
        <f t="shared" si="2368"/>
        <v>1.217977728455216E-4</v>
      </c>
      <c r="AD1814" s="13">
        <f t="shared" si="2369"/>
        <v>9.3226685748124705E-2</v>
      </c>
      <c r="AE1814" s="13">
        <f t="shared" si="2370"/>
        <v>3.9229956902725266E-2</v>
      </c>
      <c r="AF1814" s="13">
        <f t="shared" si="2371"/>
        <v>8.2540181828819285E-3</v>
      </c>
      <c r="AG1814" s="13">
        <f t="shared" si="2372"/>
        <v>1.1577685616169628E-3</v>
      </c>
      <c r="AH1814" s="13">
        <f t="shared" si="2373"/>
        <v>6.3222268523599256E-5</v>
      </c>
      <c r="AI1814" s="13">
        <f t="shared" si="2374"/>
        <v>1.6485996505062616E-4</v>
      </c>
      <c r="AJ1814" s="13">
        <f t="shared" si="2375"/>
        <v>2.1494647939079042E-4</v>
      </c>
      <c r="AK1814" s="13">
        <f t="shared" si="2376"/>
        <v>1.8683326781129061E-4</v>
      </c>
      <c r="AL1814" s="13">
        <f t="shared" si="2377"/>
        <v>5.3459150425192262E-6</v>
      </c>
      <c r="AM1814" s="13">
        <f t="shared" si="2378"/>
        <v>4.862004642710524E-2</v>
      </c>
      <c r="AN1814" s="13">
        <f t="shared" si="2379"/>
        <v>2.0459402912778198E-2</v>
      </c>
      <c r="AO1814" s="13">
        <f t="shared" si="2380"/>
        <v>4.3046767568905324E-3</v>
      </c>
      <c r="AP1814" s="13">
        <f t="shared" si="2381"/>
        <v>6.0380523844581595E-4</v>
      </c>
      <c r="AQ1814" s="13">
        <f t="shared" si="2382"/>
        <v>6.3520582362721159E-5</v>
      </c>
      <c r="AR1814" s="13">
        <f t="shared" si="2383"/>
        <v>5.3208088425973349E-6</v>
      </c>
      <c r="AS1814" s="13">
        <f t="shared" si="2384"/>
        <v>1.3874673913420668E-5</v>
      </c>
      <c r="AT1814" s="13">
        <f t="shared" si="2385"/>
        <v>1.8089972962624292E-5</v>
      </c>
      <c r="AU1814" s="13">
        <f t="shared" si="2386"/>
        <v>1.5723954971508137E-5</v>
      </c>
      <c r="AV1814" s="13">
        <f t="shared" si="2387"/>
        <v>1.0250544339819246E-5</v>
      </c>
      <c r="AW1814" s="13">
        <f t="shared" si="2388"/>
        <v>1.6294546059466227E-7</v>
      </c>
      <c r="AX1814" s="13">
        <f t="shared" si="2389"/>
        <v>2.1130474387993023E-2</v>
      </c>
      <c r="AY1814" s="13">
        <f t="shared" si="2390"/>
        <v>8.8917415965501165E-3</v>
      </c>
      <c r="AZ1814" s="13">
        <f t="shared" si="2391"/>
        <v>1.8708304216952566E-3</v>
      </c>
      <c r="BA1814" s="13">
        <f t="shared" si="2392"/>
        <v>2.6241626785453826E-4</v>
      </c>
      <c r="BB1814" s="13">
        <f t="shared" si="2393"/>
        <v>2.7606309276940656E-5</v>
      </c>
      <c r="BC1814" s="13">
        <f t="shared" si="2394"/>
        <v>2.3233569111395166E-6</v>
      </c>
      <c r="BD1814" s="13">
        <f t="shared" si="2395"/>
        <v>3.7316765385303794E-7</v>
      </c>
      <c r="BE1814" s="13">
        <f t="shared" si="2396"/>
        <v>9.730812862128159E-7</v>
      </c>
      <c r="BF1814" s="13">
        <f t="shared" si="2397"/>
        <v>1.2687155220994781E-6</v>
      </c>
      <c r="BG1814" s="13">
        <f t="shared" si="2398"/>
        <v>1.1027780849845792E-6</v>
      </c>
      <c r="BH1814" s="13">
        <f t="shared" si="2399"/>
        <v>7.189079132825304E-7</v>
      </c>
      <c r="BI1814" s="13">
        <f t="shared" si="2400"/>
        <v>3.7492844286071898E-7</v>
      </c>
      <c r="BJ1814" s="14">
        <f t="shared" si="2401"/>
        <v>0.82389469988800146</v>
      </c>
      <c r="BK1814" s="14">
        <f t="shared" si="2402"/>
        <v>0.12685300803995803</v>
      </c>
      <c r="BL1814" s="14">
        <f t="shared" si="2403"/>
        <v>4.0128291075945392E-2</v>
      </c>
      <c r="BM1814" s="14">
        <f t="shared" si="2404"/>
        <v>0.56573382225897595</v>
      </c>
      <c r="BN1814" s="14">
        <f t="shared" si="2405"/>
        <v>0.41685156766151416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1.3568</v>
      </c>
      <c r="F1815" s="10">
        <f>VLOOKUP(B1815,home!$B$2:$E$405,3,FALSE)</f>
        <v>0.90080000000000005</v>
      </c>
      <c r="G1815" s="10">
        <f>VLOOKUP(C1815,away!$B$2:$E$405,4,FALSE)</f>
        <v>0.98270000000000002</v>
      </c>
      <c r="H1815" s="10">
        <f>VLOOKUP(A1815,away!$A$2:$E$405,3,FALSE)</f>
        <v>1.1676</v>
      </c>
      <c r="I1815" s="10">
        <f>VLOOKUP(C1815,away!$B$2:$E$405,3,FALSE)</f>
        <v>0.9516</v>
      </c>
      <c r="J1815" s="10">
        <f>VLOOKUP(B1815,home!$B$2:$E$405,4,FALSE)</f>
        <v>0.80889999999999995</v>
      </c>
      <c r="K1815" s="12">
        <f t="shared" si="2350"/>
        <v>1.2010612858880001</v>
      </c>
      <c r="L1815" s="12">
        <f t="shared" si="2351"/>
        <v>0.89875921262399994</v>
      </c>
      <c r="M1815" s="13">
        <f t="shared" si="2352"/>
        <v>0.1224784113370076</v>
      </c>
      <c r="N1815" s="13">
        <f t="shared" si="2353"/>
        <v>0.14710407821394575</v>
      </c>
      <c r="O1815" s="13">
        <f t="shared" si="2354"/>
        <v>0.11007860053668733</v>
      </c>
      <c r="P1815" s="13">
        <f t="shared" si="2355"/>
        <v>0.13221114550934521</v>
      </c>
      <c r="Q1815" s="13">
        <f t="shared" si="2356"/>
        <v>8.8340506669505311E-2</v>
      </c>
      <c r="R1815" s="13">
        <f t="shared" si="2357"/>
        <v>4.9467078172552456E-2</v>
      </c>
      <c r="S1815" s="13">
        <f t="shared" si="2358"/>
        <v>3.5679322596691009E-2</v>
      </c>
      <c r="T1815" s="13">
        <f t="shared" si="2359"/>
        <v>7.9396844217089813E-2</v>
      </c>
      <c r="U1815" s="13">
        <f t="shared" si="2360"/>
        <v>5.941299251904808E-2</v>
      </c>
      <c r="V1815" s="13">
        <f t="shared" si="2361"/>
        <v>4.2793973602837003E-3</v>
      </c>
      <c r="W1815" s="13">
        <f t="shared" si="2362"/>
        <v>3.536745417882451E-2</v>
      </c>
      <c r="X1815" s="13">
        <f t="shared" si="2363"/>
        <v>3.1786825270275709E-2</v>
      </c>
      <c r="Y1815" s="13">
        <f t="shared" si="2364"/>
        <v>1.4284351025864828E-2</v>
      </c>
      <c r="Z1815" s="13">
        <f t="shared" si="2365"/>
        <v>1.4819664076391036E-2</v>
      </c>
      <c r="AA1815" s="13">
        <f t="shared" si="2366"/>
        <v>1.7799324792018418E-2</v>
      </c>
      <c r="AB1815" s="13">
        <f t="shared" si="2367"/>
        <v>1.0689039961319901E-2</v>
      </c>
      <c r="AC1815" s="13">
        <f t="shared" si="2368"/>
        <v>2.8871620155162652E-4</v>
      </c>
      <c r="AD1815" s="13">
        <f t="shared" si="2369"/>
        <v>1.0619619998650973E-2</v>
      </c>
      <c r="AE1815" s="13">
        <f t="shared" si="2370"/>
        <v>9.5444813083536331E-3</v>
      </c>
      <c r="AF1815" s="13">
        <f t="shared" si="2371"/>
        <v>4.2890952528001972E-3</v>
      </c>
      <c r="AG1815" s="13">
        <f t="shared" si="2372"/>
        <v>1.284954624092014E-3</v>
      </c>
      <c r="AH1815" s="13">
        <f t="shared" si="2373"/>
        <v>3.3298274041623451E-3</v>
      </c>
      <c r="AI1815" s="13">
        <f t="shared" si="2374"/>
        <v>3.9993267838283279E-3</v>
      </c>
      <c r="AJ1815" s="13">
        <f t="shared" si="2375"/>
        <v>2.4017182848355858E-3</v>
      </c>
      <c r="AK1815" s="13">
        <f t="shared" si="2376"/>
        <v>9.6153695050845041E-4</v>
      </c>
      <c r="AL1815" s="13">
        <f t="shared" si="2377"/>
        <v>1.246636017484456E-5</v>
      </c>
      <c r="AM1815" s="13">
        <f t="shared" si="2378"/>
        <v>2.550962890244333E-3</v>
      </c>
      <c r="AN1815" s="13">
        <f t="shared" si="2379"/>
        <v>2.2927013986690399E-3</v>
      </c>
      <c r="AO1815" s="13">
        <f t="shared" si="2380"/>
        <v>1.0302932519248647E-3</v>
      </c>
      <c r="AP1815" s="13">
        <f t="shared" si="2381"/>
        <v>3.0866185062393729E-4</v>
      </c>
      <c r="AQ1815" s="13">
        <f t="shared" si="2382"/>
        <v>6.9353170458459127E-5</v>
      </c>
      <c r="AR1815" s="13">
        <f t="shared" si="2383"/>
        <v>5.985426111877536E-4</v>
      </c>
      <c r="AS1815" s="13">
        <f t="shared" si="2384"/>
        <v>7.1888635825192461E-4</v>
      </c>
      <c r="AT1815" s="13">
        <f t="shared" si="2385"/>
        <v>4.3171328692469903E-4</v>
      </c>
      <c r="AU1815" s="13">
        <f t="shared" si="2386"/>
        <v>1.7283803850957143E-4</v>
      </c>
      <c r="AV1815" s="13">
        <f t="shared" si="2387"/>
        <v>5.1897269195666397E-5</v>
      </c>
      <c r="AW1815" s="13">
        <f t="shared" si="2388"/>
        <v>3.7380550513536935E-7</v>
      </c>
      <c r="AX1815" s="13">
        <f t="shared" si="2389"/>
        <v>5.1064379486823706E-4</v>
      </c>
      <c r="AY1815" s="13">
        <f t="shared" si="2390"/>
        <v>4.5894581500710807E-4</v>
      </c>
      <c r="AZ1815" s="13">
        <f t="shared" si="2391"/>
        <v>2.0624088966643414E-4</v>
      </c>
      <c r="BA1815" s="13">
        <f t="shared" si="2392"/>
        <v>6.1786966535825883E-5</v>
      </c>
      <c r="BB1815" s="13">
        <f t="shared" si="2393"/>
        <v>1.3882901348541073E-5</v>
      </c>
      <c r="BC1815" s="13">
        <f t="shared" si="2394"/>
        <v>2.4954770969902887E-6</v>
      </c>
      <c r="BD1815" s="13">
        <f t="shared" si="2395"/>
        <v>8.965761432550301E-5</v>
      </c>
      <c r="BE1815" s="13">
        <f t="shared" si="2396"/>
        <v>1.0768428955143904E-4</v>
      </c>
      <c r="BF1815" s="13">
        <f t="shared" si="2397"/>
        <v>6.4667715639293548E-5</v>
      </c>
      <c r="BG1815" s="13">
        <f t="shared" si="2398"/>
        <v>2.5889963233723153E-5</v>
      </c>
      <c r="BH1815" s="13">
        <f t="shared" si="2399"/>
        <v>7.7738581332721456E-6</v>
      </c>
      <c r="BI1815" s="13">
        <f t="shared" si="2400"/>
        <v>1.867376009171747E-6</v>
      </c>
      <c r="BJ1815" s="14">
        <f t="shared" si="2401"/>
        <v>0.42952417916584645</v>
      </c>
      <c r="BK1815" s="14">
        <f t="shared" si="2402"/>
        <v>0.29540840518006106</v>
      </c>
      <c r="BL1815" s="14">
        <f t="shared" si="2403"/>
        <v>0.26041086378592287</v>
      </c>
      <c r="BM1815" s="14">
        <f t="shared" si="2404"/>
        <v>0.35002471975967581</v>
      </c>
      <c r="BN1815" s="14">
        <f t="shared" si="2405"/>
        <v>0.6496798204390436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1.25</v>
      </c>
      <c r="F1818" s="10">
        <f>VLOOKUP(B1818,home!$B$2:$E$405,3,FALSE)</f>
        <v>1.4</v>
      </c>
      <c r="G1818" s="10">
        <f>VLOOKUP(C1818,away!$B$2:$E$405,4,FALSE)</f>
        <v>0.6</v>
      </c>
      <c r="H1818" s="10">
        <f>VLOOKUP(A1818,away!$A$2:$E$405,3,FALSE)</f>
        <v>0.89839999999999998</v>
      </c>
      <c r="I1818" s="10">
        <f>VLOOKUP(C1818,away!$B$2:$E$405,3,FALSE)</f>
        <v>0.69569999999999999</v>
      </c>
      <c r="J1818" s="10">
        <f>VLOOKUP(B1818,home!$B$2:$E$405,4,FALSE)</f>
        <v>0.27829999999999999</v>
      </c>
      <c r="K1818" s="12">
        <f t="shared" si="2350"/>
        <v>1.05</v>
      </c>
      <c r="L1818" s="12">
        <f t="shared" si="2351"/>
        <v>0.17394219770399999</v>
      </c>
      <c r="M1818" s="13">
        <f t="shared" si="2352"/>
        <v>0.29406860230082521</v>
      </c>
      <c r="N1818" s="13">
        <f t="shared" si="2353"/>
        <v>0.30877203241586648</v>
      </c>
      <c r="O1818" s="13">
        <f t="shared" si="2354"/>
        <v>5.1150938959949085E-2</v>
      </c>
      <c r="P1818" s="13">
        <f t="shared" si="2355"/>
        <v>5.3708485907946538E-2</v>
      </c>
      <c r="Q1818" s="13">
        <f t="shared" si="2356"/>
        <v>0.16210531701832989</v>
      </c>
      <c r="R1818" s="13">
        <f t="shared" si="2357"/>
        <v>4.4486533686583498E-3</v>
      </c>
      <c r="S1818" s="13">
        <f t="shared" si="2358"/>
        <v>2.4523201694729153E-3</v>
      </c>
      <c r="T1818" s="13">
        <f t="shared" si="2359"/>
        <v>2.8196955101671934E-2</v>
      </c>
      <c r="U1818" s="13">
        <f t="shared" si="2360"/>
        <v>4.6710860370912672E-3</v>
      </c>
      <c r="V1818" s="13">
        <f t="shared" si="2361"/>
        <v>4.9765561971062521E-5</v>
      </c>
      <c r="W1818" s="13">
        <f t="shared" si="2362"/>
        <v>5.6736860956415468E-2</v>
      </c>
      <c r="X1818" s="13">
        <f t="shared" si="2363"/>
        <v>9.8689342855851781E-3</v>
      </c>
      <c r="Y1818" s="13">
        <f t="shared" si="2364"/>
        <v>8.5831205931552045E-4</v>
      </c>
      <c r="Z1818" s="13">
        <f t="shared" si="2365"/>
        <v>2.5793618125591198E-4</v>
      </c>
      <c r="AA1818" s="13">
        <f t="shared" si="2366"/>
        <v>2.7083299031870761E-4</v>
      </c>
      <c r="AB1818" s="13">
        <f t="shared" si="2367"/>
        <v>1.421873199173215E-4</v>
      </c>
      <c r="AC1818" s="13">
        <f t="shared" si="2368"/>
        <v>5.6807173626139275E-7</v>
      </c>
      <c r="AD1818" s="13">
        <f t="shared" si="2369"/>
        <v>1.489342600105906E-2</v>
      </c>
      <c r="AE1818" s="13">
        <f t="shared" si="2370"/>
        <v>2.5905952499661092E-3</v>
      </c>
      <c r="AF1818" s="13">
        <f t="shared" si="2371"/>
        <v>2.2530691557032411E-4</v>
      </c>
      <c r="AG1818" s="13">
        <f t="shared" si="2372"/>
        <v>1.3063460017403913E-5</v>
      </c>
      <c r="AH1818" s="13">
        <f t="shared" si="2373"/>
        <v>1.1216496558757658E-5</v>
      </c>
      <c r="AI1818" s="13">
        <f t="shared" si="2374"/>
        <v>1.177732138669554E-5</v>
      </c>
      <c r="AJ1818" s="13">
        <f t="shared" si="2375"/>
        <v>6.1830937280151596E-6</v>
      </c>
      <c r="AK1818" s="13">
        <f t="shared" si="2376"/>
        <v>2.1640828048053056E-6</v>
      </c>
      <c r="AL1818" s="13">
        <f t="shared" si="2377"/>
        <v>4.1500891428710219E-9</v>
      </c>
      <c r="AM1818" s="13">
        <f t="shared" si="2378"/>
        <v>3.1276194602224035E-3</v>
      </c>
      <c r="AN1818" s="13">
        <f t="shared" si="2379"/>
        <v>5.4402500249288303E-4</v>
      </c>
      <c r="AO1818" s="13">
        <f t="shared" si="2380"/>
        <v>4.7314452269768072E-5</v>
      </c>
      <c r="AP1818" s="13">
        <f t="shared" si="2381"/>
        <v>2.7433266036548222E-6</v>
      </c>
      <c r="AQ1818" s="13">
        <f t="shared" si="2382"/>
        <v>1.1929506461489251E-7</v>
      </c>
      <c r="AR1818" s="13">
        <f t="shared" si="2383"/>
        <v>3.9020441239393242E-7</v>
      </c>
      <c r="AS1818" s="13">
        <f t="shared" si="2384"/>
        <v>4.0971463301362903E-7</v>
      </c>
      <c r="AT1818" s="13">
        <f t="shared" si="2385"/>
        <v>2.1510018233215527E-7</v>
      </c>
      <c r="AU1818" s="13">
        <f t="shared" si="2386"/>
        <v>7.5285063816254343E-8</v>
      </c>
      <c r="AV1818" s="13">
        <f t="shared" si="2387"/>
        <v>1.9762329251766767E-8</v>
      </c>
      <c r="AW1818" s="13">
        <f t="shared" si="2388"/>
        <v>2.1054705763539397E-11</v>
      </c>
      <c r="AX1818" s="13">
        <f t="shared" si="2389"/>
        <v>5.4733340553892048E-4</v>
      </c>
      <c r="AY1818" s="13">
        <f t="shared" si="2390"/>
        <v>9.5204375436254519E-5</v>
      </c>
      <c r="AZ1818" s="13">
        <f t="shared" si="2391"/>
        <v>8.2800291472094114E-6</v>
      </c>
      <c r="BA1818" s="13">
        <f t="shared" si="2392"/>
        <v>4.8008215563959376E-7</v>
      </c>
      <c r="BB1818" s="13">
        <f t="shared" si="2393"/>
        <v>2.0876636307606184E-8</v>
      </c>
      <c r="BC1818" s="13">
        <f t="shared" si="2394"/>
        <v>7.2626560000242866E-10</v>
      </c>
      <c r="BD1818" s="13">
        <f t="shared" si="2395"/>
        <v>1.1312168840933067E-8</v>
      </c>
      <c r="BE1818" s="13">
        <f t="shared" si="2396"/>
        <v>1.1877777282979721E-8</v>
      </c>
      <c r="BF1818" s="13">
        <f t="shared" si="2397"/>
        <v>6.2358330735643541E-9</v>
      </c>
      <c r="BG1818" s="13">
        <f t="shared" si="2398"/>
        <v>2.1825415757475238E-9</v>
      </c>
      <c r="BH1818" s="13">
        <f t="shared" si="2399"/>
        <v>5.7291716363372501E-10</v>
      </c>
      <c r="BI1818" s="13">
        <f t="shared" si="2400"/>
        <v>1.203126043630823E-10</v>
      </c>
      <c r="BJ1818" s="14">
        <f t="shared" si="2401"/>
        <v>0.58863394449563056</v>
      </c>
      <c r="BK1818" s="14">
        <f t="shared" si="2402"/>
        <v>0.35037495053747736</v>
      </c>
      <c r="BL1818" s="14">
        <f t="shared" si="2403"/>
        <v>6.0716182038584358E-2</v>
      </c>
      <c r="BM1818" s="14">
        <f t="shared" si="2404"/>
        <v>0.12563377892699118</v>
      </c>
      <c r="BN1818" s="14">
        <f t="shared" si="2405"/>
        <v>0.87425402997157542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1.6352</v>
      </c>
      <c r="F1819" s="10">
        <f>VLOOKUP(B1819,home!$B$2:$E$405,3,FALSE)</f>
        <v>0.97130000000000005</v>
      </c>
      <c r="G1819" s="10">
        <f>VLOOKUP(C1819,away!$B$2:$E$405,4,FALSE)</f>
        <v>0.82740000000000002</v>
      </c>
      <c r="H1819" s="10">
        <f>VLOOKUP(A1819,away!$A$2:$E$405,3,FALSE)</f>
        <v>1.1458999999999999</v>
      </c>
      <c r="I1819" s="10">
        <f>VLOOKUP(C1819,away!$B$2:$E$405,3,FALSE)</f>
        <v>1.3347</v>
      </c>
      <c r="J1819" s="10">
        <f>VLOOKUP(B1819,home!$B$2:$E$405,4,FALSE)</f>
        <v>1.2833000000000001</v>
      </c>
      <c r="K1819" s="12">
        <f t="shared" si="2350"/>
        <v>1.314134399424</v>
      </c>
      <c r="L1819" s="12">
        <f t="shared" si="2351"/>
        <v>1.9627210224090001</v>
      </c>
      <c r="M1819" s="13">
        <f t="shared" si="2352"/>
        <v>3.7746768038252304E-2</v>
      </c>
      <c r="N1819" s="13">
        <f t="shared" si="2353"/>
        <v>4.9604326346145727E-2</v>
      </c>
      <c r="O1819" s="13">
        <f t="shared" si="2354"/>
        <v>7.4086375156673934E-2</v>
      </c>
      <c r="P1819" s="13">
        <f t="shared" si="2355"/>
        <v>9.7359454122016839E-2</v>
      </c>
      <c r="Q1819" s="13">
        <f t="shared" si="2356"/>
        <v>3.2593375805862163E-2</v>
      </c>
      <c r="R1819" s="13">
        <f t="shared" si="2357"/>
        <v>7.270544299704193E-2</v>
      </c>
      <c r="S1819" s="13">
        <f t="shared" si="2358"/>
        <v>6.2779304027640814E-2</v>
      </c>
      <c r="T1819" s="13">
        <f t="shared" si="2359"/>
        <v>6.3971703885442543E-2</v>
      </c>
      <c r="U1819" s="13">
        <f t="shared" si="2360"/>
        <v>9.5544723667773543E-2</v>
      </c>
      <c r="V1819" s="13">
        <f t="shared" si="2361"/>
        <v>1.7991705980399657E-2</v>
      </c>
      <c r="W1819" s="13">
        <f t="shared" si="2362"/>
        <v>1.4277358779945799E-2</v>
      </c>
      <c r="X1819" s="13">
        <f t="shared" si="2363"/>
        <v>2.802247222187533E-2</v>
      </c>
      <c r="Y1819" s="13">
        <f t="shared" si="2364"/>
        <v>2.7500147664873489E-2</v>
      </c>
      <c r="Z1819" s="13">
        <f t="shared" si="2365"/>
        <v>4.7566833804617799E-2</v>
      </c>
      <c r="AA1819" s="13">
        <f t="shared" si="2366"/>
        <v>6.2509212574332632E-2</v>
      </c>
      <c r="AB1819" s="13">
        <f t="shared" si="2367"/>
        <v>4.1072753262418882E-2</v>
      </c>
      <c r="AC1819" s="13">
        <f t="shared" si="2368"/>
        <v>2.9003520765016476E-3</v>
      </c>
      <c r="AD1819" s="13">
        <f t="shared" si="2369"/>
        <v>4.690592076411264E-3</v>
      </c>
      <c r="AE1819" s="13">
        <f t="shared" si="2370"/>
        <v>9.2063236759174702E-3</v>
      </c>
      <c r="AF1819" s="13">
        <f t="shared" si="2371"/>
        <v>9.0347225089124645E-3</v>
      </c>
      <c r="AG1819" s="13">
        <f t="shared" si="2372"/>
        <v>5.9108799332914259E-3</v>
      </c>
      <c r="AH1819" s="13">
        <f t="shared" si="2373"/>
        <v>2.3340106169439611E-2</v>
      </c>
      <c r="AI1819" s="13">
        <f t="shared" si="2374"/>
        <v>3.0672036403468918E-2</v>
      </c>
      <c r="AJ1819" s="13">
        <f t="shared" si="2375"/>
        <v>2.0153589069091846E-2</v>
      </c>
      <c r="AK1819" s="13">
        <f t="shared" si="2376"/>
        <v>8.8281748891830339E-3</v>
      </c>
      <c r="AL1819" s="13">
        <f t="shared" si="2377"/>
        <v>2.9923271273842549E-4</v>
      </c>
      <c r="AM1819" s="13">
        <f t="shared" si="2378"/>
        <v>1.2328136802555372E-3</v>
      </c>
      <c r="AN1819" s="13">
        <f t="shared" si="2379"/>
        <v>2.41966932695095E-3</v>
      </c>
      <c r="AO1819" s="13">
        <f t="shared" si="2380"/>
        <v>2.374567927642434E-3</v>
      </c>
      <c r="AP1819" s="13">
        <f t="shared" si="2381"/>
        <v>1.5535381302406595E-3</v>
      </c>
      <c r="AQ1819" s="13">
        <f t="shared" si="2382"/>
        <v>7.6229048683432838E-4</v>
      </c>
      <c r="AR1819" s="13">
        <f t="shared" si="2383"/>
        <v>9.1620234088034234E-3</v>
      </c>
      <c r="AS1819" s="13">
        <f t="shared" si="2384"/>
        <v>1.2040130129836516E-2</v>
      </c>
      <c r="AT1819" s="13">
        <f t="shared" si="2385"/>
        <v>7.9111745885797596E-3</v>
      </c>
      <c r="AU1819" s="13">
        <f t="shared" si="2386"/>
        <v>3.4654488889005568E-3</v>
      </c>
      <c r="AV1819" s="13">
        <f t="shared" si="2387"/>
        <v>1.138516398587476E-3</v>
      </c>
      <c r="AW1819" s="13">
        <f t="shared" si="2388"/>
        <v>2.1439019875629614E-5</v>
      </c>
      <c r="AX1819" s="13">
        <f t="shared" si="2389"/>
        <v>2.7001381088405E-4</v>
      </c>
      <c r="AY1819" s="13">
        <f t="shared" si="2390"/>
        <v>5.29961782962893E-4</v>
      </c>
      <c r="AZ1819" s="13">
        <f t="shared" si="2391"/>
        <v>5.2008356624731321E-4</v>
      </c>
      <c r="BA1819" s="13">
        <f t="shared" si="2392"/>
        <v>3.4025964962768182E-4</v>
      </c>
      <c r="BB1819" s="13">
        <f t="shared" si="2393"/>
        <v>1.6695869185044297E-4</v>
      </c>
      <c r="BC1819" s="13">
        <f t="shared" si="2394"/>
        <v>6.5538666873754116E-5</v>
      </c>
      <c r="BD1819" s="13">
        <f t="shared" si="2395"/>
        <v>2.9970826587103114E-3</v>
      </c>
      <c r="BE1819" s="13">
        <f t="shared" si="2396"/>
        <v>3.93856941972836E-3</v>
      </c>
      <c r="BF1819" s="13">
        <f t="shared" si="2397"/>
        <v>2.5879047794922306E-3</v>
      </c>
      <c r="BG1819" s="13">
        <f t="shared" si="2398"/>
        <v>1.1336182310548403E-3</v>
      </c>
      <c r="BH1819" s="13">
        <f t="shared" si="2399"/>
        <v>3.7243167831083762E-4</v>
      </c>
      <c r="BI1819" s="13">
        <f t="shared" si="2400"/>
        <v>9.7885055980696955E-5</v>
      </c>
      <c r="BJ1819" s="14">
        <f t="shared" si="2401"/>
        <v>0.2550475986190478</v>
      </c>
      <c r="BK1819" s="14">
        <f t="shared" si="2402"/>
        <v>0.21960677874051257</v>
      </c>
      <c r="BL1819" s="14">
        <f t="shared" si="2403"/>
        <v>0.47375719942740929</v>
      </c>
      <c r="BM1819" s="14">
        <f t="shared" si="2404"/>
        <v>0.63137414536250736</v>
      </c>
      <c r="BN1819" s="14">
        <f t="shared" si="2405"/>
        <v>0.36409574246599297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1.6352</v>
      </c>
      <c r="F1820" s="10">
        <f>VLOOKUP(B1820,home!$B$2:$E$405,3,FALSE)</f>
        <v>1.0791999999999999</v>
      </c>
      <c r="G1820" s="10">
        <f>VLOOKUP(C1820,away!$B$2:$E$405,4,FALSE)</f>
        <v>1.0192000000000001</v>
      </c>
      <c r="H1820" s="10">
        <f>VLOOKUP(A1820,away!$A$2:$E$405,3,FALSE)</f>
        <v>1.1458999999999999</v>
      </c>
      <c r="I1820" s="10">
        <f>VLOOKUP(C1820,away!$B$2:$E$405,3,FALSE)</f>
        <v>1.0666</v>
      </c>
      <c r="J1820" s="10">
        <f>VLOOKUP(B1820,home!$B$2:$E$405,4,FALSE)</f>
        <v>1.0780000000000001</v>
      </c>
      <c r="K1820" s="12">
        <f t="shared" si="2350"/>
        <v>1.7985902305279999</v>
      </c>
      <c r="L1820" s="12">
        <f t="shared" si="2351"/>
        <v>1.3175498613199998</v>
      </c>
      <c r="M1820" s="13">
        <f t="shared" si="2352"/>
        <v>4.4327940404106626E-2</v>
      </c>
      <c r="N1820" s="13">
        <f t="shared" si="2353"/>
        <v>7.9727800550253594E-2</v>
      </c>
      <c r="O1820" s="13">
        <f t="shared" si="2354"/>
        <v>5.8404271732031908E-2</v>
      </c>
      <c r="P1820" s="13">
        <f t="shared" si="2355"/>
        <v>0.10504535255833522</v>
      </c>
      <c r="Q1820" s="13">
        <f t="shared" si="2356"/>
        <v>7.1698821585585507E-2</v>
      </c>
      <c r="R1820" s="13">
        <f t="shared" si="2357"/>
        <v>3.8475270060517125E-2</v>
      </c>
      <c r="S1820" s="13">
        <f t="shared" si="2358"/>
        <v>6.2232341461789908E-2</v>
      </c>
      <c r="T1820" s="13">
        <f t="shared" si="2359"/>
        <v>9.4466772436895607E-2</v>
      </c>
      <c r="U1820" s="13">
        <f t="shared" si="2360"/>
        <v>6.9201244847772556E-2</v>
      </c>
      <c r="V1820" s="13">
        <f t="shared" si="2361"/>
        <v>1.6385998912722879E-2</v>
      </c>
      <c r="W1820" s="13">
        <f t="shared" si="2362"/>
        <v>4.2985600014734719E-2</v>
      </c>
      <c r="X1820" s="13">
        <f t="shared" si="2363"/>
        <v>5.6635671338170705E-2</v>
      </c>
      <c r="Y1820" s="13">
        <f t="shared" si="2364"/>
        <v>3.7310160458685966E-2</v>
      </c>
      <c r="Z1820" s="13">
        <f t="shared" si="2365"/>
        <v>1.6897695577494629E-2</v>
      </c>
      <c r="AA1820" s="13">
        <f t="shared" si="2366"/>
        <v>3.039203018411803E-2</v>
      </c>
      <c r="AB1820" s="13">
        <f t="shared" si="2367"/>
        <v>2.7331404287533393E-2</v>
      </c>
      <c r="AC1820" s="13">
        <f t="shared" si="2368"/>
        <v>2.4269019397188288E-3</v>
      </c>
      <c r="AD1820" s="13">
        <f t="shared" si="2369"/>
        <v>1.9328370059971522E-2</v>
      </c>
      <c r="AE1820" s="13">
        <f t="shared" si="2370"/>
        <v>2.5466091292057114E-2</v>
      </c>
      <c r="AF1820" s="13">
        <f t="shared" si="2371"/>
        <v>1.6776422525106159E-2</v>
      </c>
      <c r="AG1820" s="13">
        <f t="shared" si="2372"/>
        <v>7.367924390466447E-3</v>
      </c>
      <c r="AH1820" s="13">
        <f t="shared" si="2373"/>
        <v>5.5658891161889075E-3</v>
      </c>
      <c r="AI1820" s="13">
        <f t="shared" si="2374"/>
        <v>1.0010753788579492E-2</v>
      </c>
      <c r="AJ1820" s="13">
        <f t="shared" si="2375"/>
        <v>9.0026219821801208E-3</v>
      </c>
      <c r="AK1820" s="13">
        <f t="shared" si="2376"/>
        <v>5.3973426487619264E-3</v>
      </c>
      <c r="AL1820" s="13">
        <f t="shared" si="2377"/>
        <v>2.300443174740004E-4</v>
      </c>
      <c r="AM1820" s="13">
        <f t="shared" si="2378"/>
        <v>6.952763512378936E-3</v>
      </c>
      <c r="AN1820" s="13">
        <f t="shared" si="2379"/>
        <v>9.1606126015256212E-3</v>
      </c>
      <c r="AO1820" s="13">
        <f t="shared" si="2380"/>
        <v>6.0347819313731647E-3</v>
      </c>
      <c r="AP1820" s="13">
        <f t="shared" si="2381"/>
        <v>2.6503753655923849E-3</v>
      </c>
      <c r="AQ1820" s="13">
        <f t="shared" si="2382"/>
        <v>8.7300042384554793E-4</v>
      </c>
      <c r="AR1820" s="13">
        <f t="shared" si="2383"/>
        <v>1.4666672866314372E-3</v>
      </c>
      <c r="AS1820" s="13">
        <f t="shared" si="2384"/>
        <v>2.6379334531703128E-3</v>
      </c>
      <c r="AT1820" s="13">
        <f t="shared" si="2385"/>
        <v>2.3722806688275585E-3</v>
      </c>
      <c r="AU1820" s="13">
        <f t="shared" si="2386"/>
        <v>1.4222536116745583E-3</v>
      </c>
      <c r="AV1820" s="13">
        <f t="shared" si="2387"/>
        <v>6.3951286282275591E-4</v>
      </c>
      <c r="AW1820" s="13">
        <f t="shared" si="2388"/>
        <v>1.5142873654856338E-5</v>
      </c>
      <c r="AX1820" s="13">
        <f t="shared" si="2389"/>
        <v>2.0841954214227158E-3</v>
      </c>
      <c r="AY1820" s="13">
        <f t="shared" si="2390"/>
        <v>2.7460313884592781E-3</v>
      </c>
      <c r="AZ1820" s="13">
        <f t="shared" si="2391"/>
        <v>1.8090166375224447E-3</v>
      </c>
      <c r="BA1820" s="13">
        <f t="shared" si="2392"/>
        <v>7.9448987329775649E-4</v>
      </c>
      <c r="BB1820" s="13">
        <f t="shared" si="2393"/>
        <v>2.6169500559590091E-4</v>
      </c>
      <c r="BC1820" s="13">
        <f t="shared" si="2394"/>
        <v>6.8959243666203129E-5</v>
      </c>
      <c r="BD1820" s="13">
        <f t="shared" si="2395"/>
        <v>3.2206788001730522E-4</v>
      </c>
      <c r="BE1820" s="13">
        <f t="shared" si="2396"/>
        <v>5.7926814256598926E-4</v>
      </c>
      <c r="BF1820" s="13">
        <f t="shared" si="2397"/>
        <v>5.2093301103764455E-4</v>
      </c>
      <c r="BG1820" s="13">
        <f t="shared" si="2398"/>
        <v>3.1231500813728064E-4</v>
      </c>
      <c r="BH1820" s="13">
        <f t="shared" si="2399"/>
        <v>1.4043168062074639E-4</v>
      </c>
      <c r="BI1820" s="13">
        <f t="shared" si="2400"/>
        <v>5.0515809764220555E-5</v>
      </c>
      <c r="BJ1820" s="14">
        <f t="shared" si="2401"/>
        <v>0.48519955605660731</v>
      </c>
      <c r="BK1820" s="14">
        <f t="shared" si="2402"/>
        <v>0.23339461098260675</v>
      </c>
      <c r="BL1820" s="14">
        <f t="shared" si="2403"/>
        <v>0.26424500806295331</v>
      </c>
      <c r="BM1820" s="14">
        <f t="shared" si="2404"/>
        <v>0.59932652527402774</v>
      </c>
      <c r="BN1820" s="14">
        <f t="shared" si="2405"/>
        <v>0.39767945689082995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1.242</v>
      </c>
      <c r="F1821" s="10">
        <f>VLOOKUP(B1821,home!$B$2:$E$405,3,FALSE)</f>
        <v>0.75780000000000003</v>
      </c>
      <c r="G1821" s="10">
        <f>VLOOKUP(C1821,away!$B$2:$E$405,4,FALSE)</f>
        <v>1.3734999999999999</v>
      </c>
      <c r="H1821" s="10">
        <f>VLOOKUP(A1821,away!$A$2:$E$405,3,FALSE)</f>
        <v>0.96209999999999996</v>
      </c>
      <c r="I1821" s="10">
        <f>VLOOKUP(C1821,away!$B$2:$E$405,3,FALSE)</f>
        <v>0.85599999999999998</v>
      </c>
      <c r="J1821" s="10">
        <f>VLOOKUP(B1821,home!$B$2:$E$405,4,FALSE)</f>
        <v>1.0394000000000001</v>
      </c>
      <c r="K1821" s="12">
        <f t="shared" si="2350"/>
        <v>1.2927211686</v>
      </c>
      <c r="L1821" s="12">
        <f t="shared" si="2351"/>
        <v>0.85600576944000006</v>
      </c>
      <c r="M1821" s="13">
        <f t="shared" si="2352"/>
        <v>0.11663254375593525</v>
      </c>
      <c r="N1821" s="13">
        <f t="shared" si="2353"/>
        <v>0.15077335826096322</v>
      </c>
      <c r="O1821" s="13">
        <f t="shared" si="2354"/>
        <v>9.9838130359543836E-2</v>
      </c>
      <c r="P1821" s="13">
        <f t="shared" si="2355"/>
        <v>0.12906286454922861</v>
      </c>
      <c r="Q1821" s="13">
        <f t="shared" si="2356"/>
        <v>9.7453955942429435E-2</v>
      </c>
      <c r="R1821" s="13">
        <f t="shared" si="2357"/>
        <v>4.2731007798936176E-2</v>
      </c>
      <c r="S1821" s="13">
        <f t="shared" si="2358"/>
        <v>3.5704492222405286E-2</v>
      </c>
      <c r="T1821" s="13">
        <f t="shared" si="2359"/>
        <v>8.3421148541471174E-2</v>
      </c>
      <c r="U1821" s="13">
        <f t="shared" si="2360"/>
        <v>5.5239278337296478E-2</v>
      </c>
      <c r="V1821" s="13">
        <f t="shared" si="2361"/>
        <v>4.3899735538862018E-3</v>
      </c>
      <c r="W1821" s="13">
        <f t="shared" si="2362"/>
        <v>4.1993597270196754E-2</v>
      </c>
      <c r="X1821" s="13">
        <f t="shared" si="2363"/>
        <v>3.5946761542828262E-2</v>
      </c>
      <c r="Y1821" s="13">
        <f t="shared" si="2364"/>
        <v>1.5385317636672455E-2</v>
      </c>
      <c r="Z1821" s="13">
        <f t="shared" si="2365"/>
        <v>1.2192663069958334E-2</v>
      </c>
      <c r="AA1821" s="13">
        <f t="shared" si="2366"/>
        <v>1.5761713652142597E-2</v>
      </c>
      <c r="AB1821" s="13">
        <f t="shared" si="2367"/>
        <v>1.0187750445768178E-2</v>
      </c>
      <c r="AC1821" s="13">
        <f t="shared" si="2368"/>
        <v>3.0361517458708771E-4</v>
      </c>
      <c r="AD1821" s="13">
        <f t="shared" si="2369"/>
        <v>1.3571503034211632E-2</v>
      </c>
      <c r="AE1821" s="13">
        <f t="shared" si="2370"/>
        <v>1.1617284897257624E-2</v>
      </c>
      <c r="AF1821" s="13">
        <f t="shared" si="2371"/>
        <v>4.9722314486403529E-3</v>
      </c>
      <c r="AG1821" s="13">
        <f t="shared" si="2372"/>
        <v>1.4187529356757169E-3</v>
      </c>
      <c r="AH1821" s="13">
        <f t="shared" si="2373"/>
        <v>2.6092474831805892E-3</v>
      </c>
      <c r="AI1821" s="13">
        <f t="shared" si="2374"/>
        <v>3.3730294556238191E-3</v>
      </c>
      <c r="AJ1821" s="13">
        <f t="shared" si="2375"/>
        <v>2.180193289798123E-3</v>
      </c>
      <c r="AK1821" s="13">
        <f t="shared" si="2376"/>
        <v>9.3946067245390249E-4</v>
      </c>
      <c r="AL1821" s="13">
        <f t="shared" si="2377"/>
        <v>1.3438940073131898E-5</v>
      </c>
      <c r="AM1821" s="13">
        <f t="shared" si="2378"/>
        <v>3.5088338524088994E-3</v>
      </c>
      <c r="AN1821" s="13">
        <f t="shared" si="2379"/>
        <v>3.0035820216683996E-3</v>
      </c>
      <c r="AO1821" s="13">
        <f t="shared" si="2380"/>
        <v>1.2855417697672047E-3</v>
      </c>
      <c r="AP1821" s="13">
        <f t="shared" si="2381"/>
        <v>3.6681039059227843E-4</v>
      </c>
      <c r="AQ1821" s="13">
        <f t="shared" si="2382"/>
        <v>7.8497952659382564E-5</v>
      </c>
      <c r="AR1821" s="13">
        <f t="shared" si="2383"/>
        <v>4.467061798998769E-4</v>
      </c>
      <c r="AS1821" s="13">
        <f t="shared" si="2384"/>
        <v>5.7746653490101053E-4</v>
      </c>
      <c r="AT1821" s="13">
        <f t="shared" si="2385"/>
        <v>3.732516069123136E-4</v>
      </c>
      <c r="AU1821" s="13">
        <f t="shared" si="2386"/>
        <v>1.6083675115650459E-4</v>
      </c>
      <c r="AV1821" s="13">
        <f t="shared" si="2387"/>
        <v>5.197926822721601E-5</v>
      </c>
      <c r="AW1821" s="13">
        <f t="shared" si="2388"/>
        <v>4.1308941705302368E-7</v>
      </c>
      <c r="AX1821" s="13">
        <f t="shared" si="2389"/>
        <v>7.5599063301821131E-4</v>
      </c>
      <c r="AY1821" s="13">
        <f t="shared" si="2390"/>
        <v>6.4713234350618674E-4</v>
      </c>
      <c r="AZ1821" s="13">
        <f t="shared" si="2391"/>
        <v>2.7697450981626189E-4</v>
      </c>
      <c r="BA1821" s="13">
        <f t="shared" si="2392"/>
        <v>7.9030592796845364E-5</v>
      </c>
      <c r="BB1821" s="13">
        <f t="shared" si="2393"/>
        <v>1.6912660849090735E-5</v>
      </c>
      <c r="BC1821" s="13">
        <f t="shared" si="2394"/>
        <v>2.8954670526807366E-6</v>
      </c>
      <c r="BD1821" s="13">
        <f t="shared" si="2395"/>
        <v>6.3730511206466171E-5</v>
      </c>
      <c r="BE1821" s="13">
        <f t="shared" si="2396"/>
        <v>8.2385780922298322E-5</v>
      </c>
      <c r="BF1821" s="13">
        <f t="shared" si="2397"/>
        <v>5.3250921494948544E-5</v>
      </c>
      <c r="BG1821" s="13">
        <f t="shared" si="2398"/>
        <v>2.2946197821325574E-5</v>
      </c>
      <c r="BH1821" s="13">
        <f t="shared" si="2399"/>
        <v>7.415758915627695E-6</v>
      </c>
      <c r="BI1821" s="13">
        <f t="shared" si="2400"/>
        <v>1.9173017062932194E-6</v>
      </c>
      <c r="BJ1821" s="14">
        <f t="shared" si="2401"/>
        <v>0.46657611370448204</v>
      </c>
      <c r="BK1821" s="14">
        <f t="shared" si="2402"/>
        <v>0.28675406053962171</v>
      </c>
      <c r="BL1821" s="14">
        <f t="shared" si="2403"/>
        <v>0.23470169830790757</v>
      </c>
      <c r="BM1821" s="14">
        <f t="shared" si="2404"/>
        <v>0.36308595570084401</v>
      </c>
      <c r="BN1821" s="14">
        <f t="shared" si="2405"/>
        <v>0.63649186066703645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1.3391999999999999</v>
      </c>
      <c r="F1824" s="10">
        <f>VLOOKUP(B1824,home!$B$2:$E$405,3,FALSE)</f>
        <v>1.5681</v>
      </c>
      <c r="G1824" s="10">
        <f>VLOOKUP(C1824,away!$B$2:$E$405,4,FALSE)</f>
        <v>1.369</v>
      </c>
      <c r="H1824" s="10">
        <f>VLOOKUP(A1824,away!$A$2:$E$405,3,FALSE)</f>
        <v>1.014</v>
      </c>
      <c r="I1824" s="10">
        <f>VLOOKUP(C1824,away!$B$2:$E$405,3,FALSE)</f>
        <v>1.3971</v>
      </c>
      <c r="J1824" s="10">
        <f>VLOOKUP(B1824,home!$B$2:$E$405,4,FALSE)</f>
        <v>0.88759999999999994</v>
      </c>
      <c r="K1824" s="12">
        <f t="shared" ref="K1824:K1887" si="2406">E1824*F1824*G1824</f>
        <v>2.87489934288</v>
      </c>
      <c r="L1824" s="12">
        <f t="shared" ref="L1824:L1887" si="2407">H1824*I1824*J1824</f>
        <v>1.25742688344</v>
      </c>
      <c r="M1824" s="13">
        <f t="shared" ref="M1824:M1887" si="2408">_xlfn.POISSON.DIST(0,K1824,FALSE) * _xlfn.POISSON.DIST(0,L1824,FALSE)</f>
        <v>1.604550988772117E-2</v>
      </c>
      <c r="N1824" s="13">
        <f t="shared" ref="N1824:N1887" si="2409">_xlfn.POISSON.DIST(1,K1824,FALSE) * _xlfn.POISSON.DIST(0,L1824,FALSE)</f>
        <v>4.6129225832384144E-2</v>
      </c>
      <c r="O1824" s="13">
        <f t="shared" ref="O1824:O1887" si="2410">_xlfn.POISSON.DIST(0,K1824,FALSE) * _xlfn.POISSON.DIST(1,L1824,FALSE)</f>
        <v>2.0176055491322935E-2</v>
      </c>
      <c r="P1824" s="13">
        <f t="shared" ref="P1824:P1887" si="2411">_xlfn.POISSON.DIST(1,K1824,FALSE) * _xlfn.POISSON.DIST(1,L1824,FALSE)</f>
        <v>5.8004128673914732E-2</v>
      </c>
      <c r="Q1824" s="13">
        <f t="shared" ref="Q1824:Q1887" si="2412">_xlfn.POISSON.DIST(2,K1824,FALSE) * _xlfn.POISSON.DIST(0,L1824,FALSE)</f>
        <v>6.6308440516542153E-2</v>
      </c>
      <c r="R1824" s="13">
        <f t="shared" ref="R1824:R1887" si="2413">_xlfn.POISSON.DIST(0,K1824,FALSE) * _xlfn.POISSON.DIST(2,L1824,FALSE)</f>
        <v>1.268495728828335E-2</v>
      </c>
      <c r="S1824" s="13">
        <f t="shared" ref="S1824:S1887" si="2414">_xlfn.POISSON.DIST(2,K1824,FALSE) * _xlfn.POISSON.DIST(2,L1824,FALSE)</f>
        <v>5.2420879217349239E-2</v>
      </c>
      <c r="T1824" s="13">
        <f t="shared" ref="T1824:T1887" si="2415">_xlfn.POISSON.DIST(2,K1824,FALSE) * _xlfn.POISSON.DIST(1,L1824,FALSE)</f>
        <v>8.3378015704482222E-2</v>
      </c>
      <c r="U1824" s="13">
        <f t="shared" ref="U1824:U1887" si="2416">_xlfn.POISSON.DIST(1,K1824,FALSE) * _xlfn.POISSON.DIST(2,L1824,FALSE)</f>
        <v>3.6467975372546681E-2</v>
      </c>
      <c r="V1824" s="13">
        <f t="shared" ref="V1824:V1887" si="2417">_xlfn.POISSON.DIST(3,K1824,FALSE) * _xlfn.POISSON.DIST(3,L1824,FALSE)</f>
        <v>2.1055578404451734E-2</v>
      </c>
      <c r="W1824" s="13">
        <f t="shared" ref="W1824:W1887" si="2418">_xlfn.POISSON.DIST(3,K1824,FALSE) * _xlfn.POISSON.DIST(0,L1824,FALSE)</f>
        <v>6.3543364022801543E-2</v>
      </c>
      <c r="X1824" s="13">
        <f t="shared" ref="X1824:X1887" si="2419">_xlfn.POISSON.DIST(3,K1824,FALSE) * _xlfn.POISSON.DIST(1,L1824,FALSE)</f>
        <v>7.9901134186484757E-2</v>
      </c>
      <c r="Y1824" s="13">
        <f t="shared" ref="Y1824:Y1887" si="2420">_xlfn.POISSON.DIST(3,K1824,FALSE) * _xlfn.POISSON.DIST(2,L1824,FALSE)</f>
        <v>5.0234917071716394E-2</v>
      </c>
      <c r="Z1824" s="13">
        <f t="shared" ref="Z1824:Z1887" si="2421">_xlfn.POISSON.DIST(0,K1824,FALSE) * _xlfn.POISSON.DIST(3,L1824,FALSE)</f>
        <v>5.3168021031918837E-3</v>
      </c>
      <c r="AA1824" s="13">
        <f t="shared" ref="AA1824:AA1887" si="2422">_xlfn.POISSON.DIST(1,K1824,FALSE) * _xlfn.POISSON.DIST(3,L1824,FALSE)</f>
        <v>1.528527087268935E-2</v>
      </c>
      <c r="AB1824" s="13">
        <f t="shared" ref="AB1824:AB1887" si="2423">_xlfn.POISSON.DIST(2,K1824,FALSE) * _xlfn.POISSON.DIST(3,L1824,FALSE)</f>
        <v>2.1971807593818709E-2</v>
      </c>
      <c r="AC1824" s="13">
        <f t="shared" ref="AC1824:AC1887" si="2424">_xlfn.POISSON.DIST(4,K1824,FALSE) * _xlfn.POISSON.DIST(4,L1824,FALSE)</f>
        <v>4.7572127951279923E-3</v>
      </c>
      <c r="AD1824" s="13">
        <f t="shared" ref="AD1824:AD1887" si="2425">_xlfn.POISSON.DIST(4,K1824,FALSE) * _xlfn.POISSON.DIST(0,L1824,FALSE)</f>
        <v>4.5670193868384189E-2</v>
      </c>
      <c r="AE1824" s="13">
        <f t="shared" ref="AE1824:AE1887" si="2426">_xlfn.POISSON.DIST(4,K1824,FALSE) * _xlfn.POISSON.DIST(1,L1824,FALSE)</f>
        <v>5.7426929542022921E-2</v>
      </c>
      <c r="AF1824" s="13">
        <f t="shared" ref="AF1824:AF1887" si="2427">_xlfn.POISSON.DIST(4,K1824,FALSE) * _xlfn.POISSON.DIST(2,L1824,FALSE)</f>
        <v>3.6105082519777183E-2</v>
      </c>
      <c r="AG1824" s="13">
        <f t="shared" ref="AG1824:AG1887" si="2428">_xlfn.POISSON.DIST(4,K1824,FALSE) * _xlfn.POISSON.DIST(3,L1824,FALSE)</f>
        <v>1.513316712972915E-2</v>
      </c>
      <c r="AH1824" s="13">
        <f t="shared" ref="AH1824:AH1887" si="2429">_xlfn.POISSON.DIST(0,K1824,FALSE) * _xlfn.POISSON.DIST(4,L1824,FALSE)</f>
        <v>1.6713724746209512E-3</v>
      </c>
      <c r="AI1824" s="13">
        <f t="shared" ref="AI1824:AI1887" si="2430">_xlfn.POISSON.DIST(1,K1824,FALSE) * _xlfn.POISSON.DIST(4,L1824,FALSE)</f>
        <v>4.8050276289954928E-3</v>
      </c>
      <c r="AJ1824" s="13">
        <f t="shared" ref="AJ1824:AJ1887" si="2431">_xlfn.POISSON.DIST(2,K1824,FALSE) * _xlfn.POISSON.DIST(4,L1824,FALSE)</f>
        <v>6.906985386559694E-3</v>
      </c>
      <c r="AK1824" s="13">
        <f t="shared" ref="AK1824:AK1887" si="2432">_xlfn.POISSON.DIST(3,K1824,FALSE) * _xlfn.POISSON.DIST(4,L1824,FALSE)</f>
        <v>6.6189625830340758E-3</v>
      </c>
      <c r="AL1824" s="13">
        <f t="shared" ref="AL1824:AL1887" si="2433">_xlfn.POISSON.DIST(5,K1824,FALSE) * _xlfn.POISSON.DIST(5,L1824,FALSE)</f>
        <v>6.8788835014575419E-4</v>
      </c>
      <c r="AM1824" s="13">
        <f t="shared" ref="AM1824:AM1887" si="2434">_xlfn.POISSON.DIST(5,K1824,FALSE) * _xlfn.POISSON.DIST(0,L1824,FALSE)</f>
        <v>2.6259442068283973E-2</v>
      </c>
      <c r="AN1824" s="13">
        <f t="shared" ref="AN1824:AN1887" si="2435">_xlfn.POISSON.DIST(5,K1824,FALSE) * _xlfn.POISSON.DIST(1,L1824,FALSE)</f>
        <v>3.3019328400795543E-2</v>
      </c>
      <c r="AO1824" s="13">
        <f t="shared" ref="AO1824:AO1887" si="2436">_xlfn.POISSON.DIST(5,K1824,FALSE) * _xlfn.POISSON.DIST(2,L1824,FALSE)</f>
        <v>2.0759695602147112E-2</v>
      </c>
      <c r="AP1824" s="13">
        <f t="shared" ref="AP1824:AP1887" si="2437">_xlfn.POISSON.DIST(5,K1824,FALSE) * _xlfn.POISSON.DIST(3,L1824,FALSE)</f>
        <v>8.701266447390308E-3</v>
      </c>
      <c r="AQ1824" s="13">
        <f t="shared" ref="AQ1824:AQ1887" si="2438">_xlfn.POISSON.DIST(5,K1824,FALSE) * _xlfn.POISSON.DIST(4,L1824,FALSE)</f>
        <v>2.7353015877307576E-3</v>
      </c>
      <c r="AR1824" s="13">
        <f t="shared" ref="AR1824:AR1887" si="2439">_xlfn.POISSON.DIST(0,K1824,FALSE) * _xlfn.POISSON.DIST(5,L1824,FALSE)</f>
        <v>4.2032573636600467E-4</v>
      </c>
      <c r="AS1824" s="13">
        <f t="shared" ref="AS1824:AS1887" si="2440">_xlfn.POISSON.DIST(1,K1824,FALSE) * _xlfn.POISSON.DIST(5,L1824,FALSE)</f>
        <v>1.2083941832741793E-3</v>
      </c>
      <c r="AT1824" s="13">
        <f t="shared" ref="AT1824:AT1887" si="2441">_xlfn.POISSON.DIST(2,K1824,FALSE) * _xlfn.POISSON.DIST(5,L1824,FALSE)</f>
        <v>1.7370058217174762E-3</v>
      </c>
      <c r="AU1824" s="13">
        <f t="shared" ref="AU1824:AU1887" si="2442">_xlfn.POISSON.DIST(3,K1824,FALSE) * _xlfn.POISSON.DIST(5,L1824,FALSE)</f>
        <v>1.6645722984781023E-3</v>
      </c>
      <c r="AV1824" s="13">
        <f t="shared" ref="AV1824:AV1887" si="2443">_xlfn.POISSON.DIST(4,K1824,FALSE) * _xlfn.POISSON.DIST(5,L1824,FALSE)</f>
        <v>1.1963694517677366E-3</v>
      </c>
      <c r="AW1824" s="13">
        <f t="shared" ref="AW1824:AW1887" si="2444">_xlfn.POISSON.DIST(6,K1824,FALSE) * _xlfn.POISSON.DIST(6,L1824,FALSE)</f>
        <v>6.90749912355976E-5</v>
      </c>
      <c r="AX1824" s="13">
        <f t="shared" ref="AX1824:AX1887" si="2445">_xlfn.POISSON.DIST(6,K1824,FALSE) * _xlfn.POISSON.DIST(0,L1824,FALSE)</f>
        <v>1.2582208791084182E-2</v>
      </c>
      <c r="AY1824" s="13">
        <f t="shared" ref="AY1824:AY1887" si="2446">_xlfn.POISSON.DIST(6,K1824,FALSE) * _xlfn.POISSON.DIST(1,L1824,FALSE)</f>
        <v>1.5821207586964352E-2</v>
      </c>
      <c r="AZ1824" s="13">
        <f t="shared" ref="AZ1824:AZ1887" si="2447">_xlfn.POISSON.DIST(6,K1824,FALSE) * _xlfn.POISSON.DIST(2,L1824,FALSE)</f>
        <v>9.9470058741669351E-3</v>
      </c>
      <c r="BA1824" s="13">
        <f t="shared" ref="BA1824:BA1887" si="2448">_xlfn.POISSON.DIST(6,K1824,FALSE) * _xlfn.POISSON.DIST(3,L1824,FALSE)</f>
        <v>4.1692108653043685E-3</v>
      </c>
      <c r="BB1824" s="13">
        <f t="shared" ref="BB1824:BB1887" si="2449">_xlfn.POISSON.DIST(6,K1824,FALSE) * _xlfn.POISSON.DIST(4,L1824,FALSE)</f>
        <v>1.3106194561909638E-3</v>
      </c>
      <c r="BC1824" s="13">
        <f t="shared" ref="BC1824:BC1887" si="2450">_xlfn.POISSON.DIST(6,K1824,FALSE) * _xlfn.POISSON.DIST(5,L1824,FALSE)</f>
        <v>3.2960162763480627E-4</v>
      </c>
      <c r="BD1824" s="13">
        <f t="shared" ref="BD1824:BD1887" si="2451">_xlfn.POISSON.DIST(0,K1824,FALSE) * _xlfn.POISSON.DIST(6,L1824,FALSE)</f>
        <v>8.8088146784721328E-5</v>
      </c>
      <c r="BE1824" s="13">
        <f t="shared" ref="BE1824:BE1887" si="2452">_xlfn.POISSON.DIST(1,K1824,FALSE) * _xlfn.POISSON.DIST(6,L1824,FALSE)</f>
        <v>2.5324455530691239E-4</v>
      </c>
      <c r="BF1824" s="13">
        <f t="shared" ref="BF1824:BF1887" si="2453">_xlfn.POISSON.DIST(2,K1824,FALSE) * _xlfn.POISSON.DIST(6,L1824,FALSE)</f>
        <v>3.6402630281989014E-4</v>
      </c>
      <c r="BG1824" s="13">
        <f t="shared" ref="BG1824:BG1887" si="2454">_xlfn.POISSON.DIST(3,K1824,FALSE) * _xlfn.POISSON.DIST(6,L1824,FALSE)</f>
        <v>3.4884632625597936E-4</v>
      </c>
      <c r="BH1824" s="13">
        <f t="shared" ref="BH1824:BH1887" si="2455">_xlfn.POISSON.DIST(4,K1824,FALSE) * _xlfn.POISSON.DIST(6,L1824,FALSE)</f>
        <v>2.5072451852985427E-4</v>
      </c>
      <c r="BI1824" s="13">
        <f t="shared" ref="BI1824:BI1887" si="2456">_xlfn.POISSON.DIST(5,K1824,FALSE) * _xlfn.POISSON.DIST(6,L1824,FALSE)</f>
        <v>1.4416155071307642E-4</v>
      </c>
      <c r="BJ1824" s="14">
        <f t="shared" ref="BJ1824:BJ1887" si="2457">SUM(N1824,Q1824,T1824,W1824,X1824,Y1824,AD1824,AE1824,AF1824,AG1824,AM1824,AN1824,AO1824,AP1824,AQ1824,AX1824,AY1824,AZ1824,BA1824,BB1824,BC1824)</f>
        <v>0.67946535870201807</v>
      </c>
      <c r="BK1824" s="14">
        <f t="shared" ref="BK1824:BK1887" si="2458">SUM(M1824,P1824,S1824,V1824,AC1824,AL1824,AY1824)</f>
        <v>0.16879240491567499</v>
      </c>
      <c r="BL1824" s="14">
        <f t="shared" ref="BL1824:BL1887" si="2459">SUM(O1824,R1824,U1824,AA1824,AB1824,AH1824,AI1824,AJ1824,AK1824,AR1824,AS1824,AT1824,AU1824,AV1824,BD1824,BE1824,BF1824,BG1824,BH1824,BI1824)</f>
        <v>0.13426417358388523</v>
      </c>
      <c r="BM1824" s="14">
        <f t="shared" ref="BM1824:BM1887" si="2460">SUM(S1824:BI1824)</f>
        <v>0.75273828901887263</v>
      </c>
      <c r="BN1824" s="14">
        <f t="shared" ref="BN1824:BN1887" si="2461">SUM(M1824:R1824)</f>
        <v>0.21934831769016849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1.4896</v>
      </c>
      <c r="F1825" s="10">
        <f>VLOOKUP(B1825,home!$B$2:$E$405,3,FALSE)</f>
        <v>0.75519999999999998</v>
      </c>
      <c r="G1825" s="10">
        <f>VLOOKUP(C1825,away!$B$2:$E$405,4,FALSE)</f>
        <v>1.2586999999999999</v>
      </c>
      <c r="H1825" s="10">
        <f>VLOOKUP(A1825,away!$A$2:$E$405,3,FALSE)</f>
        <v>1.2811999999999999</v>
      </c>
      <c r="I1825" s="10">
        <f>VLOOKUP(C1825,away!$B$2:$E$405,3,FALSE)</f>
        <v>0.87809999999999999</v>
      </c>
      <c r="J1825" s="10">
        <f>VLOOKUP(B1825,home!$B$2:$E$405,4,FALSE)</f>
        <v>1.1708000000000001</v>
      </c>
      <c r="K1825" s="12">
        <f t="shared" si="2406"/>
        <v>1.415969429504</v>
      </c>
      <c r="L1825" s="12">
        <f t="shared" si="2407"/>
        <v>1.3171754297759999</v>
      </c>
      <c r="M1825" s="13">
        <f t="shared" si="2408"/>
        <v>6.5014506355907567E-2</v>
      </c>
      <c r="N1825" s="13">
        <f t="shared" si="2409"/>
        <v>9.2058553474258606E-2</v>
      </c>
      <c r="O1825" s="13">
        <f t="shared" si="2410"/>
        <v>8.5635510351017005E-2</v>
      </c>
      <c r="P1825" s="13">
        <f t="shared" si="2411"/>
        <v>0.12125726473701343</v>
      </c>
      <c r="Q1825" s="13">
        <f t="shared" si="2412"/>
        <v>6.5176048721954746E-2</v>
      </c>
      <c r="R1825" s="13">
        <f t="shared" si="2413"/>
        <v>5.6398495075343974E-2</v>
      </c>
      <c r="S1825" s="13">
        <f t="shared" si="2414"/>
        <v>5.6538629129213369E-2</v>
      </c>
      <c r="T1825" s="13">
        <f t="shared" si="2415"/>
        <v>8.5848289986442228E-2</v>
      </c>
      <c r="U1825" s="13">
        <f t="shared" si="2416"/>
        <v>7.9858544896718953E-2</v>
      </c>
      <c r="V1825" s="13">
        <f t="shared" si="2417"/>
        <v>1.1716563826299046E-2</v>
      </c>
      <c r="W1825" s="13">
        <f t="shared" si="2418"/>
        <v>3.0762430842050374E-2</v>
      </c>
      <c r="X1825" s="13">
        <f t="shared" si="2419"/>
        <v>4.0519518065332168E-2</v>
      </c>
      <c r="Y1825" s="13">
        <f t="shared" si="2420"/>
        <v>2.6685656811010153E-2</v>
      </c>
      <c r="Z1825" s="13">
        <f t="shared" si="2421"/>
        <v>2.4762237329861939E-2</v>
      </c>
      <c r="AA1825" s="13">
        <f t="shared" si="2422"/>
        <v>3.5062571065207257E-2</v>
      </c>
      <c r="AB1825" s="13">
        <f t="shared" si="2423"/>
        <v>2.4823764374072497E-2</v>
      </c>
      <c r="AC1825" s="13">
        <f t="shared" si="2424"/>
        <v>1.3657706577016146E-3</v>
      </c>
      <c r="AD1825" s="13">
        <f t="shared" si="2425"/>
        <v>1.0889665412393584E-2</v>
      </c>
      <c r="AE1825" s="13">
        <f t="shared" si="2426"/>
        <v>1.4343599719686356E-2</v>
      </c>
      <c r="AF1825" s="13">
        <f t="shared" si="2427"/>
        <v>9.4465185626563964E-3</v>
      </c>
      <c r="AG1825" s="13">
        <f t="shared" si="2428"/>
        <v>4.1475740492179667E-3</v>
      </c>
      <c r="AH1825" s="13">
        <f t="shared" si="2429"/>
        <v>8.1540526492940493E-3</v>
      </c>
      <c r="AI1825" s="13">
        <f t="shared" si="2430"/>
        <v>1.1545889277966475E-2</v>
      </c>
      <c r="AJ1825" s="13">
        <f t="shared" si="2431"/>
        <v>8.1743131270192726E-3</v>
      </c>
      <c r="AK1825" s="13">
        <f t="shared" si="2432"/>
        <v>3.858192498350844E-3</v>
      </c>
      <c r="AL1825" s="13">
        <f t="shared" si="2433"/>
        <v>1.0189086928038884E-4</v>
      </c>
      <c r="AM1825" s="13">
        <f t="shared" si="2434"/>
        <v>3.0838866642952769E-3</v>
      </c>
      <c r="AN1825" s="13">
        <f t="shared" si="2435"/>
        <v>4.0620197424236053E-3</v>
      </c>
      <c r="AO1825" s="13">
        <f t="shared" si="2436"/>
        <v>2.6751962999927051E-3</v>
      </c>
      <c r="AP1825" s="13">
        <f t="shared" si="2437"/>
        <v>1.174567612059352E-3</v>
      </c>
      <c r="AQ1825" s="13">
        <f t="shared" si="2438"/>
        <v>3.8677789980381163E-4</v>
      </c>
      <c r="AR1825" s="13">
        <f t="shared" si="2439"/>
        <v>2.148063560550004E-3</v>
      </c>
      <c r="AS1825" s="13">
        <f t="shared" si="2440"/>
        <v>3.0415923343703197E-3</v>
      </c>
      <c r="AT1825" s="13">
        <f t="shared" si="2441"/>
        <v>2.1534008812410413E-3</v>
      </c>
      <c r="AU1825" s="13">
        <f t="shared" si="2442"/>
        <v>1.0163832724347623E-3</v>
      </c>
      <c r="AV1825" s="13">
        <f t="shared" si="2443"/>
        <v>3.5979191060671485E-4</v>
      </c>
      <c r="AW1825" s="13">
        <f t="shared" si="2444"/>
        <v>5.2787399147600102E-6</v>
      </c>
      <c r="AX1825" s="13">
        <f t="shared" si="2445"/>
        <v>7.2778154011619541E-4</v>
      </c>
      <c r="AY1825" s="13">
        <f t="shared" si="2446"/>
        <v>9.5861596288558865E-4</v>
      </c>
      <c r="AZ1825" s="13">
        <f t="shared" si="2447"/>
        <v>6.3133269645197982E-4</v>
      </c>
      <c r="BA1825" s="13">
        <f t="shared" si="2448"/>
        <v>2.7719197192692581E-4</v>
      </c>
      <c r="BB1825" s="13">
        <f t="shared" si="2449"/>
        <v>9.1277613688326326E-5</v>
      </c>
      <c r="BC1825" s="13">
        <f t="shared" si="2450"/>
        <v>2.4045726007769783E-5</v>
      </c>
      <c r="BD1825" s="13">
        <f t="shared" si="2451"/>
        <v>4.7156275725893543E-4</v>
      </c>
      <c r="BE1825" s="13">
        <f t="shared" si="2452"/>
        <v>6.6771844837126794E-4</v>
      </c>
      <c r="BF1825" s="13">
        <f t="shared" si="2453"/>
        <v>4.7273445520478033E-4</v>
      </c>
      <c r="BG1825" s="13">
        <f t="shared" si="2454"/>
        <v>2.2312584561439891E-4</v>
      </c>
      <c r="BH1825" s="13">
        <f t="shared" si="2455"/>
        <v>7.8984844080554531E-5</v>
      </c>
      <c r="BI1825" s="13">
        <f t="shared" si="2456"/>
        <v>2.2368024922441037E-5</v>
      </c>
      <c r="BJ1825" s="14">
        <f t="shared" si="2457"/>
        <v>0.39397054937465403</v>
      </c>
      <c r="BK1825" s="14">
        <f t="shared" si="2458"/>
        <v>0.25695324153830096</v>
      </c>
      <c r="BL1825" s="14">
        <f t="shared" si="2459"/>
        <v>0.32416705964964559</v>
      </c>
      <c r="BM1825" s="14">
        <f t="shared" si="2460"/>
        <v>0.51335937195399617</v>
      </c>
      <c r="BN1825" s="14">
        <f t="shared" si="2461"/>
        <v>0.48554037871549538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1.3568</v>
      </c>
      <c r="F1826" s="10">
        <f>VLOOKUP(B1826,home!$B$2:$E$405,3,FALSE)</f>
        <v>1.2283999999999999</v>
      </c>
      <c r="G1826" s="10">
        <f>VLOOKUP(C1826,away!$B$2:$E$405,4,FALSE)</f>
        <v>0.77800000000000002</v>
      </c>
      <c r="H1826" s="10">
        <f>VLOOKUP(A1826,away!$A$2:$E$405,3,FALSE)</f>
        <v>1.1676</v>
      </c>
      <c r="I1826" s="10">
        <f>VLOOKUP(C1826,away!$B$2:$E$405,3,FALSE)</f>
        <v>0.90400000000000003</v>
      </c>
      <c r="J1826" s="10">
        <f>VLOOKUP(B1826,home!$B$2:$E$405,4,FALSE)</f>
        <v>0.85650000000000004</v>
      </c>
      <c r="K1826" s="12">
        <f t="shared" si="2406"/>
        <v>1.29668724736</v>
      </c>
      <c r="L1826" s="12">
        <f t="shared" si="2407"/>
        <v>0.90404465759999997</v>
      </c>
      <c r="M1826" s="13">
        <f t="shared" si="2408"/>
        <v>0.11072209065169349</v>
      </c>
      <c r="N1826" s="13">
        <f t="shared" si="2409"/>
        <v>0.1435719229490888</v>
      </c>
      <c r="O1826" s="13">
        <f t="shared" si="2410"/>
        <v>0.10009771453196641</v>
      </c>
      <c r="P1826" s="13">
        <f t="shared" si="2411"/>
        <v>0.12979542992348256</v>
      </c>
      <c r="Q1826" s="13">
        <f t="shared" si="2412"/>
        <v>9.3083940783518018E-2</v>
      </c>
      <c r="R1826" s="13">
        <f t="shared" si="2413"/>
        <v>4.5246402030297041E-2</v>
      </c>
      <c r="S1826" s="13">
        <f t="shared" si="2414"/>
        <v>3.8038600810966543E-2</v>
      </c>
      <c r="T1826" s="13">
        <f t="shared" si="2415"/>
        <v>8.4152039373694226E-2</v>
      </c>
      <c r="U1826" s="13">
        <f t="shared" si="2416"/>
        <v>5.8670432501609776E-2</v>
      </c>
      <c r="V1826" s="13">
        <f t="shared" si="2417"/>
        <v>4.9545834549338886E-3</v>
      </c>
      <c r="W1826" s="13">
        <f t="shared" si="2418"/>
        <v>4.0233586316000408E-2</v>
      </c>
      <c r="X1826" s="13">
        <f t="shared" si="2419"/>
        <v>3.6372958765068637E-2</v>
      </c>
      <c r="Y1826" s="13">
        <f t="shared" si="2420"/>
        <v>1.644138952633269E-2</v>
      </c>
      <c r="Z1826" s="13">
        <f t="shared" si="2421"/>
        <v>1.3634922677037278E-2</v>
      </c>
      <c r="AA1826" s="13">
        <f t="shared" si="2422"/>
        <v>1.7680230354053909E-2</v>
      </c>
      <c r="AB1826" s="13">
        <f t="shared" si="2423"/>
        <v>1.1462864615244444E-2</v>
      </c>
      <c r="AC1826" s="13">
        <f t="shared" si="2424"/>
        <v>3.6300473433069699E-4</v>
      </c>
      <c r="AD1826" s="13">
        <f t="shared" si="2425"/>
        <v>1.3042594572878879E-2</v>
      </c>
      <c r="AE1826" s="13">
        <f t="shared" si="2426"/>
        <v>1.1791087944853904E-2</v>
      </c>
      <c r="AF1826" s="13">
        <f t="shared" si="2427"/>
        <v>5.3298350319184659E-3</v>
      </c>
      <c r="AG1826" s="13">
        <f t="shared" si="2428"/>
        <v>1.606136295498405E-3</v>
      </c>
      <c r="AH1826" s="13">
        <f t="shared" si="2429"/>
        <v>3.0816447507411603E-3</v>
      </c>
      <c r="AI1826" s="13">
        <f t="shared" si="2430"/>
        <v>3.9959294491799481E-3</v>
      </c>
      <c r="AJ1826" s="13">
        <f t="shared" si="2431"/>
        <v>2.5907353790509549E-3</v>
      </c>
      <c r="AK1826" s="13">
        <f t="shared" si="2432"/>
        <v>1.1197911757665831E-3</v>
      </c>
      <c r="AL1826" s="13">
        <f t="shared" si="2433"/>
        <v>1.7021483347864064E-5</v>
      </c>
      <c r="AM1826" s="13">
        <f t="shared" si="2434"/>
        <v>3.3824332110277576E-3</v>
      </c>
      <c r="AN1826" s="13">
        <f t="shared" si="2435"/>
        <v>3.0578706741184575E-3</v>
      </c>
      <c r="AO1826" s="13">
        <f t="shared" si="2436"/>
        <v>1.3822258232842506E-3</v>
      </c>
      <c r="AP1826" s="13">
        <f t="shared" si="2437"/>
        <v>4.1653129037896283E-4</v>
      </c>
      <c r="AQ1826" s="13">
        <f t="shared" si="2438"/>
        <v>9.4140721947583912E-5</v>
      </c>
      <c r="AR1826" s="13">
        <f t="shared" si="2439"/>
        <v>5.5718889470572608E-4</v>
      </c>
      <c r="AS1826" s="13">
        <f t="shared" si="2440"/>
        <v>7.2249973413552877E-4</v>
      </c>
      <c r="AT1826" s="13">
        <f t="shared" si="2441"/>
        <v>4.6842809573726545E-4</v>
      </c>
      <c r="AU1826" s="13">
        <f t="shared" si="2442"/>
        <v>2.0246824601588044E-4</v>
      </c>
      <c r="AV1826" s="13">
        <f t="shared" si="2443"/>
        <v>6.5634498151034802E-5</v>
      </c>
      <c r="AW1826" s="13">
        <f t="shared" si="2444"/>
        <v>5.5426828258524192E-7</v>
      </c>
      <c r="AX1826" s="13">
        <f t="shared" si="2445"/>
        <v>7.3099300163110604E-4</v>
      </c>
      <c r="AY1826" s="13">
        <f t="shared" si="2446"/>
        <v>6.608503178675895E-4</v>
      </c>
      <c r="AZ1826" s="13">
        <f t="shared" si="2447"/>
        <v>2.9871909967072797E-4</v>
      </c>
      <c r="BA1826" s="13">
        <f t="shared" si="2448"/>
        <v>9.0018468726801179E-5</v>
      </c>
      <c r="BB1826" s="13">
        <f t="shared" si="2449"/>
        <v>2.0345178934449318E-5</v>
      </c>
      <c r="BC1826" s="13">
        <f t="shared" si="2450"/>
        <v>3.6785900647209946E-6</v>
      </c>
      <c r="BD1826" s="13">
        <f t="shared" si="2451"/>
        <v>8.395394058879339E-5</v>
      </c>
      <c r="BE1826" s="13">
        <f t="shared" si="2452"/>
        <v>1.0886200412710746E-4</v>
      </c>
      <c r="BF1826" s="13">
        <f t="shared" si="2453"/>
        <v>7.0579986236835989E-5</v>
      </c>
      <c r="BG1826" s="13">
        <f t="shared" si="2454"/>
        <v>3.0506722690716517E-5</v>
      </c>
      <c r="BH1826" s="13">
        <f t="shared" si="2455"/>
        <v>9.8894195679500102E-6</v>
      </c>
      <c r="BI1826" s="13">
        <f t="shared" si="2456"/>
        <v>2.5646968475106439E-6</v>
      </c>
      <c r="BJ1826" s="14">
        <f t="shared" si="2457"/>
        <v>0.45576329793650472</v>
      </c>
      <c r="BK1826" s="14">
        <f t="shared" si="2458"/>
        <v>0.28455158137662268</v>
      </c>
      <c r="BL1826" s="14">
        <f t="shared" si="2459"/>
        <v>0.24626832102671459</v>
      </c>
      <c r="BM1826" s="14">
        <f t="shared" si="2460"/>
        <v>0.37704032609724808</v>
      </c>
      <c r="BN1826" s="14">
        <f t="shared" si="2461"/>
        <v>0.62251750087004631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1.3568</v>
      </c>
      <c r="F1827" s="10">
        <f>VLOOKUP(B1827,home!$B$2:$E$405,3,FALSE)</f>
        <v>0.81889999999999996</v>
      </c>
      <c r="G1827" s="10">
        <f>VLOOKUP(C1827,away!$B$2:$E$405,4,FALSE)</f>
        <v>0.61419999999999997</v>
      </c>
      <c r="H1827" s="10">
        <f>VLOOKUP(A1827,away!$A$2:$E$405,3,FALSE)</f>
        <v>1.1676</v>
      </c>
      <c r="I1827" s="10">
        <f>VLOOKUP(C1827,away!$B$2:$E$405,3,FALSE)</f>
        <v>1.2847</v>
      </c>
      <c r="J1827" s="10">
        <f>VLOOKUP(B1827,home!$B$2:$E$405,4,FALSE)</f>
        <v>1.3797999999999999</v>
      </c>
      <c r="K1827" s="12">
        <f t="shared" si="2406"/>
        <v>0.68242749798399993</v>
      </c>
      <c r="L1827" s="12">
        <f t="shared" si="2407"/>
        <v>2.0697216904559999</v>
      </c>
      <c r="M1827" s="13">
        <f t="shared" si="2408"/>
        <v>6.3790615722440505E-2</v>
      </c>
      <c r="N1827" s="13">
        <f t="shared" si="2409"/>
        <v>4.353247028232389E-2</v>
      </c>
      <c r="O1827" s="13">
        <f t="shared" si="2410"/>
        <v>0.13202882100827865</v>
      </c>
      <c r="P1827" s="13">
        <f t="shared" si="2411"/>
        <v>9.0100097982456981E-2</v>
      </c>
      <c r="Q1827" s="13">
        <f t="shared" si="2412"/>
        <v>1.485387738791456E-2</v>
      </c>
      <c r="R1827" s="13">
        <f t="shared" si="2413"/>
        <v>0.13663145730308357</v>
      </c>
      <c r="S1827" s="13">
        <f t="shared" si="2414"/>
        <v>3.1815132855006117E-2</v>
      </c>
      <c r="T1827" s="13">
        <f t="shared" si="2415"/>
        <v>3.0743392217140675E-2</v>
      </c>
      <c r="U1827" s="13">
        <f t="shared" si="2416"/>
        <v>9.3241063553251055E-2</v>
      </c>
      <c r="V1827" s="13">
        <f t="shared" si="2417"/>
        <v>4.9929785563053398E-3</v>
      </c>
      <c r="W1827" s="13">
        <f t="shared" si="2418"/>
        <v>3.3788981270652155E-3</v>
      </c>
      <c r="X1827" s="13">
        <f t="shared" si="2419"/>
        <v>6.9933787434280298E-3</v>
      </c>
      <c r="Y1827" s="13">
        <f t="shared" si="2420"/>
        <v>7.23717383742346E-3</v>
      </c>
      <c r="Z1827" s="13">
        <f t="shared" si="2421"/>
        <v>9.426303025960163E-2</v>
      </c>
      <c r="AA1827" s="13">
        <f t="shared" si="2422"/>
        <v>6.4327683892450027E-2</v>
      </c>
      <c r="AB1827" s="13">
        <f t="shared" si="2423"/>
        <v>2.1949490184915162E-2</v>
      </c>
      <c r="AC1827" s="13">
        <f t="shared" si="2424"/>
        <v>4.4076610255734813E-4</v>
      </c>
      <c r="AD1827" s="13">
        <f t="shared" si="2425"/>
        <v>5.7646324869898462E-4</v>
      </c>
      <c r="AE1827" s="13">
        <f t="shared" si="2426"/>
        <v>1.1931184895830199E-3</v>
      </c>
      <c r="AF1827" s="13">
        <f t="shared" si="2427"/>
        <v>1.2347116085870387E-3</v>
      </c>
      <c r="AG1827" s="13">
        <f t="shared" si="2428"/>
        <v>8.5183646591680418E-4</v>
      </c>
      <c r="AH1827" s="13">
        <f t="shared" si="2429"/>
        <v>4.8774559584101936E-2</v>
      </c>
      <c r="AI1827" s="13">
        <f t="shared" si="2430"/>
        <v>3.3285100662250211E-2</v>
      </c>
      <c r="AJ1827" s="13">
        <f t="shared" si="2431"/>
        <v>1.1357333982542494E-2</v>
      </c>
      <c r="AK1827" s="13">
        <f t="shared" si="2432"/>
        <v>2.5835190044917111E-3</v>
      </c>
      <c r="AL1827" s="13">
        <f t="shared" si="2433"/>
        <v>2.4902138709905791E-5</v>
      </c>
      <c r="AM1827" s="13">
        <f t="shared" si="2434"/>
        <v>7.8678874497875313E-5</v>
      </c>
      <c r="AN1827" s="13">
        <f t="shared" si="2435"/>
        <v>1.6284337312891795E-4</v>
      </c>
      <c r="AO1827" s="13">
        <f t="shared" si="2436"/>
        <v>1.6852023075597064E-4</v>
      </c>
      <c r="AP1827" s="13">
        <f t="shared" si="2437"/>
        <v>1.1626332562542756E-4</v>
      </c>
      <c r="AQ1827" s="13">
        <f t="shared" si="2438"/>
        <v>6.0158181712874073E-5</v>
      </c>
      <c r="AR1827" s="13">
        <f t="shared" si="2439"/>
        <v>2.018995278273087E-2</v>
      </c>
      <c r="AS1827" s="13">
        <f t="shared" si="2440"/>
        <v>1.3778178961934128E-2</v>
      </c>
      <c r="AT1827" s="13">
        <f t="shared" si="2441"/>
        <v>4.7013040978842457E-3</v>
      </c>
      <c r="AU1827" s="13">
        <f t="shared" si="2442"/>
        <v>1.0694330642603573E-3</v>
      </c>
      <c r="AV1827" s="13">
        <f t="shared" si="2443"/>
        <v>1.8245263257613944E-4</v>
      </c>
      <c r="AW1827" s="13">
        <f t="shared" si="2444"/>
        <v>9.7701811549355455E-7</v>
      </c>
      <c r="AX1827" s="13">
        <f t="shared" si="2445"/>
        <v>8.9487712446303594E-6</v>
      </c>
      <c r="AY1827" s="13">
        <f t="shared" si="2446"/>
        <v>1.8521465947940389E-5</v>
      </c>
      <c r="AZ1827" s="13">
        <f t="shared" si="2447"/>
        <v>1.9167139905747213E-5</v>
      </c>
      <c r="BA1827" s="13">
        <f t="shared" si="2448"/>
        <v>1.3223548402309924E-5</v>
      </c>
      <c r="BB1827" s="13">
        <f t="shared" si="2449"/>
        <v>6.8422662382639078E-6</v>
      </c>
      <c r="BC1827" s="13">
        <f t="shared" si="2450"/>
        <v>2.8323173690419182E-6</v>
      </c>
      <c r="BD1827" s="13">
        <f t="shared" si="2451"/>
        <v>6.9645972006167579E-3</v>
      </c>
      <c r="BE1827" s="13">
        <f t="shared" si="2452"/>
        <v>4.7528326420832653E-3</v>
      </c>
      <c r="BF1827" s="13">
        <f t="shared" si="2453"/>
        <v>1.621731844136783E-3</v>
      </c>
      <c r="BG1827" s="13">
        <f t="shared" si="2454"/>
        <v>3.6890480159841436E-4</v>
      </c>
      <c r="BH1827" s="13">
        <f t="shared" si="2455"/>
        <v>6.2937695187272451E-5</v>
      </c>
      <c r="BI1827" s="13">
        <f t="shared" si="2456"/>
        <v>8.5900827711059981E-6</v>
      </c>
      <c r="BJ1827" s="14">
        <f t="shared" si="2457"/>
        <v>0.11125131990291069</v>
      </c>
      <c r="BK1827" s="14">
        <f t="shared" si="2458"/>
        <v>0.19118301482342415</v>
      </c>
      <c r="BL1827" s="14">
        <f t="shared" si="2459"/>
        <v>0.59787994498114405</v>
      </c>
      <c r="BM1827" s="14">
        <f t="shared" si="2460"/>
        <v>0.51362242583275008</v>
      </c>
      <c r="BN1827" s="14">
        <f t="shared" si="2461"/>
        <v>0.48093733968649816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1.3568</v>
      </c>
      <c r="F1828" s="10">
        <f>VLOOKUP(B1828,home!$B$2:$E$405,3,FALSE)</f>
        <v>0.94179999999999997</v>
      </c>
      <c r="G1828" s="10">
        <f>VLOOKUP(C1828,away!$B$2:$E$405,4,FALSE)</f>
        <v>0.90080000000000005</v>
      </c>
      <c r="H1828" s="10">
        <f>VLOOKUP(A1828,away!$A$2:$E$405,3,FALSE)</f>
        <v>1.1676</v>
      </c>
      <c r="I1828" s="10">
        <f>VLOOKUP(C1828,away!$B$2:$E$405,3,FALSE)</f>
        <v>1.0944</v>
      </c>
      <c r="J1828" s="10">
        <f>VLOOKUP(B1828,home!$B$2:$E$405,4,FALSE)</f>
        <v>1.0468</v>
      </c>
      <c r="K1828" s="12">
        <f t="shared" si="2406"/>
        <v>1.151073083392</v>
      </c>
      <c r="L1828" s="12">
        <f t="shared" si="2407"/>
        <v>1.337623483392</v>
      </c>
      <c r="M1828" s="13">
        <f t="shared" si="2408"/>
        <v>8.3018104639606766E-2</v>
      </c>
      <c r="N1828" s="13">
        <f t="shared" si="2409"/>
        <v>9.5559905684871868E-2</v>
      </c>
      <c r="O1828" s="13">
        <f t="shared" si="2410"/>
        <v>0.11104696631263238</v>
      </c>
      <c r="P1828" s="13">
        <f t="shared" si="2411"/>
        <v>0.1278231739148093</v>
      </c>
      <c r="Q1828" s="13">
        <f t="shared" si="2412"/>
        <v>5.4998217642667102E-2</v>
      </c>
      <c r="R1828" s="13">
        <f t="shared" si="2413"/>
        <v>7.4269514949608706E-2</v>
      </c>
      <c r="S1828" s="13">
        <f t="shared" si="2414"/>
        <v>4.9202411511875793E-2</v>
      </c>
      <c r="T1828" s="13">
        <f t="shared" si="2415"/>
        <v>7.3566907463535725E-2</v>
      </c>
      <c r="U1828" s="13">
        <f t="shared" si="2416"/>
        <v>8.5489639575074328E-2</v>
      </c>
      <c r="V1828" s="13">
        <f t="shared" si="2417"/>
        <v>8.4174522747683181E-3</v>
      </c>
      <c r="W1828" s="13">
        <f t="shared" si="2418"/>
        <v>2.1102322654336366E-2</v>
      </c>
      <c r="X1828" s="13">
        <f t="shared" si="2419"/>
        <v>2.822696233655533E-2</v>
      </c>
      <c r="Y1828" s="13">
        <f t="shared" si="2420"/>
        <v>1.8878523843098967E-2</v>
      </c>
      <c r="Z1828" s="13">
        <f t="shared" si="2421"/>
        <v>3.311488243224326E-2</v>
      </c>
      <c r="AA1828" s="13">
        <f t="shared" si="2422"/>
        <v>3.8117649827445824E-2</v>
      </c>
      <c r="AB1828" s="13">
        <f t="shared" si="2423"/>
        <v>2.1938100359267305E-2</v>
      </c>
      <c r="AC1828" s="13">
        <f t="shared" si="2424"/>
        <v>8.1002321022937372E-4</v>
      </c>
      <c r="AD1828" s="13">
        <f t="shared" si="2425"/>
        <v>6.0725789011149521E-3</v>
      </c>
      <c r="AE1828" s="13">
        <f t="shared" si="2426"/>
        <v>8.1228241428821461E-3</v>
      </c>
      <c r="AF1828" s="13">
        <f t="shared" si="2427"/>
        <v>5.4326401624913267E-3</v>
      </c>
      <c r="AG1828" s="13">
        <f t="shared" si="2428"/>
        <v>2.4222756860556426E-3</v>
      </c>
      <c r="AH1828" s="13">
        <f t="shared" si="2429"/>
        <v>1.1073811097783444E-2</v>
      </c>
      <c r="AI1828" s="13">
        <f t="shared" si="2430"/>
        <v>1.2746765885226137E-2</v>
      </c>
      <c r="AJ1828" s="13">
        <f t="shared" si="2431"/>
        <v>7.3362295553916048E-3</v>
      </c>
      <c r="AK1828" s="13">
        <f t="shared" si="2432"/>
        <v>2.8148454582653782E-3</v>
      </c>
      <c r="AL1828" s="13">
        <f t="shared" si="2433"/>
        <v>4.9887786827059858E-5</v>
      </c>
      <c r="AM1828" s="13">
        <f t="shared" si="2434"/>
        <v>1.3979964239695182E-3</v>
      </c>
      <c r="AN1828" s="13">
        <f t="shared" si="2435"/>
        <v>1.8699928463996663E-3</v>
      </c>
      <c r="AO1828" s="13">
        <f t="shared" si="2436"/>
        <v>1.2506731725596214E-3</v>
      </c>
      <c r="AP1828" s="13">
        <f t="shared" si="2437"/>
        <v>5.5764326855470812E-4</v>
      </c>
      <c r="AQ1828" s="13">
        <f t="shared" si="2438"/>
        <v>1.8647918284356229E-4</v>
      </c>
      <c r="AR1828" s="13">
        <f t="shared" si="2439"/>
        <v>2.9625179550084135E-3</v>
      </c>
      <c r="AS1828" s="13">
        <f t="shared" si="2440"/>
        <v>3.4100746770756966E-3</v>
      </c>
      <c r="AT1828" s="13">
        <f t="shared" si="2441"/>
        <v>1.9626225865692509E-3</v>
      </c>
      <c r="AU1828" s="13">
        <f t="shared" si="2442"/>
        <v>7.5304067741901667E-4</v>
      </c>
      <c r="AV1828" s="13">
        <f t="shared" si="2443"/>
        <v>2.1670121361907691E-4</v>
      </c>
      <c r="AW1828" s="13">
        <f t="shared" si="2444"/>
        <v>2.1336762356111104E-6</v>
      </c>
      <c r="AX1828" s="13">
        <f t="shared" si="2445"/>
        <v>2.681993423849303E-4</v>
      </c>
      <c r="AY1828" s="13">
        <f t="shared" si="2446"/>
        <v>3.5874973860437417E-4</v>
      </c>
      <c r="AZ1828" s="13">
        <f t="shared" si="2447"/>
        <v>2.3993603750897623E-4</v>
      </c>
      <c r="BA1828" s="13">
        <f t="shared" si="2448"/>
        <v>1.0698135942801008E-4</v>
      </c>
      <c r="BB1828" s="13">
        <f t="shared" si="2449"/>
        <v>3.5775194664026606E-5</v>
      </c>
      <c r="BC1828" s="13">
        <f t="shared" si="2450"/>
        <v>9.5707481011044252E-6</v>
      </c>
      <c r="BD1828" s="13">
        <f t="shared" si="2451"/>
        <v>6.6045559776494931E-4</v>
      </c>
      <c r="BE1828" s="13">
        <f t="shared" si="2452"/>
        <v>7.6023266136280665E-4</v>
      </c>
      <c r="BF1828" s="13">
        <f t="shared" si="2453"/>
        <v>4.3754167680509613E-4</v>
      </c>
      <c r="BG1828" s="13">
        <f t="shared" si="2454"/>
        <v>1.6788081567751595E-4</v>
      </c>
      <c r="BH1828" s="13">
        <f t="shared" si="2455"/>
        <v>4.8310772036070561E-5</v>
      </c>
      <c r="BI1828" s="13">
        <f t="shared" si="2456"/>
        <v>1.1121845865721549E-5</v>
      </c>
      <c r="BJ1828" s="14">
        <f t="shared" si="2457"/>
        <v>0.32066515583262789</v>
      </c>
      <c r="BK1828" s="14">
        <f t="shared" si="2458"/>
        <v>0.26967980307672101</v>
      </c>
      <c r="BL1828" s="14">
        <f t="shared" si="2459"/>
        <v>0.37622402349989875</v>
      </c>
      <c r="BM1828" s="14">
        <f t="shared" si="2460"/>
        <v>0.45261136563492604</v>
      </c>
      <c r="BN1828" s="14">
        <f t="shared" si="2461"/>
        <v>0.54671588314419606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1.5455000000000001</v>
      </c>
      <c r="F1829" s="10">
        <f>VLOOKUP(B1829,home!$B$2:$E$405,3,FALSE)</f>
        <v>1.2016</v>
      </c>
      <c r="G1829" s="10">
        <f>VLOOKUP(C1829,away!$B$2:$E$405,4,FALSE)</f>
        <v>0.86270000000000002</v>
      </c>
      <c r="H1829" s="10">
        <f>VLOOKUP(A1829,away!$A$2:$E$405,3,FALSE)</f>
        <v>1.1894</v>
      </c>
      <c r="I1829" s="10">
        <f>VLOOKUP(C1829,away!$B$2:$E$405,3,FALSE)</f>
        <v>0.7006</v>
      </c>
      <c r="J1829" s="10">
        <f>VLOOKUP(B1829,home!$B$2:$E$405,4,FALSE)</f>
        <v>0.2402</v>
      </c>
      <c r="K1829" s="12">
        <f t="shared" si="2406"/>
        <v>1.6020967045600001</v>
      </c>
      <c r="L1829" s="12">
        <f t="shared" si="2407"/>
        <v>0.200157132328</v>
      </c>
      <c r="M1829" s="13">
        <f t="shared" si="2408"/>
        <v>0.16492675101557971</v>
      </c>
      <c r="N1829" s="13">
        <f t="shared" si="2409"/>
        <v>0.26422860429584794</v>
      </c>
      <c r="O1829" s="13">
        <f t="shared" si="2410"/>
        <v>3.3011265527452503E-2</v>
      </c>
      <c r="P1829" s="13">
        <f t="shared" si="2411"/>
        <v>5.2887239714886791E-2</v>
      </c>
      <c r="Q1829" s="13">
        <f t="shared" si="2412"/>
        <v>0.21165988809643316</v>
      </c>
      <c r="R1829" s="13">
        <f t="shared" si="2413"/>
        <v>3.3037201212465284E-3</v>
      </c>
      <c r="S1829" s="13">
        <f t="shared" si="2414"/>
        <v>4.2398520971223099E-3</v>
      </c>
      <c r="T1829" s="13">
        <f t="shared" si="2415"/>
        <v>4.2365236230247454E-2</v>
      </c>
      <c r="U1829" s="13">
        <f t="shared" si="2416"/>
        <v>5.2928791190376273E-3</v>
      </c>
      <c r="V1829" s="13">
        <f t="shared" si="2417"/>
        <v>1.5106643999054321E-4</v>
      </c>
      <c r="W1829" s="13">
        <f t="shared" si="2418"/>
        <v>0.11303320306894461</v>
      </c>
      <c r="X1829" s="13">
        <f t="shared" si="2419"/>
        <v>2.2624401784128449E-2</v>
      </c>
      <c r="Y1829" s="13">
        <f t="shared" si="2420"/>
        <v>2.2642176908738189E-3</v>
      </c>
      <c r="Z1829" s="13">
        <f t="shared" si="2421"/>
        <v>2.2042104849433924E-4</v>
      </c>
      <c r="AA1829" s="13">
        <f t="shared" si="2422"/>
        <v>3.5313583540844086E-4</v>
      </c>
      <c r="AB1829" s="13">
        <f t="shared" si="2423"/>
        <v>2.8287887908495291E-4</v>
      </c>
      <c r="AC1829" s="13">
        <f t="shared" si="2424"/>
        <v>3.0276649237680731E-6</v>
      </c>
      <c r="AD1829" s="13">
        <f t="shared" si="2425"/>
        <v>4.5272530535654373E-2</v>
      </c>
      <c r="AE1829" s="13">
        <f t="shared" si="2426"/>
        <v>9.0616198852483953E-3</v>
      </c>
      <c r="AF1829" s="13">
        <f t="shared" si="2427"/>
        <v>9.0687392523884972E-4</v>
      </c>
      <c r="AG1829" s="13">
        <f t="shared" si="2428"/>
        <v>6.0505761419615087E-5</v>
      </c>
      <c r="AH1829" s="13">
        <f t="shared" si="2429"/>
        <v>1.102971124283949E-5</v>
      </c>
      <c r="AI1829" s="13">
        <f t="shared" si="2430"/>
        <v>1.7670664034401526E-5</v>
      </c>
      <c r="AJ1829" s="13">
        <f t="shared" si="2431"/>
        <v>1.4155056308450804E-5</v>
      </c>
      <c r="AK1829" s="13">
        <f t="shared" si="2432"/>
        <v>7.5592563548767558E-6</v>
      </c>
      <c r="AL1829" s="13">
        <f t="shared" si="2433"/>
        <v>3.8835383493257682E-8</v>
      </c>
      <c r="AM1829" s="13">
        <f t="shared" si="2434"/>
        <v>1.4506194395652771E-2</v>
      </c>
      <c r="AN1829" s="13">
        <f t="shared" si="2435"/>
        <v>2.9035182712263642E-3</v>
      </c>
      <c r="AO1829" s="13">
        <f t="shared" si="2436"/>
        <v>2.9057994541531061E-4</v>
      </c>
      <c r="AP1829" s="13">
        <f t="shared" si="2437"/>
        <v>1.9387216195451785E-5</v>
      </c>
      <c r="AQ1829" s="13">
        <f t="shared" si="2438"/>
        <v>9.7012239937614687E-7</v>
      </c>
      <c r="AR1829" s="13">
        <f t="shared" si="2439"/>
        <v>4.4153507455453092E-7</v>
      </c>
      <c r="AS1829" s="13">
        <f t="shared" si="2440"/>
        <v>7.0738188789146791E-7</v>
      </c>
      <c r="AT1829" s="13">
        <f t="shared" si="2441"/>
        <v>5.6664709572817618E-7</v>
      </c>
      <c r="AU1829" s="13">
        <f t="shared" si="2442"/>
        <v>3.0260781490486856E-7</v>
      </c>
      <c r="AV1829" s="13">
        <f t="shared" si="2443"/>
        <v>1.2120174575829812E-7</v>
      </c>
      <c r="AW1829" s="13">
        <f t="shared" si="2444"/>
        <v>3.459273457897167E-10</v>
      </c>
      <c r="AX1829" s="13">
        <f t="shared" si="2445"/>
        <v>3.8733877061636725E-3</v>
      </c>
      <c r="AY1829" s="13">
        <f t="shared" si="2446"/>
        <v>7.752861756602507E-4</v>
      </c>
      <c r="AZ1829" s="13">
        <f t="shared" si="2447"/>
        <v>7.7589528826848934E-5</v>
      </c>
      <c r="BA1829" s="13">
        <f t="shared" si="2448"/>
        <v>5.1766991962209256E-6</v>
      </c>
      <c r="BB1829" s="13">
        <f t="shared" si="2449"/>
        <v>2.5903831651006069E-7</v>
      </c>
      <c r="BC1829" s="13">
        <f t="shared" si="2450"/>
        <v>1.0369673319145322E-8</v>
      </c>
      <c r="BD1829" s="13">
        <f t="shared" si="2451"/>
        <v>1.4729399057510758E-8</v>
      </c>
      <c r="BE1829" s="13">
        <f t="shared" si="2452"/>
        <v>2.3597921690187157E-8</v>
      </c>
      <c r="BF1829" s="13">
        <f t="shared" si="2453"/>
        <v>1.8903076287156899E-8</v>
      </c>
      <c r="BG1829" s="13">
        <f t="shared" si="2454"/>
        <v>1.0094852075233448E-8</v>
      </c>
      <c r="BH1829" s="13">
        <f t="shared" si="2455"/>
        <v>4.0432323106880468E-9</v>
      </c>
      <c r="BI1829" s="13">
        <f t="shared" si="2456"/>
        <v>1.2955298321447669E-9</v>
      </c>
      <c r="BJ1829" s="14">
        <f t="shared" si="2457"/>
        <v>0.73392944074276267</v>
      </c>
      <c r="BK1829" s="14">
        <f t="shared" si="2458"/>
        <v>0.22298326194354687</v>
      </c>
      <c r="BL1829" s="14">
        <f t="shared" si="2459"/>
        <v>4.2296506207800712E-2</v>
      </c>
      <c r="BM1829" s="14">
        <f t="shared" si="2460"/>
        <v>0.26863687534142516</v>
      </c>
      <c r="BN1829" s="14">
        <f t="shared" si="2461"/>
        <v>0.73001746877144658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1.5455000000000001</v>
      </c>
      <c r="F1830" s="10">
        <f>VLOOKUP(B1830,home!$B$2:$E$405,3,FALSE)</f>
        <v>0.92430000000000001</v>
      </c>
      <c r="G1830" s="10">
        <f>VLOOKUP(C1830,away!$B$2:$E$405,4,FALSE)</f>
        <v>1.2941</v>
      </c>
      <c r="H1830" s="10">
        <f>VLOOKUP(A1830,away!$A$2:$E$405,3,FALSE)</f>
        <v>1.1894</v>
      </c>
      <c r="I1830" s="10">
        <f>VLOOKUP(C1830,away!$B$2:$E$405,3,FALSE)</f>
        <v>0.84079999999999999</v>
      </c>
      <c r="J1830" s="10">
        <f>VLOOKUP(B1830,home!$B$2:$E$405,4,FALSE)</f>
        <v>0.96089999999999998</v>
      </c>
      <c r="K1830" s="12">
        <f t="shared" si="2406"/>
        <v>1.8486291616650004</v>
      </c>
      <c r="L1830" s="12">
        <f t="shared" si="2407"/>
        <v>0.96094566196800002</v>
      </c>
      <c r="M1830" s="13">
        <f t="shared" si="2408"/>
        <v>6.0230595574862537E-2</v>
      </c>
      <c r="N1830" s="13">
        <f t="shared" si="2409"/>
        <v>0.11134403540414178</v>
      </c>
      <c r="O1830" s="13">
        <f t="shared" si="2410"/>
        <v>5.7878329535413164E-2</v>
      </c>
      <c r="P1830" s="13">
        <f t="shared" si="2411"/>
        <v>0.10699556780762146</v>
      </c>
      <c r="Q1830" s="13">
        <f t="shared" si="2412"/>
        <v>0.10291691541277839</v>
      </c>
      <c r="R1830" s="13">
        <f t="shared" si="2413"/>
        <v>2.7808964844504822E-2</v>
      </c>
      <c r="S1830" s="13">
        <f t="shared" si="2414"/>
        <v>4.7517592268559644E-2</v>
      </c>
      <c r="T1830" s="13">
        <f t="shared" si="2415"/>
        <v>9.8897563409036993E-2</v>
      </c>
      <c r="U1830" s="13">
        <f t="shared" si="2416"/>
        <v>5.1408463367268405E-2</v>
      </c>
      <c r="V1830" s="13">
        <f t="shared" si="2417"/>
        <v>9.379086634736267E-3</v>
      </c>
      <c r="W1830" s="13">
        <f t="shared" si="2418"/>
        <v>6.3418403686890779E-2</v>
      </c>
      <c r="X1830" s="13">
        <f t="shared" si="2419"/>
        <v>6.0941639911853106E-2</v>
      </c>
      <c r="Y1830" s="13">
        <f t="shared" si="2420"/>
        <v>2.9280802253255581E-2</v>
      </c>
      <c r="Z1830" s="13">
        <f t="shared" si="2421"/>
        <v>8.9076347103825108E-3</v>
      </c>
      <c r="AA1830" s="13">
        <f t="shared" si="2422"/>
        <v>1.6466913287072477E-2</v>
      </c>
      <c r="AB1830" s="13">
        <f t="shared" si="2423"/>
        <v>1.5220608052545527E-2</v>
      </c>
      <c r="AC1830" s="13">
        <f t="shared" si="2424"/>
        <v>1.0413319534931923E-3</v>
      </c>
      <c r="AD1830" s="13">
        <f t="shared" si="2425"/>
        <v>2.930927761045737E-2</v>
      </c>
      <c r="AE1830" s="13">
        <f t="shared" si="2426"/>
        <v>2.8164623175184839E-2</v>
      </c>
      <c r="AF1830" s="13">
        <f t="shared" si="2427"/>
        <v>1.3532336230578633E-2</v>
      </c>
      <c r="AG1830" s="13">
        <f t="shared" si="2428"/>
        <v>4.3346132656889797E-3</v>
      </c>
      <c r="AH1830" s="13">
        <f t="shared" si="2429"/>
        <v>2.1399382333344135E-3</v>
      </c>
      <c r="AI1830" s="13">
        <f t="shared" si="2430"/>
        <v>3.955952222303878E-3</v>
      </c>
      <c r="AJ1830" s="13">
        <f t="shared" si="2431"/>
        <v>3.6565443201522075E-3</v>
      </c>
      <c r="AK1830" s="13">
        <f t="shared" si="2432"/>
        <v>2.2531981537179651E-3</v>
      </c>
      <c r="AL1830" s="13">
        <f t="shared" si="2433"/>
        <v>7.3994223418720058E-5</v>
      </c>
      <c r="AM1830" s="13">
        <f t="shared" si="2434"/>
        <v>1.0836397059605306E-2</v>
      </c>
      <c r="AN1830" s="13">
        <f t="shared" si="2435"/>
        <v>1.0413188745790508E-2</v>
      </c>
      <c r="AO1830" s="13">
        <f t="shared" si="2436"/>
        <v>5.0032542762606935E-3</v>
      </c>
      <c r="AP1830" s="13">
        <f t="shared" si="2437"/>
        <v>1.6026184974985201E-3</v>
      </c>
      <c r="AQ1830" s="13">
        <f t="shared" si="2438"/>
        <v>3.8500732324021913E-4</v>
      </c>
      <c r="AR1830" s="13">
        <f t="shared" si="2439"/>
        <v>4.1127287244043431E-4</v>
      </c>
      <c r="AS1830" s="13">
        <f t="shared" si="2440"/>
        <v>7.6029102539511653E-4</v>
      </c>
      <c r="AT1830" s="13">
        <f t="shared" si="2441"/>
        <v>7.0274808044879899E-4</v>
      </c>
      <c r="AU1830" s="13">
        <f t="shared" si="2442"/>
        <v>4.3304019827391729E-4</v>
      </c>
      <c r="AV1830" s="13">
        <f t="shared" si="2443"/>
        <v>2.0013268467558936E-4</v>
      </c>
      <c r="AW1830" s="13">
        <f t="shared" si="2444"/>
        <v>3.6512699759273924E-6</v>
      </c>
      <c r="AX1830" s="13">
        <f t="shared" si="2445"/>
        <v>3.3387466019612045E-3</v>
      </c>
      <c r="AY1830" s="13">
        <f t="shared" si="2446"/>
        <v>3.2083540635650201E-3</v>
      </c>
      <c r="AZ1830" s="13">
        <f t="shared" si="2447"/>
        <v>1.5415269597201053E-3</v>
      </c>
      <c r="BA1830" s="13">
        <f t="shared" si="2448"/>
        <v>4.9377454824991844E-4</v>
      </c>
      <c r="BB1830" s="13">
        <f t="shared" si="2449"/>
        <v>1.1862262753274199E-4</v>
      </c>
      <c r="BC1830" s="13">
        <f t="shared" si="2450"/>
        <v>2.279797986776686E-5</v>
      </c>
      <c r="BD1830" s="13">
        <f t="shared" si="2451"/>
        <v>6.5868480442792294E-5</v>
      </c>
      <c r="BE1830" s="13">
        <f t="shared" si="2452"/>
        <v>1.2176639378110657E-4</v>
      </c>
      <c r="BF1830" s="13">
        <f t="shared" si="2453"/>
        <v>1.125504532272687E-4</v>
      </c>
      <c r="BG1830" s="13">
        <f t="shared" si="2454"/>
        <v>6.9354683331513878E-5</v>
      </c>
      <c r="BH1830" s="13">
        <f t="shared" si="2455"/>
        <v>3.2052772526169524E-5</v>
      </c>
      <c r="BI1830" s="13">
        <f t="shared" si="2456"/>
        <v>1.1850738000818334E-5</v>
      </c>
      <c r="BJ1830" s="14">
        <f t="shared" si="2457"/>
        <v>0.57910449904315842</v>
      </c>
      <c r="BK1830" s="14">
        <f t="shared" si="2458"/>
        <v>0.22844652252625683</v>
      </c>
      <c r="BL1830" s="14">
        <f t="shared" si="2459"/>
        <v>0.18370984039885638</v>
      </c>
      <c r="BM1830" s="14">
        <f t="shared" si="2460"/>
        <v>0.52978938530574282</v>
      </c>
      <c r="BN1830" s="14">
        <f t="shared" si="2461"/>
        <v>0.46717440857932219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1.25</v>
      </c>
      <c r="F1831" s="10">
        <f>VLOOKUP(B1831,home!$B$2:$E$405,3,FALSE)</f>
        <v>0.8</v>
      </c>
      <c r="G1831" s="10">
        <f>VLOOKUP(C1831,away!$B$2:$E$405,4,FALSE)</f>
        <v>1.1000000000000001</v>
      </c>
      <c r="H1831" s="10">
        <f>VLOOKUP(A1831,away!$A$2:$E$405,3,FALSE)</f>
        <v>0.89839999999999998</v>
      </c>
      <c r="I1831" s="10">
        <f>VLOOKUP(C1831,away!$B$2:$E$405,3,FALSE)</f>
        <v>0.69569999999999999</v>
      </c>
      <c r="J1831" s="10">
        <f>VLOOKUP(B1831,home!$B$2:$E$405,4,FALSE)</f>
        <v>1.1131</v>
      </c>
      <c r="K1831" s="12">
        <f t="shared" si="2406"/>
        <v>1.1000000000000001</v>
      </c>
      <c r="L1831" s="12">
        <f t="shared" si="2407"/>
        <v>0.69570628912800003</v>
      </c>
      <c r="M1831" s="13">
        <f t="shared" si="2408"/>
        <v>0.16601015975949365</v>
      </c>
      <c r="N1831" s="13">
        <f t="shared" si="2409"/>
        <v>0.18261117573544303</v>
      </c>
      <c r="O1831" s="13">
        <f t="shared" si="2410"/>
        <v>0.11549431220382377</v>
      </c>
      <c r="P1831" s="13">
        <f t="shared" si="2411"/>
        <v>0.12704374342420616</v>
      </c>
      <c r="Q1831" s="13">
        <f t="shared" si="2412"/>
        <v>0.10043614665449364</v>
      </c>
      <c r="R1831" s="13">
        <f t="shared" si="2413"/>
        <v>4.0175059679356452E-2</v>
      </c>
      <c r="S1831" s="13">
        <f t="shared" si="2414"/>
        <v>2.4305911106010651E-2</v>
      </c>
      <c r="T1831" s="13">
        <f t="shared" si="2415"/>
        <v>6.987405888331337E-2</v>
      </c>
      <c r="U1831" s="13">
        <f t="shared" si="2416"/>
        <v>4.4192565647292098E-2</v>
      </c>
      <c r="V1831" s="13">
        <f t="shared" si="2417"/>
        <v>2.0667503045979432E-3</v>
      </c>
      <c r="W1831" s="13">
        <f t="shared" si="2418"/>
        <v>3.6826587106647678E-2</v>
      </c>
      <c r="X1831" s="13">
        <f t="shared" si="2419"/>
        <v>2.5620488257214906E-2</v>
      </c>
      <c r="Y1831" s="13">
        <f t="shared" si="2420"/>
        <v>8.9121674055372396E-3</v>
      </c>
      <c r="Z1831" s="13">
        <f t="shared" si="2421"/>
        <v>9.3166805616736736E-3</v>
      </c>
      <c r="AA1831" s="13">
        <f t="shared" si="2422"/>
        <v>1.0248348617841041E-2</v>
      </c>
      <c r="AB1831" s="13">
        <f t="shared" si="2423"/>
        <v>5.6365917398125713E-3</v>
      </c>
      <c r="AC1831" s="13">
        <f t="shared" si="2424"/>
        <v>9.8852268966412397E-5</v>
      </c>
      <c r="AD1831" s="13">
        <f t="shared" si="2425"/>
        <v>1.0127311454328112E-2</v>
      </c>
      <c r="AE1831" s="13">
        <f t="shared" si="2426"/>
        <v>7.0456342707340995E-3</v>
      </c>
      <c r="AF1831" s="13">
        <f t="shared" si="2427"/>
        <v>2.450846036522741E-3</v>
      </c>
      <c r="AG1831" s="13">
        <f t="shared" si="2428"/>
        <v>5.6835633376443439E-4</v>
      </c>
      <c r="AH1831" s="13">
        <f t="shared" si="2429"/>
        <v>1.6204183151382399E-3</v>
      </c>
      <c r="AI1831" s="13">
        <f t="shared" si="2430"/>
        <v>1.782460146652064E-3</v>
      </c>
      <c r="AJ1831" s="13">
        <f t="shared" si="2431"/>
        <v>9.8035308065863515E-4</v>
      </c>
      <c r="AK1831" s="13">
        <f t="shared" si="2432"/>
        <v>3.5946279624149961E-4</v>
      </c>
      <c r="AL1831" s="13">
        <f t="shared" si="2433"/>
        <v>3.0259743894382541E-6</v>
      </c>
      <c r="AM1831" s="13">
        <f t="shared" si="2434"/>
        <v>2.2280085199521855E-3</v>
      </c>
      <c r="AN1831" s="13">
        <f t="shared" si="2435"/>
        <v>1.5500395395615025E-3</v>
      </c>
      <c r="AO1831" s="13">
        <f t="shared" si="2436"/>
        <v>5.3918612803500326E-4</v>
      </c>
      <c r="AP1831" s="13">
        <f t="shared" si="2437"/>
        <v>1.2503839342817562E-4</v>
      </c>
      <c r="AQ1831" s="13">
        <f t="shared" si="2438"/>
        <v>2.1747499172610738E-5</v>
      </c>
      <c r="AR1831" s="13">
        <f t="shared" si="2439"/>
        <v>2.2546704257197427E-4</v>
      </c>
      <c r="AS1831" s="13">
        <f t="shared" si="2440"/>
        <v>2.4801374682917169E-4</v>
      </c>
      <c r="AT1831" s="13">
        <f t="shared" si="2441"/>
        <v>1.3640756075604442E-4</v>
      </c>
      <c r="AU1831" s="13">
        <f t="shared" si="2442"/>
        <v>5.0016105610549626E-5</v>
      </c>
      <c r="AV1831" s="13">
        <f t="shared" si="2443"/>
        <v>1.3754429042901149E-5</v>
      </c>
      <c r="AW1831" s="13">
        <f t="shared" si="2444"/>
        <v>6.4325232078324908E-8</v>
      </c>
      <c r="AX1831" s="13">
        <f t="shared" si="2445"/>
        <v>4.084682286579005E-4</v>
      </c>
      <c r="AY1831" s="13">
        <f t="shared" si="2446"/>
        <v>2.8417391558627534E-4</v>
      </c>
      <c r="AZ1831" s="13">
        <f t="shared" si="2447"/>
        <v>9.8850790139750548E-5</v>
      </c>
      <c r="BA1831" s="13">
        <f t="shared" si="2448"/>
        <v>2.2923705461832188E-5</v>
      </c>
      <c r="BB1831" s="13">
        <f t="shared" si="2449"/>
        <v>3.9870415149786328E-6</v>
      </c>
      <c r="BC1831" s="13">
        <f t="shared" si="2450"/>
        <v>5.54761971397013E-7</v>
      </c>
      <c r="BD1831" s="13">
        <f t="shared" si="2451"/>
        <v>2.6143139918068831E-5</v>
      </c>
      <c r="BE1831" s="13">
        <f t="shared" si="2452"/>
        <v>2.8757453909875713E-5</v>
      </c>
      <c r="BF1831" s="13">
        <f t="shared" si="2453"/>
        <v>1.5816599650431641E-5</v>
      </c>
      <c r="BG1831" s="13">
        <f t="shared" si="2454"/>
        <v>5.7994198718249361E-6</v>
      </c>
      <c r="BH1831" s="13">
        <f t="shared" si="2455"/>
        <v>1.5948404647518574E-6</v>
      </c>
      <c r="BI1831" s="13">
        <f t="shared" si="2456"/>
        <v>3.5086490224540879E-7</v>
      </c>
      <c r="BJ1831" s="14">
        <f t="shared" si="2457"/>
        <v>0.44975575066148099</v>
      </c>
      <c r="BK1831" s="14">
        <f t="shared" si="2458"/>
        <v>0.31981261675325057</v>
      </c>
      <c r="BL1831" s="14">
        <f t="shared" si="2459"/>
        <v>0.22124169343034422</v>
      </c>
      <c r="BM1831" s="14">
        <f t="shared" si="2460"/>
        <v>0.26807203435957855</v>
      </c>
      <c r="BN1831" s="14">
        <f t="shared" si="2461"/>
        <v>0.73177059745681672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1.25</v>
      </c>
      <c r="F1832" s="10">
        <f>VLOOKUP(B1832,home!$B$2:$E$405,3,FALSE)</f>
        <v>0.6</v>
      </c>
      <c r="G1832" s="10">
        <f>VLOOKUP(C1832,away!$B$2:$E$405,4,FALSE)</f>
        <v>0.71109999999999995</v>
      </c>
      <c r="H1832" s="10">
        <f>VLOOKUP(A1832,away!$A$2:$E$405,3,FALSE)</f>
        <v>0.89839999999999998</v>
      </c>
      <c r="I1832" s="10">
        <f>VLOOKUP(C1832,away!$B$2:$E$405,3,FALSE)</f>
        <v>1.3604000000000001</v>
      </c>
      <c r="J1832" s="10">
        <f>VLOOKUP(B1832,home!$B$2:$E$405,4,FALSE)</f>
        <v>0.97399999999999998</v>
      </c>
      <c r="K1832" s="12">
        <f t="shared" si="2406"/>
        <v>0.53332499999999994</v>
      </c>
      <c r="L1832" s="12">
        <f t="shared" si="2407"/>
        <v>1.19040659264</v>
      </c>
      <c r="M1832" s="13">
        <f t="shared" si="2408"/>
        <v>0.17839919117124062</v>
      </c>
      <c r="N1832" s="13">
        <f t="shared" si="2409"/>
        <v>9.514474863140189E-2</v>
      </c>
      <c r="O1832" s="13">
        <f t="shared" si="2410"/>
        <v>0.21236757329188852</v>
      </c>
      <c r="P1832" s="13">
        <f t="shared" si="2411"/>
        <v>0.11326093602589643</v>
      </c>
      <c r="Q1832" s="13">
        <f t="shared" si="2412"/>
        <v>2.5371536531921198E-2</v>
      </c>
      <c r="R1832" s="13">
        <f t="shared" si="2413"/>
        <v>0.12640187965481128</v>
      </c>
      <c r="S1832" s="13">
        <f t="shared" si="2414"/>
        <v>1.7976594435830308E-2</v>
      </c>
      <c r="T1832" s="13">
        <f t="shared" si="2415"/>
        <v>3.0202444353005595E-2</v>
      </c>
      <c r="U1832" s="13">
        <f t="shared" si="2416"/>
        <v>6.7413282466902216E-2</v>
      </c>
      <c r="V1832" s="13">
        <f t="shared" si="2417"/>
        <v>1.2680961281848688E-3</v>
      </c>
      <c r="W1832" s="13">
        <f t="shared" si="2418"/>
        <v>4.5104249069622916E-3</v>
      </c>
      <c r="X1832" s="13">
        <f t="shared" si="2419"/>
        <v>5.36923954485557E-3</v>
      </c>
      <c r="Y1832" s="13">
        <f t="shared" si="2420"/>
        <v>3.1957890758297332E-3</v>
      </c>
      <c r="Z1832" s="13">
        <f t="shared" si="2421"/>
        <v>5.0156543621058397E-2</v>
      </c>
      <c r="AA1832" s="13">
        <f t="shared" si="2422"/>
        <v>2.6749738626700967E-2</v>
      </c>
      <c r="AB1832" s="13">
        <f t="shared" si="2423"/>
        <v>7.1331521765426445E-3</v>
      </c>
      <c r="AC1832" s="13">
        <f t="shared" si="2424"/>
        <v>5.0317546812463832E-5</v>
      </c>
      <c r="AD1832" s="13">
        <f t="shared" si="2425"/>
        <v>6.0138059087641582E-4</v>
      </c>
      <c r="AE1832" s="13">
        <f t="shared" si="2426"/>
        <v>7.158874200650239E-4</v>
      </c>
      <c r="AF1832" s="13">
        <f t="shared" si="2427"/>
        <v>4.2609855221672295E-4</v>
      </c>
      <c r="AG1832" s="13">
        <f t="shared" si="2428"/>
        <v>1.690768418910487E-4</v>
      </c>
      <c r="AH1832" s="13">
        <f t="shared" si="2429"/>
        <v>1.4926670047635916E-2</v>
      </c>
      <c r="AI1832" s="13">
        <f t="shared" si="2430"/>
        <v>7.9607663031554237E-3</v>
      </c>
      <c r="AJ1832" s="13">
        <f t="shared" si="2431"/>
        <v>2.1228378443151827E-3</v>
      </c>
      <c r="AK1832" s="13">
        <f t="shared" si="2432"/>
        <v>3.7738749777313166E-4</v>
      </c>
      <c r="AL1832" s="13">
        <f t="shared" si="2433"/>
        <v>1.277811275508796E-6</v>
      </c>
      <c r="AM1832" s="13">
        <f t="shared" si="2434"/>
        <v>6.4146260725832883E-5</v>
      </c>
      <c r="AN1832" s="13">
        <f t="shared" si="2435"/>
        <v>7.6360131661235768E-5</v>
      </c>
      <c r="AO1832" s="13">
        <f t="shared" si="2436"/>
        <v>4.5449802072196743E-5</v>
      </c>
      <c r="AP1832" s="13">
        <f t="shared" si="2437"/>
        <v>1.8034581340308707E-5</v>
      </c>
      <c r="AQ1832" s="13">
        <f t="shared" si="2438"/>
        <v>5.3671211307514538E-6</v>
      </c>
      <c r="AR1832" s="13">
        <f t="shared" si="2439"/>
        <v>3.5537612861735622E-3</v>
      </c>
      <c r="AS1832" s="13">
        <f t="shared" si="2440"/>
        <v>1.895309737948515E-3</v>
      </c>
      <c r="AT1832" s="13">
        <f t="shared" si="2441"/>
        <v>5.0540803299569574E-4</v>
      </c>
      <c r="AU1832" s="13">
        <f t="shared" si="2442"/>
        <v>8.9848913065809807E-5</v>
      </c>
      <c r="AV1832" s="13">
        <f t="shared" si="2443"/>
        <v>1.1979667890205749E-5</v>
      </c>
      <c r="AW1832" s="13">
        <f t="shared" si="2444"/>
        <v>2.2534684431022898E-8</v>
      </c>
      <c r="AX1832" s="13">
        <f t="shared" si="2445"/>
        <v>5.701800750267469E-6</v>
      </c>
      <c r="AY1832" s="13">
        <f t="shared" si="2446"/>
        <v>6.7874612030380934E-6</v>
      </c>
      <c r="AZ1832" s="13">
        <f t="shared" si="2447"/>
        <v>4.0399192816923876E-6</v>
      </c>
      <c r="BA1832" s="13">
        <f t="shared" si="2448"/>
        <v>1.6030488488866901E-6</v>
      </c>
      <c r="BB1832" s="13">
        <f t="shared" si="2449"/>
        <v>4.7706997950966978E-7</v>
      </c>
      <c r="BC1832" s="13">
        <f t="shared" si="2450"/>
        <v>1.1358144975178809E-7</v>
      </c>
      <c r="BD1832" s="13">
        <f t="shared" si="2451"/>
        <v>7.0507014395496874E-4</v>
      </c>
      <c r="BE1832" s="13">
        <f t="shared" si="2452"/>
        <v>3.7603153452478368E-4</v>
      </c>
      <c r="BF1832" s="13">
        <f t="shared" si="2453"/>
        <v>1.002735090752151E-4</v>
      </c>
      <c r="BG1832" s="13">
        <f t="shared" si="2454"/>
        <v>1.7826123075846367E-5</v>
      </c>
      <c r="BH1832" s="13">
        <f t="shared" si="2455"/>
        <v>2.3767792723564395E-6</v>
      </c>
      <c r="BI1832" s="13">
        <f t="shared" si="2456"/>
        <v>2.5351916108589961E-7</v>
      </c>
      <c r="BJ1832" s="14">
        <f t="shared" si="2457"/>
        <v>0.165934707227469</v>
      </c>
      <c r="BK1832" s="14">
        <f t="shared" si="2458"/>
        <v>0.31096320058044324</v>
      </c>
      <c r="BL1832" s="14">
        <f t="shared" si="2459"/>
        <v>0.47271142715686321</v>
      </c>
      <c r="BM1832" s="14">
        <f t="shared" si="2460"/>
        <v>0.24881324835215546</v>
      </c>
      <c r="BN1832" s="14">
        <f t="shared" si="2461"/>
        <v>0.75094586530716001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1.3391999999999999</v>
      </c>
      <c r="F1833" s="10">
        <f>VLOOKUP(B1833,home!$B$2:$E$405,3,FALSE)</f>
        <v>1.369</v>
      </c>
      <c r="G1833" s="10">
        <f>VLOOKUP(C1833,away!$B$2:$E$405,4,FALSE)</f>
        <v>0.99560000000000004</v>
      </c>
      <c r="H1833" s="10">
        <f>VLOOKUP(A1833,away!$A$2:$E$405,3,FALSE)</f>
        <v>1.014</v>
      </c>
      <c r="I1833" s="10">
        <f>VLOOKUP(C1833,away!$B$2:$E$405,3,FALSE)</f>
        <v>1.5615000000000001</v>
      </c>
      <c r="J1833" s="10">
        <f>VLOOKUP(B1833,home!$B$2:$E$405,4,FALSE)</f>
        <v>1.5615000000000001</v>
      </c>
      <c r="K1833" s="12">
        <f t="shared" si="2406"/>
        <v>1.8252979948800001</v>
      </c>
      <c r="L1833" s="12">
        <f t="shared" si="2407"/>
        <v>2.4724182015000005</v>
      </c>
      <c r="M1833" s="13">
        <f t="shared" si="2408"/>
        <v>1.359958234851087E-2</v>
      </c>
      <c r="N1833" s="13">
        <f t="shared" si="2409"/>
        <v>2.4823290391942331E-2</v>
      </c>
      <c r="O1833" s="13">
        <f t="shared" si="2410"/>
        <v>3.36238549312564E-2</v>
      </c>
      <c r="P1833" s="13">
        <f t="shared" si="2411"/>
        <v>6.1373554986158305E-2</v>
      </c>
      <c r="Q1833" s="13">
        <f t="shared" si="2412"/>
        <v>2.2654951089368158E-2</v>
      </c>
      <c r="R1833" s="13">
        <f t="shared" si="2413"/>
        <v>4.1566115468316941E-2</v>
      </c>
      <c r="S1833" s="13">
        <f t="shared" si="2414"/>
        <v>6.924317885489048E-2</v>
      </c>
      <c r="T1833" s="13">
        <f t="shared" si="2415"/>
        <v>5.6012513427446106E-2</v>
      </c>
      <c r="U1833" s="13">
        <f t="shared" si="2416"/>
        <v>7.587054721926946E-2</v>
      </c>
      <c r="V1833" s="13">
        <f t="shared" si="2417"/>
        <v>3.4720837873805491E-2</v>
      </c>
      <c r="W1833" s="13">
        <f t="shared" si="2418"/>
        <v>1.3784012265842728E-2</v>
      </c>
      <c r="X1833" s="13">
        <f t="shared" si="2419"/>
        <v>3.4079842815768827E-2</v>
      </c>
      <c r="Y1833" s="13">
        <f t="shared" si="2420"/>
        <v>4.2129811840982946E-2</v>
      </c>
      <c r="Z1833" s="13">
        <f t="shared" si="2421"/>
        <v>3.4256273483172506E-2</v>
      </c>
      <c r="AA1833" s="13">
        <f t="shared" si="2422"/>
        <v>6.2527907300895691E-2</v>
      </c>
      <c r="AB1833" s="13">
        <f t="shared" si="2423"/>
        <v>5.7066031910183723E-2</v>
      </c>
      <c r="AC1833" s="13">
        <f t="shared" si="2424"/>
        <v>9.7932292965178074E-3</v>
      </c>
      <c r="AD1833" s="13">
        <f t="shared" si="2425"/>
        <v>6.2899824875610145E-3</v>
      </c>
      <c r="AE1833" s="13">
        <f t="shared" si="2426"/>
        <v>1.5551467189362103E-2</v>
      </c>
      <c r="AF1833" s="13">
        <f t="shared" si="2427"/>
        <v>1.9224865269504465E-2</v>
      </c>
      <c r="AG1833" s="13">
        <f t="shared" si="2428"/>
        <v>1.5843968937902683E-2</v>
      </c>
      <c r="AH1833" s="13">
        <f t="shared" si="2429"/>
        <v>2.1173958518839384E-2</v>
      </c>
      <c r="AI1833" s="13">
        <f t="shared" si="2430"/>
        <v>3.8648784028109825E-2</v>
      </c>
      <c r="AJ1833" s="13">
        <f t="shared" si="2431"/>
        <v>3.5272773995529527E-2</v>
      </c>
      <c r="AK1833" s="13">
        <f t="shared" si="2432"/>
        <v>2.1461107882631822E-2</v>
      </c>
      <c r="AL1833" s="13">
        <f t="shared" si="2433"/>
        <v>1.7678345740895648E-3</v>
      </c>
      <c r="AM1833" s="13">
        <f t="shared" si="2434"/>
        <v>2.296218484475086E-3</v>
      </c>
      <c r="AN1833" s="13">
        <f t="shared" si="2435"/>
        <v>5.6772123756369487E-3</v>
      </c>
      <c r="AO1833" s="13">
        <f t="shared" si="2436"/>
        <v>7.018221605652927E-3</v>
      </c>
      <c r="AP1833" s="13">
        <f t="shared" si="2437"/>
        <v>5.7839929466589508E-3</v>
      </c>
      <c r="AQ1833" s="13">
        <f t="shared" si="2438"/>
        <v>3.5751123596668038E-3</v>
      </c>
      <c r="AR1833" s="13">
        <f t="shared" si="2439"/>
        <v>1.04701760879569E-2</v>
      </c>
      <c r="AS1833" s="13">
        <f t="shared" si="2440"/>
        <v>1.9111191419388249E-2</v>
      </c>
      <c r="AT1833" s="13">
        <f t="shared" si="2441"/>
        <v>1.7441809688788622E-2</v>
      </c>
      <c r="AU1833" s="13">
        <f t="shared" si="2442"/>
        <v>1.0612166750674812E-2</v>
      </c>
      <c r="AV1833" s="13">
        <f t="shared" si="2443"/>
        <v>4.8425916728347352E-3</v>
      </c>
      <c r="AW1833" s="13">
        <f t="shared" si="2444"/>
        <v>2.2161279511482394E-4</v>
      </c>
      <c r="AX1833" s="13">
        <f t="shared" si="2445"/>
        <v>6.9854716591979558E-4</v>
      </c>
      <c r="AY1833" s="13">
        <f t="shared" si="2446"/>
        <v>1.7271007276263434E-3</v>
      </c>
      <c r="AZ1833" s="13">
        <f t="shared" si="2447"/>
        <v>2.1350576374036334E-3</v>
      </c>
      <c r="BA1833" s="13">
        <f t="shared" si="2448"/>
        <v>1.7595851213227771E-3</v>
      </c>
      <c r="BB1833" s="13">
        <f t="shared" si="2449"/>
        <v>1.0876075702617553E-3</v>
      </c>
      <c r="BC1833" s="13">
        <f t="shared" si="2450"/>
        <v>5.3780415056087108E-4</v>
      </c>
      <c r="BD1833" s="13">
        <f t="shared" si="2451"/>
        <v>4.3144423221291158E-3</v>
      </c>
      <c r="BE1833" s="13">
        <f t="shared" si="2452"/>
        <v>7.8751429196076868E-3</v>
      </c>
      <c r="BF1833" s="13">
        <f t="shared" si="2453"/>
        <v>7.1872412902766712E-3</v>
      </c>
      <c r="BG1833" s="13">
        <f t="shared" si="2454"/>
        <v>4.3729523719535854E-3</v>
      </c>
      <c r="BH1833" s="13">
        <f t="shared" si="2455"/>
        <v>1.9954852990581549E-3</v>
      </c>
      <c r="BI1833" s="13">
        <f t="shared" si="2456"/>
        <v>7.2847106303667317E-4</v>
      </c>
      <c r="BJ1833" s="14">
        <f t="shared" si="2457"/>
        <v>0.28269116586086718</v>
      </c>
      <c r="BK1833" s="14">
        <f t="shared" si="2458"/>
        <v>0.19222531866159887</v>
      </c>
      <c r="BL1833" s="14">
        <f t="shared" si="2459"/>
        <v>0.47616275214073805</v>
      </c>
      <c r="BM1833" s="14">
        <f t="shared" si="2460"/>
        <v>0.78618867299831163</v>
      </c>
      <c r="BN1833" s="14">
        <f t="shared" si="2461"/>
        <v>0.19764134921555304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1.3391999999999999</v>
      </c>
      <c r="F1834" s="10">
        <f>VLOOKUP(B1834,home!$B$2:$E$405,3,FALSE)</f>
        <v>0.88249999999999995</v>
      </c>
      <c r="G1834" s="10">
        <f>VLOOKUP(C1834,away!$B$2:$E$405,4,FALSE)</f>
        <v>1.2444999999999999</v>
      </c>
      <c r="H1834" s="10">
        <f>VLOOKUP(A1834,away!$A$2:$E$405,3,FALSE)</f>
        <v>1.014</v>
      </c>
      <c r="I1834" s="10">
        <f>VLOOKUP(C1834,away!$B$2:$E$405,3,FALSE)</f>
        <v>1.3971</v>
      </c>
      <c r="J1834" s="10">
        <f>VLOOKUP(B1834,home!$B$2:$E$405,4,FALSE)</f>
        <v>0.98619999999999997</v>
      </c>
      <c r="K1834" s="12">
        <f t="shared" si="2406"/>
        <v>1.4708048579999997</v>
      </c>
      <c r="L1834" s="12">
        <f t="shared" si="2407"/>
        <v>1.39710950028</v>
      </c>
      <c r="M1834" s="13">
        <f t="shared" si="2408"/>
        <v>5.6817303629747351E-2</v>
      </c>
      <c r="N1834" s="13">
        <f t="shared" si="2409"/>
        <v>8.3567166197093423E-2</v>
      </c>
      <c r="O1834" s="13">
        <f t="shared" si="2410"/>
        <v>7.9379994681413352E-2</v>
      </c>
      <c r="P1834" s="13">
        <f t="shared" si="2411"/>
        <v>0.1167524818054369</v>
      </c>
      <c r="Q1834" s="13">
        <f t="shared" si="2412"/>
        <v>6.1455497005989193E-2</v>
      </c>
      <c r="R1834" s="13">
        <f t="shared" si="2413"/>
        <v>5.5451272350789248E-2</v>
      </c>
      <c r="S1834" s="13">
        <f t="shared" si="2414"/>
        <v>5.9977951860215255E-2</v>
      </c>
      <c r="T1834" s="13">
        <f t="shared" si="2415"/>
        <v>8.5860058711496587E-2</v>
      </c>
      <c r="U1834" s="13">
        <f t="shared" si="2416"/>
        <v>8.1558000755821897E-2</v>
      </c>
      <c r="V1834" s="13">
        <f t="shared" si="2417"/>
        <v>1.3694135581026827E-2</v>
      </c>
      <c r="W1834" s="13">
        <f t="shared" si="2418"/>
        <v>3.0129681182404441E-2</v>
      </c>
      <c r="X1834" s="13">
        <f t="shared" si="2419"/>
        <v>4.2094463820344791E-2</v>
      </c>
      <c r="Y1834" s="13">
        <f t="shared" si="2420"/>
        <v>2.9405287656298233E-2</v>
      </c>
      <c r="Z1834" s="13">
        <f t="shared" si="2421"/>
        <v>2.5823833134633788E-2</v>
      </c>
      <c r="AA1834" s="13">
        <f t="shared" si="2422"/>
        <v>3.7981819226600731E-2</v>
      </c>
      <c r="AB1834" s="13">
        <f t="shared" si="2423"/>
        <v>2.7931922117081079E-2</v>
      </c>
      <c r="AC1834" s="13">
        <f t="shared" si="2424"/>
        <v>1.7587339299879429E-3</v>
      </c>
      <c r="AD1834" s="13">
        <f t="shared" si="2425"/>
        <v>1.1078720363267904E-2</v>
      </c>
      <c r="AE1834" s="13">
        <f t="shared" si="2426"/>
        <v>1.5478185470467082E-2</v>
      </c>
      <c r="AF1834" s="13">
        <f t="shared" si="2427"/>
        <v>1.0812359983942714E-2</v>
      </c>
      <c r="AG1834" s="13">
        <f t="shared" si="2428"/>
        <v>5.035350284671225E-3</v>
      </c>
      <c r="AH1834" s="13">
        <f t="shared" si="2429"/>
        <v>9.0196806515105803E-3</v>
      </c>
      <c r="AI1834" s="13">
        <f t="shared" si="2430"/>
        <v>1.3266190119850363E-2</v>
      </c>
      <c r="AJ1834" s="13">
        <f t="shared" si="2431"/>
        <v>9.7559884377137578E-3</v>
      </c>
      <c r="AK1834" s="13">
        <f t="shared" si="2432"/>
        <v>4.7830517295937396E-3</v>
      </c>
      <c r="AL1834" s="13">
        <f t="shared" si="2433"/>
        <v>1.4455916634101968E-4</v>
      </c>
      <c r="AM1834" s="13">
        <f t="shared" si="2434"/>
        <v>3.2589271461435907E-3</v>
      </c>
      <c r="AN1834" s="13">
        <f t="shared" si="2435"/>
        <v>4.5530780765975984E-3</v>
      </c>
      <c r="AO1834" s="13">
        <f t="shared" si="2436"/>
        <v>3.1805743181655484E-3</v>
      </c>
      <c r="AP1834" s="13">
        <f t="shared" si="2437"/>
        <v>1.4812035320852237E-3</v>
      </c>
      <c r="AQ1834" s="13">
        <f t="shared" si="2438"/>
        <v>5.1735088163113948E-4</v>
      </c>
      <c r="AR1834" s="13">
        <f t="shared" si="2439"/>
        <v>2.5202963055434248E-3</v>
      </c>
      <c r="AS1834" s="13">
        <f t="shared" si="2440"/>
        <v>3.7068640497927205E-3</v>
      </c>
      <c r="AT1834" s="13">
        <f t="shared" si="2441"/>
        <v>2.7260368261903434E-3</v>
      </c>
      <c r="AU1834" s="13">
        <f t="shared" si="2442"/>
        <v>1.3364894023492192E-3</v>
      </c>
      <c r="AV1834" s="13">
        <f t="shared" si="2443"/>
        <v>4.9142877641018682E-4</v>
      </c>
      <c r="AW1834" s="13">
        <f t="shared" si="2444"/>
        <v>8.2514189045994065E-6</v>
      </c>
      <c r="AX1834" s="13">
        <f t="shared" si="2445"/>
        <v>7.9887431306934484E-4</v>
      </c>
      <c r="AY1834" s="13">
        <f t="shared" si="2446"/>
        <v>1.1161148923188406E-3</v>
      </c>
      <c r="AZ1834" s="13">
        <f t="shared" si="2447"/>
        <v>7.7966735973132096E-4</v>
      </c>
      <c r="BA1834" s="13">
        <f t="shared" si="2448"/>
        <v>3.6309355844628432E-4</v>
      </c>
      <c r="BB1834" s="13">
        <f t="shared" si="2449"/>
        <v>1.2682036499894381E-4</v>
      </c>
      <c r="BC1834" s="13">
        <f t="shared" si="2450"/>
        <v>3.5436387353800305E-5</v>
      </c>
      <c r="BD1834" s="13">
        <f t="shared" si="2451"/>
        <v>5.8685498533255062E-4</v>
      </c>
      <c r="BE1834" s="13">
        <f t="shared" si="2452"/>
        <v>8.6314916336863395E-4</v>
      </c>
      <c r="BF1834" s="13">
        <f t="shared" si="2453"/>
        <v>6.347619913306112E-4</v>
      </c>
      <c r="BG1834" s="13">
        <f t="shared" si="2454"/>
        <v>3.112036735076055E-4</v>
      </c>
      <c r="BH1834" s="13">
        <f t="shared" si="2455"/>
        <v>1.1442996870560797E-4</v>
      </c>
      <c r="BI1834" s="13">
        <f t="shared" si="2456"/>
        <v>3.3660830774599226E-5</v>
      </c>
      <c r="BJ1834" s="14">
        <f t="shared" si="2457"/>
        <v>0.39112791150651727</v>
      </c>
      <c r="BK1834" s="14">
        <f t="shared" si="2458"/>
        <v>0.25026128086507415</v>
      </c>
      <c r="BL1834" s="14">
        <f t="shared" si="2459"/>
        <v>0.33245309604368023</v>
      </c>
      <c r="BM1834" s="14">
        <f t="shared" si="2460"/>
        <v>0.54513454240602155</v>
      </c>
      <c r="BN1834" s="14">
        <f t="shared" si="2461"/>
        <v>0.45342371567046941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1.3391999999999999</v>
      </c>
      <c r="F1835" s="10">
        <f>VLOOKUP(B1835,home!$B$2:$E$405,3,FALSE)</f>
        <v>1.0578000000000001</v>
      </c>
      <c r="G1835" s="10">
        <f>VLOOKUP(C1835,away!$B$2:$E$405,4,FALSE)</f>
        <v>1.2444999999999999</v>
      </c>
      <c r="H1835" s="10">
        <f>VLOOKUP(A1835,away!$A$2:$E$405,3,FALSE)</f>
        <v>1.014</v>
      </c>
      <c r="I1835" s="10">
        <f>VLOOKUP(C1835,away!$B$2:$E$405,3,FALSE)</f>
        <v>1.3971</v>
      </c>
      <c r="J1835" s="10">
        <f>VLOOKUP(B1835,home!$B$2:$E$405,4,FALSE)</f>
        <v>1.3149</v>
      </c>
      <c r="K1835" s="12">
        <f t="shared" si="2406"/>
        <v>1.7629658683199998</v>
      </c>
      <c r="L1835" s="12">
        <f t="shared" si="2407"/>
        <v>1.8627654450600002</v>
      </c>
      <c r="M1835" s="13">
        <f t="shared" si="2408"/>
        <v>2.662961561939689E-2</v>
      </c>
      <c r="N1835" s="13">
        <f t="shared" si="2409"/>
        <v>4.6947103423477868E-2</v>
      </c>
      <c r="O1835" s="13">
        <f t="shared" si="2410"/>
        <v>4.960472779104258E-2</v>
      </c>
      <c r="P1835" s="13">
        <f t="shared" si="2411"/>
        <v>8.7451442002912605E-2</v>
      </c>
      <c r="Q1835" s="13">
        <f t="shared" si="2412"/>
        <v>4.1383070476040257E-2</v>
      </c>
      <c r="R1835" s="13">
        <f t="shared" si="2413"/>
        <v>4.6200986420380799E-2</v>
      </c>
      <c r="S1835" s="13">
        <f t="shared" si="2414"/>
        <v>7.1797456802363685E-2</v>
      </c>
      <c r="T1835" s="13">
        <f t="shared" si="2415"/>
        <v>7.7086953693250471E-2</v>
      </c>
      <c r="U1835" s="13">
        <f t="shared" si="2416"/>
        <v>8.1450762141847155E-2</v>
      </c>
      <c r="V1835" s="13">
        <f t="shared" si="2417"/>
        <v>2.6198029622557573E-2</v>
      </c>
      <c r="W1835" s="13">
        <f t="shared" si="2418"/>
        <v>2.431898025851336E-2</v>
      </c>
      <c r="X1835" s="13">
        <f t="shared" si="2419"/>
        <v>4.530055608465499E-2</v>
      </c>
      <c r="Y1835" s="13">
        <f t="shared" si="2420"/>
        <v>4.2192155258248938E-2</v>
      </c>
      <c r="Z1835" s="13">
        <f t="shared" si="2421"/>
        <v>2.8687200343857227E-2</v>
      </c>
      <c r="AA1835" s="13">
        <f t="shared" si="2422"/>
        <v>5.0574555063878049E-2</v>
      </c>
      <c r="AB1835" s="13">
        <f t="shared" si="2423"/>
        <v>4.4580607191543713E-2</v>
      </c>
      <c r="AC1835" s="13">
        <f t="shared" si="2424"/>
        <v>5.3771323178123673E-3</v>
      </c>
      <c r="AD1835" s="13">
        <f t="shared" si="2425"/>
        <v>1.0718383037026729E-2</v>
      </c>
      <c r="AE1835" s="13">
        <f t="shared" si="2426"/>
        <v>1.9965833548290651E-2</v>
      </c>
      <c r="AF1835" s="13">
        <f t="shared" si="2427"/>
        <v>1.8595832407787762E-2</v>
      </c>
      <c r="AG1835" s="13">
        <f t="shared" si="2428"/>
        <v>1.1546558010451315E-2</v>
      </c>
      <c r="AH1835" s="13">
        <f t="shared" si="2429"/>
        <v>1.3359381379012658E-2</v>
      </c>
      <c r="AI1835" s="13">
        <f t="shared" si="2430"/>
        <v>2.3552133393069087E-2</v>
      </c>
      <c r="AJ1835" s="13">
        <f t="shared" si="2431"/>
        <v>2.0760803649050256E-2</v>
      </c>
      <c r="AK1835" s="13">
        <f t="shared" si="2432"/>
        <v>1.220019607738964E-2</v>
      </c>
      <c r="AL1835" s="13">
        <f t="shared" si="2433"/>
        <v>7.0633835914722892E-4</v>
      </c>
      <c r="AM1835" s="13">
        <f t="shared" si="2434"/>
        <v>3.7792286915716397E-3</v>
      </c>
      <c r="AN1835" s="13">
        <f t="shared" si="2435"/>
        <v>7.0398166156389668E-3</v>
      </c>
      <c r="AO1835" s="13">
        <f t="shared" si="2436"/>
        <v>6.5567635655857529E-3</v>
      </c>
      <c r="AP1835" s="13">
        <f t="shared" si="2437"/>
        <v>4.0712375338005135E-3</v>
      </c>
      <c r="AQ1835" s="13">
        <f t="shared" si="2438"/>
        <v>1.895940149148724E-3</v>
      </c>
      <c r="AR1835" s="13">
        <f t="shared" si="2439"/>
        <v>4.9770788000405566E-3</v>
      </c>
      <c r="AS1835" s="13">
        <f t="shared" si="2440"/>
        <v>8.7744200484105618E-3</v>
      </c>
      <c r="AT1835" s="13">
        <f t="shared" si="2441"/>
        <v>7.7345015298252726E-3</v>
      </c>
      <c r="AU1835" s="13">
        <f t="shared" si="2442"/>
        <v>4.5452207351835937E-3</v>
      </c>
      <c r="AV1835" s="13">
        <f t="shared" si="2443"/>
        <v>2.0032672550272523E-3</v>
      </c>
      <c r="AW1835" s="13">
        <f t="shared" si="2444"/>
        <v>6.4433595842487408E-5</v>
      </c>
      <c r="AX1835" s="13">
        <f t="shared" si="2445"/>
        <v>1.1104418653027418E-3</v>
      </c>
      <c r="AY1835" s="13">
        <f t="shared" si="2446"/>
        <v>2.0684927354339185E-3</v>
      </c>
      <c r="AZ1835" s="13">
        <f t="shared" si="2447"/>
        <v>1.9265583954619703E-3</v>
      </c>
      <c r="BA1835" s="13">
        <f t="shared" si="2448"/>
        <v>1.1962421356522658E-3</v>
      </c>
      <c r="BB1835" s="13">
        <f t="shared" si="2449"/>
        <v>5.5707962855445494E-4</v>
      </c>
      <c r="BC1835" s="13">
        <f t="shared" si="2450"/>
        <v>2.0754173644361965E-4</v>
      </c>
      <c r="BD1835" s="13">
        <f t="shared" si="2451"/>
        <v>1.5451884010093731E-3</v>
      </c>
      <c r="BE1835" s="13">
        <f t="shared" si="2452"/>
        <v>2.7241144111034817E-3</v>
      </c>
      <c r="BF1835" s="13">
        <f t="shared" si="2453"/>
        <v>2.401260364087038E-3</v>
      </c>
      <c r="BG1835" s="13">
        <f t="shared" si="2454"/>
        <v>1.4111133542783682E-3</v>
      </c>
      <c r="BH1835" s="13">
        <f t="shared" si="2455"/>
        <v>6.2193616998082739E-4</v>
      </c>
      <c r="BI1835" s="13">
        <f t="shared" si="2456"/>
        <v>2.1929044798997302E-4</v>
      </c>
      <c r="BJ1835" s="14">
        <f t="shared" si="2457"/>
        <v>0.36846476925033689</v>
      </c>
      <c r="BK1835" s="14">
        <f t="shared" si="2458"/>
        <v>0.22022850745962427</v>
      </c>
      <c r="BL1835" s="14">
        <f t="shared" si="2459"/>
        <v>0.37924154462415027</v>
      </c>
      <c r="BM1835" s="14">
        <f t="shared" si="2460"/>
        <v>0.69640101680512623</v>
      </c>
      <c r="BN1835" s="14">
        <f t="shared" si="2461"/>
        <v>0.29821694573325103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1.3391999999999999</v>
      </c>
      <c r="F1836" s="10">
        <f>VLOOKUP(B1836,home!$B$2:$E$405,3,FALSE)</f>
        <v>0.87119999999999997</v>
      </c>
      <c r="G1836" s="10">
        <f>VLOOKUP(C1836,away!$B$2:$E$405,4,FALSE)</f>
        <v>1.4188000000000001</v>
      </c>
      <c r="H1836" s="10">
        <f>VLOOKUP(A1836,away!$A$2:$E$405,3,FALSE)</f>
        <v>1.014</v>
      </c>
      <c r="I1836" s="10">
        <f>VLOOKUP(C1836,away!$B$2:$E$405,3,FALSE)</f>
        <v>0.19719999999999999</v>
      </c>
      <c r="J1836" s="10">
        <f>VLOOKUP(B1836,home!$B$2:$E$405,4,FALSE)</f>
        <v>0.57530000000000003</v>
      </c>
      <c r="K1836" s="12">
        <f t="shared" si="2406"/>
        <v>1.6553296235519999</v>
      </c>
      <c r="L1836" s="12">
        <f t="shared" si="2407"/>
        <v>0.11503744824000001</v>
      </c>
      <c r="M1836" s="13">
        <f t="shared" si="2408"/>
        <v>0.1702704758640389</v>
      </c>
      <c r="N1836" s="13">
        <f t="shared" si="2409"/>
        <v>0.28185376271403939</v>
      </c>
      <c r="O1836" s="13">
        <f t="shared" si="2410"/>
        <v>1.9587481054009544E-2</v>
      </c>
      <c r="P1836" s="13">
        <f t="shared" si="2411"/>
        <v>3.2423737639465544E-2</v>
      </c>
      <c r="Q1836" s="13">
        <f t="shared" si="2412"/>
        <v>0.23328044146507279</v>
      </c>
      <c r="R1836" s="13">
        <f t="shared" si="2413"/>
        <v>1.1266469189513018E-3</v>
      </c>
      <c r="S1836" s="13">
        <f t="shared" si="2414"/>
        <v>1.5435717160859378E-3</v>
      </c>
      <c r="T1836" s="13">
        <f t="shared" si="2415"/>
        <v>2.6835986710442659E-2</v>
      </c>
      <c r="U1836" s="13">
        <f t="shared" si="2416"/>
        <v>1.864972020223679E-3</v>
      </c>
      <c r="V1836" s="13">
        <f t="shared" si="2417"/>
        <v>3.2659387037071622E-5</v>
      </c>
      <c r="W1836" s="13">
        <f t="shared" si="2418"/>
        <v>0.12871867511747442</v>
      </c>
      <c r="X1836" s="13">
        <f t="shared" si="2419"/>
        <v>1.480746792634784E-2</v>
      </c>
      <c r="Y1836" s="13">
        <f t="shared" si="2420"/>
        <v>8.5170666257135003E-4</v>
      </c>
      <c r="Z1836" s="13">
        <f t="shared" si="2421"/>
        <v>4.3202195541205302E-5</v>
      </c>
      <c r="AA1836" s="13">
        <f t="shared" si="2422"/>
        <v>7.151387408184326E-5</v>
      </c>
      <c r="AB1836" s="13">
        <f t="shared" si="2423"/>
        <v>5.9189517131321372E-5</v>
      </c>
      <c r="AC1836" s="13">
        <f t="shared" si="2424"/>
        <v>3.8869752352183211E-7</v>
      </c>
      <c r="AD1836" s="13">
        <f t="shared" si="2425"/>
        <v>5.3267959006580309E-2</v>
      </c>
      <c r="AE1836" s="13">
        <f t="shared" si="2426"/>
        <v>6.1278100770699243E-3</v>
      </c>
      <c r="AF1836" s="13">
        <f t="shared" si="2427"/>
        <v>3.5246381728274096E-4</v>
      </c>
      <c r="AG1836" s="13">
        <f t="shared" si="2428"/>
        <v>1.3515512712378714E-5</v>
      </c>
      <c r="AH1836" s="13">
        <f t="shared" si="2429"/>
        <v>1.242467583356441E-6</v>
      </c>
      <c r="AI1836" s="13">
        <f t="shared" si="2430"/>
        <v>2.0566933970329803E-6</v>
      </c>
      <c r="AJ1836" s="13">
        <f t="shared" si="2431"/>
        <v>1.7022527533362439E-6</v>
      </c>
      <c r="AK1836" s="13">
        <f t="shared" si="2432"/>
        <v>9.3926313645681339E-7</v>
      </c>
      <c r="AL1836" s="13">
        <f t="shared" si="2433"/>
        <v>2.9607074179660827E-9</v>
      </c>
      <c r="AM1836" s="13">
        <f t="shared" si="2434"/>
        <v>1.7635206105949177E-2</v>
      </c>
      <c r="AN1836" s="13">
        <f t="shared" si="2435"/>
        <v>2.0287091096148607E-3</v>
      </c>
      <c r="AO1836" s="13">
        <f t="shared" si="2436"/>
        <v>1.1668875959566801E-4</v>
      </c>
      <c r="AP1836" s="13">
        <f t="shared" si="2437"/>
        <v>4.4745257140588222E-6</v>
      </c>
      <c r="AQ1836" s="13">
        <f t="shared" si="2438"/>
        <v>1.286845050573977E-7</v>
      </c>
      <c r="AR1836" s="13">
        <f t="shared" si="2439"/>
        <v>2.8586060062048904E-8</v>
      </c>
      <c r="AS1836" s="13">
        <f t="shared" si="2440"/>
        <v>4.7319352041346267E-8</v>
      </c>
      <c r="AT1836" s="13">
        <f t="shared" si="2441"/>
        <v>3.9164562600663144E-8</v>
      </c>
      <c r="AU1836" s="13">
        <f t="shared" si="2442"/>
        <v>2.1610086888778153E-8</v>
      </c>
      <c r="AV1836" s="13">
        <f t="shared" si="2443"/>
        <v>8.9429542486317925E-9</v>
      </c>
      <c r="AW1836" s="13">
        <f t="shared" si="2444"/>
        <v>1.5660900050707438E-11</v>
      </c>
      <c r="AX1836" s="13">
        <f t="shared" si="2445"/>
        <v>4.8653465141038034E-3</v>
      </c>
      <c r="AY1836" s="13">
        <f t="shared" si="2446"/>
        <v>5.5969704778588067E-4</v>
      </c>
      <c r="AZ1836" s="13">
        <f t="shared" si="2447"/>
        <v>3.2193060082374529E-5</v>
      </c>
      <c r="BA1836" s="13">
        <f t="shared" si="2448"/>
        <v>1.2344691609711238E-6</v>
      </c>
      <c r="BB1836" s="13">
        <f t="shared" si="2449"/>
        <v>3.5502545552272973E-8</v>
      </c>
      <c r="BC1836" s="13">
        <f t="shared" si="2450"/>
        <v>8.1682444927156919E-10</v>
      </c>
      <c r="BD1836" s="13">
        <f t="shared" si="2451"/>
        <v>5.4807790079558033E-10</v>
      </c>
      <c r="BE1836" s="13">
        <f t="shared" si="2452"/>
        <v>9.0724958520111827E-10</v>
      </c>
      <c r="BF1836" s="13">
        <f t="shared" si="2453"/>
        <v>7.5089855716933765E-10</v>
      </c>
      <c r="BG1836" s="13">
        <f t="shared" si="2454"/>
        <v>4.1432820865495324E-10</v>
      </c>
      <c r="BH1836" s="13">
        <f t="shared" si="2455"/>
        <v>1.7146243941494465E-10</v>
      </c>
      <c r="BI1836" s="13">
        <f t="shared" si="2456"/>
        <v>5.6765371058009541E-11</v>
      </c>
      <c r="BJ1836" s="14">
        <f t="shared" si="2457"/>
        <v>0.77135350360547561</v>
      </c>
      <c r="BK1836" s="14">
        <f t="shared" si="2458"/>
        <v>0.20483053331264428</v>
      </c>
      <c r="BL1836" s="14">
        <f t="shared" si="2459"/>
        <v>2.2715892533065773E-2</v>
      </c>
      <c r="BM1836" s="14">
        <f t="shared" si="2460"/>
        <v>0.25984088895902457</v>
      </c>
      <c r="BN1836" s="14">
        <f t="shared" si="2461"/>
        <v>0.73854254565557731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1.3391999999999999</v>
      </c>
      <c r="F1837" s="10">
        <f>VLOOKUP(B1837,home!$B$2:$E$405,3,FALSE)</f>
        <v>0.81459999999999999</v>
      </c>
      <c r="G1837" s="10">
        <f>VLOOKUP(C1837,away!$B$2:$E$405,4,FALSE)</f>
        <v>0.74670000000000003</v>
      </c>
      <c r="H1837" s="10">
        <f>VLOOKUP(A1837,away!$A$2:$E$405,3,FALSE)</f>
        <v>1.014</v>
      </c>
      <c r="I1837" s="10">
        <f>VLOOKUP(C1837,away!$B$2:$E$405,3,FALSE)</f>
        <v>0.98619999999999997</v>
      </c>
      <c r="J1837" s="10">
        <f>VLOOKUP(B1837,home!$B$2:$E$405,4,FALSE)</f>
        <v>1.3448</v>
      </c>
      <c r="K1837" s="12">
        <f t="shared" si="2406"/>
        <v>0.81458422934399999</v>
      </c>
      <c r="L1837" s="12">
        <f t="shared" si="2407"/>
        <v>1.3448091446399999</v>
      </c>
      <c r="M1837" s="13">
        <f t="shared" si="2408"/>
        <v>0.11539510148061506</v>
      </c>
      <c r="N1837" s="13">
        <f t="shared" si="2409"/>
        <v>9.399902980965949E-2</v>
      </c>
      <c r="O1837" s="13">
        <f t="shared" si="2410"/>
        <v>0.15518438771779192</v>
      </c>
      <c r="P1837" s="13">
        <f t="shared" si="2411"/>
        <v>0.12641075487531803</v>
      </c>
      <c r="Q1837" s="13">
        <f t="shared" si="2412"/>
        <v>3.8285063628292572E-2</v>
      </c>
      <c r="R1837" s="13">
        <f t="shared" si="2413"/>
        <v>0.10434669185412296</v>
      </c>
      <c r="S1837" s="13">
        <f t="shared" si="2414"/>
        <v>3.4619491518953542E-2</v>
      </c>
      <c r="T1837" s="13">
        <f t="shared" si="2415"/>
        <v>5.1486103670452109E-2</v>
      </c>
      <c r="U1837" s="13">
        <f t="shared" si="2416"/>
        <v>8.4999169568586594E-2</v>
      </c>
      <c r="V1837" s="13">
        <f t="shared" si="2417"/>
        <v>4.2138088090966789E-3</v>
      </c>
      <c r="W1837" s="13">
        <f t="shared" si="2418"/>
        <v>1.0395469683679572E-2</v>
      </c>
      <c r="X1837" s="13">
        <f t="shared" si="2419"/>
        <v>1.3979922693440176E-2</v>
      </c>
      <c r="Y1837" s="13">
        <f t="shared" si="2420"/>
        <v>9.4001639397493057E-3</v>
      </c>
      <c r="Z1837" s="13">
        <f t="shared" si="2421"/>
        <v>4.6775461806118912E-2</v>
      </c>
      <c r="AA1837" s="13">
        <f t="shared" si="2422"/>
        <v>3.8102553507547085E-2</v>
      </c>
      <c r="AB1837" s="13">
        <f t="shared" si="2423"/>
        <v>1.551886959249188E-2</v>
      </c>
      <c r="AC1837" s="13">
        <f t="shared" si="2424"/>
        <v>2.8850377183669797E-4</v>
      </c>
      <c r="AD1837" s="13">
        <f t="shared" si="2425"/>
        <v>2.1169964152372594E-3</v>
      </c>
      <c r="AE1837" s="13">
        <f t="shared" si="2426"/>
        <v>2.8469561383811649E-3</v>
      </c>
      <c r="AF1837" s="13">
        <f t="shared" si="2427"/>
        <v>1.9143063246419862E-3</v>
      </c>
      <c r="AG1837" s="13">
        <f t="shared" si="2428"/>
        <v>8.5812555034024392E-4</v>
      </c>
      <c r="AH1837" s="13">
        <f t="shared" si="2429"/>
        <v>1.5726017195406932E-2</v>
      </c>
      <c r="AI1837" s="13">
        <f t="shared" si="2430"/>
        <v>1.2810165597771048E-2</v>
      </c>
      <c r="AJ1837" s="13">
        <f t="shared" si="2431"/>
        <v>5.2174794356146742E-3</v>
      </c>
      <c r="AK1837" s="13">
        <f t="shared" si="2432"/>
        <v>1.4166921550594496E-3</v>
      </c>
      <c r="AL1837" s="13">
        <f t="shared" si="2433"/>
        <v>1.2641777376790996E-5</v>
      </c>
      <c r="AM1837" s="13">
        <f t="shared" si="2434"/>
        <v>3.4489437868601082E-4</v>
      </c>
      <c r="AN1837" s="13">
        <f t="shared" si="2435"/>
        <v>4.6381711439187845E-4</v>
      </c>
      <c r="AO1837" s="13">
        <f t="shared" si="2436"/>
        <v>3.1187274843736762E-4</v>
      </c>
      <c r="AP1837" s="13">
        <f t="shared" si="2437"/>
        <v>1.3980310802086073E-4</v>
      </c>
      <c r="AQ1837" s="13">
        <f t="shared" si="2438"/>
        <v>4.7002124528886784E-5</v>
      </c>
      <c r="AR1837" s="13">
        <f t="shared" si="2439"/>
        <v>4.2296983466298243E-3</v>
      </c>
      <c r="AS1837" s="13">
        <f t="shared" si="2440"/>
        <v>3.4454455680470466E-3</v>
      </c>
      <c r="AT1837" s="13">
        <f t="shared" si="2441"/>
        <v>1.4033028113971517E-3</v>
      </c>
      <c r="AU1837" s="13">
        <f t="shared" si="2442"/>
        <v>3.8103611305273922E-4</v>
      </c>
      <c r="AV1837" s="13">
        <f t="shared" si="2443"/>
        <v>7.7596502125824678E-5</v>
      </c>
      <c r="AW1837" s="13">
        <f t="shared" si="2444"/>
        <v>3.8468237498373222E-7</v>
      </c>
      <c r="AX1837" s="13">
        <f t="shared" si="2445"/>
        <v>4.6824253611170284E-5</v>
      </c>
      <c r="AY1837" s="13">
        <f t="shared" si="2446"/>
        <v>6.2969684447244337E-5</v>
      </c>
      <c r="AZ1837" s="13">
        <f t="shared" si="2447"/>
        <v>4.2341103739874689E-5</v>
      </c>
      <c r="BA1837" s="13">
        <f t="shared" si="2448"/>
        <v>1.8980234501178127E-5</v>
      </c>
      <c r="BB1837" s="13">
        <f t="shared" si="2449"/>
        <v>6.3811982311489897E-6</v>
      </c>
      <c r="BC1837" s="13">
        <f t="shared" si="2450"/>
        <v>1.7162987470019503E-6</v>
      </c>
      <c r="BD1837" s="13">
        <f t="shared" si="2451"/>
        <v>9.4802283593607814E-4</v>
      </c>
      <c r="BE1837" s="13">
        <f t="shared" si="2452"/>
        <v>7.7224445121150355E-4</v>
      </c>
      <c r="BF1837" s="13">
        <f t="shared" si="2453"/>
        <v>3.1452907557765137E-4</v>
      </c>
      <c r="BG1837" s="13">
        <f t="shared" si="2454"/>
        <v>8.5403474878567305E-5</v>
      </c>
      <c r="BH1837" s="13">
        <f t="shared" si="2455"/>
        <v>1.7392080941814349E-5</v>
      </c>
      <c r="BI1837" s="13">
        <f t="shared" si="2456"/>
        <v>2.8334629701352633E-6</v>
      </c>
      <c r="BJ1837" s="14">
        <f t="shared" si="2457"/>
        <v>0.22676874010121648</v>
      </c>
      <c r="BK1837" s="14">
        <f t="shared" si="2458"/>
        <v>0.28100327191764407</v>
      </c>
      <c r="BL1837" s="14">
        <f t="shared" si="2459"/>
        <v>0.44499953134716097</v>
      </c>
      <c r="BM1837" s="14">
        <f t="shared" si="2460"/>
        <v>0.36586339080426822</v>
      </c>
      <c r="BN1837" s="14">
        <f t="shared" si="2461"/>
        <v>0.6336210293658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1.6516999999999999</v>
      </c>
      <c r="F1838" s="10">
        <f>VLOOKUP(B1838,home!$B$2:$E$405,3,FALSE)</f>
        <v>0.77839999999999998</v>
      </c>
      <c r="G1838" s="10">
        <f>VLOOKUP(C1838,away!$B$2:$E$405,4,FALSE)</f>
        <v>1.665</v>
      </c>
      <c r="H1838" s="10">
        <f>VLOOKUP(A1838,away!$A$2:$E$405,3,FALSE)</f>
        <v>1.3258000000000001</v>
      </c>
      <c r="I1838" s="10">
        <f>VLOOKUP(C1838,away!$B$2:$E$405,3,FALSE)</f>
        <v>0.75429999999999997</v>
      </c>
      <c r="J1838" s="10">
        <f>VLOOKUP(B1838,home!$B$2:$E$405,4,FALSE)</f>
        <v>0.64649999999999996</v>
      </c>
      <c r="K1838" s="12">
        <f t="shared" si="2406"/>
        <v>2.1406626611999999</v>
      </c>
      <c r="L1838" s="12">
        <f t="shared" si="2407"/>
        <v>0.6465329327099999</v>
      </c>
      <c r="M1838" s="13">
        <f t="shared" si="2408"/>
        <v>6.1593705696810691E-2</v>
      </c>
      <c r="N1838" s="13">
        <f t="shared" si="2409"/>
        <v>0.13185134595010436</v>
      </c>
      <c r="O1838" s="13">
        <f t="shared" si="2410"/>
        <v>3.982235918063564E-2</v>
      </c>
      <c r="P1838" s="13">
        <f t="shared" si="2411"/>
        <v>8.5246237378881748E-2</v>
      </c>
      <c r="Q1838" s="13">
        <f t="shared" si="2412"/>
        <v>0.14112462655217614</v>
      </c>
      <c r="R1838" s="13">
        <f t="shared" si="2413"/>
        <v>1.2873233334243674E-2</v>
      </c>
      <c r="S1838" s="13">
        <f t="shared" si="2414"/>
        <v>2.9495387982610598E-2</v>
      </c>
      <c r="T1838" s="13">
        <f t="shared" si="2415"/>
        <v>9.124171868238197E-2</v>
      </c>
      <c r="U1838" s="13">
        <f t="shared" si="2416"/>
        <v>2.7557249927530614E-2</v>
      </c>
      <c r="V1838" s="13">
        <f t="shared" si="2417"/>
        <v>4.5357644134840589E-3</v>
      </c>
      <c r="W1838" s="13">
        <f t="shared" si="2418"/>
        <v>0.10070007287867917</v>
      </c>
      <c r="X1838" s="13">
        <f t="shared" si="2419"/>
        <v>6.5105913442363161E-2</v>
      </c>
      <c r="Y1838" s="13">
        <f t="shared" si="2420"/>
        <v>2.1046558577327231E-2</v>
      </c>
      <c r="Z1838" s="13">
        <f t="shared" si="2421"/>
        <v>2.7743231003495646E-3</v>
      </c>
      <c r="AA1838" s="13">
        <f t="shared" si="2422"/>
        <v>5.9388898710229327E-3</v>
      </c>
      <c r="AB1838" s="13">
        <f t="shared" si="2423"/>
        <v>6.356579897938839E-3</v>
      </c>
      <c r="AC1838" s="13">
        <f t="shared" si="2424"/>
        <v>3.923461471349736E-4</v>
      </c>
      <c r="AD1838" s="13">
        <f t="shared" si="2425"/>
        <v>5.3891221497876819E-2</v>
      </c>
      <c r="AE1838" s="13">
        <f t="shared" si="2426"/>
        <v>3.4842449482346494E-2</v>
      </c>
      <c r="AF1838" s="13">
        <f t="shared" si="2427"/>
        <v>1.1263395523310748E-2</v>
      </c>
      <c r="AG1838" s="13">
        <f t="shared" si="2428"/>
        <v>2.4273853799862606E-3</v>
      </c>
      <c r="AH1838" s="13">
        <f t="shared" si="2429"/>
        <v>4.4842281258852579E-4</v>
      </c>
      <c r="AI1838" s="13">
        <f t="shared" si="2430"/>
        <v>9.5992197133854245E-4</v>
      </c>
      <c r="AJ1838" s="13">
        <f t="shared" si="2431"/>
        <v>1.0274345608549573E-3</v>
      </c>
      <c r="AK1838" s="13">
        <f t="shared" si="2432"/>
        <v>7.3313026708287526E-4</v>
      </c>
      <c r="AL1838" s="13">
        <f t="shared" si="2433"/>
        <v>2.1720422510697851E-5</v>
      </c>
      <c r="AM1838" s="13">
        <f t="shared" si="2434"/>
        <v>2.3072585125392734E-2</v>
      </c>
      <c r="AN1838" s="13">
        <f t="shared" si="2435"/>
        <v>1.4917186126321284E-2</v>
      </c>
      <c r="AO1838" s="13">
        <f t="shared" si="2436"/>
        <v>4.8222260470157114E-3</v>
      </c>
      <c r="AP1838" s="13">
        <f t="shared" si="2437"/>
        <v>1.0392426494558727E-3</v>
      </c>
      <c r="AQ1838" s="13">
        <f t="shared" si="2438"/>
        <v>1.6797614948750391E-4</v>
      </c>
      <c r="AR1838" s="13">
        <f t="shared" si="2439"/>
        <v>5.798402322338525E-5</v>
      </c>
      <c r="AS1838" s="13">
        <f t="shared" si="2440"/>
        <v>1.2412423346045448E-4</v>
      </c>
      <c r="AT1838" s="13">
        <f t="shared" si="2441"/>
        <v>1.3285405595943328E-4</v>
      </c>
      <c r="AU1838" s="13">
        <f t="shared" si="2442"/>
        <v>9.4798572327111372E-5</v>
      </c>
      <c r="AV1838" s="13">
        <f t="shared" si="2443"/>
        <v>5.0732941028928725E-5</v>
      </c>
      <c r="AW1838" s="13">
        <f t="shared" si="2444"/>
        <v>8.3503495129428719E-7</v>
      </c>
      <c r="AX1838" s="13">
        <f t="shared" si="2445"/>
        <v>8.2317702458811239E-3</v>
      </c>
      <c r="AY1838" s="13">
        <f t="shared" si="2446"/>
        <v>5.3221105584644393E-3</v>
      </c>
      <c r="AZ1838" s="13">
        <f t="shared" si="2447"/>
        <v>1.7204598737854348E-3</v>
      </c>
      <c r="BA1838" s="13">
        <f t="shared" si="2448"/>
        <v>3.7077798926945778E-4</v>
      </c>
      <c r="BB1838" s="13">
        <f t="shared" si="2449"/>
        <v>5.993004519667485E-5</v>
      </c>
      <c r="BC1838" s="13">
        <f t="shared" si="2450"/>
        <v>7.7493495756898063E-6</v>
      </c>
      <c r="BD1838" s="13">
        <f t="shared" si="2451"/>
        <v>6.2480967641566664E-6</v>
      </c>
      <c r="BE1838" s="13">
        <f t="shared" si="2452"/>
        <v>1.3375067446594718E-5</v>
      </c>
      <c r="BF1838" s="13">
        <f t="shared" si="2453"/>
        <v>1.4315753736978472E-5</v>
      </c>
      <c r="BG1838" s="13">
        <f t="shared" si="2454"/>
        <v>1.0215066497228057E-5</v>
      </c>
      <c r="BH1838" s="13">
        <f t="shared" si="2455"/>
        <v>5.4667528580727938E-6</v>
      </c>
      <c r="BI1838" s="13">
        <f t="shared" si="2456"/>
        <v>2.340494744256963E-6</v>
      </c>
      <c r="BJ1838" s="14">
        <f t="shared" si="2457"/>
        <v>0.71322670212639838</v>
      </c>
      <c r="BK1838" s="14">
        <f t="shared" si="2458"/>
        <v>0.18660727259989718</v>
      </c>
      <c r="BL1838" s="14">
        <f t="shared" si="2459"/>
        <v>9.6229676881283213E-2</v>
      </c>
      <c r="BM1838" s="14">
        <f t="shared" si="2460"/>
        <v>0.52100519109156296</v>
      </c>
      <c r="BN1838" s="14">
        <f t="shared" si="2461"/>
        <v>0.47251150809285231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1.6516999999999999</v>
      </c>
      <c r="F1839" s="10">
        <f>VLOOKUP(B1839,home!$B$2:$E$405,3,FALSE)</f>
        <v>0.77839999999999998</v>
      </c>
      <c r="G1839" s="10">
        <f>VLOOKUP(C1839,away!$B$2:$E$405,4,FALSE)</f>
        <v>0.37840000000000001</v>
      </c>
      <c r="H1839" s="10">
        <f>VLOOKUP(A1839,away!$A$2:$E$405,3,FALSE)</f>
        <v>1.3258000000000001</v>
      </c>
      <c r="I1839" s="10">
        <f>VLOOKUP(C1839,away!$B$2:$E$405,3,FALSE)</f>
        <v>1.32</v>
      </c>
      <c r="J1839" s="10">
        <f>VLOOKUP(B1839,home!$B$2:$E$405,4,FALSE)</f>
        <v>0.75429999999999997</v>
      </c>
      <c r="K1839" s="12">
        <f t="shared" si="2406"/>
        <v>0.48650255315200003</v>
      </c>
      <c r="L1839" s="12">
        <f t="shared" si="2407"/>
        <v>1.3200672408000003</v>
      </c>
      <c r="M1839" s="13">
        <f t="shared" si="2408"/>
        <v>0.16421646811730259</v>
      </c>
      <c r="N1839" s="13">
        <f t="shared" si="2409"/>
        <v>7.9891731008671724E-2</v>
      </c>
      <c r="O1839" s="13">
        <f t="shared" si="2410"/>
        <v>0.21677677996152883</v>
      </c>
      <c r="P1839" s="13">
        <f t="shared" si="2411"/>
        <v>0.10546245691535311</v>
      </c>
      <c r="Q1839" s="13">
        <f t="shared" si="2412"/>
        <v>1.9433765555725801E-2</v>
      </c>
      <c r="R1839" s="13">
        <f t="shared" si="2413"/>
        <v>0.14307996289666211</v>
      </c>
      <c r="S1839" s="13">
        <f t="shared" si="2414"/>
        <v>1.693242149544625E-2</v>
      </c>
      <c r="T1839" s="13">
        <f t="shared" si="2415"/>
        <v>2.5653877275501041E-2</v>
      </c>
      <c r="U1839" s="13">
        <f t="shared" si="2416"/>
        <v>6.9608767254119561E-2</v>
      </c>
      <c r="V1839" s="13">
        <f t="shared" si="2417"/>
        <v>1.2082526009108351E-3</v>
      </c>
      <c r="W1839" s="13">
        <f t="shared" si="2418"/>
        <v>3.1515255200726664E-3</v>
      </c>
      <c r="X1839" s="13">
        <f t="shared" si="2419"/>
        <v>4.1602255975931104E-3</v>
      </c>
      <c r="Y1839" s="13">
        <f t="shared" si="2420"/>
        <v>2.7458887628601355E-3</v>
      </c>
      <c r="Z1839" s="13">
        <f t="shared" si="2421"/>
        <v>6.2958390611587728E-2</v>
      </c>
      <c r="AA1839" s="13">
        <f t="shared" si="2422"/>
        <v>3.0629417774878338E-2</v>
      </c>
      <c r="AB1839" s="13">
        <f t="shared" si="2423"/>
        <v>7.450644974518781E-3</v>
      </c>
      <c r="AC1839" s="13">
        <f t="shared" si="2424"/>
        <v>4.8497453288074095E-5</v>
      </c>
      <c r="AD1839" s="13">
        <f t="shared" si="2425"/>
        <v>3.8330630295975925E-4</v>
      </c>
      <c r="AE1839" s="13">
        <f t="shared" si="2426"/>
        <v>5.0599009372933842E-4</v>
      </c>
      <c r="AF1839" s="13">
        <f t="shared" si="2427"/>
        <v>3.3397047345071071E-4</v>
      </c>
      <c r="AG1839" s="13">
        <f t="shared" si="2428"/>
        <v>1.4695449379891647E-4</v>
      </c>
      <c r="AH1839" s="13">
        <f t="shared" si="2429"/>
        <v>2.0777327244961806E-2</v>
      </c>
      <c r="AI1839" s="13">
        <f t="shared" si="2430"/>
        <v>1.0108222752348531E-2</v>
      </c>
      <c r="AJ1839" s="13">
        <f t="shared" si="2431"/>
        <v>2.4588380884233482E-3</v>
      </c>
      <c r="AK1839" s="13">
        <f t="shared" si="2432"/>
        <v>3.9874366926844737E-4</v>
      </c>
      <c r="AL1839" s="13">
        <f t="shared" si="2433"/>
        <v>1.2458337794098405E-6</v>
      </c>
      <c r="AM1839" s="13">
        <f t="shared" si="2434"/>
        <v>3.7295899005835393E-5</v>
      </c>
      <c r="AN1839" s="13">
        <f t="shared" si="2435"/>
        <v>4.9233094493788602E-5</v>
      </c>
      <c r="AO1839" s="13">
        <f t="shared" si="2436"/>
        <v>3.2495497602230613E-5</v>
      </c>
      <c r="AP1839" s="13">
        <f t="shared" si="2437"/>
        <v>1.4298747286066529E-5</v>
      </c>
      <c r="AQ1839" s="13">
        <f t="shared" si="2438"/>
        <v>4.7188269692035822E-6</v>
      </c>
      <c r="AR1839" s="13">
        <f t="shared" si="2439"/>
        <v>5.4854938094910819E-3</v>
      </c>
      <c r="AS1839" s="13">
        <f t="shared" si="2440"/>
        <v>2.6687067436169027E-3</v>
      </c>
      <c r="AT1839" s="13">
        <f t="shared" si="2441"/>
        <v>6.4916632219179143E-4</v>
      </c>
      <c r="AU1839" s="13">
        <f t="shared" si="2442"/>
        <v>1.0527369105553347E-4</v>
      </c>
      <c r="AV1839" s="13">
        <f t="shared" si="2443"/>
        <v>1.2803979869562977E-5</v>
      </c>
      <c r="AW1839" s="13">
        <f t="shared" si="2444"/>
        <v>2.2224846940517908E-8</v>
      </c>
      <c r="AX1839" s="13">
        <f t="shared" si="2445"/>
        <v>3.024091681406341E-6</v>
      </c>
      <c r="AY1839" s="13">
        <f t="shared" si="2446"/>
        <v>3.9920043618003014E-6</v>
      </c>
      <c r="AZ1839" s="13">
        <f t="shared" si="2447"/>
        <v>2.6348570915716459E-6</v>
      </c>
      <c r="BA1839" s="13">
        <f t="shared" si="2448"/>
        <v>1.159396176924432E-6</v>
      </c>
      <c r="BB1839" s="13">
        <f t="shared" si="2449"/>
        <v>3.8262022806667589E-7</v>
      </c>
      <c r="BC1839" s="13">
        <f t="shared" si="2450"/>
        <v>1.0101688574764876E-7</v>
      </c>
      <c r="BD1839" s="13">
        <f t="shared" si="2451"/>
        <v>1.2068701129200614E-3</v>
      </c>
      <c r="BE1839" s="13">
        <f t="shared" si="2452"/>
        <v>5.8714539125845257E-4</v>
      </c>
      <c r="BF1839" s="13">
        <f t="shared" si="2453"/>
        <v>1.4282386595933355E-4</v>
      </c>
      <c r="BG1839" s="13">
        <f t="shared" si="2454"/>
        <v>2.3161391813418269E-5</v>
      </c>
      <c r="BH1839" s="13">
        <f t="shared" si="2455"/>
        <v>2.8170190629454554E-6</v>
      </c>
      <c r="BI1839" s="13">
        <f t="shared" si="2456"/>
        <v>2.7409739328016384E-7</v>
      </c>
      <c r="BJ1839" s="14">
        <f t="shared" si="2457"/>
        <v>0.13655657113614583</v>
      </c>
      <c r="BK1839" s="14">
        <f t="shared" si="2458"/>
        <v>0.28787333442044205</v>
      </c>
      <c r="BL1839" s="14">
        <f t="shared" si="2459"/>
        <v>0.51217324104134199</v>
      </c>
      <c r="BM1839" s="14">
        <f t="shared" si="2460"/>
        <v>0.27069640297475883</v>
      </c>
      <c r="BN1839" s="14">
        <f t="shared" si="2461"/>
        <v>0.72886116445524418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1.6516999999999999</v>
      </c>
      <c r="F1840" s="10">
        <f>VLOOKUP(B1840,home!$B$2:$E$405,3,FALSE)</f>
        <v>0.77839999999999998</v>
      </c>
      <c r="G1840" s="10">
        <f>VLOOKUP(C1840,away!$B$2:$E$405,4,FALSE)</f>
        <v>0.98380000000000001</v>
      </c>
      <c r="H1840" s="10">
        <f>VLOOKUP(A1840,away!$A$2:$E$405,3,FALSE)</f>
        <v>1.3258000000000001</v>
      </c>
      <c r="I1840" s="10">
        <f>VLOOKUP(C1840,away!$B$2:$E$405,3,FALSE)</f>
        <v>1.0370999999999999</v>
      </c>
      <c r="J1840" s="10">
        <f>VLOOKUP(B1840,home!$B$2:$E$405,4,FALSE)</f>
        <v>1.4008</v>
      </c>
      <c r="K1840" s="12">
        <f t="shared" si="2406"/>
        <v>1.2648552108640001</v>
      </c>
      <c r="L1840" s="12">
        <f t="shared" si="2407"/>
        <v>1.9260820417440001</v>
      </c>
      <c r="M1840" s="13">
        <f t="shared" si="2408"/>
        <v>4.1133300573565165E-2</v>
      </c>
      <c r="N1840" s="13">
        <f t="shared" si="2409"/>
        <v>5.2027669570509062E-2</v>
      </c>
      <c r="O1840" s="13">
        <f t="shared" si="2410"/>
        <v>7.9226111552402029E-2</v>
      </c>
      <c r="P1840" s="13">
        <f t="shared" si="2411"/>
        <v>0.10020956003354826</v>
      </c>
      <c r="Q1840" s="13">
        <f t="shared" si="2412"/>
        <v>3.2903734482684389E-2</v>
      </c>
      <c r="R1840" s="13">
        <f t="shared" si="2413"/>
        <v>7.6297995349144235E-2</v>
      </c>
      <c r="S1840" s="13">
        <f t="shared" si="2414"/>
        <v>6.1033005995699934E-2</v>
      </c>
      <c r="T1840" s="13">
        <f t="shared" si="2415"/>
        <v>6.3375292093411195E-2</v>
      </c>
      <c r="U1840" s="13">
        <f t="shared" si="2416"/>
        <v>9.6505916995842336E-2</v>
      </c>
      <c r="V1840" s="13">
        <f t="shared" si="2417"/>
        <v>1.6521057669876223E-2</v>
      </c>
      <c r="W1840" s="13">
        <f t="shared" si="2418"/>
        <v>1.3872820005769611E-2</v>
      </c>
      <c r="X1840" s="13">
        <f t="shared" si="2419"/>
        <v>2.6720189481459742E-2</v>
      </c>
      <c r="Y1840" s="13">
        <f t="shared" si="2420"/>
        <v>2.5732638556118275E-2</v>
      </c>
      <c r="Z1840" s="13">
        <f t="shared" si="2421"/>
        <v>4.8985399554351314E-2</v>
      </c>
      <c r="AA1840" s="13">
        <f t="shared" si="2422"/>
        <v>6.1959437882576331E-2</v>
      </c>
      <c r="AB1840" s="13">
        <f t="shared" si="2423"/>
        <v>3.9184858933990506E-2</v>
      </c>
      <c r="AC1840" s="13">
        <f t="shared" si="2424"/>
        <v>2.5155529359755942E-3</v>
      </c>
      <c r="AD1840" s="13">
        <f t="shared" si="2425"/>
        <v>4.3867771684190119E-3</v>
      </c>
      <c r="AE1840" s="13">
        <f t="shared" si="2426"/>
        <v>8.4492927252244523E-3</v>
      </c>
      <c r="AF1840" s="13">
        <f t="shared" si="2427"/>
        <v>8.1370154917465229E-3</v>
      </c>
      <c r="AG1840" s="13">
        <f t="shared" si="2428"/>
        <v>5.2241864706819002E-3</v>
      </c>
      <c r="AH1840" s="13">
        <f t="shared" si="2429"/>
        <v>2.3587474597322654E-2</v>
      </c>
      <c r="AI1840" s="13">
        <f t="shared" si="2430"/>
        <v>2.983474015554579E-2</v>
      </c>
      <c r="AJ1840" s="13">
        <f t="shared" si="2431"/>
        <v>1.8868313275257766E-2</v>
      </c>
      <c r="AK1840" s="13">
        <f t="shared" si="2432"/>
        <v>7.9552281221413907E-3</v>
      </c>
      <c r="AL1840" s="13">
        <f t="shared" si="2433"/>
        <v>2.4513710248403334E-4</v>
      </c>
      <c r="AM1840" s="13">
        <f t="shared" si="2434"/>
        <v>1.1097275920748026E-3</v>
      </c>
      <c r="AN1840" s="13">
        <f t="shared" si="2435"/>
        <v>2.1374263863230881E-3</v>
      </c>
      <c r="AO1840" s="13">
        <f t="shared" si="2436"/>
        <v>2.0584292891233373E-3</v>
      </c>
      <c r="AP1840" s="13">
        <f t="shared" si="2437"/>
        <v>1.3215678959934427E-3</v>
      </c>
      <c r="AQ1840" s="13">
        <f t="shared" si="2438"/>
        <v>6.3636204785459314E-4</v>
      </c>
      <c r="AR1840" s="13">
        <f t="shared" si="2439"/>
        <v>9.0862822463991817E-3</v>
      </c>
      <c r="AS1840" s="13">
        <f t="shared" si="2440"/>
        <v>1.1492831446739057E-2</v>
      </c>
      <c r="AT1840" s="13">
        <f t="shared" si="2441"/>
        <v>7.2683838714947728E-3</v>
      </c>
      <c r="AU1840" s="13">
        <f t="shared" si="2442"/>
        <v>3.0644844048066727E-3</v>
      </c>
      <c r="AV1840" s="13">
        <f t="shared" si="2443"/>
        <v>9.6903226700779629E-4</v>
      </c>
      <c r="AW1840" s="13">
        <f t="shared" si="2444"/>
        <v>1.6589073981750169E-5</v>
      </c>
      <c r="AX1840" s="13">
        <f t="shared" si="2445"/>
        <v>2.3394078791256191E-4</v>
      </c>
      <c r="AY1840" s="13">
        <f t="shared" si="2446"/>
        <v>4.5058915042982728E-4</v>
      </c>
      <c r="AZ1840" s="13">
        <f t="shared" si="2447"/>
        <v>4.3393583542378818E-4</v>
      </c>
      <c r="BA1840" s="13">
        <f t="shared" si="2448"/>
        <v>2.7859867329297944E-4</v>
      </c>
      <c r="BB1840" s="13">
        <f t="shared" si="2449"/>
        <v>1.3415097537082787E-4</v>
      </c>
      <c r="BC1840" s="13">
        <f t="shared" si="2450"/>
        <v>5.167715690883859E-5</v>
      </c>
      <c r="BD1840" s="13">
        <f t="shared" si="2451"/>
        <v>2.9168208435011362E-3</v>
      </c>
      <c r="BE1840" s="13">
        <f t="shared" si="2452"/>
        <v>3.68935604305914E-3</v>
      </c>
      <c r="BF1840" s="13">
        <f t="shared" si="2453"/>
        <v>2.3332506078979714E-3</v>
      </c>
      <c r="BG1840" s="13">
        <f t="shared" si="2454"/>
        <v>9.8374139655044829E-4</v>
      </c>
      <c r="BH1840" s="13">
        <f t="shared" si="2455"/>
        <v>3.1107260789236597E-4</v>
      </c>
      <c r="BI1840" s="13">
        <f t="shared" si="2456"/>
        <v>7.8692361809942613E-5</v>
      </c>
      <c r="BJ1840" s="14">
        <f t="shared" si="2457"/>
        <v>0.24967602183673224</v>
      </c>
      <c r="BK1840" s="14">
        <f t="shared" si="2458"/>
        <v>0.22210820346157906</v>
      </c>
      <c r="BL1840" s="14">
        <f t="shared" si="2459"/>
        <v>0.4756140249613815</v>
      </c>
      <c r="BM1840" s="14">
        <f t="shared" si="2460"/>
        <v>0.61415127817574289</v>
      </c>
      <c r="BN1840" s="14">
        <f t="shared" si="2461"/>
        <v>0.38179837156185314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1.242</v>
      </c>
      <c r="F1841" s="10">
        <f>VLOOKUP(B1841,home!$B$2:$E$405,3,FALSE)</f>
        <v>1.3734999999999999</v>
      </c>
      <c r="G1841" s="10">
        <f>VLOOKUP(C1841,away!$B$2:$E$405,4,FALSE)</f>
        <v>0.99460000000000004</v>
      </c>
      <c r="H1841" s="10">
        <f>VLOOKUP(A1841,away!$A$2:$E$405,3,FALSE)</f>
        <v>0.96209999999999996</v>
      </c>
      <c r="I1841" s="10">
        <f>VLOOKUP(C1841,away!$B$2:$E$405,3,FALSE)</f>
        <v>0.79479999999999995</v>
      </c>
      <c r="J1841" s="10">
        <f>VLOOKUP(B1841,home!$B$2:$E$405,4,FALSE)</f>
        <v>0.79479999999999995</v>
      </c>
      <c r="K1841" s="12">
        <f t="shared" si="2406"/>
        <v>1.6966752102</v>
      </c>
      <c r="L1841" s="12">
        <f t="shared" si="2407"/>
        <v>0.60776534318399988</v>
      </c>
      <c r="M1841" s="13">
        <f t="shared" si="2408"/>
        <v>9.9814625991252626E-2</v>
      </c>
      <c r="N1841" s="13">
        <f t="shared" si="2409"/>
        <v>0.16935300153474292</v>
      </c>
      <c r="O1841" s="13">
        <f t="shared" si="2410"/>
        <v>6.0663870420356251E-2</v>
      </c>
      <c r="P1841" s="13">
        <f t="shared" si="2411"/>
        <v>0.1029268850970035</v>
      </c>
      <c r="Q1841" s="13">
        <f t="shared" si="2412"/>
        <v>0.14366851973848049</v>
      </c>
      <c r="R1841" s="13">
        <f t="shared" si="2413"/>
        <v>1.8434699012448756E-2</v>
      </c>
      <c r="S1841" s="13">
        <f t="shared" si="2414"/>
        <v>2.6534046414951693E-2</v>
      </c>
      <c r="T1841" s="13">
        <f t="shared" si="2415"/>
        <v>8.7316747203594863E-2</v>
      </c>
      <c r="U1841" s="13">
        <f t="shared" si="2416"/>
        <v>3.1277696821920227E-2</v>
      </c>
      <c r="V1841" s="13">
        <f t="shared" si="2417"/>
        <v>3.0401542630631999E-3</v>
      </c>
      <c r="W1841" s="13">
        <f t="shared" si="2418"/>
        <v>8.1252938642136383E-2</v>
      </c>
      <c r="X1841" s="13">
        <f t="shared" si="2419"/>
        <v>4.9382720138546506E-2</v>
      </c>
      <c r="Y1841" s="13">
        <f t="shared" si="2420"/>
        <v>1.5006552926181568E-2</v>
      </c>
      <c r="Z1841" s="13">
        <f t="shared" si="2421"/>
        <v>3.7346570572648879E-3</v>
      </c>
      <c r="AA1841" s="13">
        <f t="shared" si="2422"/>
        <v>6.3365000476598172E-3</v>
      </c>
      <c r="AB1841" s="13">
        <f t="shared" si="2423"/>
        <v>5.3754912751477662E-3</v>
      </c>
      <c r="AC1841" s="13">
        <f t="shared" si="2424"/>
        <v>1.9593421643117573E-4</v>
      </c>
      <c r="AD1841" s="13">
        <f t="shared" si="2425"/>
        <v>3.4464961687503605E-2</v>
      </c>
      <c r="AE1841" s="13">
        <f t="shared" si="2426"/>
        <v>2.0946609267829038E-2</v>
      </c>
      <c r="AF1841" s="13">
        <f t="shared" si="2427"/>
        <v>6.365311585101634E-3</v>
      </c>
      <c r="AG1841" s="13">
        <f t="shared" si="2428"/>
        <v>1.2895385933307951E-3</v>
      </c>
      <c r="AH1841" s="13">
        <f t="shared" si="2429"/>
        <v>5.6744878202078528E-4</v>
      </c>
      <c r="AI1841" s="13">
        <f t="shared" si="2430"/>
        <v>9.6277628151284975E-4</v>
      </c>
      <c r="AJ1841" s="13">
        <f t="shared" si="2431"/>
        <v>8.167593249056946E-4</v>
      </c>
      <c r="AK1841" s="13">
        <f t="shared" si="2432"/>
        <v>4.6192509975572632E-4</v>
      </c>
      <c r="AL1841" s="13">
        <f t="shared" si="2433"/>
        <v>8.0817408795181519E-6</v>
      </c>
      <c r="AM1841" s="13">
        <f t="shared" si="2434"/>
        <v>1.1695169223136018E-2</v>
      </c>
      <c r="AN1841" s="13">
        <f t="shared" si="2435"/>
        <v>7.1079185364942158E-3</v>
      </c>
      <c r="AO1841" s="13">
        <f t="shared" si="2436"/>
        <v>2.1599732743281608E-3</v>
      </c>
      <c r="AP1841" s="13">
        <f t="shared" si="2437"/>
        <v>4.3758563278010749E-4</v>
      </c>
      <c r="AQ1841" s="13">
        <f t="shared" si="2438"/>
        <v>6.6487345569747435E-5</v>
      </c>
      <c r="AR1841" s="13">
        <f t="shared" si="2439"/>
        <v>6.8975140748841086E-5</v>
      </c>
      <c r="AS1841" s="13">
        <f t="shared" si="2440"/>
        <v>1.1702841142861453E-4</v>
      </c>
      <c r="AT1841" s="13">
        <f t="shared" si="2441"/>
        <v>9.9279602280008346E-5</v>
      </c>
      <c r="AU1841" s="13">
        <f t="shared" si="2442"/>
        <v>5.6148413355668499E-5</v>
      </c>
      <c r="AV1841" s="13">
        <f t="shared" si="2443"/>
        <v>2.3816405258156332E-5</v>
      </c>
      <c r="AW1841" s="13">
        <f t="shared" si="2444"/>
        <v>2.3149257564796479E-7</v>
      </c>
      <c r="AX1841" s="13">
        <f t="shared" si="2445"/>
        <v>3.3071506166648139E-3</v>
      </c>
      <c r="AY1841" s="13">
        <f t="shared" si="2446"/>
        <v>2.0099715294984678E-3</v>
      </c>
      <c r="AZ1841" s="13">
        <f t="shared" si="2447"/>
        <v>6.1079551820785263E-4</v>
      </c>
      <c r="BA1841" s="13">
        <f t="shared" si="2448"/>
        <v>1.2374011591294822E-4</v>
      </c>
      <c r="BB1841" s="13">
        <f t="shared" si="2449"/>
        <v>1.8801238503365219E-5</v>
      </c>
      <c r="BC1841" s="13">
        <f t="shared" si="2450"/>
        <v>2.2853482342563996E-6</v>
      </c>
      <c r="BD1841" s="13">
        <f t="shared" si="2451"/>
        <v>6.9867833480640153E-6</v>
      </c>
      <c r="BE1841" s="13">
        <f t="shared" si="2452"/>
        <v>1.1854302105698372E-5</v>
      </c>
      <c r="BF1841" s="13">
        <f t="shared" si="2453"/>
        <v>1.0056450258480047E-5</v>
      </c>
      <c r="BG1841" s="13">
        <f t="shared" si="2454"/>
        <v>5.6875099520574905E-6</v>
      </c>
      <c r="BH1841" s="13">
        <f t="shared" si="2455"/>
        <v>2.4124642858554335E-6</v>
      </c>
      <c r="BI1841" s="13">
        <f t="shared" si="2456"/>
        <v>8.1863366986075164E-7</v>
      </c>
      <c r="BJ1841" s="14">
        <f t="shared" si="2457"/>
        <v>0.6365867796967779</v>
      </c>
      <c r="BK1841" s="14">
        <f t="shared" si="2458"/>
        <v>0.23452969925308018</v>
      </c>
      <c r="BL1841" s="14">
        <f t="shared" si="2459"/>
        <v>0.1253002311824192</v>
      </c>
      <c r="BM1841" s="14">
        <f t="shared" si="2460"/>
        <v>0.40328002535833468</v>
      </c>
      <c r="BN1841" s="14">
        <f t="shared" si="2461"/>
        <v>0.5948616017942846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1.242</v>
      </c>
      <c r="F1842" s="10">
        <f>VLOOKUP(B1842,home!$B$2:$E$405,3,FALSE)</f>
        <v>1.1367</v>
      </c>
      <c r="G1842" s="10">
        <f>VLOOKUP(C1842,away!$B$2:$E$405,4,FALSE)</f>
        <v>1.1183000000000001</v>
      </c>
      <c r="H1842" s="10">
        <f>VLOOKUP(A1842,away!$A$2:$E$405,3,FALSE)</f>
        <v>0.96209999999999996</v>
      </c>
      <c r="I1842" s="10">
        <f>VLOOKUP(C1842,away!$B$2:$E$405,3,FALSE)</f>
        <v>1.0394000000000001</v>
      </c>
      <c r="J1842" s="10">
        <f>VLOOKUP(B1842,home!$B$2:$E$405,4,FALSE)</f>
        <v>1.0394000000000001</v>
      </c>
      <c r="K1842" s="12">
        <f t="shared" si="2406"/>
        <v>1.57879513962</v>
      </c>
      <c r="L1842" s="12">
        <f t="shared" si="2407"/>
        <v>1.0394070055560003</v>
      </c>
      <c r="M1842" s="13">
        <f t="shared" si="2408"/>
        <v>7.2933869535804663E-2</v>
      </c>
      <c r="N1842" s="13">
        <f t="shared" si="2409"/>
        <v>0.11514763873680757</v>
      </c>
      <c r="O1842" s="13">
        <f t="shared" si="2410"/>
        <v>7.5807974937822709E-2</v>
      </c>
      <c r="P1842" s="13">
        <f t="shared" si="2411"/>
        <v>0.11968526237626925</v>
      </c>
      <c r="Q1842" s="13">
        <f t="shared" si="2412"/>
        <v>9.0897266188195727E-2</v>
      </c>
      <c r="R1842" s="13">
        <f t="shared" si="2413"/>
        <v>3.9397670113693307E-2</v>
      </c>
      <c r="S1842" s="13">
        <f t="shared" si="2414"/>
        <v>4.9101199899465806E-2</v>
      </c>
      <c r="T1842" s="13">
        <f t="shared" si="2415"/>
        <v>9.4479255261899181E-2</v>
      </c>
      <c r="U1842" s="13">
        <f t="shared" si="2416"/>
        <v>6.2200850087851124E-2</v>
      </c>
      <c r="V1842" s="13">
        <f t="shared" si="2417"/>
        <v>8.9528439794692334E-3</v>
      </c>
      <c r="W1842" s="13">
        <f t="shared" si="2418"/>
        <v>4.7836054020889578E-2</v>
      </c>
      <c r="X1842" s="13">
        <f t="shared" si="2419"/>
        <v>4.9721129667467903E-2</v>
      </c>
      <c r="Y1842" s="13">
        <f t="shared" si="2420"/>
        <v>2.5840245250262208E-2</v>
      </c>
      <c r="Z1842" s="13">
        <f t="shared" si="2421"/>
        <v>1.3650071439585696E-2</v>
      </c>
      <c r="AA1842" s="13">
        <f t="shared" si="2422"/>
        <v>2.1550666444283672E-2</v>
      </c>
      <c r="AB1842" s="13">
        <f t="shared" si="2423"/>
        <v>1.7012043718903445E-2</v>
      </c>
      <c r="AC1842" s="13">
        <f t="shared" si="2424"/>
        <v>9.182320637829203E-4</v>
      </c>
      <c r="AD1842" s="13">
        <f t="shared" si="2425"/>
        <v>1.8880832396695069E-2</v>
      </c>
      <c r="AE1842" s="13">
        <f t="shared" si="2426"/>
        <v>1.9624869463853539E-2</v>
      </c>
      <c r="AF1842" s="13">
        <f t="shared" si="2427"/>
        <v>1.0199113401925699E-2</v>
      </c>
      <c r="AG1842" s="13">
        <f t="shared" si="2428"/>
        <v>3.5336766401405538E-3</v>
      </c>
      <c r="AH1842" s="13">
        <f t="shared" si="2429"/>
        <v>3.5469949701613128E-3</v>
      </c>
      <c r="AI1842" s="13">
        <f t="shared" si="2430"/>
        <v>5.5999784191472666E-3</v>
      </c>
      <c r="AJ1842" s="13">
        <f t="shared" si="2431"/>
        <v>4.4206093550632989E-3</v>
      </c>
      <c r="AK1842" s="13">
        <f t="shared" si="2432"/>
        <v>2.3264121879775458E-3</v>
      </c>
      <c r="AL1842" s="13">
        <f t="shared" si="2433"/>
        <v>6.0273146715305117E-5</v>
      </c>
      <c r="AM1842" s="13">
        <f t="shared" si="2434"/>
        <v>5.9617932839763944E-3</v>
      </c>
      <c r="AN1842" s="13">
        <f t="shared" si="2435"/>
        <v>6.1967297050417765E-3</v>
      </c>
      <c r="AO1842" s="13">
        <f t="shared" si="2436"/>
        <v>3.220462133478695E-3</v>
      </c>
      <c r="AP1842" s="13">
        <f t="shared" si="2437"/>
        <v>1.1157903008885261E-3</v>
      </c>
      <c r="AQ1842" s="13">
        <f t="shared" si="2438"/>
        <v>2.899400638687429E-4</v>
      </c>
      <c r="AR1842" s="13">
        <f t="shared" si="2439"/>
        <v>7.3735428413151309E-4</v>
      </c>
      <c r="AS1842" s="13">
        <f t="shared" si="2440"/>
        <v>1.1641313599648172E-3</v>
      </c>
      <c r="AT1842" s="13">
        <f t="shared" si="2441"/>
        <v>9.1896246649583713E-4</v>
      </c>
      <c r="AU1842" s="13">
        <f t="shared" si="2442"/>
        <v>4.8361782519894481E-4</v>
      </c>
      <c r="AV1842" s="13">
        <f t="shared" si="2443"/>
        <v>1.9088336796442231E-4</v>
      </c>
      <c r="AW1842" s="13">
        <f t="shared" si="2444"/>
        <v>2.747468899938512E-6</v>
      </c>
      <c r="AX1842" s="13">
        <f t="shared" si="2445"/>
        <v>1.5687417100268481E-3</v>
      </c>
      <c r="AY1842" s="13">
        <f t="shared" si="2446"/>
        <v>1.6305611233098053E-3</v>
      </c>
      <c r="AZ1842" s="13">
        <f t="shared" si="2447"/>
        <v>8.474083272777365E-4</v>
      </c>
      <c r="BA1842" s="13">
        <f t="shared" si="2448"/>
        <v>2.936007173129904E-4</v>
      </c>
      <c r="BB1842" s="13">
        <f t="shared" si="2449"/>
        <v>7.6292660602847266E-5</v>
      </c>
      <c r="BC1842" s="13">
        <f t="shared" si="2450"/>
        <v>1.5859825180621145E-5</v>
      </c>
      <c r="BD1842" s="13">
        <f t="shared" si="2451"/>
        <v>1.2773520141717067E-4</v>
      </c>
      <c r="BE1842" s="13">
        <f t="shared" si="2452"/>
        <v>2.0166771515581076E-4</v>
      </c>
      <c r="BF1842" s="13">
        <f t="shared" si="2453"/>
        <v>1.5919600425313234E-4</v>
      </c>
      <c r="BG1842" s="13">
        <f t="shared" si="2454"/>
        <v>8.3779292587256708E-5</v>
      </c>
      <c r="BH1842" s="13">
        <f t="shared" si="2455"/>
        <v>3.3067584984390715E-5</v>
      </c>
      <c r="BI1842" s="13">
        <f t="shared" si="2456"/>
        <v>1.0441388490465458E-5</v>
      </c>
      <c r="BJ1842" s="14">
        <f t="shared" si="2457"/>
        <v>0.49737726087910195</v>
      </c>
      <c r="BK1842" s="14">
        <f t="shared" si="2458"/>
        <v>0.25328224212481698</v>
      </c>
      <c r="BL1842" s="14">
        <f t="shared" si="2459"/>
        <v>0.23597403672554745</v>
      </c>
      <c r="BM1842" s="14">
        <f t="shared" si="2460"/>
        <v>0.4847861156260489</v>
      </c>
      <c r="BN1842" s="14">
        <f t="shared" si="2461"/>
        <v>0.51386968188859317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1.242</v>
      </c>
      <c r="F1843" s="10">
        <f>VLOOKUP(B1843,home!$B$2:$E$405,3,FALSE)</f>
        <v>1.2787999999999999</v>
      </c>
      <c r="G1843" s="10">
        <f>VLOOKUP(C1843,away!$B$2:$E$405,4,FALSE)</f>
        <v>1.2314000000000001</v>
      </c>
      <c r="H1843" s="10">
        <f>VLOOKUP(A1843,away!$A$2:$E$405,3,FALSE)</f>
        <v>0.96209999999999996</v>
      </c>
      <c r="I1843" s="10">
        <f>VLOOKUP(C1843,away!$B$2:$E$405,3,FALSE)</f>
        <v>0.79479999999999995</v>
      </c>
      <c r="J1843" s="10">
        <f>VLOOKUP(B1843,home!$B$2:$E$405,4,FALSE)</f>
        <v>1.1617</v>
      </c>
      <c r="K1843" s="12">
        <f t="shared" si="2406"/>
        <v>1.95579518544</v>
      </c>
      <c r="L1843" s="12">
        <f t="shared" si="2407"/>
        <v>0.8883253638359998</v>
      </c>
      <c r="M1843" s="13">
        <f t="shared" si="2408"/>
        <v>5.8185415450883848E-2</v>
      </c>
      <c r="N1843" s="13">
        <f t="shared" si="2409"/>
        <v>0.1137987554016648</v>
      </c>
      <c r="O1843" s="13">
        <f t="shared" si="2410"/>
        <v>5.1687580350355207E-2</v>
      </c>
      <c r="P1843" s="13">
        <f t="shared" si="2411"/>
        <v>0.10109032079626784</v>
      </c>
      <c r="Q1843" s="13">
        <f t="shared" si="2412"/>
        <v>0.11128352896182012</v>
      </c>
      <c r="R1843" s="13">
        <f t="shared" si="2413"/>
        <v>2.2957694310265876E-2</v>
      </c>
      <c r="S1843" s="13">
        <f t="shared" si="2414"/>
        <v>4.3908137801811943E-2</v>
      </c>
      <c r="T1843" s="13">
        <f t="shared" si="2415"/>
        <v>9.8855981353962896E-2</v>
      </c>
      <c r="U1843" s="13">
        <f t="shared" si="2416"/>
        <v>4.4900548000821279E-2</v>
      </c>
      <c r="V1843" s="13">
        <f t="shared" si="2417"/>
        <v>8.476136543756287E-3</v>
      </c>
      <c r="W1843" s="13">
        <f t="shared" si="2418"/>
        <v>7.2549263387433519E-2</v>
      </c>
      <c r="X1843" s="13">
        <f t="shared" si="2419"/>
        <v>6.4447350794675673E-2</v>
      </c>
      <c r="Y1843" s="13">
        <f t="shared" si="2420"/>
        <v>2.8625108171473283E-2</v>
      </c>
      <c r="Z1843" s="13">
        <f t="shared" si="2421"/>
        <v>6.7979673836675338E-3</v>
      </c>
      <c r="AA1843" s="13">
        <f t="shared" si="2422"/>
        <v>1.3295431879755114E-2</v>
      </c>
      <c r="AB1843" s="13">
        <f t="shared" si="2423"/>
        <v>1.3001570829385273E-2</v>
      </c>
      <c r="AC1843" s="13">
        <f t="shared" si="2424"/>
        <v>9.2039319011629178E-4</v>
      </c>
      <c r="AD1843" s="13">
        <f t="shared" si="2425"/>
        <v>3.5472875010090256E-2</v>
      </c>
      <c r="AE1843" s="13">
        <f t="shared" si="2426"/>
        <v>3.1511454599647375E-2</v>
      </c>
      <c r="AF1843" s="13">
        <f t="shared" si="2427"/>
        <v>1.399621218611667E-2</v>
      </c>
      <c r="AG1843" s="13">
        <f t="shared" si="2428"/>
        <v>4.144396760852649E-3</v>
      </c>
      <c r="AH1843" s="13">
        <f t="shared" si="2429"/>
        <v>1.50970171236043E-3</v>
      </c>
      <c r="AI1843" s="13">
        <f t="shared" si="2430"/>
        <v>2.952667340485052E-3</v>
      </c>
      <c r="AJ1843" s="13">
        <f t="shared" si="2431"/>
        <v>2.8874062843632976E-3</v>
      </c>
      <c r="AK1843" s="13">
        <f t="shared" si="2432"/>
        <v>1.8823917697889786E-3</v>
      </c>
      <c r="AL1843" s="13">
        <f t="shared" si="2433"/>
        <v>6.3962999749376541E-5</v>
      </c>
      <c r="AM1843" s="13">
        <f t="shared" si="2434"/>
        <v>1.3875535631689884E-2</v>
      </c>
      <c r="AN1843" s="13">
        <f t="shared" si="2435"/>
        <v>1.2325990238440297E-2</v>
      </c>
      <c r="AO1843" s="13">
        <f t="shared" si="2436"/>
        <v>5.4747448816007283E-3</v>
      </c>
      <c r="AP1843" s="13">
        <f t="shared" si="2437"/>
        <v>1.6211182462857485E-3</v>
      </c>
      <c r="AQ1843" s="13">
        <f t="shared" si="2438"/>
        <v>3.6002011398824128E-4</v>
      </c>
      <c r="AR1843" s="13">
        <f t="shared" si="2439"/>
        <v>2.6822126458328228E-4</v>
      </c>
      <c r="AS1843" s="13">
        <f t="shared" si="2440"/>
        <v>5.2458585790461176E-4</v>
      </c>
      <c r="AT1843" s="13">
        <f t="shared" si="2441"/>
        <v>5.1299124761987596E-4</v>
      </c>
      <c r="AU1843" s="13">
        <f t="shared" si="2442"/>
        <v>3.3443527075593737E-4</v>
      </c>
      <c r="AV1843" s="13">
        <f t="shared" si="2443"/>
        <v>1.6352172309644638E-4</v>
      </c>
      <c r="AW1843" s="13">
        <f t="shared" si="2444"/>
        <v>3.0868942909347833E-6</v>
      </c>
      <c r="AX1843" s="13">
        <f t="shared" si="2445"/>
        <v>4.5229509639767044E-3</v>
      </c>
      <c r="AY1843" s="13">
        <f t="shared" si="2446"/>
        <v>4.0178520606869925E-3</v>
      </c>
      <c r="AZ1843" s="13">
        <f t="shared" si="2447"/>
        <v>1.7845799468244967E-3</v>
      </c>
      <c r="BA1843" s="13">
        <f t="shared" si="2448"/>
        <v>5.2842921018576687E-4</v>
      </c>
      <c r="BB1843" s="13">
        <f t="shared" si="2449"/>
        <v>1.173542675999603E-4</v>
      </c>
      <c r="BC1843" s="13">
        <f t="shared" si="2450"/>
        <v>2.0849754492688412E-5</v>
      </c>
      <c r="BD1843" s="13">
        <f t="shared" si="2451"/>
        <v>3.9711292074916017E-5</v>
      </c>
      <c r="BE1843" s="13">
        <f t="shared" si="2452"/>
        <v>7.7667153847722363E-5</v>
      </c>
      <c r="BF1843" s="13">
        <f t="shared" si="2453"/>
        <v>7.5950522781101601E-5</v>
      </c>
      <c r="BG1843" s="13">
        <f t="shared" si="2454"/>
        <v>4.9514555595643176E-5</v>
      </c>
      <c r="BH1843" s="13">
        <f t="shared" si="2455"/>
        <v>2.4210082360790046E-5</v>
      </c>
      <c r="BI1843" s="13">
        <f t="shared" si="2456"/>
        <v>9.4699925040678099E-6</v>
      </c>
      <c r="BJ1843" s="14">
        <f t="shared" si="2457"/>
        <v>0.61933435194350861</v>
      </c>
      <c r="BK1843" s="14">
        <f t="shared" si="2458"/>
        <v>0.21666221884327258</v>
      </c>
      <c r="BL1843" s="14">
        <f t="shared" si="2459"/>
        <v>0.1571552714407049</v>
      </c>
      <c r="BM1843" s="14">
        <f t="shared" si="2460"/>
        <v>0.53693174917349984</v>
      </c>
      <c r="BN1843" s="14">
        <f t="shared" si="2461"/>
        <v>0.45900329527125766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1.3167</v>
      </c>
      <c r="F1844" s="10">
        <f>VLOOKUP(B1844,home!$B$2:$E$405,3,FALSE)</f>
        <v>0.63290000000000002</v>
      </c>
      <c r="G1844" s="10">
        <f>VLOOKUP(C1844,away!$B$2:$E$405,4,FALSE)</f>
        <v>0.97040000000000004</v>
      </c>
      <c r="H1844" s="10">
        <f>VLOOKUP(A1844,away!$A$2:$E$405,3,FALSE)</f>
        <v>1.1167</v>
      </c>
      <c r="I1844" s="10">
        <f>VLOOKUP(C1844,away!$B$2:$E$405,3,FALSE)</f>
        <v>0.995</v>
      </c>
      <c r="J1844" s="10">
        <f>VLOOKUP(B1844,home!$B$2:$E$405,4,FALSE)</f>
        <v>1.3431999999999999</v>
      </c>
      <c r="K1844" s="12">
        <f t="shared" si="2406"/>
        <v>0.80867258287200006</v>
      </c>
      <c r="L1844" s="12">
        <f t="shared" si="2407"/>
        <v>1.4924516828000001</v>
      </c>
      <c r="M1844" s="13">
        <f t="shared" si="2408"/>
        <v>0.10014618948500395</v>
      </c>
      <c r="N1844" s="13">
        <f t="shared" si="2409"/>
        <v>8.0985477715626863E-2</v>
      </c>
      <c r="O1844" s="13">
        <f t="shared" si="2410"/>
        <v>0.14946334902290179</v>
      </c>
      <c r="P1844" s="13">
        <f t="shared" si="2411"/>
        <v>0.12086691249904921</v>
      </c>
      <c r="Q1844" s="13">
        <f t="shared" si="2412"/>
        <v>3.2745367719709387E-2</v>
      </c>
      <c r="R1844" s="13">
        <f t="shared" si="2413"/>
        <v>0.11153341338307679</v>
      </c>
      <c r="S1844" s="13">
        <f t="shared" si="2414"/>
        <v>3.6468712919028159E-2</v>
      </c>
      <c r="T1844" s="13">
        <f t="shared" si="2415"/>
        <v>4.887087915718507E-2</v>
      </c>
      <c r="U1844" s="13">
        <f t="shared" si="2416"/>
        <v>9.0194013477023202E-2</v>
      </c>
      <c r="V1844" s="13">
        <f t="shared" si="2417"/>
        <v>4.8904736787560204E-3</v>
      </c>
      <c r="W1844" s="13">
        <f t="shared" si="2418"/>
        <v>8.8267603636636039E-3</v>
      </c>
      <c r="X1844" s="13">
        <f t="shared" si="2419"/>
        <v>1.3173513358422085E-2</v>
      </c>
      <c r="Y1844" s="13">
        <f t="shared" si="2420"/>
        <v>9.8304160900826616E-3</v>
      </c>
      <c r="Z1844" s="13">
        <f t="shared" si="2421"/>
        <v>5.5486076830666982E-2</v>
      </c>
      <c r="AA1844" s="13">
        <f t="shared" si="2422"/>
        <v>4.4870069064089704E-2</v>
      </c>
      <c r="AB1844" s="13">
        <f t="shared" si="2423"/>
        <v>1.8142597321851219E-2</v>
      </c>
      <c r="AC1844" s="13">
        <f t="shared" si="2424"/>
        <v>3.6889599672288261E-4</v>
      </c>
      <c r="AD1844" s="13">
        <f t="shared" si="2425"/>
        <v>1.7844897754190096E-3</v>
      </c>
      <c r="AE1844" s="13">
        <f t="shared" si="2426"/>
        <v>2.6632647682634947E-3</v>
      </c>
      <c r="AF1844" s="13">
        <f t="shared" si="2427"/>
        <v>1.9873969925684031E-3</v>
      </c>
      <c r="AG1844" s="13">
        <f t="shared" si="2428"/>
        <v>9.8869799531679033E-4</v>
      </c>
      <c r="AH1844" s="13">
        <f t="shared" si="2429"/>
        <v>2.0702572184474757E-2</v>
      </c>
      <c r="AI1844" s="13">
        <f t="shared" si="2430"/>
        <v>1.6741602520513224E-2</v>
      </c>
      <c r="AJ1844" s="13">
        <f t="shared" si="2431"/>
        <v>6.7692374758399074E-3</v>
      </c>
      <c r="AK1844" s="13">
        <f t="shared" si="2432"/>
        <v>1.8246989178871324E-3</v>
      </c>
      <c r="AL1844" s="13">
        <f t="shared" si="2433"/>
        <v>1.7808893333412672E-5</v>
      </c>
      <c r="AM1844" s="13">
        <f t="shared" si="2434"/>
        <v>2.8861359115935325E-4</v>
      </c>
      <c r="AN1844" s="13">
        <f t="shared" si="2435"/>
        <v>4.3074183980472793E-4</v>
      </c>
      <c r="AO1844" s="13">
        <f t="shared" si="2436"/>
        <v>3.214306918344672E-4</v>
      </c>
      <c r="AP1844" s="13">
        <f t="shared" si="2437"/>
        <v>1.5990659231063955E-4</v>
      </c>
      <c r="AQ1844" s="13">
        <f t="shared" si="2438"/>
        <v>5.9663215696206889E-5</v>
      </c>
      <c r="AR1844" s="13">
        <f t="shared" si="2439"/>
        <v>6.1795177390015664E-3</v>
      </c>
      <c r="AS1844" s="13">
        <f t="shared" si="2440"/>
        <v>4.9972065709017379E-3</v>
      </c>
      <c r="AT1844" s="13">
        <f t="shared" si="2441"/>
        <v>2.0205519724180191E-3</v>
      </c>
      <c r="AU1844" s="13">
        <f t="shared" si="2442"/>
        <v>5.4465499412079804E-4</v>
      </c>
      <c r="AV1844" s="13">
        <f t="shared" si="2443"/>
        <v>1.101118902174499E-4</v>
      </c>
      <c r="AW1844" s="13">
        <f t="shared" si="2444"/>
        <v>5.9704550232005463E-7</v>
      </c>
      <c r="AX1844" s="13">
        <f t="shared" si="2445"/>
        <v>3.8898983035799592E-5</v>
      </c>
      <c r="AY1844" s="13">
        <f t="shared" si="2446"/>
        <v>5.8054852690987754E-5</v>
      </c>
      <c r="AZ1844" s="13">
        <f t="shared" si="2447"/>
        <v>4.33220312966854E-5</v>
      </c>
      <c r="BA1844" s="13">
        <f t="shared" si="2448"/>
        <v>2.1552012837017459E-5</v>
      </c>
      <c r="BB1844" s="13">
        <f t="shared" si="2449"/>
        <v>8.0413344565834778E-6</v>
      </c>
      <c r="BC1844" s="13">
        <f t="shared" si="2450"/>
        <v>2.4002606283371272E-6</v>
      </c>
      <c r="BD1844" s="13">
        <f t="shared" si="2451"/>
        <v>1.5371052747442219E-3</v>
      </c>
      <c r="BE1844" s="13">
        <f t="shared" si="2452"/>
        <v>1.243014892673585E-3</v>
      </c>
      <c r="BF1844" s="13">
        <f t="shared" si="2453"/>
        <v>5.0259603190335497E-4</v>
      </c>
      <c r="BG1844" s="13">
        <f t="shared" si="2454"/>
        <v>1.3547854375350142E-4</v>
      </c>
      <c r="BH1844" s="13">
        <f t="shared" si="2455"/>
        <v>2.7389445975220307E-5</v>
      </c>
      <c r="BI1844" s="13">
        <f t="shared" si="2456"/>
        <v>4.4298188040429034E-6</v>
      </c>
      <c r="BJ1844" s="14">
        <f t="shared" si="2457"/>
        <v>0.20328888934200817</v>
      </c>
      <c r="BK1844" s="14">
        <f t="shared" si="2458"/>
        <v>0.26281704832458463</v>
      </c>
      <c r="BL1844" s="14">
        <f t="shared" si="2459"/>
        <v>0.47754361054217115</v>
      </c>
      <c r="BM1844" s="14">
        <f t="shared" si="2460"/>
        <v>0.40333745740687438</v>
      </c>
      <c r="BN1844" s="14">
        <f t="shared" si="2461"/>
        <v>0.59574070982536798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1.3167</v>
      </c>
      <c r="F1845" s="10">
        <f>VLOOKUP(B1845,home!$B$2:$E$405,3,FALSE)</f>
        <v>1.3080000000000001</v>
      </c>
      <c r="G1845" s="10">
        <f>VLOOKUP(C1845,away!$B$2:$E$405,4,FALSE)</f>
        <v>1.3080000000000001</v>
      </c>
      <c r="H1845" s="10">
        <f>VLOOKUP(A1845,away!$A$2:$E$405,3,FALSE)</f>
        <v>1.1167</v>
      </c>
      <c r="I1845" s="10">
        <f>VLOOKUP(C1845,away!$B$2:$E$405,3,FALSE)</f>
        <v>0.74619999999999997</v>
      </c>
      <c r="J1845" s="10">
        <f>VLOOKUP(B1845,home!$B$2:$E$405,4,FALSE)</f>
        <v>0.59699999999999998</v>
      </c>
      <c r="K1845" s="12">
        <f t="shared" si="2406"/>
        <v>2.2526946288</v>
      </c>
      <c r="L1845" s="12">
        <f t="shared" si="2407"/>
        <v>0.49746907937999996</v>
      </c>
      <c r="M1845" s="13">
        <f t="shared" si="2408"/>
        <v>6.3917396549496491E-2</v>
      </c>
      <c r="N1845" s="13">
        <f t="shared" si="2409"/>
        <v>0.14398637589393037</v>
      </c>
      <c r="O1845" s="13">
        <f t="shared" si="2410"/>
        <v>3.1796928417844407E-2</v>
      </c>
      <c r="P1845" s="13">
        <f t="shared" si="2411"/>
        <v>7.1628769859216165E-2</v>
      </c>
      <c r="Q1845" s="13">
        <f t="shared" si="2412"/>
        <v>0.16217866779831747</v>
      </c>
      <c r="R1845" s="13">
        <f t="shared" si="2413"/>
        <v>7.9089943535684062E-3</v>
      </c>
      <c r="S1845" s="13">
        <f t="shared" si="2414"/>
        <v>2.0067622230089774E-2</v>
      </c>
      <c r="T1845" s="13">
        <f t="shared" si="2415"/>
        <v>8.0678872564703838E-2</v>
      </c>
      <c r="U1845" s="13">
        <f t="shared" si="2416"/>
        <v>1.7816549099493074E-2</v>
      </c>
      <c r="V1845" s="13">
        <f t="shared" si="2417"/>
        <v>2.4987443376366754E-3</v>
      </c>
      <c r="W1845" s="13">
        <f t="shared" si="2418"/>
        <v>0.12177967128506974</v>
      </c>
      <c r="X1845" s="13">
        <f t="shared" si="2419"/>
        <v>6.0581620961382657E-2</v>
      </c>
      <c r="Y1845" s="13">
        <f t="shared" si="2420"/>
        <v>1.5068741603503568E-2</v>
      </c>
      <c r="Z1845" s="13">
        <f t="shared" si="2421"/>
        <v>1.3114933799637646E-3</v>
      </c>
      <c r="AA1845" s="13">
        <f t="shared" si="2422"/>
        <v>2.9543940927511301E-3</v>
      </c>
      <c r="AB1845" s="13">
        <f t="shared" si="2423"/>
        <v>3.3276738520494611E-3</v>
      </c>
      <c r="AC1845" s="13">
        <f t="shared" si="2424"/>
        <v>1.7501297842970309E-4</v>
      </c>
      <c r="AD1845" s="13">
        <f t="shared" si="2425"/>
        <v>6.8583102850226535E-2</v>
      </c>
      <c r="AE1845" s="13">
        <f t="shared" si="2426"/>
        <v>3.411797303592605E-2</v>
      </c>
      <c r="AF1845" s="13">
        <f t="shared" si="2427"/>
        <v>8.4863183182468955E-3</v>
      </c>
      <c r="AG1845" s="13">
        <f t="shared" si="2428"/>
        <v>1.4072269870346378E-3</v>
      </c>
      <c r="AH1845" s="13">
        <f t="shared" si="2429"/>
        <v>1.6310685108588462E-4</v>
      </c>
      <c r="AI1845" s="13">
        <f t="shared" si="2430"/>
        <v>3.6742992736165368E-4</v>
      </c>
      <c r="AJ1845" s="13">
        <f t="shared" si="2431"/>
        <v>4.1385371191398588E-4</v>
      </c>
      <c r="AK1845" s="13">
        <f t="shared" si="2432"/>
        <v>3.1076201131252613E-4</v>
      </c>
      <c r="AL1845" s="13">
        <f t="shared" si="2433"/>
        <v>7.8451032307672574E-6</v>
      </c>
      <c r="AM1845" s="13">
        <f t="shared" si="2434"/>
        <v>3.0899357483428654E-2</v>
      </c>
      <c r="AN1845" s="13">
        <f t="shared" si="2435"/>
        <v>1.5371474920714764E-2</v>
      </c>
      <c r="AO1845" s="13">
        <f t="shared" si="2436"/>
        <v>3.8234167387603654E-3</v>
      </c>
      <c r="AP1845" s="13">
        <f t="shared" si="2437"/>
        <v>6.3401053503906704E-4</v>
      </c>
      <c r="AQ1845" s="13">
        <f t="shared" si="2438"/>
        <v>7.8850159295776472E-5</v>
      </c>
      <c r="AR1845" s="13">
        <f t="shared" si="2439"/>
        <v>1.6228123010053161E-5</v>
      </c>
      <c r="AS1845" s="13">
        <f t="shared" si="2440"/>
        <v>3.6557005540252436E-5</v>
      </c>
      <c r="AT1845" s="13">
        <f t="shared" si="2441"/>
        <v>4.1175885012769271E-5</v>
      </c>
      <c r="AU1845" s="13">
        <f t="shared" si="2442"/>
        <v>3.0918898334783919E-5</v>
      </c>
      <c r="AV1845" s="13">
        <f t="shared" si="2443"/>
        <v>1.7412709051795246E-5</v>
      </c>
      <c r="AW1845" s="13">
        <f t="shared" si="2444"/>
        <v>2.4421063755453179E-7</v>
      </c>
      <c r="AX1845" s="13">
        <f t="shared" si="2445"/>
        <v>1.1601136106048477E-2</v>
      </c>
      <c r="AY1845" s="13">
        <f t="shared" si="2446"/>
        <v>5.7712064984380132E-3</v>
      </c>
      <c r="AZ1845" s="13">
        <f t="shared" si="2447"/>
        <v>1.4354983918449156E-3</v>
      </c>
      <c r="BA1845" s="13">
        <f t="shared" si="2448"/>
        <v>2.3803868781418691E-4</v>
      </c>
      <c r="BB1845" s="13">
        <f t="shared" si="2449"/>
        <v>2.9604221720936695E-5</v>
      </c>
      <c r="BC1845" s="13">
        <f t="shared" si="2450"/>
        <v>2.9454369850551563E-6</v>
      </c>
      <c r="BD1845" s="13">
        <f t="shared" si="2451"/>
        <v>1.3454982356460893E-6</v>
      </c>
      <c r="BE1845" s="13">
        <f t="shared" si="2452"/>
        <v>3.0309966484998214E-6</v>
      </c>
      <c r="BF1845" s="13">
        <f t="shared" si="2453"/>
        <v>3.4139549349931763E-6</v>
      </c>
      <c r="BG1845" s="13">
        <f t="shared" si="2454"/>
        <v>2.5635326483414601E-6</v>
      </c>
      <c r="BH1845" s="13">
        <f t="shared" si="2455"/>
        <v>1.4437140569180615E-6</v>
      </c>
      <c r="BI1845" s="13">
        <f t="shared" si="2456"/>
        <v>6.5044938030847482E-7</v>
      </c>
      <c r="BJ1845" s="14">
        <f t="shared" si="2457"/>
        <v>0.76675411047843189</v>
      </c>
      <c r="BK1845" s="14">
        <f t="shared" si="2458"/>
        <v>0.16406659755653757</v>
      </c>
      <c r="BL1845" s="14">
        <f t="shared" si="2459"/>
        <v>6.5214433084234899E-2</v>
      </c>
      <c r="BM1845" s="14">
        <f t="shared" si="2460"/>
        <v>0.51015853933899447</v>
      </c>
      <c r="BN1845" s="14">
        <f t="shared" si="2461"/>
        <v>0.48141713287237331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1.3167</v>
      </c>
      <c r="F1846" s="10">
        <f>VLOOKUP(B1846,home!$B$2:$E$405,3,FALSE)</f>
        <v>1.8987000000000001</v>
      </c>
      <c r="G1846" s="10">
        <f>VLOOKUP(C1846,away!$B$2:$E$405,4,FALSE)</f>
        <v>1.097</v>
      </c>
      <c r="H1846" s="10">
        <f>VLOOKUP(A1846,away!$A$2:$E$405,3,FALSE)</f>
        <v>1.1167</v>
      </c>
      <c r="I1846" s="10">
        <f>VLOOKUP(C1846,away!$B$2:$E$405,3,FALSE)</f>
        <v>0.84570000000000001</v>
      </c>
      <c r="J1846" s="10">
        <f>VLOOKUP(B1846,home!$B$2:$E$405,4,FALSE)</f>
        <v>0.54720000000000002</v>
      </c>
      <c r="K1846" s="12">
        <f t="shared" si="2406"/>
        <v>2.7425200641299998</v>
      </c>
      <c r="L1846" s="12">
        <f t="shared" si="2407"/>
        <v>0.51677195356799999</v>
      </c>
      <c r="M1846" s="13">
        <f t="shared" si="2408"/>
        <v>3.8415585947101469E-2</v>
      </c>
      <c r="N1846" s="13">
        <f t="shared" si="2409"/>
        <v>0.10535551523523624</v>
      </c>
      <c r="O1846" s="13">
        <f t="shared" si="2410"/>
        <v>1.9852097397343029E-2</v>
      </c>
      <c r="P1846" s="13">
        <f t="shared" si="2411"/>
        <v>5.4444775427276208E-2</v>
      </c>
      <c r="Q1846" s="13">
        <f t="shared" si="2412"/>
        <v>0.14446980719969466</v>
      </c>
      <c r="R1846" s="13">
        <f t="shared" si="2413"/>
        <v>5.1295035772235828E-3</v>
      </c>
      <c r="S1846" s="13">
        <f t="shared" si="2414"/>
        <v>1.9290565913847514E-2</v>
      </c>
      <c r="T1846" s="13">
        <f t="shared" si="2415"/>
        <v>7.4657944498178502E-2</v>
      </c>
      <c r="U1846" s="13">
        <f t="shared" si="2416"/>
        <v>1.4067766479562285E-2</v>
      </c>
      <c r="V1846" s="13">
        <f t="shared" si="2417"/>
        <v>3.0377442533371952E-3</v>
      </c>
      <c r="W1846" s="13">
        <f t="shared" si="2418"/>
        <v>0.13207044830205175</v>
      </c>
      <c r="X1846" s="13">
        <f t="shared" si="2419"/>
        <v>6.8250303577652827E-2</v>
      </c>
      <c r="Y1846" s="13">
        <f t="shared" si="2420"/>
        <v>1.7634921355716357E-2</v>
      </c>
      <c r="Z1846" s="13">
        <f t="shared" si="2421"/>
        <v>8.8359452814529196E-4</v>
      </c>
      <c r="AA1846" s="13">
        <f t="shared" si="2422"/>
        <v>2.4232757219939428E-3</v>
      </c>
      <c r="AB1846" s="13">
        <f t="shared" si="2423"/>
        <v>3.3229411442437505E-3</v>
      </c>
      <c r="AC1846" s="13">
        <f t="shared" si="2424"/>
        <v>2.6907910487520718E-4</v>
      </c>
      <c r="AD1846" s="13">
        <f t="shared" si="2425"/>
        <v>9.0551463586755213E-2</v>
      </c>
      <c r="AE1846" s="13">
        <f t="shared" si="2426"/>
        <v>4.6794456736169096E-2</v>
      </c>
      <c r="AF1846" s="13">
        <f t="shared" si="2427"/>
        <v>1.2091031411851682E-2</v>
      </c>
      <c r="AG1846" s="13">
        <f t="shared" si="2428"/>
        <v>2.0827686411182158E-3</v>
      </c>
      <c r="AH1846" s="13">
        <f t="shared" si="2429"/>
        <v>1.1415421761790939E-4</v>
      </c>
      <c r="AI1846" s="13">
        <f t="shared" si="2430"/>
        <v>3.1307023222217881E-4</v>
      </c>
      <c r="AJ1846" s="13">
        <f t="shared" si="2431"/>
        <v>4.2930069667558194E-4</v>
      </c>
      <c r="AK1846" s="13">
        <f t="shared" si="2432"/>
        <v>3.9245525805925685E-4</v>
      </c>
      <c r="AL1846" s="13">
        <f t="shared" si="2433"/>
        <v>1.525417465429396E-5</v>
      </c>
      <c r="AM1846" s="13">
        <f t="shared" si="2434"/>
        <v>4.966784114460264E-2</v>
      </c>
      <c r="AN1846" s="13">
        <f t="shared" si="2435"/>
        <v>2.5666947297801394E-2</v>
      </c>
      <c r="AO1846" s="13">
        <f t="shared" si="2436"/>
        <v>6.6319792486058621E-3</v>
      </c>
      <c r="AP1846" s="13">
        <f t="shared" si="2437"/>
        <v>1.1424069574414962E-3</v>
      </c>
      <c r="AQ1846" s="13">
        <f t="shared" si="2438"/>
        <v>1.4759096879167922E-4</v>
      </c>
      <c r="AR1846" s="13">
        <f t="shared" si="2439"/>
        <v>1.179833960928673E-5</v>
      </c>
      <c r="AS1846" s="13">
        <f t="shared" si="2440"/>
        <v>3.2357183101888559E-5</v>
      </c>
      <c r="AT1846" s="13">
        <f t="shared" si="2441"/>
        <v>4.4370111937828781E-5</v>
      </c>
      <c r="AU1846" s="13">
        <f t="shared" si="2442"/>
        <v>4.0561974079063158E-5</v>
      </c>
      <c r="AV1846" s="13">
        <f t="shared" si="2443"/>
        <v>2.7810506938137921E-5</v>
      </c>
      <c r="AW1846" s="13">
        <f t="shared" si="2444"/>
        <v>6.0053035253646895E-7</v>
      </c>
      <c r="AX1846" s="13">
        <f t="shared" si="2445"/>
        <v>2.2702508480182376E-2</v>
      </c>
      <c r="AY1846" s="13">
        <f t="shared" si="2446"/>
        <v>1.1732019658197932E-2</v>
      </c>
      <c r="AZ1846" s="13">
        <f t="shared" si="2447"/>
        <v>3.0313893590325621E-3</v>
      </c>
      <c r="BA1846" s="13">
        <f t="shared" si="2448"/>
        <v>5.2217900036416823E-4</v>
      </c>
      <c r="BB1846" s="13">
        <f t="shared" si="2449"/>
        <v>6.7461865532594134E-5</v>
      </c>
      <c r="BC1846" s="13">
        <f t="shared" si="2450"/>
        <v>6.9724800085240805E-6</v>
      </c>
      <c r="BD1846" s="13">
        <f t="shared" si="2451"/>
        <v>1.0161751681249694E-6</v>
      </c>
      <c r="BE1846" s="13">
        <f t="shared" si="2452"/>
        <v>2.7868807872534041E-6</v>
      </c>
      <c r="BF1846" s="13">
        <f t="shared" si="2453"/>
        <v>3.8215382376904355E-6</v>
      </c>
      <c r="BG1846" s="13">
        <f t="shared" si="2454"/>
        <v>3.4935484309020069E-6</v>
      </c>
      <c r="BH1846" s="13">
        <f t="shared" si="2455"/>
        <v>2.395281666689658E-6</v>
      </c>
      <c r="BI1846" s="13">
        <f t="shared" si="2456"/>
        <v>1.3138216060278266E-6</v>
      </c>
      <c r="BJ1846" s="14">
        <f t="shared" si="2457"/>
        <v>0.81527795700498573</v>
      </c>
      <c r="BK1846" s="14">
        <f t="shared" si="2458"/>
        <v>0.1272050244792898</v>
      </c>
      <c r="BL1846" s="14">
        <f t="shared" si="2459"/>
        <v>4.6216290086504415E-2</v>
      </c>
      <c r="BM1846" s="14">
        <f t="shared" si="2460"/>
        <v>0.61018416218720473</v>
      </c>
      <c r="BN1846" s="14">
        <f t="shared" si="2461"/>
        <v>0.36766728478387517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1.8426</v>
      </c>
      <c r="F1850" s="10">
        <f>VLOOKUP(B1850,home!$B$2:$E$405,3,FALSE)</f>
        <v>0.75139999999999996</v>
      </c>
      <c r="G1850" s="10">
        <f>VLOOKUP(C1850,away!$B$2:$E$405,4,FALSE)</f>
        <v>0.8528</v>
      </c>
      <c r="H1850" s="10">
        <f>VLOOKUP(A1850,away!$A$2:$E$405,3,FALSE)</f>
        <v>1.2176</v>
      </c>
      <c r="I1850" s="10">
        <f>VLOOKUP(C1850,away!$B$2:$E$405,3,FALSE)</f>
        <v>1.1733</v>
      </c>
      <c r="J1850" s="10">
        <f>VLOOKUP(B1850,home!$B$2:$E$405,4,FALSE)</f>
        <v>1.3898999999999999</v>
      </c>
      <c r="K1850" s="12">
        <f t="shared" si="2406"/>
        <v>1.1807268769920001</v>
      </c>
      <c r="L1850" s="12">
        <f t="shared" si="2407"/>
        <v>1.9856251501920001</v>
      </c>
      <c r="M1850" s="13">
        <f t="shared" si="2408"/>
        <v>4.2157105712692731E-2</v>
      </c>
      <c r="N1850" s="13">
        <f t="shared" si="2409"/>
        <v>4.9776027771169296E-2</v>
      </c>
      <c r="O1850" s="13">
        <f t="shared" si="2410"/>
        <v>8.370820936242554E-2</v>
      </c>
      <c r="P1850" s="13">
        <f t="shared" si="2411"/>
        <v>9.8836532619089215E-2</v>
      </c>
      <c r="Q1850" s="13">
        <f t="shared" si="2412"/>
        <v>2.9385946909659903E-2</v>
      </c>
      <c r="R1850" s="13">
        <f t="shared" si="2413"/>
        <v>8.3106562893784805E-2</v>
      </c>
      <c r="S1850" s="13">
        <f t="shared" si="2414"/>
        <v>5.7930092774508973E-2</v>
      </c>
      <c r="T1850" s="13">
        <f t="shared" si="2415"/>
        <v>5.8349475246027592E-2</v>
      </c>
      <c r="U1850" s="13">
        <f t="shared" si="2416"/>
        <v>9.8126152463117775E-2</v>
      </c>
      <c r="V1850" s="13">
        <f t="shared" si="2417"/>
        <v>1.5090666758016874E-2</v>
      </c>
      <c r="W1850" s="13">
        <f t="shared" si="2418"/>
        <v>1.1565592440698484E-2</v>
      </c>
      <c r="X1850" s="13">
        <f t="shared" si="2419"/>
        <v>2.2964931227121389E-2</v>
      </c>
      <c r="Y1850" s="13">
        <f t="shared" si="2420"/>
        <v>2.2799872508500935E-2</v>
      </c>
      <c r="Z1850" s="13">
        <f t="shared" si="2421"/>
        <v>5.5006160475970789E-2</v>
      </c>
      <c r="AA1850" s="13">
        <f t="shared" si="2422"/>
        <v>6.4947252074113782E-2</v>
      </c>
      <c r="AB1850" s="13">
        <f t="shared" si="2423"/>
        <v>3.8342483055340291E-2</v>
      </c>
      <c r="AC1850" s="13">
        <f t="shared" si="2424"/>
        <v>2.2112363266785454E-3</v>
      </c>
      <c r="AD1850" s="13">
        <f t="shared" si="2425"/>
        <v>3.4139514607670531E-3</v>
      </c>
      <c r="AE1850" s="13">
        <f t="shared" si="2426"/>
        <v>6.7788278820337788E-3</v>
      </c>
      <c r="AF1850" s="13">
        <f t="shared" si="2427"/>
        <v>6.7301055656945209E-3</v>
      </c>
      <c r="AG1850" s="13">
        <f t="shared" si="2428"/>
        <v>4.454488958230066E-3</v>
      </c>
      <c r="AH1850" s="13">
        <f t="shared" si="2429"/>
        <v>2.7305403914146188E-2</v>
      </c>
      <c r="AI1850" s="13">
        <f t="shared" si="2430"/>
        <v>3.2240224288554969E-2</v>
      </c>
      <c r="AJ1850" s="13">
        <f t="shared" si="2431"/>
        <v>1.9033449668873572E-2</v>
      </c>
      <c r="AK1850" s="13">
        <f t="shared" si="2432"/>
        <v>7.4911018619711698E-3</v>
      </c>
      <c r="AL1850" s="13">
        <f t="shared" si="2433"/>
        <v>2.073680606251653E-4</v>
      </c>
      <c r="AM1850" s="13">
        <f t="shared" si="2434"/>
        <v>8.0618884929475182E-4</v>
      </c>
      <c r="AN1850" s="13">
        <f t="shared" si="2435"/>
        <v>1.6007888549640075E-3</v>
      </c>
      <c r="AO1850" s="13">
        <f t="shared" si="2436"/>
        <v>1.5892833052817937E-3</v>
      </c>
      <c r="AP1850" s="13">
        <f t="shared" si="2437"/>
        <v>1.0519069672492666E-3</v>
      </c>
      <c r="AQ1850" s="13">
        <f t="shared" si="2438"/>
        <v>5.2217323245808416E-4</v>
      </c>
      <c r="AR1850" s="13">
        <f t="shared" si="2439"/>
        <v>1.084365934961596E-2</v>
      </c>
      <c r="AS1850" s="13">
        <f t="shared" si="2440"/>
        <v>1.2803400039037157E-2</v>
      </c>
      <c r="AT1850" s="13">
        <f t="shared" si="2441"/>
        <v>7.5586592714857997E-3</v>
      </c>
      <c r="AU1850" s="13">
        <f t="shared" si="2442"/>
        <v>2.9749040519560181E-3</v>
      </c>
      <c r="AV1850" s="13">
        <f t="shared" si="2443"/>
        <v>8.7813729265421951E-4</v>
      </c>
      <c r="AW1850" s="13">
        <f t="shared" si="2444"/>
        <v>1.3504735402942462E-5</v>
      </c>
      <c r="AX1850" s="13">
        <f t="shared" si="2445"/>
        <v>1.5864814038226118E-4</v>
      </c>
      <c r="AY1850" s="13">
        <f t="shared" si="2446"/>
        <v>3.1501573757420894E-4</v>
      </c>
      <c r="AZ1850" s="13">
        <f t="shared" si="2447"/>
        <v>3.1275158561681616E-4</v>
      </c>
      <c r="BA1850" s="13">
        <f t="shared" si="2448"/>
        <v>2.0700247138772559E-4</v>
      </c>
      <c r="BB1850" s="13">
        <f t="shared" si="2449"/>
        <v>1.0275732833484196E-4</v>
      </c>
      <c r="BC1850" s="13">
        <f t="shared" si="2450"/>
        <v>4.0807507101639886E-5</v>
      </c>
      <c r="BD1850" s="13">
        <f t="shared" si="2451"/>
        <v>3.5885737874520119E-3</v>
      </c>
      <c r="BE1850" s="13">
        <f t="shared" si="2452"/>
        <v>4.2371255209135671E-3</v>
      </c>
      <c r="BF1850" s="13">
        <f t="shared" si="2453"/>
        <v>2.5014439918656897E-3</v>
      </c>
      <c r="BG1850" s="13">
        <f t="shared" si="2454"/>
        <v>9.845073841619925E-4</v>
      </c>
      <c r="BH1850" s="13">
        <f t="shared" si="2455"/>
        <v>2.9060858226928837E-4</v>
      </c>
      <c r="BI1850" s="13">
        <f t="shared" si="2456"/>
        <v>6.8625872753977907E-5</v>
      </c>
      <c r="BJ1850" s="14">
        <f t="shared" si="2457"/>
        <v>0.22292654394954844</v>
      </c>
      <c r="BK1850" s="14">
        <f t="shared" si="2458"/>
        <v>0.21674801798918569</v>
      </c>
      <c r="BL1850" s="14">
        <f t="shared" si="2459"/>
        <v>0.50103048472649381</v>
      </c>
      <c r="BM1850" s="14">
        <f t="shared" si="2460"/>
        <v>0.60843931087020586</v>
      </c>
      <c r="BN1850" s="14">
        <f t="shared" si="2461"/>
        <v>0.38697038526882149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1.8426</v>
      </c>
      <c r="F1851" s="10">
        <f>VLOOKUP(B1851,home!$B$2:$E$405,3,FALSE)</f>
        <v>0.81410000000000005</v>
      </c>
      <c r="G1851" s="10">
        <f>VLOOKUP(C1851,away!$B$2:$E$405,4,FALSE)</f>
        <v>1.3359000000000001</v>
      </c>
      <c r="H1851" s="10">
        <f>VLOOKUP(A1851,away!$A$2:$E$405,3,FALSE)</f>
        <v>1.2176</v>
      </c>
      <c r="I1851" s="10">
        <f>VLOOKUP(C1851,away!$B$2:$E$405,3,FALSE)</f>
        <v>1.0740000000000001</v>
      </c>
      <c r="J1851" s="10">
        <f>VLOOKUP(B1851,home!$B$2:$E$405,4,FALSE)</f>
        <v>0.76259999999999994</v>
      </c>
      <c r="K1851" s="12">
        <f t="shared" si="2406"/>
        <v>2.0039310356940003</v>
      </c>
      <c r="L1851" s="12">
        <f t="shared" si="2407"/>
        <v>0.99725385024000002</v>
      </c>
      <c r="M1851" s="13">
        <f t="shared" si="2408"/>
        <v>4.9728111306453888E-2</v>
      </c>
      <c r="N1851" s="13">
        <f t="shared" si="2409"/>
        <v>9.9651705593448658E-2</v>
      </c>
      <c r="O1851" s="13">
        <f t="shared" si="2410"/>
        <v>4.9591550465524416E-2</v>
      </c>
      <c r="P1851" s="13">
        <f t="shared" si="2411"/>
        <v>9.9378047086049623E-2</v>
      </c>
      <c r="Q1851" s="13">
        <f t="shared" si="2412"/>
        <v>9.9847572799276627E-2</v>
      </c>
      <c r="R1851" s="13">
        <f t="shared" si="2413"/>
        <v>2.4727682320557744E-2</v>
      </c>
      <c r="S1851" s="13">
        <f t="shared" si="2414"/>
        <v>4.9649966503731657E-2</v>
      </c>
      <c r="T1851" s="13">
        <f t="shared" si="2415"/>
        <v>9.9573376411197304E-2</v>
      </c>
      <c r="U1851" s="13">
        <f t="shared" si="2416"/>
        <v>4.9552570042947497E-2</v>
      </c>
      <c r="V1851" s="13">
        <f t="shared" si="2417"/>
        <v>1.1024653369872068E-2</v>
      </c>
      <c r="W1851" s="13">
        <f t="shared" si="2418"/>
        <v>6.6695883323728833E-2</v>
      </c>
      <c r="X1851" s="13">
        <f t="shared" si="2419"/>
        <v>6.6512726439746386E-2</v>
      </c>
      <c r="Y1851" s="13">
        <f t="shared" si="2420"/>
        <v>3.3165036265998461E-2</v>
      </c>
      <c r="Z1851" s="13">
        <f t="shared" si="2421"/>
        <v>8.2199254672292634E-3</v>
      </c>
      <c r="AA1851" s="13">
        <f t="shared" si="2422"/>
        <v>1.6472163754872225E-2</v>
      </c>
      <c r="AB1851" s="13">
        <f t="shared" si="2423"/>
        <v>1.6504540086711143E-2</v>
      </c>
      <c r="AC1851" s="13">
        <f t="shared" si="2424"/>
        <v>1.3769984583603242E-3</v>
      </c>
      <c r="AD1851" s="13">
        <f t="shared" si="2425"/>
        <v>3.3413487636361532E-2</v>
      </c>
      <c r="AE1851" s="13">
        <f t="shared" si="2426"/>
        <v>3.3321729195308174E-2</v>
      </c>
      <c r="AF1851" s="13">
        <f t="shared" si="2427"/>
        <v>1.6615111368337848E-2</v>
      </c>
      <c r="AG1851" s="13">
        <f t="shared" si="2428"/>
        <v>5.5231612614137712E-3</v>
      </c>
      <c r="AH1851" s="13">
        <f t="shared" si="2429"/>
        <v>2.0493380802200532E-3</v>
      </c>
      <c r="AI1851" s="13">
        <f t="shared" si="2430"/>
        <v>4.1067321815825243E-3</v>
      </c>
      <c r="AJ1851" s="13">
        <f t="shared" si="2431"/>
        <v>4.1148040369782769E-3</v>
      </c>
      <c r="AK1851" s="13">
        <f t="shared" si="2432"/>
        <v>2.748594505166577E-3</v>
      </c>
      <c r="AL1851" s="13">
        <f t="shared" si="2433"/>
        <v>1.1007328775391483E-4</v>
      </c>
      <c r="AM1851" s="13">
        <f t="shared" si="2434"/>
        <v>1.3391664977056529E-2</v>
      </c>
      <c r="AN1851" s="13">
        <f t="shared" si="2435"/>
        <v>1.3354889459493785E-2</v>
      </c>
      <c r="AO1851" s="13">
        <f t="shared" si="2436"/>
        <v>6.6591074665048842E-3</v>
      </c>
      <c r="AP1851" s="13">
        <f t="shared" si="2437"/>
        <v>2.2136068533779763E-3</v>
      </c>
      <c r="AQ1851" s="13">
        <f t="shared" si="2438"/>
        <v>5.5188198936220929E-4</v>
      </c>
      <c r="AR1851" s="13">
        <f t="shared" si="2439"/>
        <v>4.0874205818857974E-4</v>
      </c>
      <c r="AS1851" s="13">
        <f t="shared" si="2440"/>
        <v>8.1909089599753785E-4</v>
      </c>
      <c r="AT1851" s="13">
        <f t="shared" si="2441"/>
        <v>8.2070083377193664E-4</v>
      </c>
      <c r="AU1851" s="13">
        <f t="shared" si="2442"/>
        <v>5.4820929060517547E-4</v>
      </c>
      <c r="AV1851" s="13">
        <f t="shared" si="2443"/>
        <v>2.7464340287487564E-4</v>
      </c>
      <c r="AW1851" s="13">
        <f t="shared" si="2444"/>
        <v>6.1103759389137026E-6</v>
      </c>
      <c r="AX1851" s="13">
        <f t="shared" si="2445"/>
        <v>4.4726621778566544E-3</v>
      </c>
      <c r="AY1851" s="13">
        <f t="shared" si="2446"/>
        <v>4.4603795776903717E-3</v>
      </c>
      <c r="AZ1851" s="13">
        <f t="shared" si="2447"/>
        <v>2.2240653536917945E-3</v>
      </c>
      <c r="BA1851" s="13">
        <f t="shared" si="2448"/>
        <v>7.3931924571817649E-4</v>
      </c>
      <c r="BB1851" s="13">
        <f t="shared" si="2449"/>
        <v>1.8432224108724598E-4</v>
      </c>
      <c r="BC1851" s="13">
        <f t="shared" si="2450"/>
        <v>3.676321292182433E-5</v>
      </c>
      <c r="BD1851" s="13">
        <f t="shared" si="2451"/>
        <v>6.7936598547263844E-5</v>
      </c>
      <c r="BE1851" s="13">
        <f t="shared" si="2452"/>
        <v>1.3614025828834593E-4</v>
      </c>
      <c r="BF1851" s="13">
        <f t="shared" si="2453"/>
        <v>1.3640784439570693E-4</v>
      </c>
      <c r="BG1851" s="13">
        <f t="shared" si="2454"/>
        <v>9.1117304298891669E-5</v>
      </c>
      <c r="BH1851" s="13">
        <f t="shared" si="2455"/>
        <v>4.5648198493330849E-5</v>
      </c>
      <c r="BI1851" s="13">
        <f t="shared" si="2456"/>
        <v>1.8295168336861157E-5</v>
      </c>
      <c r="BJ1851" s="14">
        <f t="shared" si="2457"/>
        <v>0.60260845284957898</v>
      </c>
      <c r="BK1851" s="14">
        <f t="shared" si="2458"/>
        <v>0.21572822958991186</v>
      </c>
      <c r="BL1851" s="14">
        <f t="shared" si="2459"/>
        <v>0.173234907328359</v>
      </c>
      <c r="BM1851" s="14">
        <f t="shared" si="2460"/>
        <v>0.5724125764620166</v>
      </c>
      <c r="BN1851" s="14">
        <f t="shared" si="2461"/>
        <v>0.42292466957131092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1.5455000000000001</v>
      </c>
      <c r="F1852" s="10">
        <f>VLOOKUP(B1852,home!$B$2:$E$405,3,FALSE)</f>
        <v>1.1323000000000001</v>
      </c>
      <c r="G1852" s="10">
        <f>VLOOKUP(C1852,away!$B$2:$E$405,4,FALSE)</f>
        <v>0.83189999999999997</v>
      </c>
      <c r="H1852" s="10">
        <f>VLOOKUP(A1852,away!$A$2:$E$405,3,FALSE)</f>
        <v>1.1894</v>
      </c>
      <c r="I1852" s="10">
        <f>VLOOKUP(C1852,away!$B$2:$E$405,3,FALSE)</f>
        <v>0.84079999999999999</v>
      </c>
      <c r="J1852" s="10">
        <f>VLOOKUP(B1852,home!$B$2:$E$405,4,FALSE)</f>
        <v>1.4713000000000001</v>
      </c>
      <c r="K1852" s="12">
        <f t="shared" si="2406"/>
        <v>1.4557997518350001</v>
      </c>
      <c r="L1852" s="12">
        <f t="shared" si="2407"/>
        <v>1.4713699161760001</v>
      </c>
      <c r="M1852" s="13">
        <f t="shared" si="2408"/>
        <v>5.3548383568240522E-2</v>
      </c>
      <c r="N1852" s="13">
        <f t="shared" si="2409"/>
        <v>7.7955723509809949E-2</v>
      </c>
      <c r="O1852" s="13">
        <f t="shared" si="2410"/>
        <v>7.878948064216236E-2</v>
      </c>
      <c r="P1852" s="13">
        <f t="shared" si="2411"/>
        <v>0.1147017063660685</v>
      </c>
      <c r="Q1852" s="13">
        <f t="shared" si="2412"/>
        <v>5.6743961469849613E-2</v>
      </c>
      <c r="R1852" s="13">
        <f t="shared" si="2413"/>
        <v>5.7964235764004508E-2</v>
      </c>
      <c r="S1852" s="13">
        <f t="shared" si="2414"/>
        <v>6.1423336086894022E-2</v>
      </c>
      <c r="T1852" s="13">
        <f t="shared" si="2415"/>
        <v>8.3491357831386809E-2</v>
      </c>
      <c r="U1852" s="13">
        <f t="shared" si="2416"/>
        <v>8.4384320040543193E-2</v>
      </c>
      <c r="V1852" s="13">
        <f t="shared" si="2417"/>
        <v>1.4618890203981705E-2</v>
      </c>
      <c r="W1852" s="13">
        <f t="shared" si="2418"/>
        <v>2.7535948341980618E-2</v>
      </c>
      <c r="X1852" s="13">
        <f t="shared" si="2419"/>
        <v>4.0515566003766691E-2</v>
      </c>
      <c r="Y1852" s="13">
        <f t="shared" si="2420"/>
        <v>2.9806692477392698E-2</v>
      </c>
      <c r="Z1852" s="13">
        <f t="shared" si="2421"/>
        <v>2.842894423909641E-2</v>
      </c>
      <c r="AA1852" s="13">
        <f t="shared" si="2422"/>
        <v>4.1386849968207608E-2</v>
      </c>
      <c r="AB1852" s="13">
        <f t="shared" si="2423"/>
        <v>3.0125482956474516E-2</v>
      </c>
      <c r="AC1852" s="13">
        <f t="shared" si="2424"/>
        <v>1.9571221620513805E-3</v>
      </c>
      <c r="AD1852" s="13">
        <f t="shared" si="2425"/>
        <v>1.0021706690699192E-2</v>
      </c>
      <c r="AE1852" s="13">
        <f t="shared" si="2426"/>
        <v>1.4745637733434531E-2</v>
      </c>
      <c r="AF1852" s="13">
        <f t="shared" si="2427"/>
        <v>1.0848143877902616E-2</v>
      </c>
      <c r="AG1852" s="13">
        <f t="shared" si="2428"/>
        <v>5.3205441827649204E-3</v>
      </c>
      <c r="AH1852" s="13">
        <f t="shared" si="2429"/>
        <v>1.045737332551286E-2</v>
      </c>
      <c r="AI1852" s="13">
        <f t="shared" si="2430"/>
        <v>1.5223841492127571E-2</v>
      </c>
      <c r="AJ1852" s="13">
        <f t="shared" si="2431"/>
        <v>1.1081432333107351E-2</v>
      </c>
      <c r="AK1852" s="13">
        <f t="shared" si="2432"/>
        <v>5.3774488135046742E-3</v>
      </c>
      <c r="AL1852" s="13">
        <f t="shared" si="2433"/>
        <v>1.6768778931902976E-4</v>
      </c>
      <c r="AM1852" s="13">
        <f t="shared" si="2434"/>
        <v>2.9179196226566083E-3</v>
      </c>
      <c r="AN1852" s="13">
        <f t="shared" si="2435"/>
        <v>4.2933391505965597E-3</v>
      </c>
      <c r="AO1852" s="13">
        <f t="shared" si="2436"/>
        <v>3.1585450330641998E-3</v>
      </c>
      <c r="AP1852" s="13">
        <f t="shared" si="2437"/>
        <v>1.5491293801792646E-3</v>
      </c>
      <c r="AQ1852" s="13">
        <f t="shared" si="2438"/>
        <v>5.6983559156503555E-4</v>
      </c>
      <c r="AR1852" s="13">
        <f t="shared" si="2439"/>
        <v>3.0773329026762032E-3</v>
      </c>
      <c r="AS1852" s="13">
        <f t="shared" si="2440"/>
        <v>4.4799804760296972E-3</v>
      </c>
      <c r="AT1852" s="13">
        <f t="shared" si="2441"/>
        <v>3.2609772326148401E-3</v>
      </c>
      <c r="AU1852" s="13">
        <f t="shared" si="2442"/>
        <v>1.5824432819934228E-3</v>
      </c>
      <c r="AV1852" s="13">
        <f t="shared" si="2443"/>
        <v>5.7593013430474701E-4</v>
      </c>
      <c r="AW1852" s="13">
        <f t="shared" si="2444"/>
        <v>9.9775164325793342E-6</v>
      </c>
      <c r="AX1852" s="13">
        <f t="shared" si="2445"/>
        <v>7.079844437563286E-4</v>
      </c>
      <c r="AY1852" s="13">
        <f t="shared" si="2446"/>
        <v>1.0417070116636614E-3</v>
      </c>
      <c r="AZ1852" s="13">
        <f t="shared" si="2447"/>
        <v>7.6636817921575651E-4</v>
      </c>
      <c r="BA1852" s="13">
        <f t="shared" si="2448"/>
        <v>3.7587036120421388E-4</v>
      </c>
      <c r="BB1852" s="13">
        <f t="shared" si="2449"/>
        <v>1.3826108546452167E-4</v>
      </c>
      <c r="BC1852" s="13">
        <f t="shared" si="2450"/>
        <v>4.0686640346067258E-5</v>
      </c>
      <c r="BD1852" s="13">
        <f t="shared" si="2451"/>
        <v>7.5464917584272138E-4</v>
      </c>
      <c r="BE1852" s="13">
        <f t="shared" si="2452"/>
        <v>1.0986180829143212E-3</v>
      </c>
      <c r="BF1852" s="13">
        <f t="shared" si="2453"/>
        <v>7.9968396623405634E-4</v>
      </c>
      <c r="BG1852" s="13">
        <f t="shared" si="2454"/>
        <v>3.8805990652998916E-4</v>
      </c>
      <c r="BH1852" s="13">
        <f t="shared" si="2455"/>
        <v>1.4123437890586793E-4</v>
      </c>
      <c r="BI1852" s="13">
        <f t="shared" si="2456"/>
        <v>4.112179475234657E-5</v>
      </c>
      <c r="BJ1852" s="14">
        <f t="shared" si="2457"/>
        <v>0.37254492861869976</v>
      </c>
      <c r="BK1852" s="14">
        <f t="shared" si="2458"/>
        <v>0.24745883318821882</v>
      </c>
      <c r="BL1852" s="14">
        <f t="shared" si="2459"/>
        <v>0.35099049666844284</v>
      </c>
      <c r="BM1852" s="14">
        <f t="shared" si="2460"/>
        <v>0.55868798189909163</v>
      </c>
      <c r="BN1852" s="14">
        <f t="shared" si="2461"/>
        <v>0.43970349132013548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1.5455000000000001</v>
      </c>
      <c r="F1853" s="10">
        <f>VLOOKUP(B1853,home!$B$2:$E$405,3,FALSE)</f>
        <v>1.0167999999999999</v>
      </c>
      <c r="G1853" s="10">
        <f>VLOOKUP(C1853,away!$B$2:$E$405,4,FALSE)</f>
        <v>1.0784</v>
      </c>
      <c r="H1853" s="10">
        <f>VLOOKUP(A1853,away!$A$2:$E$405,3,FALSE)</f>
        <v>1.1894</v>
      </c>
      <c r="I1853" s="10">
        <f>VLOOKUP(C1853,away!$B$2:$E$405,3,FALSE)</f>
        <v>0.98089999999999999</v>
      </c>
      <c r="J1853" s="10">
        <f>VLOOKUP(B1853,home!$B$2:$E$405,4,FALSE)</f>
        <v>0.60050000000000003</v>
      </c>
      <c r="K1853" s="12">
        <f t="shared" si="2406"/>
        <v>1.6946672089600001</v>
      </c>
      <c r="L1853" s="12">
        <f t="shared" si="2407"/>
        <v>0.70059281723000011</v>
      </c>
      <c r="M1853" s="13">
        <f t="shared" si="2408"/>
        <v>9.1148974720255779E-2</v>
      </c>
      <c r="N1853" s="13">
        <f t="shared" si="2409"/>
        <v>0.15446717858874146</v>
      </c>
      <c r="O1853" s="13">
        <f t="shared" si="2410"/>
        <v>6.3858316986890054E-2</v>
      </c>
      <c r="P1853" s="13">
        <f t="shared" si="2411"/>
        <v>0.10821859581705592</v>
      </c>
      <c r="Q1853" s="13">
        <f t="shared" si="2412"/>
        <v>0.13088523120745421</v>
      </c>
      <c r="R1853" s="13">
        <f t="shared" si="2413"/>
        <v>2.2369339100705835E-2</v>
      </c>
      <c r="S1853" s="13">
        <f t="shared" si="2414"/>
        <v>3.2121218358621743E-2</v>
      </c>
      <c r="T1853" s="13">
        <f t="shared" si="2415"/>
        <v>9.1697252865430276E-2</v>
      </c>
      <c r="U1853" s="13">
        <f t="shared" si="2416"/>
        <v>3.7908585460072954E-2</v>
      </c>
      <c r="V1853" s="13">
        <f t="shared" si="2417"/>
        <v>4.2374014108607257E-3</v>
      </c>
      <c r="W1853" s="13">
        <f t="shared" si="2418"/>
        <v>7.3935636488140249E-2</v>
      </c>
      <c r="X1853" s="13">
        <f t="shared" si="2419"/>
        <v>5.1798775860919369E-2</v>
      </c>
      <c r="Y1853" s="13">
        <f t="shared" si="2420"/>
        <v>1.8144925154733409E-2</v>
      </c>
      <c r="Z1853" s="13">
        <f t="shared" si="2421"/>
        <v>5.2239327667122325E-3</v>
      </c>
      <c r="AA1853" s="13">
        <f t="shared" si="2422"/>
        <v>8.8528275615589111E-3</v>
      </c>
      <c r="AB1853" s="13">
        <f t="shared" si="2423"/>
        <v>7.5012982875756031E-3</v>
      </c>
      <c r="AC1853" s="13">
        <f t="shared" si="2424"/>
        <v>3.1443416670616525E-4</v>
      </c>
      <c r="AD1853" s="13">
        <f t="shared" si="2425"/>
        <v>3.1324074682509438E-2</v>
      </c>
      <c r="AE1853" s="13">
        <f t="shared" si="2426"/>
        <v>2.1945421728942208E-2</v>
      </c>
      <c r="AF1853" s="13">
        <f t="shared" si="2427"/>
        <v>7.6874024171900398E-3</v>
      </c>
      <c r="AG1853" s="13">
        <f t="shared" si="2428"/>
        <v>1.7952463055466276E-3</v>
      </c>
      <c r="AH1853" s="13">
        <f t="shared" si="2429"/>
        <v>9.1496244351275784E-4</v>
      </c>
      <c r="AI1853" s="13">
        <f t="shared" si="2430"/>
        <v>1.550556850450987E-3</v>
      </c>
      <c r="AJ1853" s="13">
        <f t="shared" si="2431"/>
        <v>1.3138389250437915E-3</v>
      </c>
      <c r="AK1853" s="13">
        <f t="shared" si="2432"/>
        <v>7.4217324804232306E-4</v>
      </c>
      <c r="AL1853" s="13">
        <f t="shared" si="2433"/>
        <v>1.49327511811432E-5</v>
      </c>
      <c r="AM1853" s="13">
        <f t="shared" si="2434"/>
        <v>1.0616776443092567E-2</v>
      </c>
      <c r="AN1853" s="13">
        <f t="shared" si="2435"/>
        <v>7.4380373181673221E-3</v>
      </c>
      <c r="AO1853" s="13">
        <f t="shared" si="2436"/>
        <v>2.6055177596983592E-3</v>
      </c>
      <c r="AP1853" s="13">
        <f t="shared" si="2437"/>
        <v>6.0846900920329063E-4</v>
      </c>
      <c r="AQ1853" s="13">
        <f t="shared" si="2438"/>
        <v>1.0657225433872003E-4</v>
      </c>
      <c r="AR1853" s="13">
        <f t="shared" si="2439"/>
        <v>1.2820322319204961E-4</v>
      </c>
      <c r="AS1853" s="13">
        <f t="shared" si="2440"/>
        <v>2.1726179842654664E-4</v>
      </c>
      <c r="AT1853" s="13">
        <f t="shared" si="2441"/>
        <v>1.8409322277657304E-4</v>
      </c>
      <c r="AU1853" s="13">
        <f t="shared" si="2442"/>
        <v>1.0399224934374219E-4</v>
      </c>
      <c r="AV1853" s="13">
        <f t="shared" si="2443"/>
        <v>4.405806373720798E-5</v>
      </c>
      <c r="AW1853" s="13">
        <f t="shared" si="2444"/>
        <v>4.9247868042047828E-7</v>
      </c>
      <c r="AX1853" s="13">
        <f t="shared" si="2445"/>
        <v>2.9986504838279927E-3</v>
      </c>
      <c r="AY1853" s="13">
        <f t="shared" si="2446"/>
        <v>2.1008329903531562E-3</v>
      </c>
      <c r="AZ1853" s="13">
        <f t="shared" si="2447"/>
        <v>7.3591425162062164E-4</v>
      </c>
      <c r="BA1853" s="13">
        <f t="shared" si="2448"/>
        <v>1.7185874626086617E-4</v>
      </c>
      <c r="BB1853" s="13">
        <f t="shared" si="2449"/>
        <v>3.0100750802128988E-5</v>
      </c>
      <c r="BC1853" s="13">
        <f t="shared" si="2450"/>
        <v>4.2176739610403477E-6</v>
      </c>
      <c r="BD1853" s="13">
        <f t="shared" si="2451"/>
        <v>1.4969709552347413E-5</v>
      </c>
      <c r="BE1853" s="13">
        <f t="shared" si="2452"/>
        <v>2.5368675906018439E-5</v>
      </c>
      <c r="BF1853" s="13">
        <f t="shared" si="2453"/>
        <v>2.149573159633154E-5</v>
      </c>
      <c r="BG1853" s="13">
        <f t="shared" si="2454"/>
        <v>1.2142703822969488E-5</v>
      </c>
      <c r="BH1853" s="13">
        <f t="shared" si="2455"/>
        <v>5.1444604992249055E-6</v>
      </c>
      <c r="BI1853" s="13">
        <f t="shared" si="2456"/>
        <v>1.7436297031652868E-6</v>
      </c>
      <c r="BJ1853" s="14">
        <f t="shared" si="2457"/>
        <v>0.61109809298093343</v>
      </c>
      <c r="BK1853" s="14">
        <f t="shared" si="2458"/>
        <v>0.23815639021503465</v>
      </c>
      <c r="BL1853" s="14">
        <f t="shared" si="2459"/>
        <v>0.14577037233240936</v>
      </c>
      <c r="BM1853" s="14">
        <f t="shared" si="2460"/>
        <v>0.42720081136231358</v>
      </c>
      <c r="BN1853" s="14">
        <f t="shared" si="2461"/>
        <v>0.57094763642110324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1.5455000000000001</v>
      </c>
      <c r="F1854" s="10">
        <f>VLOOKUP(B1854,home!$B$2:$E$405,3,FALSE)</f>
        <v>1.2016</v>
      </c>
      <c r="G1854" s="10">
        <f>VLOOKUP(C1854,away!$B$2:$E$405,4,FALSE)</f>
        <v>1.2016</v>
      </c>
      <c r="H1854" s="10">
        <f>VLOOKUP(A1854,away!$A$2:$E$405,3,FALSE)</f>
        <v>1.1894</v>
      </c>
      <c r="I1854" s="10">
        <f>VLOOKUP(C1854,away!$B$2:$E$405,3,FALSE)</f>
        <v>0.72070000000000001</v>
      </c>
      <c r="J1854" s="10">
        <f>VLOOKUP(B1854,home!$B$2:$E$405,4,FALSE)</f>
        <v>0.60050000000000003</v>
      </c>
      <c r="K1854" s="12">
        <f t="shared" si="2406"/>
        <v>2.23145867648</v>
      </c>
      <c r="L1854" s="12">
        <f t="shared" si="2407"/>
        <v>0.51474894829000006</v>
      </c>
      <c r="M1854" s="13">
        <f t="shared" si="2408"/>
        <v>6.417075993449782E-2</v>
      </c>
      <c r="N1854" s="13">
        <f t="shared" si="2409"/>
        <v>0.14319439903215031</v>
      </c>
      <c r="O1854" s="13">
        <f t="shared" si="2410"/>
        <v>3.3031831187252829E-2</v>
      </c>
      <c r="P1854" s="13">
        <f t="shared" si="2411"/>
        <v>7.3709166302817972E-2</v>
      </c>
      <c r="Q1854" s="13">
        <f t="shared" si="2412"/>
        <v>0.15976619207181561</v>
      </c>
      <c r="R1854" s="13">
        <f t="shared" si="2413"/>
        <v>8.5015501818656077E-3</v>
      </c>
      <c r="S1854" s="13">
        <f t="shared" si="2414"/>
        <v>2.1166342749416731E-2</v>
      </c>
      <c r="T1854" s="13">
        <f t="shared" si="2415"/>
        <v>8.2239479341265215E-2</v>
      </c>
      <c r="U1854" s="13">
        <f t="shared" si="2416"/>
        <v>1.8970857916854132E-2</v>
      </c>
      <c r="V1854" s="13">
        <f t="shared" si="2417"/>
        <v>2.7013921386066513E-3</v>
      </c>
      <c r="W1854" s="13">
        <f t="shared" si="2418"/>
        <v>0.11883721850227436</v>
      </c>
      <c r="X1854" s="13">
        <f t="shared" si="2419"/>
        <v>6.1171333241754659E-2</v>
      </c>
      <c r="Y1854" s="13">
        <f t="shared" si="2420"/>
        <v>1.5743939725845167E-2</v>
      </c>
      <c r="Z1854" s="13">
        <f t="shared" si="2421"/>
        <v>1.4587213383166608E-3</v>
      </c>
      <c r="AA1854" s="13">
        <f t="shared" si="2422"/>
        <v>3.2550763869532299E-3</v>
      </c>
      <c r="AB1854" s="13">
        <f t="shared" si="2423"/>
        <v>3.6317842231359779E-3</v>
      </c>
      <c r="AC1854" s="13">
        <f t="shared" si="2424"/>
        <v>1.9393311162760438E-4</v>
      </c>
      <c r="AD1854" s="13">
        <f t="shared" si="2425"/>
        <v>6.6295085578912422E-2</v>
      </c>
      <c r="AE1854" s="13">
        <f t="shared" si="2426"/>
        <v>3.412532557854072E-2</v>
      </c>
      <c r="AF1854" s="13">
        <f t="shared" si="2427"/>
        <v>8.7829877258038362E-3</v>
      </c>
      <c r="AG1854" s="13">
        <f t="shared" si="2428"/>
        <v>1.5070112315671686E-3</v>
      </c>
      <c r="AH1854" s="13">
        <f t="shared" si="2429"/>
        <v>1.8771881868667056E-4</v>
      </c>
      <c r="AI1854" s="13">
        <f t="shared" si="2430"/>
        <v>4.1888678669694694E-4</v>
      </c>
      <c r="AJ1854" s="13">
        <f t="shared" si="2431"/>
        <v>4.6736427731886471E-4</v>
      </c>
      <c r="AK1854" s="13">
        <f t="shared" si="2432"/>
        <v>3.4763469056666184E-4</v>
      </c>
      <c r="AL1854" s="13">
        <f t="shared" si="2433"/>
        <v>8.910380984219788E-6</v>
      </c>
      <c r="AM1854" s="13">
        <f t="shared" si="2434"/>
        <v>2.958694878460966E-2</v>
      </c>
      <c r="AN1854" s="13">
        <f t="shared" si="2435"/>
        <v>1.5229850769987917E-2</v>
      </c>
      <c r="AO1854" s="13">
        <f t="shared" si="2436"/>
        <v>3.9197748332324639E-3</v>
      </c>
      <c r="AP1854" s="13">
        <f t="shared" si="2437"/>
        <v>6.7256665764667397E-4</v>
      </c>
      <c r="AQ1854" s="13">
        <f t="shared" si="2438"/>
        <v>8.6550744919636463E-5</v>
      </c>
      <c r="AR1854" s="13">
        <f t="shared" si="2439"/>
        <v>1.9325612898640977E-5</v>
      </c>
      <c r="AS1854" s="13">
        <f t="shared" si="2440"/>
        <v>4.312430658096621E-5</v>
      </c>
      <c r="AT1854" s="13">
        <f t="shared" si="2441"/>
        <v>4.8115054043640313E-5</v>
      </c>
      <c r="AU1854" s="13">
        <f t="shared" si="2442"/>
        <v>3.5788918271661764E-5</v>
      </c>
      <c r="AV1854" s="13">
        <f t="shared" si="2443"/>
        <v>1.9965373049783311E-5</v>
      </c>
      <c r="AW1854" s="13">
        <f t="shared" si="2444"/>
        <v>2.8430080514765355E-7</v>
      </c>
      <c r="AX1854" s="13">
        <f t="shared" si="2445"/>
        <v>1.1003675595997761E-2</v>
      </c>
      <c r="AY1854" s="13">
        <f t="shared" si="2446"/>
        <v>5.6641304403641859E-3</v>
      </c>
      <c r="AZ1854" s="13">
        <f t="shared" si="2447"/>
        <v>1.4578025935774201E-3</v>
      </c>
      <c r="BA1854" s="13">
        <f t="shared" si="2448"/>
        <v>2.5013411728613718E-4</v>
      </c>
      <c r="BB1854" s="13">
        <f t="shared" si="2449"/>
        <v>3.2189068451121649E-5</v>
      </c>
      <c r="BC1854" s="13">
        <f t="shared" si="2450"/>
        <v>3.3138578263299387E-6</v>
      </c>
      <c r="BD1854" s="13">
        <f t="shared" si="2451"/>
        <v>1.6579731524391837E-6</v>
      </c>
      <c r="BE1854" s="13">
        <f t="shared" si="2452"/>
        <v>3.6996985763813142E-6</v>
      </c>
      <c r="BF1854" s="13">
        <f t="shared" si="2453"/>
        <v>4.1278622443133943E-6</v>
      </c>
      <c r="BG1854" s="13">
        <f t="shared" si="2454"/>
        <v>3.0703846734624428E-6</v>
      </c>
      <c r="BH1854" s="13">
        <f t="shared" si="2455"/>
        <v>1.7128591299322449E-6</v>
      </c>
      <c r="BI1854" s="13">
        <f t="shared" si="2456"/>
        <v>7.6443487341505855E-7</v>
      </c>
      <c r="BJ1854" s="14">
        <f t="shared" si="2457"/>
        <v>0.75956990949382885</v>
      </c>
      <c r="BK1854" s="14">
        <f t="shared" si="2458"/>
        <v>0.16761463505831517</v>
      </c>
      <c r="BL1854" s="14">
        <f t="shared" si="2459"/>
        <v>6.899405694682556E-2</v>
      </c>
      <c r="BM1854" s="14">
        <f t="shared" si="2460"/>
        <v>0.50959957798732702</v>
      </c>
      <c r="BN1854" s="14">
        <f t="shared" si="2461"/>
        <v>0.48237389871040015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1.5455000000000001</v>
      </c>
      <c r="F1855" s="10">
        <f>VLOOKUP(B1855,home!$B$2:$E$405,3,FALSE)</f>
        <v>0.56620000000000004</v>
      </c>
      <c r="G1855" s="10">
        <f>VLOOKUP(C1855,away!$B$2:$E$405,4,FALSE)</f>
        <v>0.55459999999999998</v>
      </c>
      <c r="H1855" s="10">
        <f>VLOOKUP(A1855,away!$A$2:$E$405,3,FALSE)</f>
        <v>1.1894</v>
      </c>
      <c r="I1855" s="10">
        <f>VLOOKUP(C1855,away!$B$2:$E$405,3,FALSE)</f>
        <v>1.2011000000000001</v>
      </c>
      <c r="J1855" s="10">
        <f>VLOOKUP(B1855,home!$B$2:$E$405,4,FALSE)</f>
        <v>1.6815</v>
      </c>
      <c r="K1855" s="12">
        <f t="shared" si="2406"/>
        <v>0.48530944066000004</v>
      </c>
      <c r="L1855" s="12">
        <f t="shared" si="2407"/>
        <v>2.4021712937100004</v>
      </c>
      <c r="M1855" s="13">
        <f t="shared" si="2408"/>
        <v>5.5716400364710837E-2</v>
      </c>
      <c r="N1855" s="13">
        <f t="shared" si="2409"/>
        <v>2.7039695096586439E-2</v>
      </c>
      <c r="O1855" s="13">
        <f t="shared" si="2410"/>
        <v>0.13384033754496175</v>
      </c>
      <c r="P1855" s="13">
        <f t="shared" si="2411"/>
        <v>6.4953979351690991E-2</v>
      </c>
      <c r="Q1855" s="13">
        <f t="shared" si="2412"/>
        <v>6.5613096514706547E-3</v>
      </c>
      <c r="R1855" s="13">
        <f t="shared" si="2413"/>
        <v>0.160753708395482</v>
      </c>
      <c r="S1855" s="13">
        <f t="shared" si="2414"/>
        <v>1.8930778935837833E-2</v>
      </c>
      <c r="T1855" s="13">
        <f t="shared" si="2415"/>
        <v>1.5761389693905174E-2</v>
      </c>
      <c r="U1855" s="13">
        <f t="shared" si="2416"/>
        <v>7.8015292305432124E-2</v>
      </c>
      <c r="V1855" s="13">
        <f t="shared" si="2417"/>
        <v>2.4521593403994276E-3</v>
      </c>
      <c r="W1855" s="13">
        <f t="shared" si="2418"/>
        <v>1.0614218389840945E-3</v>
      </c>
      <c r="X1855" s="13">
        <f t="shared" si="2419"/>
        <v>2.54971707212447E-3</v>
      </c>
      <c r="Y1855" s="13">
        <f t="shared" si="2420"/>
        <v>3.0624285788698568E-3</v>
      </c>
      <c r="Z1855" s="13">
        <f t="shared" si="2421"/>
        <v>0.12871931455501837</v>
      </c>
      <c r="AA1855" s="13">
        <f t="shared" si="2422"/>
        <v>6.2468698548834578E-2</v>
      </c>
      <c r="AB1855" s="13">
        <f t="shared" si="2423"/>
        <v>1.5158324575746529E-2</v>
      </c>
      <c r="AC1855" s="13">
        <f t="shared" si="2424"/>
        <v>1.7866990926454661E-4</v>
      </c>
      <c r="AD1855" s="13">
        <f t="shared" si="2425"/>
        <v>1.2877950974541987E-4</v>
      </c>
      <c r="AE1855" s="13">
        <f t="shared" si="2426"/>
        <v>3.0935044152849482E-4</v>
      </c>
      <c r="AF1855" s="13">
        <f t="shared" si="2427"/>
        <v>3.7155637516813217E-4</v>
      </c>
      <c r="AG1855" s="13">
        <f t="shared" si="2428"/>
        <v>2.975140194746101E-4</v>
      </c>
      <c r="AH1855" s="13">
        <f t="shared" si="2429"/>
        <v>7.7301460592523255E-2</v>
      </c>
      <c r="AI1855" s="13">
        <f t="shared" si="2430"/>
        <v>3.7515128602358498E-2</v>
      </c>
      <c r="AJ1855" s="13">
        <f t="shared" si="2431"/>
        <v>9.1032230391492833E-3</v>
      </c>
      <c r="AK1855" s="13">
        <f t="shared" si="2432"/>
        <v>1.4726266937775884E-3</v>
      </c>
      <c r="AL1855" s="13">
        <f t="shared" si="2433"/>
        <v>8.3317095298125828E-6</v>
      </c>
      <c r="AM1855" s="13">
        <f t="shared" si="2434"/>
        <v>1.2499582368603752E-5</v>
      </c>
      <c r="AN1855" s="13">
        <f t="shared" si="2435"/>
        <v>3.0026137949223581E-5</v>
      </c>
      <c r="AO1855" s="13">
        <f t="shared" si="2436"/>
        <v>3.6063963321300682E-5</v>
      </c>
      <c r="AP1855" s="13">
        <f t="shared" si="2437"/>
        <v>2.8877272475946287E-5</v>
      </c>
      <c r="AQ1855" s="13">
        <f t="shared" si="2438"/>
        <v>1.734203874559002E-5</v>
      </c>
      <c r="AR1855" s="13">
        <f t="shared" si="2439"/>
        <v>3.7138269919442822E-2</v>
      </c>
      <c r="AS1855" s="13">
        <f t="shared" si="2440"/>
        <v>1.8023553001684903E-2</v>
      </c>
      <c r="AT1855" s="13">
        <f t="shared" si="2441"/>
        <v>4.3735002129767818E-3</v>
      </c>
      <c r="AU1855" s="13">
        <f t="shared" si="2442"/>
        <v>7.0750031402871786E-4</v>
      </c>
      <c r="AV1855" s="13">
        <f t="shared" si="2443"/>
        <v>8.5839145417012839E-5</v>
      </c>
      <c r="AW1855" s="13">
        <f t="shared" si="2444"/>
        <v>2.6980769537099626E-7</v>
      </c>
      <c r="AX1855" s="13">
        <f t="shared" si="2445"/>
        <v>1.0110275546317804E-6</v>
      </c>
      <c r="AY1855" s="13">
        <f t="shared" si="2446"/>
        <v>2.4286613688862821E-6</v>
      </c>
      <c r="AZ1855" s="13">
        <f t="shared" si="2447"/>
        <v>2.9170303112405308E-6</v>
      </c>
      <c r="BA1855" s="13">
        <f t="shared" si="2448"/>
        <v>2.3357354921813171E-6</v>
      </c>
      <c r="BB1855" s="13">
        <f t="shared" si="2449"/>
        <v>1.4027091872543897E-6</v>
      </c>
      <c r="BC1855" s="13">
        <f t="shared" si="2450"/>
        <v>6.7390954860915595E-7</v>
      </c>
      <c r="BD1855" s="13">
        <f t="shared" si="2451"/>
        <v>1.4868747649756519E-2</v>
      </c>
      <c r="BE1855" s="13">
        <f t="shared" si="2452"/>
        <v>7.2159436052180274E-3</v>
      </c>
      <c r="BF1855" s="13">
        <f t="shared" si="2453"/>
        <v>1.7509827774412322E-3</v>
      </c>
      <c r="BG1855" s="13">
        <f t="shared" si="2454"/>
        <v>2.8325615744176596E-4</v>
      </c>
      <c r="BH1855" s="13">
        <f t="shared" si="2455"/>
        <v>3.4366721832891077E-5</v>
      </c>
      <c r="BI1855" s="13">
        <f t="shared" si="2456"/>
        <v>3.335698910007637E-6</v>
      </c>
      <c r="BJ1855" s="14">
        <f t="shared" si="2457"/>
        <v>5.7278740346180815E-2</v>
      </c>
      <c r="BK1855" s="14">
        <f t="shared" si="2458"/>
        <v>0.14224274827280234</v>
      </c>
      <c r="BL1855" s="14">
        <f t="shared" si="2459"/>
        <v>0.66011409550241618</v>
      </c>
      <c r="BM1855" s="14">
        <f t="shared" si="2460"/>
        <v>0.53948730941784151</v>
      </c>
      <c r="BN1855" s="14">
        <f t="shared" si="2461"/>
        <v>0.44886543040490268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1.25</v>
      </c>
      <c r="F1856" s="10">
        <f>VLOOKUP(B1856,home!$B$2:$E$405,3,FALSE)</f>
        <v>0.3</v>
      </c>
      <c r="G1856" s="10">
        <f>VLOOKUP(C1856,away!$B$2:$E$405,4,FALSE)</f>
        <v>0.4</v>
      </c>
      <c r="H1856" s="10">
        <f>VLOOKUP(A1856,away!$A$2:$E$405,3,FALSE)</f>
        <v>0.89839999999999998</v>
      </c>
      <c r="I1856" s="10">
        <f>VLOOKUP(C1856,away!$B$2:$E$405,3,FALSE)</f>
        <v>1.1131</v>
      </c>
      <c r="J1856" s="10">
        <f>VLOOKUP(B1856,home!$B$2:$E$405,4,FALSE)</f>
        <v>0.69569999999999999</v>
      </c>
      <c r="K1856" s="12">
        <f t="shared" si="2406"/>
        <v>0.15000000000000002</v>
      </c>
      <c r="L1856" s="12">
        <f t="shared" si="2407"/>
        <v>0.69570628912799992</v>
      </c>
      <c r="M1856" s="13">
        <f t="shared" si="2408"/>
        <v>0.42925407363468959</v>
      </c>
      <c r="N1856" s="13">
        <f t="shared" si="2409"/>
        <v>6.4388111045203436E-2</v>
      </c>
      <c r="O1856" s="13">
        <f t="shared" si="2410"/>
        <v>0.2986347586614671</v>
      </c>
      <c r="P1856" s="13">
        <f t="shared" si="2411"/>
        <v>4.4795213799220072E-2</v>
      </c>
      <c r="Q1856" s="13">
        <f t="shared" si="2412"/>
        <v>4.8291083283902589E-3</v>
      </c>
      <c r="R1856" s="13">
        <f t="shared" si="2413"/>
        <v>0.10388103987650255</v>
      </c>
      <c r="S1856" s="13">
        <f t="shared" si="2414"/>
        <v>1.1686616986106538E-3</v>
      </c>
      <c r="T1856" s="13">
        <f t="shared" si="2415"/>
        <v>3.3596410349415059E-3</v>
      </c>
      <c r="U1856" s="13">
        <f t="shared" si="2416"/>
        <v>1.5582155981475382E-2</v>
      </c>
      <c r="V1856" s="13">
        <f t="shared" si="2417"/>
        <v>1.3550754893107398E-5</v>
      </c>
      <c r="W1856" s="13">
        <f t="shared" si="2418"/>
        <v>2.4145541641951314E-4</v>
      </c>
      <c r="X1856" s="13">
        <f t="shared" si="2419"/>
        <v>1.6798205174707543E-4</v>
      </c>
      <c r="Y1856" s="13">
        <f t="shared" si="2420"/>
        <v>5.8433084930532741E-5</v>
      </c>
      <c r="Z1856" s="13">
        <f t="shared" si="2421"/>
        <v>2.4090230921079793E-2</v>
      </c>
      <c r="AA1856" s="13">
        <f t="shared" si="2422"/>
        <v>3.6135346381619693E-3</v>
      </c>
      <c r="AB1856" s="13">
        <f t="shared" si="2423"/>
        <v>2.7101509786214774E-4</v>
      </c>
      <c r="AC1856" s="13">
        <f t="shared" si="2424"/>
        <v>8.8381363139689043E-8</v>
      </c>
      <c r="AD1856" s="13">
        <f t="shared" si="2425"/>
        <v>9.0545781157317408E-6</v>
      </c>
      <c r="AE1856" s="13">
        <f t="shared" si="2426"/>
        <v>6.2993269405153271E-6</v>
      </c>
      <c r="AF1856" s="13">
        <f t="shared" si="2427"/>
        <v>2.1912406848949772E-6</v>
      </c>
      <c r="AG1856" s="13">
        <f t="shared" si="2428"/>
        <v>5.0815330849152728E-7</v>
      </c>
      <c r="AH1856" s="13">
        <f t="shared" si="2429"/>
        <v>4.1899312895852551E-3</v>
      </c>
      <c r="AI1856" s="13">
        <f t="shared" si="2430"/>
        <v>6.2848969343778829E-4</v>
      </c>
      <c r="AJ1856" s="13">
        <f t="shared" si="2431"/>
        <v>4.7136727007834133E-5</v>
      </c>
      <c r="AK1856" s="13">
        <f t="shared" si="2432"/>
        <v>2.3568363503917087E-6</v>
      </c>
      <c r="AL1856" s="13">
        <f t="shared" si="2433"/>
        <v>3.6892482106792426E-10</v>
      </c>
      <c r="AM1856" s="13">
        <f t="shared" si="2434"/>
        <v>2.7163734347195258E-7</v>
      </c>
      <c r="AN1856" s="13">
        <f t="shared" si="2435"/>
        <v>1.8897980821546007E-7</v>
      </c>
      <c r="AO1856" s="13">
        <f t="shared" si="2436"/>
        <v>6.57372205468494E-8</v>
      </c>
      <c r="AP1856" s="13">
        <f t="shared" si="2437"/>
        <v>1.524459925474584E-8</v>
      </c>
      <c r="AQ1856" s="13">
        <f t="shared" si="2438"/>
        <v>2.651440894190675E-9</v>
      </c>
      <c r="AR1856" s="13">
        <f t="shared" si="2439"/>
        <v>5.8299230983573092E-4</v>
      </c>
      <c r="AS1856" s="13">
        <f t="shared" si="2440"/>
        <v>8.7448846475359635E-5</v>
      </c>
      <c r="AT1856" s="13">
        <f t="shared" si="2441"/>
        <v>6.5586634856519739E-6</v>
      </c>
      <c r="AU1856" s="13">
        <f t="shared" si="2442"/>
        <v>3.2793317428259896E-7</v>
      </c>
      <c r="AV1856" s="13">
        <f t="shared" si="2443"/>
        <v>1.2297494035597457E-8</v>
      </c>
      <c r="AW1856" s="13">
        <f t="shared" si="2444"/>
        <v>1.0694304926349027E-12</v>
      </c>
      <c r="AX1856" s="13">
        <f t="shared" si="2445"/>
        <v>6.7909335867988118E-9</v>
      </c>
      <c r="AY1856" s="13">
        <f t="shared" si="2446"/>
        <v>4.7244952053864997E-9</v>
      </c>
      <c r="AZ1856" s="13">
        <f t="shared" si="2447"/>
        <v>1.6434305136712345E-9</v>
      </c>
      <c r="BA1856" s="13">
        <f t="shared" si="2448"/>
        <v>3.8111498136864585E-10</v>
      </c>
      <c r="BB1856" s="13">
        <f t="shared" si="2449"/>
        <v>6.6286022354766846E-11</v>
      </c>
      <c r="BC1856" s="13">
        <f t="shared" si="2450"/>
        <v>9.2231205266981023E-12</v>
      </c>
      <c r="BD1856" s="13">
        <f t="shared" si="2451"/>
        <v>6.7598569410996204E-5</v>
      </c>
      <c r="BE1856" s="13">
        <f t="shared" si="2452"/>
        <v>1.0139785411649432E-5</v>
      </c>
      <c r="BF1856" s="13">
        <f t="shared" si="2453"/>
        <v>7.6048390587370752E-7</v>
      </c>
      <c r="BG1856" s="13">
        <f t="shared" si="2454"/>
        <v>3.8024195293685404E-8</v>
      </c>
      <c r="BH1856" s="13">
        <f t="shared" si="2455"/>
        <v>1.4259073235132023E-9</v>
      </c>
      <c r="BI1856" s="13">
        <f t="shared" si="2456"/>
        <v>4.2777219705396126E-11</v>
      </c>
      <c r="BJ1856" s="14">
        <f t="shared" si="2457"/>
        <v>7.3063342126577779E-2</v>
      </c>
      <c r="BK1856" s="14">
        <f t="shared" si="2458"/>
        <v>0.47523159336219656</v>
      </c>
      <c r="BL1856" s="14">
        <f t="shared" si="2459"/>
        <v>0.4276062971839239</v>
      </c>
      <c r="BM1856" s="14">
        <f t="shared" si="2460"/>
        <v>5.4209153524879219E-2</v>
      </c>
      <c r="BN1856" s="14">
        <f t="shared" si="2461"/>
        <v>0.94578230534547292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1.25</v>
      </c>
      <c r="F1857" s="10">
        <f>VLOOKUP(B1857,home!$B$2:$E$405,3,FALSE)</f>
        <v>0.5</v>
      </c>
      <c r="G1857" s="10">
        <f>VLOOKUP(C1857,away!$B$2:$E$405,4,FALSE)</f>
        <v>0.7</v>
      </c>
      <c r="H1857" s="10">
        <f>VLOOKUP(A1857,away!$A$2:$E$405,3,FALSE)</f>
        <v>0.89839999999999998</v>
      </c>
      <c r="I1857" s="10">
        <f>VLOOKUP(C1857,away!$B$2:$E$405,3,FALSE)</f>
        <v>0.83479999999999999</v>
      </c>
      <c r="J1857" s="10">
        <f>VLOOKUP(B1857,home!$B$2:$E$405,4,FALSE)</f>
        <v>0.97399999999999998</v>
      </c>
      <c r="K1857" s="12">
        <f t="shared" si="2406"/>
        <v>0.4375</v>
      </c>
      <c r="L1857" s="12">
        <f t="shared" si="2407"/>
        <v>0.73048472767999995</v>
      </c>
      <c r="M1857" s="13">
        <f t="shared" si="2408"/>
        <v>0.31099304584497361</v>
      </c>
      <c r="N1857" s="13">
        <f t="shared" si="2409"/>
        <v>0.13605945755717597</v>
      </c>
      <c r="O1857" s="13">
        <f t="shared" si="2410"/>
        <v>0.22717567040443928</v>
      </c>
      <c r="P1857" s="13">
        <f t="shared" si="2411"/>
        <v>9.9389355801942178E-2</v>
      </c>
      <c r="Q1857" s="13">
        <f t="shared" si="2412"/>
        <v>2.9763006340632239E-2</v>
      </c>
      <c r="R1857" s="13">
        <f t="shared" si="2413"/>
        <v>8.2974178865454121E-2</v>
      </c>
      <c r="S1857" s="13">
        <f t="shared" si="2414"/>
        <v>7.9408882117329126E-3</v>
      </c>
      <c r="T1857" s="13">
        <f t="shared" si="2415"/>
        <v>2.1741421581674851E-2</v>
      </c>
      <c r="U1857" s="13">
        <f t="shared" si="2416"/>
        <v>3.6301203253636179E-2</v>
      </c>
      <c r="V1857" s="13">
        <f t="shared" si="2417"/>
        <v>2.8197835375135617E-4</v>
      </c>
      <c r="W1857" s="13">
        <f t="shared" si="2418"/>
        <v>4.3404384246755363E-3</v>
      </c>
      <c r="X1857" s="13">
        <f t="shared" si="2419"/>
        <v>3.1706239806609171E-3</v>
      </c>
      <c r="Y1857" s="13">
        <f t="shared" si="2420"/>
        <v>1.1580461975443837E-3</v>
      </c>
      <c r="Z1857" s="13">
        <f t="shared" si="2421"/>
        <v>2.0203790151000954E-2</v>
      </c>
      <c r="AA1857" s="13">
        <f t="shared" si="2422"/>
        <v>8.839158191062917E-3</v>
      </c>
      <c r="AB1857" s="13">
        <f t="shared" si="2423"/>
        <v>1.9335658542950131E-3</v>
      </c>
      <c r="AC1857" s="13">
        <f t="shared" si="2424"/>
        <v>5.6322897135234296E-6</v>
      </c>
      <c r="AD1857" s="13">
        <f t="shared" si="2425"/>
        <v>4.7473545269888662E-4</v>
      </c>
      <c r="AE1857" s="13">
        <f t="shared" si="2426"/>
        <v>3.4678699788478763E-4</v>
      </c>
      <c r="AF1857" s="13">
        <f t="shared" si="2427"/>
        <v>1.2666130285641692E-4</v>
      </c>
      <c r="AG1857" s="13">
        <f t="shared" si="2428"/>
        <v>3.0841382441554572E-5</v>
      </c>
      <c r="AH1857" s="13">
        <f t="shared" si="2429"/>
        <v>3.6896400366394485E-3</v>
      </c>
      <c r="AI1857" s="13">
        <f t="shared" si="2430"/>
        <v>1.6142175160297589E-3</v>
      </c>
      <c r="AJ1857" s="13">
        <f t="shared" si="2431"/>
        <v>3.5311008163150967E-4</v>
      </c>
      <c r="AK1857" s="13">
        <f t="shared" si="2432"/>
        <v>5.1495220237928515E-5</v>
      </c>
      <c r="AL1857" s="13">
        <f t="shared" si="2433"/>
        <v>7.2000278307965508E-8</v>
      </c>
      <c r="AM1857" s="13">
        <f t="shared" si="2434"/>
        <v>4.1539352111152589E-5</v>
      </c>
      <c r="AN1857" s="13">
        <f t="shared" si="2435"/>
        <v>3.0343862314918924E-5</v>
      </c>
      <c r="AO1857" s="13">
        <f t="shared" si="2436"/>
        <v>1.1082863999936481E-5</v>
      </c>
      <c r="AP1857" s="13">
        <f t="shared" si="2437"/>
        <v>2.6986209636360254E-6</v>
      </c>
      <c r="AQ1857" s="13">
        <f t="shared" si="2438"/>
        <v>4.928253499333002E-7</v>
      </c>
      <c r="AR1857" s="13">
        <f t="shared" si="2439"/>
        <v>5.3904513948035862E-4</v>
      </c>
      <c r="AS1857" s="13">
        <f t="shared" si="2440"/>
        <v>2.3583224852265691E-4</v>
      </c>
      <c r="AT1857" s="13">
        <f t="shared" si="2441"/>
        <v>5.1588304364331191E-5</v>
      </c>
      <c r="AU1857" s="13">
        <f t="shared" si="2442"/>
        <v>7.5232943864649688E-6</v>
      </c>
      <c r="AV1857" s="13">
        <f t="shared" si="2443"/>
        <v>8.2286032351960564E-7</v>
      </c>
      <c r="AW1857" s="13">
        <f t="shared" si="2444"/>
        <v>6.3917660737629989E-10</v>
      </c>
      <c r="AX1857" s="13">
        <f t="shared" si="2445"/>
        <v>3.0289110914382104E-6</v>
      </c>
      <c r="AY1857" s="13">
        <f t="shared" si="2446"/>
        <v>2.2125732937961722E-6</v>
      </c>
      <c r="AZ1857" s="13">
        <f t="shared" si="2447"/>
        <v>8.0812549999536864E-7</v>
      </c>
      <c r="BA1857" s="13">
        <f t="shared" si="2448"/>
        <v>1.9677444526512691E-7</v>
      </c>
      <c r="BB1857" s="13">
        <f t="shared" si="2449"/>
        <v>3.5935181765969815E-8</v>
      </c>
      <c r="BC1857" s="13">
        <f t="shared" si="2450"/>
        <v>5.2500202932891529E-9</v>
      </c>
      <c r="BD1857" s="13">
        <f t="shared" si="2451"/>
        <v>6.5627373653422873E-5</v>
      </c>
      <c r="BE1857" s="13">
        <f t="shared" si="2452"/>
        <v>2.871197597337251E-5</v>
      </c>
      <c r="BF1857" s="13">
        <f t="shared" si="2453"/>
        <v>6.2807447441752362E-6</v>
      </c>
      <c r="BG1857" s="13">
        <f t="shared" si="2454"/>
        <v>9.1594194185888895E-7</v>
      </c>
      <c r="BH1857" s="13">
        <f t="shared" si="2455"/>
        <v>1.0018114989081593E-7</v>
      </c>
      <c r="BI1857" s="13">
        <f t="shared" si="2456"/>
        <v>8.7658506154463961E-9</v>
      </c>
      <c r="BJ1857" s="14">
        <f t="shared" si="2457"/>
        <v>0.19730446431251769</v>
      </c>
      <c r="BK1857" s="14">
        <f t="shared" si="2458"/>
        <v>0.41861318507568568</v>
      </c>
      <c r="BL1857" s="14">
        <f t="shared" si="2459"/>
        <v>0.36386869625381679</v>
      </c>
      <c r="BM1857" s="14">
        <f t="shared" si="2460"/>
        <v>0.11363320904428652</v>
      </c>
      <c r="BN1857" s="14">
        <f t="shared" si="2461"/>
        <v>0.88635471481461736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0.64859999999999995</v>
      </c>
      <c r="G1858" s="10">
        <f>VLOOKUP(C1858,away!$B$2:$E$405,4,FALSE)</f>
        <v>0.92659999999999998</v>
      </c>
      <c r="H1858" s="10">
        <f>VLOOKUP(A1858,away!$A$2:$E$405,3,FALSE)</f>
        <v>1.125</v>
      </c>
      <c r="I1858" s="10">
        <f>VLOOKUP(C1858,away!$B$2:$E$405,3,FALSE)</f>
        <v>0.76190000000000002</v>
      </c>
      <c r="J1858" s="10">
        <f>VLOOKUP(B1858,home!$B$2:$E$405,4,FALSE)</f>
        <v>1.1111</v>
      </c>
      <c r="K1858" s="12">
        <f t="shared" si="2406"/>
        <v>0.92655053809199994</v>
      </c>
      <c r="L1858" s="12">
        <f t="shared" si="2407"/>
        <v>0.95236547625000001</v>
      </c>
      <c r="M1858" s="13">
        <f t="shared" si="2408"/>
        <v>0.15275560092406582</v>
      </c>
      <c r="N1858" s="13">
        <f t="shared" si="2409"/>
        <v>0.14153578423275998</v>
      </c>
      <c r="O1858" s="13">
        <f t="shared" si="2410"/>
        <v>0.14547916062390287</v>
      </c>
      <c r="P1858" s="13">
        <f t="shared" si="2411"/>
        <v>0.13479379455724971</v>
      </c>
      <c r="Q1858" s="13">
        <f t="shared" si="2412"/>
        <v>6.5570028520068477E-2</v>
      </c>
      <c r="R1858" s="13">
        <f t="shared" si="2413"/>
        <v>6.9274665046016745E-2</v>
      </c>
      <c r="S1858" s="13">
        <f t="shared" si="2414"/>
        <v>2.9736007945420532E-2</v>
      </c>
      <c r="T1858" s="13">
        <f t="shared" si="2415"/>
        <v>6.2446631439241097E-2</v>
      </c>
      <c r="U1858" s="13">
        <f t="shared" si="2416"/>
        <v>6.4186478174529868E-2</v>
      </c>
      <c r="V1858" s="13">
        <f t="shared" si="2417"/>
        <v>2.9154990947782263E-3</v>
      </c>
      <c r="W1858" s="13">
        <f t="shared" si="2418"/>
        <v>2.0251315069325745E-2</v>
      </c>
      <c r="X1858" s="13">
        <f t="shared" si="2419"/>
        <v>1.9286653320687217E-2</v>
      </c>
      <c r="Y1858" s="13">
        <f t="shared" si="2420"/>
        <v>9.1839713875124605E-3</v>
      </c>
      <c r="Z1858" s="13">
        <f t="shared" si="2421"/>
        <v>2.1991599789536322E-2</v>
      </c>
      <c r="AA1858" s="13">
        <f t="shared" si="2422"/>
        <v>2.0376328618498793E-2</v>
      </c>
      <c r="AB1858" s="13">
        <f t="shared" si="2423"/>
        <v>9.4398491229047369E-3</v>
      </c>
      <c r="AC1858" s="13">
        <f t="shared" si="2424"/>
        <v>1.6079246179684186E-4</v>
      </c>
      <c r="AD1858" s="13">
        <f t="shared" si="2425"/>
        <v>4.6909667186385978E-3</v>
      </c>
      <c r="AE1858" s="13">
        <f t="shared" si="2426"/>
        <v>4.4675147530691484E-3</v>
      </c>
      <c r="AF1858" s="13">
        <f t="shared" si="2427"/>
        <v>2.1273534077302998E-3</v>
      </c>
      <c r="AG1858" s="13">
        <f t="shared" si="2428"/>
        <v>6.7533931376837582E-4</v>
      </c>
      <c r="AH1858" s="13">
        <f t="shared" si="2429"/>
        <v>5.2360101017652899E-3</v>
      </c>
      <c r="AI1858" s="13">
        <f t="shared" si="2430"/>
        <v>4.8514279772457767E-3</v>
      </c>
      <c r="AJ1858" s="13">
        <f t="shared" si="2431"/>
        <v>2.2475466014158286E-3</v>
      </c>
      <c r="AK1858" s="13">
        <f t="shared" si="2432"/>
        <v>6.9415517097622733E-4</v>
      </c>
      <c r="AL1858" s="13">
        <f t="shared" si="2433"/>
        <v>5.6754255636287691E-6</v>
      </c>
      <c r="AM1858" s="13">
        <f t="shared" si="2434"/>
        <v>8.6928354746525151E-4</v>
      </c>
      <c r="AN1858" s="13">
        <f t="shared" si="2435"/>
        <v>8.2787563967803379E-4</v>
      </c>
      <c r="AO1858" s="13">
        <f t="shared" si="2436"/>
        <v>3.9422008892887195E-4</v>
      </c>
      <c r="AP1858" s="13">
        <f t="shared" si="2437"/>
        <v>1.2514720091335419E-4</v>
      </c>
      <c r="AQ1858" s="13">
        <f t="shared" si="2438"/>
        <v>2.9796468399800247E-5</v>
      </c>
      <c r="AR1858" s="13">
        <f t="shared" si="2439"/>
        <v>9.9731905084350257E-4</v>
      </c>
      <c r="AS1858" s="13">
        <f t="shared" si="2440"/>
        <v>9.2406650320845003E-4</v>
      </c>
      <c r="AT1858" s="13">
        <f t="shared" si="2441"/>
        <v>4.2809715789029107E-4</v>
      </c>
      <c r="AU1858" s="13">
        <f t="shared" si="2442"/>
        <v>1.3221788399963503E-4</v>
      </c>
      <c r="AV1858" s="13">
        <f t="shared" si="2443"/>
        <v>3.0626637891311856E-5</v>
      </c>
      <c r="AW1858" s="13">
        <f t="shared" si="2444"/>
        <v>1.3911331107063688E-7</v>
      </c>
      <c r="AX1858" s="13">
        <f t="shared" si="2445"/>
        <v>1.3423918977640851E-4</v>
      </c>
      <c r="AY1858" s="13">
        <f t="shared" si="2446"/>
        <v>1.2784476990282344E-4</v>
      </c>
      <c r="AZ1858" s="13">
        <f t="shared" si="2447"/>
        <v>6.0877472587287039E-5</v>
      </c>
      <c r="BA1858" s="13">
        <f t="shared" si="2448"/>
        <v>1.9325867724495981E-5</v>
      </c>
      <c r="BB1858" s="13">
        <f t="shared" si="2449"/>
        <v>4.60132230484603E-6</v>
      </c>
      <c r="BC1858" s="13">
        <f t="shared" si="2450"/>
        <v>8.764281016468877E-7</v>
      </c>
      <c r="BD1858" s="13">
        <f t="shared" si="2451"/>
        <v>1.5830203880496166E-4</v>
      </c>
      <c r="BE1858" s="13">
        <f t="shared" si="2452"/>
        <v>1.4667483923579787E-4</v>
      </c>
      <c r="BF1858" s="13">
        <f t="shared" si="2453"/>
        <v>6.7950825609243052E-5</v>
      </c>
      <c r="BG1858" s="13">
        <f t="shared" si="2454"/>
        <v>2.0986624677346602E-5</v>
      </c>
      <c r="BH1858" s="13">
        <f t="shared" si="2455"/>
        <v>4.8612920968825834E-6</v>
      </c>
      <c r="BI1858" s="13">
        <f t="shared" si="2456"/>
        <v>9.0084656163778928E-7</v>
      </c>
      <c r="BJ1858" s="14">
        <f t="shared" si="2457"/>
        <v>0.33282964615858424</v>
      </c>
      <c r="BK1858" s="14">
        <f t="shared" si="2458"/>
        <v>0.32049521517877755</v>
      </c>
      <c r="BL1858" s="14">
        <f t="shared" si="2459"/>
        <v>0.32469762513807526</v>
      </c>
      <c r="BM1858" s="14">
        <f t="shared" si="2460"/>
        <v>0.29047734670431791</v>
      </c>
      <c r="BN1858" s="14">
        <f t="shared" si="2461"/>
        <v>0.70940903390406351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1.2972999999999999</v>
      </c>
      <c r="G1859" s="10">
        <f>VLOOKUP(C1859,away!$B$2:$E$405,4,FALSE)</f>
        <v>0.64859999999999995</v>
      </c>
      <c r="H1859" s="10">
        <f>VLOOKUP(A1859,away!$A$2:$E$405,3,FALSE)</f>
        <v>1.125</v>
      </c>
      <c r="I1859" s="10">
        <f>VLOOKUP(C1859,away!$B$2:$E$405,3,FALSE)</f>
        <v>1.4443999999999999</v>
      </c>
      <c r="J1859" s="10">
        <f>VLOOKUP(B1859,home!$B$2:$E$405,4,FALSE)</f>
        <v>0.77780000000000005</v>
      </c>
      <c r="K1859" s="12">
        <f t="shared" si="2406"/>
        <v>1.2972307501259999</v>
      </c>
      <c r="L1859" s="12">
        <f t="shared" si="2407"/>
        <v>1.2638861100000001</v>
      </c>
      <c r="M1859" s="13">
        <f t="shared" si="2408"/>
        <v>7.7218450057263271E-2</v>
      </c>
      <c r="N1859" s="13">
        <f t="shared" si="2409"/>
        <v>0.10017014789135072</v>
      </c>
      <c r="O1859" s="13">
        <f t="shared" si="2410"/>
        <v>9.7595326463103746E-2</v>
      </c>
      <c r="P1859" s="13">
        <f t="shared" si="2411"/>
        <v>0.12660365855652395</v>
      </c>
      <c r="Q1859" s="13">
        <f t="shared" si="2412"/>
        <v>6.4971898044664605E-2</v>
      </c>
      <c r="R1859" s="13">
        <f t="shared" si="2413"/>
        <v>6.1674688758816147E-2</v>
      </c>
      <c r="S1859" s="13">
        <f t="shared" si="2414"/>
        <v>5.189331807362934E-2</v>
      </c>
      <c r="T1859" s="13">
        <f t="shared" si="2415"/>
        <v>8.2117079478987748E-2</v>
      </c>
      <c r="U1859" s="13">
        <f t="shared" si="2416"/>
        <v>8.0006302762386655E-2</v>
      </c>
      <c r="V1859" s="13">
        <f t="shared" si="2417"/>
        <v>9.4535321802939869E-3</v>
      </c>
      <c r="W1859" s="13">
        <f t="shared" si="2418"/>
        <v>2.8094514679196748E-2</v>
      </c>
      <c r="X1859" s="13">
        <f t="shared" si="2419"/>
        <v>3.5508266870227873E-2</v>
      </c>
      <c r="Y1859" s="13">
        <f t="shared" si="2420"/>
        <v>2.2439202643727098E-2</v>
      </c>
      <c r="Z1859" s="13">
        <f t="shared" si="2421"/>
        <v>2.5983260820280296E-2</v>
      </c>
      <c r="AA1859" s="13">
        <f t="shared" si="2422"/>
        <v>3.3706284924611717E-2</v>
      </c>
      <c r="AB1859" s="13">
        <f t="shared" si="2423"/>
        <v>2.1862414638357364E-2</v>
      </c>
      <c r="AC1859" s="13">
        <f t="shared" si="2424"/>
        <v>9.6872230618095135E-4</v>
      </c>
      <c r="AD1859" s="13">
        <f t="shared" si="2425"/>
        <v>9.1112670879300774E-3</v>
      </c>
      <c r="AE1859" s="13">
        <f t="shared" si="2426"/>
        <v>1.1515603916934973E-2</v>
      </c>
      <c r="AF1859" s="13">
        <f t="shared" si="2427"/>
        <v>7.277205919437855E-3</v>
      </c>
      <c r="AG1859" s="13">
        <f t="shared" si="2428"/>
        <v>3.0658531603957621E-3</v>
      </c>
      <c r="AH1859" s="13">
        <f t="shared" si="2429"/>
        <v>8.2099706108148662E-3</v>
      </c>
      <c r="AI1859" s="13">
        <f t="shared" si="2430"/>
        <v>1.0650226333979785E-2</v>
      </c>
      <c r="AJ1859" s="13">
        <f t="shared" si="2431"/>
        <v>6.9079005481201359E-3</v>
      </c>
      <c r="AK1859" s="13">
        <f t="shared" si="2432"/>
        <v>2.9870470032778962E-3</v>
      </c>
      <c r="AL1859" s="13">
        <f t="shared" si="2433"/>
        <v>6.3530820935603862E-5</v>
      </c>
      <c r="AM1859" s="13">
        <f t="shared" si="2434"/>
        <v>2.3638831678147744E-3</v>
      </c>
      <c r="AN1859" s="13">
        <f t="shared" si="2435"/>
        <v>2.987679101463892E-3</v>
      </c>
      <c r="AO1859" s="13">
        <f t="shared" si="2436"/>
        <v>1.8880430587387474E-3</v>
      </c>
      <c r="AP1859" s="13">
        <f t="shared" si="2437"/>
        <v>7.9542379900727253E-4</v>
      </c>
      <c r="AQ1859" s="13">
        <f t="shared" si="2438"/>
        <v>2.5133127278218083E-4</v>
      </c>
      <c r="AR1859" s="13">
        <f t="shared" si="2439"/>
        <v>2.0752935637034244E-3</v>
      </c>
      <c r="AS1859" s="13">
        <f t="shared" si="2440"/>
        <v>2.6921346263746532E-3</v>
      </c>
      <c r="AT1859" s="13">
        <f t="shared" si="2441"/>
        <v>1.7461599104060849E-3</v>
      </c>
      <c r="AU1859" s="13">
        <f t="shared" si="2442"/>
        <v>7.5505744347201134E-4</v>
      </c>
      <c r="AV1859" s="13">
        <f t="shared" si="2443"/>
        <v>2.4487093344585425E-4</v>
      </c>
      <c r="AW1859" s="13">
        <f t="shared" si="2444"/>
        <v>2.8933911072282518E-6</v>
      </c>
      <c r="AX1859" s="13">
        <f t="shared" si="2445"/>
        <v>5.1108365583243021E-4</v>
      </c>
      <c r="AY1859" s="13">
        <f t="shared" si="2446"/>
        <v>6.4595153365462903E-4</v>
      </c>
      <c r="AZ1859" s="13">
        <f t="shared" si="2447"/>
        <v>4.0820458555964169E-4</v>
      </c>
      <c r="BA1859" s="13">
        <f t="shared" si="2448"/>
        <v>1.7197470190904595E-4</v>
      </c>
      <c r="BB1859" s="13">
        <f t="shared" si="2449"/>
        <v>5.4339109253558406E-5</v>
      </c>
      <c r="BC1859" s="13">
        <f t="shared" si="2450"/>
        <v>1.3735689083068983E-5</v>
      </c>
      <c r="BD1859" s="13">
        <f t="shared" si="2451"/>
        <v>4.3715578488952604E-4</v>
      </c>
      <c r="BE1859" s="13">
        <f t="shared" si="2452"/>
        <v>5.6709192675416021E-4</v>
      </c>
      <c r="BF1859" s="13">
        <f t="shared" si="2453"/>
        <v>3.6782454276684887E-4</v>
      </c>
      <c r="BG1859" s="13">
        <f t="shared" si="2454"/>
        <v>1.5905110250939741E-4</v>
      </c>
      <c r="BH1859" s="13">
        <f t="shared" si="2455"/>
        <v>5.1581495254158226E-5</v>
      </c>
      <c r="BI1859" s="13">
        <f t="shared" si="2456"/>
        <v>1.3382620356234477E-5</v>
      </c>
      <c r="BJ1859" s="14">
        <f t="shared" si="2457"/>
        <v>0.37436268936795281</v>
      </c>
      <c r="BK1859" s="14">
        <f t="shared" si="2458"/>
        <v>0.26684716352848176</v>
      </c>
      <c r="BL1859" s="14">
        <f t="shared" si="2459"/>
        <v>0.33270976599340052</v>
      </c>
      <c r="BM1859" s="14">
        <f t="shared" si="2460"/>
        <v>0.47102565179584555</v>
      </c>
      <c r="BN1859" s="14">
        <f t="shared" si="2461"/>
        <v>0.52823416977172244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1.1119000000000001</v>
      </c>
      <c r="G1860" s="10">
        <f>VLOOKUP(C1860,away!$B$2:$E$405,4,FALSE)</f>
        <v>1.2972999999999999</v>
      </c>
      <c r="H1860" s="10">
        <f>VLOOKUP(A1860,away!$A$2:$E$405,3,FALSE)</f>
        <v>1.125</v>
      </c>
      <c r="I1860" s="10">
        <f>VLOOKUP(C1860,away!$B$2:$E$405,3,FALSE)</f>
        <v>0.55559999999999998</v>
      </c>
      <c r="J1860" s="10">
        <f>VLOOKUP(B1860,home!$B$2:$E$405,4,FALSE)</f>
        <v>0.76190000000000002</v>
      </c>
      <c r="K1860" s="12">
        <f t="shared" si="2406"/>
        <v>2.2238527151790004</v>
      </c>
      <c r="L1860" s="12">
        <f t="shared" si="2407"/>
        <v>0.476225595</v>
      </c>
      <c r="M1860" s="13">
        <f t="shared" si="2408"/>
        <v>6.7200250070080292E-2</v>
      </c>
      <c r="N1860" s="13">
        <f t="shared" si="2409"/>
        <v>0.14944345857905589</v>
      </c>
      <c r="O1860" s="13">
        <f t="shared" si="2410"/>
        <v>3.2002479073772773E-2</v>
      </c>
      <c r="P1860" s="13">
        <f t="shared" si="2411"/>
        <v>7.1168799980668732E-2</v>
      </c>
      <c r="Q1860" s="13">
        <f t="shared" si="2412"/>
        <v>0.16617012056338695</v>
      </c>
      <c r="R1860" s="13">
        <f t="shared" si="2413"/>
        <v>7.6201998191912429E-3</v>
      </c>
      <c r="S1860" s="13">
        <f t="shared" si="2414"/>
        <v>1.8842928729455477E-2</v>
      </c>
      <c r="T1860" s="13">
        <f t="shared" si="2415"/>
        <v>7.9134464536520677E-2</v>
      </c>
      <c r="U1860" s="13">
        <f t="shared" si="2416"/>
        <v>1.6946202058114975E-2</v>
      </c>
      <c r="V1860" s="13">
        <f t="shared" si="2417"/>
        <v>2.2173009845748953E-3</v>
      </c>
      <c r="W1860" s="13">
        <f t="shared" si="2418"/>
        <v>0.12317929126550331</v>
      </c>
      <c r="X1860" s="13">
        <f t="shared" si="2419"/>
        <v>5.8661131274592611E-2</v>
      </c>
      <c r="Y1860" s="13">
        <f t="shared" si="2420"/>
        <v>1.3967966072307986E-2</v>
      </c>
      <c r="Z1860" s="13">
        <f t="shared" si="2421"/>
        <v>1.2096447309710809E-3</v>
      </c>
      <c r="AA1860" s="13">
        <f t="shared" si="2422"/>
        <v>2.6900717193720104E-3</v>
      </c>
      <c r="AB1860" s="13">
        <f t="shared" si="2423"/>
        <v>2.9911616485758436E-3</v>
      </c>
      <c r="AC1860" s="13">
        <f t="shared" si="2424"/>
        <v>1.4676531160931773E-4</v>
      </c>
      <c r="AD1860" s="13">
        <f t="shared" si="2425"/>
        <v>6.8483150333653639E-2</v>
      </c>
      <c r="AE1860" s="13">
        <f t="shared" si="2426"/>
        <v>3.2613429015118649E-2</v>
      </c>
      <c r="AF1860" s="13">
        <f t="shared" si="2427"/>
        <v>7.7656748188575705E-3</v>
      </c>
      <c r="AG1860" s="13">
        <f t="shared" si="2428"/>
        <v>1.2327377037289883E-3</v>
      </c>
      <c r="AH1860" s="13">
        <f t="shared" si="2429"/>
        <v>1.4401594543632945E-4</v>
      </c>
      <c r="AI1860" s="13">
        <f t="shared" si="2430"/>
        <v>3.2027025128765209E-4</v>
      </c>
      <c r="AJ1860" s="13">
        <f t="shared" si="2431"/>
        <v>3.5611693395855293E-4</v>
      </c>
      <c r="AK1860" s="13">
        <f t="shared" si="2432"/>
        <v>2.6398387016831622E-4</v>
      </c>
      <c r="AL1860" s="13">
        <f t="shared" si="2433"/>
        <v>6.2173049029616915E-6</v>
      </c>
      <c r="AM1860" s="13">
        <f t="shared" si="2434"/>
        <v>3.0459287962701441E-2</v>
      </c>
      <c r="AN1860" s="13">
        <f t="shared" si="2435"/>
        <v>1.4505492533313831E-2</v>
      </c>
      <c r="AO1860" s="13">
        <f t="shared" si="2436"/>
        <v>3.4539434062227179E-3</v>
      </c>
      <c r="AP1860" s="13">
        <f t="shared" si="2437"/>
        <v>5.4828541790824699E-4</v>
      </c>
      <c r="AQ1860" s="13">
        <f t="shared" si="2438"/>
        <v>6.527688734329463E-5</v>
      </c>
      <c r="AR1860" s="13">
        <f t="shared" si="2439"/>
        <v>1.3716815860980708E-5</v>
      </c>
      <c r="AS1860" s="13">
        <f t="shared" si="2440"/>
        <v>3.050417819605233E-5</v>
      </c>
      <c r="AT1860" s="13">
        <f t="shared" si="2441"/>
        <v>3.3918399752797517E-5</v>
      </c>
      <c r="AU1860" s="13">
        <f t="shared" si="2442"/>
        <v>2.5143175128261834E-5</v>
      </c>
      <c r="AV1860" s="13">
        <f t="shared" si="2443"/>
        <v>1.3978679569301552E-5</v>
      </c>
      <c r="AW1860" s="13">
        <f t="shared" si="2444"/>
        <v>1.8290198515145664E-7</v>
      </c>
      <c r="AX1860" s="13">
        <f t="shared" si="2445"/>
        <v>1.1289495039712119E-2</v>
      </c>
      <c r="AY1860" s="13">
        <f t="shared" si="2446"/>
        <v>5.3763464925364523E-3</v>
      </c>
      <c r="AZ1860" s="13">
        <f t="shared" si="2447"/>
        <v>1.2801769036671674E-3</v>
      </c>
      <c r="BA1860" s="13">
        <f t="shared" si="2448"/>
        <v>2.0321766921805156E-4</v>
      </c>
      <c r="BB1860" s="13">
        <f t="shared" si="2449"/>
        <v>2.4194363859469938E-5</v>
      </c>
      <c r="BC1860" s="13">
        <f t="shared" si="2450"/>
        <v>2.3043950649245142E-6</v>
      </c>
      <c r="BD1860" s="13">
        <f t="shared" si="2451"/>
        <v>1.0887164658168288E-6</v>
      </c>
      <c r="BE1860" s="13">
        <f t="shared" si="2452"/>
        <v>2.4211450685668404E-6</v>
      </c>
      <c r="BF1860" s="13">
        <f t="shared" si="2453"/>
        <v>2.6921350172873075E-6</v>
      </c>
      <c r="BG1860" s="13">
        <f t="shared" si="2454"/>
        <v>1.9956372559409479E-6</v>
      </c>
      <c r="BH1860" s="13">
        <f t="shared" si="2455"/>
        <v>1.109500832534162E-6</v>
      </c>
      <c r="BI1860" s="13">
        <f t="shared" si="2456"/>
        <v>4.9347328778489122E-7</v>
      </c>
      <c r="BJ1860" s="14">
        <f t="shared" si="2457"/>
        <v>0.76785944523427407</v>
      </c>
      <c r="BK1860" s="14">
        <f t="shared" si="2458"/>
        <v>0.16495860887382813</v>
      </c>
      <c r="BL1860" s="14">
        <f t="shared" si="2459"/>
        <v>6.3461563176313046E-2</v>
      </c>
      <c r="BM1860" s="14">
        <f t="shared" si="2460"/>
        <v>0.49850779033867915</v>
      </c>
      <c r="BN1860" s="14">
        <f t="shared" si="2461"/>
        <v>0.49360530808615588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1.4825999999999999</v>
      </c>
      <c r="G1861" s="10">
        <f>VLOOKUP(C1861,away!$B$2:$E$405,4,FALSE)</f>
        <v>0.89190000000000003</v>
      </c>
      <c r="H1861" s="10">
        <f>VLOOKUP(A1861,away!$A$2:$E$405,3,FALSE)</f>
        <v>1.125</v>
      </c>
      <c r="I1861" s="10">
        <f>VLOOKUP(C1861,away!$B$2:$E$405,3,FALSE)</f>
        <v>1.1111</v>
      </c>
      <c r="J1861" s="10">
        <f>VLOOKUP(B1861,home!$B$2:$E$405,4,FALSE)</f>
        <v>0.88890000000000002</v>
      </c>
      <c r="K1861" s="12">
        <f t="shared" si="2406"/>
        <v>2.0386376101979997</v>
      </c>
      <c r="L1861" s="12">
        <f t="shared" si="2407"/>
        <v>1.1111138887500001</v>
      </c>
      <c r="M1861" s="13">
        <f t="shared" si="2408"/>
        <v>4.2862776988875514E-2</v>
      </c>
      <c r="N1861" s="13">
        <f t="shared" si="2409"/>
        <v>8.7381669247051E-2</v>
      </c>
      <c r="O1861" s="13">
        <f t="shared" si="2410"/>
        <v>4.7625426822733484E-2</v>
      </c>
      <c r="P1861" s="13">
        <f t="shared" si="2411"/>
        <v>9.7090986322557124E-2</v>
      </c>
      <c r="Q1861" s="13">
        <f t="shared" si="2412"/>
        <v>8.906977868446006E-2</v>
      </c>
      <c r="R1861" s="13">
        <f t="shared" si="2413"/>
        <v>2.6458636600192993E-2</v>
      </c>
      <c r="S1861" s="13">
        <f t="shared" si="2414"/>
        <v>5.4981619760273277E-2</v>
      </c>
      <c r="T1861" s="13">
        <f t="shared" si="2415"/>
        <v>9.8966668164192279E-2</v>
      </c>
      <c r="U1861" s="13">
        <f t="shared" si="2416"/>
        <v>5.393957168771478E-2</v>
      </c>
      <c r="V1861" s="13">
        <f t="shared" si="2417"/>
        <v>1.3838009644183013E-2</v>
      </c>
      <c r="W1861" s="13">
        <f t="shared" si="2418"/>
        <v>6.0527000252717449E-2</v>
      </c>
      <c r="X1861" s="13">
        <f t="shared" si="2419"/>
        <v>6.725239062516912E-2</v>
      </c>
      <c r="Y1861" s="13">
        <f t="shared" si="2420"/>
        <v>3.7362532637632867E-2</v>
      </c>
      <c r="Z1861" s="13">
        <f t="shared" si="2421"/>
        <v>9.7995195346211681E-3</v>
      </c>
      <c r="AA1861" s="13">
        <f t="shared" si="2422"/>
        <v>1.9977669085148718E-2</v>
      </c>
      <c r="AB1861" s="13">
        <f t="shared" si="2423"/>
        <v>2.0363613780537023E-2</v>
      </c>
      <c r="AC1861" s="13">
        <f t="shared" si="2424"/>
        <v>1.9590803773684089E-3</v>
      </c>
      <c r="AD1861" s="13">
        <f t="shared" si="2425"/>
        <v>3.0848154786913422E-2</v>
      </c>
      <c r="AE1861" s="13">
        <f t="shared" si="2426"/>
        <v>3.42758132260493E-2</v>
      </c>
      <c r="AF1861" s="13">
        <f t="shared" si="2427"/>
        <v>1.9042166061832171E-2</v>
      </c>
      <c r="AG1861" s="13">
        <f t="shared" si="2428"/>
        <v>7.0526717277285362E-3</v>
      </c>
      <c r="AH1861" s="13">
        <f t="shared" si="2429"/>
        <v>2.7220955644986292E-3</v>
      </c>
      <c r="AI1861" s="13">
        <f t="shared" si="2430"/>
        <v>5.5493663963400615E-3</v>
      </c>
      <c r="AJ1861" s="13">
        <f t="shared" si="2431"/>
        <v>5.6565735241738951E-3</v>
      </c>
      <c r="AK1861" s="13">
        <f t="shared" si="2432"/>
        <v>3.8439011770770477E-3</v>
      </c>
      <c r="AL1861" s="13">
        <f t="shared" si="2433"/>
        <v>1.7750510768187739E-4</v>
      </c>
      <c r="AM1861" s="13">
        <f t="shared" si="2434"/>
        <v>1.2577641710762231E-2</v>
      </c>
      <c r="AN1861" s="13">
        <f t="shared" si="2435"/>
        <v>1.3975192392549227E-2</v>
      </c>
      <c r="AO1861" s="13">
        <f t="shared" si="2436"/>
        <v>7.764015182657397E-3</v>
      </c>
      <c r="AP1861" s="13">
        <f t="shared" si="2437"/>
        <v>2.8755683673054996E-3</v>
      </c>
      <c r="AQ1861" s="13">
        <f t="shared" si="2438"/>
        <v>7.9877098774082552E-4</v>
      </c>
      <c r="AR1861" s="13">
        <f t="shared" si="2439"/>
        <v>6.049116376438395E-4</v>
      </c>
      <c r="AS1861" s="13">
        <f t="shared" si="2440"/>
        <v>1.2331956153471956E-3</v>
      </c>
      <c r="AT1861" s="13">
        <f t="shared" si="2441"/>
        <v>1.2570194810890294E-3</v>
      </c>
      <c r="AU1861" s="13">
        <f t="shared" si="2442"/>
        <v>8.5420239696655585E-4</v>
      </c>
      <c r="AV1861" s="13">
        <f t="shared" si="2443"/>
        <v>4.3535228329432589E-4</v>
      </c>
      <c r="AW1861" s="13">
        <f t="shared" si="2444"/>
        <v>1.116881151693701E-5</v>
      </c>
      <c r="AX1861" s="13">
        <f t="shared" si="2445"/>
        <v>4.2735422398591655E-3</v>
      </c>
      <c r="AY1861" s="13">
        <f t="shared" si="2446"/>
        <v>4.7483921368673028E-3</v>
      </c>
      <c r="AZ1861" s="13">
        <f t="shared" si="2447"/>
        <v>2.6380022262522764E-3</v>
      </c>
      <c r="BA1861" s="13">
        <f t="shared" si="2448"/>
        <v>9.7704030404744107E-4</v>
      </c>
      <c r="BB1861" s="13">
        <f t="shared" si="2449"/>
        <v>2.7140076292390871E-4</v>
      </c>
      <c r="BC1861" s="13">
        <f t="shared" si="2450"/>
        <v>6.031143142042018E-5</v>
      </c>
      <c r="BD1861" s="13">
        <f t="shared" si="2451"/>
        <v>1.1202095367542966E-4</v>
      </c>
      <c r="BE1861" s="13">
        <f t="shared" si="2452"/>
        <v>2.2837012929297879E-4</v>
      </c>
      <c r="BF1861" s="13">
        <f t="shared" si="2453"/>
        <v>2.3278196731122327E-4</v>
      </c>
      <c r="BG1861" s="13">
        <f t="shared" si="2454"/>
        <v>1.5818602451218031E-4</v>
      </c>
      <c r="BH1861" s="13">
        <f t="shared" si="2455"/>
        <v>8.0620994744558423E-5</v>
      </c>
      <c r="BI1861" s="13">
        <f t="shared" si="2456"/>
        <v>3.287139841156641E-5</v>
      </c>
      <c r="BJ1861" s="14">
        <f t="shared" si="2457"/>
        <v>0.58273872315613184</v>
      </c>
      <c r="BK1861" s="14">
        <f t="shared" si="2458"/>
        <v>0.21565837033780655</v>
      </c>
      <c r="BL1861" s="14">
        <f t="shared" si="2459"/>
        <v>0.19136638752070553</v>
      </c>
      <c r="BM1861" s="14">
        <f t="shared" si="2460"/>
        <v>0.60433650255804461</v>
      </c>
      <c r="BN1861" s="14">
        <f t="shared" si="2461"/>
        <v>0.39048927466587013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1.5088999999999999</v>
      </c>
      <c r="F1862" s="10">
        <f>VLOOKUP(B1862,home!$B$2:$E$405,3,FALSE)</f>
        <v>1.1361000000000001</v>
      </c>
      <c r="G1862" s="10">
        <f>VLOOKUP(C1862,away!$B$2:$E$405,4,FALSE)</f>
        <v>0.89939999999999998</v>
      </c>
      <c r="H1862" s="10">
        <f>VLOOKUP(A1862,away!$A$2:$E$405,3,FALSE)</f>
        <v>1.1115999999999999</v>
      </c>
      <c r="I1862" s="10">
        <f>VLOOKUP(C1862,away!$B$2:$E$405,3,FALSE)</f>
        <v>1.0924</v>
      </c>
      <c r="J1862" s="10">
        <f>VLOOKUP(B1862,home!$B$2:$E$405,4,FALSE)</f>
        <v>0.83530000000000004</v>
      </c>
      <c r="K1862" s="12">
        <f t="shared" si="2406"/>
        <v>1.5418066042259999</v>
      </c>
      <c r="L1862" s="12">
        <f t="shared" si="2407"/>
        <v>1.014314679952</v>
      </c>
      <c r="M1862" s="13">
        <f t="shared" si="2408"/>
        <v>7.760516581885743E-2</v>
      </c>
      <c r="N1862" s="13">
        <f t="shared" si="2409"/>
        <v>0.11965215718156821</v>
      </c>
      <c r="O1862" s="13">
        <f t="shared" si="2410"/>
        <v>7.8716058930176247E-2</v>
      </c>
      <c r="P1862" s="13">
        <f t="shared" si="2411"/>
        <v>0.12136493951718874</v>
      </c>
      <c r="Q1862" s="13">
        <f t="shared" si="2412"/>
        <v>9.2240243076214659E-2</v>
      </c>
      <c r="R1862" s="13">
        <f t="shared" si="2413"/>
        <v>3.9921427060422246E-2</v>
      </c>
      <c r="S1862" s="13">
        <f t="shared" si="2414"/>
        <v>4.7449961573407744E-2</v>
      </c>
      <c r="T1862" s="13">
        <f t="shared" si="2415"/>
        <v>9.3560632634545338E-2</v>
      </c>
      <c r="U1862" s="13">
        <f t="shared" si="2416"/>
        <v>6.155111989188556E-2</v>
      </c>
      <c r="V1862" s="13">
        <f t="shared" si="2417"/>
        <v>8.2451007763114526E-3</v>
      </c>
      <c r="W1862" s="13">
        <f t="shared" si="2418"/>
        <v>4.7405538650106445E-2</v>
      </c>
      <c r="X1862" s="13">
        <f t="shared" si="2419"/>
        <v>4.8084133763834878E-2</v>
      </c>
      <c r="Y1862" s="13">
        <f t="shared" si="2420"/>
        <v>2.438622137471666E-2</v>
      </c>
      <c r="Z1862" s="13">
        <f t="shared" si="2421"/>
        <v>1.3497629837339769E-2</v>
      </c>
      <c r="AA1862" s="13">
        <f t="shared" si="2422"/>
        <v>2.0810734824608365E-2</v>
      </c>
      <c r="AB1862" s="13">
        <f t="shared" si="2423"/>
        <v>1.6043064195688597E-2</v>
      </c>
      <c r="AC1862" s="13">
        <f t="shared" si="2424"/>
        <v>8.0589525393666797E-4</v>
      </c>
      <c r="AD1862" s="13">
        <f t="shared" si="2425"/>
        <v>1.8272543141906253E-2</v>
      </c>
      <c r="AE1862" s="13">
        <f t="shared" si="2426"/>
        <v>1.8534108748891748E-2</v>
      </c>
      <c r="AF1862" s="13">
        <f t="shared" si="2427"/>
        <v>9.3997092919138481E-3</v>
      </c>
      <c r="AG1862" s="13">
        <f t="shared" si="2428"/>
        <v>3.178087707356479E-3</v>
      </c>
      <c r="AH1862" s="13">
        <f t="shared" si="2429"/>
        <v>3.422711022142963E-3</v>
      </c>
      <c r="AI1862" s="13">
        <f t="shared" si="2430"/>
        <v>5.277158458297143E-3</v>
      </c>
      <c r="AJ1862" s="13">
        <f t="shared" si="2431"/>
        <v>4.0681788812748166E-3</v>
      </c>
      <c r="AK1862" s="13">
        <f t="shared" si="2432"/>
        <v>2.0907816887740841E-3</v>
      </c>
      <c r="AL1862" s="13">
        <f t="shared" si="2433"/>
        <v>5.041284441270878E-5</v>
      </c>
      <c r="AM1862" s="13">
        <f t="shared" si="2434"/>
        <v>5.634545538439107E-3</v>
      </c>
      <c r="AN1862" s="13">
        <f t="shared" si="2435"/>
        <v>5.7152022544968307E-3</v>
      </c>
      <c r="AO1862" s="13">
        <f t="shared" si="2436"/>
        <v>2.8985067728154504E-3</v>
      </c>
      <c r="AP1862" s="13">
        <f t="shared" si="2437"/>
        <v>9.7999932320233627E-4</v>
      </c>
      <c r="AQ1862" s="13">
        <f t="shared" si="2438"/>
        <v>2.4850692496678856E-4</v>
      </c>
      <c r="AR1862" s="13">
        <f t="shared" si="2439"/>
        <v>6.9434120699862474E-4</v>
      </c>
      <c r="AS1862" s="13">
        <f t="shared" si="2440"/>
        <v>1.0705398585367316E-3</v>
      </c>
      <c r="AT1862" s="13">
        <f t="shared" si="2441"/>
        <v>8.2528271198955042E-4</v>
      </c>
      <c r="AU1862" s="13">
        <f t="shared" si="2442"/>
        <v>4.2414211189967759E-4</v>
      </c>
      <c r="AV1862" s="13">
        <f t="shared" si="2443"/>
        <v>1.6348627731432148E-4</v>
      </c>
      <c r="AW1862" s="13">
        <f t="shared" si="2444"/>
        <v>2.1899858757537957E-6</v>
      </c>
      <c r="AX1862" s="13">
        <f t="shared" si="2445"/>
        <v>1.4478965871629261E-3</v>
      </c>
      <c r="AY1862" s="13">
        <f t="shared" si="2446"/>
        <v>1.4686227634117563E-3</v>
      </c>
      <c r="AZ1862" s="13">
        <f t="shared" si="2447"/>
        <v>7.4482281412010859E-4</v>
      </c>
      <c r="BA1862" s="13">
        <f t="shared" si="2448"/>
        <v>2.5182823810839536E-4</v>
      </c>
      <c r="BB1862" s="13">
        <f t="shared" si="2449"/>
        <v>6.3858269684948266E-5</v>
      </c>
      <c r="BC1862" s="13">
        <f t="shared" si="2450"/>
        <v>1.2954476075555365E-5</v>
      </c>
      <c r="BD1862" s="13">
        <f t="shared" si="2451"/>
        <v>1.1738007985904919E-4</v>
      </c>
      <c r="BE1862" s="13">
        <f t="shared" si="2452"/>
        <v>1.8097738233125728E-4</v>
      </c>
      <c r="BF1862" s="13">
        <f t="shared" si="2453"/>
        <v>1.3951606164693317E-4</v>
      </c>
      <c r="BG1862" s="13">
        <f t="shared" si="2454"/>
        <v>7.170226174761444E-5</v>
      </c>
      <c r="BH1862" s="13">
        <f t="shared" si="2455"/>
        <v>2.7637755175103308E-5</v>
      </c>
      <c r="BI1862" s="13">
        <f t="shared" si="2456"/>
        <v>8.5224146909911078E-6</v>
      </c>
      <c r="BJ1862" s="14">
        <f t="shared" si="2457"/>
        <v>0.49418011953353885</v>
      </c>
      <c r="BK1862" s="14">
        <f t="shared" si="2458"/>
        <v>0.25699009854752647</v>
      </c>
      <c r="BL1862" s="14">
        <f t="shared" si="2459"/>
        <v>0.23562476307545985</v>
      </c>
      <c r="BM1862" s="14">
        <f t="shared" si="2460"/>
        <v>0.46932618663190145</v>
      </c>
      <c r="BN1862" s="14">
        <f t="shared" si="2461"/>
        <v>0.52949999158442751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1.5088999999999999</v>
      </c>
      <c r="F1863" s="10">
        <f>VLOOKUP(B1863,home!$B$2:$E$405,3,FALSE)</f>
        <v>1.3254999999999999</v>
      </c>
      <c r="G1863" s="10">
        <f>VLOOKUP(C1863,away!$B$2:$E$405,4,FALSE)</f>
        <v>0.80469999999999997</v>
      </c>
      <c r="H1863" s="10">
        <f>VLOOKUP(A1863,away!$A$2:$E$405,3,FALSE)</f>
        <v>1.1115999999999999</v>
      </c>
      <c r="I1863" s="10">
        <f>VLOOKUP(C1863,away!$B$2:$E$405,3,FALSE)</f>
        <v>0.70679999999999998</v>
      </c>
      <c r="J1863" s="10">
        <f>VLOOKUP(B1863,home!$B$2:$E$405,4,FALSE)</f>
        <v>0.96389999999999998</v>
      </c>
      <c r="K1863" s="12">
        <f t="shared" si="2406"/>
        <v>1.6094377806649998</v>
      </c>
      <c r="L1863" s="12">
        <f t="shared" si="2407"/>
        <v>0.75731587243199994</v>
      </c>
      <c r="M1863" s="13">
        <f t="shared" si="2408"/>
        <v>9.37846902636226E-2</v>
      </c>
      <c r="N1863" s="13">
        <f t="shared" si="2409"/>
        <v>0.15094062375823916</v>
      </c>
      <c r="O1863" s="13">
        <f t="shared" si="2410"/>
        <v>7.1024634527760241E-2</v>
      </c>
      <c r="P1863" s="13">
        <f t="shared" si="2411"/>
        <v>0.11430973016690114</v>
      </c>
      <c r="Q1863" s="13">
        <f t="shared" si="2412"/>
        <v>0.1214647712568256</v>
      </c>
      <c r="R1863" s="13">
        <f t="shared" si="2413"/>
        <v>2.6894041530777336E-2</v>
      </c>
      <c r="S1863" s="13">
        <f t="shared" si="2414"/>
        <v>3.4831683012707282E-2</v>
      </c>
      <c r="T1863" s="13">
        <f t="shared" si="2415"/>
        <v>9.1987199214116203E-2</v>
      </c>
      <c r="U1863" s="13">
        <f t="shared" si="2416"/>
        <v>4.3284286514406606E-2</v>
      </c>
      <c r="V1863" s="13">
        <f t="shared" si="2417"/>
        <v>4.7171881741389504E-3</v>
      </c>
      <c r="W1863" s="13">
        <f t="shared" si="2418"/>
        <v>6.5163330626855726E-2</v>
      </c>
      <c r="X1863" s="13">
        <f t="shared" si="2419"/>
        <v>4.9349224584252109E-2</v>
      </c>
      <c r="Y1863" s="13">
        <f t="shared" si="2420"/>
        <v>1.8686475534932787E-2</v>
      </c>
      <c r="Z1863" s="13">
        <f t="shared" si="2421"/>
        <v>6.7890948417010282E-3</v>
      </c>
      <c r="AA1863" s="13">
        <f t="shared" si="2422"/>
        <v>1.09266257347515E-2</v>
      </c>
      <c r="AB1863" s="13">
        <f t="shared" si="2423"/>
        <v>8.7928621363477649E-3</v>
      </c>
      <c r="AC1863" s="13">
        <f t="shared" si="2424"/>
        <v>3.5934736910190712E-4</v>
      </c>
      <c r="AD1863" s="13">
        <f t="shared" si="2425"/>
        <v>2.6219081556206576E-2</v>
      </c>
      <c r="AE1863" s="13">
        <f t="shared" si="2426"/>
        <v>1.9856126623104341E-2</v>
      </c>
      <c r="AF1863" s="13">
        <f t="shared" si="2427"/>
        <v>7.5186799283482606E-3</v>
      </c>
      <c r="AG1863" s="13">
        <f t="shared" si="2428"/>
        <v>1.8980052164913439E-3</v>
      </c>
      <c r="AH1863" s="13">
        <f t="shared" si="2429"/>
        <v>1.2853723207666007E-3</v>
      </c>
      <c r="AI1863" s="13">
        <f t="shared" si="2430"/>
        <v>2.0687267752628178E-3</v>
      </c>
      <c r="AJ1863" s="13">
        <f t="shared" si="2431"/>
        <v>1.6647435149906263E-3</v>
      </c>
      <c r="AK1863" s="13">
        <f t="shared" si="2432"/>
        <v>8.9310036938098779E-4</v>
      </c>
      <c r="AL1863" s="13">
        <f t="shared" si="2433"/>
        <v>1.7519661549346854E-5</v>
      </c>
      <c r="AM1863" s="13">
        <f t="shared" si="2434"/>
        <v>8.4395960861791425E-3</v>
      </c>
      <c r="AN1863" s="13">
        <f t="shared" si="2435"/>
        <v>6.3914400729784505E-3</v>
      </c>
      <c r="AO1863" s="13">
        <f t="shared" si="2436"/>
        <v>2.4201695074822596E-3</v>
      </c>
      <c r="AP1863" s="13">
        <f t="shared" si="2437"/>
        <v>6.1094426066408383E-4</v>
      </c>
      <c r="AQ1863" s="13">
        <f t="shared" si="2438"/>
        <v>1.1566944644303592E-4</v>
      </c>
      <c r="AR1863" s="13">
        <f t="shared" si="2439"/>
        <v>1.9468657210026062E-4</v>
      </c>
      <c r="AS1863" s="13">
        <f t="shared" si="2440"/>
        <v>3.133359245263199E-4</v>
      </c>
      <c r="AT1863" s="13">
        <f t="shared" si="2441"/>
        <v>2.5214733748612811E-4</v>
      </c>
      <c r="AU1863" s="13">
        <f t="shared" si="2442"/>
        <v>1.3527181708142087E-4</v>
      </c>
      <c r="AV1863" s="13">
        <f t="shared" si="2443"/>
        <v>5.4427893267510957E-5</v>
      </c>
      <c r="AW1863" s="13">
        <f t="shared" si="2444"/>
        <v>5.9316355920374186E-7</v>
      </c>
      <c r="AX1863" s="13">
        <f t="shared" si="2445"/>
        <v>2.2638341324415306E-3</v>
      </c>
      <c r="AY1863" s="13">
        <f t="shared" si="2446"/>
        <v>1.7144375210512972E-3</v>
      </c>
      <c r="AZ1863" s="13">
        <f t="shared" si="2447"/>
        <v>6.4918537349255908E-4</v>
      </c>
      <c r="BA1863" s="13">
        <f t="shared" si="2448"/>
        <v>1.6387946249887041E-4</v>
      </c>
      <c r="BB1863" s="13">
        <f t="shared" si="2449"/>
        <v>3.1027129529004804E-5</v>
      </c>
      <c r="BC1863" s="13">
        <f t="shared" si="2450"/>
        <v>4.6994675336637904E-6</v>
      </c>
      <c r="BD1863" s="13">
        <f t="shared" si="2451"/>
        <v>2.4573205200150712E-5</v>
      </c>
      <c r="BE1863" s="13">
        <f t="shared" si="2452"/>
        <v>3.9549044841156189E-5</v>
      </c>
      <c r="BF1863" s="13">
        <f t="shared" si="2453"/>
        <v>3.1825863478285497E-5</v>
      </c>
      <c r="BG1863" s="13">
        <f t="shared" si="2454"/>
        <v>1.7073915694746354E-5</v>
      </c>
      <c r="BH1863" s="13">
        <f t="shared" si="2455"/>
        <v>6.8698512457534707E-6</v>
      </c>
      <c r="BI1863" s="13">
        <f t="shared" si="2456"/>
        <v>2.2113196284928287E-6</v>
      </c>
      <c r="BJ1863" s="14">
        <f t="shared" si="2457"/>
        <v>0.57588840075966596</v>
      </c>
      <c r="BK1863" s="14">
        <f t="shared" si="2458"/>
        <v>0.24973459616907251</v>
      </c>
      <c r="BL1863" s="14">
        <f t="shared" si="2459"/>
        <v>0.16790636616899471</v>
      </c>
      <c r="BM1863" s="14">
        <f t="shared" si="2460"/>
        <v>0.42018612207781603</v>
      </c>
      <c r="BN1863" s="14">
        <f t="shared" si="2461"/>
        <v>0.57841849150412616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1.5088999999999999</v>
      </c>
      <c r="F1864" s="10">
        <f>VLOOKUP(B1864,home!$B$2:$E$405,3,FALSE)</f>
        <v>0.75739999999999996</v>
      </c>
      <c r="G1864" s="10">
        <f>VLOOKUP(C1864,away!$B$2:$E$405,4,FALSE)</f>
        <v>1.4200999999999999</v>
      </c>
      <c r="H1864" s="10">
        <f>VLOOKUP(A1864,away!$A$2:$E$405,3,FALSE)</f>
        <v>1.1115999999999999</v>
      </c>
      <c r="I1864" s="10">
        <f>VLOOKUP(C1864,away!$B$2:$E$405,3,FALSE)</f>
        <v>1.0281</v>
      </c>
      <c r="J1864" s="10">
        <f>VLOOKUP(B1864,home!$B$2:$E$405,4,FALSE)</f>
        <v>0.70679999999999998</v>
      </c>
      <c r="K1864" s="12">
        <f t="shared" si="2406"/>
        <v>1.6229483052859999</v>
      </c>
      <c r="L1864" s="12">
        <f t="shared" si="2407"/>
        <v>0.80775645652799999</v>
      </c>
      <c r="M1864" s="13">
        <f t="shared" si="2408"/>
        <v>8.7974809442880345E-2</v>
      </c>
      <c r="N1864" s="13">
        <f t="shared" si="2409"/>
        <v>0.14277856789318141</v>
      </c>
      <c r="O1864" s="13">
        <f t="shared" si="2410"/>
        <v>7.1062220339307064E-2</v>
      </c>
      <c r="P1864" s="13">
        <f t="shared" si="2411"/>
        <v>0.11533031006953871</v>
      </c>
      <c r="Q1864" s="13">
        <f t="shared" si="2412"/>
        <v>0.11586111739670045</v>
      </c>
      <c r="R1864" s="13">
        <f t="shared" si="2413"/>
        <v>2.8700483647145312E-2</v>
      </c>
      <c r="S1864" s="13">
        <f t="shared" si="2414"/>
        <v>3.7797980197308553E-2</v>
      </c>
      <c r="T1864" s="13">
        <f t="shared" si="2415"/>
        <v>9.3587565637733391E-2</v>
      </c>
      <c r="U1864" s="13">
        <f t="shared" si="2416"/>
        <v>4.6579401296023032E-2</v>
      </c>
      <c r="V1864" s="13">
        <f t="shared" si="2417"/>
        <v>5.505683077240202E-3</v>
      </c>
      <c r="W1864" s="13">
        <f t="shared" si="2418"/>
        <v>6.2678868042505761E-2</v>
      </c>
      <c r="X1864" s="13">
        <f t="shared" si="2419"/>
        <v>5.062926034920056E-2</v>
      </c>
      <c r="Y1864" s="13">
        <f t="shared" si="2420"/>
        <v>2.0448055968151899E-2</v>
      </c>
      <c r="Z1864" s="13">
        <f t="shared" si="2421"/>
        <v>7.7276669904859712E-3</v>
      </c>
      <c r="AA1864" s="13">
        <f t="shared" si="2422"/>
        <v>1.2541604046023769E-2</v>
      </c>
      <c r="AB1864" s="13">
        <f t="shared" si="2423"/>
        <v>1.017718751603116E-2</v>
      </c>
      <c r="AC1864" s="13">
        <f t="shared" si="2424"/>
        <v>4.5110366000209568E-4</v>
      </c>
      <c r="AD1864" s="13">
        <f t="shared" si="2425"/>
        <v>2.5431140666707371E-2</v>
      </c>
      <c r="AE1864" s="13">
        <f t="shared" si="2426"/>
        <v>2.0542168070404668E-2</v>
      </c>
      <c r="AF1864" s="13">
        <f t="shared" si="2427"/>
        <v>8.2965344449763452E-3</v>
      </c>
      <c r="AG1864" s="13">
        <f t="shared" si="2428"/>
        <v>2.2338597549121974E-3</v>
      </c>
      <c r="AH1864" s="13">
        <f t="shared" si="2429"/>
        <v>1.5605182263658353E-3</v>
      </c>
      <c r="AI1864" s="13">
        <f t="shared" si="2430"/>
        <v>2.5326404108483463E-3</v>
      </c>
      <c r="AJ1864" s="13">
        <f t="shared" si="2431"/>
        <v>2.0551722313425815E-3</v>
      </c>
      <c r="AK1864" s="13">
        <f t="shared" si="2432"/>
        <v>1.11181276330943E-3</v>
      </c>
      <c r="AL1864" s="13">
        <f t="shared" si="2433"/>
        <v>2.365491908923065E-5</v>
      </c>
      <c r="AM1864" s="13">
        <f t="shared" si="2434"/>
        <v>8.2546853293045189E-3</v>
      </c>
      <c r="AN1864" s="13">
        <f t="shared" si="2435"/>
        <v>6.6677753713526864E-3</v>
      </c>
      <c r="AO1864" s="13">
        <f t="shared" si="2436"/>
        <v>2.6929693034442566E-3</v>
      </c>
      <c r="AP1864" s="13">
        <f t="shared" si="2437"/>
        <v>7.250877806962698E-4</v>
      </c>
      <c r="AQ1864" s="13">
        <f t="shared" si="2438"/>
        <v>1.464235841017426E-4</v>
      </c>
      <c r="AR1864" s="13">
        <f t="shared" si="2439"/>
        <v>2.5210373457532542E-4</v>
      </c>
      <c r="AS1864" s="13">
        <f t="shared" si="2440"/>
        <v>4.0915132878529582E-4</v>
      </c>
      <c r="AT1864" s="13">
        <f t="shared" si="2441"/>
        <v>3.3201572782880548E-4</v>
      </c>
      <c r="AU1864" s="13">
        <f t="shared" si="2442"/>
        <v>1.7961478760268587E-4</v>
      </c>
      <c r="AV1864" s="13">
        <f t="shared" si="2443"/>
        <v>7.2876378786020926E-5</v>
      </c>
      <c r="AW1864" s="13">
        <f t="shared" si="2444"/>
        <v>8.6139845993898456E-7</v>
      </c>
      <c r="AX1864" s="13">
        <f t="shared" si="2445"/>
        <v>2.2328212609773299E-3</v>
      </c>
      <c r="AY1864" s="13">
        <f t="shared" si="2446"/>
        <v>1.8035757898274289E-3</v>
      </c>
      <c r="AZ1864" s="13">
        <f t="shared" si="2447"/>
        <v>7.2842499453534609E-4</v>
      </c>
      <c r="BA1864" s="13">
        <f t="shared" si="2448"/>
        <v>1.9612999747743303E-4</v>
      </c>
      <c r="BB1864" s="13">
        <f t="shared" si="2449"/>
        <v>3.9606317945304213E-5</v>
      </c>
      <c r="BC1864" s="13">
        <f t="shared" si="2450"/>
        <v>6.398451807924057E-6</v>
      </c>
      <c r="BD1864" s="13">
        <f t="shared" si="2451"/>
        <v>3.3939736553006691E-5</v>
      </c>
      <c r="BE1864" s="13">
        <f t="shared" si="2452"/>
        <v>5.5082437920555503E-5</v>
      </c>
      <c r="BF1864" s="13">
        <f t="shared" si="2453"/>
        <v>4.4697974637093433E-5</v>
      </c>
      <c r="BG1864" s="13">
        <f t="shared" si="2454"/>
        <v>2.418083406232913E-5</v>
      </c>
      <c r="BH1864" s="13">
        <f t="shared" si="2455"/>
        <v>9.8110609154647549E-6</v>
      </c>
      <c r="BI1864" s="13">
        <f t="shared" si="2456"/>
        <v>3.1845689371622469E-6</v>
      </c>
      <c r="BJ1864" s="14">
        <f t="shared" si="2457"/>
        <v>0.56598103640594422</v>
      </c>
      <c r="BK1864" s="14">
        <f t="shared" si="2458"/>
        <v>0.24888711715588654</v>
      </c>
      <c r="BL1864" s="14">
        <f t="shared" si="2459"/>
        <v>0.17773769904700029</v>
      </c>
      <c r="BM1864" s="14">
        <f t="shared" si="2460"/>
        <v>0.43682329641919637</v>
      </c>
      <c r="BN1864" s="14">
        <f t="shared" si="2461"/>
        <v>0.5617075087887532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1.8234999999999999</v>
      </c>
      <c r="F1865" s="10">
        <f>VLOOKUP(B1865,home!$B$2:$E$405,3,FALSE)</f>
        <v>1.2535000000000001</v>
      </c>
      <c r="G1865" s="10">
        <f>VLOOKUP(C1865,away!$B$2:$E$405,4,FALSE)</f>
        <v>0.78339999999999999</v>
      </c>
      <c r="H1865" s="10">
        <f>VLOOKUP(A1865,away!$A$2:$E$405,3,FALSE)</f>
        <v>1.5146999999999999</v>
      </c>
      <c r="I1865" s="10">
        <f>VLOOKUP(C1865,away!$B$2:$E$405,3,FALSE)</f>
        <v>1.792</v>
      </c>
      <c r="J1865" s="10">
        <f>VLOOKUP(B1865,home!$B$2:$E$405,4,FALSE)</f>
        <v>1.0375000000000001</v>
      </c>
      <c r="K1865" s="12">
        <f t="shared" si="2406"/>
        <v>1.7906622296500001</v>
      </c>
      <c r="L1865" s="12">
        <f t="shared" si="2407"/>
        <v>2.8161302400000001</v>
      </c>
      <c r="M1865" s="13">
        <f t="shared" si="2408"/>
        <v>9.9837903152893061E-3</v>
      </c>
      <c r="N1865" s="13">
        <f t="shared" si="2409"/>
        <v>1.7877596226334027E-2</v>
      </c>
      <c r="O1865" s="13">
        <f t="shared" si="2410"/>
        <v>2.811565381670535E-2</v>
      </c>
      <c r="P1865" s="13">
        <f t="shared" si="2411"/>
        <v>5.0345639351489141E-2</v>
      </c>
      <c r="Q1865" s="13">
        <f t="shared" si="2412"/>
        <v>1.6006368159714863E-2</v>
      </c>
      <c r="R1865" s="13">
        <f t="shared" si="2413"/>
        <v>3.9588671465297688E-2</v>
      </c>
      <c r="S1865" s="13">
        <f t="shared" si="2414"/>
        <v>6.3469967859515392E-2</v>
      </c>
      <c r="T1865" s="13">
        <f t="shared" si="2415"/>
        <v>4.5076017407146174E-2</v>
      </c>
      <c r="U1865" s="13">
        <f t="shared" si="2416"/>
        <v>7.0889938714931308E-2</v>
      </c>
      <c r="V1865" s="13">
        <f t="shared" si="2417"/>
        <v>3.5562491360645695E-2</v>
      </c>
      <c r="W1865" s="13">
        <f t="shared" si="2418"/>
        <v>9.5539996324912578E-3</v>
      </c>
      <c r="X1865" s="13">
        <f t="shared" si="2419"/>
        <v>2.6905307278007516E-2</v>
      </c>
      <c r="Y1865" s="13">
        <f t="shared" si="2420"/>
        <v>3.7884424721044543E-2</v>
      </c>
      <c r="Z1865" s="13">
        <f t="shared" si="2421"/>
        <v>3.7162284958283311E-2</v>
      </c>
      <c r="AA1865" s="13">
        <f t="shared" si="2422"/>
        <v>6.6545100042288252E-2</v>
      </c>
      <c r="AB1865" s="13">
        <f t="shared" si="2423"/>
        <v>5.9579898607003114E-2</v>
      </c>
      <c r="AC1865" s="13">
        <f t="shared" si="2424"/>
        <v>1.1208270531168225E-2</v>
      </c>
      <c r="AD1865" s="13">
        <f t="shared" si="2425"/>
        <v>4.2769965709980214E-3</v>
      </c>
      <c r="AE1865" s="13">
        <f t="shared" si="2426"/>
        <v>1.2044579379963836E-2</v>
      </c>
      <c r="AF1865" s="13">
        <f t="shared" si="2427"/>
        <v>1.6959552109998308E-2</v>
      </c>
      <c r="AG1865" s="13">
        <f t="shared" si="2428"/>
        <v>1.5920102517940682E-2</v>
      </c>
      <c r="AH1865" s="13">
        <f t="shared" si="2429"/>
        <v>2.6163458614629695E-2</v>
      </c>
      <c r="AI1865" s="13">
        <f t="shared" si="2430"/>
        <v>4.6849917138228316E-2</v>
      </c>
      <c r="AJ1865" s="13">
        <f t="shared" si="2431"/>
        <v>4.1946188540828835E-2</v>
      </c>
      <c r="AK1865" s="13">
        <f t="shared" si="2432"/>
        <v>2.5037151832613274E-2</v>
      </c>
      <c r="AL1865" s="13">
        <f t="shared" si="2433"/>
        <v>2.260814893325479E-3</v>
      </c>
      <c r="AM1865" s="13">
        <f t="shared" si="2434"/>
        <v>1.5317312432057432E-3</v>
      </c>
      <c r="AN1865" s="13">
        <f t="shared" si="2435"/>
        <v>4.3135546735444882E-3</v>
      </c>
      <c r="AO1865" s="13">
        <f t="shared" si="2436"/>
        <v>6.0737658790309826E-3</v>
      </c>
      <c r="AP1865" s="13">
        <f t="shared" si="2437"/>
        <v>5.7015052542064432E-3</v>
      </c>
      <c r="AQ1865" s="13">
        <f t="shared" si="2438"/>
        <v>4.0140453399724139E-3</v>
      </c>
      <c r="AR1865" s="13">
        <f t="shared" si="2439"/>
        <v>1.4735941397529437E-2</v>
      </c>
      <c r="AS1865" s="13">
        <f t="shared" si="2440"/>
        <v>2.6387093678891804E-2</v>
      </c>
      <c r="AT1865" s="13">
        <f t="shared" si="2441"/>
        <v>2.3625186000513915E-2</v>
      </c>
      <c r="AU1865" s="13">
        <f t="shared" si="2442"/>
        <v>1.4101576079858734E-2</v>
      </c>
      <c r="AV1865" s="13">
        <f t="shared" si="2443"/>
        <v>6.3127899161847401E-3</v>
      </c>
      <c r="AW1865" s="13">
        <f t="shared" si="2444"/>
        <v>3.1668603602362245E-4</v>
      </c>
      <c r="AX1865" s="13">
        <f t="shared" si="2445"/>
        <v>4.5713554719722791E-4</v>
      </c>
      <c r="AY1865" s="13">
        <f t="shared" si="2446"/>
        <v>1.2873532382410608E-3</v>
      </c>
      <c r="AZ1865" s="13">
        <f t="shared" si="2447"/>
        <v>1.8126771918862883E-3</v>
      </c>
      <c r="BA1865" s="13">
        <f t="shared" si="2448"/>
        <v>1.701578351809753E-3</v>
      </c>
      <c r="BB1865" s="13">
        <f t="shared" si="2449"/>
        <v>1.1979665630652012E-3</v>
      </c>
      <c r="BC1865" s="13">
        <f t="shared" si="2450"/>
        <v>6.7472597295135603E-4</v>
      </c>
      <c r="BD1865" s="13">
        <f t="shared" si="2451"/>
        <v>6.9163883640750816E-3</v>
      </c>
      <c r="BE1865" s="13">
        <f t="shared" si="2452"/>
        <v>1.2384915409140003E-2</v>
      </c>
      <c r="BF1865" s="13">
        <f t="shared" si="2453"/>
        <v>1.1088600120278643E-2</v>
      </c>
      <c r="BG1865" s="13">
        <f t="shared" si="2454"/>
        <v>6.6186458050251354E-3</v>
      </c>
      <c r="BH1865" s="13">
        <f t="shared" si="2455"/>
        <v>2.9629397636224842E-3</v>
      </c>
      <c r="BI1865" s="13">
        <f t="shared" si="2456"/>
        <v>1.0611248646893755E-3</v>
      </c>
      <c r="BJ1865" s="14">
        <f t="shared" si="2457"/>
        <v>0.23127098325875017</v>
      </c>
      <c r="BK1865" s="14">
        <f t="shared" si="2458"/>
        <v>0.17411832754967427</v>
      </c>
      <c r="BL1865" s="14">
        <f t="shared" si="2459"/>
        <v>0.5309111801723353</v>
      </c>
      <c r="BM1865" s="14">
        <f t="shared" si="2460"/>
        <v>0.810574389401995</v>
      </c>
      <c r="BN1865" s="14">
        <f t="shared" si="2461"/>
        <v>0.16191771933483037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1.8234999999999999</v>
      </c>
      <c r="F1866" s="10">
        <f>VLOOKUP(B1866,home!$B$2:$E$405,3,FALSE)</f>
        <v>0.78339999999999999</v>
      </c>
      <c r="G1866" s="10">
        <f>VLOOKUP(C1866,away!$B$2:$E$405,4,FALSE)</f>
        <v>1.4101999999999999</v>
      </c>
      <c r="H1866" s="10">
        <f>VLOOKUP(A1866,away!$A$2:$E$405,3,FALSE)</f>
        <v>1.5146999999999999</v>
      </c>
      <c r="I1866" s="10">
        <f>VLOOKUP(C1866,away!$B$2:$E$405,3,FALSE)</f>
        <v>0.8488</v>
      </c>
      <c r="J1866" s="10">
        <f>VLOOKUP(B1866,home!$B$2:$E$405,4,FALSE)</f>
        <v>1.2261</v>
      </c>
      <c r="K1866" s="12">
        <f t="shared" si="2406"/>
        <v>2.0145128649799995</v>
      </c>
      <c r="L1866" s="12">
        <f t="shared" si="2407"/>
        <v>1.576369011096</v>
      </c>
      <c r="M1866" s="13">
        <f t="shared" si="2408"/>
        <v>2.7574002844442998E-2</v>
      </c>
      <c r="N1866" s="13">
        <f t="shared" si="2409"/>
        <v>5.5548183469125517E-2</v>
      </c>
      <c r="O1866" s="13">
        <f t="shared" si="2410"/>
        <v>4.3466803595852907E-2</v>
      </c>
      <c r="P1866" s="13">
        <f t="shared" si="2411"/>
        <v>8.7564435043404568E-2</v>
      </c>
      <c r="Q1866" s="13">
        <f t="shared" si="2412"/>
        <v>5.5951265112411351E-2</v>
      </c>
      <c r="R1866" s="13">
        <f t="shared" si="2413"/>
        <v>3.4259861099949357E-2</v>
      </c>
      <c r="S1866" s="13">
        <f t="shared" si="2414"/>
        <v>6.9517747638296393E-2</v>
      </c>
      <c r="T1866" s="13">
        <f t="shared" si="2415"/>
        <v>8.8199840454822015E-2</v>
      </c>
      <c r="U1866" s="13">
        <f t="shared" si="2416"/>
        <v>6.9016930938275808E-2</v>
      </c>
      <c r="V1866" s="13">
        <f t="shared" si="2417"/>
        <v>2.4529071949797608E-2</v>
      </c>
      <c r="W1866" s="13">
        <f t="shared" si="2418"/>
        <v>3.7571514460286441E-2</v>
      </c>
      <c r="X1866" s="13">
        <f t="shared" si="2419"/>
        <v>5.9226571095140804E-2</v>
      </c>
      <c r="Y1866" s="13">
        <f t="shared" si="2420"/>
        <v>4.6681465653927029E-2</v>
      </c>
      <c r="Z1866" s="13">
        <f t="shared" si="2421"/>
        <v>1.8002061120804491E-2</v>
      </c>
      <c r="AA1866" s="13">
        <f t="shared" si="2422"/>
        <v>3.6265383724016914E-2</v>
      </c>
      <c r="AB1866" s="13">
        <f t="shared" si="2423"/>
        <v>3.6528541032734181E-2</v>
      </c>
      <c r="AC1866" s="13">
        <f t="shared" si="2424"/>
        <v>4.8684315520404952E-3</v>
      </c>
      <c r="AD1866" s="13">
        <f t="shared" si="2425"/>
        <v>1.8922074809257276E-2</v>
      </c>
      <c r="AE1866" s="13">
        <f t="shared" si="2426"/>
        <v>2.9828172354953428E-2</v>
      </c>
      <c r="AF1866" s="13">
        <f t="shared" si="2427"/>
        <v>2.3510103278989496E-2</v>
      </c>
      <c r="AG1866" s="13">
        <f t="shared" si="2428"/>
        <v>1.235353275222183E-2</v>
      </c>
      <c r="AH1866" s="13">
        <f t="shared" si="2429"/>
        <v>7.0944728216730847E-3</v>
      </c>
      <c r="AI1866" s="13">
        <f t="shared" si="2430"/>
        <v>1.4291906769511383E-2</v>
      </c>
      <c r="AJ1866" s="13">
        <f t="shared" si="2431"/>
        <v>1.4395615026137716E-2</v>
      </c>
      <c r="AK1866" s="13">
        <f t="shared" si="2432"/>
        <v>9.6667172231512753E-3</v>
      </c>
      <c r="AL1866" s="13">
        <f t="shared" si="2433"/>
        <v>6.1841069765149908E-4</v>
      </c>
      <c r="AM1866" s="13">
        <f t="shared" si="2434"/>
        <v>7.6237526270725459E-3</v>
      </c>
      <c r="AN1866" s="13">
        <f t="shared" si="2435"/>
        <v>1.2017847389578883E-2</v>
      </c>
      <c r="AO1866" s="13">
        <f t="shared" si="2436"/>
        <v>9.4722811025065544E-3</v>
      </c>
      <c r="AP1866" s="13">
        <f t="shared" si="2437"/>
        <v>4.977270131460528E-3</v>
      </c>
      <c r="AQ1866" s="13">
        <f t="shared" si="2438"/>
        <v>1.9615035987720236E-3</v>
      </c>
      <c r="AR1866" s="13">
        <f t="shared" si="2439"/>
        <v>2.2367014212296464E-3</v>
      </c>
      <c r="AS1866" s="13">
        <f t="shared" si="2440"/>
        <v>4.5058637881861714E-3</v>
      </c>
      <c r="AT1866" s="13">
        <f t="shared" si="2441"/>
        <v>4.5385602845742796E-3</v>
      </c>
      <c r="AU1866" s="13">
        <f t="shared" si="2442"/>
        <v>3.0476626939207252E-3</v>
      </c>
      <c r="AV1866" s="13">
        <f t="shared" si="2443"/>
        <v>1.5348889262557259E-3</v>
      </c>
      <c r="AW1866" s="13">
        <f t="shared" si="2444"/>
        <v>5.4550963647956852E-5</v>
      </c>
      <c r="AX1866" s="13">
        <f t="shared" si="2445"/>
        <v>2.5596912911104541E-3</v>
      </c>
      <c r="AY1866" s="13">
        <f t="shared" si="2446"/>
        <v>4.0350180292788298E-3</v>
      </c>
      <c r="AZ1866" s="13">
        <f t="shared" si="2447"/>
        <v>3.1803386902844004E-3</v>
      </c>
      <c r="BA1866" s="13">
        <f t="shared" si="2448"/>
        <v>1.6711291187179891E-3</v>
      </c>
      <c r="BB1866" s="13">
        <f t="shared" si="2449"/>
        <v>6.5857903907180185E-4</v>
      </c>
      <c r="BC1866" s="13">
        <f t="shared" si="2450"/>
        <v>2.0763271771003376E-4</v>
      </c>
      <c r="BD1866" s="13">
        <f t="shared" si="2451"/>
        <v>5.8764446791679983E-4</v>
      </c>
      <c r="BE1866" s="13">
        <f t="shared" si="2452"/>
        <v>1.1838173406527196E-3</v>
      </c>
      <c r="BF1866" s="13">
        <f t="shared" si="2453"/>
        <v>1.1924076312656573E-3</v>
      </c>
      <c r="BG1866" s="13">
        <f t="shared" si="2454"/>
        <v>8.0070683782833155E-4</v>
      </c>
      <c r="BH1866" s="13">
        <f t="shared" si="2455"/>
        <v>4.0325855647065697E-4</v>
      </c>
      <c r="BI1866" s="13">
        <f t="shared" si="2456"/>
        <v>1.624739099846803E-4</v>
      </c>
      <c r="BJ1866" s="14">
        <f t="shared" si="2457"/>
        <v>0.47615776717669922</v>
      </c>
      <c r="BK1866" s="14">
        <f t="shared" si="2458"/>
        <v>0.21870711775491242</v>
      </c>
      <c r="BL1866" s="14">
        <f t="shared" si="2459"/>
        <v>0.2851802180895881</v>
      </c>
      <c r="BM1866" s="14">
        <f t="shared" si="2460"/>
        <v>0.68970214591118673</v>
      </c>
      <c r="BN1866" s="14">
        <f t="shared" si="2461"/>
        <v>0.30436455116518668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1.3391999999999999</v>
      </c>
      <c r="F1867" s="10">
        <f>VLOOKUP(B1867,home!$B$2:$E$405,3,FALSE)</f>
        <v>0.87119999999999997</v>
      </c>
      <c r="G1867" s="10">
        <f>VLOOKUP(C1867,away!$B$2:$E$405,4,FALSE)</f>
        <v>0.49780000000000002</v>
      </c>
      <c r="H1867" s="10">
        <f>VLOOKUP(A1867,away!$A$2:$E$405,3,FALSE)</f>
        <v>1.014</v>
      </c>
      <c r="I1867" s="10">
        <f>VLOOKUP(C1867,away!$B$2:$E$405,3,FALSE)</f>
        <v>0.57530000000000003</v>
      </c>
      <c r="J1867" s="10">
        <f>VLOOKUP(B1867,home!$B$2:$E$405,4,FALSE)</f>
        <v>0.73960000000000004</v>
      </c>
      <c r="K1867" s="12">
        <f t="shared" si="2406"/>
        <v>0.58078875571199995</v>
      </c>
      <c r="L1867" s="12">
        <f t="shared" si="2407"/>
        <v>0.43144876632000007</v>
      </c>
      <c r="M1867" s="13">
        <f t="shared" si="2408"/>
        <v>0.36340494263267553</v>
      </c>
      <c r="N1867" s="13">
        <f t="shared" si="2409"/>
        <v>0.21106150445122235</v>
      </c>
      <c r="O1867" s="13">
        <f t="shared" si="2410"/>
        <v>0.15679061417345821</v>
      </c>
      <c r="P1867" s="13">
        <f t="shared" si="2411"/>
        <v>9.1062225713123057E-2</v>
      </c>
      <c r="Q1867" s="13">
        <f t="shared" si="2412"/>
        <v>6.1291074274464077E-2</v>
      </c>
      <c r="R1867" s="13">
        <f t="shared" si="2413"/>
        <v>3.3823558527846832E-2</v>
      </c>
      <c r="S1867" s="13">
        <f t="shared" si="2414"/>
        <v>5.7046066102969459E-3</v>
      </c>
      <c r="T1867" s="13">
        <f t="shared" si="2415"/>
        <v>2.6443958382145014E-2</v>
      </c>
      <c r="U1867" s="13">
        <f t="shared" si="2416"/>
        <v>1.9644342471140167E-2</v>
      </c>
      <c r="V1867" s="13">
        <f t="shared" si="2417"/>
        <v>1.5882930026216315E-4</v>
      </c>
      <c r="W1867" s="13">
        <f t="shared" si="2418"/>
        <v>1.1865722254705927E-2</v>
      </c>
      <c r="X1867" s="13">
        <f t="shared" si="2419"/>
        <v>5.1194512282886403E-3</v>
      </c>
      <c r="Y1867" s="13">
        <f t="shared" si="2420"/>
        <v>1.1043904583402716E-3</v>
      </c>
      <c r="Z1867" s="13">
        <f t="shared" si="2421"/>
        <v>4.8643775331306104E-3</v>
      </c>
      <c r="AA1867" s="13">
        <f t="shared" si="2422"/>
        <v>2.825175774780335E-3</v>
      </c>
      <c r="AB1867" s="13">
        <f t="shared" si="2423"/>
        <v>8.2041516145117807E-4</v>
      </c>
      <c r="AC1867" s="13">
        <f t="shared" si="2424"/>
        <v>2.4874712568490432E-6</v>
      </c>
      <c r="AD1867" s="13">
        <f t="shared" si="2425"/>
        <v>1.7228695159837095E-3</v>
      </c>
      <c r="AE1867" s="13">
        <f t="shared" si="2426"/>
        <v>7.4332992720150691E-4</v>
      </c>
      <c r="AF1867" s="13">
        <f t="shared" si="2427"/>
        <v>1.6035439002991283E-4</v>
      </c>
      <c r="AG1867" s="13">
        <f t="shared" si="2428"/>
        <v>2.3061567917467331E-5</v>
      </c>
      <c r="AH1867" s="13">
        <f t="shared" si="2429"/>
        <v>5.2468242139598186E-4</v>
      </c>
      <c r="AI1867" s="13">
        <f t="shared" si="2430"/>
        <v>3.0472965066653151E-4</v>
      </c>
      <c r="AJ1867" s="13">
        <f t="shared" si="2431"/>
        <v>8.8491777319583609E-5</v>
      </c>
      <c r="AK1867" s="13">
        <f t="shared" si="2432"/>
        <v>1.7131676413394791E-5</v>
      </c>
      <c r="AL1867" s="13">
        <f t="shared" si="2433"/>
        <v>2.4932480819343333E-8</v>
      </c>
      <c r="AM1867" s="13">
        <f t="shared" si="2434"/>
        <v>2.0012464848846289E-4</v>
      </c>
      <c r="AN1867" s="13">
        <f t="shared" si="2435"/>
        <v>8.6343532700570961E-5</v>
      </c>
      <c r="AO1867" s="13">
        <f t="shared" si="2436"/>
        <v>1.8626405331685965E-5</v>
      </c>
      <c r="AP1867" s="13">
        <f t="shared" si="2437"/>
        <v>2.6787798671107263E-6</v>
      </c>
      <c r="AQ1867" s="13">
        <f t="shared" si="2438"/>
        <v>2.8893906722694416E-7</v>
      </c>
      <c r="AR1867" s="13">
        <f t="shared" si="2439"/>
        <v>4.5274716684217371E-5</v>
      </c>
      <c r="AS1867" s="13">
        <f t="shared" si="2440"/>
        <v>2.6295046368239931E-5</v>
      </c>
      <c r="AT1867" s="13">
        <f t="shared" si="2441"/>
        <v>7.6359336307997061E-6</v>
      </c>
      <c r="AU1867" s="13">
        <f t="shared" si="2442"/>
        <v>1.4782881307105258E-6</v>
      </c>
      <c r="AV1867" s="13">
        <f t="shared" si="2443"/>
        <v>2.1464328100479604E-7</v>
      </c>
      <c r="AW1867" s="13">
        <f t="shared" si="2444"/>
        <v>1.7354432798171372E-10</v>
      </c>
      <c r="AX1867" s="13">
        <f t="shared" si="2445"/>
        <v>1.9371690930485956E-5</v>
      </c>
      <c r="AY1867" s="13">
        <f t="shared" si="2446"/>
        <v>8.357892153490498E-6</v>
      </c>
      <c r="AZ1867" s="13">
        <f t="shared" si="2447"/>
        <v>1.8030011293295421E-6</v>
      </c>
      <c r="BA1867" s="13">
        <f t="shared" si="2448"/>
        <v>2.593008709742659E-7</v>
      </c>
      <c r="BB1867" s="13">
        <f t="shared" si="2449"/>
        <v>2.7968760221887133E-8</v>
      </c>
      <c r="BC1867" s="13">
        <f t="shared" si="2450"/>
        <v>2.4134174186466198E-9</v>
      </c>
      <c r="BD1867" s="13">
        <f t="shared" si="2451"/>
        <v>3.2556201098155146E-6</v>
      </c>
      <c r="BE1867" s="13">
        <f t="shared" si="2452"/>
        <v>1.8908275526507174E-6</v>
      </c>
      <c r="BF1867" s="13">
        <f t="shared" si="2453"/>
        <v>5.4908569078498814E-7</v>
      </c>
      <c r="BG1867" s="13">
        <f t="shared" si="2454"/>
        <v>1.0630093171009245E-7</v>
      </c>
      <c r="BH1867" s="13">
        <f t="shared" si="2455"/>
        <v>1.5434596464732709E-8</v>
      </c>
      <c r="BI1867" s="13">
        <f t="shared" si="2456"/>
        <v>1.7928480151337892E-9</v>
      </c>
      <c r="BJ1867" s="14">
        <f t="shared" si="2457"/>
        <v>0.31987360102301587</v>
      </c>
      <c r="BK1867" s="14">
        <f t="shared" si="2458"/>
        <v>0.46034147455224883</v>
      </c>
      <c r="BL1867" s="14">
        <f t="shared" si="2459"/>
        <v>0.21492585932429661</v>
      </c>
      <c r="BM1867" s="14">
        <f t="shared" si="2460"/>
        <v>8.2563034941292773E-2</v>
      </c>
      <c r="BN1867" s="14">
        <f t="shared" si="2461"/>
        <v>0.91743391977278999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1.3391999999999999</v>
      </c>
      <c r="F1868" s="10">
        <f>VLOOKUP(B1868,home!$B$2:$E$405,3,FALSE)</f>
        <v>0.93340000000000001</v>
      </c>
      <c r="G1868" s="10">
        <f>VLOOKUP(C1868,away!$B$2:$E$405,4,FALSE)</f>
        <v>0.74670000000000003</v>
      </c>
      <c r="H1868" s="10">
        <f>VLOOKUP(A1868,away!$A$2:$E$405,3,FALSE)</f>
        <v>1.014</v>
      </c>
      <c r="I1868" s="10">
        <f>VLOOKUP(C1868,away!$B$2:$E$405,3,FALSE)</f>
        <v>0.71719999999999995</v>
      </c>
      <c r="J1868" s="10">
        <f>VLOOKUP(B1868,home!$B$2:$E$405,4,FALSE)</f>
        <v>1.1506000000000001</v>
      </c>
      <c r="K1868" s="12">
        <f t="shared" si="2406"/>
        <v>0.93338192937600006</v>
      </c>
      <c r="L1868" s="12">
        <f t="shared" si="2407"/>
        <v>0.83676326447999994</v>
      </c>
      <c r="M1868" s="13">
        <f t="shared" si="2408"/>
        <v>0.1703082593172876</v>
      </c>
      <c r="N1868" s="13">
        <f t="shared" si="2409"/>
        <v>0.15896265167023807</v>
      </c>
      <c r="O1868" s="13">
        <f t="shared" si="2410"/>
        <v>0.14250769503423993</v>
      </c>
      <c r="P1868" s="13">
        <f t="shared" si="2411"/>
        <v>0.13301410734198552</v>
      </c>
      <c r="Q1868" s="13">
        <f t="shared" si="2412"/>
        <v>7.4186433257345905E-2</v>
      </c>
      <c r="R1868" s="13">
        <f t="shared" si="2413"/>
        <v>5.9622602055185443E-2</v>
      </c>
      <c r="S1868" s="13">
        <f t="shared" si="2414"/>
        <v>2.5971659893228222E-2</v>
      </c>
      <c r="T1868" s="13">
        <f t="shared" si="2415"/>
        <v>6.2076482072544396E-2</v>
      </c>
      <c r="U1868" s="13">
        <f t="shared" si="2416"/>
        <v>5.5650659340686463E-2</v>
      </c>
      <c r="V1868" s="13">
        <f t="shared" si="2417"/>
        <v>2.2538198093372281E-3</v>
      </c>
      <c r="W1868" s="13">
        <f t="shared" si="2418"/>
        <v>2.30814254024218E-2</v>
      </c>
      <c r="X1868" s="13">
        <f t="shared" si="2419"/>
        <v>1.9313688868582063E-2</v>
      </c>
      <c r="Y1868" s="13">
        <f t="shared" si="2420"/>
        <v>8.0804926734128809E-3</v>
      </c>
      <c r="Z1868" s="13">
        <f t="shared" si="2421"/>
        <v>1.6630001044162977E-2</v>
      </c>
      <c r="AA1868" s="13">
        <f t="shared" si="2422"/>
        <v>1.5522142460125735E-2</v>
      </c>
      <c r="AB1868" s="13">
        <f t="shared" si="2423"/>
        <v>7.2440436387406441E-3</v>
      </c>
      <c r="AC1868" s="13">
        <f t="shared" si="2424"/>
        <v>1.1001735590013318E-4</v>
      </c>
      <c r="AD1868" s="13">
        <f t="shared" si="2425"/>
        <v>5.3859463437151683E-3</v>
      </c>
      <c r="AE1868" s="13">
        <f t="shared" si="2426"/>
        <v>4.5067620448812238E-3</v>
      </c>
      <c r="AF1868" s="13">
        <f t="shared" si="2427"/>
        <v>1.8855464604546864E-3</v>
      </c>
      <c r="AG1868" s="13">
        <f t="shared" si="2428"/>
        <v>5.2591867052625757E-4</v>
      </c>
      <c r="AH1868" s="13">
        <f t="shared" si="2429"/>
        <v>3.4788434905049042E-3</v>
      </c>
      <c r="AI1868" s="13">
        <f t="shared" si="2430"/>
        <v>3.2470896491646061E-3</v>
      </c>
      <c r="AJ1868" s="13">
        <f t="shared" si="2431"/>
        <v>1.5153874007970494E-3</v>
      </c>
      <c r="AK1868" s="13">
        <f t="shared" si="2432"/>
        <v>4.7147840530267743E-4</v>
      </c>
      <c r="AL1868" s="13">
        <f t="shared" si="2433"/>
        <v>3.4370289370214466E-6</v>
      </c>
      <c r="AM1868" s="13">
        <f t="shared" si="2434"/>
        <v>1.0054289979624957E-3</v>
      </c>
      <c r="AN1868" s="13">
        <f t="shared" si="2435"/>
        <v>8.4130605053795316E-4</v>
      </c>
      <c r="AO1868" s="13">
        <f t="shared" si="2436"/>
        <v>3.5198699863745673E-4</v>
      </c>
      <c r="AP1868" s="13">
        <f t="shared" si="2437"/>
        <v>9.8176596678131861E-5</v>
      </c>
      <c r="AQ1868" s="13">
        <f t="shared" si="2438"/>
        <v>2.0537642382982481E-5</v>
      </c>
      <c r="AR1868" s="13">
        <f t="shared" si="2439"/>
        <v>5.8219368714597657E-4</v>
      </c>
      <c r="AS1868" s="13">
        <f t="shared" si="2440"/>
        <v>5.4340906697883905E-4</v>
      </c>
      <c r="AT1868" s="13">
        <f t="shared" si="2441"/>
        <v>2.5360410168856034E-4</v>
      </c>
      <c r="AU1868" s="13">
        <f t="shared" si="2442"/>
        <v>7.8903161910578613E-5</v>
      </c>
      <c r="AV1868" s="13">
        <f t="shared" si="2443"/>
        <v>1.8411696374490692E-5</v>
      </c>
      <c r="AW1868" s="13">
        <f t="shared" si="2444"/>
        <v>7.4566315123585825E-8</v>
      </c>
      <c r="AX1868" s="13">
        <f t="shared" si="2445"/>
        <v>1.5640820966146874E-4</v>
      </c>
      <c r="AY1868" s="13">
        <f t="shared" si="2446"/>
        <v>1.3087664410780283E-4</v>
      </c>
      <c r="AZ1868" s="13">
        <f t="shared" si="2447"/>
        <v>5.4756383983916124E-5</v>
      </c>
      <c r="BA1868" s="13">
        <f t="shared" si="2448"/>
        <v>1.527271020450068E-5</v>
      </c>
      <c r="BB1868" s="13">
        <f t="shared" si="2449"/>
        <v>3.1949107120437484E-6</v>
      </c>
      <c r="BC1868" s="13">
        <f t="shared" si="2450"/>
        <v>5.3467678342636991E-7</v>
      </c>
      <c r="BD1868" s="13">
        <f t="shared" si="2451"/>
        <v>8.1193048369319136E-5</v>
      </c>
      <c r="BE1868" s="13">
        <f t="shared" si="2452"/>
        <v>7.5784124138874003E-5</v>
      </c>
      <c r="BF1868" s="13">
        <f t="shared" si="2453"/>
        <v>3.5367766002406255E-5</v>
      </c>
      <c r="BG1868" s="13">
        <f t="shared" si="2454"/>
        <v>1.1003877889681619E-5</v>
      </c>
      <c r="BH1868" s="13">
        <f t="shared" si="2455"/>
        <v>2.567705193822234E-6</v>
      </c>
      <c r="BI1868" s="13">
        <f t="shared" si="2456"/>
        <v>4.7932992557571467E-7</v>
      </c>
      <c r="BJ1868" s="14">
        <f t="shared" si="2457"/>
        <v>0.36068382728577458</v>
      </c>
      <c r="BK1868" s="14">
        <f t="shared" si="2458"/>
        <v>0.33179217739078365</v>
      </c>
      <c r="BL1868" s="14">
        <f t="shared" si="2459"/>
        <v>0.29094285904036554</v>
      </c>
      <c r="BM1868" s="14">
        <f t="shared" si="2460"/>
        <v>0.26131631400701155</v>
      </c>
      <c r="BN1868" s="14">
        <f t="shared" si="2461"/>
        <v>0.73860174867628248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1.3391999999999999</v>
      </c>
      <c r="F1869" s="10">
        <f>VLOOKUP(B1869,home!$B$2:$E$405,3,FALSE)</f>
        <v>1.4934000000000001</v>
      </c>
      <c r="G1869" s="10">
        <f>VLOOKUP(C1869,away!$B$2:$E$405,4,FALSE)</f>
        <v>1.2444999999999999</v>
      </c>
      <c r="H1869" s="10">
        <f>VLOOKUP(A1869,away!$A$2:$E$405,3,FALSE)</f>
        <v>1.014</v>
      </c>
      <c r="I1869" s="10">
        <f>VLOOKUP(C1869,away!$B$2:$E$405,3,FALSE)</f>
        <v>0.57530000000000003</v>
      </c>
      <c r="J1869" s="10">
        <f>VLOOKUP(B1869,home!$B$2:$E$405,4,FALSE)</f>
        <v>0.65749999999999997</v>
      </c>
      <c r="K1869" s="12">
        <f t="shared" si="2406"/>
        <v>2.4889518129599999</v>
      </c>
      <c r="L1869" s="12">
        <f t="shared" si="2407"/>
        <v>0.38355538650000004</v>
      </c>
      <c r="M1869" s="13">
        <f t="shared" si="2408"/>
        <v>5.6556949119023009E-2</v>
      </c>
      <c r="N1869" s="13">
        <f t="shared" si="2409"/>
        <v>0.14076752104527876</v>
      </c>
      <c r="O1869" s="13">
        <f t="shared" si="2410"/>
        <v>2.1692722478607707E-2</v>
      </c>
      <c r="P1869" s="13">
        <f t="shared" si="2411"/>
        <v>5.399214094116879E-2</v>
      </c>
      <c r="Q1869" s="13">
        <f t="shared" si="2412"/>
        <v>0.17518178835576578</v>
      </c>
      <c r="R1869" s="13">
        <f t="shared" si="2413"/>
        <v>4.1601802772598074E-3</v>
      </c>
      <c r="S1869" s="13">
        <f t="shared" si="2414"/>
        <v>1.2885911142749918E-2</v>
      </c>
      <c r="T1869" s="13">
        <f t="shared" si="2415"/>
        <v>6.719191854055695E-2</v>
      </c>
      <c r="U1869" s="13">
        <f t="shared" si="2416"/>
        <v>1.0354488243326233E-2</v>
      </c>
      <c r="V1869" s="13">
        <f t="shared" si="2417"/>
        <v>1.3668384824934285E-3</v>
      </c>
      <c r="W1869" s="13">
        <f t="shared" si="2418"/>
        <v>0.14533967657521943</v>
      </c>
      <c r="X1869" s="13">
        <f t="shared" si="2419"/>
        <v>5.5745815822593296E-2</v>
      </c>
      <c r="Y1869" s="13">
        <f t="shared" si="2420"/>
        <v>1.0690803966796293E-2</v>
      </c>
      <c r="Z1869" s="13">
        <f t="shared" si="2421"/>
        <v>5.3188651805135428E-4</v>
      </c>
      <c r="AA1869" s="13">
        <f t="shared" si="2422"/>
        <v>1.3238399133929E-3</v>
      </c>
      <c r="AB1869" s="13">
        <f t="shared" si="2423"/>
        <v>1.647486876254034E-3</v>
      </c>
      <c r="AC1869" s="13">
        <f t="shared" si="2424"/>
        <v>8.1553347046809039E-5</v>
      </c>
      <c r="AD1869" s="13">
        <f t="shared" si="2425"/>
        <v>9.0435862876728099E-2</v>
      </c>
      <c r="AE1869" s="13">
        <f t="shared" si="2426"/>
        <v>3.4687162339144449E-2</v>
      </c>
      <c r="AF1869" s="13">
        <f t="shared" si="2427"/>
        <v>6.6522239787893964E-3</v>
      </c>
      <c r="AG1869" s="13">
        <f t="shared" si="2428"/>
        <v>8.5049877975637838E-4</v>
      </c>
      <c r="AH1869" s="13">
        <f t="shared" si="2429"/>
        <v>5.1001984751331621E-5</v>
      </c>
      <c r="AI1869" s="13">
        <f t="shared" si="2430"/>
        <v>1.2694148241138511E-4</v>
      </c>
      <c r="AJ1869" s="13">
        <f t="shared" si="2431"/>
        <v>1.5797561639382347E-4</v>
      </c>
      <c r="AK1869" s="13">
        <f t="shared" si="2432"/>
        <v>1.3106456560896016E-4</v>
      </c>
      <c r="AL1869" s="13">
        <f t="shared" si="2433"/>
        <v>3.1141989633909264E-6</v>
      </c>
      <c r="AM1869" s="13">
        <f t="shared" si="2434"/>
        <v>4.5018100972726904E-2</v>
      </c>
      <c r="AN1869" s="13">
        <f t="shared" si="2435"/>
        <v>1.7266935118090295E-2</v>
      </c>
      <c r="AO1869" s="13">
        <f t="shared" si="2436"/>
        <v>3.3114129864447732E-3</v>
      </c>
      <c r="AP1869" s="13">
        <f t="shared" si="2437"/>
        <v>4.2337009595898144E-4</v>
      </c>
      <c r="AQ1869" s="13">
        <f t="shared" si="2438"/>
        <v>4.0596470197022318E-5</v>
      </c>
      <c r="AR1869" s="13">
        <f t="shared" si="2439"/>
        <v>3.9124171947128226E-6</v>
      </c>
      <c r="AS1869" s="13">
        <f t="shared" si="2440"/>
        <v>9.7378178698363566E-6</v>
      </c>
      <c r="AT1869" s="13">
        <f t="shared" si="2441"/>
        <v>1.2118479720701744E-5</v>
      </c>
      <c r="AU1869" s="13">
        <f t="shared" si="2442"/>
        <v>1.0054104023719867E-5</v>
      </c>
      <c r="AV1869" s="13">
        <f t="shared" si="2443"/>
        <v>6.2560451093814977E-6</v>
      </c>
      <c r="AW1869" s="13">
        <f t="shared" si="2444"/>
        <v>8.2582576779965993E-8</v>
      </c>
      <c r="AX1869" s="13">
        <f t="shared" si="2445"/>
        <v>1.8674647338680826E-2</v>
      </c>
      <c r="AY1869" s="13">
        <f t="shared" si="2446"/>
        <v>7.1627615777389211E-3</v>
      </c>
      <c r="AZ1869" s="13">
        <f t="shared" si="2447"/>
        <v>1.3736578926785007E-3</v>
      </c>
      <c r="BA1869" s="13">
        <f t="shared" si="2448"/>
        <v>1.7562462798169265E-4</v>
      </c>
      <c r="BB1869" s="13">
        <f t="shared" si="2449"/>
        <v>1.6840443016109215E-5</v>
      </c>
      <c r="BC1869" s="13">
        <f t="shared" si="2450"/>
        <v>1.2918485259749995E-6</v>
      </c>
      <c r="BD1869" s="13">
        <f t="shared" si="2451"/>
        <v>2.5010478154455365E-7</v>
      </c>
      <c r="BE1869" s="13">
        <f t="shared" si="2452"/>
        <v>6.2249874945528146E-7</v>
      </c>
      <c r="BF1869" s="13">
        <f t="shared" si="2453"/>
        <v>7.7468469551102783E-7</v>
      </c>
      <c r="BG1869" s="13">
        <f t="shared" si="2454"/>
        <v>6.427176257881795E-7</v>
      </c>
      <c r="BH1869" s="13">
        <f t="shared" si="2455"/>
        <v>3.9992329998170902E-7</v>
      </c>
      <c r="BI1869" s="13">
        <f t="shared" si="2456"/>
        <v>1.9907796450688424E-7</v>
      </c>
      <c r="BJ1869" s="14">
        <f t="shared" si="2457"/>
        <v>0.82100851165266886</v>
      </c>
      <c r="BK1869" s="14">
        <f t="shared" si="2458"/>
        <v>0.13204926880918427</v>
      </c>
      <c r="BL1869" s="14">
        <f t="shared" si="2459"/>
        <v>3.9690669309041332E-2</v>
      </c>
      <c r="BM1869" s="14">
        <f t="shared" si="2460"/>
        <v>0.5337663550766798</v>
      </c>
      <c r="BN1869" s="14">
        <f t="shared" si="2461"/>
        <v>0.45235130221710379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1.3391999999999999</v>
      </c>
      <c r="F1870" s="10">
        <f>VLOOKUP(B1870,home!$B$2:$E$405,3,FALSE)</f>
        <v>1.8046</v>
      </c>
      <c r="G1870" s="10">
        <f>VLOOKUP(C1870,away!$B$2:$E$405,4,FALSE)</f>
        <v>1.369</v>
      </c>
      <c r="H1870" s="10">
        <f>VLOOKUP(A1870,away!$A$2:$E$405,3,FALSE)</f>
        <v>1.014</v>
      </c>
      <c r="I1870" s="10">
        <f>VLOOKUP(C1870,away!$B$2:$E$405,3,FALSE)</f>
        <v>0.73960000000000004</v>
      </c>
      <c r="J1870" s="10">
        <f>VLOOKUP(B1870,home!$B$2:$E$405,4,FALSE)</f>
        <v>0.49309999999999998</v>
      </c>
      <c r="K1870" s="12">
        <f t="shared" si="2406"/>
        <v>3.3084901180799999</v>
      </c>
      <c r="L1870" s="12">
        <f t="shared" si="2407"/>
        <v>0.36980251464000002</v>
      </c>
      <c r="M1870" s="13">
        <f t="shared" si="2408"/>
        <v>2.5266076501882347E-2</v>
      </c>
      <c r="N1870" s="13">
        <f t="shared" si="2409"/>
        <v>8.359256442913103E-2</v>
      </c>
      <c r="O1870" s="13">
        <f t="shared" si="2410"/>
        <v>9.343458625482708E-3</v>
      </c>
      <c r="P1870" s="13">
        <f t="shared" si="2411"/>
        <v>3.0912740531098874E-2</v>
      </c>
      <c r="Q1870" s="13">
        <f t="shared" si="2412"/>
        <v>0.13828258667937288</v>
      </c>
      <c r="R1870" s="13">
        <f t="shared" si="2413"/>
        <v>1.727617247569151E-3</v>
      </c>
      <c r="S1870" s="13">
        <f t="shared" si="2414"/>
        <v>9.4553415037733502E-3</v>
      </c>
      <c r="T1870" s="13">
        <f t="shared" si="2415"/>
        <v>5.1137248284955868E-2</v>
      </c>
      <c r="U1870" s="13">
        <f t="shared" si="2416"/>
        <v>5.7158045914071053E-3</v>
      </c>
      <c r="V1870" s="13">
        <f t="shared" si="2417"/>
        <v>1.2853885042143365E-3</v>
      </c>
      <c r="W1870" s="13">
        <f t="shared" si="2418"/>
        <v>0.15250219051041541</v>
      </c>
      <c r="X1870" s="13">
        <f t="shared" si="2419"/>
        <v>5.6395693538859967E-2</v>
      </c>
      <c r="Y1870" s="13">
        <f t="shared" si="2420"/>
        <v>1.0427634642768606E-2</v>
      </c>
      <c r="Z1870" s="13">
        <f t="shared" si="2421"/>
        <v>2.1295906749550255E-4</v>
      </c>
      <c r="AA1870" s="13">
        <f t="shared" si="2422"/>
        <v>7.0457297036440188E-4</v>
      </c>
      <c r="AB1870" s="13">
        <f t="shared" si="2423"/>
        <v>1.1655363549584483E-3</v>
      </c>
      <c r="AC1870" s="13">
        <f t="shared" si="2424"/>
        <v>9.8291085354790819E-5</v>
      </c>
      <c r="AD1870" s="13">
        <f t="shared" si="2425"/>
        <v>0.12613799757231575</v>
      </c>
      <c r="AE1870" s="13">
        <f t="shared" si="2426"/>
        <v>4.6646148693896584E-2</v>
      </c>
      <c r="AF1870" s="13">
        <f t="shared" si="2427"/>
        <v>8.6249315426371511E-3</v>
      </c>
      <c r="AG1870" s="13">
        <f t="shared" si="2428"/>
        <v>1.0631737910216912E-3</v>
      </c>
      <c r="AH1870" s="13">
        <f t="shared" si="2429"/>
        <v>1.9688199668806583E-5</v>
      </c>
      <c r="AI1870" s="13">
        <f t="shared" si="2430"/>
        <v>6.5138214047032512E-5</v>
      </c>
      <c r="AJ1870" s="13">
        <f t="shared" si="2431"/>
        <v>1.0775456874199347E-4</v>
      </c>
      <c r="AK1870" s="13">
        <f t="shared" si="2432"/>
        <v>1.1883497528695247E-4</v>
      </c>
      <c r="AL1870" s="13">
        <f t="shared" si="2433"/>
        <v>4.810318401222876E-6</v>
      </c>
      <c r="AM1870" s="13">
        <f t="shared" si="2434"/>
        <v>8.3465263696481093E-2</v>
      </c>
      <c r="AN1870" s="13">
        <f t="shared" si="2435"/>
        <v>3.0865664400049411E-2</v>
      </c>
      <c r="AO1870" s="13">
        <f t="shared" si="2436"/>
        <v>5.7071001555862979E-3</v>
      </c>
      <c r="AP1870" s="13">
        <f t="shared" si="2437"/>
        <v>7.0349999627938289E-4</v>
      </c>
      <c r="AQ1870" s="13">
        <f t="shared" si="2438"/>
        <v>6.5039016918336617E-5</v>
      </c>
      <c r="AR1870" s="13">
        <f t="shared" si="2439"/>
        <v>1.4561491492518176E-6</v>
      </c>
      <c r="AS1870" s="13">
        <f t="shared" si="2440"/>
        <v>4.8176550707502377E-6</v>
      </c>
      <c r="AT1870" s="13">
        <f t="shared" si="2441"/>
        <v>7.9695820969475827E-6</v>
      </c>
      <c r="AU1870" s="13">
        <f t="shared" si="2442"/>
        <v>8.7890945376594544E-6</v>
      </c>
      <c r="AV1870" s="13">
        <f t="shared" si="2443"/>
        <v>7.2696581061793036E-6</v>
      </c>
      <c r="AW1870" s="13">
        <f t="shared" si="2444"/>
        <v>1.6348240759138792E-7</v>
      </c>
      <c r="AX1870" s="13">
        <f t="shared" si="2445"/>
        <v>4.6024000023791492E-2</v>
      </c>
      <c r="AY1870" s="13">
        <f t="shared" si="2446"/>
        <v>1.7019790942589517E-2</v>
      </c>
      <c r="AZ1870" s="13">
        <f t="shared" si="2447"/>
        <v>3.1469807446083482E-3</v>
      </c>
      <c r="BA1870" s="13">
        <f t="shared" si="2448"/>
        <v>3.8792046429327569E-4</v>
      </c>
      <c r="BB1870" s="13">
        <f t="shared" si="2449"/>
        <v>3.5863490793992428E-5</v>
      </c>
      <c r="BC1870" s="13">
        <f t="shared" si="2450"/>
        <v>2.6524818158773773E-6</v>
      </c>
      <c r="BD1870" s="13">
        <f t="shared" si="2451"/>
        <v>8.9747936180703134E-8</v>
      </c>
      <c r="BE1870" s="13">
        <f t="shared" si="2452"/>
        <v>2.9693015997193081E-7</v>
      </c>
      <c r="BF1870" s="13">
        <f t="shared" si="2453"/>
        <v>4.9119525001352339E-7</v>
      </c>
      <c r="BG1870" s="13">
        <f t="shared" si="2454"/>
        <v>5.4170487690585901E-7</v>
      </c>
      <c r="BH1870" s="13">
        <f t="shared" si="2455"/>
        <v>4.4805630803969435E-7</v>
      </c>
      <c r="BI1870" s="13">
        <f t="shared" si="2456"/>
        <v>2.9647797349854731E-7</v>
      </c>
      <c r="BJ1870" s="14">
        <f t="shared" si="2457"/>
        <v>0.86223394509858198</v>
      </c>
      <c r="BK1870" s="14">
        <f t="shared" si="2458"/>
        <v>8.4042439387314427E-2</v>
      </c>
      <c r="BL1870" s="14">
        <f t="shared" si="2459"/>
        <v>1.9000871998991996E-2</v>
      </c>
      <c r="BM1870" s="14">
        <f t="shared" si="2460"/>
        <v>0.65934554407766521</v>
      </c>
      <c r="BN1870" s="14">
        <f t="shared" si="2461"/>
        <v>0.28912504401453698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1.6516999999999999</v>
      </c>
      <c r="F1871" s="10">
        <f>VLOOKUP(B1871,home!$B$2:$E$405,3,FALSE)</f>
        <v>0.4325</v>
      </c>
      <c r="G1871" s="10">
        <f>VLOOKUP(C1871,away!$B$2:$E$405,4,FALSE)</f>
        <v>1.0091000000000001</v>
      </c>
      <c r="H1871" s="10">
        <f>VLOOKUP(A1871,away!$A$2:$E$405,3,FALSE)</f>
        <v>1.3258000000000001</v>
      </c>
      <c r="I1871" s="10">
        <f>VLOOKUP(C1871,away!$B$2:$E$405,3,FALSE)</f>
        <v>1.7599</v>
      </c>
      <c r="J1871" s="10">
        <f>VLOOKUP(B1871,home!$B$2:$E$405,4,FALSE)</f>
        <v>1.2929999999999999</v>
      </c>
      <c r="K1871" s="12">
        <f t="shared" si="2406"/>
        <v>0.72086092827500003</v>
      </c>
      <c r="L1871" s="12">
        <f t="shared" si="2407"/>
        <v>3.0169251180600001</v>
      </c>
      <c r="M1871" s="13">
        <f t="shared" si="2408"/>
        <v>2.3806751874425016E-2</v>
      </c>
      <c r="N1871" s="13">
        <f t="shared" si="2409"/>
        <v>1.7161357255410615E-2</v>
      </c>
      <c r="O1871" s="13">
        <f t="shared" si="2410"/>
        <v>7.1823187709374819E-2</v>
      </c>
      <c r="P1871" s="13">
        <f t="shared" si="2411"/>
        <v>5.1774529763849511E-2</v>
      </c>
      <c r="Q1871" s="13">
        <f t="shared" si="2412"/>
        <v>6.1854759607971009E-3</v>
      </c>
      <c r="R1871" s="13">
        <f t="shared" si="2413"/>
        <v>0.10834258952977559</v>
      </c>
      <c r="S1871" s="13">
        <f t="shared" si="2414"/>
        <v>2.8149597500819086E-2</v>
      </c>
      <c r="T1871" s="13">
        <f t="shared" si="2415"/>
        <v>1.8661117793285085E-2</v>
      </c>
      <c r="U1871" s="13">
        <f t="shared" si="2416"/>
        <v>7.8099939660151343E-2</v>
      </c>
      <c r="V1871" s="13">
        <f t="shared" si="2417"/>
        <v>6.8021420577291675E-3</v>
      </c>
      <c r="W1871" s="13">
        <f t="shared" si="2418"/>
        <v>1.486289314307632E-3</v>
      </c>
      <c r="X1871" s="13">
        <f t="shared" si="2419"/>
        <v>4.4840235650388692E-3</v>
      </c>
      <c r="Y1871" s="13">
        <f t="shared" si="2420"/>
        <v>6.7639816616693561E-3</v>
      </c>
      <c r="Z1871" s="13">
        <f t="shared" si="2421"/>
        <v>0.10895382656934814</v>
      </c>
      <c r="AA1871" s="13">
        <f t="shared" si="2422"/>
        <v>7.8540556559893671E-2</v>
      </c>
      <c r="AB1871" s="13">
        <f t="shared" si="2423"/>
        <v>2.8308409254500042E-2</v>
      </c>
      <c r="AC1871" s="13">
        <f t="shared" si="2424"/>
        <v>9.2457411946484064E-4</v>
      </c>
      <c r="AD1871" s="13">
        <f t="shared" si="2425"/>
        <v>2.6785197369925316E-4</v>
      </c>
      <c r="AE1871" s="13">
        <f t="shared" si="2426"/>
        <v>8.0808934737522343E-4</v>
      </c>
      <c r="AF1871" s="13">
        <f t="shared" si="2427"/>
        <v>1.2189725248665123E-3</v>
      </c>
      <c r="AG1871" s="13">
        <f t="shared" si="2428"/>
        <v>1.2258496094982665E-3</v>
      </c>
      <c r="AH1871" s="13">
        <f t="shared" si="2429"/>
        <v>8.2176384021454843E-2</v>
      </c>
      <c r="AI1871" s="13">
        <f t="shared" si="2430"/>
        <v>5.9237744467988823E-2</v>
      </c>
      <c r="AJ1871" s="13">
        <f t="shared" si="2431"/>
        <v>2.1351087733055833E-2</v>
      </c>
      <c r="AK1871" s="13">
        <f t="shared" si="2432"/>
        <v>5.1303883076438649E-3</v>
      </c>
      <c r="AL1871" s="13">
        <f t="shared" si="2433"/>
        <v>8.0429939404782409E-5</v>
      </c>
      <c r="AM1871" s="13">
        <f t="shared" si="2434"/>
        <v>3.8616804480226919E-5</v>
      </c>
      <c r="AN1871" s="13">
        <f t="shared" si="2435"/>
        <v>1.1650400741560854E-4</v>
      </c>
      <c r="AO1871" s="13">
        <f t="shared" si="2436"/>
        <v>1.7574193316339897E-4</v>
      </c>
      <c r="AP1871" s="13">
        <f t="shared" si="2437"/>
        <v>1.7673341748569339E-4</v>
      </c>
      <c r="AQ1871" s="13">
        <f t="shared" si="2438"/>
        <v>1.332978716032932E-4</v>
      </c>
      <c r="AR1871" s="13">
        <f t="shared" si="2439"/>
        <v>4.9583999413134315E-2</v>
      </c>
      <c r="AS1871" s="13">
        <f t="shared" si="2440"/>
        <v>3.5743167844539063E-2</v>
      </c>
      <c r="AT1871" s="13">
        <f t="shared" si="2441"/>
        <v>1.2882926575951779E-2</v>
      </c>
      <c r="AU1871" s="13">
        <f t="shared" si="2442"/>
        <v>3.0955994701464223E-3</v>
      </c>
      <c r="AV1871" s="13">
        <f t="shared" si="2443"/>
        <v>5.5787417690433697E-4</v>
      </c>
      <c r="AW1871" s="13">
        <f t="shared" si="2444"/>
        <v>4.8588250108190646E-6</v>
      </c>
      <c r="AX1871" s="13">
        <f t="shared" si="2445"/>
        <v>4.6395575874384234E-6</v>
      </c>
      <c r="AY1871" s="13">
        <f t="shared" si="2446"/>
        <v>1.3997197822228836E-5</v>
      </c>
      <c r="AZ1871" s="13">
        <f t="shared" si="2447"/>
        <v>2.1114248846168452E-5</v>
      </c>
      <c r="BA1871" s="13">
        <f t="shared" si="2448"/>
        <v>2.1233369230991666E-5</v>
      </c>
      <c r="BB1871" s="13">
        <f t="shared" si="2449"/>
        <v>1.6014871243505274E-5</v>
      </c>
      <c r="BC1871" s="13">
        <f t="shared" si="2450"/>
        <v>9.6631334634055702E-6</v>
      </c>
      <c r="BD1871" s="13">
        <f t="shared" si="2451"/>
        <v>2.4931868880559534E-2</v>
      </c>
      <c r="BE1871" s="13">
        <f t="shared" si="2452"/>
        <v>1.7972410144870735E-2</v>
      </c>
      <c r="BF1871" s="13">
        <f t="shared" si="2453"/>
        <v>6.4778041301852716E-3</v>
      </c>
      <c r="BG1871" s="13">
        <f t="shared" si="2454"/>
        <v>1.556531966156328E-3</v>
      </c>
      <c r="BH1871" s="13">
        <f t="shared" si="2455"/>
        <v>2.8051076950329033E-4</v>
      </c>
      <c r="BI1871" s="13">
        <f t="shared" si="2456"/>
        <v>4.0441850739055301E-5</v>
      </c>
      <c r="BJ1871" s="14">
        <f t="shared" si="2457"/>
        <v>5.8990565418289842E-2</v>
      </c>
      <c r="BK1871" s="14">
        <f t="shared" si="2458"/>
        <v>0.11155202245351464</v>
      </c>
      <c r="BL1871" s="14">
        <f t="shared" si="2459"/>
        <v>0.68613342246652886</v>
      </c>
      <c r="BM1871" s="14">
        <f t="shared" si="2460"/>
        <v>0.68652680644123765</v>
      </c>
      <c r="BN1871" s="14">
        <f t="shared" si="2461"/>
        <v>0.27909389209363267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1.6516999999999999</v>
      </c>
      <c r="F1872" s="10">
        <f>VLOOKUP(B1872,home!$B$2:$E$405,3,FALSE)</f>
        <v>0.68110000000000004</v>
      </c>
      <c r="G1872" s="10">
        <f>VLOOKUP(C1872,away!$B$2:$E$405,4,FALSE)</f>
        <v>1.5568</v>
      </c>
      <c r="H1872" s="10">
        <f>VLOOKUP(A1872,away!$A$2:$E$405,3,FALSE)</f>
        <v>1.3258000000000001</v>
      </c>
      <c r="I1872" s="10">
        <f>VLOOKUP(C1872,away!$B$2:$E$405,3,FALSE)</f>
        <v>0.75429999999999997</v>
      </c>
      <c r="J1872" s="10">
        <f>VLOOKUP(B1872,home!$B$2:$E$405,4,FALSE)</f>
        <v>0.94279999999999997</v>
      </c>
      <c r="K1872" s="12">
        <f t="shared" si="2406"/>
        <v>1.7513577640160001</v>
      </c>
      <c r="L1872" s="12">
        <f t="shared" si="2407"/>
        <v>0.94284802623199992</v>
      </c>
      <c r="M1872" s="13">
        <f t="shared" si="2408"/>
        <v>6.7596045899968094E-2</v>
      </c>
      <c r="N1872" s="13">
        <f t="shared" si="2409"/>
        <v>0.11838485980369104</v>
      </c>
      <c r="O1872" s="13">
        <f t="shared" si="2410"/>
        <v>6.3732798457872594E-2</v>
      </c>
      <c r="P1872" s="13">
        <f t="shared" si="2411"/>
        <v>0.11161893140166212</v>
      </c>
      <c r="Q1872" s="13">
        <f t="shared" si="2412"/>
        <v>0.10366712167957</v>
      </c>
      <c r="R1872" s="13">
        <f t="shared" si="2413"/>
        <v>3.0045171616123502E-2</v>
      </c>
      <c r="S1872" s="13">
        <f t="shared" si="2414"/>
        <v>4.6078086674204537E-2</v>
      </c>
      <c r="T1872" s="13">
        <f t="shared" si="2415"/>
        <v>9.7742341060735149E-2</v>
      </c>
      <c r="U1872" s="13">
        <f t="shared" si="2416"/>
        <v>5.2619844581091049E-2</v>
      </c>
      <c r="V1872" s="13">
        <f t="shared" si="2417"/>
        <v>8.454121715309626E-3</v>
      </c>
      <c r="W1872" s="13">
        <f t="shared" si="2418"/>
        <v>6.0519406142235437E-2</v>
      </c>
      <c r="X1872" s="13">
        <f t="shared" si="2419"/>
        <v>5.7060602629939457E-2</v>
      </c>
      <c r="Y1872" s="13">
        <f t="shared" si="2420"/>
        <v>2.6899738282623434E-2</v>
      </c>
      <c r="Z1872" s="13">
        <f t="shared" si="2421"/>
        <v>9.4426769186879197E-3</v>
      </c>
      <c r="AA1872" s="13">
        <f t="shared" si="2422"/>
        <v>1.6537505534638768E-2</v>
      </c>
      <c r="AB1872" s="13">
        <f t="shared" si="2423"/>
        <v>1.4481544357773593E-2</v>
      </c>
      <c r="AC1872" s="13">
        <f t="shared" si="2424"/>
        <v>8.7249928901064256E-4</v>
      </c>
      <c r="AD1872" s="13">
        <f t="shared" si="2425"/>
        <v>2.6497782955210401E-2</v>
      </c>
      <c r="AE1872" s="13">
        <f t="shared" si="2426"/>
        <v>2.4983382358844057E-2</v>
      </c>
      <c r="AF1872" s="13">
        <f t="shared" si="2427"/>
        <v>1.177776637281774E-2</v>
      </c>
      <c r="AG1872" s="13">
        <f t="shared" si="2428"/>
        <v>3.7015479260109436E-3</v>
      </c>
      <c r="AH1872" s="13">
        <f t="shared" si="2429"/>
        <v>2.2257523237828414E-3</v>
      </c>
      <c r="AI1872" s="13">
        <f t="shared" si="2430"/>
        <v>3.8980886130337337E-3</v>
      </c>
      <c r="AJ1872" s="13">
        <f t="shared" si="2431"/>
        <v>3.4134738786294958E-3</v>
      </c>
      <c r="AK1872" s="13">
        <f t="shared" si="2432"/>
        <v>1.9927379932011924E-3</v>
      </c>
      <c r="AL1872" s="13">
        <f t="shared" si="2433"/>
        <v>5.7629074003646059E-5</v>
      </c>
      <c r="AM1872" s="13">
        <f t="shared" si="2434"/>
        <v>9.2814195815637129E-3</v>
      </c>
      <c r="AN1872" s="13">
        <f t="shared" si="2435"/>
        <v>8.7509681331083815E-3</v>
      </c>
      <c r="AO1872" s="13">
        <f t="shared" si="2436"/>
        <v>4.1254165159601824E-3</v>
      </c>
      <c r="AP1872" s="13">
        <f t="shared" si="2437"/>
        <v>1.2965469398193178E-3</v>
      </c>
      <c r="AQ1872" s="13">
        <f t="shared" si="2438"/>
        <v>3.0561168078144577E-4</v>
      </c>
      <c r="AR1872" s="13">
        <f t="shared" si="2439"/>
        <v>4.1970923707198806E-4</v>
      </c>
      <c r="AS1872" s="13">
        <f t="shared" si="2440"/>
        <v>7.3506103097525834E-4</v>
      </c>
      <c r="AT1872" s="13">
        <f t="shared" si="2441"/>
        <v>6.4367742181206222E-4</v>
      </c>
      <c r="AU1872" s="13">
        <f t="shared" si="2442"/>
        <v>3.7576981673745233E-4</v>
      </c>
      <c r="AV1872" s="13">
        <f t="shared" si="2443"/>
        <v>1.645268465065016E-4</v>
      </c>
      <c r="AW1872" s="13">
        <f t="shared" si="2444"/>
        <v>2.6433563171371649E-6</v>
      </c>
      <c r="AX1872" s="13">
        <f t="shared" si="2445"/>
        <v>2.7091810408769591E-3</v>
      </c>
      <c r="AY1872" s="13">
        <f t="shared" si="2446"/>
        <v>2.554345997095996E-3</v>
      </c>
      <c r="AZ1872" s="13">
        <f t="shared" si="2447"/>
        <v>1.2041800408377846E-3</v>
      </c>
      <c r="BA1872" s="13">
        <f t="shared" si="2448"/>
        <v>3.7845292491062486E-4</v>
      </c>
      <c r="BB1872" s="13">
        <f t="shared" si="2449"/>
        <v>8.9205898318427468E-5</v>
      </c>
      <c r="BC1872" s="13">
        <f t="shared" si="2450"/>
        <v>1.6821521031556371E-5</v>
      </c>
      <c r="BD1872" s="13">
        <f t="shared" si="2451"/>
        <v>6.5953670960777047E-5</v>
      </c>
      <c r="BE1872" s="13">
        <f t="shared" si="2452"/>
        <v>1.1550847370251349E-4</v>
      </c>
      <c r="BF1872" s="13">
        <f t="shared" si="2453"/>
        <v>1.0114833111426749E-4</v>
      </c>
      <c r="BG1872" s="13">
        <f t="shared" si="2454"/>
        <v>5.9048971671411173E-5</v>
      </c>
      <c r="BH1872" s="13">
        <f t="shared" si="2455"/>
        <v>2.5853968748471691E-5</v>
      </c>
      <c r="BI1872" s="13">
        <f t="shared" si="2456"/>
        <v>9.0559097796525864E-6</v>
      </c>
      <c r="BJ1872" s="14">
        <f t="shared" si="2457"/>
        <v>0.56194669948598197</v>
      </c>
      <c r="BK1872" s="14">
        <f t="shared" si="2458"/>
        <v>0.23723166005125468</v>
      </c>
      <c r="BL1872" s="14">
        <f t="shared" si="2459"/>
        <v>0.19166223103522712</v>
      </c>
      <c r="BM1872" s="14">
        <f t="shared" si="2460"/>
        <v>0.50268663599148555</v>
      </c>
      <c r="BN1872" s="14">
        <f t="shared" si="2461"/>
        <v>0.49504492885888735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1.6516999999999999</v>
      </c>
      <c r="F1873" s="10">
        <f>VLOOKUP(B1873,home!$B$2:$E$405,3,FALSE)</f>
        <v>0.8649</v>
      </c>
      <c r="G1873" s="10">
        <f>VLOOKUP(C1873,away!$B$2:$E$405,4,FALSE)</f>
        <v>1.0379</v>
      </c>
      <c r="H1873" s="10">
        <f>VLOOKUP(A1873,away!$A$2:$E$405,3,FALSE)</f>
        <v>1.3258000000000001</v>
      </c>
      <c r="I1873" s="10">
        <f>VLOOKUP(C1873,away!$B$2:$E$405,3,FALSE)</f>
        <v>0.64649999999999996</v>
      </c>
      <c r="J1873" s="10">
        <f>VLOOKUP(B1873,home!$B$2:$E$405,4,FALSE)</f>
        <v>1.2929999999999999</v>
      </c>
      <c r="K1873" s="12">
        <f t="shared" si="2406"/>
        <v>1.4826975770070001</v>
      </c>
      <c r="L1873" s="12">
        <f t="shared" si="2407"/>
        <v>1.1082687020999999</v>
      </c>
      <c r="M1873" s="13">
        <f t="shared" si="2408"/>
        <v>7.4947584799638173E-2</v>
      </c>
      <c r="N1873" s="13">
        <f t="shared" si="2409"/>
        <v>0.11112460238495019</v>
      </c>
      <c r="O1873" s="13">
        <f t="shared" si="2410"/>
        <v>8.3062062531424674E-2</v>
      </c>
      <c r="P1873" s="13">
        <f t="shared" si="2411"/>
        <v>0.12315591885654729</v>
      </c>
      <c r="Q1873" s="13">
        <f t="shared" si="2412"/>
        <v>8.2382089351015986E-2</v>
      </c>
      <c r="R1873" s="13">
        <f t="shared" si="2413"/>
        <v>4.6027542117725542E-2</v>
      </c>
      <c r="S1873" s="13">
        <f t="shared" si="2414"/>
        <v>5.0593292598915394E-2</v>
      </c>
      <c r="T1873" s="13">
        <f t="shared" si="2415"/>
        <v>9.1301491241336713E-2</v>
      </c>
      <c r="U1873" s="13">
        <f t="shared" si="2416"/>
        <v>6.824492517353932E-2</v>
      </c>
      <c r="V1873" s="13">
        <f t="shared" si="2417"/>
        <v>9.2373645078533718E-3</v>
      </c>
      <c r="W1873" s="13">
        <f t="shared" si="2418"/>
        <v>4.0715908089841858E-2</v>
      </c>
      <c r="X1873" s="13">
        <f t="shared" si="2419"/>
        <v>4.5124166613551932E-2</v>
      </c>
      <c r="Y1873" s="13">
        <f t="shared" si="2420"/>
        <v>2.5004850783072682E-2</v>
      </c>
      <c r="Z1873" s="13">
        <f t="shared" si="2421"/>
        <v>1.7003628121221581E-2</v>
      </c>
      <c r="AA1873" s="13">
        <f t="shared" si="2422"/>
        <v>2.5211238215663331E-2</v>
      </c>
      <c r="AB1873" s="13">
        <f t="shared" si="2423"/>
        <v>1.8690320907855155E-2</v>
      </c>
      <c r="AC1873" s="13">
        <f t="shared" si="2424"/>
        <v>9.4869310733865816E-4</v>
      </c>
      <c r="AD1873" s="13">
        <f t="shared" si="2425"/>
        <v>1.5092344567612066E-2</v>
      </c>
      <c r="AE1873" s="13">
        <f t="shared" si="2426"/>
        <v>1.672637312559341E-2</v>
      </c>
      <c r="AF1873" s="13">
        <f t="shared" si="2427"/>
        <v>9.2686579173708664E-3</v>
      </c>
      <c r="AG1873" s="13">
        <f t="shared" si="2428"/>
        <v>3.4240544934311646E-3</v>
      </c>
      <c r="AH1873" s="13">
        <f t="shared" si="2429"/>
        <v>4.7111472172243294E-3</v>
      </c>
      <c r="AI1873" s="13">
        <f t="shared" si="2430"/>
        <v>6.9852065639017854E-3</v>
      </c>
      <c r="AJ1873" s="13">
        <f t="shared" si="2431"/>
        <v>5.1784744235952853E-3</v>
      </c>
      <c r="AK1873" s="13">
        <f t="shared" si="2432"/>
        <v>2.5593704934858169E-3</v>
      </c>
      <c r="AL1873" s="13">
        <f t="shared" si="2433"/>
        <v>6.2356737263522541E-5</v>
      </c>
      <c r="AM1873" s="13">
        <f t="shared" si="2434"/>
        <v>4.4754765443506348E-3</v>
      </c>
      <c r="AN1873" s="13">
        <f t="shared" si="2435"/>
        <v>4.9600305810864704E-3</v>
      </c>
      <c r="AO1873" s="13">
        <f t="shared" si="2436"/>
        <v>2.7485233272385064E-3</v>
      </c>
      <c r="AP1873" s="13">
        <f t="shared" si="2437"/>
        <v>1.0153674601900639E-3</v>
      </c>
      <c r="AQ1873" s="13">
        <f t="shared" si="2438"/>
        <v>2.8132499431485409E-4</v>
      </c>
      <c r="AR1873" s="13">
        <f t="shared" si="2439"/>
        <v>1.0442434023670453E-3</v>
      </c>
      <c r="AS1873" s="13">
        <f t="shared" si="2440"/>
        <v>1.5482971624951639E-3</v>
      </c>
      <c r="AT1873" s="13">
        <f t="shared" si="2441"/>
        <v>1.1478282256591969E-3</v>
      </c>
      <c r="AU1873" s="13">
        <f t="shared" si="2442"/>
        <v>5.6729404300171176E-4</v>
      </c>
      <c r="AV1873" s="13">
        <f t="shared" si="2443"/>
        <v>2.102813757522858E-4</v>
      </c>
      <c r="AW1873" s="13">
        <f t="shared" si="2444"/>
        <v>2.8462859503432921E-6</v>
      </c>
      <c r="AX1873" s="13">
        <f t="shared" si="2445"/>
        <v>1.1059630380433909E-3</v>
      </c>
      <c r="AY1873" s="13">
        <f t="shared" si="2446"/>
        <v>1.2257042207429218E-3</v>
      </c>
      <c r="AZ1873" s="13">
        <f t="shared" si="2447"/>
        <v>6.7920481294062507E-4</v>
      </c>
      <c r="BA1873" s="13">
        <f t="shared" si="2448"/>
        <v>2.5091381216592643E-4</v>
      </c>
      <c r="BB1873" s="13">
        <f t="shared" si="2449"/>
        <v>6.9519981237023678E-5</v>
      </c>
      <c r="BC1873" s="13">
        <f t="shared" si="2450"/>
        <v>1.5409363875114492E-5</v>
      </c>
      <c r="BD1873" s="13">
        <f t="shared" si="2451"/>
        <v>1.9288371336963542E-4</v>
      </c>
      <c r="BE1873" s="13">
        <f t="shared" si="2452"/>
        <v>2.8598821445727116E-4</v>
      </c>
      <c r="BF1873" s="13">
        <f t="shared" si="2453"/>
        <v>2.1201701631417717E-4</v>
      </c>
      <c r="BG1873" s="13">
        <f t="shared" si="2454"/>
        <v>1.0478570545776136E-4</v>
      </c>
      <c r="BH1873" s="13">
        <f t="shared" si="2455"/>
        <v>3.8841377896798004E-5</v>
      </c>
      <c r="BI1873" s="13">
        <f t="shared" si="2456"/>
        <v>1.1518003379039131E-5</v>
      </c>
      <c r="BJ1873" s="14">
        <f t="shared" si="2457"/>
        <v>0.45699197670396241</v>
      </c>
      <c r="BK1873" s="14">
        <f t="shared" si="2458"/>
        <v>0.26017091482829929</v>
      </c>
      <c r="BL1873" s="14">
        <f t="shared" si="2459"/>
        <v>0.26603426588456519</v>
      </c>
      <c r="BM1873" s="14">
        <f t="shared" si="2460"/>
        <v>0.47827812756195398</v>
      </c>
      <c r="BN1873" s="14">
        <f t="shared" si="2461"/>
        <v>0.5206998000413019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1.242</v>
      </c>
      <c r="F1874" s="10">
        <f>VLOOKUP(B1874,home!$B$2:$E$405,3,FALSE)</f>
        <v>0.93930000000000002</v>
      </c>
      <c r="G1874" s="10">
        <f>VLOOKUP(C1874,away!$B$2:$E$405,4,FALSE)</f>
        <v>1.042</v>
      </c>
      <c r="H1874" s="10">
        <f>VLOOKUP(A1874,away!$A$2:$E$405,3,FALSE)</f>
        <v>0.96209999999999996</v>
      </c>
      <c r="I1874" s="10">
        <f>VLOOKUP(C1874,away!$B$2:$E$405,3,FALSE)</f>
        <v>0.61140000000000005</v>
      </c>
      <c r="J1874" s="10">
        <f>VLOOKUP(B1874,home!$B$2:$E$405,4,FALSE)</f>
        <v>0.80840000000000001</v>
      </c>
      <c r="K1874" s="12">
        <f t="shared" si="2406"/>
        <v>1.2156082452000001</v>
      </c>
      <c r="L1874" s="12">
        <f t="shared" si="2407"/>
        <v>0.47552346669599999</v>
      </c>
      <c r="M1874" s="13">
        <f t="shared" si="2408"/>
        <v>0.18431081917178185</v>
      </c>
      <c r="N1874" s="13">
        <f t="shared" si="2409"/>
        <v>0.22404975146478429</v>
      </c>
      <c r="O1874" s="13">
        <f t="shared" si="2410"/>
        <v>8.7644119682145277E-2</v>
      </c>
      <c r="P1874" s="13">
        <f t="shared" si="2411"/>
        <v>0.10654091452891142</v>
      </c>
      <c r="Q1874" s="13">
        <f t="shared" si="2412"/>
        <v>0.13617836260780133</v>
      </c>
      <c r="R1874" s="13">
        <f t="shared" si="2413"/>
        <v>2.0838417813386419E-2</v>
      </c>
      <c r="S1874" s="13">
        <f t="shared" si="2414"/>
        <v>1.5396500487143746E-2</v>
      </c>
      <c r="T1874" s="13">
        <f t="shared" si="2415"/>
        <v>6.4756007076246611E-2</v>
      </c>
      <c r="U1874" s="13">
        <f t="shared" si="2416"/>
        <v>2.533135251087509E-2</v>
      </c>
      <c r="V1874" s="13">
        <f t="shared" si="2417"/>
        <v>9.8888343422403159E-4</v>
      </c>
      <c r="W1874" s="13">
        <f t="shared" si="2418"/>
        <v>5.5179846801292884E-2</v>
      </c>
      <c r="X1874" s="13">
        <f t="shared" si="2419"/>
        <v>2.6239312042704976E-2</v>
      </c>
      <c r="Y1874" s="13">
        <f t="shared" si="2420"/>
        <v>6.2387043131325844E-3</v>
      </c>
      <c r="Z1874" s="13">
        <f t="shared" si="2421"/>
        <v>3.3030522263603978E-3</v>
      </c>
      <c r="AA1874" s="13">
        <f t="shared" si="2422"/>
        <v>4.0152175206899163E-3</v>
      </c>
      <c r="AB1874" s="13">
        <f t="shared" si="2423"/>
        <v>2.440465762211083E-3</v>
      </c>
      <c r="AC1874" s="13">
        <f t="shared" si="2424"/>
        <v>3.5726519581890448E-5</v>
      </c>
      <c r="AD1874" s="13">
        <f t="shared" si="2425"/>
        <v>1.6769269185131126E-2</v>
      </c>
      <c r="AE1874" s="13">
        <f t="shared" si="2426"/>
        <v>7.974181016871959E-3</v>
      </c>
      <c r="AF1874" s="13">
        <f t="shared" si="2427"/>
        <v>1.8959551006021938E-3</v>
      </c>
      <c r="AG1874" s="13">
        <f t="shared" si="2428"/>
        <v>3.0052371404610628E-4</v>
      </c>
      <c r="AH1874" s="13">
        <f t="shared" si="2429"/>
        <v>3.9266971133920917E-4</v>
      </c>
      <c r="AI1874" s="13">
        <f t="shared" si="2430"/>
        <v>4.7733253874424666E-4</v>
      </c>
      <c r="AJ1874" s="13">
        <f t="shared" si="2431"/>
        <v>2.9012468489987743E-4</v>
      </c>
      <c r="AK1874" s="13">
        <f t="shared" si="2432"/>
        <v>1.1755931970011431E-4</v>
      </c>
      <c r="AL1874" s="13">
        <f t="shared" si="2433"/>
        <v>8.2606893861007177E-7</v>
      </c>
      <c r="AM1874" s="13">
        <f t="shared" si="2434"/>
        <v>4.0769723774847335E-3</v>
      </c>
      <c r="AN1874" s="13">
        <f t="shared" si="2435"/>
        <v>1.9386960385653731E-3</v>
      </c>
      <c r="AO1874" s="13">
        <f t="shared" si="2436"/>
        <v>4.6094773056420409E-4</v>
      </c>
      <c r="AP1874" s="13">
        <f t="shared" si="2437"/>
        <v>7.3063820934514718E-5</v>
      </c>
      <c r="AQ1874" s="13">
        <f t="shared" si="2438"/>
        <v>8.6858903552090503E-6</v>
      </c>
      <c r="AR1874" s="13">
        <f t="shared" si="2439"/>
        <v>3.7344732480507672E-5</v>
      </c>
      <c r="AS1874" s="13">
        <f t="shared" si="2440"/>
        <v>4.5396564718093384E-5</v>
      </c>
      <c r="AT1874" s="13">
        <f t="shared" si="2441"/>
        <v>2.7592219187534875E-5</v>
      </c>
      <c r="AU1874" s="13">
        <f t="shared" si="2442"/>
        <v>1.1180443049244346E-5</v>
      </c>
      <c r="AV1874" s="13">
        <f t="shared" si="2443"/>
        <v>3.3977596889126155E-6</v>
      </c>
      <c r="AW1874" s="13">
        <f t="shared" si="2444"/>
        <v>1.3264148720039284E-8</v>
      </c>
      <c r="AX1874" s="13">
        <f t="shared" si="2445"/>
        <v>8.2600020625384746E-4</v>
      </c>
      <c r="AY1874" s="13">
        <f t="shared" si="2446"/>
        <v>3.9278248156944051E-4</v>
      </c>
      <c r="AZ1874" s="13">
        <f t="shared" si="2447"/>
        <v>9.3388643646679026E-5</v>
      </c>
      <c r="BA1874" s="13">
        <f t="shared" si="2448"/>
        <v>1.4802830525635398E-5</v>
      </c>
      <c r="BB1874" s="13">
        <f t="shared" si="2449"/>
        <v>1.7597733221158786E-6</v>
      </c>
      <c r="BC1874" s="13">
        <f t="shared" si="2450"/>
        <v>1.6736270214633587E-7</v>
      </c>
      <c r="BD1874" s="13">
        <f t="shared" si="2451"/>
        <v>2.9597161086609531E-6</v>
      </c>
      <c r="BE1874" s="13">
        <f t="shared" si="2452"/>
        <v>3.5978553051395142E-6</v>
      </c>
      <c r="BF1874" s="13">
        <f t="shared" si="2453"/>
        <v>2.1867912869820787E-6</v>
      </c>
      <c r="BG1874" s="13">
        <f t="shared" si="2454"/>
        <v>8.8609383966231133E-7</v>
      </c>
      <c r="BH1874" s="13">
        <f t="shared" si="2455"/>
        <v>2.6928574437860818E-7</v>
      </c>
      <c r="BI1874" s="13">
        <f t="shared" si="2456"/>
        <v>6.5469194236291081E-8</v>
      </c>
      <c r="BJ1874" s="14">
        <f t="shared" si="2457"/>
        <v>0.54746918047853788</v>
      </c>
      <c r="BK1874" s="14">
        <f t="shared" si="2458"/>
        <v>0.30766645269215098</v>
      </c>
      <c r="BL1874" s="14">
        <f t="shared" si="2459"/>
        <v>0.14168213647459457</v>
      </c>
      <c r="BM1874" s="14">
        <f t="shared" si="2460"/>
        <v>0.24016566738541259</v>
      </c>
      <c r="BN1874" s="14">
        <f t="shared" si="2461"/>
        <v>0.7595623852688107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1.242</v>
      </c>
      <c r="F1875" s="10">
        <f>VLOOKUP(B1875,home!$B$2:$E$405,3,FALSE)</f>
        <v>1.7050000000000001</v>
      </c>
      <c r="G1875" s="10">
        <f>VLOOKUP(C1875,away!$B$2:$E$405,4,FALSE)</f>
        <v>1.1839999999999999</v>
      </c>
      <c r="H1875" s="10">
        <f>VLOOKUP(A1875,away!$A$2:$E$405,3,FALSE)</f>
        <v>0.96209999999999996</v>
      </c>
      <c r="I1875" s="10">
        <f>VLOOKUP(C1875,away!$B$2:$E$405,3,FALSE)</f>
        <v>1.1005</v>
      </c>
      <c r="J1875" s="10">
        <f>VLOOKUP(B1875,home!$B$2:$E$405,4,FALSE)</f>
        <v>0.55030000000000001</v>
      </c>
      <c r="K1875" s="12">
        <f t="shared" si="2406"/>
        <v>2.5072502399999999</v>
      </c>
      <c r="L1875" s="12">
        <f t="shared" si="2407"/>
        <v>0.58265271481500003</v>
      </c>
      <c r="M1875" s="13">
        <f t="shared" si="2408"/>
        <v>4.5506370364474989E-2</v>
      </c>
      <c r="N1875" s="13">
        <f t="shared" si="2409"/>
        <v>0.11409585801785878</v>
      </c>
      <c r="O1875" s="13">
        <f t="shared" si="2410"/>
        <v>2.6514410234238211E-2</v>
      </c>
      <c r="P1875" s="13">
        <f t="shared" si="2411"/>
        <v>6.6478261423252208E-2</v>
      </c>
      <c r="Q1875" s="13">
        <f t="shared" si="2412"/>
        <v>0.1430334336991412</v>
      </c>
      <c r="R1875" s="13">
        <f t="shared" si="2413"/>
        <v>7.7243465523487579E-3</v>
      </c>
      <c r="S1875" s="13">
        <f t="shared" si="2414"/>
        <v>2.4278794410882536E-2</v>
      </c>
      <c r="T1875" s="13">
        <f t="shared" si="2415"/>
        <v>8.333881845411592E-2</v>
      </c>
      <c r="U1875" s="13">
        <f t="shared" si="2416"/>
        <v>1.936686974721959E-2</v>
      </c>
      <c r="V1875" s="13">
        <f t="shared" si="2417"/>
        <v>3.9408695944006377E-3</v>
      </c>
      <c r="W1875" s="13">
        <f t="shared" si="2418"/>
        <v>0.11954020365673192</v>
      </c>
      <c r="X1875" s="13">
        <f t="shared" si="2419"/>
        <v>6.9650424190132842E-2</v>
      </c>
      <c r="Y1875" s="13">
        <f t="shared" si="2420"/>
        <v>2.0291004371198625E-2</v>
      </c>
      <c r="Z1875" s="13">
        <f t="shared" si="2421"/>
        <v>1.50020382963263E-3</v>
      </c>
      <c r="AA1875" s="13">
        <f t="shared" si="2422"/>
        <v>3.7613864118953306E-3</v>
      </c>
      <c r="AB1875" s="13">
        <f t="shared" si="2423"/>
        <v>4.7153684919786533E-3</v>
      </c>
      <c r="AC1875" s="13">
        <f t="shared" si="2424"/>
        <v>3.5981522618868132E-4</v>
      </c>
      <c r="AD1875" s="13">
        <f t="shared" si="2425"/>
        <v>7.4929301076997509E-2</v>
      </c>
      <c r="AE1875" s="13">
        <f t="shared" si="2426"/>
        <v>4.3657760691703101E-2</v>
      </c>
      <c r="AF1875" s="13">
        <f t="shared" si="2427"/>
        <v>1.2718656394882202E-2</v>
      </c>
      <c r="AG1875" s="13">
        <f t="shared" si="2428"/>
        <v>2.4701865590924261E-3</v>
      </c>
      <c r="AH1875" s="13">
        <f t="shared" si="2429"/>
        <v>2.185244585278279E-4</v>
      </c>
      <c r="AI1875" s="13">
        <f t="shared" si="2430"/>
        <v>5.4789550108976643E-4</v>
      </c>
      <c r="AJ1875" s="13">
        <f t="shared" si="2431"/>
        <v>6.8685556330111864E-4</v>
      </c>
      <c r="AK1875" s="13">
        <f t="shared" si="2432"/>
        <v>5.7403959197735487E-4</v>
      </c>
      <c r="AL1875" s="13">
        <f t="shared" si="2433"/>
        <v>2.1025531572002574E-5</v>
      </c>
      <c r="AM1875" s="13">
        <f t="shared" si="2434"/>
        <v>3.7573301621666839E-2</v>
      </c>
      <c r="AN1875" s="13">
        <f t="shared" si="2435"/>
        <v>2.1892186194427024E-2</v>
      </c>
      <c r="AO1875" s="13">
        <f t="shared" si="2436"/>
        <v>6.3777708597091845E-3</v>
      </c>
      <c r="AP1875" s="13">
        <f t="shared" si="2437"/>
        <v>1.2386751686258514E-3</v>
      </c>
      <c r="AQ1875" s="13">
        <f t="shared" si="2438"/>
        <v>1.8042936244344504E-4</v>
      </c>
      <c r="AR1875" s="13">
        <f t="shared" si="2439"/>
        <v>2.5464773802943368E-5</v>
      </c>
      <c r="AS1875" s="13">
        <f t="shared" si="2440"/>
        <v>6.3846560228975459E-5</v>
      </c>
      <c r="AT1875" s="13">
        <f t="shared" si="2441"/>
        <v>8.0039651728636604E-5</v>
      </c>
      <c r="AU1875" s="13">
        <f t="shared" si="2442"/>
        <v>6.6893145335380163E-5</v>
      </c>
      <c r="AV1875" s="13">
        <f t="shared" si="2443"/>
        <v>4.1929463674121699E-5</v>
      </c>
      <c r="AW1875" s="13">
        <f t="shared" si="2444"/>
        <v>8.532021470666149E-7</v>
      </c>
      <c r="AX1875" s="13">
        <f t="shared" si="2445"/>
        <v>1.5700944918086105E-2</v>
      </c>
      <c r="AY1875" s="13">
        <f t="shared" si="2446"/>
        <v>9.148198181683647E-3</v>
      </c>
      <c r="AZ1875" s="13">
        <f t="shared" si="2447"/>
        <v>2.6651112531118118E-3</v>
      </c>
      <c r="BA1875" s="13">
        <f t="shared" si="2448"/>
        <v>5.1761143563653473E-4</v>
      </c>
      <c r="BB1875" s="13">
        <f t="shared" si="2449"/>
        <v>7.5396927048229138E-5</v>
      </c>
      <c r="BC1875" s="13">
        <f t="shared" si="2450"/>
        <v>8.7860448466718459E-6</v>
      </c>
      <c r="BD1875" s="13">
        <f t="shared" si="2451"/>
        <v>2.47285326473914E-6</v>
      </c>
      <c r="BE1875" s="13">
        <f t="shared" si="2452"/>
        <v>6.2000619415019907E-6</v>
      </c>
      <c r="BF1875" s="13">
        <f t="shared" si="2453"/>
        <v>7.772553395422868E-6</v>
      </c>
      <c r="BG1875" s="13">
        <f t="shared" si="2454"/>
        <v>6.4959121220289317E-6</v>
      </c>
      <c r="BH1875" s="13">
        <f t="shared" si="2455"/>
        <v>4.0717193067439879E-6</v>
      </c>
      <c r="BI1875" s="13">
        <f t="shared" si="2456"/>
        <v>2.0417638418092986E-6</v>
      </c>
      <c r="BJ1875" s="14">
        <f t="shared" si="2457"/>
        <v>0.77910405907914004</v>
      </c>
      <c r="BK1875" s="14">
        <f t="shared" si="2458"/>
        <v>0.14973333473245468</v>
      </c>
      <c r="BL1875" s="14">
        <f t="shared" si="2459"/>
        <v>6.4416925011218887E-2</v>
      </c>
      <c r="BM1875" s="14">
        <f t="shared" si="2460"/>
        <v>0.5822544973815954</v>
      </c>
      <c r="BN1875" s="14">
        <f t="shared" si="2461"/>
        <v>0.4033526802913141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1.242</v>
      </c>
      <c r="F1876" s="10">
        <f>VLOOKUP(B1876,home!$B$2:$E$405,3,FALSE)</f>
        <v>1.2314000000000001</v>
      </c>
      <c r="G1876" s="10">
        <f>VLOOKUP(C1876,away!$B$2:$E$405,4,FALSE)</f>
        <v>1.042</v>
      </c>
      <c r="H1876" s="10">
        <f>VLOOKUP(A1876,away!$A$2:$E$405,3,FALSE)</f>
        <v>0.96209999999999996</v>
      </c>
      <c r="I1876" s="10">
        <f>VLOOKUP(C1876,away!$B$2:$E$405,3,FALSE)</f>
        <v>1.0394000000000001</v>
      </c>
      <c r="J1876" s="10">
        <f>VLOOKUP(B1876,home!$B$2:$E$405,4,FALSE)</f>
        <v>1.1617</v>
      </c>
      <c r="K1876" s="12">
        <f t="shared" si="2406"/>
        <v>1.5936335496</v>
      </c>
      <c r="L1876" s="12">
        <f t="shared" si="2407"/>
        <v>1.1617078298580001</v>
      </c>
      <c r="M1876" s="13">
        <f t="shared" si="2408"/>
        <v>6.3587308562187111E-2</v>
      </c>
      <c r="N1876" s="13">
        <f t="shared" si="2409"/>
        <v>0.10133486825346873</v>
      </c>
      <c r="O1876" s="13">
        <f t="shared" si="2410"/>
        <v>7.3869874236289407E-2</v>
      </c>
      <c r="P1876" s="13">
        <f t="shared" si="2411"/>
        <v>0.11772150988768348</v>
      </c>
      <c r="Q1876" s="13">
        <f t="shared" si="2412"/>
        <v>8.0745322896511873E-2</v>
      </c>
      <c r="R1876" s="13">
        <f t="shared" si="2413"/>
        <v>4.2907605645461588E-2</v>
      </c>
      <c r="S1876" s="13">
        <f t="shared" si="2414"/>
        <v>5.448553415609176E-2</v>
      </c>
      <c r="T1876" s="13">
        <f t="shared" si="2415"/>
        <v>9.3802473833290281E-2</v>
      </c>
      <c r="U1876" s="13">
        <f t="shared" si="2416"/>
        <v>6.8378999889613962E-2</v>
      </c>
      <c r="V1876" s="13">
        <f t="shared" si="2417"/>
        <v>1.1207895783898086E-2</v>
      </c>
      <c r="W1876" s="13">
        <f t="shared" si="2418"/>
        <v>4.2892818513722106E-2</v>
      </c>
      <c r="X1876" s="13">
        <f t="shared" si="2419"/>
        <v>4.982892311206915E-2</v>
      </c>
      <c r="Y1876" s="13">
        <f t="shared" si="2420"/>
        <v>2.8943325066341508E-2</v>
      </c>
      <c r="Z1876" s="13">
        <f t="shared" si="2421"/>
        <v>1.6615367146264024E-2</v>
      </c>
      <c r="AA1876" s="13">
        <f t="shared" si="2422"/>
        <v>2.647880652320796E-2</v>
      </c>
      <c r="AB1876" s="13">
        <f t="shared" si="2423"/>
        <v>2.1098757214375773E-2</v>
      </c>
      <c r="AC1876" s="13">
        <f t="shared" si="2424"/>
        <v>1.2968492103399931E-3</v>
      </c>
      <c r="AD1876" s="13">
        <f t="shared" si="2425"/>
        <v>1.7088858655092895E-2</v>
      </c>
      <c r="AE1876" s="13">
        <f t="shared" si="2426"/>
        <v>1.9852260902958069E-2</v>
      </c>
      <c r="AF1876" s="13">
        <f t="shared" si="2427"/>
        <v>1.1531263465675122E-2</v>
      </c>
      <c r="AG1876" s="13">
        <f t="shared" si="2428"/>
        <v>4.4653196854100973E-3</v>
      </c>
      <c r="AH1876" s="13">
        <f t="shared" si="2429"/>
        <v>4.8255505274450734E-3</v>
      </c>
      <c r="AI1876" s="13">
        <f t="shared" si="2430"/>
        <v>7.6901592158264455E-3</v>
      </c>
      <c r="AJ1876" s="13">
        <f t="shared" si="2431"/>
        <v>6.1276478640533262E-3</v>
      </c>
      <c r="AK1876" s="13">
        <f t="shared" si="2432"/>
        <v>3.2550750720967189E-3</v>
      </c>
      <c r="AL1876" s="13">
        <f t="shared" si="2433"/>
        <v>9.6036174884532827E-5</v>
      </c>
      <c r="AM1876" s="13">
        <f t="shared" si="2434"/>
        <v>5.4466756954256734E-3</v>
      </c>
      <c r="AN1876" s="13">
        <f t="shared" si="2435"/>
        <v>6.3274458020732716E-3</v>
      </c>
      <c r="AO1876" s="13">
        <f t="shared" si="2436"/>
        <v>3.6753216656353277E-3</v>
      </c>
      <c r="AP1876" s="13">
        <f t="shared" si="2437"/>
        <v>1.4232166520717693E-3</v>
      </c>
      <c r="AQ1876" s="13">
        <f t="shared" si="2438"/>
        <v>4.1334048207401596E-4</v>
      </c>
      <c r="AR1876" s="13">
        <f t="shared" si="2439"/>
        <v>1.1211759662216676E-3</v>
      </c>
      <c r="AS1876" s="13">
        <f t="shared" si="2440"/>
        <v>1.7867436347760461E-3</v>
      </c>
      <c r="AT1876" s="13">
        <f t="shared" si="2441"/>
        <v>1.4237073004566784E-3</v>
      </c>
      <c r="AU1876" s="13">
        <f t="shared" si="2442"/>
        <v>7.5628923960606974E-4</v>
      </c>
      <c r="AV1876" s="13">
        <f t="shared" si="2443"/>
        <v>3.0131197635942659E-4</v>
      </c>
      <c r="AW1876" s="13">
        <f t="shared" si="2444"/>
        <v>4.9387578568398455E-6</v>
      </c>
      <c r="AX1876" s="13">
        <f t="shared" si="2445"/>
        <v>1.4466675203368793E-3</v>
      </c>
      <c r="AY1876" s="13">
        <f t="shared" si="2446"/>
        <v>1.6806049855766099E-3</v>
      </c>
      <c r="AZ1876" s="13">
        <f t="shared" si="2447"/>
        <v>9.7618598532136982E-4</v>
      </c>
      <c r="BA1876" s="13">
        <f t="shared" si="2448"/>
        <v>3.780143008484941E-4</v>
      </c>
      <c r="BB1876" s="13">
        <f t="shared" si="2449"/>
        <v>1.0978554327349834E-4</v>
      </c>
      <c r="BC1876" s="13">
        <f t="shared" si="2450"/>
        <v>2.5507745045207435E-5</v>
      </c>
      <c r="BD1876" s="13">
        <f t="shared" si="2451"/>
        <v>2.1707981643471992E-4</v>
      </c>
      <c r="BE1876" s="13">
        <f t="shared" si="2452"/>
        <v>3.4594567841137917E-4</v>
      </c>
      <c r="BF1876" s="13">
        <f t="shared" si="2453"/>
        <v>2.7565531972775315E-4</v>
      </c>
      <c r="BG1876" s="13">
        <f t="shared" si="2454"/>
        <v>1.46431188547954E-4</v>
      </c>
      <c r="BH1876" s="13">
        <f t="shared" si="2455"/>
        <v>5.8339413694455725E-5</v>
      </c>
      <c r="BI1876" s="13">
        <f t="shared" si="2456"/>
        <v>1.859432938549566E-5</v>
      </c>
      <c r="BJ1876" s="14">
        <f t="shared" si="2457"/>
        <v>0.47238820076222199</v>
      </c>
      <c r="BK1876" s="14">
        <f t="shared" si="2458"/>
        <v>0.25007573876066158</v>
      </c>
      <c r="BL1876" s="14">
        <f t="shared" si="2459"/>
        <v>0.26108375005199186</v>
      </c>
      <c r="BM1876" s="14">
        <f t="shared" si="2460"/>
        <v>0.51832090101181727</v>
      </c>
      <c r="BN1876" s="14">
        <f t="shared" si="2461"/>
        <v>0.48016648948160218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1.242</v>
      </c>
      <c r="F1877" s="10">
        <f>VLOOKUP(B1877,home!$B$2:$E$405,3,FALSE)</f>
        <v>0.89459999999999995</v>
      </c>
      <c r="G1877" s="10">
        <f>VLOOKUP(C1877,away!$B$2:$E$405,4,FALSE)</f>
        <v>0.75780000000000003</v>
      </c>
      <c r="H1877" s="10">
        <f>VLOOKUP(A1877,away!$A$2:$E$405,3,FALSE)</f>
        <v>0.96209999999999996</v>
      </c>
      <c r="I1877" s="10">
        <f>VLOOKUP(C1877,away!$B$2:$E$405,3,FALSE)</f>
        <v>1.3451</v>
      </c>
      <c r="J1877" s="10">
        <f>VLOOKUP(B1877,home!$B$2:$E$405,4,FALSE)</f>
        <v>0.75070000000000003</v>
      </c>
      <c r="K1877" s="12">
        <f t="shared" si="2406"/>
        <v>0.84198642696000003</v>
      </c>
      <c r="L1877" s="12">
        <f t="shared" si="2407"/>
        <v>0.97149641699699996</v>
      </c>
      <c r="M1877" s="13">
        <f t="shared" si="2408"/>
        <v>0.16308514640884406</v>
      </c>
      <c r="N1877" s="13">
        <f t="shared" si="2409"/>
        <v>0.13731547971503108</v>
      </c>
      <c r="O1877" s="13">
        <f t="shared" si="2410"/>
        <v>0.15843663540162314</v>
      </c>
      <c r="P1877" s="13">
        <f t="shared" si="2411"/>
        <v>0.13340149654137692</v>
      </c>
      <c r="Q1877" s="13">
        <f t="shared" si="2412"/>
        <v>5.7808885065778685E-2</v>
      </c>
      <c r="R1877" s="13">
        <f t="shared" si="2413"/>
        <v>7.6960311806868451E-2</v>
      </c>
      <c r="S1877" s="13">
        <f t="shared" si="2414"/>
        <v>2.7280165716112584E-2</v>
      </c>
      <c r="T1877" s="13">
        <f t="shared" si="2415"/>
        <v>5.6161124711995379E-2</v>
      </c>
      <c r="U1877" s="13">
        <f t="shared" si="2416"/>
        <v>6.4799537955992678E-2</v>
      </c>
      <c r="V1877" s="13">
        <f t="shared" si="2417"/>
        <v>2.4794239304928643E-3</v>
      </c>
      <c r="W1877" s="13">
        <f t="shared" si="2418"/>
        <v>1.62247655276921E-2</v>
      </c>
      <c r="X1877" s="13">
        <f t="shared" si="2419"/>
        <v>1.5762301576769316E-2</v>
      </c>
      <c r="Y1877" s="13">
        <f t="shared" si="2420"/>
        <v>7.6565097527287749E-3</v>
      </c>
      <c r="Z1877" s="13">
        <f t="shared" si="2421"/>
        <v>2.4922222390448213E-2</v>
      </c>
      <c r="AA1877" s="13">
        <f t="shared" si="2422"/>
        <v>2.0984172982435999E-2</v>
      </c>
      <c r="AB1877" s="13">
        <f t="shared" si="2423"/>
        <v>8.8341944160959269E-3</v>
      </c>
      <c r="AC1877" s="13">
        <f t="shared" si="2424"/>
        <v>1.2675850244933543E-4</v>
      </c>
      <c r="AD1877" s="13">
        <f t="shared" si="2425"/>
        <v>3.4152580887313127E-3</v>
      </c>
      <c r="AE1877" s="13">
        <f t="shared" si="2426"/>
        <v>3.3179109963224923E-3</v>
      </c>
      <c r="AF1877" s="13">
        <f t="shared" si="2427"/>
        <v>1.6116693224211235E-3</v>
      </c>
      <c r="AG1877" s="13">
        <f t="shared" si="2428"/>
        <v>5.2191032403870157E-4</v>
      </c>
      <c r="AH1877" s="13">
        <f t="shared" si="2429"/>
        <v>6.0529624389807106E-3</v>
      </c>
      <c r="AI1877" s="13">
        <f t="shared" si="2430"/>
        <v>5.0965122165204553E-3</v>
      </c>
      <c r="AJ1877" s="13">
        <f t="shared" si="2431"/>
        <v>2.145597055573024E-3</v>
      </c>
      <c r="AK1877" s="13">
        <f t="shared" si="2432"/>
        <v>6.0218786617260902E-4</v>
      </c>
      <c r="AL1877" s="13">
        <f t="shared" si="2433"/>
        <v>4.1474712561972803E-6</v>
      </c>
      <c r="AM1877" s="13">
        <f t="shared" si="2434"/>
        <v>5.7512019105542347E-4</v>
      </c>
      <c r="AN1877" s="13">
        <f t="shared" si="2435"/>
        <v>5.5872720495297394E-4</v>
      </c>
      <c r="AO1877" s="13">
        <f t="shared" si="2436"/>
        <v>2.7140073884528127E-4</v>
      </c>
      <c r="AP1877" s="13">
        <f t="shared" si="2437"/>
        <v>8.7888281786176447E-5</v>
      </c>
      <c r="AQ1877" s="13">
        <f t="shared" si="2438"/>
        <v>2.1345787712823273E-5</v>
      </c>
      <c r="AR1877" s="13">
        <f t="shared" si="2439"/>
        <v>1.1760862643374365E-3</v>
      </c>
      <c r="AS1877" s="13">
        <f t="shared" si="2440"/>
        <v>9.9024867150621239E-4</v>
      </c>
      <c r="AT1877" s="13">
        <f t="shared" si="2441"/>
        <v>4.1688797036170126E-4</v>
      </c>
      <c r="AU1877" s="13">
        <f t="shared" si="2442"/>
        <v>1.1700467086915174E-4</v>
      </c>
      <c r="AV1877" s="13">
        <f t="shared" si="2443"/>
        <v>2.4629086190686967E-5</v>
      </c>
      <c r="AW1877" s="13">
        <f t="shared" si="2444"/>
        <v>9.423824245295127E-8</v>
      </c>
      <c r="AX1877" s="13">
        <f t="shared" si="2445"/>
        <v>8.0707232456551388E-5</v>
      </c>
      <c r="AY1877" s="13">
        <f t="shared" si="2446"/>
        <v>7.8406787157283658E-5</v>
      </c>
      <c r="AZ1877" s="13">
        <f t="shared" si="2447"/>
        <v>3.8085956395773726E-5</v>
      </c>
      <c r="BA1877" s="13">
        <f t="shared" si="2448"/>
        <v>1.2333456725466053E-5</v>
      </c>
      <c r="BB1877" s="13">
        <f t="shared" si="2449"/>
        <v>2.9954772544944553E-6</v>
      </c>
      <c r="BC1877" s="13">
        <f t="shared" si="2450"/>
        <v>5.820190839874749E-7</v>
      </c>
      <c r="BD1877" s="13">
        <f t="shared" si="2451"/>
        <v>1.9042726531386762E-4</v>
      </c>
      <c r="BE1877" s="13">
        <f t="shared" si="2452"/>
        <v>1.6033717271738736E-4</v>
      </c>
      <c r="BF1877" s="13">
        <f t="shared" si="2453"/>
        <v>6.7500861582590687E-5</v>
      </c>
      <c r="BG1877" s="13">
        <f t="shared" si="2454"/>
        <v>1.8944936420215689E-5</v>
      </c>
      <c r="BH1877" s="13">
        <f t="shared" si="2455"/>
        <v>3.9878448313604446E-6</v>
      </c>
      <c r="BI1877" s="13">
        <f t="shared" si="2456"/>
        <v>6.7154224416561705E-7</v>
      </c>
      <c r="BJ1877" s="14">
        <f t="shared" si="2457"/>
        <v>0.30152340821493534</v>
      </c>
      <c r="BK1877" s="14">
        <f t="shared" si="2458"/>
        <v>0.32645554535768923</v>
      </c>
      <c r="BL1877" s="14">
        <f t="shared" si="2459"/>
        <v>0.34707883842663789</v>
      </c>
      <c r="BM1877" s="14">
        <f t="shared" si="2460"/>
        <v>0.27289374690127338</v>
      </c>
      <c r="BN1877" s="14">
        <f t="shared" si="2461"/>
        <v>0.72700795493952231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1.242</v>
      </c>
      <c r="F1878" s="10">
        <f>VLOOKUP(B1878,home!$B$2:$E$405,3,FALSE)</f>
        <v>1.0064</v>
      </c>
      <c r="G1878" s="10">
        <f>VLOOKUP(C1878,away!$B$2:$E$405,4,FALSE)</f>
        <v>0.89990000000000003</v>
      </c>
      <c r="H1878" s="10">
        <f>VLOOKUP(A1878,away!$A$2:$E$405,3,FALSE)</f>
        <v>0.96209999999999996</v>
      </c>
      <c r="I1878" s="10">
        <f>VLOOKUP(C1878,away!$B$2:$E$405,3,FALSE)</f>
        <v>0.79479999999999995</v>
      </c>
      <c r="J1878" s="10">
        <f>VLOOKUP(B1878,home!$B$2:$E$405,4,FALSE)</f>
        <v>1.1693</v>
      </c>
      <c r="K1878" s="12">
        <f t="shared" si="2406"/>
        <v>1.1248289251199999</v>
      </c>
      <c r="L1878" s="12">
        <f t="shared" si="2407"/>
        <v>0.89413690964399983</v>
      </c>
      <c r="M1878" s="13">
        <f t="shared" si="2408"/>
        <v>0.13279272371229275</v>
      </c>
      <c r="N1878" s="13">
        <f t="shared" si="2409"/>
        <v>0.14936909667705536</v>
      </c>
      <c r="O1878" s="13">
        <f t="shared" si="2410"/>
        <v>0.11873487560331893</v>
      </c>
      <c r="P1878" s="13">
        <f t="shared" si="2411"/>
        <v>0.1335564224991381</v>
      </c>
      <c r="Q1878" s="13">
        <f t="shared" si="2412"/>
        <v>8.4007340230698779E-2</v>
      </c>
      <c r="R1878" s="13">
        <f t="shared" si="2413"/>
        <v>5.3082617369458171E-2</v>
      </c>
      <c r="S1878" s="13">
        <f t="shared" si="2414"/>
        <v>3.3581128340688361E-2</v>
      </c>
      <c r="T1878" s="13">
        <f t="shared" si="2415"/>
        <v>7.5114063581289053E-2</v>
      </c>
      <c r="U1878" s="13">
        <f t="shared" si="2416"/>
        <v>5.9708863438243866E-2</v>
      </c>
      <c r="V1878" s="13">
        <f t="shared" si="2417"/>
        <v>3.7526950433953111E-3</v>
      </c>
      <c r="W1878" s="13">
        <f t="shared" si="2418"/>
        <v>3.1497962071295675E-2</v>
      </c>
      <c r="X1878" s="13">
        <f t="shared" si="2419"/>
        <v>2.8163490466512231E-2</v>
      </c>
      <c r="Y1878" s="13">
        <f t="shared" si="2420"/>
        <v>1.2591008165257751E-2</v>
      </c>
      <c r="Z1878" s="13">
        <f t="shared" si="2421"/>
        <v>1.582104248351408E-2</v>
      </c>
      <c r="AA1878" s="13">
        <f t="shared" si="2422"/>
        <v>1.7795966211008995E-2</v>
      </c>
      <c r="AB1878" s="13">
        <f t="shared" si="2423"/>
        <v>1.0008708772300545E-2</v>
      </c>
      <c r="AC1878" s="13">
        <f t="shared" si="2424"/>
        <v>2.3589231337140708E-4</v>
      </c>
      <c r="AD1878" s="13">
        <f t="shared" si="2425"/>
        <v>8.8574547050315078E-3</v>
      </c>
      <c r="AE1878" s="13">
        <f t="shared" si="2426"/>
        <v>7.9197771772685759E-3</v>
      </c>
      <c r="AF1878" s="13">
        <f t="shared" si="2427"/>
        <v>3.5406825451760032E-3</v>
      </c>
      <c r="AG1878" s="13">
        <f t="shared" si="2428"/>
        <v>1.0552849829913744E-3</v>
      </c>
      <c r="AH1878" s="13">
        <f t="shared" si="2429"/>
        <v>3.5365445083889273E-3</v>
      </c>
      <c r="AI1878" s="13">
        <f t="shared" si="2430"/>
        <v>3.978007558010155E-3</v>
      </c>
      <c r="AJ1878" s="13">
        <f t="shared" si="2431"/>
        <v>2.2372889827978995E-3</v>
      </c>
      <c r="AK1878" s="13">
        <f t="shared" si="2432"/>
        <v>8.388557872344597E-4</v>
      </c>
      <c r="AL1878" s="13">
        <f t="shared" si="2433"/>
        <v>9.4899577591883678E-6</v>
      </c>
      <c r="AM1878" s="13">
        <f t="shared" si="2434"/>
        <v>1.992624251031935E-3</v>
      </c>
      <c r="AN1878" s="13">
        <f t="shared" si="2435"/>
        <v>1.7816788898993841E-3</v>
      </c>
      <c r="AO1878" s="13">
        <f t="shared" si="2436"/>
        <v>7.965324282962938E-4</v>
      </c>
      <c r="AP1878" s="13">
        <f t="shared" si="2437"/>
        <v>2.3740301462269302E-4</v>
      </c>
      <c r="AQ1878" s="13">
        <f t="shared" si="2438"/>
        <v>5.3067699458725998E-5</v>
      </c>
      <c r="AR1878" s="13">
        <f t="shared" si="2439"/>
        <v>6.3243099550986694E-4</v>
      </c>
      <c r="AS1878" s="13">
        <f t="shared" si="2440"/>
        <v>7.1137667689193497E-4</v>
      </c>
      <c r="AT1878" s="13">
        <f t="shared" si="2441"/>
        <v>4.0008853141189647E-4</v>
      </c>
      <c r="AU1878" s="13">
        <f t="shared" si="2442"/>
        <v>1.5001038424696092E-4</v>
      </c>
      <c r="AV1878" s="13">
        <f t="shared" si="2443"/>
        <v>4.2184004817336791E-5</v>
      </c>
      <c r="AW1878" s="13">
        <f t="shared" si="2444"/>
        <v>2.651259740562891E-7</v>
      </c>
      <c r="AX1878" s="13">
        <f t="shared" si="2445"/>
        <v>3.7356023240938242E-4</v>
      </c>
      <c r="AY1878" s="13">
        <f t="shared" si="2446"/>
        <v>3.3401399177241954E-4</v>
      </c>
      <c r="AZ1878" s="13">
        <f t="shared" si="2447"/>
        <v>1.493271191906238E-4</v>
      </c>
      <c r="BA1878" s="13">
        <f t="shared" si="2448"/>
        <v>4.4506296293048531E-5</v>
      </c>
      <c r="BB1878" s="13">
        <f t="shared" si="2449"/>
        <v>9.9486805567916534E-6</v>
      </c>
      <c r="BC1878" s="13">
        <f t="shared" si="2450"/>
        <v>1.7790964976170077E-6</v>
      </c>
      <c r="BD1878" s="13">
        <f t="shared" si="2451"/>
        <v>9.4246649314711772E-5</v>
      </c>
      <c r="BE1878" s="13">
        <f t="shared" si="2452"/>
        <v>1.060113572448288E-4</v>
      </c>
      <c r="BF1878" s="13">
        <f t="shared" si="2453"/>
        <v>5.9622320510106559E-5</v>
      </c>
      <c r="BG1878" s="13">
        <f t="shared" si="2454"/>
        <v>2.2354970230847757E-5</v>
      </c>
      <c r="BH1878" s="13">
        <f t="shared" si="2455"/>
        <v>6.2863792839635178E-6</v>
      </c>
      <c r="BI1878" s="13">
        <f t="shared" si="2456"/>
        <v>1.4142202505754637E-6</v>
      </c>
      <c r="BJ1878" s="14">
        <f t="shared" si="2457"/>
        <v>0.40789060230260527</v>
      </c>
      <c r="BK1878" s="14">
        <f t="shared" si="2458"/>
        <v>0.30426236585841754</v>
      </c>
      <c r="BL1878" s="14">
        <f t="shared" si="2459"/>
        <v>0.27214775472047487</v>
      </c>
      <c r="BM1878" s="14">
        <f t="shared" si="2460"/>
        <v>0.32824494040725122</v>
      </c>
      <c r="BN1878" s="14">
        <f t="shared" si="2461"/>
        <v>0.67154307609196207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1.242</v>
      </c>
      <c r="F1879" s="10">
        <f>VLOOKUP(B1879,home!$B$2:$E$405,3,FALSE)</f>
        <v>1.0734999999999999</v>
      </c>
      <c r="G1879" s="10">
        <f>VLOOKUP(C1879,away!$B$2:$E$405,4,FALSE)</f>
        <v>0.71040000000000003</v>
      </c>
      <c r="H1879" s="10">
        <f>VLOOKUP(A1879,away!$A$2:$E$405,3,FALSE)</f>
        <v>0.96209999999999996</v>
      </c>
      <c r="I1879" s="10">
        <f>VLOOKUP(C1879,away!$B$2:$E$405,3,FALSE)</f>
        <v>0.91710000000000003</v>
      </c>
      <c r="J1879" s="10">
        <f>VLOOKUP(B1879,home!$B$2:$E$405,4,FALSE)</f>
        <v>0.80840000000000001</v>
      </c>
      <c r="K1879" s="12">
        <f t="shared" si="2406"/>
        <v>0.9471670848</v>
      </c>
      <c r="L1879" s="12">
        <f t="shared" si="2407"/>
        <v>0.71328520004399998</v>
      </c>
      <c r="M1879" s="13">
        <f t="shared" si="2408"/>
        <v>0.19005300256720051</v>
      </c>
      <c r="N1879" s="13">
        <f t="shared" si="2409"/>
        <v>0.1800119483990622</v>
      </c>
      <c r="O1879" s="13">
        <f t="shared" si="2410"/>
        <v>0.13556199395510843</v>
      </c>
      <c r="P1879" s="13">
        <f t="shared" si="2411"/>
        <v>0.12839985862413528</v>
      </c>
      <c r="Q1879" s="13">
        <f t="shared" si="2412"/>
        <v>8.5250696197153877E-2</v>
      </c>
      <c r="R1879" s="13">
        <f t="shared" si="2413"/>
        <v>4.8347181988316515E-2</v>
      </c>
      <c r="S1879" s="13">
        <f t="shared" si="2414"/>
        <v>2.1686744581775923E-2</v>
      </c>
      <c r="T1879" s="13">
        <f t="shared" si="2415"/>
        <v>6.0808059890877168E-2</v>
      </c>
      <c r="U1879" s="13">
        <f t="shared" si="2416"/>
        <v>4.5792859422168819E-2</v>
      </c>
      <c r="V1879" s="13">
        <f t="shared" si="2417"/>
        <v>1.6279522616815323E-3</v>
      </c>
      <c r="W1879" s="13">
        <f t="shared" si="2418"/>
        <v>2.6915551131409563E-2</v>
      </c>
      <c r="X1879" s="13">
        <f t="shared" si="2419"/>
        <v>1.9198464273061981E-2</v>
      </c>
      <c r="Y1879" s="13">
        <f t="shared" si="2420"/>
        <v>6.8469902147742998E-3</v>
      </c>
      <c r="Z1879" s="13">
        <f t="shared" si="2421"/>
        <v>1.149510979203334E-2</v>
      </c>
      <c r="AA1879" s="13">
        <f t="shared" si="2422"/>
        <v>1.0887789631176153E-2</v>
      </c>
      <c r="AB1879" s="13">
        <f t="shared" si="2423"/>
        <v>5.156277982438391E-3</v>
      </c>
      <c r="AC1879" s="13">
        <f t="shared" si="2424"/>
        <v>6.874031106560651E-5</v>
      </c>
      <c r="AD1879" s="13">
        <f t="shared" si="2425"/>
        <v>6.3733810252306327E-3</v>
      </c>
      <c r="AE1879" s="13">
        <f t="shared" si="2426"/>
        <v>4.5460383595382651E-3</v>
      </c>
      <c r="AF1879" s="13">
        <f t="shared" si="2427"/>
        <v>1.6213109403454744E-3</v>
      </c>
      <c r="AG1879" s="13">
        <f t="shared" si="2428"/>
        <v>3.8548569947261581E-4</v>
      </c>
      <c r="AH1879" s="13">
        <f t="shared" si="2429"/>
        <v>2.0498229218845606E-3</v>
      </c>
      <c r="AI1879" s="13">
        <f t="shared" si="2430"/>
        <v>1.9415248012776176E-3</v>
      </c>
      <c r="AJ1879" s="13">
        <f t="shared" si="2431"/>
        <v>9.1947419304650997E-4</v>
      </c>
      <c r="AK1879" s="13">
        <f t="shared" si="2432"/>
        <v>2.9029856365889845E-4</v>
      </c>
      <c r="AL1879" s="13">
        <f t="shared" si="2433"/>
        <v>1.8576388909156238E-6</v>
      </c>
      <c r="AM1879" s="13">
        <f t="shared" si="2434"/>
        <v>1.2073313451974673E-3</v>
      </c>
      <c r="AN1879" s="13">
        <f t="shared" si="2435"/>
        <v>8.6117158007856687E-4</v>
      </c>
      <c r="AO1879" s="13">
        <f t="shared" si="2436"/>
        <v>3.0713047138427403E-4</v>
      </c>
      <c r="AP1879" s="13">
        <f t="shared" si="2437"/>
        <v>7.3023873240313307E-5</v>
      </c>
      <c r="AQ1879" s="13">
        <f t="shared" si="2438"/>
        <v>1.3021712008051144E-5</v>
      </c>
      <c r="AR1879" s="13">
        <f t="shared" si="2439"/>
        <v>2.9242167057824117E-4</v>
      </c>
      <c r="AS1879" s="13">
        <f t="shared" si="2440"/>
        <v>2.7697218125393862E-4</v>
      </c>
      <c r="AT1879" s="13">
        <f t="shared" si="2441"/>
        <v>1.3116946674449512E-4</v>
      </c>
      <c r="AU1879" s="13">
        <f t="shared" si="2442"/>
        <v>4.1413133810384666E-5</v>
      </c>
      <c r="AV1879" s="13">
        <f t="shared" si="2443"/>
        <v>9.8062893059035869E-6</v>
      </c>
      <c r="AW1879" s="13">
        <f t="shared" si="2444"/>
        <v>3.4861703452658231E-8</v>
      </c>
      <c r="AX1879" s="13">
        <f t="shared" si="2445"/>
        <v>1.9059075176972452E-4</v>
      </c>
      <c r="AY1879" s="13">
        <f t="shared" si="2446"/>
        <v>1.3594556250260428E-4</v>
      </c>
      <c r="AZ1879" s="13">
        <f t="shared" si="2447"/>
        <v>4.8483978872382101E-5</v>
      </c>
      <c r="BA1879" s="13">
        <f t="shared" si="2448"/>
        <v>1.1527634856305379E-5</v>
      </c>
      <c r="BB1879" s="13">
        <f t="shared" si="2449"/>
        <v>2.0556228336284921E-6</v>
      </c>
      <c r="BC1879" s="13">
        <f t="shared" si="2450"/>
        <v>2.9324906881994268E-7</v>
      </c>
      <c r="BD1879" s="13">
        <f t="shared" si="2451"/>
        <v>3.4763341632600213E-5</v>
      </c>
      <c r="BE1879" s="13">
        <f t="shared" si="2452"/>
        <v>3.2926692952056416E-5</v>
      </c>
      <c r="BF1879" s="13">
        <f t="shared" si="2453"/>
        <v>1.5593539887751988E-5</v>
      </c>
      <c r="BG1879" s="13">
        <f t="shared" si="2454"/>
        <v>4.9232292390648569E-6</v>
      </c>
      <c r="BH1879" s="13">
        <f t="shared" si="2455"/>
        <v>1.1657801715417954E-6</v>
      </c>
      <c r="BI1879" s="13">
        <f t="shared" si="2456"/>
        <v>2.2083772131937735E-7</v>
      </c>
      <c r="BJ1879" s="14">
        <f t="shared" si="2457"/>
        <v>0.3948085019127382</v>
      </c>
      <c r="BK1879" s="14">
        <f t="shared" si="2458"/>
        <v>0.34197410154725244</v>
      </c>
      <c r="BL1879" s="14">
        <f t="shared" si="2459"/>
        <v>0.25178859962237327</v>
      </c>
      <c r="BM1879" s="14">
        <f t="shared" si="2460"/>
        <v>0.23230572044262113</v>
      </c>
      <c r="BN1879" s="14">
        <f t="shared" si="2461"/>
        <v>0.76762468173097675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1.4896</v>
      </c>
      <c r="F1880" s="10">
        <f>VLOOKUP(B1880,home!$B$2:$E$405,3,FALSE)</f>
        <v>1.2466999999999999</v>
      </c>
      <c r="G1880" s="10">
        <f>VLOOKUP(C1880,away!$B$2:$E$405,4,FALSE)</f>
        <v>0.67130000000000001</v>
      </c>
      <c r="H1880" s="10">
        <f>VLOOKUP(A1880,away!$A$2:$E$405,3,FALSE)</f>
        <v>1.2811999999999999</v>
      </c>
      <c r="I1880" s="10">
        <f>VLOOKUP(C1880,away!$B$2:$E$405,3,FALSE)</f>
        <v>1.115</v>
      </c>
      <c r="J1880" s="10">
        <f>VLOOKUP(B1880,home!$B$2:$E$405,4,FALSE)</f>
        <v>0.89200000000000002</v>
      </c>
      <c r="K1880" s="12">
        <f t="shared" si="2406"/>
        <v>1.246660704016</v>
      </c>
      <c r="L1880" s="12">
        <f t="shared" si="2407"/>
        <v>1.2742558959999999</v>
      </c>
      <c r="M1880" s="13">
        <f t="shared" si="2408"/>
        <v>8.0385891261668174E-2</v>
      </c>
      <c r="N1880" s="13">
        <f t="shared" si="2409"/>
        <v>0.10021393179322487</v>
      </c>
      <c r="O1880" s="13">
        <f t="shared" si="2410"/>
        <v>0.10243219589539555</v>
      </c>
      <c r="P1880" s="13">
        <f t="shared" si="2411"/>
        <v>0.12769819344885863</v>
      </c>
      <c r="Q1880" s="13">
        <f t="shared" si="2412"/>
        <v>6.2466385380776576E-2</v>
      </c>
      <c r="R1880" s="13">
        <f t="shared" si="2413"/>
        <v>6.5262414779967387E-2</v>
      </c>
      <c r="S1880" s="13">
        <f t="shared" si="2414"/>
        <v>5.0714212264627835E-2</v>
      </c>
      <c r="T1880" s="13">
        <f t="shared" si="2415"/>
        <v>7.9598159873262755E-2</v>
      </c>
      <c r="U1880" s="13">
        <f t="shared" si="2416"/>
        <v>8.1360087955378343E-2</v>
      </c>
      <c r="V1880" s="13">
        <f t="shared" si="2417"/>
        <v>8.9514233388352498E-3</v>
      </c>
      <c r="W1880" s="13">
        <f t="shared" si="2418"/>
        <v>2.5958129325377891E-2</v>
      </c>
      <c r="X1880" s="13">
        <f t="shared" si="2419"/>
        <v>3.3077299341993278E-2</v>
      </c>
      <c r="Y1880" s="13">
        <f t="shared" si="2420"/>
        <v>2.1074471855145927E-2</v>
      </c>
      <c r="Z1880" s="13">
        <f t="shared" si="2421"/>
        <v>2.7720338940190322E-2</v>
      </c>
      <c r="AA1880" s="13">
        <f t="shared" si="2422"/>
        <v>3.4557857258739798E-2</v>
      </c>
      <c r="AB1880" s="13">
        <f t="shared" si="2423"/>
        <v>2.1540961329732506E-2</v>
      </c>
      <c r="AC1880" s="13">
        <f t="shared" si="2424"/>
        <v>8.8874472499495644E-4</v>
      </c>
      <c r="AD1880" s="13">
        <f t="shared" si="2425"/>
        <v>8.0902449449284965E-3</v>
      </c>
      <c r="AE1880" s="13">
        <f t="shared" si="2426"/>
        <v>1.0309042321159331E-2</v>
      </c>
      <c r="AF1880" s="13">
        <f t="shared" si="2427"/>
        <v>6.5681789799254013E-3</v>
      </c>
      <c r="AG1880" s="13">
        <f t="shared" si="2428"/>
        <v>2.7898469303844018E-3</v>
      </c>
      <c r="AH1880" s="13">
        <f t="shared" si="2429"/>
        <v>8.8307013334139768E-3</v>
      </c>
      <c r="AI1880" s="13">
        <f t="shared" si="2430"/>
        <v>1.1008888341268896E-2</v>
      </c>
      <c r="AJ1880" s="13">
        <f t="shared" si="2431"/>
        <v>6.8621742449799109E-3</v>
      </c>
      <c r="AK1880" s="13">
        <f t="shared" si="2432"/>
        <v>2.8516009917757055E-3</v>
      </c>
      <c r="AL1880" s="13">
        <f t="shared" si="2433"/>
        <v>5.6473141760475408E-5</v>
      </c>
      <c r="AM1880" s="13">
        <f t="shared" si="2434"/>
        <v>2.0171580917412884E-3</v>
      </c>
      <c r="AN1880" s="13">
        <f t="shared" si="2435"/>
        <v>2.5703755915654452E-3</v>
      </c>
      <c r="AO1880" s="13">
        <f t="shared" si="2436"/>
        <v>1.6376581262433781E-3</v>
      </c>
      <c r="AP1880" s="13">
        <f t="shared" si="2437"/>
        <v>6.9559850766597877E-4</v>
      </c>
      <c r="AQ1880" s="13">
        <f t="shared" si="2438"/>
        <v>2.2159262491054367E-4</v>
      </c>
      <c r="AR1880" s="13">
        <f t="shared" si="2439"/>
        <v>2.2505146479835664E-3</v>
      </c>
      <c r="AS1880" s="13">
        <f t="shared" si="2440"/>
        <v>2.8056281754535134E-3</v>
      </c>
      <c r="AT1880" s="13">
        <f t="shared" si="2441"/>
        <v>1.7488331982090017E-3</v>
      </c>
      <c r="AU1880" s="13">
        <f t="shared" si="2442"/>
        <v>7.267338753619288E-4</v>
      </c>
      <c r="AV1880" s="13">
        <f t="shared" si="2443"/>
        <v>2.264976411727446E-4</v>
      </c>
      <c r="AW1880" s="13">
        <f t="shared" si="2444"/>
        <v>2.4919789571722105E-6</v>
      </c>
      <c r="AX1880" s="13">
        <f t="shared" si="2445"/>
        <v>4.1911862112696053E-4</v>
      </c>
      <c r="AY1880" s="13">
        <f t="shared" si="2446"/>
        <v>5.3406437409441961E-4</v>
      </c>
      <c r="AZ1880" s="13">
        <f t="shared" si="2447"/>
        <v>3.4026733876668192E-4</v>
      </c>
      <c r="BA1880" s="13">
        <f t="shared" si="2448"/>
        <v>1.4452922087989124E-4</v>
      </c>
      <c r="BB1880" s="13">
        <f t="shared" si="2449"/>
        <v>4.6041802962621925E-5</v>
      </c>
      <c r="BC1880" s="13">
        <f t="shared" si="2450"/>
        <v>1.1733807777518263E-5</v>
      </c>
      <c r="BD1880" s="13">
        <f t="shared" si="2451"/>
        <v>4.7795525987123614E-4</v>
      </c>
      <c r="BE1880" s="13">
        <f t="shared" si="2452"/>
        <v>5.9584804075922537E-4</v>
      </c>
      <c r="BF1880" s="13">
        <f t="shared" si="2453"/>
        <v>3.7141016898972523E-4</v>
      </c>
      <c r="BG1880" s="13">
        <f t="shared" si="2454"/>
        <v>1.5434082091714407E-4</v>
      </c>
      <c r="BH1880" s="13">
        <f t="shared" si="2455"/>
        <v>4.8102659115743566E-5</v>
      </c>
      <c r="BI1880" s="13">
        <f t="shared" si="2456"/>
        <v>1.1993538975654902E-5</v>
      </c>
      <c r="BJ1880" s="14">
        <f t="shared" si="2457"/>
        <v>0.35878382885391369</v>
      </c>
      <c r="BK1880" s="14">
        <f t="shared" si="2458"/>
        <v>0.26922900255483978</v>
      </c>
      <c r="BL1880" s="14">
        <f t="shared" si="2459"/>
        <v>0.34412474015746153</v>
      </c>
      <c r="BM1880" s="14">
        <f t="shared" si="2460"/>
        <v>0.46086732555137688</v>
      </c>
      <c r="BN1880" s="14">
        <f t="shared" si="2461"/>
        <v>0.53845901255989115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1.4896</v>
      </c>
      <c r="F1881" s="10">
        <f>VLOOKUP(B1881,home!$B$2:$E$405,3,FALSE)</f>
        <v>0.83919999999999995</v>
      </c>
      <c r="G1881" s="10">
        <f>VLOOKUP(C1881,away!$B$2:$E$405,4,FALSE)</f>
        <v>1.3426</v>
      </c>
      <c r="H1881" s="10">
        <f>VLOOKUP(A1881,away!$A$2:$E$405,3,FALSE)</f>
        <v>1.2811999999999999</v>
      </c>
      <c r="I1881" s="10">
        <f>VLOOKUP(C1881,away!$B$2:$E$405,3,FALSE)</f>
        <v>0.39029999999999998</v>
      </c>
      <c r="J1881" s="10">
        <f>VLOOKUP(B1881,home!$B$2:$E$405,4,FALSE)</f>
        <v>1.4635</v>
      </c>
      <c r="K1881" s="12">
        <f t="shared" si="2406"/>
        <v>1.6783470968319998</v>
      </c>
      <c r="L1881" s="12">
        <f t="shared" si="2407"/>
        <v>0.73182662885999994</v>
      </c>
      <c r="M1881" s="13">
        <f t="shared" si="2408"/>
        <v>8.9799692703307898E-2</v>
      </c>
      <c r="N1881" s="13">
        <f t="shared" si="2409"/>
        <v>0.15071505354500253</v>
      </c>
      <c r="O1881" s="13">
        <f t="shared" si="2410"/>
        <v>6.5717806383725749E-2</v>
      </c>
      <c r="P1881" s="13">
        <f t="shared" si="2411"/>
        <v>0.11029728955429359</v>
      </c>
      <c r="Q1881" s="13">
        <f t="shared" si="2412"/>
        <v>0.1264760862830672</v>
      </c>
      <c r="R1881" s="13">
        <f t="shared" si="2413"/>
        <v>2.4047020350938093E-2</v>
      </c>
      <c r="S1881" s="13">
        <f t="shared" si="2414"/>
        <v>3.386841234306235E-2</v>
      </c>
      <c r="T1881" s="13">
        <f t="shared" si="2415"/>
        <v>9.2558567855943547E-2</v>
      </c>
      <c r="U1881" s="13">
        <f t="shared" si="2416"/>
        <v>4.0359246793456975E-2</v>
      </c>
      <c r="V1881" s="13">
        <f t="shared" si="2417"/>
        <v>4.6221317325403207E-3</v>
      </c>
      <c r="W1881" s="13">
        <f t="shared" si="2418"/>
        <v>7.075692407728644E-2</v>
      </c>
      <c r="X1881" s="13">
        <f t="shared" si="2419"/>
        <v>5.1781801215983497E-2</v>
      </c>
      <c r="Y1881" s="13">
        <f t="shared" si="2420"/>
        <v>1.894765051009592E-2</v>
      </c>
      <c r="Z1881" s="13">
        <f t="shared" si="2421"/>
        <v>5.8660832791849488E-3</v>
      </c>
      <c r="AA1881" s="13">
        <f t="shared" si="2422"/>
        <v>9.8453238413947972E-3</v>
      </c>
      <c r="AB1881" s="13">
        <f t="shared" si="2423"/>
        <v>8.2619353432879152E-3</v>
      </c>
      <c r="AC1881" s="13">
        <f t="shared" si="2424"/>
        <v>3.5482345952066733E-4</v>
      </c>
      <c r="AD1881" s="13">
        <f t="shared" si="2425"/>
        <v>2.9688669526469001E-2</v>
      </c>
      <c r="AE1881" s="13">
        <f t="shared" si="2426"/>
        <v>2.172695893489442E-2</v>
      </c>
      <c r="AF1881" s="13">
        <f t="shared" si="2427"/>
        <v>7.9501835563517177E-3</v>
      </c>
      <c r="AG1881" s="13">
        <f t="shared" si="2428"/>
        <v>1.9393853436210284E-3</v>
      </c>
      <c r="AH1881" s="13">
        <f t="shared" si="2429"/>
        <v>1.0732389877044833E-3</v>
      </c>
      <c r="AI1881" s="13">
        <f t="shared" si="2430"/>
        <v>1.8012675392207343E-3</v>
      </c>
      <c r="AJ1881" s="13">
        <f t="shared" si="2431"/>
        <v>1.5115760725344198E-3</v>
      </c>
      <c r="AK1881" s="13">
        <f t="shared" si="2432"/>
        <v>8.4564977099295326E-4</v>
      </c>
      <c r="AL1881" s="13">
        <f t="shared" si="2433"/>
        <v>1.7432605692631967E-5</v>
      </c>
      <c r="AM1881" s="13">
        <f t="shared" si="2434"/>
        <v>9.9655784617107643E-3</v>
      </c>
      <c r="AN1881" s="13">
        <f t="shared" si="2435"/>
        <v>7.293075690273613E-3</v>
      </c>
      <c r="AO1881" s="13">
        <f t="shared" si="2436"/>
        <v>2.6686334982168772E-3</v>
      </c>
      <c r="AP1881" s="13">
        <f t="shared" si="2437"/>
        <v>6.5099235222097556E-4</v>
      </c>
      <c r="AQ1881" s="13">
        <f t="shared" si="2438"/>
        <v>1.1910338463487953E-4</v>
      </c>
      <c r="AR1881" s="13">
        <f t="shared" si="2439"/>
        <v>1.5708497406657825E-4</v>
      </c>
      <c r="AS1881" s="13">
        <f t="shared" si="2440"/>
        <v>2.6364311018057163E-4</v>
      </c>
      <c r="AT1881" s="13">
        <f t="shared" si="2441"/>
        <v>2.2124232428566071E-4</v>
      </c>
      <c r="AU1881" s="13">
        <f t="shared" si="2442"/>
        <v>1.2377380422040081E-4</v>
      </c>
      <c r="AV1881" s="13">
        <f t="shared" si="2443"/>
        <v>5.1933851244290543E-5</v>
      </c>
      <c r="AW1881" s="13">
        <f t="shared" si="2444"/>
        <v>5.9477101507300535E-7</v>
      </c>
      <c r="AX1881" s="13">
        <f t="shared" si="2445"/>
        <v>2.7876166132439614E-3</v>
      </c>
      <c r="AY1881" s="13">
        <f t="shared" si="2446"/>
        <v>2.0400520686244586E-3</v>
      </c>
      <c r="AZ1881" s="13">
        <f t="shared" si="2447"/>
        <v>7.4648221404015325E-4</v>
      </c>
      <c r="BA1881" s="13">
        <f t="shared" si="2448"/>
        <v>1.8209852073498484E-4</v>
      </c>
      <c r="BB1881" s="13">
        <f t="shared" si="2449"/>
        <v>3.3316136637469179E-5</v>
      </c>
      <c r="BC1881" s="13">
        <f t="shared" si="2450"/>
        <v>4.876327192407642E-6</v>
      </c>
      <c r="BD1881" s="13">
        <f t="shared" si="2451"/>
        <v>1.9159827835950744E-5</v>
      </c>
      <c r="BE1881" s="13">
        <f t="shared" si="2452"/>
        <v>3.2156841424268872E-5</v>
      </c>
      <c r="BF1881" s="13">
        <f t="shared" si="2453"/>
        <v>2.6985170723854324E-5</v>
      </c>
      <c r="BG1881" s="13">
        <f t="shared" si="2454"/>
        <v>1.5096827647298926E-5</v>
      </c>
      <c r="BH1881" s="13">
        <f t="shared" si="2455"/>
        <v>6.3344292133043091E-6</v>
      </c>
      <c r="BI1881" s="13">
        <f t="shared" si="2456"/>
        <v>2.1262741760474154E-6</v>
      </c>
      <c r="BJ1881" s="14">
        <f t="shared" si="2457"/>
        <v>0.59903310611624583</v>
      </c>
      <c r="BK1881" s="14">
        <f t="shared" si="2458"/>
        <v>0.24099983446704187</v>
      </c>
      <c r="BL1881" s="14">
        <f t="shared" si="2459"/>
        <v>0.15438260251827438</v>
      </c>
      <c r="BM1881" s="14">
        <f t="shared" si="2460"/>
        <v>0.43118922026280265</v>
      </c>
      <c r="BN1881" s="14">
        <f t="shared" si="2461"/>
        <v>0.56705294882033508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1.4896</v>
      </c>
      <c r="F1882" s="10">
        <f>VLOOKUP(B1882,home!$B$2:$E$405,3,FALSE)</f>
        <v>0.92310000000000003</v>
      </c>
      <c r="G1882" s="10">
        <f>VLOOKUP(C1882,away!$B$2:$E$405,4,FALSE)</f>
        <v>0.67130000000000001</v>
      </c>
      <c r="H1882" s="10">
        <f>VLOOKUP(A1882,away!$A$2:$E$405,3,FALSE)</f>
        <v>1.2811999999999999</v>
      </c>
      <c r="I1882" s="10">
        <f>VLOOKUP(C1882,away!$B$2:$E$405,3,FALSE)</f>
        <v>1.0731999999999999</v>
      </c>
      <c r="J1882" s="10">
        <f>VLOOKUP(B1882,home!$B$2:$E$405,4,FALSE)</f>
        <v>0.78049999999999997</v>
      </c>
      <c r="K1882" s="12">
        <f t="shared" si="2406"/>
        <v>0.92307090388800006</v>
      </c>
      <c r="L1882" s="12">
        <f t="shared" si="2407"/>
        <v>1.0731748871199998</v>
      </c>
      <c r="M1882" s="13">
        <f t="shared" si="2408"/>
        <v>0.13584431508197864</v>
      </c>
      <c r="N1882" s="13">
        <f t="shared" si="2409"/>
        <v>0.12539393471076829</v>
      </c>
      <c r="O1882" s="13">
        <f t="shared" si="2410"/>
        <v>0.14578470750399611</v>
      </c>
      <c r="P1882" s="13">
        <f t="shared" si="2411"/>
        <v>0.13456962172876138</v>
      </c>
      <c r="Q1882" s="13">
        <f t="shared" si="2412"/>
        <v>5.7873746327770877E-2</v>
      </c>
      <c r="R1882" s="13">
        <f t="shared" si="2413"/>
        <v>7.8226243509711607E-2</v>
      </c>
      <c r="S1882" s="13">
        <f t="shared" si="2414"/>
        <v>3.3326722360986563E-2</v>
      </c>
      <c r="T1882" s="13">
        <f t="shared" si="2415"/>
        <v>6.2108651182517009E-2</v>
      </c>
      <c r="U1882" s="13">
        <f t="shared" si="2416"/>
        <v>7.2208369304272282E-2</v>
      </c>
      <c r="V1882" s="13">
        <f t="shared" si="2417"/>
        <v>3.6682223886390121E-3</v>
      </c>
      <c r="W1882" s="13">
        <f t="shared" si="2418"/>
        <v>1.7807190444720098E-2</v>
      </c>
      <c r="X1882" s="13">
        <f t="shared" si="2419"/>
        <v>1.9110229595436828E-2</v>
      </c>
      <c r="Y1882" s="13">
        <f t="shared" si="2420"/>
        <v>1.0254309244460099E-2</v>
      </c>
      <c r="Z1882" s="13">
        <f t="shared" si="2421"/>
        <v>2.7983480016118792E-2</v>
      </c>
      <c r="AA1882" s="13">
        <f t="shared" si="2422"/>
        <v>2.5830736192410556E-2</v>
      </c>
      <c r="AB1882" s="13">
        <f t="shared" si="2423"/>
        <v>1.1921800502610444E-2</v>
      </c>
      <c r="AC1882" s="13">
        <f t="shared" si="2424"/>
        <v>2.271126044905851E-4</v>
      </c>
      <c r="AD1882" s="13">
        <f t="shared" si="2425"/>
        <v>4.1093248448783844E-3</v>
      </c>
      <c r="AE1882" s="13">
        <f t="shared" si="2426"/>
        <v>4.4100242265417708E-3</v>
      </c>
      <c r="AF1882" s="13">
        <f t="shared" si="2427"/>
        <v>2.3663636257577145E-3</v>
      </c>
      <c r="AG1882" s="13">
        <f t="shared" si="2428"/>
        <v>8.4650733898580289E-4</v>
      </c>
      <c r="AH1882" s="13">
        <f t="shared" si="2429"/>
        <v>7.507792001880763E-3</v>
      </c>
      <c r="AI1882" s="13">
        <f t="shared" si="2430"/>
        <v>6.9302243493791727E-3</v>
      </c>
      <c r="AJ1882" s="13">
        <f t="shared" si="2431"/>
        <v>3.1985442271640296E-3</v>
      </c>
      <c r="AK1882" s="13">
        <f t="shared" si="2432"/>
        <v>9.8416103696468186E-4</v>
      </c>
      <c r="AL1882" s="13">
        <f t="shared" si="2433"/>
        <v>8.9992598535133895E-6</v>
      </c>
      <c r="AM1882" s="13">
        <f t="shared" si="2434"/>
        <v>7.5863963978626138E-4</v>
      </c>
      <c r="AN1882" s="13">
        <f t="shared" si="2435"/>
        <v>8.1415300979237836E-4</v>
      </c>
      <c r="AO1882" s="13">
        <f t="shared" si="2436"/>
        <v>4.3686428219117182E-4</v>
      </c>
      <c r="AP1882" s="13">
        <f t="shared" si="2437"/>
        <v>1.5627725890909018E-4</v>
      </c>
      <c r="AQ1882" s="13">
        <f t="shared" si="2438"/>
        <v>4.1928207422296457E-5</v>
      </c>
      <c r="AR1882" s="13">
        <f t="shared" si="2439"/>
        <v>1.6114347668277655E-3</v>
      </c>
      <c r="AS1882" s="13">
        <f t="shared" si="2440"/>
        <v>1.4874685467722538E-3</v>
      </c>
      <c r="AT1882" s="13">
        <f t="shared" si="2441"/>
        <v>6.865194679870171E-4</v>
      </c>
      <c r="AU1882" s="13">
        <f t="shared" si="2442"/>
        <v>2.1123538195049493E-4</v>
      </c>
      <c r="AV1882" s="13">
        <f t="shared" si="2443"/>
        <v>4.8746308737542575E-5</v>
      </c>
      <c r="AW1882" s="13">
        <f t="shared" si="2444"/>
        <v>2.4763376156728056E-7</v>
      </c>
      <c r="AX1882" s="13">
        <f t="shared" si="2445"/>
        <v>1.1671302967046179E-4</v>
      </c>
      <c r="AY1882" s="13">
        <f t="shared" si="2446"/>
        <v>1.2525349244203103E-4</v>
      </c>
      <c r="AZ1882" s="13">
        <f t="shared" si="2447"/>
        <v>6.7209451306431191E-5</v>
      </c>
      <c r="BA1882" s="13">
        <f t="shared" si="2448"/>
        <v>2.4042498439725472E-5</v>
      </c>
      <c r="BB1882" s="13">
        <f t="shared" si="2449"/>
        <v>6.4504513872837877E-6</v>
      </c>
      <c r="BC1882" s="13">
        <f t="shared" si="2450"/>
        <v>1.3844924878842653E-6</v>
      </c>
      <c r="BD1882" s="13">
        <f t="shared" si="2451"/>
        <v>2.8822522066527156E-4</v>
      </c>
      <c r="BE1882" s="13">
        <f t="shared" si="2452"/>
        <v>2.6605231496281046E-4</v>
      </c>
      <c r="BF1882" s="13">
        <f t="shared" si="2453"/>
        <v>1.2279257542710816E-4</v>
      </c>
      <c r="BG1882" s="13">
        <f t="shared" si="2454"/>
        <v>3.7782084530078722E-5</v>
      </c>
      <c r="BH1882" s="13">
        <f t="shared" si="2455"/>
        <v>8.7188857294881483E-6</v>
      </c>
      <c r="BI1882" s="13">
        <f t="shared" si="2456"/>
        <v>1.6096299462429623E-6</v>
      </c>
      <c r="BJ1882" s="14">
        <f t="shared" si="2457"/>
        <v>0.30682919735567193</v>
      </c>
      <c r="BK1882" s="14">
        <f t="shared" si="2458"/>
        <v>0.30777024691715171</v>
      </c>
      <c r="BL1882" s="14">
        <f t="shared" si="2459"/>
        <v>0.35736316381192579</v>
      </c>
      <c r="BM1882" s="14">
        <f t="shared" si="2460"/>
        <v>0.3221285133792009</v>
      </c>
      <c r="BN1882" s="14">
        <f t="shared" si="2461"/>
        <v>0.6776925688629869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1.4896</v>
      </c>
      <c r="F1883" s="10">
        <f>VLOOKUP(B1883,home!$B$2:$E$405,3,FALSE)</f>
        <v>1.0909</v>
      </c>
      <c r="G1883" s="10">
        <f>VLOOKUP(C1883,away!$B$2:$E$405,4,FALSE)</f>
        <v>1.0909</v>
      </c>
      <c r="H1883" s="10">
        <f>VLOOKUP(A1883,away!$A$2:$E$405,3,FALSE)</f>
        <v>1.2811999999999999</v>
      </c>
      <c r="I1883" s="10">
        <f>VLOOKUP(C1883,away!$B$2:$E$405,3,FALSE)</f>
        <v>0.87809999999999999</v>
      </c>
      <c r="J1883" s="10">
        <f>VLOOKUP(B1883,home!$B$2:$E$405,4,FALSE)</f>
        <v>0.78049999999999997</v>
      </c>
      <c r="K1883" s="12">
        <f t="shared" si="2406"/>
        <v>1.772717561776</v>
      </c>
      <c r="L1883" s="12">
        <f t="shared" si="2407"/>
        <v>0.87807945245999985</v>
      </c>
      <c r="M1883" s="13">
        <f t="shared" si="2408"/>
        <v>7.0594925471814118E-2</v>
      </c>
      <c r="N1883" s="13">
        <f t="shared" si="2409"/>
        <v>0.12514486415615275</v>
      </c>
      <c r="O1883" s="13">
        <f t="shared" si="2410"/>
        <v>6.1987953504745043E-2</v>
      </c>
      <c r="P1883" s="13">
        <f t="shared" si="2411"/>
        <v>0.10988713379641568</v>
      </c>
      <c r="Q1883" s="13">
        <f t="shared" si="2412"/>
        <v>0.11092324922784196</v>
      </c>
      <c r="R1883" s="13">
        <f t="shared" si="2413"/>
        <v>2.7215174136281224E-2</v>
      </c>
      <c r="S1883" s="13">
        <f t="shared" si="2414"/>
        <v>4.2762217302759691E-2</v>
      </c>
      <c r="T1883" s="13">
        <f t="shared" si="2415"/>
        <v>9.7399425947067561E-2</v>
      </c>
      <c r="U1883" s="13">
        <f t="shared" si="2416"/>
        <v>4.8244817138177708E-2</v>
      </c>
      <c r="V1883" s="13">
        <f t="shared" si="2417"/>
        <v>7.3959006461069487E-3</v>
      </c>
      <c r="W1883" s="13">
        <f t="shared" si="2418"/>
        <v>6.5545197305150529E-2</v>
      </c>
      <c r="X1883" s="13">
        <f t="shared" si="2419"/>
        <v>5.7553890961089239E-2</v>
      </c>
      <c r="Y1883" s="13">
        <f t="shared" si="2420"/>
        <v>2.5268444531027886E-2</v>
      </c>
      <c r="Z1883" s="13">
        <f t="shared" si="2421"/>
        <v>7.9656950680631246E-3</v>
      </c>
      <c r="AA1883" s="13">
        <f t="shared" si="2422"/>
        <v>1.4120927538907969E-2</v>
      </c>
      <c r="AB1883" s="13">
        <f t="shared" si="2423"/>
        <v>1.2516208118394257E-2</v>
      </c>
      <c r="AC1883" s="13">
        <f t="shared" si="2424"/>
        <v>7.1952261300303841E-4</v>
      </c>
      <c r="AD1883" s="13">
        <f t="shared" si="2425"/>
        <v>2.9048280588228326E-2</v>
      </c>
      <c r="AE1883" s="13">
        <f t="shared" si="2426"/>
        <v>2.5506698313815971E-2</v>
      </c>
      <c r="AF1883" s="13">
        <f t="shared" si="2427"/>
        <v>1.1198453844728964E-2</v>
      </c>
      <c r="AG1883" s="13">
        <f t="shared" si="2428"/>
        <v>3.2777107401260638E-3</v>
      </c>
      <c r="AH1883" s="13">
        <f t="shared" si="2429"/>
        <v>1.7486282909570466E-3</v>
      </c>
      <c r="AI1883" s="13">
        <f t="shared" si="2430"/>
        <v>3.0998240803979094E-3</v>
      </c>
      <c r="AJ1883" s="13">
        <f t="shared" si="2431"/>
        <v>2.7475562928687574E-3</v>
      </c>
      <c r="AK1883" s="13">
        <f t="shared" si="2432"/>
        <v>1.6235470974455366E-3</v>
      </c>
      <c r="AL1883" s="13">
        <f t="shared" si="2433"/>
        <v>4.4799977967923328E-5</v>
      </c>
      <c r="AM1883" s="13">
        <f t="shared" si="2434"/>
        <v>1.0298879427629847E-2</v>
      </c>
      <c r="AN1883" s="13">
        <f t="shared" si="2435"/>
        <v>9.0432344087647727E-3</v>
      </c>
      <c r="AO1883" s="13">
        <f t="shared" si="2436"/>
        <v>3.9703391590578006E-3</v>
      </c>
      <c r="AP1883" s="13">
        <f t="shared" si="2437"/>
        <v>1.1620910782886569E-3</v>
      </c>
      <c r="AQ1883" s="13">
        <f t="shared" si="2438"/>
        <v>2.551020744330886E-4</v>
      </c>
      <c r="AR1883" s="13">
        <f t="shared" si="2439"/>
        <v>3.0708691445592589E-4</v>
      </c>
      <c r="AS1883" s="13">
        <f t="shared" si="2440"/>
        <v>5.4437836624762412E-4</v>
      </c>
      <c r="AT1883" s="13">
        <f t="shared" si="2441"/>
        <v>4.8251454504904531E-4</v>
      </c>
      <c r="AU1883" s="13">
        <f t="shared" si="2442"/>
        <v>2.851206692735999E-4</v>
      </c>
      <c r="AV1883" s="13">
        <f t="shared" si="2443"/>
        <v>1.2635960441165933E-4</v>
      </c>
      <c r="AW1883" s="13">
        <f t="shared" si="2444"/>
        <v>1.9370849250674703E-6</v>
      </c>
      <c r="AX1883" s="13">
        <f t="shared" si="2445"/>
        <v>3.0428340713288282E-3</v>
      </c>
      <c r="AY1883" s="13">
        <f t="shared" si="2446"/>
        <v>2.6718500752790494E-3</v>
      </c>
      <c r="AZ1883" s="13">
        <f t="shared" si="2447"/>
        <v>1.1730483255781184E-3</v>
      </c>
      <c r="BA1883" s="13">
        <f t="shared" si="2448"/>
        <v>3.4334321047758471E-4</v>
      </c>
      <c r="BB1883" s="13">
        <f t="shared" si="2449"/>
        <v>7.5370654565503991E-5</v>
      </c>
      <c r="BC1883" s="13">
        <f t="shared" si="2450"/>
        <v>1.3236284618485913E-5</v>
      </c>
      <c r="BD1883" s="13">
        <f t="shared" si="2451"/>
        <v>4.4941118283848349E-5</v>
      </c>
      <c r="BE1883" s="13">
        <f t="shared" si="2452"/>
        <v>7.9667909627630456E-5</v>
      </c>
      <c r="BF1883" s="13">
        <f t="shared" si="2453"/>
        <v>7.0614351253441913E-5</v>
      </c>
      <c r="BG1883" s="13">
        <f t="shared" si="2454"/>
        <v>4.1726433526798533E-5</v>
      </c>
      <c r="BH1883" s="13">
        <f t="shared" si="2455"/>
        <v>1.849229537580866E-5</v>
      </c>
      <c r="BI1883" s="13">
        <f t="shared" si="2456"/>
        <v>6.5563233540490255E-6</v>
      </c>
      <c r="BJ1883" s="14">
        <f t="shared" si="2457"/>
        <v>0.58291554438525106</v>
      </c>
      <c r="BK1883" s="14">
        <f t="shared" si="2458"/>
        <v>0.23407634988334644</v>
      </c>
      <c r="BL1883" s="14">
        <f t="shared" si="2459"/>
        <v>0.17531209472903492</v>
      </c>
      <c r="BM1883" s="14">
        <f t="shared" si="2460"/>
        <v>0.49184647078209065</v>
      </c>
      <c r="BN1883" s="14">
        <f t="shared" si="2461"/>
        <v>0.50575330029325083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1.4896</v>
      </c>
      <c r="F1884" s="10">
        <f>VLOOKUP(B1884,home!$B$2:$E$405,3,FALSE)</f>
        <v>0.92310000000000003</v>
      </c>
      <c r="G1884" s="10">
        <f>VLOOKUP(C1884,away!$B$2:$E$405,4,FALSE)</f>
        <v>0.41959999999999997</v>
      </c>
      <c r="H1884" s="10">
        <f>VLOOKUP(A1884,away!$A$2:$E$405,3,FALSE)</f>
        <v>1.2811999999999999</v>
      </c>
      <c r="I1884" s="10">
        <f>VLOOKUP(C1884,away!$B$2:$E$405,3,FALSE)</f>
        <v>1.7562</v>
      </c>
      <c r="J1884" s="10">
        <f>VLOOKUP(B1884,home!$B$2:$E$405,4,FALSE)</f>
        <v>0.58540000000000003</v>
      </c>
      <c r="K1884" s="12">
        <f t="shared" si="2406"/>
        <v>0.57697087929599999</v>
      </c>
      <c r="L1884" s="12">
        <f t="shared" si="2407"/>
        <v>1.3171754297759999</v>
      </c>
      <c r="M1884" s="13">
        <f t="shared" si="2408"/>
        <v>0.15044671523604633</v>
      </c>
      <c r="N1884" s="13">
        <f t="shared" si="2409"/>
        <v>8.6803373576936571E-2</v>
      </c>
      <c r="O1884" s="13">
        <f t="shared" si="2410"/>
        <v>0.19816471679942674</v>
      </c>
      <c r="P1884" s="13">
        <f t="shared" si="2411"/>
        <v>0.11433527089720807</v>
      </c>
      <c r="Q1884" s="13">
        <f t="shared" si="2412"/>
        <v>2.5041509389272128E-2</v>
      </c>
      <c r="R1884" s="13">
        <f t="shared" si="2413"/>
        <v>0.13050884800836215</v>
      </c>
      <c r="S1884" s="13">
        <f t="shared" si="2414"/>
        <v>2.1722897290624658E-2</v>
      </c>
      <c r="T1884" s="13">
        <f t="shared" si="2415"/>
        <v>3.2984060892054246E-2</v>
      </c>
      <c r="U1884" s="13">
        <f t="shared" si="2416"/>
        <v>7.5299804791292724E-2</v>
      </c>
      <c r="V1884" s="13">
        <f t="shared" si="2417"/>
        <v>1.8343100874241671E-3</v>
      </c>
      <c r="W1884" s="13">
        <f t="shared" si="2418"/>
        <v>4.8160738970757936E-3</v>
      </c>
      <c r="X1884" s="13">
        <f t="shared" si="2419"/>
        <v>6.3436142052137818E-3</v>
      </c>
      <c r="Y1884" s="13">
        <f t="shared" si="2420"/>
        <v>4.1778263835428016E-3</v>
      </c>
      <c r="Z1884" s="13">
        <f t="shared" si="2421"/>
        <v>5.7301015988328353E-2</v>
      </c>
      <c r="AA1884" s="13">
        <f t="shared" si="2422"/>
        <v>3.3061017579339963E-2</v>
      </c>
      <c r="AB1884" s="13">
        <f t="shared" si="2423"/>
        <v>9.5376221915861453E-3</v>
      </c>
      <c r="AC1884" s="13">
        <f t="shared" si="2424"/>
        <v>8.7126503736750465E-5</v>
      </c>
      <c r="AD1884" s="13">
        <f t="shared" si="2425"/>
        <v>6.9468359778758352E-4</v>
      </c>
      <c r="AE1884" s="13">
        <f t="shared" si="2426"/>
        <v>9.1502016647419793E-4</v>
      </c>
      <c r="AF1884" s="13">
        <f t="shared" si="2427"/>
        <v>6.0262104051467952E-4</v>
      </c>
      <c r="AG1884" s="13">
        <f t="shared" si="2428"/>
        <v>2.6458587601066105E-4</v>
      </c>
      <c r="AH1884" s="13">
        <f t="shared" si="2429"/>
        <v>1.8868872590256956E-2</v>
      </c>
      <c r="AI1884" s="13">
        <f t="shared" si="2430"/>
        <v>1.0886790009724749E-2</v>
      </c>
      <c r="AJ1884" s="13">
        <f t="shared" si="2431"/>
        <v>3.1406804023108984E-3</v>
      </c>
      <c r="AK1884" s="13">
        <f t="shared" si="2432"/>
        <v>6.0402704443634461E-4</v>
      </c>
      <c r="AL1884" s="13">
        <f t="shared" si="2433"/>
        <v>2.6485476645836983E-6</v>
      </c>
      <c r="AM1884" s="13">
        <f t="shared" si="2434"/>
        <v>8.0162441249602187E-5</v>
      </c>
      <c r="AN1884" s="13">
        <f t="shared" si="2435"/>
        <v>1.0558799800483808E-4</v>
      </c>
      <c r="AO1884" s="13">
        <f t="shared" si="2436"/>
        <v>6.9538958325605026E-5</v>
      </c>
      <c r="AP1884" s="13">
        <f t="shared" si="2437"/>
        <v>3.0531669106234716E-5</v>
      </c>
      <c r="AQ1884" s="13">
        <f t="shared" si="2438"/>
        <v>1.0053891094195831E-5</v>
      </c>
      <c r="AR1884" s="13">
        <f t="shared" si="2439"/>
        <v>4.9707230726920579E-3</v>
      </c>
      <c r="AS1884" s="13">
        <f t="shared" si="2440"/>
        <v>2.8679624619880519E-3</v>
      </c>
      <c r="AT1884" s="13">
        <f t="shared" si="2441"/>
        <v>8.2736541174058351E-4</v>
      </c>
      <c r="AU1884" s="13">
        <f t="shared" si="2442"/>
        <v>1.5912191637035384E-4</v>
      </c>
      <c r="AV1884" s="13">
        <f t="shared" si="2443"/>
        <v>2.2952178000866908E-5</v>
      </c>
      <c r="AW1884" s="13">
        <f t="shared" si="2444"/>
        <v>5.5911714183107089E-8</v>
      </c>
      <c r="AX1884" s="13">
        <f t="shared" si="2445"/>
        <v>7.708565702382817E-6</v>
      </c>
      <c r="AY1884" s="13">
        <f t="shared" si="2446"/>
        <v>1.0153533341992618E-5</v>
      </c>
      <c r="AZ1884" s="13">
        <f t="shared" si="2447"/>
        <v>6.6869923217420365E-6</v>
      </c>
      <c r="BA1884" s="13">
        <f t="shared" si="2448"/>
        <v>2.9359806617664598E-6</v>
      </c>
      <c r="BB1884" s="13">
        <f t="shared" si="2449"/>
        <v>9.6680039749406507E-7</v>
      </c>
      <c r="BC1884" s="13">
        <f t="shared" si="2450"/>
        <v>2.5468914581537052E-7</v>
      </c>
      <c r="BD1884" s="13">
        <f t="shared" si="2451"/>
        <v>1.0912190499284386E-3</v>
      </c>
      <c r="BE1884" s="13">
        <f t="shared" si="2452"/>
        <v>6.2960161474175699E-4</v>
      </c>
      <c r="BF1884" s="13">
        <f t="shared" si="2453"/>
        <v>1.8163089863186646E-4</v>
      </c>
      <c r="BG1884" s="13">
        <f t="shared" si="2454"/>
        <v>3.4931913096983543E-5</v>
      </c>
      <c r="BH1884" s="13">
        <f t="shared" si="2455"/>
        <v>5.0386741537645136E-6</v>
      </c>
      <c r="BI1884" s="13">
        <f t="shared" si="2456"/>
        <v>5.8143365139670814E-7</v>
      </c>
      <c r="BJ1884" s="14">
        <f t="shared" si="2457"/>
        <v>0.1629679505442341</v>
      </c>
      <c r="BK1884" s="14">
        <f t="shared" si="2458"/>
        <v>0.28843912209604661</v>
      </c>
      <c r="BL1884" s="14">
        <f t="shared" si="2459"/>
        <v>0.49086350804173284</v>
      </c>
      <c r="BM1884" s="14">
        <f t="shared" si="2460"/>
        <v>0.29426106514146211</v>
      </c>
      <c r="BN1884" s="14">
        <f t="shared" si="2461"/>
        <v>0.70530043390725194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1.3568</v>
      </c>
      <c r="F1886" s="10">
        <f>VLOOKUP(B1886,home!$B$2:$E$405,3,FALSE)</f>
        <v>1.5559000000000001</v>
      </c>
      <c r="G1886" s="10">
        <f>VLOOKUP(C1886,away!$B$2:$E$405,4,FALSE)</f>
        <v>1.0646</v>
      </c>
      <c r="H1886" s="10">
        <f>VLOOKUP(A1886,away!$A$2:$E$405,3,FALSE)</f>
        <v>1.1676</v>
      </c>
      <c r="I1886" s="10">
        <f>VLOOKUP(C1886,away!$B$2:$E$405,3,FALSE)</f>
        <v>1.0944</v>
      </c>
      <c r="J1886" s="10">
        <f>VLOOKUP(B1886,home!$B$2:$E$405,4,FALSE)</f>
        <v>1.0468</v>
      </c>
      <c r="K1886" s="12">
        <f t="shared" si="2406"/>
        <v>2.247418634752</v>
      </c>
      <c r="L1886" s="12">
        <f t="shared" si="2407"/>
        <v>1.337623483392</v>
      </c>
      <c r="M1886" s="13">
        <f t="shared" si="2408"/>
        <v>2.7735499437820357E-2</v>
      </c>
      <c r="N1886" s="13">
        <f t="shared" si="2409"/>
        <v>6.2333278280711085E-2</v>
      </c>
      <c r="O1886" s="13">
        <f t="shared" si="2410"/>
        <v>3.7099655371634128E-2</v>
      </c>
      <c r="P1886" s="13">
        <f t="shared" si="2411"/>
        <v>8.3378456825087668E-2</v>
      </c>
      <c r="Q1886" s="13">
        <f t="shared" si="2412"/>
        <v>7.0044485586626126E-2</v>
      </c>
      <c r="R1886" s="13">
        <f t="shared" si="2413"/>
        <v>2.4812685125423985E-2</v>
      </c>
      <c r="S1886" s="13">
        <f t="shared" si="2414"/>
        <v>6.2663078035772188E-2</v>
      </c>
      <c r="T1886" s="13">
        <f t="shared" si="2415"/>
        <v>9.3693148802783593E-2</v>
      </c>
      <c r="U1886" s="13">
        <f t="shared" si="2416"/>
        <v>5.5764490929111628E-2</v>
      </c>
      <c r="V1886" s="13">
        <f t="shared" si="2417"/>
        <v>2.0930860178931771E-2</v>
      </c>
      <c r="W1886" s="13">
        <f t="shared" si="2418"/>
        <v>5.2473094056333797E-2</v>
      </c>
      <c r="X1886" s="13">
        <f t="shared" si="2419"/>
        <v>7.0189242855989278E-2</v>
      </c>
      <c r="Y1886" s="13">
        <f t="shared" si="2420"/>
        <v>4.6943389762837712E-2</v>
      </c>
      <c r="Z1886" s="13">
        <f t="shared" si="2421"/>
        <v>1.1063343436592828E-2</v>
      </c>
      <c r="AA1886" s="13">
        <f t="shared" si="2422"/>
        <v>2.4863964202059951E-2</v>
      </c>
      <c r="AB1886" s="13">
        <f t="shared" si="2423"/>
        <v>2.7939868240758097E-2</v>
      </c>
      <c r="AC1886" s="13">
        <f t="shared" si="2424"/>
        <v>3.9326469171158682E-3</v>
      </c>
      <c r="AD1886" s="13">
        <f t="shared" si="2425"/>
        <v>2.9482252351324761E-2</v>
      </c>
      <c r="AE1886" s="13">
        <f t="shared" si="2426"/>
        <v>3.9436153088421015E-2</v>
      </c>
      <c r="AF1886" s="13">
        <f t="shared" si="2427"/>
        <v>2.6375362232856948E-2</v>
      </c>
      <c r="AG1886" s="13">
        <f t="shared" si="2428"/>
        <v>1.1760101301879966E-2</v>
      </c>
      <c r="AH1886" s="13">
        <f t="shared" si="2429"/>
        <v>3.6996469964043297E-3</v>
      </c>
      <c r="AI1886" s="13">
        <f t="shared" si="2430"/>
        <v>8.3146556017233558E-3</v>
      </c>
      <c r="AJ1886" s="13">
        <f t="shared" si="2431"/>
        <v>9.3432559704290895E-3</v>
      </c>
      <c r="AK1886" s="13">
        <f t="shared" si="2432"/>
        <v>6.9994025257334048E-3</v>
      </c>
      <c r="AL1886" s="13">
        <f t="shared" si="2433"/>
        <v>4.728929175004287E-4</v>
      </c>
      <c r="AM1886" s="13">
        <f t="shared" si="2434"/>
        <v>1.3251792665765642E-2</v>
      </c>
      <c r="AN1886" s="13">
        <f t="shared" si="2435"/>
        <v>1.7725909066769997E-2</v>
      </c>
      <c r="AO1886" s="13">
        <f t="shared" si="2436"/>
        <v>1.185529611609136E-2</v>
      </c>
      <c r="AP1886" s="13">
        <f t="shared" si="2437"/>
        <v>5.2859741624832566E-3</v>
      </c>
      <c r="AQ1886" s="13">
        <f t="shared" si="2438"/>
        <v>1.7676607930852408E-3</v>
      </c>
      <c r="AR1886" s="13">
        <f t="shared" si="2439"/>
        <v>9.8974694053022109E-4</v>
      </c>
      <c r="AS1886" s="13">
        <f t="shared" si="2440"/>
        <v>2.2243757178363986E-3</v>
      </c>
      <c r="AT1886" s="13">
        <f t="shared" si="2441"/>
        <v>2.4995517194776901E-3</v>
      </c>
      <c r="AU1886" s="13">
        <f t="shared" si="2442"/>
        <v>1.8725130376268545E-3</v>
      </c>
      <c r="AV1886" s="13">
        <f t="shared" si="2443"/>
        <v>1.0520801736446669E-3</v>
      </c>
      <c r="AW1886" s="13">
        <f t="shared" si="2444"/>
        <v>3.9489185043536078E-5</v>
      </c>
      <c r="AX1886" s="13">
        <f t="shared" si="2445"/>
        <v>4.9637209634852677E-3</v>
      </c>
      <c r="AY1886" s="13">
        <f t="shared" si="2446"/>
        <v>6.6395897257630595E-3</v>
      </c>
      <c r="AZ1886" s="13">
        <f t="shared" si="2447"/>
        <v>4.440635568634459E-3</v>
      </c>
      <c r="BA1886" s="13">
        <f t="shared" si="2448"/>
        <v>1.979966139263746E-3</v>
      </c>
      <c r="BB1886" s="13">
        <f t="shared" si="2449"/>
        <v>6.6211230105004543E-4</v>
      </c>
      <c r="BC1886" s="13">
        <f t="shared" si="2450"/>
        <v>1.7713139250545074E-4</v>
      </c>
      <c r="BD1886" s="13">
        <f t="shared" si="2451"/>
        <v>2.2065145837810138E-4</v>
      </c>
      <c r="BE1886" s="13">
        <f t="shared" si="2452"/>
        <v>4.9589619934415036E-4</v>
      </c>
      <c r="BF1886" s="13">
        <f t="shared" si="2453"/>
        <v>5.5724317965436822E-4</v>
      </c>
      <c r="BG1886" s="13">
        <f t="shared" si="2454"/>
        <v>4.1745290201456109E-4</v>
      </c>
      <c r="BH1886" s="13">
        <f t="shared" si="2455"/>
        <v>2.3454785777970644E-4</v>
      </c>
      <c r="BI1886" s="13">
        <f t="shared" si="2456"/>
        <v>1.0542544526305478E-4</v>
      </c>
      <c r="BJ1886" s="14">
        <f t="shared" si="2457"/>
        <v>0.57148029721466176</v>
      </c>
      <c r="BK1886" s="14">
        <f t="shared" si="2458"/>
        <v>0.20575302403799137</v>
      </c>
      <c r="BL1886" s="14">
        <f t="shared" si="2459"/>
        <v>0.20950710959482771</v>
      </c>
      <c r="BM1886" s="14">
        <f t="shared" si="2460"/>
        <v>0.68579961311605064</v>
      </c>
      <c r="BN1886" s="14">
        <f t="shared" si="2461"/>
        <v>0.30540406062730335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1.3568</v>
      </c>
      <c r="F1887" s="10">
        <f>VLOOKUP(B1887,home!$B$2:$E$405,3,FALSE)</f>
        <v>0.98270000000000002</v>
      </c>
      <c r="G1887" s="10">
        <f>VLOOKUP(C1887,away!$B$2:$E$405,4,FALSE)</f>
        <v>1.5969</v>
      </c>
      <c r="H1887" s="10">
        <f>VLOOKUP(A1887,away!$A$2:$E$405,3,FALSE)</f>
        <v>1.1676</v>
      </c>
      <c r="I1887" s="10">
        <f>VLOOKUP(C1887,away!$B$2:$E$405,3,FALSE)</f>
        <v>0.52339999999999998</v>
      </c>
      <c r="J1887" s="10">
        <f>VLOOKUP(B1887,home!$B$2:$E$405,4,FALSE)</f>
        <v>1.0468</v>
      </c>
      <c r="K1887" s="12">
        <f t="shared" si="2406"/>
        <v>2.1291904611839998</v>
      </c>
      <c r="L1887" s="12">
        <f t="shared" si="2407"/>
        <v>0.63972234211199985</v>
      </c>
      <c r="M1887" s="13">
        <f t="shared" si="2408"/>
        <v>6.2730167713739862E-2</v>
      </c>
      <c r="N1887" s="13">
        <f t="shared" si="2409"/>
        <v>0.13356447472456745</v>
      </c>
      <c r="O1887" s="13">
        <f t="shared" si="2410"/>
        <v>4.0129889810912221E-2</v>
      </c>
      <c r="P1887" s="13">
        <f t="shared" si="2411"/>
        <v>8.5444178593759287E-2</v>
      </c>
      <c r="Q1887" s="13">
        <f t="shared" si="2412"/>
        <v>0.14219210276830024</v>
      </c>
      <c r="R1887" s="13">
        <f t="shared" si="2413"/>
        <v>1.283599354926662E-2</v>
      </c>
      <c r="S1887" s="13">
        <f t="shared" si="2414"/>
        <v>2.9095680442295192E-2</v>
      </c>
      <c r="T1887" s="13">
        <f t="shared" si="2415"/>
        <v>9.0963465012767211E-2</v>
      </c>
      <c r="U1887" s="13">
        <f t="shared" si="2416"/>
        <v>2.7330275024917847E-2</v>
      </c>
      <c r="V1887" s="13">
        <f t="shared" si="2417"/>
        <v>4.4034395546390624E-3</v>
      </c>
      <c r="W1887" s="13">
        <f t="shared" si="2418"/>
        <v>0.10091802295665328</v>
      </c>
      <c r="X1887" s="13">
        <f t="shared" si="2419"/>
        <v>6.4559514007142799E-2</v>
      </c>
      <c r="Y1887" s="13">
        <f t="shared" si="2420"/>
        <v>2.0650081753130926E-2</v>
      </c>
      <c r="Z1887" s="13">
        <f t="shared" si="2421"/>
        <v>2.7371572855571214E-3</v>
      </c>
      <c r="AA1887" s="13">
        <f t="shared" si="2422"/>
        <v>5.8279291831685133E-3</v>
      </c>
      <c r="AB1887" s="13">
        <f t="shared" si="2423"/>
        <v>6.2043856126291295E-3</v>
      </c>
      <c r="AC1887" s="13">
        <f t="shared" si="2424"/>
        <v>3.7486775646204944E-4</v>
      </c>
      <c r="AD1887" s="13">
        <f t="shared" si="2425"/>
        <v>5.3718422960213535E-2</v>
      </c>
      <c r="AE1887" s="13">
        <f t="shared" si="2426"/>
        <v>3.4364875350670836E-2</v>
      </c>
      <c r="AF1887" s="13">
        <f t="shared" si="2427"/>
        <v>1.0991989272859038E-2</v>
      </c>
      <c r="AG1887" s="13">
        <f t="shared" si="2428"/>
        <v>2.3439403740344541E-3</v>
      </c>
      <c r="AH1887" s="13">
        <f t="shared" si="2429"/>
        <v>4.3775516736138139E-4</v>
      </c>
      <c r="AI1887" s="13">
        <f t="shared" si="2430"/>
        <v>9.3206412667985879E-4</v>
      </c>
      <c r="AJ1887" s="13">
        <f t="shared" si="2431"/>
        <v>9.9227102386927534E-4</v>
      </c>
      <c r="AK1887" s="13">
        <f t="shared" si="2432"/>
        <v>7.0424466631058063E-4</v>
      </c>
      <c r="AL1887" s="13">
        <f t="shared" si="2433"/>
        <v>2.0424155521694592E-5</v>
      </c>
      <c r="AM1887" s="13">
        <f t="shared" si="2434"/>
        <v>2.2875350751346831E-2</v>
      </c>
      <c r="AN1887" s="13">
        <f t="shared" si="2435"/>
        <v>1.4633872959285091E-2</v>
      </c>
      <c r="AO1887" s="13">
        <f t="shared" si="2436"/>
        <v>4.6808077418416597E-3</v>
      </c>
      <c r="AP1887" s="13">
        <f t="shared" si="2437"/>
        <v>9.9813909719564269E-4</v>
      </c>
      <c r="AQ1887" s="13">
        <f t="shared" si="2438"/>
        <v>1.5963297025288839E-4</v>
      </c>
      <c r="AR1887" s="13">
        <f t="shared" si="2439"/>
        <v>5.6008352187210686E-5</v>
      </c>
      <c r="AS1887" s="13">
        <f t="shared" si="2440"/>
        <v>1.1925244922364301E-4</v>
      </c>
      <c r="AT1887" s="13">
        <f t="shared" si="2441"/>
        <v>1.26955588679905E-4</v>
      </c>
      <c r="AU1887" s="13">
        <f t="shared" si="2442"/>
        <v>9.0104209470417699E-5</v>
      </c>
      <c r="AV1887" s="13">
        <f t="shared" si="2443"/>
        <v>4.7962255829234613E-5</v>
      </c>
      <c r="AW1887" s="13">
        <f t="shared" si="2444"/>
        <v>7.7276534632605454E-7</v>
      </c>
      <c r="AX1887" s="13">
        <f t="shared" si="2445"/>
        <v>8.1176631026676563E-3</v>
      </c>
      <c r="AY1887" s="13">
        <f t="shared" si="2446"/>
        <v>5.1930504525147169E-3</v>
      </c>
      <c r="AZ1887" s="13">
        <f t="shared" si="2447"/>
        <v>1.6610551990942474E-3</v>
      </c>
      <c r="BA1887" s="13">
        <f t="shared" si="2448"/>
        <v>3.5420470744729541E-4</v>
      </c>
      <c r="BB1887" s="13">
        <f t="shared" si="2449"/>
        <v>5.664816625881988E-5</v>
      </c>
      <c r="BC1887" s="13">
        <f t="shared" si="2450"/>
        <v>7.2478195190884443E-6</v>
      </c>
      <c r="BD1887" s="13">
        <f t="shared" si="2451"/>
        <v>5.9716323731726941E-6</v>
      </c>
      <c r="BE1887" s="13">
        <f t="shared" si="2452"/>
        <v>1.2714742686656873E-5</v>
      </c>
      <c r="BF1887" s="13">
        <f t="shared" si="2453"/>
        <v>1.3536054422419418E-5</v>
      </c>
      <c r="BG1887" s="13">
        <f t="shared" si="2454"/>
        <v>9.6069459860943061E-6</v>
      </c>
      <c r="BH1887" s="13">
        <f t="shared" si="2455"/>
        <v>5.1137544386754801E-6</v>
      </c>
      <c r="BI1887" s="13">
        <f t="shared" si="2456"/>
        <v>2.177631434333033E-6</v>
      </c>
      <c r="BJ1887" s="14">
        <f t="shared" si="2457"/>
        <v>0.71300456214776353</v>
      </c>
      <c r="BK1887" s="14">
        <f t="shared" si="2458"/>
        <v>0.18726180866893188</v>
      </c>
      <c r="BL1887" s="14">
        <f t="shared" si="2459"/>
        <v>9.5884211781847195E-2</v>
      </c>
      <c r="BM1887" s="14">
        <f t="shared" si="2460"/>
        <v>0.51679865503638578</v>
      </c>
      <c r="BN1887" s="14">
        <f t="shared" si="2461"/>
        <v>0.47689680716054567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1.3167</v>
      </c>
      <c r="F1888" s="10">
        <f>VLOOKUP(B1888,home!$B$2:$E$405,3,FALSE)</f>
        <v>1.3080000000000001</v>
      </c>
      <c r="G1888" s="10">
        <f>VLOOKUP(C1888,away!$B$2:$E$405,4,FALSE)</f>
        <v>0.8861</v>
      </c>
      <c r="H1888" s="10">
        <f>VLOOKUP(A1888,away!$A$2:$E$405,3,FALSE)</f>
        <v>1.1167</v>
      </c>
      <c r="I1888" s="10">
        <f>VLOOKUP(C1888,away!$B$2:$E$405,3,FALSE)</f>
        <v>0.84570000000000001</v>
      </c>
      <c r="J1888" s="10">
        <f>VLOOKUP(B1888,home!$B$2:$E$405,4,FALSE)</f>
        <v>0.995</v>
      </c>
      <c r="K1888" s="12">
        <f t="shared" ref="K1888:K1941" si="2462">E1888*F1888*G1888</f>
        <v>1.5260800539600001</v>
      </c>
      <c r="L1888" s="12">
        <f t="shared" ref="L1888:L1941" si="2463">H1888*I1888*J1888</f>
        <v>0.93967122405000003</v>
      </c>
      <c r="M1888" s="13">
        <f t="shared" ref="M1888:M1941" si="2464">_xlfn.POISSON.DIST(0,K1888,FALSE) * _xlfn.POISSON.DIST(0,L1888,FALSE)</f>
        <v>8.49450010820514E-2</v>
      </c>
      <c r="N1888" s="13">
        <f t="shared" ref="N1888:N1941" si="2465">_xlfn.POISSON.DIST(1,K1888,FALSE) * _xlfn.POISSON.DIST(0,L1888,FALSE)</f>
        <v>0.12963287183492928</v>
      </c>
      <c r="O1888" s="13">
        <f t="shared" ref="O1888:O1941" si="2466">_xlfn.POISSON.DIST(0,K1888,FALSE) * _xlfn.POISSON.DIST(1,L1888,FALSE)</f>
        <v>7.9820373143699816E-2</v>
      </c>
      <c r="P1888" s="13">
        <f t="shared" ref="P1888:P1941" si="2467">_xlfn.POISSON.DIST(1,K1888,FALSE) * _xlfn.POISSON.DIST(1,L1888,FALSE)</f>
        <v>0.12181227935424478</v>
      </c>
      <c r="Q1888" s="13">
        <f t="shared" ref="Q1888:Q1941" si="2468">_xlfn.POISSON.DIST(2,K1888,FALSE) * _xlfn.POISSON.DIST(0,L1888,FALSE)</f>
        <v>9.8915070022419338E-2</v>
      </c>
      <c r="R1888" s="13">
        <f t="shared" ref="R1888:R1941" si="2469">_xlfn.POISSON.DIST(0,K1888,FALSE) * _xlfn.POISSON.DIST(2,L1888,FALSE)</f>
        <v>3.7502453868034073E-2</v>
      </c>
      <c r="S1888" s="13">
        <f t="shared" ref="S1888:S1941" si="2470">_xlfn.POISSON.DIST(2,K1888,FALSE) * _xlfn.POISSON.DIST(2,L1888,FALSE)</f>
        <v>4.367011363960014E-2</v>
      </c>
      <c r="T1888" s="13">
        <f t="shared" ref="T1888:T1941" si="2471">_xlfn.POISSON.DIST(2,K1888,FALSE) * _xlfn.POISSON.DIST(1,L1888,FALSE)</f>
        <v>9.2947644924958245E-2</v>
      </c>
      <c r="U1888" s="13">
        <f t="shared" ref="U1888:U1941" si="2472">_xlfn.POISSON.DIST(1,K1888,FALSE) * _xlfn.POISSON.DIST(2,L1888,FALSE)</f>
        <v>5.7231746822561859E-2</v>
      </c>
      <c r="V1888" s="13">
        <f t="shared" ref="V1888:V1941" si="2473">_xlfn.POISSON.DIST(3,K1888,FALSE) * _xlfn.POISSON.DIST(3,L1888,FALSE)</f>
        <v>6.9581703381098965E-3</v>
      </c>
      <c r="W1888" s="13">
        <f t="shared" ref="W1888:W1941" si="2474">_xlfn.POISSON.DIST(3,K1888,FALSE) * _xlfn.POISSON.DIST(0,L1888,FALSE)</f>
        <v>5.0317438465756967E-2</v>
      </c>
      <c r="X1888" s="13">
        <f t="shared" ref="X1888:X1941" si="2475">_xlfn.POISSON.DIST(3,K1888,FALSE) * _xlfn.POISSON.DIST(1,L1888,FALSE)</f>
        <v>4.7281848994178408E-2</v>
      </c>
      <c r="Y1888" s="13">
        <f t="shared" ref="Y1888:Y1941" si="2476">_xlfn.POISSON.DIST(3,K1888,FALSE) * _xlfn.POISSON.DIST(2,L1888,FALSE)</f>
        <v>2.2214696459853443E-2</v>
      </c>
      <c r="Z1888" s="13">
        <f t="shared" ref="Z1888:Z1941" si="2477">_xlfn.POISSON.DIST(0,K1888,FALSE) * _xlfn.POISSON.DIST(3,L1888,FALSE)</f>
        <v>1.1746658910351414E-2</v>
      </c>
      <c r="AA1888" s="13">
        <f t="shared" ref="AA1888:AA1941" si="2478">_xlfn.POISSON.DIST(1,K1888,FALSE) * _xlfn.POISSON.DIST(3,L1888,FALSE)</f>
        <v>1.7926341863758806E-2</v>
      </c>
      <c r="AB1888" s="13">
        <f t="shared" ref="AB1888:AB1941" si="2479">_xlfn.POISSON.DIST(2,K1888,FALSE) * _xlfn.POISSON.DIST(3,L1888,FALSE)</f>
        <v>1.3678516379375226E-2</v>
      </c>
      <c r="AC1888" s="13">
        <f t="shared" ref="AC1888:AC1941" si="2480">_xlfn.POISSON.DIST(4,K1888,FALSE) * _xlfn.POISSON.DIST(4,L1888,FALSE)</f>
        <v>6.2363189285966948E-4</v>
      </c>
      <c r="AD1888" s="13">
        <f t="shared" ref="AD1888:AD1941" si="2481">_xlfn.POISSON.DIST(4,K1888,FALSE) * _xlfn.POISSON.DIST(0,L1888,FALSE)</f>
        <v>1.9197109802237843E-2</v>
      </c>
      <c r="AE1888" s="13">
        <f t="shared" ref="AE1888:AE1941" si="2482">_xlfn.POISSON.DIST(4,K1888,FALSE) * _xlfn.POISSON.DIST(1,L1888,FALSE)</f>
        <v>1.8038971666091086E-2</v>
      </c>
      <c r="AF1888" s="13">
        <f t="shared" ref="AF1888:AF1941" si="2483">_xlfn.POISSON.DIST(4,K1888,FALSE) * _xlfn.POISSON.DIST(2,L1888,FALSE)</f>
        <v>8.4753512930395396E-3</v>
      </c>
      <c r="AG1888" s="13">
        <f t="shared" ref="AG1888:AG1941" si="2484">_xlfn.POISSON.DIST(4,K1888,FALSE) * _xlfn.POISSON.DIST(3,L1888,FALSE)</f>
        <v>2.6546812412614053E-3</v>
      </c>
      <c r="AH1888" s="13">
        <f t="shared" ref="AH1888:AH1941" si="2485">_xlfn.POISSON.DIST(0,K1888,FALSE) * _xlfn.POISSON.DIST(4,L1888,FALSE)</f>
        <v>2.7594993391969378E-3</v>
      </c>
      <c r="AI1888" s="13">
        <f t="shared" ref="AI1888:AI1941" si="2486">_xlfn.POISSON.DIST(1,K1888,FALSE) * _xlfn.POISSON.DIST(4,L1888,FALSE)</f>
        <v>4.2112169004642477E-3</v>
      </c>
      <c r="AJ1888" s="13">
        <f t="shared" ref="AJ1888:AJ1941" si="2487">_xlfn.POISSON.DIST(2,K1888,FALSE) * _xlfn.POISSON.DIST(4,L1888,FALSE)</f>
        <v>3.2133270573488724E-3</v>
      </c>
      <c r="AK1888" s="13">
        <f t="shared" ref="AK1888:AK1941" si="2488">_xlfn.POISSON.DIST(3,K1888,FALSE) * _xlfn.POISSON.DIST(4,L1888,FALSE)</f>
        <v>1.6345981096900319E-3</v>
      </c>
      <c r="AL1888" s="13">
        <f t="shared" ref="AL1888:AL1941" si="2489">_xlfn.POISSON.DIST(5,K1888,FALSE) * _xlfn.POISSON.DIST(5,L1888,FALSE)</f>
        <v>3.5771862442551593E-5</v>
      </c>
      <c r="AM1888" s="13">
        <f t="shared" ref="AM1888:AM1941" si="2490">_xlfn.POISSON.DIST(5,K1888,FALSE) * _xlfn.POISSON.DIST(0,L1888,FALSE)</f>
        <v>5.8592652725750318E-3</v>
      </c>
      <c r="AN1888" s="13">
        <f t="shared" ref="AN1888:AN1941" si="2491">_xlfn.POISSON.DIST(5,K1888,FALSE) * _xlfn.POISSON.DIST(1,L1888,FALSE)</f>
        <v>5.505782970714238E-3</v>
      </c>
      <c r="AO1888" s="13">
        <f t="shared" ref="AO1888:AO1941" si="2492">_xlfn.POISSON.DIST(5,K1888,FALSE) * _xlfn.POISSON.DIST(2,L1888,FALSE)</f>
        <v>2.5868129117223465E-3</v>
      </c>
      <c r="AP1888" s="13">
        <f t="shared" ref="AP1888:AP1941" si="2493">_xlfn.POISSON.DIST(5,K1888,FALSE) * _xlfn.POISSON.DIST(3,L1888,FALSE)</f>
        <v>8.1025121838216078E-4</v>
      </c>
      <c r="AQ1888" s="13">
        <f t="shared" ref="AQ1888:AQ1941" si="2494">_xlfn.POISSON.DIST(5,K1888,FALSE) * _xlfn.POISSON.DIST(4,L1888,FALSE)</f>
        <v>1.903424385412922E-4</v>
      </c>
      <c r="AR1888" s="13">
        <f t="shared" ref="AR1888:AR1941" si="2495">_xlfn.POISSON.DIST(0,K1888,FALSE) * _xlfn.POISSON.DIST(5,L1888,FALSE)</f>
        <v>5.1860442436567063E-4</v>
      </c>
      <c r="AS1888" s="13">
        <f t="shared" ref="AS1888:AS1941" si="2496">_xlfn.POISSON.DIST(1,K1888,FALSE) * _xlfn.POISSON.DIST(5,L1888,FALSE)</f>
        <v>7.914318679198575E-4</v>
      </c>
      <c r="AT1888" s="13">
        <f t="shared" ref="AT1888:AT1941" si="2497">_xlfn.POISSON.DIST(2,K1888,FALSE) * _xlfn.POISSON.DIST(5,L1888,FALSE)</f>
        <v>6.0389419385040004E-4</v>
      </c>
      <c r="AU1888" s="13">
        <f t="shared" ref="AU1888:AU1941" si="2498">_xlfn.POISSON.DIST(3,K1888,FALSE) * _xlfn.POISSON.DIST(5,L1888,FALSE)</f>
        <v>3.0719696131244976E-4</v>
      </c>
      <c r="AV1888" s="13">
        <f t="shared" ref="AV1888:AV1941" si="2499">_xlfn.POISSON.DIST(4,K1888,FALSE) * _xlfn.POISSON.DIST(5,L1888,FALSE)</f>
        <v>1.1720178882401283E-4</v>
      </c>
      <c r="AW1888" s="13">
        <f t="shared" ref="AW1888:AW1941" si="2500">_xlfn.POISSON.DIST(6,K1888,FALSE) * _xlfn.POISSON.DIST(6,L1888,FALSE)</f>
        <v>1.4249259473016406E-6</v>
      </c>
      <c r="AX1888" s="13">
        <f t="shared" ref="AX1888:AX1941" si="2501">_xlfn.POISSON.DIST(6,K1888,FALSE) * _xlfn.POISSON.DIST(0,L1888,FALSE)</f>
        <v>1.4902846438895453E-3</v>
      </c>
      <c r="AY1888" s="13">
        <f t="shared" ref="AY1888:AY1941" si="2502">_xlfn.POISSON.DIST(6,K1888,FALSE) * _xlfn.POISSON.DIST(1,L1888,FALSE)</f>
        <v>1.4003775955066075E-3</v>
      </c>
      <c r="AZ1888" s="13">
        <f t="shared" ref="AZ1888:AZ1941" si="2503">_xlfn.POISSON.DIST(6,K1888,FALSE) * _xlfn.POISSON.DIST(2,L1888,FALSE)</f>
        <v>6.579472646509448E-4</v>
      </c>
      <c r="BA1888" s="13">
        <f t="shared" ref="BA1888:BA1941" si="2504">_xlfn.POISSON.DIST(6,K1888,FALSE) * _xlfn.POISSON.DIST(3,L1888,FALSE)</f>
        <v>2.0608470384496759E-4</v>
      </c>
      <c r="BB1888" s="13">
        <f t="shared" ref="BB1888:BB1941" si="2505">_xlfn.POISSON.DIST(6,K1888,FALSE) * _xlfn.POISSON.DIST(4,L1888,FALSE)</f>
        <v>4.84129664799956E-5</v>
      </c>
      <c r="BC1888" s="13">
        <f t="shared" ref="BC1888:BC1941" si="2506">_xlfn.POISSON.DIST(6,K1888,FALSE) * _xlfn.POISSON.DIST(5,L1888,FALSE)</f>
        <v>9.0984542944298182E-6</v>
      </c>
      <c r="BD1888" s="13">
        <f t="shared" ref="BD1888:BD1941" si="2507">_xlfn.POISSON.DIST(0,K1888,FALSE) * _xlfn.POISSON.DIST(6,L1888,FALSE)</f>
        <v>8.1219609040239203E-5</v>
      </c>
      <c r="BE1888" s="13">
        <f t="shared" ref="BE1888:BE1941" si="2508">_xlfn.POISSON.DIST(1,K1888,FALSE) * _xlfn.POISSON.DIST(6,L1888,FALSE)</f>
        <v>1.2394762534673838E-4</v>
      </c>
      <c r="BF1888" s="13">
        <f t="shared" ref="BF1888:BF1941" si="2509">_xlfn.POISSON.DIST(2,K1888,FALSE) * _xlfn.POISSON.DIST(6,L1888,FALSE)</f>
        <v>9.45769993886822E-5</v>
      </c>
      <c r="BG1888" s="13">
        <f t="shared" ref="BG1888:BG1941" si="2510">_xlfn.POISSON.DIST(3,K1888,FALSE) * _xlfn.POISSON.DIST(6,L1888,FALSE)</f>
        <v>4.811069077681834E-5</v>
      </c>
      <c r="BH1888" s="13">
        <f t="shared" ref="BH1888:BH1941" si="2511">_xlfn.POISSON.DIST(4,K1888,FALSE) * _xlfn.POISSON.DIST(6,L1888,FALSE)</f>
        <v>1.8355191394184951E-5</v>
      </c>
      <c r="BI1888" s="13">
        <f t="shared" ref="BI1888:BI1941" si="2512">_xlfn.POISSON.DIST(5,K1888,FALSE) * _xlfn.POISSON.DIST(6,L1888,FALSE)</f>
        <v>5.602298294656778E-6</v>
      </c>
      <c r="BJ1888" s="14">
        <f t="shared" ref="BJ1888:BJ1941" si="2513">SUM(N1888,Q1888,T1888,W1888,X1888,Y1888,AD1888,AE1888,AF1888,AG1888,AM1888,AN1888,AO1888,AP1888,AQ1888,AX1888,AY1888,AZ1888,BA1888,BB1888,BC1888)</f>
        <v>0.5084403451453271</v>
      </c>
      <c r="BK1888" s="14">
        <f t="shared" ref="BK1888:BK1941" si="2514">SUM(M1888,P1888,S1888,V1888,AC1888,AL1888,AY1888)</f>
        <v>0.25944534576481504</v>
      </c>
      <c r="BL1888" s="14">
        <f t="shared" ref="BL1888:BL1941" si="2515">SUM(O1888,R1888,U1888,AA1888,AB1888,AH1888,AI1888,AJ1888,AK1888,AR1888,AS1888,AT1888,AU1888,AV1888,BD1888,BE1888,BF1888,BG1888,BH1888,BI1888)</f>
        <v>0.22068821513464354</v>
      </c>
      <c r="BM1888" s="14">
        <f t="shared" ref="BM1888:BM1941" si="2516">SUM(S1888:BI1888)</f>
        <v>0.44629356298019918</v>
      </c>
      <c r="BN1888" s="14">
        <f t="shared" ref="BN1888:BN1941" si="2517">SUM(M1888:R1888)</f>
        <v>0.55262804930537868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1.3167</v>
      </c>
      <c r="F1889" s="10">
        <f>VLOOKUP(B1889,home!$B$2:$E$405,3,FALSE)</f>
        <v>0.71730000000000005</v>
      </c>
      <c r="G1889" s="10">
        <f>VLOOKUP(C1889,away!$B$2:$E$405,4,FALSE)</f>
        <v>0.71730000000000005</v>
      </c>
      <c r="H1889" s="10">
        <f>VLOOKUP(A1889,away!$A$2:$E$405,3,FALSE)</f>
        <v>1.1167</v>
      </c>
      <c r="I1889" s="10">
        <f>VLOOKUP(C1889,away!$B$2:$E$405,3,FALSE)</f>
        <v>0.74619999999999997</v>
      </c>
      <c r="J1889" s="10">
        <f>VLOOKUP(B1889,home!$B$2:$E$405,4,FALSE)</f>
        <v>1.0447</v>
      </c>
      <c r="K1889" s="12">
        <f t="shared" si="2462"/>
        <v>0.67746754914300011</v>
      </c>
      <c r="L1889" s="12">
        <f t="shared" si="2463"/>
        <v>0.87052922483799999</v>
      </c>
      <c r="M1889" s="13">
        <f t="shared" si="2464"/>
        <v>0.2126735806413883</v>
      </c>
      <c r="N1889" s="13">
        <f t="shared" si="2465"/>
        <v>0.14407944944458753</v>
      </c>
      <c r="O1889" s="13">
        <f t="shared" si="2466"/>
        <v>0.18513856729926964</v>
      </c>
      <c r="P1889" s="13">
        <f t="shared" si="2467"/>
        <v>0.12542537144008259</v>
      </c>
      <c r="Q1889" s="13">
        <f t="shared" si="2468"/>
        <v>4.8804575748548747E-2</v>
      </c>
      <c r="R1889" s="13">
        <f t="shared" si="2469"/>
        <v>8.0584266739325533E-2</v>
      </c>
      <c r="S1889" s="13">
        <f t="shared" si="2470"/>
        <v>1.8492569403118869E-2</v>
      </c>
      <c r="T1889" s="13">
        <f t="shared" si="2471"/>
        <v>4.2485809494931595E-2</v>
      </c>
      <c r="U1889" s="13">
        <f t="shared" si="2472"/>
        <v>5.4593225687376658E-2</v>
      </c>
      <c r="V1889" s="13">
        <f t="shared" si="2473"/>
        <v>1.2117878692954151E-3</v>
      </c>
      <c r="W1889" s="13">
        <f t="shared" si="2474"/>
        <v>1.1021172106444408E-2</v>
      </c>
      <c r="X1889" s="13">
        <f t="shared" si="2475"/>
        <v>9.5942524106292382E-3</v>
      </c>
      <c r="Y1889" s="13">
        <f t="shared" si="2476"/>
        <v>4.1760385569625915E-3</v>
      </c>
      <c r="Z1889" s="13">
        <f t="shared" si="2477"/>
        <v>2.3383653086241234E-2</v>
      </c>
      <c r="AA1889" s="13">
        <f t="shared" si="2478"/>
        <v>1.5841666146345999E-2</v>
      </c>
      <c r="AB1889" s="13">
        <f t="shared" si="2479"/>
        <v>5.3661073692533295E-3</v>
      </c>
      <c r="AC1889" s="13">
        <f t="shared" si="2480"/>
        <v>4.4666144930469883E-5</v>
      </c>
      <c r="AD1889" s="13">
        <f t="shared" si="2481"/>
        <v>1.8666216139090217E-3</v>
      </c>
      <c r="AE1889" s="13">
        <f t="shared" si="2482"/>
        <v>1.6249486666220772E-3</v>
      </c>
      <c r="AF1889" s="13">
        <f t="shared" si="2483"/>
        <v>7.0728265157802921E-4</v>
      </c>
      <c r="AG1889" s="13">
        <f t="shared" si="2484"/>
        <v>2.052367394731957E-4</v>
      </c>
      <c r="AH1889" s="13">
        <f t="shared" si="2485"/>
        <v>5.0890383487615697E-3</v>
      </c>
      <c r="AI1889" s="13">
        <f t="shared" si="2486"/>
        <v>3.4476583376302412E-3</v>
      </c>
      <c r="AJ1889" s="13">
        <f t="shared" si="2487"/>
        <v>1.1678383221383946E-3</v>
      </c>
      <c r="AK1889" s="13">
        <f t="shared" si="2488"/>
        <v>2.6372418863145725E-4</v>
      </c>
      <c r="AL1889" s="13">
        <f t="shared" si="2489"/>
        <v>1.0536838288620974E-6</v>
      </c>
      <c r="AM1889" s="13">
        <f t="shared" si="2490"/>
        <v>2.5291511399045937E-4</v>
      </c>
      <c r="AN1889" s="13">
        <f t="shared" si="2491"/>
        <v>2.2016999813192898E-4</v>
      </c>
      <c r="AO1889" s="13">
        <f t="shared" si="2492"/>
        <v>9.5832208903186009E-5</v>
      </c>
      <c r="AP1889" s="13">
        <f t="shared" si="2493"/>
        <v>2.7808246177001272E-5</v>
      </c>
      <c r="AQ1889" s="13">
        <f t="shared" si="2494"/>
        <v>6.0519727471422966E-6</v>
      </c>
      <c r="AR1889" s="13">
        <f t="shared" si="2495"/>
        <v>8.8603132178365334E-4</v>
      </c>
      <c r="AS1889" s="13">
        <f t="shared" si="2496"/>
        <v>6.0025746803270448E-4</v>
      </c>
      <c r="AT1889" s="13">
        <f t="shared" si="2497"/>
        <v>2.0332747786144952E-4</v>
      </c>
      <c r="AU1889" s="13">
        <f t="shared" si="2498"/>
        <v>4.5915922700074613E-5</v>
      </c>
      <c r="AV1889" s="13">
        <f t="shared" si="2499"/>
        <v>7.7766369045647459E-6</v>
      </c>
      <c r="AW1889" s="13">
        <f t="shared" si="2500"/>
        <v>1.7261545084055334E-8</v>
      </c>
      <c r="AX1889" s="13">
        <f t="shared" si="2501"/>
        <v>2.8556963736056486E-5</v>
      </c>
      <c r="AY1889" s="13">
        <f t="shared" si="2502"/>
        <v>2.4859671504876129E-5</v>
      </c>
      <c r="AZ1889" s="13">
        <f t="shared" si="2503"/>
        <v>1.0820535282433566E-5</v>
      </c>
      <c r="BA1889" s="13">
        <f t="shared" si="2504"/>
        <v>3.1398640639163744E-6</v>
      </c>
      <c r="BB1889" s="13">
        <f t="shared" si="2505"/>
        <v>6.8333585741445326E-7</v>
      </c>
      <c r="BC1889" s="13">
        <f t="shared" si="2506"/>
        <v>1.1897276685180286E-7</v>
      </c>
      <c r="BD1889" s="13">
        <f t="shared" si="2507"/>
        <v>1.2855269328908533E-4</v>
      </c>
      <c r="BE1889" s="13">
        <f t="shared" si="2508"/>
        <v>8.7090278058288439E-5</v>
      </c>
      <c r="BF1889" s="13">
        <f t="shared" si="2509"/>
        <v>2.9500418615165534E-5</v>
      </c>
      <c r="BG1889" s="13">
        <f t="shared" si="2510"/>
        <v>6.6618587659695774E-6</v>
      </c>
      <c r="BH1889" s="13">
        <f t="shared" si="2511"/>
        <v>1.128298282729555E-6</v>
      </c>
      <c r="BI1889" s="13">
        <f t="shared" si="2512"/>
        <v>1.5287709446060953E-7</v>
      </c>
      <c r="BJ1889" s="14">
        <f t="shared" si="2513"/>
        <v>0.26523634431684773</v>
      </c>
      <c r="BK1889" s="14">
        <f t="shared" si="2514"/>
        <v>0.35787388885414945</v>
      </c>
      <c r="BL1889" s="14">
        <f t="shared" si="2515"/>
        <v>0.35348848769012109</v>
      </c>
      <c r="BM1889" s="14">
        <f t="shared" si="2516"/>
        <v>0.20325172022419719</v>
      </c>
      <c r="BN1889" s="14">
        <f t="shared" si="2517"/>
        <v>0.79670581131320228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1.3167</v>
      </c>
      <c r="F1890" s="10">
        <f>VLOOKUP(B1890,home!$B$2:$E$405,3,FALSE)</f>
        <v>1.2658</v>
      </c>
      <c r="G1890" s="10">
        <f>VLOOKUP(C1890,away!$B$2:$E$405,4,FALSE)</f>
        <v>0.54849999999999999</v>
      </c>
      <c r="H1890" s="10">
        <f>VLOOKUP(A1890,away!$A$2:$E$405,3,FALSE)</f>
        <v>1.1167</v>
      </c>
      <c r="I1890" s="10">
        <f>VLOOKUP(C1890,away!$B$2:$E$405,3,FALSE)</f>
        <v>2.0396999999999998</v>
      </c>
      <c r="J1890" s="10">
        <f>VLOOKUP(B1890,home!$B$2:$E$405,4,FALSE)</f>
        <v>0.64670000000000005</v>
      </c>
      <c r="K1890" s="12">
        <f t="shared" si="2462"/>
        <v>0.91417335470999994</v>
      </c>
      <c r="L1890" s="12">
        <f t="shared" si="2463"/>
        <v>1.4730099246330002</v>
      </c>
      <c r="M1890" s="13">
        <f t="shared" si="2464"/>
        <v>9.1888142933475289E-2</v>
      </c>
      <c r="N1890" s="13">
        <f t="shared" si="2465"/>
        <v>8.4001691883567084E-2</v>
      </c>
      <c r="O1890" s="13">
        <f t="shared" si="2466"/>
        <v>0.13535214649710478</v>
      </c>
      <c r="P1890" s="13">
        <f t="shared" si="2467"/>
        <v>0.12373532583045764</v>
      </c>
      <c r="Q1890" s="13">
        <f t="shared" si="2468"/>
        <v>3.8396054235258145E-2</v>
      </c>
      <c r="R1890" s="13">
        <f t="shared" si="2469"/>
        <v>9.9687527555307576E-2</v>
      </c>
      <c r="S1890" s="13">
        <f t="shared" si="2470"/>
        <v>4.1655077493115429E-2</v>
      </c>
      <c r="T1890" s="13">
        <f t="shared" si="2471"/>
        <v>5.6557768955282181E-2</v>
      </c>
      <c r="U1890" s="13">
        <f t="shared" si="2472"/>
        <v>9.1131681487981078E-2</v>
      </c>
      <c r="V1890" s="13">
        <f t="shared" si="2473"/>
        <v>6.2324624284829464E-3</v>
      </c>
      <c r="W1890" s="13">
        <f t="shared" si="2474"/>
        <v>1.1700216569291015E-2</v>
      </c>
      <c r="X1890" s="13">
        <f t="shared" si="2475"/>
        <v>1.7234535126921136E-2</v>
      </c>
      <c r="Y1890" s="13">
        <f t="shared" si="2476"/>
        <v>1.2693320644195451E-2</v>
      </c>
      <c r="Z1890" s="13">
        <f t="shared" si="2477"/>
        <v>4.8946905817031226E-2</v>
      </c>
      <c r="AA1890" s="13">
        <f t="shared" si="2478"/>
        <v>4.474595709342985E-2</v>
      </c>
      <c r="AB1890" s="13">
        <f t="shared" si="2479"/>
        <v>2.045278085290524E-2</v>
      </c>
      <c r="AC1890" s="13">
        <f t="shared" si="2480"/>
        <v>5.2453433101859448E-4</v>
      </c>
      <c r="AD1890" s="13">
        <f t="shared" si="2481"/>
        <v>2.674006557995573E-3</v>
      </c>
      <c r="AE1890" s="13">
        <f t="shared" si="2482"/>
        <v>3.9388381984612076E-3</v>
      </c>
      <c r="AF1890" s="13">
        <f t="shared" si="2483"/>
        <v>2.9009738789284628E-3</v>
      </c>
      <c r="AG1890" s="13">
        <f t="shared" si="2484"/>
        <v>1.4243877715875721E-3</v>
      </c>
      <c r="AH1890" s="13">
        <f t="shared" si="2485"/>
        <v>1.8024819512140945E-2</v>
      </c>
      <c r="AI1890" s="13">
        <f t="shared" si="2486"/>
        <v>1.6477809721456151E-2</v>
      </c>
      <c r="AJ1890" s="13">
        <f t="shared" si="2487"/>
        <v>7.5317872956683091E-3</v>
      </c>
      <c r="AK1890" s="13">
        <f t="shared" si="2488"/>
        <v>2.295119753014419E-3</v>
      </c>
      <c r="AL1890" s="13">
        <f t="shared" si="2489"/>
        <v>2.8253232369636779E-5</v>
      </c>
      <c r="AM1890" s="13">
        <f t="shared" si="2490"/>
        <v>4.8890110912787072E-4</v>
      </c>
      <c r="AN1890" s="13">
        <f t="shared" si="2491"/>
        <v>7.2015618590943499E-4</v>
      </c>
      <c r="AO1890" s="13">
        <f t="shared" si="2492"/>
        <v>5.3039860456522293E-4</v>
      </c>
      <c r="AP1890" s="13">
        <f t="shared" si="2493"/>
        <v>2.6042746951202239E-4</v>
      </c>
      <c r="AQ1890" s="13">
        <f t="shared" si="2494"/>
        <v>9.590306180956683E-5</v>
      </c>
      <c r="AR1890" s="13">
        <f t="shared" si="2495"/>
        <v>5.3101476062204283E-3</v>
      </c>
      <c r="AS1890" s="13">
        <f t="shared" si="2496"/>
        <v>4.8543954511838048E-3</v>
      </c>
      <c r="AT1890" s="13">
        <f t="shared" si="2497"/>
        <v>2.218879487348831E-3</v>
      </c>
      <c r="AU1890" s="13">
        <f t="shared" si="2498"/>
        <v>6.7614683488229543E-4</v>
      </c>
      <c r="AV1890" s="13">
        <f t="shared" si="2499"/>
        <v>1.545288550802241E-4</v>
      </c>
      <c r="AW1890" s="13">
        <f t="shared" si="2500"/>
        <v>1.0568171986720113E-6</v>
      </c>
      <c r="AX1890" s="13">
        <f t="shared" si="2501"/>
        <v>7.4490061175477512E-5</v>
      </c>
      <c r="AY1890" s="13">
        <f t="shared" si="2502"/>
        <v>1.097245993979977E-4</v>
      </c>
      <c r="AZ1890" s="13">
        <f t="shared" si="2503"/>
        <v>8.0812711944815382E-5</v>
      </c>
      <c r="BA1890" s="13">
        <f t="shared" si="2504"/>
        <v>3.9679308910406943E-5</v>
      </c>
      <c r="BB1890" s="13">
        <f t="shared" si="2505"/>
        <v>1.4612003956902024E-5</v>
      </c>
      <c r="BC1890" s="13">
        <f t="shared" si="2506"/>
        <v>4.3047253694586671E-6</v>
      </c>
      <c r="BD1890" s="13">
        <f t="shared" si="2507"/>
        <v>1.3036500208714751E-3</v>
      </c>
      <c r="BE1890" s="13">
        <f t="shared" si="2508"/>
        <v>1.1917621129478378E-3</v>
      </c>
      <c r="BF1890" s="13">
        <f t="shared" si="2509"/>
        <v>5.4473858440490133E-4</v>
      </c>
      <c r="BG1890" s="13">
        <f t="shared" si="2510"/>
        <v>1.6599516638180173E-4</v>
      </c>
      <c r="BH1890" s="13">
        <f t="shared" si="2511"/>
        <v>3.7937089529224067E-5</v>
      </c>
      <c r="BI1890" s="13">
        <f t="shared" si="2512"/>
        <v>6.9362152805728765E-6</v>
      </c>
      <c r="BJ1890" s="14">
        <f t="shared" si="2513"/>
        <v>0.23394120366316701</v>
      </c>
      <c r="BK1890" s="14">
        <f t="shared" si="2514"/>
        <v>0.26417352084831758</v>
      </c>
      <c r="BL1890" s="14">
        <f t="shared" si="2515"/>
        <v>0.45216474719313993</v>
      </c>
      <c r="BM1890" s="14">
        <f t="shared" si="2516"/>
        <v>0.42605682080428586</v>
      </c>
      <c r="BN1890" s="14">
        <f t="shared" si="2517"/>
        <v>0.57306088893517049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1.3167</v>
      </c>
      <c r="F1891" s="10">
        <f>VLOOKUP(B1891,home!$B$2:$E$405,3,FALSE)</f>
        <v>0.50629999999999997</v>
      </c>
      <c r="G1891" s="10">
        <f>VLOOKUP(C1891,away!$B$2:$E$405,4,FALSE)</f>
        <v>0.63290000000000002</v>
      </c>
      <c r="H1891" s="10">
        <f>VLOOKUP(A1891,away!$A$2:$E$405,3,FALSE)</f>
        <v>1.1167</v>
      </c>
      <c r="I1891" s="10">
        <f>VLOOKUP(C1891,away!$B$2:$E$405,3,FALSE)</f>
        <v>1.0447</v>
      </c>
      <c r="J1891" s="10">
        <f>VLOOKUP(B1891,home!$B$2:$E$405,4,FALSE)</f>
        <v>1.0945</v>
      </c>
      <c r="K1891" s="12">
        <f t="shared" si="2462"/>
        <v>0.42191975340900001</v>
      </c>
      <c r="L1891" s="12">
        <f t="shared" si="2463"/>
        <v>1.276861748305</v>
      </c>
      <c r="M1891" s="13">
        <f t="shared" si="2464"/>
        <v>0.18290625928736554</v>
      </c>
      <c r="N1891" s="13">
        <f t="shared" si="2465"/>
        <v>7.7171763815487862E-2</v>
      </c>
      <c r="O1891" s="13">
        <f t="shared" si="2466"/>
        <v>0.23354600600959319</v>
      </c>
      <c r="P1891" s="13">
        <f t="shared" si="2467"/>
        <v>9.8537673265224363E-2</v>
      </c>
      <c r="Q1891" s="13">
        <f t="shared" si="2468"/>
        <v>1.6280145779584115E-2</v>
      </c>
      <c r="R1891" s="13">
        <f t="shared" si="2469"/>
        <v>0.14910298077152964</v>
      </c>
      <c r="S1891" s="13">
        <f t="shared" si="2470"/>
        <v>1.327137886143794E-2</v>
      </c>
      <c r="T1891" s="13">
        <f t="shared" si="2471"/>
        <v>2.0787495402780042E-2</v>
      </c>
      <c r="U1891" s="13">
        <f t="shared" si="2472"/>
        <v>6.2909492879670639E-2</v>
      </c>
      <c r="V1891" s="13">
        <f t="shared" si="2473"/>
        <v>7.9441470250785724E-4</v>
      </c>
      <c r="W1891" s="13">
        <f t="shared" si="2474"/>
        <v>2.289638364261568E-3</v>
      </c>
      <c r="X1891" s="13">
        <f t="shared" si="2475"/>
        <v>2.9235516447772263E-3</v>
      </c>
      <c r="Y1891" s="13">
        <f t="shared" si="2476"/>
        <v>1.8664856322051042E-3</v>
      </c>
      <c r="Z1891" s="13">
        <f t="shared" si="2477"/>
        <v>6.3461297568474032E-2</v>
      </c>
      <c r="AA1891" s="13">
        <f t="shared" si="2478"/>
        <v>2.6775575021105728E-2</v>
      </c>
      <c r="AB1891" s="13">
        <f t="shared" si="2479"/>
        <v>5.6485720051445542E-3</v>
      </c>
      <c r="AC1891" s="13">
        <f t="shared" si="2480"/>
        <v>2.6748598126781338E-5</v>
      </c>
      <c r="AD1891" s="13">
        <f t="shared" si="2481"/>
        <v>2.4151091351125664E-4</v>
      </c>
      <c r="AE1891" s="13">
        <f t="shared" si="2482"/>
        <v>3.083760472607208E-4</v>
      </c>
      <c r="AF1891" s="13">
        <f t="shared" si="2483"/>
        <v>1.9687678942035468E-4</v>
      </c>
      <c r="AG1891" s="13">
        <f t="shared" si="2484"/>
        <v>8.3794813846649785E-5</v>
      </c>
      <c r="AH1891" s="13">
        <f t="shared" si="2485"/>
        <v>2.0257825840746417E-2</v>
      </c>
      <c r="AI1891" s="13">
        <f t="shared" si="2486"/>
        <v>8.5471768833301938E-3</v>
      </c>
      <c r="AJ1891" s="13">
        <f t="shared" si="2487"/>
        <v>1.8031113814788904E-3</v>
      </c>
      <c r="AK1891" s="13">
        <f t="shared" si="2488"/>
        <v>2.5358943648084499E-4</v>
      </c>
      <c r="AL1891" s="13">
        <f t="shared" si="2489"/>
        <v>5.7641430813552021E-7</v>
      </c>
      <c r="AM1891" s="13">
        <f t="shared" si="2490"/>
        <v>2.0379645014850358E-5</v>
      </c>
      <c r="AN1891" s="13">
        <f t="shared" si="2491"/>
        <v>2.6021989163497107E-5</v>
      </c>
      <c r="AO1891" s="13">
        <f t="shared" si="2492"/>
        <v>1.6613241288838344E-5</v>
      </c>
      <c r="AP1891" s="13">
        <f t="shared" si="2493"/>
        <v>7.0709374390263117E-6</v>
      </c>
      <c r="AQ1891" s="13">
        <f t="shared" si="2494"/>
        <v>2.2571523851376057E-6</v>
      </c>
      <c r="AR1891" s="13">
        <f t="shared" si="2495"/>
        <v>5.1732885839747295E-3</v>
      </c>
      <c r="AS1891" s="13">
        <f t="shared" si="2496"/>
        <v>2.1827126436642121E-3</v>
      </c>
      <c r="AT1891" s="13">
        <f t="shared" si="2497"/>
        <v>4.6046479018875547E-4</v>
      </c>
      <c r="AU1891" s="13">
        <f t="shared" si="2498"/>
        <v>6.4759730243322226E-5</v>
      </c>
      <c r="AV1891" s="13">
        <f t="shared" si="2499"/>
        <v>6.8308523537739666E-6</v>
      </c>
      <c r="AW1891" s="13">
        <f t="shared" si="2500"/>
        <v>8.6259311466362727E-9</v>
      </c>
      <c r="AX1891" s="13">
        <f t="shared" si="2501"/>
        <v>1.4330957998714358E-6</v>
      </c>
      <c r="AY1891" s="13">
        <f t="shared" si="2502"/>
        <v>1.8298652085123938E-6</v>
      </c>
      <c r="AZ1891" s="13">
        <f t="shared" si="2503"/>
        <v>1.1682424446518146E-6</v>
      </c>
      <c r="BA1891" s="13">
        <f t="shared" si="2504"/>
        <v>4.972280301074076E-7</v>
      </c>
      <c r="BB1891" s="13">
        <f t="shared" si="2505"/>
        <v>1.5872286295729905E-7</v>
      </c>
      <c r="BC1891" s="13">
        <f t="shared" si="2506"/>
        <v>4.0533430458326313E-8</v>
      </c>
      <c r="BD1891" s="13">
        <f t="shared" si="2507"/>
        <v>1.1009290509700444E-3</v>
      </c>
      <c r="BE1891" s="13">
        <f t="shared" si="2508"/>
        <v>4.645037137060854E-4</v>
      </c>
      <c r="BF1891" s="13">
        <f t="shared" si="2509"/>
        <v>9.7991646172218154E-5</v>
      </c>
      <c r="BG1891" s="13">
        <f t="shared" si="2510"/>
        <v>1.3781537063041425E-5</v>
      </c>
      <c r="BH1891" s="13">
        <f t="shared" si="2511"/>
        <v>1.4536756798088575E-6</v>
      </c>
      <c r="BI1891" s="13">
        <f t="shared" si="2512"/>
        <v>1.226668968723228E-7</v>
      </c>
      <c r="BJ1891" s="14">
        <f t="shared" si="2513"/>
        <v>0.12222710985620283</v>
      </c>
      <c r="BK1891" s="14">
        <f t="shared" si="2514"/>
        <v>0.29553888099417913</v>
      </c>
      <c r="BL1891" s="14">
        <f t="shared" si="2515"/>
        <v>0.51841116911999285</v>
      </c>
      <c r="BM1891" s="14">
        <f t="shared" si="2516"/>
        <v>0.24209180737078689</v>
      </c>
      <c r="BN1891" s="14">
        <f t="shared" si="2517"/>
        <v>0.75754482892878472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1.3167</v>
      </c>
      <c r="F1892" s="10">
        <f>VLOOKUP(B1892,home!$B$2:$E$405,3,FALSE)</f>
        <v>1.0125999999999999</v>
      </c>
      <c r="G1892" s="10">
        <f>VLOOKUP(C1892,away!$B$2:$E$405,4,FALSE)</f>
        <v>1.8565</v>
      </c>
      <c r="H1892" s="10">
        <f>VLOOKUP(A1892,away!$A$2:$E$405,3,FALSE)</f>
        <v>1.1167</v>
      </c>
      <c r="I1892" s="10">
        <f>VLOOKUP(C1892,away!$B$2:$E$405,3,FALSE)</f>
        <v>0.54720000000000002</v>
      </c>
      <c r="J1892" s="10">
        <f>VLOOKUP(B1892,home!$B$2:$E$405,4,FALSE)</f>
        <v>0.79600000000000004</v>
      </c>
      <c r="K1892" s="12">
        <f t="shared" si="2462"/>
        <v>2.4752536647299999</v>
      </c>
      <c r="L1892" s="12">
        <f t="shared" si="2463"/>
        <v>0.48640235904000012</v>
      </c>
      <c r="M1892" s="13">
        <f t="shared" si="2464"/>
        <v>5.1733174829426527E-2</v>
      </c>
      <c r="N1892" s="13">
        <f t="shared" si="2465"/>
        <v>0.1280527305846558</v>
      </c>
      <c r="O1892" s="13">
        <f t="shared" si="2466"/>
        <v>2.5163138277661822E-2</v>
      </c>
      <c r="P1892" s="13">
        <f t="shared" si="2467"/>
        <v>6.2285150237890156E-2</v>
      </c>
      <c r="Q1892" s="13">
        <f t="shared" si="2468"/>
        <v>0.15848149532917633</v>
      </c>
      <c r="R1892" s="13">
        <f t="shared" si="2469"/>
        <v>6.1197049095522166E-3</v>
      </c>
      <c r="S1892" s="13">
        <f t="shared" si="2470"/>
        <v>1.8747350964578101E-2</v>
      </c>
      <c r="T1892" s="13">
        <f t="shared" si="2471"/>
        <v>7.7085773192298132E-2</v>
      </c>
      <c r="U1892" s="13">
        <f t="shared" si="2472"/>
        <v>1.5147822004435294E-2</v>
      </c>
      <c r="V1892" s="13">
        <f t="shared" si="2473"/>
        <v>2.5079148389602684E-3</v>
      </c>
      <c r="W1892" s="13">
        <f t="shared" si="2474"/>
        <v>0.13076063403514468</v>
      </c>
      <c r="X1892" s="13">
        <f t="shared" si="2475"/>
        <v>6.3602280864260508E-2</v>
      </c>
      <c r="Y1892" s="13">
        <f t="shared" si="2476"/>
        <v>1.546814972635048E-2</v>
      </c>
      <c r="Z1892" s="13">
        <f t="shared" si="2477"/>
        <v>9.9221296821162277E-4</v>
      </c>
      <c r="AA1892" s="13">
        <f t="shared" si="2478"/>
        <v>2.4559787857584498E-3</v>
      </c>
      <c r="AB1892" s="13">
        <f t="shared" si="2479"/>
        <v>3.0395852449738693E-3</v>
      </c>
      <c r="AC1892" s="13">
        <f t="shared" si="2480"/>
        <v>1.8871576730443377E-4</v>
      </c>
      <c r="AD1892" s="13">
        <f t="shared" si="2481"/>
        <v>8.0916434649477523E-2</v>
      </c>
      <c r="AE1892" s="13">
        <f t="shared" si="2482"/>
        <v>3.9357944698611876E-2</v>
      </c>
      <c r="AF1892" s="13">
        <f t="shared" si="2483"/>
        <v>9.5718985741853405E-3</v>
      </c>
      <c r="AG1892" s="13">
        <f t="shared" si="2484"/>
        <v>1.5519313489917874E-3</v>
      </c>
      <c r="AH1892" s="13">
        <f t="shared" si="2485"/>
        <v>1.2065368210205348E-4</v>
      </c>
      <c r="AI1892" s="13">
        <f t="shared" si="2486"/>
        <v>2.9864846878627628E-4</v>
      </c>
      <c r="AJ1892" s="13">
        <f t="shared" si="2487"/>
        <v>3.6961535841461673E-4</v>
      </c>
      <c r="AK1892" s="13">
        <f t="shared" si="2488"/>
        <v>3.0496392348542415E-4</v>
      </c>
      <c r="AL1892" s="13">
        <f t="shared" si="2489"/>
        <v>9.0883190197168664E-6</v>
      </c>
      <c r="AM1892" s="13">
        <f t="shared" si="2490"/>
        <v>4.005774028060094E-2</v>
      </c>
      <c r="AN1892" s="13">
        <f t="shared" si="2491"/>
        <v>1.9484179370295937E-2</v>
      </c>
      <c r="AO1892" s="13">
        <f t="shared" si="2492"/>
        <v>4.7385754048352227E-3</v>
      </c>
      <c r="AP1892" s="13">
        <f t="shared" si="2493"/>
        <v>7.6828475180025849E-4</v>
      </c>
      <c r="AQ1892" s="13">
        <f t="shared" si="2494"/>
        <v>9.3423878922526681E-5</v>
      </c>
      <c r="AR1892" s="13">
        <f t="shared" si="2495"/>
        <v>1.1737247120260215E-5</v>
      </c>
      <c r="AS1892" s="13">
        <f t="shared" si="2496"/>
        <v>2.905266394826573E-5</v>
      </c>
      <c r="AT1892" s="13">
        <f t="shared" si="2497"/>
        <v>3.5956356454056958E-5</v>
      </c>
      <c r="AU1892" s="13">
        <f t="shared" si="2498"/>
        <v>2.9667034361080888E-5</v>
      </c>
      <c r="AV1892" s="13">
        <f t="shared" si="2499"/>
        <v>1.8358358880984066E-5</v>
      </c>
      <c r="AW1892" s="13">
        <f t="shared" si="2500"/>
        <v>3.039460104766022E-7</v>
      </c>
      <c r="AX1892" s="13">
        <f t="shared" si="2501"/>
        <v>1.6525511405060016E-2</v>
      </c>
      <c r="AY1892" s="13">
        <f t="shared" si="2502"/>
        <v>8.0380477317636197E-3</v>
      </c>
      <c r="AZ1892" s="13">
        <f t="shared" si="2503"/>
        <v>1.954862689402973E-3</v>
      </c>
      <c r="BA1892" s="13">
        <f t="shared" si="2504"/>
        <v>3.1694994124162833E-4</v>
      </c>
      <c r="BB1892" s="13">
        <f t="shared" si="2505"/>
        <v>3.8541299779379362E-5</v>
      </c>
      <c r="BC1892" s="13">
        <f t="shared" si="2506"/>
        <v>3.7493158266315925E-6</v>
      </c>
      <c r="BD1892" s="13">
        <f t="shared" si="2507"/>
        <v>9.5150411465500191E-7</v>
      </c>
      <c r="BE1892" s="13">
        <f t="shared" si="2508"/>
        <v>2.3552140468054672E-6</v>
      </c>
      <c r="BF1892" s="13">
        <f t="shared" si="2509"/>
        <v>2.914876100289404E-6</v>
      </c>
      <c r="BG1892" s="13">
        <f t="shared" si="2510"/>
        <v>2.4050192498250792E-6</v>
      </c>
      <c r="BH1892" s="13">
        <f t="shared" si="2511"/>
        <v>1.4882581779689299E-6</v>
      </c>
      <c r="BI1892" s="13">
        <f t="shared" si="2512"/>
        <v>7.3676330181639698E-7</v>
      </c>
      <c r="BJ1892" s="14">
        <f t="shared" si="2513"/>
        <v>0.79686913907268153</v>
      </c>
      <c r="BK1892" s="14">
        <f t="shared" si="2514"/>
        <v>0.14350944268894281</v>
      </c>
      <c r="BL1892" s="14">
        <f t="shared" si="2515"/>
        <v>5.3155733950926029E-2</v>
      </c>
      <c r="BM1892" s="14">
        <f t="shared" si="2516"/>
        <v>0.55465339072664577</v>
      </c>
      <c r="BN1892" s="14">
        <f t="shared" si="2517"/>
        <v>0.43183539416836281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1.3167</v>
      </c>
      <c r="F1893" s="10">
        <f>VLOOKUP(B1893,home!$B$2:$E$405,3,FALSE)</f>
        <v>0.54849999999999999</v>
      </c>
      <c r="G1893" s="10">
        <f>VLOOKUP(C1893,away!$B$2:$E$405,4,FALSE)</f>
        <v>0.71730000000000005</v>
      </c>
      <c r="H1893" s="10">
        <f>VLOOKUP(A1893,away!$A$2:$E$405,3,FALSE)</f>
        <v>1.1167</v>
      </c>
      <c r="I1893" s="10">
        <f>VLOOKUP(C1893,away!$B$2:$E$405,3,FALSE)</f>
        <v>1.0447</v>
      </c>
      <c r="J1893" s="10">
        <f>VLOOKUP(B1893,home!$B$2:$E$405,4,FALSE)</f>
        <v>0.69650000000000001</v>
      </c>
      <c r="K1893" s="12">
        <f t="shared" si="2462"/>
        <v>0.51804119713500008</v>
      </c>
      <c r="L1893" s="12">
        <f t="shared" si="2463"/>
        <v>0.81254838528500006</v>
      </c>
      <c r="M1893" s="13">
        <f t="shared" si="2464"/>
        <v>0.26432137611416989</v>
      </c>
      <c r="N1893" s="13">
        <f t="shared" si="2465"/>
        <v>0.13692936211055518</v>
      </c>
      <c r="O1893" s="13">
        <f t="shared" si="2466"/>
        <v>0.21477390735787791</v>
      </c>
      <c r="P1893" s="13">
        <f t="shared" si="2467"/>
        <v>0.11126173208103667</v>
      </c>
      <c r="Q1893" s="13">
        <f t="shared" si="2468"/>
        <v>3.5467525335341955E-2</v>
      </c>
      <c r="R1893" s="13">
        <f t="shared" si="2469"/>
        <v>8.7257095812496938E-2</v>
      </c>
      <c r="S1893" s="13">
        <f t="shared" si="2470"/>
        <v>1.1708448638983111E-2</v>
      </c>
      <c r="T1893" s="13">
        <f t="shared" si="2471"/>
        <v>2.8819080441286934E-2</v>
      </c>
      <c r="U1893" s="13">
        <f t="shared" si="2472"/>
        <v>4.5202770373229319E-2</v>
      </c>
      <c r="V1893" s="13">
        <f t="shared" si="2473"/>
        <v>5.4760874588282089E-4</v>
      </c>
      <c r="W1893" s="13">
        <f t="shared" si="2474"/>
        <v>6.1245464280454973E-3</v>
      </c>
      <c r="X1893" s="13">
        <f t="shared" si="2475"/>
        <v>4.9764903107113838E-3</v>
      </c>
      <c r="Y1893" s="13">
        <f t="shared" si="2476"/>
        <v>2.0218195831774913E-3</v>
      </c>
      <c r="Z1893" s="13">
        <f t="shared" si="2477"/>
        <v>2.3633537435700978E-2</v>
      </c>
      <c r="AA1893" s="13">
        <f t="shared" si="2478"/>
        <v>1.2243146025725373E-2</v>
      </c>
      <c r="AB1893" s="13">
        <f t="shared" si="2479"/>
        <v>3.1712270119326948E-3</v>
      </c>
      <c r="AC1893" s="13">
        <f t="shared" si="2480"/>
        <v>1.4406680436084449E-5</v>
      </c>
      <c r="AD1893" s="13">
        <f t="shared" si="2481"/>
        <v>7.931918408733943E-4</v>
      </c>
      <c r="AE1893" s="13">
        <f t="shared" si="2482"/>
        <v>6.4450674952291323E-4</v>
      </c>
      <c r="AF1893" s="13">
        <f t="shared" si="2483"/>
        <v>2.6184645931506356E-4</v>
      </c>
      <c r="AG1893" s="13">
        <f t="shared" si="2484"/>
        <v>7.0920972569683119E-5</v>
      </c>
      <c r="AH1893" s="13">
        <f t="shared" si="2485"/>
        <v>4.8008481704878573E-3</v>
      </c>
      <c r="AI1893" s="13">
        <f t="shared" si="2486"/>
        <v>2.4870371335029041E-3</v>
      </c>
      <c r="AJ1893" s="13">
        <f t="shared" si="2487"/>
        <v>6.4419384697952161E-4</v>
      </c>
      <c r="AK1893" s="13">
        <f t="shared" si="2488"/>
        <v>1.112396505587575E-4</v>
      </c>
      <c r="AL1893" s="13">
        <f t="shared" si="2489"/>
        <v>2.4257019881197739E-7</v>
      </c>
      <c r="AM1893" s="13">
        <f t="shared" si="2490"/>
        <v>8.2181210160753564E-5</v>
      </c>
      <c r="AN1893" s="13">
        <f t="shared" si="2491"/>
        <v>6.677620961688754E-5</v>
      </c>
      <c r="AO1893" s="13">
        <f t="shared" si="2492"/>
        <v>2.7129450649827331E-5</v>
      </c>
      <c r="AP1893" s="13">
        <f t="shared" si="2493"/>
        <v>7.3479971063954315E-6</v>
      </c>
      <c r="AQ1893" s="13">
        <f t="shared" si="2494"/>
        <v>1.4926507959701149E-6</v>
      </c>
      <c r="AR1893" s="13">
        <f t="shared" si="2495"/>
        <v>7.8018428578567102E-4</v>
      </c>
      <c r="AS1893" s="13">
        <f t="shared" si="2496"/>
        <v>4.0416760139432402E-4</v>
      </c>
      <c r="AT1893" s="13">
        <f t="shared" si="2497"/>
        <v>1.0468773403474855E-4</v>
      </c>
      <c r="AU1893" s="13">
        <f t="shared" si="2498"/>
        <v>1.807751968823721E-5</v>
      </c>
      <c r="AV1893" s="13">
        <f t="shared" si="2499"/>
        <v>2.3412249851314841E-6</v>
      </c>
      <c r="AW1893" s="13">
        <f t="shared" si="2500"/>
        <v>2.836275890507516E-9</v>
      </c>
      <c r="AX1893" s="13">
        <f t="shared" si="2501"/>
        <v>7.0955420822799648E-6</v>
      </c>
      <c r="AY1893" s="13">
        <f t="shared" si="2502"/>
        <v>5.7654712616783522E-6</v>
      </c>
      <c r="AZ1893" s="13">
        <f t="shared" si="2503"/>
        <v>2.3423621820419087E-6</v>
      </c>
      <c r="BA1893" s="13">
        <f t="shared" si="2504"/>
        <v>6.3442753625693406E-7</v>
      </c>
      <c r="BB1893" s="13">
        <f t="shared" si="2505"/>
        <v>1.2887576754147814E-7</v>
      </c>
      <c r="BC1893" s="13">
        <f t="shared" si="2506"/>
        <v>2.0943559363638617E-8</v>
      </c>
      <c r="BD1893" s="13">
        <f t="shared" si="2507"/>
        <v>1.0565624693997963E-4</v>
      </c>
      <c r="BE1893" s="13">
        <f t="shared" si="2508"/>
        <v>5.4734288649578233E-5</v>
      </c>
      <c r="BF1893" s="13">
        <f t="shared" si="2509"/>
        <v>1.4177308208180074E-5</v>
      </c>
      <c r="BG1893" s="13">
        <f t="shared" si="2510"/>
        <v>2.4481432387724901E-6</v>
      </c>
      <c r="BH1893" s="13">
        <f t="shared" si="2511"/>
        <v>3.1705976354291418E-7</v>
      </c>
      <c r="BI1893" s="13">
        <f t="shared" si="2512"/>
        <v>3.285000389382227E-8</v>
      </c>
      <c r="BJ1893" s="14">
        <f t="shared" si="2513"/>
        <v>0.21631020537211848</v>
      </c>
      <c r="BK1893" s="14">
        <f t="shared" si="2514"/>
        <v>0.3878595803019691</v>
      </c>
      <c r="BL1893" s="14">
        <f t="shared" si="2515"/>
        <v>0.37217828964548344</v>
      </c>
      <c r="BM1893" s="14">
        <f t="shared" si="2516"/>
        <v>0.1499648513088076</v>
      </c>
      <c r="BN1893" s="14">
        <f t="shared" si="2517"/>
        <v>0.85001099881147846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1.3167</v>
      </c>
      <c r="F1894" s="10">
        <f>VLOOKUP(B1894,home!$B$2:$E$405,3,FALSE)</f>
        <v>0.80169999999999997</v>
      </c>
      <c r="G1894" s="10">
        <f>VLOOKUP(C1894,away!$B$2:$E$405,4,FALSE)</f>
        <v>0.8861</v>
      </c>
      <c r="H1894" s="10">
        <f>VLOOKUP(A1894,away!$A$2:$E$405,3,FALSE)</f>
        <v>1.1167</v>
      </c>
      <c r="I1894" s="10">
        <f>VLOOKUP(C1894,away!$B$2:$E$405,3,FALSE)</f>
        <v>0.995</v>
      </c>
      <c r="J1894" s="10">
        <f>VLOOKUP(B1894,home!$B$2:$E$405,4,FALSE)</f>
        <v>1.2935000000000001</v>
      </c>
      <c r="K1894" s="12">
        <f t="shared" si="2462"/>
        <v>0.93536573337899986</v>
      </c>
      <c r="L1894" s="12">
        <f t="shared" si="2463"/>
        <v>1.4372291927500003</v>
      </c>
      <c r="M1894" s="13">
        <f t="shared" si="2464"/>
        <v>9.3238465159676306E-2</v>
      </c>
      <c r="N1894" s="13">
        <f t="shared" si="2465"/>
        <v>8.7212065343212963E-2</v>
      </c>
      <c r="O1894" s="13">
        <f t="shared" si="2466"/>
        <v>0.1340050440146906</v>
      </c>
      <c r="P1894" s="13">
        <f t="shared" si="2467"/>
        <v>0.12534372627128623</v>
      </c>
      <c r="Q1894" s="13">
        <f t="shared" si="2468"/>
        <v>4.0787588729625818E-2</v>
      </c>
      <c r="R1894" s="13">
        <f t="shared" si="2469"/>
        <v>9.6297980616831036E-2</v>
      </c>
      <c r="S1894" s="13">
        <f t="shared" si="2470"/>
        <v>4.2125987618589184E-2</v>
      </c>
      <c r="T1894" s="13">
        <f t="shared" si="2471"/>
        <v>5.8621113224099124E-2</v>
      </c>
      <c r="U1894" s="13">
        <f t="shared" si="2472"/>
        <v>9.0073831262578882E-2</v>
      </c>
      <c r="V1894" s="13">
        <f t="shared" si="2473"/>
        <v>6.2923818832940747E-3</v>
      </c>
      <c r="W1894" s="13">
        <f t="shared" si="2474"/>
        <v>1.271710428161583E-2</v>
      </c>
      <c r="X1894" s="13">
        <f t="shared" si="2475"/>
        <v>1.827739352078429E-2</v>
      </c>
      <c r="Y1894" s="13">
        <f t="shared" si="2476"/>
        <v>1.313440176772545E-2</v>
      </c>
      <c r="Z1894" s="13">
        <f t="shared" si="2477"/>
        <v>4.6134089648461087E-2</v>
      </c>
      <c r="AA1894" s="13">
        <f t="shared" si="2478"/>
        <v>4.3152246597805331E-2</v>
      </c>
      <c r="AB1894" s="13">
        <f t="shared" si="2479"/>
        <v>2.0181566392953813E-2</v>
      </c>
      <c r="AC1894" s="13">
        <f t="shared" si="2480"/>
        <v>5.2869180052413176E-4</v>
      </c>
      <c r="AD1894" s="13">
        <f t="shared" si="2481"/>
        <v>2.9737858932077019E-3</v>
      </c>
      <c r="AE1894" s="13">
        <f t="shared" si="2482"/>
        <v>4.2740118987062434E-3</v>
      </c>
      <c r="AF1894" s="13">
        <f t="shared" si="2483"/>
        <v>3.0713673354907361E-3</v>
      </c>
      <c r="AG1894" s="13">
        <f t="shared" si="2484"/>
        <v>1.4714195987420235E-3</v>
      </c>
      <c r="AH1894" s="13">
        <f t="shared" si="2485"/>
        <v>1.6576315105928462E-2</v>
      </c>
      <c r="AI1894" s="13">
        <f t="shared" si="2486"/>
        <v>1.5504917135778172E-2</v>
      </c>
      <c r="AJ1894" s="13">
        <f t="shared" si="2487"/>
        <v>7.2513840938438837E-3</v>
      </c>
      <c r="AK1894" s="13">
        <f t="shared" si="2488"/>
        <v>2.2608987336503669E-3</v>
      </c>
      <c r="AL1894" s="13">
        <f t="shared" si="2489"/>
        <v>2.8429554353252005E-5</v>
      </c>
      <c r="AM1894" s="13">
        <f t="shared" si="2490"/>
        <v>5.5631548458246946E-4</v>
      </c>
      <c r="AN1894" s="13">
        <f t="shared" si="2491"/>
        <v>7.9955285482078786E-4</v>
      </c>
      <c r="AO1894" s="13">
        <f t="shared" si="2492"/>
        <v>5.7457035204751966E-4</v>
      </c>
      <c r="AP1894" s="13">
        <f t="shared" si="2493"/>
        <v>2.7526309441711338E-4</v>
      </c>
      <c r="AQ1894" s="13">
        <f t="shared" si="2494"/>
        <v>9.8904038745743715E-5</v>
      </c>
      <c r="AR1894" s="13">
        <f t="shared" si="2495"/>
        <v>4.7647927956926406E-3</v>
      </c>
      <c r="AS1894" s="13">
        <f t="shared" si="2496"/>
        <v>4.4568239077420226E-3</v>
      </c>
      <c r="AT1894" s="13">
        <f t="shared" si="2497"/>
        <v>2.084380181503088E-3</v>
      </c>
      <c r="AU1894" s="13">
        <f t="shared" si="2498"/>
        <v>6.4988593237076306E-4</v>
      </c>
      <c r="AV1894" s="13">
        <f t="shared" si="2499"/>
        <v>1.5197025793616843E-4</v>
      </c>
      <c r="AW1894" s="13">
        <f t="shared" si="2500"/>
        <v>1.0616345329526906E-6</v>
      </c>
      <c r="AX1894" s="13">
        <f t="shared" si="2501"/>
        <v>8.6726406871095839E-5</v>
      </c>
      <c r="AY1894" s="13">
        <f t="shared" si="2502"/>
        <v>1.2464572373745316E-4</v>
      </c>
      <c r="AZ1894" s="13">
        <f t="shared" si="2503"/>
        <v>8.9572236453459693E-5</v>
      </c>
      <c r="BA1894" s="13">
        <f t="shared" si="2504"/>
        <v>4.2911944363606008E-5</v>
      </c>
      <c r="BB1894" s="13">
        <f t="shared" si="2505"/>
        <v>1.5418574789259592E-5</v>
      </c>
      <c r="BC1894" s="13">
        <f t="shared" si="2506"/>
        <v>4.4320051595446149E-6</v>
      </c>
      <c r="BD1894" s="13">
        <f t="shared" si="2507"/>
        <v>1.1413498838957255E-3</v>
      </c>
      <c r="BE1894" s="13">
        <f t="shared" si="2508"/>
        <v>1.0675795711921616E-3</v>
      </c>
      <c r="BF1894" s="13">
        <f t="shared" si="2509"/>
        <v>4.9928867427429717E-4</v>
      </c>
      <c r="BG1894" s="13">
        <f t="shared" si="2510"/>
        <v>1.5567250566013555E-4</v>
      </c>
      <c r="BH1894" s="13">
        <f t="shared" si="2511"/>
        <v>3.6402681855934787E-5</v>
      </c>
      <c r="BI1894" s="13">
        <f t="shared" si="2512"/>
        <v>6.8099642422277745E-6</v>
      </c>
      <c r="BJ1894" s="14">
        <f t="shared" si="2513"/>
        <v>0.24520856430919821</v>
      </c>
      <c r="BK1894" s="14">
        <f t="shared" si="2514"/>
        <v>0.26768232801146052</v>
      </c>
      <c r="BL1894" s="14">
        <f t="shared" si="2515"/>
        <v>0.44031914031042574</v>
      </c>
      <c r="BM1894" s="14">
        <f t="shared" si="2516"/>
        <v>0.4223356680550181</v>
      </c>
      <c r="BN1894" s="14">
        <f t="shared" si="2517"/>
        <v>0.57688487013532297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1.8426</v>
      </c>
      <c r="F1899" s="10">
        <f>VLOOKUP(B1899,home!$B$2:$E$405,3,FALSE)</f>
        <v>1.1689000000000001</v>
      </c>
      <c r="G1899" s="10">
        <f>VLOOKUP(C1899,away!$B$2:$E$405,4,FALSE)</f>
        <v>0.501</v>
      </c>
      <c r="H1899" s="10">
        <f>VLOOKUP(A1899,away!$A$2:$E$405,3,FALSE)</f>
        <v>1.2176</v>
      </c>
      <c r="I1899" s="10">
        <f>VLOOKUP(C1899,away!$B$2:$E$405,3,FALSE)</f>
        <v>1.3898999999999999</v>
      </c>
      <c r="J1899" s="10">
        <f>VLOOKUP(B1899,home!$B$2:$E$405,4,FALSE)</f>
        <v>0.82130000000000003</v>
      </c>
      <c r="K1899" s="12">
        <f t="shared" si="2462"/>
        <v>1.0790613851400002</v>
      </c>
      <c r="L1899" s="12">
        <f t="shared" si="2463"/>
        <v>1.389920681712</v>
      </c>
      <c r="M1899" s="13">
        <f t="shared" si="2464"/>
        <v>8.4671004571138117E-2</v>
      </c>
      <c r="N1899" s="13">
        <f t="shared" si="2465"/>
        <v>9.1365211473727573E-2</v>
      </c>
      <c r="O1899" s="13">
        <f t="shared" si="2466"/>
        <v>0.11768598039475615</v>
      </c>
      <c r="P1899" s="13">
        <f t="shared" si="2467"/>
        <v>0.12699039701632447</v>
      </c>
      <c r="Q1899" s="13">
        <f t="shared" si="2468"/>
        <v>4.9294335823224754E-2</v>
      </c>
      <c r="R1899" s="13">
        <f t="shared" si="2469"/>
        <v>8.1787089049112291E-2</v>
      </c>
      <c r="S1899" s="13">
        <f t="shared" si="2470"/>
        <v>4.7615358457258672E-2</v>
      </c>
      <c r="T1899" s="13">
        <f t="shared" si="2471"/>
        <v>6.8515216851956814E-2</v>
      </c>
      <c r="U1899" s="13">
        <f t="shared" si="2472"/>
        <v>8.8253289595903645E-2</v>
      </c>
      <c r="V1899" s="13">
        <f t="shared" si="2473"/>
        <v>7.9348864665964927E-3</v>
      </c>
      <c r="W1899" s="13">
        <f t="shared" si="2474"/>
        <v>1.7730538097655082E-2</v>
      </c>
      <c r="X1899" s="13">
        <f t="shared" si="2475"/>
        <v>2.464404159981334E-2</v>
      </c>
      <c r="Y1899" s="13">
        <f t="shared" si="2476"/>
        <v>1.7126631550275724E-2</v>
      </c>
      <c r="Z1899" s="13">
        <f t="shared" si="2477"/>
        <v>3.7892522188794062E-2</v>
      </c>
      <c r="AA1899" s="13">
        <f t="shared" si="2478"/>
        <v>4.088835747948831E-2</v>
      </c>
      <c r="AB1899" s="13">
        <f t="shared" si="2479"/>
        <v>2.2060523828958071E-2</v>
      </c>
      <c r="AC1899" s="13">
        <f t="shared" si="2480"/>
        <v>7.4380124856227134E-4</v>
      </c>
      <c r="AD1899" s="13">
        <f t="shared" si="2481"/>
        <v>4.7830847497333075E-3</v>
      </c>
      <c r="AE1899" s="13">
        <f t="shared" si="2482"/>
        <v>6.6481084160355903E-3</v>
      </c>
      <c r="AF1899" s="13">
        <f t="shared" si="2483"/>
        <v>4.6201716908557365E-3</v>
      </c>
      <c r="AG1899" s="13">
        <f t="shared" si="2484"/>
        <v>2.1405573953935629E-3</v>
      </c>
      <c r="AH1899" s="13">
        <f t="shared" si="2485"/>
        <v>1.3166900068108937E-2</v>
      </c>
      <c r="AI1899" s="13">
        <f t="shared" si="2486"/>
        <v>1.4207893425493593E-2</v>
      </c>
      <c r="AJ1899" s="13">
        <f t="shared" si="2487"/>
        <v>7.6655945798173083E-3</v>
      </c>
      <c r="AK1899" s="13">
        <f t="shared" si="2488"/>
        <v>2.7572157017397812E-3</v>
      </c>
      <c r="AL1899" s="13">
        <f t="shared" si="2489"/>
        <v>4.4622414170981915E-5</v>
      </c>
      <c r="AM1899" s="13">
        <f t="shared" si="2490"/>
        <v>1.0322484110578472E-3</v>
      </c>
      <c r="AN1899" s="13">
        <f t="shared" si="2491"/>
        <v>1.4347434151936516E-3</v>
      </c>
      <c r="AO1899" s="13">
        <f t="shared" si="2492"/>
        <v>9.9708977286388188E-4</v>
      </c>
      <c r="AP1899" s="13">
        <f t="shared" si="2493"/>
        <v>4.6195856560900993E-4</v>
      </c>
      <c r="AQ1899" s="13">
        <f t="shared" si="2494"/>
        <v>1.6052144110849324E-4</v>
      </c>
      <c r="AR1899" s="13">
        <f t="shared" si="2495"/>
        <v>3.6601893437399505E-3</v>
      </c>
      <c r="AS1899" s="13">
        <f t="shared" si="2496"/>
        <v>3.9495689831306989E-3</v>
      </c>
      <c r="AT1899" s="13">
        <f t="shared" si="2497"/>
        <v>2.1309136888214967E-3</v>
      </c>
      <c r="AU1899" s="13">
        <f t="shared" si="2498"/>
        <v>7.6646222555783736E-4</v>
      </c>
      <c r="AV1899" s="13">
        <f t="shared" si="2499"/>
        <v>2.0676494769198176E-4</v>
      </c>
      <c r="AW1899" s="13">
        <f t="shared" si="2500"/>
        <v>1.8590314227604594E-6</v>
      </c>
      <c r="AX1899" s="13">
        <f t="shared" si="2501"/>
        <v>1.856432333741074E-4</v>
      </c>
      <c r="AY1899" s="13">
        <f t="shared" si="2502"/>
        <v>2.5802936948655925E-4</v>
      </c>
      <c r="AZ1899" s="13">
        <f t="shared" si="2503"/>
        <v>1.7932017856923802E-4</v>
      </c>
      <c r="BA1899" s="13">
        <f t="shared" si="2504"/>
        <v>8.3080274947224287E-5</v>
      </c>
      <c r="BB1899" s="13">
        <f t="shared" si="2505"/>
        <v>2.8868748097866605E-5</v>
      </c>
      <c r="BC1899" s="13">
        <f t="shared" si="2506"/>
        <v>8.0250540072717504E-6</v>
      </c>
      <c r="BD1899" s="13">
        <f t="shared" si="2507"/>
        <v>8.4789547797433729E-4</v>
      </c>
      <c r="BE1899" s="13">
        <f t="shared" si="2508"/>
        <v>9.1493126891693084E-4</v>
      </c>
      <c r="BF1899" s="13">
        <f t="shared" si="2509"/>
        <v>4.9363350117270072E-4</v>
      </c>
      <c r="BG1899" s="13">
        <f t="shared" si="2510"/>
        <v>1.7755361650897413E-4</v>
      </c>
      <c r="BH1899" s="13">
        <f t="shared" si="2511"/>
        <v>4.7897812841697494E-5</v>
      </c>
      <c r="BI1899" s="13">
        <f t="shared" si="2512"/>
        <v>1.033693605402772E-5</v>
      </c>
      <c r="BJ1899" s="14">
        <f t="shared" si="2513"/>
        <v>0.2916974261129866</v>
      </c>
      <c r="BK1899" s="14">
        <f t="shared" si="2514"/>
        <v>0.26825809954353758</v>
      </c>
      <c r="BL1899" s="14">
        <f t="shared" si="2515"/>
        <v>0.40167899192578871</v>
      </c>
      <c r="BM1899" s="14">
        <f t="shared" si="2516"/>
        <v>0.44747685110475982</v>
      </c>
      <c r="BN1899" s="14">
        <f t="shared" si="2517"/>
        <v>0.55179401832828334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1.8426</v>
      </c>
      <c r="F1900" s="10">
        <f>VLOOKUP(B1900,home!$B$2:$E$405,3,FALSE)</f>
        <v>0.75139999999999996</v>
      </c>
      <c r="G1900" s="10">
        <f>VLOOKUP(C1900,away!$B$2:$E$405,4,FALSE)</f>
        <v>0.96020000000000005</v>
      </c>
      <c r="H1900" s="10">
        <f>VLOOKUP(A1900,away!$A$2:$E$405,3,FALSE)</f>
        <v>1.2176</v>
      </c>
      <c r="I1900" s="10">
        <f>VLOOKUP(C1900,away!$B$2:$E$405,3,FALSE)</f>
        <v>1.3267</v>
      </c>
      <c r="J1900" s="10">
        <f>VLOOKUP(B1900,home!$B$2:$E$405,4,FALSE)</f>
        <v>1.0107999999999999</v>
      </c>
      <c r="K1900" s="12">
        <f t="shared" si="2462"/>
        <v>1.3294253603280002</v>
      </c>
      <c r="L1900" s="12">
        <f t="shared" si="2463"/>
        <v>1.6328361311359998</v>
      </c>
      <c r="M1900" s="13">
        <f t="shared" si="2464"/>
        <v>5.1701861543907233E-2</v>
      </c>
      <c r="N1900" s="13">
        <f t="shared" si="2465"/>
        <v>6.8733765912637246E-2</v>
      </c>
      <c r="O1900" s="13">
        <f t="shared" si="2466"/>
        <v>8.4420667575882624E-2</v>
      </c>
      <c r="P1900" s="13">
        <f t="shared" si="2467"/>
        <v>0.11223097641119807</v>
      </c>
      <c r="Q1900" s="13">
        <f t="shared" si="2468"/>
        <v>4.5688205757554105E-2</v>
      </c>
      <c r="R1900" s="13">
        <f t="shared" si="2469"/>
        <v>6.8922558116261273E-2</v>
      </c>
      <c r="S1900" s="13">
        <f t="shared" si="2470"/>
        <v>6.0905892409280404E-2</v>
      </c>
      <c r="T1900" s="13">
        <f t="shared" si="2471"/>
        <v>7.4601353127710157E-2</v>
      </c>
      <c r="U1900" s="13">
        <f t="shared" si="2472"/>
        <v>9.1627396658438179E-2</v>
      </c>
      <c r="V1900" s="13">
        <f t="shared" si="2473"/>
        <v>1.4690052995231165E-2</v>
      </c>
      <c r="W1900" s="13">
        <f t="shared" si="2474"/>
        <v>2.0246353133992055E-2</v>
      </c>
      <c r="X1900" s="13">
        <f t="shared" si="2475"/>
        <v>3.3058976920920809E-2</v>
      </c>
      <c r="Y1900" s="13">
        <f t="shared" si="2476"/>
        <v>2.6989945987435329E-2</v>
      </c>
      <c r="Z1900" s="13">
        <f t="shared" si="2477"/>
        <v>3.7513081047517383E-2</v>
      </c>
      <c r="AA1900" s="13">
        <f t="shared" si="2478"/>
        <v>4.9870841288609268E-2</v>
      </c>
      <c r="AB1900" s="13">
        <f t="shared" si="2479"/>
        <v>3.3149780574984952E-2</v>
      </c>
      <c r="AC1900" s="13">
        <f t="shared" si="2480"/>
        <v>1.9930121251375502E-3</v>
      </c>
      <c r="AD1900" s="13">
        <f t="shared" si="2481"/>
        <v>6.7290038276213351E-3</v>
      </c>
      <c r="AE1900" s="13">
        <f t="shared" si="2482"/>
        <v>1.0987360576292555E-2</v>
      </c>
      <c r="AF1900" s="13">
        <f t="shared" si="2483"/>
        <v>8.9702796673948749E-3</v>
      </c>
      <c r="AG1900" s="13">
        <f t="shared" si="2484"/>
        <v>4.8823322491056559E-3</v>
      </c>
      <c r="AH1900" s="13">
        <f t="shared" si="2485"/>
        <v>1.5313178531154865E-2</v>
      </c>
      <c r="AI1900" s="13">
        <f t="shared" si="2486"/>
        <v>2.0357727886547553E-2</v>
      </c>
      <c r="AJ1900" s="13">
        <f t="shared" si="2487"/>
        <v>1.3532039865516434E-2</v>
      </c>
      <c r="AK1900" s="13">
        <f t="shared" si="2488"/>
        <v>5.9966123247290138E-3</v>
      </c>
      <c r="AL1900" s="13">
        <f t="shared" si="2489"/>
        <v>1.7305194832382422E-4</v>
      </c>
      <c r="AM1900" s="13">
        <f t="shared" si="2490"/>
        <v>1.7891416676367948E-3</v>
      </c>
      <c r="AN1900" s="13">
        <f t="shared" si="2491"/>
        <v>2.9213751586382748E-3</v>
      </c>
      <c r="AO1900" s="13">
        <f t="shared" si="2492"/>
        <v>2.3850634558138699E-3</v>
      </c>
      <c r="AP1900" s="13">
        <f t="shared" si="2493"/>
        <v>1.2981392619016588E-3</v>
      </c>
      <c r="AQ1900" s="13">
        <f t="shared" si="2494"/>
        <v>5.2991217251981159E-4</v>
      </c>
      <c r="AR1900" s="13">
        <f t="shared" si="2495"/>
        <v>5.0007822376411494E-3</v>
      </c>
      <c r="AS1900" s="13">
        <f t="shared" si="2496"/>
        <v>6.6481667281979486E-3</v>
      </c>
      <c r="AT1900" s="13">
        <f t="shared" si="2497"/>
        <v>4.4191207240775908E-3</v>
      </c>
      <c r="AU1900" s="13">
        <f t="shared" si="2498"/>
        <v>1.9582970536465944E-3</v>
      </c>
      <c r="AV1900" s="13">
        <f t="shared" si="2499"/>
        <v>6.5085244154334664E-4</v>
      </c>
      <c r="AW1900" s="13">
        <f t="shared" si="2500"/>
        <v>1.043471407791749E-5</v>
      </c>
      <c r="AX1900" s="13">
        <f t="shared" si="2501"/>
        <v>3.9642171769598103E-4</v>
      </c>
      <c r="AY1900" s="13">
        <f t="shared" si="2502"/>
        <v>6.4729170382099317E-4</v>
      </c>
      <c r="AZ1900" s="13">
        <f t="shared" si="2503"/>
        <v>5.2846064069175011E-4</v>
      </c>
      <c r="BA1900" s="13">
        <f t="shared" si="2504"/>
        <v>2.8762987600158959E-4</v>
      </c>
      <c r="BB1900" s="13">
        <f t="shared" si="2505"/>
        <v>1.174131134823907E-4</v>
      </c>
      <c r="BC1900" s="13">
        <f t="shared" si="2506"/>
        <v>3.834327479264376E-5</v>
      </c>
      <c r="BD1900" s="13">
        <f t="shared" si="2507"/>
        <v>1.3609096535939337E-3</v>
      </c>
      <c r="BE1900" s="13">
        <f t="shared" si="2508"/>
        <v>1.8092278066029692E-3</v>
      </c>
      <c r="BF1900" s="13">
        <f t="shared" si="2509"/>
        <v>1.2026166643542952E-3</v>
      </c>
      <c r="BG1900" s="13">
        <f t="shared" si="2510"/>
        <v>5.3292969744855531E-4</v>
      </c>
      <c r="BH1900" s="13">
        <f t="shared" si="2511"/>
        <v>1.7712256376500957E-4</v>
      </c>
      <c r="BI1900" s="13">
        <f t="shared" si="2512"/>
        <v>4.7094245631103341E-5</v>
      </c>
      <c r="BJ1900" s="14">
        <f t="shared" si="2513"/>
        <v>0.31182676920365987</v>
      </c>
      <c r="BK1900" s="14">
        <f t="shared" si="2514"/>
        <v>0.24234213913689923</v>
      </c>
      <c r="BL1900" s="14">
        <f t="shared" si="2515"/>
        <v>0.40699792263862666</v>
      </c>
      <c r="BM1900" s="14">
        <f t="shared" si="2516"/>
        <v>0.56634501971951956</v>
      </c>
      <c r="BN1900" s="14">
        <f t="shared" si="2517"/>
        <v>0.43169803531744055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1.8426</v>
      </c>
      <c r="F1901" s="10">
        <f>VLOOKUP(B1901,home!$B$2:$E$405,3,FALSE)</f>
        <v>1.6669</v>
      </c>
      <c r="G1901" s="10">
        <f>VLOOKUP(C1901,away!$B$2:$E$405,4,FALSE)</f>
        <v>1.2942</v>
      </c>
      <c r="H1901" s="10">
        <f>VLOOKUP(A1901,away!$A$2:$E$405,3,FALSE)</f>
        <v>1.2176</v>
      </c>
      <c r="I1901" s="10">
        <f>VLOOKUP(C1901,away!$B$2:$E$405,3,FALSE)</f>
        <v>0.9476</v>
      </c>
      <c r="J1901" s="10">
        <f>VLOOKUP(B1901,home!$B$2:$E$405,4,FALSE)</f>
        <v>0.88</v>
      </c>
      <c r="K1901" s="12">
        <f t="shared" si="2462"/>
        <v>3.9750446283480003</v>
      </c>
      <c r="L1901" s="12">
        <f t="shared" si="2463"/>
        <v>1.0153420287999999</v>
      </c>
      <c r="M1901" s="13">
        <f t="shared" si="2464"/>
        <v>6.8030335420783518E-3</v>
      </c>
      <c r="N1901" s="13">
        <f t="shared" si="2465"/>
        <v>2.7042361937909824E-2</v>
      </c>
      <c r="O1901" s="13">
        <f t="shared" si="2466"/>
        <v>6.9074058786082835E-3</v>
      </c>
      <c r="P1901" s="13">
        <f t="shared" si="2467"/>
        <v>2.7457246633581261E-2</v>
      </c>
      <c r="Q1901" s="13">
        <f t="shared" si="2468"/>
        <v>5.3747297779565432E-2</v>
      </c>
      <c r="R1901" s="13">
        <f t="shared" si="2469"/>
        <v>3.50668974926559E-3</v>
      </c>
      <c r="S1901" s="13">
        <f t="shared" si="2470"/>
        <v>2.7704566941874502E-2</v>
      </c>
      <c r="T1901" s="13">
        <f t="shared" si="2471"/>
        <v>5.4571890370021699E-2</v>
      </c>
      <c r="U1901" s="13">
        <f t="shared" si="2472"/>
        <v>1.3939248251101181E-2</v>
      </c>
      <c r="V1901" s="13">
        <f t="shared" si="2473"/>
        <v>1.2424051102342931E-2</v>
      </c>
      <c r="W1901" s="13">
        <f t="shared" si="2474"/>
        <v>7.1215969108960664E-2</v>
      </c>
      <c r="X1901" s="13">
        <f t="shared" si="2475"/>
        <v>7.230856655805025E-2</v>
      </c>
      <c r="Y1901" s="13">
        <f t="shared" si="2476"/>
        <v>3.6708963334335279E-2</v>
      </c>
      <c r="Z1901" s="13">
        <f t="shared" si="2477"/>
        <v>1.1868298281304957E-3</v>
      </c>
      <c r="AA1901" s="13">
        <f t="shared" si="2478"/>
        <v>4.7177015330733081E-3</v>
      </c>
      <c r="AB1901" s="13">
        <f t="shared" si="2479"/>
        <v>9.3765370685960896E-3</v>
      </c>
      <c r="AC1901" s="13">
        <f t="shared" si="2480"/>
        <v>3.133990090553691E-3</v>
      </c>
      <c r="AD1901" s="13">
        <f t="shared" si="2481"/>
        <v>7.0771663864792819E-2</v>
      </c>
      <c r="AE1901" s="13">
        <f t="shared" si="2482"/>
        <v>7.1857444770030379E-2</v>
      </c>
      <c r="AF1901" s="13">
        <f t="shared" si="2483"/>
        <v>3.6479941878593297E-2</v>
      </c>
      <c r="AG1901" s="13">
        <f t="shared" si="2484"/>
        <v>1.2346539399172331E-2</v>
      </c>
      <c r="AH1901" s="13">
        <f t="shared" si="2485"/>
        <v>3.0125955138359309E-4</v>
      </c>
      <c r="AI1901" s="13">
        <f t="shared" si="2486"/>
        <v>1.1975201614658803E-3</v>
      </c>
      <c r="AJ1901" s="13">
        <f t="shared" si="2487"/>
        <v>2.3800980425866887E-3</v>
      </c>
      <c r="AK1901" s="13">
        <f t="shared" si="2488"/>
        <v>3.1536653130419361E-3</v>
      </c>
      <c r="AL1901" s="13">
        <f t="shared" si="2489"/>
        <v>5.0595510565272636E-4</v>
      </c>
      <c r="AM1901" s="13">
        <f t="shared" si="2490"/>
        <v>5.6264104456998976E-2</v>
      </c>
      <c r="AN1901" s="13">
        <f t="shared" si="2491"/>
        <v>5.7127309967984458E-2</v>
      </c>
      <c r="AO1901" s="13">
        <f t="shared" si="2492"/>
        <v>2.9001879401389898E-2</v>
      </c>
      <c r="AP1901" s="13">
        <f t="shared" si="2493"/>
        <v>9.8156090234733807E-3</v>
      </c>
      <c r="AQ1901" s="13">
        <f t="shared" si="2494"/>
        <v>2.4915500949502616E-3</v>
      </c>
      <c r="AR1901" s="13">
        <f t="shared" si="2495"/>
        <v>6.1176296819439062E-5</v>
      </c>
      <c r="AS1901" s="13">
        <f t="shared" si="2496"/>
        <v>2.4317851005433414E-4</v>
      </c>
      <c r="AT1901" s="13">
        <f t="shared" si="2497"/>
        <v>4.8332271506057554E-4</v>
      </c>
      <c r="AU1901" s="13">
        <f t="shared" si="2498"/>
        <v>6.4040978742003736E-4</v>
      </c>
      <c r="AV1901" s="13">
        <f t="shared" si="2499"/>
        <v>6.3641437135637617E-4</v>
      </c>
      <c r="AW1901" s="13">
        <f t="shared" si="2500"/>
        <v>5.6723608974913206E-5</v>
      </c>
      <c r="AX1901" s="13">
        <f t="shared" si="2501"/>
        <v>3.7275387698434088E-2</v>
      </c>
      <c r="AY1901" s="13">
        <f t="shared" si="2502"/>
        <v>3.7847267770034623E-2</v>
      </c>
      <c r="AZ1901" s="13">
        <f t="shared" si="2503"/>
        <v>1.9213960821081903E-2</v>
      </c>
      <c r="BA1901" s="13">
        <f t="shared" si="2504"/>
        <v>6.5029139871203368E-3</v>
      </c>
      <c r="BB1901" s="13">
        <f t="shared" si="2505"/>
        <v>1.6506704701986644E-3</v>
      </c>
      <c r="BC1901" s="13">
        <f t="shared" si="2506"/>
        <v>3.3519902081835241E-4</v>
      </c>
      <c r="BD1901" s="13">
        <f t="shared" si="2507"/>
        <v>1.0352477554520036E-5</v>
      </c>
      <c r="BE1901" s="13">
        <f t="shared" si="2508"/>
        <v>4.115156029318812E-5</v>
      </c>
      <c r="BF1901" s="13">
        <f t="shared" si="2509"/>
        <v>8.178964434578815E-5</v>
      </c>
      <c r="BG1901" s="13">
        <f t="shared" si="2510"/>
        <v>1.083724954704062E-4</v>
      </c>
      <c r="BH1901" s="13">
        <f t="shared" si="2511"/>
        <v>1.0769637649507655E-4</v>
      </c>
      <c r="BI1901" s="13">
        <f t="shared" si="2512"/>
        <v>8.5619580575859559E-5</v>
      </c>
      <c r="BJ1901" s="14">
        <f t="shared" si="2513"/>
        <v>0.76457649171391684</v>
      </c>
      <c r="BK1901" s="14">
        <f t="shared" si="2514"/>
        <v>0.11587611118611808</v>
      </c>
      <c r="BL1901" s="14">
        <f t="shared" si="2515"/>
        <v>4.797960936456816E-2</v>
      </c>
      <c r="BM1901" s="14">
        <f t="shared" si="2516"/>
        <v>0.76636446241066514</v>
      </c>
      <c r="BN1901" s="14">
        <f t="shared" si="2517"/>
        <v>0.12546403552100877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1.8426</v>
      </c>
      <c r="F1902" s="10">
        <f>VLOOKUP(B1902,home!$B$2:$E$405,3,FALSE)</f>
        <v>1.0853999999999999</v>
      </c>
      <c r="G1902" s="10">
        <f>VLOOKUP(C1902,away!$B$2:$E$405,4,FALSE)</f>
        <v>1.0467</v>
      </c>
      <c r="H1902" s="10">
        <f>VLOOKUP(A1902,away!$A$2:$E$405,3,FALSE)</f>
        <v>1.2176</v>
      </c>
      <c r="I1902" s="10">
        <f>VLOOKUP(C1902,away!$B$2:$E$405,3,FALSE)</f>
        <v>0.70399999999999996</v>
      </c>
      <c r="J1902" s="10">
        <f>VLOOKUP(B1902,home!$B$2:$E$405,4,FALSE)</f>
        <v>1.6426000000000001</v>
      </c>
      <c r="K1902" s="12">
        <f t="shared" si="2462"/>
        <v>2.0933560804679998</v>
      </c>
      <c r="L1902" s="12">
        <f t="shared" si="2463"/>
        <v>1.4080209510399999</v>
      </c>
      <c r="M1902" s="13">
        <f t="shared" si="2464"/>
        <v>3.015582929112709E-2</v>
      </c>
      <c r="N1902" s="13">
        <f t="shared" si="2465"/>
        <v>6.3126888608135909E-2</v>
      </c>
      <c r="O1902" s="13">
        <f t="shared" si="2466"/>
        <v>4.2460039437892651E-2</v>
      </c>
      <c r="P1902" s="13">
        <f t="shared" si="2467"/>
        <v>8.8883981734223655E-2</v>
      </c>
      <c r="Q1902" s="13">
        <f t="shared" si="2468"/>
        <v>6.6073528054433714E-2</v>
      </c>
      <c r="R1902" s="13">
        <f t="shared" si="2469"/>
        <v>2.9892312555268762E-2</v>
      </c>
      <c r="S1902" s="13">
        <f t="shared" si="2470"/>
        <v>6.5496144482207724E-2</v>
      </c>
      <c r="T1902" s="13">
        <f t="shared" si="2471"/>
        <v>9.303291180977187E-2</v>
      </c>
      <c r="U1902" s="13">
        <f t="shared" si="2472"/>
        <v>6.2575254246821796E-2</v>
      </c>
      <c r="V1902" s="13">
        <f t="shared" si="2473"/>
        <v>2.1449908862900029E-2</v>
      </c>
      <c r="W1902" s="13">
        <f t="shared" si="2474"/>
        <v>4.6105140570240601E-2</v>
      </c>
      <c r="X1902" s="13">
        <f t="shared" si="2475"/>
        <v>6.4917003873543058E-2</v>
      </c>
      <c r="Y1902" s="13">
        <f t="shared" si="2476"/>
        <v>4.5702250766346729E-2</v>
      </c>
      <c r="Z1902" s="13">
        <f t="shared" si="2477"/>
        <v>1.4029667450951484E-2</v>
      </c>
      <c r="AA1902" s="13">
        <f t="shared" si="2478"/>
        <v>2.9369089665393273E-2</v>
      </c>
      <c r="AB1902" s="13">
        <f t="shared" si="2479"/>
        <v>3.0739981214430456E-2</v>
      </c>
      <c r="AC1902" s="13">
        <f t="shared" si="2480"/>
        <v>3.951460945503955E-3</v>
      </c>
      <c r="AD1902" s="13">
        <f t="shared" si="2481"/>
        <v>2.4128619088386247E-2</v>
      </c>
      <c r="AE1902" s="13">
        <f t="shared" si="2482"/>
        <v>3.3973601196111501E-2</v>
      </c>
      <c r="AF1902" s="13">
        <f t="shared" si="2483"/>
        <v>2.3917771133201302E-2</v>
      </c>
      <c r="AG1902" s="13">
        <f t="shared" si="2484"/>
        <v>1.122557428590905E-2</v>
      </c>
      <c r="AH1902" s="13">
        <f t="shared" si="2485"/>
        <v>4.9385164267659069E-3</v>
      </c>
      <c r="AI1902" s="13">
        <f t="shared" si="2486"/>
        <v>1.0338073390461512E-2</v>
      </c>
      <c r="AJ1902" s="13">
        <f t="shared" si="2487"/>
        <v>1.0820634396123519E-2</v>
      </c>
      <c r="AK1902" s="13">
        <f t="shared" si="2488"/>
        <v>7.5504802692154512E-3</v>
      </c>
      <c r="AL1902" s="13">
        <f t="shared" si="2489"/>
        <v>4.6587554149209051E-4</v>
      </c>
      <c r="AM1902" s="13">
        <f t="shared" si="2490"/>
        <v>1.0101958296393926E-2</v>
      </c>
      <c r="AN1902" s="13">
        <f t="shared" si="2491"/>
        <v>1.4223768927854994E-2</v>
      </c>
      <c r="AO1902" s="13">
        <f t="shared" si="2492"/>
        <v>1.0013682326585796E-2</v>
      </c>
      <c r="AP1902" s="13">
        <f t="shared" si="2493"/>
        <v>4.6998248376305899E-3</v>
      </c>
      <c r="AQ1902" s="13">
        <f t="shared" si="2494"/>
        <v>1.6543629594005082E-3</v>
      </c>
      <c r="AR1902" s="13">
        <f t="shared" si="2495"/>
        <v>1.390706919188319E-3</v>
      </c>
      <c r="AS1902" s="13">
        <f t="shared" si="2496"/>
        <v>2.9112447854317868E-3</v>
      </c>
      <c r="AT1902" s="13">
        <f t="shared" si="2497"/>
        <v>3.0471359866571946E-3</v>
      </c>
      <c r="AU1902" s="13">
        <f t="shared" si="2498"/>
        <v>2.1262468818938991E-3</v>
      </c>
      <c r="AV1902" s="13">
        <f t="shared" si="2499"/>
        <v>1.1127479596971792E-3</v>
      </c>
      <c r="AW1902" s="13">
        <f t="shared" si="2500"/>
        <v>3.8143420446581289E-5</v>
      </c>
      <c r="AX1902" s="13">
        <f t="shared" si="2501"/>
        <v>3.5244993040650647E-3</v>
      </c>
      <c r="AY1902" s="13">
        <f t="shared" si="2502"/>
        <v>4.9625688620495104E-3</v>
      </c>
      <c r="AZ1902" s="13">
        <f t="shared" si="2503"/>
        <v>3.4937004643722214E-3</v>
      </c>
      <c r="BA1902" s="13">
        <f t="shared" si="2504"/>
        <v>1.6397344834980883E-3</v>
      </c>
      <c r="BB1902" s="13">
        <f t="shared" si="2505"/>
        <v>5.7719512672701491E-4</v>
      </c>
      <c r="BC1902" s="13">
        <f t="shared" si="2506"/>
        <v>1.6254056625396499E-4</v>
      </c>
      <c r="BD1902" s="13">
        <f t="shared" si="2507"/>
        <v>3.2635741316224063E-4</v>
      </c>
      <c r="BE1902" s="13">
        <f t="shared" si="2508"/>
        <v>6.8318227524898371E-4</v>
      </c>
      <c r="BF1902" s="13">
        <f t="shared" si="2509"/>
        <v>7.1507188498021136E-4</v>
      </c>
      <c r="BG1902" s="13">
        <f t="shared" si="2510"/>
        <v>4.9896669279834668E-4</v>
      </c>
      <c r="BH1902" s="13">
        <f t="shared" si="2511"/>
        <v>2.611287400801068E-4</v>
      </c>
      <c r="BI1902" s="13">
        <f t="shared" si="2512"/>
        <v>1.0932708716632795E-4</v>
      </c>
      <c r="BJ1902" s="14">
        <f t="shared" si="2513"/>
        <v>0.52725712554091164</v>
      </c>
      <c r="BK1902" s="14">
        <f t="shared" si="2514"/>
        <v>0.21536576971950402</v>
      </c>
      <c r="BL1902" s="14">
        <f t="shared" si="2515"/>
        <v>0.24186649822867792</v>
      </c>
      <c r="BM1902" s="14">
        <f t="shared" si="2516"/>
        <v>0.6730020558173605</v>
      </c>
      <c r="BN1902" s="14">
        <f t="shared" si="2517"/>
        <v>0.32059257968108179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1.8426</v>
      </c>
      <c r="F1903" s="10">
        <f>VLOOKUP(B1903,home!$B$2:$E$405,3,FALSE)</f>
        <v>0.66800000000000004</v>
      </c>
      <c r="G1903" s="10">
        <f>VLOOKUP(C1903,away!$B$2:$E$405,4,FALSE)</f>
        <v>1.0437000000000001</v>
      </c>
      <c r="H1903" s="10">
        <f>VLOOKUP(A1903,away!$A$2:$E$405,3,FALSE)</f>
        <v>1.2176</v>
      </c>
      <c r="I1903" s="10">
        <f>VLOOKUP(C1903,away!$B$2:$E$405,3,FALSE)</f>
        <v>0.44219999999999998</v>
      </c>
      <c r="J1903" s="10">
        <f>VLOOKUP(B1903,home!$B$2:$E$405,4,FALSE)</f>
        <v>1.2002999999999999</v>
      </c>
      <c r="K1903" s="12">
        <f t="shared" si="2462"/>
        <v>1.2846452421600001</v>
      </c>
      <c r="L1903" s="12">
        <f t="shared" si="2463"/>
        <v>0.64626879081599997</v>
      </c>
      <c r="M1903" s="13">
        <f t="shared" si="2464"/>
        <v>0.14501558885782062</v>
      </c>
      <c r="N1903" s="13">
        <f t="shared" si="2465"/>
        <v>0.18629358626522996</v>
      </c>
      <c r="O1903" s="13">
        <f t="shared" si="2466"/>
        <v>9.3719049260613932E-2</v>
      </c>
      <c r="P1903" s="13">
        <f t="shared" si="2467"/>
        <v>0.12039573073240635</v>
      </c>
      <c r="Q1903" s="13">
        <f t="shared" si="2468"/>
        <v>0.11966058462027562</v>
      </c>
      <c r="R1903" s="13">
        <f t="shared" si="2469"/>
        <v>3.028384832104105E-2</v>
      </c>
      <c r="S1903" s="13">
        <f t="shared" si="2470"/>
        <v>2.4988920316700802E-2</v>
      </c>
      <c r="T1903" s="13">
        <f t="shared" si="2471"/>
        <v>7.7332901330881165E-2</v>
      </c>
      <c r="U1903" s="13">
        <f t="shared" si="2472"/>
        <v>3.8904001659920487E-2</v>
      </c>
      <c r="V1903" s="13">
        <f t="shared" si="2473"/>
        <v>2.3051616154888669E-3</v>
      </c>
      <c r="W1903" s="13">
        <f t="shared" si="2474"/>
        <v>5.1240466902173709E-2</v>
      </c>
      <c r="X1903" s="13">
        <f t="shared" si="2475"/>
        <v>3.3115114585715068E-2</v>
      </c>
      <c r="Y1903" s="13">
        <f t="shared" si="2476"/>
        <v>1.070063253052168E-2</v>
      </c>
      <c r="Z1903" s="13">
        <f t="shared" si="2477"/>
        <v>6.5238353452314497E-3</v>
      </c>
      <c r="AA1903" s="13">
        <f t="shared" si="2478"/>
        <v>8.3808140368868238E-3</v>
      </c>
      <c r="AB1903" s="13">
        <f t="shared" si="2479"/>
        <v>5.3831864389572012E-3</v>
      </c>
      <c r="AC1903" s="13">
        <f t="shared" si="2480"/>
        <v>1.1961283754861533E-4</v>
      </c>
      <c r="AD1903" s="13">
        <f t="shared" si="2481"/>
        <v>1.6456455502983615E-2</v>
      </c>
      <c r="AE1903" s="13">
        <f t="shared" si="2482"/>
        <v>1.0635293599030529E-2</v>
      </c>
      <c r="AF1903" s="13">
        <f t="shared" si="2483"/>
        <v>3.4366291671093026E-3</v>
      </c>
      <c r="AG1903" s="13">
        <f t="shared" si="2484"/>
        <v>7.4032872543690863E-4</v>
      </c>
      <c r="AH1903" s="13">
        <f t="shared" si="2485"/>
        <v>1.0540377950113526E-3</v>
      </c>
      <c r="AI1903" s="13">
        <f t="shared" si="2486"/>
        <v>1.3540646384181516E-3</v>
      </c>
      <c r="AJ1903" s="13">
        <f t="shared" si="2487"/>
        <v>8.6974634766048972E-4</v>
      </c>
      <c r="AK1903" s="13">
        <f t="shared" si="2488"/>
        <v>3.7243850246936175E-4</v>
      </c>
      <c r="AL1903" s="13">
        <f t="shared" si="2489"/>
        <v>3.9722281156300683E-6</v>
      </c>
      <c r="AM1903" s="13">
        <f t="shared" si="2490"/>
        <v>4.2281414529451245E-3</v>
      </c>
      <c r="AN1903" s="13">
        <f t="shared" si="2491"/>
        <v>2.7325158641938511E-3</v>
      </c>
      <c r="AO1903" s="13">
        <f t="shared" si="2492"/>
        <v>8.829698617190486E-4</v>
      </c>
      <c r="AP1903" s="13">
        <f t="shared" si="2493"/>
        <v>1.9021195495338007E-4</v>
      </c>
      <c r="AQ1903" s="13">
        <f t="shared" si="2494"/>
        <v>3.0732012531617098E-5</v>
      </c>
      <c r="AR1903" s="13">
        <f t="shared" si="2495"/>
        <v>1.3623834625126996E-4</v>
      </c>
      <c r="AS1903" s="13">
        <f t="shared" si="2496"/>
        <v>1.7501794331144062E-4</v>
      </c>
      <c r="AT1903" s="13">
        <f t="shared" si="2497"/>
        <v>1.1241798408383541E-4</v>
      </c>
      <c r="AU1903" s="13">
        <f t="shared" si="2498"/>
        <v>4.813907612883925E-5</v>
      </c>
      <c r="AV1903" s="13">
        <f t="shared" si="2499"/>
        <v>1.5460408777722854E-5</v>
      </c>
      <c r="AW1903" s="13">
        <f t="shared" si="2500"/>
        <v>9.1606876808483758E-8</v>
      </c>
      <c r="AX1903" s="13">
        <f t="shared" si="2501"/>
        <v>9.0527696678423784E-4</v>
      </c>
      <c r="AY1903" s="13">
        <f t="shared" si="2502"/>
        <v>5.8505225067722547E-4</v>
      </c>
      <c r="AZ1903" s="13">
        <f t="shared" si="2503"/>
        <v>1.8905050530467491E-4</v>
      </c>
      <c r="BA1903" s="13">
        <f t="shared" si="2504"/>
        <v>4.0725813822135347E-5</v>
      </c>
      <c r="BB1903" s="13">
        <f t="shared" si="2505"/>
        <v>6.5799556134572372E-6</v>
      </c>
      <c r="BC1903" s="13">
        <f t="shared" si="2506"/>
        <v>8.5048399158639202E-7</v>
      </c>
      <c r="BD1903" s="13">
        <f t="shared" si="2507"/>
        <v>1.4674431882429955E-5</v>
      </c>
      <c r="BE1903" s="13">
        <f t="shared" si="2508"/>
        <v>1.8851439099164655E-5</v>
      </c>
      <c r="BF1903" s="13">
        <f t="shared" si="2509"/>
        <v>1.2108705773305436E-5</v>
      </c>
      <c r="BG1903" s="13">
        <f t="shared" si="2510"/>
        <v>5.185130420130717E-6</v>
      </c>
      <c r="BH1903" s="13">
        <f t="shared" si="2511"/>
        <v>1.6652632810500034E-6</v>
      </c>
      <c r="BI1903" s="13">
        <f t="shared" si="2512"/>
        <v>4.2785451018892695E-7</v>
      </c>
      <c r="BJ1903" s="14">
        <f t="shared" si="2513"/>
        <v>0.51940410035189388</v>
      </c>
      <c r="BK1903" s="14">
        <f t="shared" si="2514"/>
        <v>0.29341403883875816</v>
      </c>
      <c r="BL1903" s="14">
        <f t="shared" si="2515"/>
        <v>0.18086137358449819</v>
      </c>
      <c r="BM1903" s="14">
        <f t="shared" si="2516"/>
        <v>0.30424999941919373</v>
      </c>
      <c r="BN1903" s="14">
        <f t="shared" si="2517"/>
        <v>0.69536838805738754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1.8426</v>
      </c>
      <c r="F1904" s="10">
        <f>VLOOKUP(B1904,home!$B$2:$E$405,3,FALSE)</f>
        <v>0.7097</v>
      </c>
      <c r="G1904" s="10">
        <f>VLOOKUP(C1904,away!$B$2:$E$405,4,FALSE)</f>
        <v>0.83489999999999998</v>
      </c>
      <c r="H1904" s="10">
        <f>VLOOKUP(A1904,away!$A$2:$E$405,3,FALSE)</f>
        <v>1.2176</v>
      </c>
      <c r="I1904" s="10">
        <f>VLOOKUP(C1904,away!$B$2:$E$405,3,FALSE)</f>
        <v>1.0107999999999999</v>
      </c>
      <c r="J1904" s="10">
        <f>VLOOKUP(B1904,home!$B$2:$E$405,4,FALSE)</f>
        <v>0.7581</v>
      </c>
      <c r="K1904" s="12">
        <f t="shared" si="2462"/>
        <v>1.091793069378</v>
      </c>
      <c r="L1904" s="12">
        <f t="shared" si="2463"/>
        <v>0.93303163564799996</v>
      </c>
      <c r="M1904" s="13">
        <f t="shared" si="2464"/>
        <v>0.13201698307323353</v>
      </c>
      <c r="N1904" s="13">
        <f t="shared" si="2465"/>
        <v>0.14413522715954907</v>
      </c>
      <c r="O1904" s="13">
        <f t="shared" si="2466"/>
        <v>0.12317602165013343</v>
      </c>
      <c r="P1904" s="13">
        <f t="shared" si="2467"/>
        <v>0.13448272675117012</v>
      </c>
      <c r="Q1904" s="13">
        <f t="shared" si="2468"/>
        <v>7.8682921033009695E-2</v>
      </c>
      <c r="R1904" s="13">
        <f t="shared" si="2469"/>
        <v>5.7463562476418713E-2</v>
      </c>
      <c r="S1904" s="13">
        <f t="shared" si="2470"/>
        <v>3.4248631072710728E-2</v>
      </c>
      <c r="T1904" s="13">
        <f t="shared" si="2471"/>
        <v>7.3413654508991455E-2</v>
      </c>
      <c r="U1904" s="13">
        <f t="shared" si="2472"/>
        <v>6.2738319253523633E-2</v>
      </c>
      <c r="V1904" s="13">
        <f t="shared" si="2473"/>
        <v>3.8764787739451493E-3</v>
      </c>
      <c r="W1904" s="13">
        <f t="shared" si="2474"/>
        <v>2.8635155954085483E-2</v>
      </c>
      <c r="X1904" s="13">
        <f t="shared" si="2475"/>
        <v>2.6717506396875947E-2</v>
      </c>
      <c r="Y1904" s="13">
        <f t="shared" si="2476"/>
        <v>1.2464139346956532E-2</v>
      </c>
      <c r="Z1904" s="13">
        <f t="shared" si="2477"/>
        <v>1.7871773895844666E-2</v>
      </c>
      <c r="AA1904" s="13">
        <f t="shared" si="2478"/>
        <v>1.9512278876973859E-2</v>
      </c>
      <c r="AB1904" s="13">
        <f t="shared" si="2479"/>
        <v>1.0651685422825404E-2</v>
      </c>
      <c r="AC1904" s="13">
        <f t="shared" si="2480"/>
        <v>2.4680510017411261E-4</v>
      </c>
      <c r="AD1904" s="13">
        <f t="shared" si="2481"/>
        <v>7.8159162028071747E-3</v>
      </c>
      <c r="AE1904" s="13">
        <f t="shared" si="2482"/>
        <v>7.2924970787928839E-3</v>
      </c>
      <c r="AF1904" s="13">
        <f t="shared" si="2483"/>
        <v>3.402065238692192E-3</v>
      </c>
      <c r="AG1904" s="13">
        <f t="shared" si="2484"/>
        <v>1.0580781647460599E-3</v>
      </c>
      <c r="AH1904" s="13">
        <f t="shared" si="2485"/>
        <v>4.1687326074927944E-3</v>
      </c>
      <c r="AI1904" s="13">
        <f t="shared" si="2486"/>
        <v>4.5513933689507102E-3</v>
      </c>
      <c r="AJ1904" s="13">
        <f t="shared" si="2487"/>
        <v>2.4845898681166859E-3</v>
      </c>
      <c r="AK1904" s="13">
        <f t="shared" si="2488"/>
        <v>9.0421933275219911E-4</v>
      </c>
      <c r="AL1904" s="13">
        <f t="shared" si="2489"/>
        <v>1.0056591833824405E-5</v>
      </c>
      <c r="AM1904" s="13">
        <f t="shared" si="2490"/>
        <v>1.7066726282128184E-3</v>
      </c>
      <c r="AN1904" s="13">
        <f t="shared" si="2491"/>
        <v>1.5923795538170769E-3</v>
      </c>
      <c r="AO1904" s="13">
        <f t="shared" si="2492"/>
        <v>7.4287024983518972E-4</v>
      </c>
      <c r="AP1904" s="13">
        <f t="shared" si="2493"/>
        <v>2.3104048142598852E-4</v>
      </c>
      <c r="AQ1904" s="13">
        <f t="shared" si="2494"/>
        <v>5.3892019571447854E-5</v>
      </c>
      <c r="AR1904" s="13">
        <f t="shared" si="2495"/>
        <v>7.7791188066963081E-4</v>
      </c>
      <c r="AS1904" s="13">
        <f t="shared" si="2496"/>
        <v>8.4931879990190855E-4</v>
      </c>
      <c r="AT1904" s="13">
        <f t="shared" si="2497"/>
        <v>4.6364018971267214E-4</v>
      </c>
      <c r="AU1904" s="13">
        <f t="shared" si="2498"/>
        <v>1.6873304860446552E-4</v>
      </c>
      <c r="AV1904" s="13">
        <f t="shared" si="2499"/>
        <v>4.6055393260344155E-5</v>
      </c>
      <c r="AW1904" s="13">
        <f t="shared" si="2500"/>
        <v>2.8456732109442557E-7</v>
      </c>
      <c r="AX1904" s="13">
        <f t="shared" si="2501"/>
        <v>3.1055555786331507E-4</v>
      </c>
      <c r="AY1904" s="13">
        <f t="shared" si="2502"/>
        <v>2.8975816011278597E-4</v>
      </c>
      <c r="AZ1904" s="13">
        <f t="shared" si="2503"/>
        <v>1.3517676503619385E-4</v>
      </c>
      <c r="BA1904" s="13">
        <f t="shared" si="2504"/>
        <v>4.2041399394441781E-5</v>
      </c>
      <c r="BB1904" s="13">
        <f t="shared" si="2505"/>
        <v>9.8064889104817126E-6</v>
      </c>
      <c r="BC1904" s="13">
        <f t="shared" si="2506"/>
        <v>1.8299528776221454E-6</v>
      </c>
      <c r="BD1904" s="13">
        <f t="shared" si="2507"/>
        <v>1.2096939906853282E-4</v>
      </c>
      <c r="BE1904" s="13">
        <f t="shared" si="2508"/>
        <v>1.320735515098456E-4</v>
      </c>
      <c r="BF1904" s="13">
        <f t="shared" si="2509"/>
        <v>7.2098494093293867E-5</v>
      </c>
      <c r="BG1904" s="13">
        <f t="shared" si="2510"/>
        <v>2.6238878721216307E-5</v>
      </c>
      <c r="BH1904" s="13">
        <f t="shared" si="2511"/>
        <v>7.1618564840184595E-6</v>
      </c>
      <c r="BI1904" s="13">
        <f t="shared" si="2512"/>
        <v>1.5638530546262497E-6</v>
      </c>
      <c r="BJ1904" s="14">
        <f t="shared" si="2513"/>
        <v>0.3887331843415639</v>
      </c>
      <c r="BK1904" s="14">
        <f t="shared" si="2514"/>
        <v>0.30517143952318021</v>
      </c>
      <c r="BL1904" s="14">
        <f t="shared" si="2515"/>
        <v>0.28831656820226798</v>
      </c>
      <c r="BM1904" s="14">
        <f t="shared" si="2516"/>
        <v>0.32984605022655056</v>
      </c>
      <c r="BN1904" s="14">
        <f t="shared" si="2517"/>
        <v>0.66995744214351449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1.5455000000000001</v>
      </c>
      <c r="F1905" s="10">
        <f>VLOOKUP(B1905,home!$B$2:$E$405,3,FALSE)</f>
        <v>1.2941</v>
      </c>
      <c r="G1905" s="10">
        <f>VLOOKUP(C1905,away!$B$2:$E$405,4,FALSE)</f>
        <v>0.48530000000000001</v>
      </c>
      <c r="H1905" s="10">
        <f>VLOOKUP(A1905,away!$A$2:$E$405,3,FALSE)</f>
        <v>1.1894</v>
      </c>
      <c r="I1905" s="10">
        <f>VLOOKUP(C1905,away!$B$2:$E$405,3,FALSE)</f>
        <v>0.63060000000000005</v>
      </c>
      <c r="J1905" s="10">
        <f>VLOOKUP(B1905,home!$B$2:$E$405,4,FALSE)</f>
        <v>1.0088999999999999</v>
      </c>
      <c r="K1905" s="12">
        <f t="shared" si="2462"/>
        <v>0.97061531121500011</v>
      </c>
      <c r="L1905" s="12">
        <f t="shared" si="2463"/>
        <v>0.75671095719600001</v>
      </c>
      <c r="M1905" s="13">
        <f t="shared" si="2464"/>
        <v>0.17775905515119539</v>
      </c>
      <c r="N1905" s="13">
        <f t="shared" si="2465"/>
        <v>0.17253566063686188</v>
      </c>
      <c r="O1905" s="13">
        <f t="shared" si="2466"/>
        <v>0.1345122247737176</v>
      </c>
      <c r="P1905" s="13">
        <f t="shared" si="2467"/>
        <v>0.13055962491096393</v>
      </c>
      <c r="Q1905" s="13">
        <f t="shared" si="2468"/>
        <v>8.3732876972366657E-2</v>
      </c>
      <c r="R1905" s="13">
        <f t="shared" si="2469"/>
        <v>5.089343718154167E-2</v>
      </c>
      <c r="S1905" s="13">
        <f t="shared" si="2470"/>
        <v>2.3973202999972416E-2</v>
      </c>
      <c r="T1905" s="13">
        <f t="shared" si="2471"/>
        <v>6.3361585482534469E-2</v>
      </c>
      <c r="U1905" s="13">
        <f t="shared" si="2472"/>
        <v>4.9397949368763128E-2</v>
      </c>
      <c r="V1905" s="13">
        <f t="shared" si="2473"/>
        <v>1.9564137840207912E-3</v>
      </c>
      <c r="W1905" s="13">
        <f t="shared" si="2474"/>
        <v>2.709080414715366E-2</v>
      </c>
      <c r="X1905" s="13">
        <f t="shared" si="2475"/>
        <v>2.049990833740201E-2</v>
      </c>
      <c r="Y1905" s="13">
        <f t="shared" si="2476"/>
        <v>7.7562526302128679E-3</v>
      </c>
      <c r="Z1905" s="13">
        <f t="shared" si="2477"/>
        <v>1.2837207188212968E-2</v>
      </c>
      <c r="AA1905" s="13">
        <f t="shared" si="2478"/>
        <v>1.2459989850118765E-2</v>
      </c>
      <c r="AB1905" s="13">
        <f t="shared" si="2479"/>
        <v>6.0469284630543831E-3</v>
      </c>
      <c r="AC1905" s="13">
        <f t="shared" si="2480"/>
        <v>8.9808592871378528E-5</v>
      </c>
      <c r="AD1905" s="13">
        <f t="shared" si="2481"/>
        <v>6.57368732458854E-3</v>
      </c>
      <c r="AE1905" s="13">
        <f t="shared" si="2482"/>
        <v>4.9743812276966063E-3</v>
      </c>
      <c r="AF1905" s="13">
        <f t="shared" si="2483"/>
        <v>1.8820843901340562E-3</v>
      </c>
      <c r="AG1905" s="13">
        <f t="shared" si="2484"/>
        <v>4.7473129346066391E-4</v>
      </c>
      <c r="AH1905" s="13">
        <f t="shared" si="2485"/>
        <v>2.4285138347790009E-3</v>
      </c>
      <c r="AI1905" s="13">
        <f t="shared" si="2486"/>
        <v>2.3571527115339532E-3</v>
      </c>
      <c r="AJ1905" s="13">
        <f t="shared" si="2487"/>
        <v>1.1439442563434047E-3</v>
      </c>
      <c r="AK1905" s="13">
        <f t="shared" si="2488"/>
        <v>3.7010993679445519E-4</v>
      </c>
      <c r="AL1905" s="13">
        <f t="shared" si="2489"/>
        <v>2.6384875165083395E-6</v>
      </c>
      <c r="AM1905" s="13">
        <f t="shared" si="2490"/>
        <v>1.2761043136771222E-3</v>
      </c>
      <c r="AN1905" s="13">
        <f t="shared" si="2491"/>
        <v>9.6564211668455954E-4</v>
      </c>
      <c r="AO1905" s="13">
        <f t="shared" si="2492"/>
        <v>3.6535598521257232E-4</v>
      </c>
      <c r="AP1905" s="13">
        <f t="shared" si="2493"/>
        <v>9.2156292429164424E-5</v>
      </c>
      <c r="AQ1905" s="13">
        <f t="shared" si="2494"/>
        <v>1.7433919063926869E-5</v>
      </c>
      <c r="AR1905" s="13">
        <f t="shared" si="2495"/>
        <v>3.675366056958694E-4</v>
      </c>
      <c r="AS1905" s="13">
        <f t="shared" si="2496"/>
        <v>3.5673665692040102E-4</v>
      </c>
      <c r="AT1905" s="13">
        <f t="shared" si="2497"/>
        <v>1.7312703063929687E-4</v>
      </c>
      <c r="AU1905" s="13">
        <f t="shared" si="2498"/>
        <v>5.6013248907896668E-5</v>
      </c>
      <c r="AV1905" s="13">
        <f t="shared" si="2499"/>
        <v>1.3591829255225345E-5</v>
      </c>
      <c r="AW1905" s="13">
        <f t="shared" si="2500"/>
        <v>5.3830659864992112E-8</v>
      </c>
      <c r="AX1905" s="13">
        <f t="shared" si="2501"/>
        <v>2.064343975937539E-4</v>
      </c>
      <c r="AY1905" s="13">
        <f t="shared" si="2502"/>
        <v>1.5621117060134911E-4</v>
      </c>
      <c r="AZ1905" s="13">
        <f t="shared" si="2503"/>
        <v>5.9103352215227273E-5</v>
      </c>
      <c r="BA1905" s="13">
        <f t="shared" si="2504"/>
        <v>1.4908051409425655E-5</v>
      </c>
      <c r="BB1905" s="13">
        <f t="shared" si="2505"/>
        <v>2.8202714629884154E-6</v>
      </c>
      <c r="BC1905" s="13">
        <f t="shared" si="2506"/>
        <v>4.2682606366210557E-7</v>
      </c>
      <c r="BD1905" s="13">
        <f t="shared" si="2507"/>
        <v>4.635316278344835E-5</v>
      </c>
      <c r="BE1905" s="13">
        <f t="shared" si="2508"/>
        <v>4.499108952085628E-5</v>
      </c>
      <c r="BF1905" s="13">
        <f t="shared" si="2509"/>
        <v>2.1834520178593923E-5</v>
      </c>
      <c r="BG1905" s="13">
        <f t="shared" si="2510"/>
        <v>7.0643065327920468E-6</v>
      </c>
      <c r="BH1905" s="13">
        <f t="shared" si="2511"/>
        <v>1.7141810209610275E-6</v>
      </c>
      <c r="BI1905" s="13">
        <f t="shared" si="2512"/>
        <v>3.3276206902778703E-7</v>
      </c>
      <c r="BJ1905" s="14">
        <f t="shared" si="2513"/>
        <v>0.39203856913882501</v>
      </c>
      <c r="BK1905" s="14">
        <f t="shared" si="2514"/>
        <v>0.33449695509714178</v>
      </c>
      <c r="BL1905" s="14">
        <f t="shared" si="2515"/>
        <v>0.26069954577017074</v>
      </c>
      <c r="BM1905" s="14">
        <f t="shared" si="2516"/>
        <v>0.24992324022776194</v>
      </c>
      <c r="BN1905" s="14">
        <f t="shared" si="2517"/>
        <v>0.74999287962664718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1.5455000000000001</v>
      </c>
      <c r="F1906" s="10">
        <f>VLOOKUP(B1906,home!$B$2:$E$405,3,FALSE)</f>
        <v>0.75490000000000002</v>
      </c>
      <c r="G1906" s="10">
        <f>VLOOKUP(C1906,away!$B$2:$E$405,4,FALSE)</f>
        <v>1.0167999999999999</v>
      </c>
      <c r="H1906" s="10">
        <f>VLOOKUP(A1906,away!$A$2:$E$405,3,FALSE)</f>
        <v>1.1894</v>
      </c>
      <c r="I1906" s="10">
        <f>VLOOKUP(C1906,away!$B$2:$E$405,3,FALSE)</f>
        <v>1.081</v>
      </c>
      <c r="J1906" s="10">
        <f>VLOOKUP(B1906,home!$B$2:$E$405,4,FALSE)</f>
        <v>1.4013</v>
      </c>
      <c r="K1906" s="12">
        <f t="shared" si="2462"/>
        <v>1.1862984755600001</v>
      </c>
      <c r="L1906" s="12">
        <f t="shared" si="2463"/>
        <v>1.80170942382</v>
      </c>
      <c r="M1906" s="13">
        <f t="shared" si="2464"/>
        <v>5.0387714205722002E-2</v>
      </c>
      <c r="N1906" s="13">
        <f t="shared" si="2465"/>
        <v>5.9774868549200978E-2</v>
      </c>
      <c r="O1906" s="13">
        <f t="shared" si="2466"/>
        <v>9.0784019529198207E-2</v>
      </c>
      <c r="P1906" s="13">
        <f t="shared" si="2467"/>
        <v>0.10769694397269712</v>
      </c>
      <c r="Q1906" s="13">
        <f t="shared" si="2468"/>
        <v>3.5455417718358265E-2</v>
      </c>
      <c r="R1906" s="13">
        <f t="shared" si="2469"/>
        <v>8.1783211759007685E-2</v>
      </c>
      <c r="S1906" s="13">
        <f t="shared" si="2470"/>
        <v>5.7546923510479138E-2</v>
      </c>
      <c r="T1906" s="13">
        <f t="shared" si="2471"/>
        <v>6.3880360228640687E-2</v>
      </c>
      <c r="U1906" s="13">
        <f t="shared" si="2472"/>
        <v>9.7019299436111497E-2</v>
      </c>
      <c r="V1906" s="13">
        <f t="shared" si="2473"/>
        <v>1.3666532043473931E-2</v>
      </c>
      <c r="W1906" s="13">
        <f t="shared" si="2474"/>
        <v>1.4020235996543808E-2</v>
      </c>
      <c r="X1906" s="13">
        <f t="shared" si="2475"/>
        <v>2.5260391319153364E-2</v>
      </c>
      <c r="Y1906" s="13">
        <f t="shared" si="2476"/>
        <v>2.2755942544549775E-2</v>
      </c>
      <c r="Z1906" s="13">
        <f t="shared" si="2477"/>
        <v>4.9116527778823596E-2</v>
      </c>
      <c r="AA1906" s="13">
        <f t="shared" si="2478"/>
        <v>5.8266862028818832E-2</v>
      </c>
      <c r="AB1906" s="13">
        <f t="shared" si="2479"/>
        <v>3.4560944800226326E-2</v>
      </c>
      <c r="AC1906" s="13">
        <f t="shared" si="2480"/>
        <v>1.8256480758606477E-3</v>
      </c>
      <c r="AD1906" s="13">
        <f t="shared" si="2481"/>
        <v>4.1580461474228399E-3</v>
      </c>
      <c r="AE1906" s="13">
        <f t="shared" si="2482"/>
        <v>7.4915909284901747E-3</v>
      </c>
      <c r="AF1906" s="13">
        <f t="shared" si="2483"/>
        <v>6.7488349876325873E-3</v>
      </c>
      <c r="AG1906" s="13">
        <f t="shared" si="2484"/>
        <v>4.0531465323412558E-3</v>
      </c>
      <c r="AH1906" s="13">
        <f t="shared" si="2485"/>
        <v>2.2123427741105806E-2</v>
      </c>
      <c r="AI1906" s="13">
        <f t="shared" si="2486"/>
        <v>2.6244988603435639E-2</v>
      </c>
      <c r="AJ1906" s="13">
        <f t="shared" si="2487"/>
        <v>1.5567194985672642E-2</v>
      </c>
      <c r="AK1906" s="13">
        <f t="shared" si="2488"/>
        <v>6.155779893416243E-3</v>
      </c>
      <c r="AL1906" s="13">
        <f t="shared" si="2489"/>
        <v>1.5608306242040151E-4</v>
      </c>
      <c r="AM1906" s="13">
        <f t="shared" si="2490"/>
        <v>9.8653676119916868E-4</v>
      </c>
      <c r="AN1906" s="13">
        <f t="shared" si="2491"/>
        <v>1.7774525795974027E-3</v>
      </c>
      <c r="AO1906" s="13">
        <f t="shared" si="2492"/>
        <v>1.6012265315269048E-3</v>
      </c>
      <c r="AP1906" s="13">
        <f t="shared" si="2493"/>
        <v>9.6164831050754563E-4</v>
      </c>
      <c r="AQ1906" s="13">
        <f t="shared" si="2494"/>
        <v>4.331527058605064E-4</v>
      </c>
      <c r="AR1906" s="13">
        <f t="shared" si="2495"/>
        <v>7.9719976496702375E-3</v>
      </c>
      <c r="AS1906" s="13">
        <f t="shared" si="2496"/>
        <v>9.4571686589717072E-3</v>
      </c>
      <c r="AT1906" s="13">
        <f t="shared" si="2497"/>
        <v>5.6095123816259744E-3</v>
      </c>
      <c r="AU1906" s="13">
        <f t="shared" si="2498"/>
        <v>2.2181853289859458E-3</v>
      </c>
      <c r="AV1906" s="13">
        <f t="shared" si="2499"/>
        <v>6.5785746857139639E-4</v>
      </c>
      <c r="AW1906" s="13">
        <f t="shared" si="2500"/>
        <v>9.2668471392025187E-6</v>
      </c>
      <c r="AX1906" s="13">
        <f t="shared" si="2501"/>
        <v>1.9505450931574564E-4</v>
      </c>
      <c r="AY1906" s="13">
        <f t="shared" si="2502"/>
        <v>3.5143154759276489E-4</v>
      </c>
      <c r="AZ1906" s="13">
        <f t="shared" si="2503"/>
        <v>3.1658876556276571E-4</v>
      </c>
      <c r="BA1906" s="13">
        <f t="shared" si="2504"/>
        <v>1.9013365412999189E-4</v>
      </c>
      <c r="BB1906" s="13">
        <f t="shared" si="2505"/>
        <v>8.5641399107834674E-5</v>
      </c>
      <c r="BC1906" s="13">
        <f t="shared" si="2506"/>
        <v>3.0860183168343123E-5</v>
      </c>
      <c r="BD1906" s="13">
        <f t="shared" si="2507"/>
        <v>2.3938705486802915E-3</v>
      </c>
      <c r="BE1906" s="13">
        <f t="shared" si="2508"/>
        <v>2.839844982587411E-3</v>
      </c>
      <c r="BF1906" s="13">
        <f t="shared" si="2509"/>
        <v>1.6844518868350809E-3</v>
      </c>
      <c r="BG1906" s="13">
        <f t="shared" si="2510"/>
        <v>6.6608756850220722E-4</v>
      </c>
      <c r="BH1906" s="13">
        <f t="shared" si="2511"/>
        <v>1.9754466677590895E-4</v>
      </c>
      <c r="BI1906" s="13">
        <f t="shared" si="2512"/>
        <v>4.686938741025376E-5</v>
      </c>
      <c r="BJ1906" s="14">
        <f t="shared" si="2513"/>
        <v>0.25052856189990275</v>
      </c>
      <c r="BK1906" s="14">
        <f t="shared" si="2514"/>
        <v>0.23163127641824599</v>
      </c>
      <c r="BL1906" s="14">
        <f t="shared" si="2515"/>
        <v>0.46624911930560936</v>
      </c>
      <c r="BM1906" s="14">
        <f t="shared" si="2516"/>
        <v>0.57130114496794371</v>
      </c>
      <c r="BN1906" s="14">
        <f t="shared" si="2517"/>
        <v>0.4258821757341843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1.5455000000000001</v>
      </c>
      <c r="F1907" s="10">
        <f>VLOOKUP(B1907,home!$B$2:$E$405,3,FALSE)</f>
        <v>0.73950000000000005</v>
      </c>
      <c r="G1907" s="10">
        <f>VLOOKUP(C1907,away!$B$2:$E$405,4,FALSE)</f>
        <v>0.97060000000000002</v>
      </c>
      <c r="H1907" s="10">
        <f>VLOOKUP(A1907,away!$A$2:$E$405,3,FALSE)</f>
        <v>1.1894</v>
      </c>
      <c r="I1907" s="10">
        <f>VLOOKUP(C1907,away!$B$2:$E$405,3,FALSE)</f>
        <v>0.94589999999999996</v>
      </c>
      <c r="J1907" s="10">
        <f>VLOOKUP(B1907,home!$B$2:$E$405,4,FALSE)</f>
        <v>1.2011000000000001</v>
      </c>
      <c r="K1907" s="12">
        <f t="shared" si="2462"/>
        <v>1.1092960708500001</v>
      </c>
      <c r="L1907" s="12">
        <f t="shared" si="2463"/>
        <v>1.3513017108059999</v>
      </c>
      <c r="M1907" s="13">
        <f t="shared" si="2464"/>
        <v>8.5383894782597392E-2</v>
      </c>
      <c r="N1907" s="13">
        <f t="shared" si="2465"/>
        <v>9.4716018996205117E-2</v>
      </c>
      <c r="O1907" s="13">
        <f t="shared" si="2466"/>
        <v>0.11537940309500334</v>
      </c>
      <c r="P1907" s="13">
        <f t="shared" si="2467"/>
        <v>0.12798991851030556</v>
      </c>
      <c r="Q1907" s="13">
        <f t="shared" si="2468"/>
        <v>5.2534053859522173E-2</v>
      </c>
      <c r="R1907" s="13">
        <f t="shared" si="2469"/>
        <v>7.7956192397026572E-2</v>
      </c>
      <c r="S1907" s="13">
        <f t="shared" si="2470"/>
        <v>4.7964019684229323E-2</v>
      </c>
      <c r="T1907" s="13">
        <f t="shared" si="2471"/>
        <v>7.0989356855946859E-2</v>
      </c>
      <c r="U1907" s="13">
        <f t="shared" si="2472"/>
        <v>8.647649792444824E-2</v>
      </c>
      <c r="V1907" s="13">
        <f t="shared" si="2473"/>
        <v>7.9886402548838241E-3</v>
      </c>
      <c r="W1907" s="13">
        <f t="shared" si="2474"/>
        <v>1.9425273177396743E-2</v>
      </c>
      <c r="X1907" s="13">
        <f t="shared" si="2475"/>
        <v>2.6249404877490123E-2</v>
      </c>
      <c r="Y1907" s="13">
        <f t="shared" si="2476"/>
        <v>1.7735432859295887E-2</v>
      </c>
      <c r="Z1907" s="13">
        <f t="shared" si="2477"/>
        <v>3.5114112051341226E-2</v>
      </c>
      <c r="AA1907" s="13">
        <f t="shared" si="2478"/>
        <v>3.8951946529939462E-2</v>
      </c>
      <c r="AB1907" s="13">
        <f t="shared" si="2479"/>
        <v>2.1604620618810577E-2</v>
      </c>
      <c r="AC1907" s="13">
        <f t="shared" si="2480"/>
        <v>7.4843257753270281E-4</v>
      </c>
      <c r="AD1907" s="13">
        <f t="shared" si="2481"/>
        <v>5.3870948027185273E-3</v>
      </c>
      <c r="AE1907" s="13">
        <f t="shared" si="2482"/>
        <v>7.2795904231876575E-3</v>
      </c>
      <c r="AF1907" s="13">
        <f t="shared" si="2483"/>
        <v>4.9184614964102287E-3</v>
      </c>
      <c r="AG1907" s="13">
        <f t="shared" si="2484"/>
        <v>2.2154418115441932E-3</v>
      </c>
      <c r="AH1907" s="13">
        <f t="shared" si="2485"/>
        <v>1.1862439922102742E-2</v>
      </c>
      <c r="AI1907" s="13">
        <f t="shared" si="2486"/>
        <v>1.3158957996282755E-2</v>
      </c>
      <c r="AJ1907" s="13">
        <f t="shared" si="2487"/>
        <v>7.2985902008783268E-3</v>
      </c>
      <c r="AK1907" s="13">
        <f t="shared" si="2488"/>
        <v>2.6987658108595471E-3</v>
      </c>
      <c r="AL1907" s="13">
        <f t="shared" si="2489"/>
        <v>4.4875828095109296E-5</v>
      </c>
      <c r="AM1907" s="13">
        <f t="shared" si="2490"/>
        <v>1.1951766195904229E-3</v>
      </c>
      <c r="AN1907" s="13">
        <f t="shared" si="2491"/>
        <v>1.6150442107678701E-3</v>
      </c>
      <c r="AO1907" s="13">
        <f t="shared" si="2492"/>
        <v>1.0912060025189748E-3</v>
      </c>
      <c r="AP1907" s="13">
        <f t="shared" si="2493"/>
        <v>4.9151617934855554E-4</v>
      </c>
      <c r="AQ1907" s="13">
        <f t="shared" si="2494"/>
        <v>1.660466635106329E-4</v>
      </c>
      <c r="AR1907" s="13">
        <f t="shared" si="2495"/>
        <v>3.2059470722141659E-3</v>
      </c>
      <c r="AS1907" s="13">
        <f t="shared" si="2496"/>
        <v>3.556344490560236E-3</v>
      </c>
      <c r="AT1907" s="13">
        <f t="shared" si="2497"/>
        <v>1.9725194849837583E-3</v>
      </c>
      <c r="AU1907" s="13">
        <f t="shared" si="2498"/>
        <v>7.2936937145584959E-4</v>
      </c>
      <c r="AV1907" s="13">
        <f t="shared" si="2499"/>
        <v>2.022716444885771E-4</v>
      </c>
      <c r="AW1907" s="13">
        <f t="shared" si="2500"/>
        <v>1.868571739566437E-6</v>
      </c>
      <c r="AX1907" s="13">
        <f t="shared" si="2501"/>
        <v>2.2096745468057374E-4</v>
      </c>
      <c r="AY1907" s="13">
        <f t="shared" si="2502"/>
        <v>2.9859369954230656E-4</v>
      </c>
      <c r="AZ1907" s="13">
        <f t="shared" si="2503"/>
        <v>2.0174508851370583E-4</v>
      </c>
      <c r="BA1907" s="13">
        <f t="shared" si="2504"/>
        <v>9.0872827751759517E-5</v>
      </c>
      <c r="BB1907" s="13">
        <f t="shared" si="2505"/>
        <v>3.0699151901682888E-5</v>
      </c>
      <c r="BC1907" s="13">
        <f t="shared" si="2506"/>
        <v>8.2967632970074718E-6</v>
      </c>
      <c r="BD1907" s="13">
        <f t="shared" si="2507"/>
        <v>7.2203362723941467E-4</v>
      </c>
      <c r="BE1907" s="13">
        <f t="shared" si="2508"/>
        <v>8.0094906571825638E-4</v>
      </c>
      <c r="BF1907" s="13">
        <f t="shared" si="2509"/>
        <v>4.4424482577612028E-4</v>
      </c>
      <c r="BG1907" s="13">
        <f t="shared" si="2510"/>
        <v>1.6426634657629771E-4</v>
      </c>
      <c r="BH1907" s="13">
        <f t="shared" si="2511"/>
        <v>4.5555003207492865E-5</v>
      </c>
      <c r="BI1907" s="13">
        <f t="shared" si="2512"/>
        <v>1.010679721312619E-5</v>
      </c>
      <c r="BJ1907" s="14">
        <f t="shared" si="2513"/>
        <v>0.30686029382114105</v>
      </c>
      <c r="BK1907" s="14">
        <f t="shared" si="2514"/>
        <v>0.27041837533718621</v>
      </c>
      <c r="BL1907" s="14">
        <f t="shared" si="2515"/>
        <v>0.38724102222478485</v>
      </c>
      <c r="BM1907" s="14">
        <f t="shared" si="2516"/>
        <v>0.44537759666599042</v>
      </c>
      <c r="BN1907" s="14">
        <f t="shared" si="2517"/>
        <v>0.55395948164066011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1.25</v>
      </c>
      <c r="F1908" s="10">
        <f>VLOOKUP(B1908,home!$B$2:$E$405,3,FALSE)</f>
        <v>1.4</v>
      </c>
      <c r="G1908" s="10">
        <f>VLOOKUP(C1908,away!$B$2:$E$405,4,FALSE)</f>
        <v>1.1000000000000001</v>
      </c>
      <c r="H1908" s="10">
        <f>VLOOKUP(A1908,away!$A$2:$E$405,3,FALSE)</f>
        <v>0.89839999999999998</v>
      </c>
      <c r="I1908" s="10">
        <f>VLOOKUP(C1908,away!$B$2:$E$405,3,FALSE)</f>
        <v>1.1131</v>
      </c>
      <c r="J1908" s="10">
        <f>VLOOKUP(B1908,home!$B$2:$E$405,4,FALSE)</f>
        <v>0.27829999999999999</v>
      </c>
      <c r="K1908" s="12">
        <f t="shared" si="2462"/>
        <v>1.9250000000000003</v>
      </c>
      <c r="L1908" s="12">
        <f t="shared" si="2463"/>
        <v>0.27830251583199994</v>
      </c>
      <c r="M1908" s="13">
        <f t="shared" si="2464"/>
        <v>0.11043783275644391</v>
      </c>
      <c r="N1908" s="13">
        <f t="shared" si="2465"/>
        <v>0.21259282805615454</v>
      </c>
      <c r="O1908" s="13">
        <f t="shared" si="2466"/>
        <v>3.0735126699151995E-2</v>
      </c>
      <c r="P1908" s="13">
        <f t="shared" si="2467"/>
        <v>5.9165118895867591E-2</v>
      </c>
      <c r="Q1908" s="13">
        <f t="shared" si="2468"/>
        <v>0.20462059700404883</v>
      </c>
      <c r="R1908" s="13">
        <f t="shared" si="2469"/>
        <v>4.2768315423946362E-3</v>
      </c>
      <c r="S1908" s="13">
        <f t="shared" si="2470"/>
        <v>7.9241669421430665E-3</v>
      </c>
      <c r="T1908" s="13">
        <f t="shared" si="2471"/>
        <v>5.694642693727258E-2</v>
      </c>
      <c r="U1908" s="13">
        <f t="shared" si="2472"/>
        <v>8.2329007191096742E-3</v>
      </c>
      <c r="V1908" s="13">
        <f t="shared" si="2473"/>
        <v>4.7169250245022488E-4</v>
      </c>
      <c r="W1908" s="13">
        <f t="shared" si="2474"/>
        <v>0.13129821641093134</v>
      </c>
      <c r="X1908" s="13">
        <f t="shared" si="2475"/>
        <v>3.6540623951416572E-2</v>
      </c>
      <c r="Y1908" s="13">
        <f t="shared" si="2476"/>
        <v>5.0846737878751337E-3</v>
      </c>
      <c r="Z1908" s="13">
        <f t="shared" si="2477"/>
        <v>3.9675099267936001E-4</v>
      </c>
      <c r="AA1908" s="13">
        <f t="shared" si="2478"/>
        <v>7.6374566090776799E-4</v>
      </c>
      <c r="AB1908" s="13">
        <f t="shared" si="2479"/>
        <v>7.3510519862372706E-4</v>
      </c>
      <c r="AC1908" s="13">
        <f t="shared" si="2480"/>
        <v>1.5793808093884667E-5</v>
      </c>
      <c r="AD1908" s="13">
        <f t="shared" si="2481"/>
        <v>6.318726664776074E-2</v>
      </c>
      <c r="AE1908" s="13">
        <f t="shared" si="2482"/>
        <v>1.7585175276619232E-2</v>
      </c>
      <c r="AF1908" s="13">
        <f t="shared" si="2483"/>
        <v>2.4469992604149093E-3</v>
      </c>
      <c r="AG1908" s="13">
        <f t="shared" si="2484"/>
        <v>2.2700201680417081E-4</v>
      </c>
      <c r="AH1908" s="13">
        <f t="shared" si="2485"/>
        <v>2.7604199855377323E-5</v>
      </c>
      <c r="AI1908" s="13">
        <f t="shared" si="2486"/>
        <v>5.3138084721601349E-5</v>
      </c>
      <c r="AJ1908" s="13">
        <f t="shared" si="2487"/>
        <v>5.1145406544541323E-5</v>
      </c>
      <c r="AK1908" s="13">
        <f t="shared" si="2488"/>
        <v>3.2818302532747352E-5</v>
      </c>
      <c r="AL1908" s="13">
        <f t="shared" si="2489"/>
        <v>3.3845015258638496E-7</v>
      </c>
      <c r="AM1908" s="13">
        <f t="shared" si="2490"/>
        <v>2.4327097659387877E-2</v>
      </c>
      <c r="AN1908" s="13">
        <f t="shared" si="2491"/>
        <v>6.7702924814984026E-3</v>
      </c>
      <c r="AO1908" s="13">
        <f t="shared" si="2492"/>
        <v>9.4209471525973977E-4</v>
      </c>
      <c r="AP1908" s="13">
        <f t="shared" si="2493"/>
        <v>8.7395776469605734E-5</v>
      </c>
      <c r="AQ1908" s="13">
        <f t="shared" si="2494"/>
        <v>6.0806161161455951E-6</v>
      </c>
      <c r="AR1908" s="13">
        <f t="shared" si="2495"/>
        <v>1.5364636534561687E-6</v>
      </c>
      <c r="AS1908" s="13">
        <f t="shared" si="2496"/>
        <v>2.9576925329031248E-6</v>
      </c>
      <c r="AT1908" s="13">
        <f t="shared" si="2497"/>
        <v>2.8467790629192591E-6</v>
      </c>
      <c r="AU1908" s="13">
        <f t="shared" si="2498"/>
        <v>1.8266832320398579E-6</v>
      </c>
      <c r="AV1908" s="13">
        <f t="shared" si="2499"/>
        <v>8.7909130541918198E-7</v>
      </c>
      <c r="AW1908" s="13">
        <f t="shared" si="2500"/>
        <v>5.0366303673858752E-9</v>
      </c>
      <c r="AX1908" s="13">
        <f t="shared" si="2501"/>
        <v>7.8049438323869388E-3</v>
      </c>
      <c r="AY1908" s="13">
        <f t="shared" si="2502"/>
        <v>2.1721355044807362E-3</v>
      </c>
      <c r="AZ1908" s="13">
        <f t="shared" si="2503"/>
        <v>3.0225538781249964E-4</v>
      </c>
      <c r="BA1908" s="13">
        <f t="shared" si="2504"/>
        <v>2.8039478283998493E-5</v>
      </c>
      <c r="BB1908" s="13">
        <f t="shared" si="2505"/>
        <v>1.9508643372633772E-6</v>
      </c>
      <c r="BC1908" s="13">
        <f t="shared" si="2506"/>
        <v>1.0858609062146512E-7</v>
      </c>
      <c r="BD1908" s="13">
        <f t="shared" si="2507"/>
        <v>7.1266950040212918E-8</v>
      </c>
      <c r="BE1908" s="13">
        <f t="shared" si="2508"/>
        <v>1.3718887882740987E-7</v>
      </c>
      <c r="BF1908" s="13">
        <f t="shared" si="2509"/>
        <v>1.3204429587138207E-7</v>
      </c>
      <c r="BG1908" s="13">
        <f t="shared" si="2510"/>
        <v>8.4728423184136825E-8</v>
      </c>
      <c r="BH1908" s="13">
        <f t="shared" si="2511"/>
        <v>4.0775553657365866E-8</v>
      </c>
      <c r="BI1908" s="13">
        <f t="shared" si="2512"/>
        <v>1.5698588158085853E-8</v>
      </c>
      <c r="BJ1908" s="14">
        <f t="shared" si="2513"/>
        <v>0.77297220425142199</v>
      </c>
      <c r="BK1908" s="14">
        <f t="shared" si="2514"/>
        <v>0.18018707885963198</v>
      </c>
      <c r="BL1908" s="14">
        <f t="shared" si="2515"/>
        <v>4.491894422631855E-2</v>
      </c>
      <c r="BM1908" s="14">
        <f t="shared" si="2516"/>
        <v>0.37447451290813993</v>
      </c>
      <c r="BN1908" s="14">
        <f t="shared" si="2517"/>
        <v>0.62182833495406165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1.25</v>
      </c>
      <c r="F1909" s="10">
        <f>VLOOKUP(B1909,home!$B$2:$E$405,3,FALSE)</f>
        <v>1</v>
      </c>
      <c r="G1909" s="10">
        <f>VLOOKUP(C1909,away!$B$2:$E$405,4,FALSE)</f>
        <v>0.4</v>
      </c>
      <c r="H1909" s="10">
        <f>VLOOKUP(A1909,away!$A$2:$E$405,3,FALSE)</f>
        <v>0.89839999999999998</v>
      </c>
      <c r="I1909" s="10">
        <f>VLOOKUP(C1909,away!$B$2:$E$405,3,FALSE)</f>
        <v>1.3914</v>
      </c>
      <c r="J1909" s="10">
        <f>VLOOKUP(B1909,home!$B$2:$E$405,4,FALSE)</f>
        <v>1.9479</v>
      </c>
      <c r="K1909" s="12">
        <f t="shared" si="2462"/>
        <v>0.5</v>
      </c>
      <c r="L1909" s="12">
        <f t="shared" si="2463"/>
        <v>2.4349407611039999</v>
      </c>
      <c r="M1909" s="13">
        <f t="shared" si="2464"/>
        <v>5.3133866804780425E-2</v>
      </c>
      <c r="N1909" s="13">
        <f t="shared" si="2465"/>
        <v>2.6566933402390212E-2</v>
      </c>
      <c r="O1909" s="13">
        <f t="shared" si="2466"/>
        <v>0.12937781807803062</v>
      </c>
      <c r="P1909" s="13">
        <f t="shared" si="2467"/>
        <v>6.4688909039015308E-2</v>
      </c>
      <c r="Q1909" s="13">
        <f t="shared" si="2468"/>
        <v>6.6417333505975531E-3</v>
      </c>
      <c r="R1909" s="13">
        <f t="shared" si="2469"/>
        <v>0.15751366141044737</v>
      </c>
      <c r="S1909" s="13">
        <f t="shared" si="2470"/>
        <v>1.9689207676305921E-2</v>
      </c>
      <c r="T1909" s="13">
        <f t="shared" si="2471"/>
        <v>1.6172227259753827E-2</v>
      </c>
      <c r="U1909" s="13">
        <f t="shared" si="2472"/>
        <v>7.8756830705223685E-2</v>
      </c>
      <c r="V1909" s="13">
        <f t="shared" si="2473"/>
        <v>2.6634474624932813E-3</v>
      </c>
      <c r="W1909" s="13">
        <f t="shared" si="2474"/>
        <v>1.1069555584329257E-3</v>
      </c>
      <c r="X1909" s="13">
        <f t="shared" si="2475"/>
        <v>2.6953712099589719E-3</v>
      </c>
      <c r="Y1909" s="13">
        <f t="shared" si="2476"/>
        <v>3.281534612717654E-3</v>
      </c>
      <c r="Z1909" s="13">
        <f t="shared" si="2477"/>
        <v>0.12784547819967748</v>
      </c>
      <c r="AA1909" s="13">
        <f t="shared" si="2478"/>
        <v>6.3922739099838741E-2</v>
      </c>
      <c r="AB1909" s="13">
        <f t="shared" si="2479"/>
        <v>1.5980684774959685E-2</v>
      </c>
      <c r="AC1909" s="13">
        <f t="shared" si="2480"/>
        <v>2.0266677473387203E-4</v>
      </c>
      <c r="AD1909" s="13">
        <f t="shared" si="2481"/>
        <v>1.3836944480411569E-4</v>
      </c>
      <c r="AE1909" s="13">
        <f t="shared" si="2482"/>
        <v>3.3692140124487138E-4</v>
      </c>
      <c r="AF1909" s="13">
        <f t="shared" si="2483"/>
        <v>4.1019182658970664E-4</v>
      </c>
      <c r="AG1909" s="13">
        <f t="shared" si="2484"/>
        <v>3.3293093281166011E-4</v>
      </c>
      <c r="AH1909" s="13">
        <f t="shared" si="2485"/>
        <v>7.7824041497806862E-2</v>
      </c>
      <c r="AI1909" s="13">
        <f t="shared" si="2486"/>
        <v>3.8912020748903431E-2</v>
      </c>
      <c r="AJ1909" s="13">
        <f t="shared" si="2487"/>
        <v>9.7280051872258577E-3</v>
      </c>
      <c r="AK1909" s="13">
        <f t="shared" si="2488"/>
        <v>1.6213341978709766E-3</v>
      </c>
      <c r="AL1909" s="13">
        <f t="shared" si="2489"/>
        <v>9.8696318144197488E-6</v>
      </c>
      <c r="AM1909" s="13">
        <f t="shared" si="2490"/>
        <v>1.3836944480411572E-5</v>
      </c>
      <c r="AN1909" s="13">
        <f t="shared" si="2491"/>
        <v>3.3692140124487143E-5</v>
      </c>
      <c r="AO1909" s="13">
        <f t="shared" si="2492"/>
        <v>4.101918265897068E-5</v>
      </c>
      <c r="AP1909" s="13">
        <f t="shared" si="2493"/>
        <v>3.3293093281166016E-5</v>
      </c>
      <c r="AQ1909" s="13">
        <f t="shared" si="2494"/>
        <v>2.0266677473387206E-5</v>
      </c>
      <c r="AR1909" s="13">
        <f t="shared" si="2495"/>
        <v>3.7899386167371825E-2</v>
      </c>
      <c r="AS1909" s="13">
        <f t="shared" si="2496"/>
        <v>1.8949693083685912E-2</v>
      </c>
      <c r="AT1909" s="13">
        <f t="shared" si="2497"/>
        <v>4.7374232709214781E-3</v>
      </c>
      <c r="AU1909" s="13">
        <f t="shared" si="2498"/>
        <v>7.895705451535799E-4</v>
      </c>
      <c r="AV1909" s="13">
        <f t="shared" si="2499"/>
        <v>9.8696318144197461E-5</v>
      </c>
      <c r="AW1909" s="13">
        <f t="shared" si="2500"/>
        <v>3.3377734447249273E-7</v>
      </c>
      <c r="AX1909" s="13">
        <f t="shared" si="2501"/>
        <v>1.1530787067009643E-6</v>
      </c>
      <c r="AY1909" s="13">
        <f t="shared" si="2502"/>
        <v>2.8076783437072621E-6</v>
      </c>
      <c r="AZ1909" s="13">
        <f t="shared" si="2503"/>
        <v>3.4182652215808896E-6</v>
      </c>
      <c r="BA1909" s="13">
        <f t="shared" si="2504"/>
        <v>2.774424440097168E-6</v>
      </c>
      <c r="BB1909" s="13">
        <f t="shared" si="2505"/>
        <v>1.6888897894489338E-6</v>
      </c>
      <c r="BC1909" s="13">
        <f t="shared" si="2506"/>
        <v>8.2246931786831226E-7</v>
      </c>
      <c r="BD1909" s="13">
        <f t="shared" si="2507"/>
        <v>1.5380460033292463E-2</v>
      </c>
      <c r="BE1909" s="13">
        <f t="shared" si="2508"/>
        <v>7.6902300166462314E-3</v>
      </c>
      <c r="BF1909" s="13">
        <f t="shared" si="2509"/>
        <v>1.9225575041615579E-3</v>
      </c>
      <c r="BG1909" s="13">
        <f t="shared" si="2510"/>
        <v>3.2042625069359301E-4</v>
      </c>
      <c r="BH1909" s="13">
        <f t="shared" si="2511"/>
        <v>4.005328133669912E-5</v>
      </c>
      <c r="BI1909" s="13">
        <f t="shared" si="2512"/>
        <v>4.0053281336699132E-6</v>
      </c>
      <c r="BJ1909" s="14">
        <f t="shared" si="2513"/>
        <v>5.7837941843139326E-2</v>
      </c>
      <c r="BK1909" s="14">
        <f t="shared" si="2514"/>
        <v>0.14039077506748696</v>
      </c>
      <c r="BL1909" s="14">
        <f t="shared" si="2515"/>
        <v>0.66146963749984866</v>
      </c>
      <c r="BM1909" s="14">
        <f t="shared" si="2516"/>
        <v>0.54961843662389154</v>
      </c>
      <c r="BN1909" s="14">
        <f t="shared" si="2517"/>
        <v>0.43792292208526146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1.25</v>
      </c>
      <c r="F1910" s="10">
        <f>VLOOKUP(B1910,home!$B$2:$E$405,3,FALSE)</f>
        <v>1.0667</v>
      </c>
      <c r="G1910" s="10">
        <f>VLOOKUP(C1910,away!$B$2:$E$405,4,FALSE)</f>
        <v>0.6</v>
      </c>
      <c r="H1910" s="10">
        <f>VLOOKUP(A1910,away!$A$2:$E$405,3,FALSE)</f>
        <v>0.89839999999999998</v>
      </c>
      <c r="I1910" s="10">
        <f>VLOOKUP(C1910,away!$B$2:$E$405,3,FALSE)</f>
        <v>0.69569999999999999</v>
      </c>
      <c r="J1910" s="10">
        <f>VLOOKUP(B1910,home!$B$2:$E$405,4,FALSE)</f>
        <v>0.74209999999999998</v>
      </c>
      <c r="K1910" s="12">
        <f t="shared" si="2462"/>
        <v>0.80002499999999999</v>
      </c>
      <c r="L1910" s="12">
        <f t="shared" si="2463"/>
        <v>0.46382502664799996</v>
      </c>
      <c r="M1910" s="13">
        <f t="shared" si="2464"/>
        <v>0.28256405050361494</v>
      </c>
      <c r="N1910" s="13">
        <f t="shared" si="2465"/>
        <v>0.22605830450415454</v>
      </c>
      <c r="O1910" s="13">
        <f t="shared" si="2466"/>
        <v>0.13106027825460598</v>
      </c>
      <c r="P1910" s="13">
        <f t="shared" si="2467"/>
        <v>0.10485149911064115</v>
      </c>
      <c r="Q1910" s="13">
        <f t="shared" si="2468"/>
        <v>9.0426147530468112E-2</v>
      </c>
      <c r="R1910" s="13">
        <f t="shared" si="2469"/>
        <v>3.0394518526968457E-2</v>
      </c>
      <c r="S1910" s="13">
        <f t="shared" si="2470"/>
        <v>9.726853828498732E-3</v>
      </c>
      <c r="T1910" s="13">
        <f t="shared" si="2471"/>
        <v>4.1941910287995342E-2</v>
      </c>
      <c r="U1910" s="13">
        <f t="shared" si="2472"/>
        <v>2.4316374684537938E-2</v>
      </c>
      <c r="V1910" s="13">
        <f t="shared" si="2473"/>
        <v>4.0103993087995635E-4</v>
      </c>
      <c r="W1910" s="13">
        <f t="shared" si="2474"/>
        <v>2.4114392892687589E-2</v>
      </c>
      <c r="X1910" s="13">
        <f t="shared" si="2475"/>
        <v>1.118485892605116E-2</v>
      </c>
      <c r="Y1910" s="13">
        <f t="shared" si="2476"/>
        <v>2.5939087447148998E-3</v>
      </c>
      <c r="Z1910" s="13">
        <f t="shared" si="2477"/>
        <v>4.6992461219080928E-3</v>
      </c>
      <c r="AA1910" s="13">
        <f t="shared" si="2478"/>
        <v>3.7595143786795216E-3</v>
      </c>
      <c r="AB1910" s="13">
        <f t="shared" si="2479"/>
        <v>1.5038527454015421E-3</v>
      </c>
      <c r="AC1910" s="13">
        <f t="shared" si="2480"/>
        <v>9.3009084756726133E-6</v>
      </c>
      <c r="AD1910" s="13">
        <f t="shared" si="2481"/>
        <v>4.8230292934930957E-3</v>
      </c>
      <c r="AE1910" s="13">
        <f t="shared" si="2482"/>
        <v>2.2370416905785192E-3</v>
      </c>
      <c r="AF1910" s="13">
        <f t="shared" si="2483"/>
        <v>5.1879796087263427E-4</v>
      </c>
      <c r="AG1910" s="13">
        <f t="shared" si="2484"/>
        <v>8.0210492675559237E-5</v>
      </c>
      <c r="AH1910" s="13">
        <f t="shared" si="2485"/>
        <v>5.449069894298827E-4</v>
      </c>
      <c r="AI1910" s="13">
        <f t="shared" si="2486"/>
        <v>4.3593921421864184E-4</v>
      </c>
      <c r="AJ1910" s="13">
        <f t="shared" si="2487"/>
        <v>1.7438113492763448E-4</v>
      </c>
      <c r="AK1910" s="13">
        <f t="shared" si="2488"/>
        <v>4.6503089156826932E-5</v>
      </c>
      <c r="AL1910" s="13">
        <f t="shared" si="2489"/>
        <v>1.3805212588466435E-7</v>
      </c>
      <c r="AM1910" s="13">
        <f t="shared" si="2490"/>
        <v>7.717088021053631E-4</v>
      </c>
      <c r="AN1910" s="13">
        <f t="shared" si="2491"/>
        <v>3.5793785570101608E-4</v>
      </c>
      <c r="AO1910" s="13">
        <f t="shared" si="2492"/>
        <v>8.3010267729425889E-5</v>
      </c>
      <c r="AP1910" s="13">
        <f t="shared" si="2493"/>
        <v>1.2834079880552862E-5</v>
      </c>
      <c r="AQ1910" s="13">
        <f t="shared" si="2494"/>
        <v>1.4881918606499971E-6</v>
      </c>
      <c r="AR1910" s="13">
        <f t="shared" si="2495"/>
        <v>5.0548299778599362E-5</v>
      </c>
      <c r="AS1910" s="13">
        <f t="shared" si="2496"/>
        <v>4.0439903530373949E-5</v>
      </c>
      <c r="AT1910" s="13">
        <f t="shared" si="2497"/>
        <v>1.6176466910943708E-5</v>
      </c>
      <c r="AU1910" s="13">
        <f t="shared" si="2498"/>
        <v>4.3138593134759152E-6</v>
      </c>
      <c r="AV1910" s="13">
        <f t="shared" si="2499"/>
        <v>8.6279882431589193E-7</v>
      </c>
      <c r="AW1910" s="13">
        <f t="shared" si="2500"/>
        <v>1.4229784881830036E-9</v>
      </c>
      <c r="AX1910" s="13">
        <f t="shared" si="2501"/>
        <v>1.0289772240072381E-4</v>
      </c>
      <c r="AY1910" s="13">
        <f t="shared" si="2502"/>
        <v>4.7726538834534212E-5</v>
      </c>
      <c r="AZ1910" s="13">
        <f t="shared" si="2503"/>
        <v>1.1068381573372318E-5</v>
      </c>
      <c r="BA1910" s="13">
        <f t="shared" si="2504"/>
        <v>1.7112641260732164E-6</v>
      </c>
      <c r="BB1910" s="13">
        <f t="shared" si="2505"/>
        <v>1.984317822194189E-7</v>
      </c>
      <c r="BC1910" s="13">
        <f t="shared" si="2506"/>
        <v>1.8407525335146422E-8</v>
      </c>
      <c r="BD1910" s="13">
        <f t="shared" si="2507"/>
        <v>3.9075944153033219E-6</v>
      </c>
      <c r="BE1910" s="13">
        <f t="shared" si="2508"/>
        <v>3.1261732221030402E-6</v>
      </c>
      <c r="BF1910" s="13">
        <f t="shared" si="2509"/>
        <v>1.2505083660064923E-6</v>
      </c>
      <c r="BG1910" s="13">
        <f t="shared" si="2510"/>
        <v>3.334793185047814E-7</v>
      </c>
      <c r="BH1910" s="13">
        <f t="shared" si="2511"/>
        <v>6.6697947946696921E-8</v>
      </c>
      <c r="BI1910" s="13">
        <f t="shared" si="2512"/>
        <v>1.0672005161211244E-8</v>
      </c>
      <c r="BJ1910" s="14">
        <f t="shared" si="2513"/>
        <v>0.40536920226721074</v>
      </c>
      <c r="BK1910" s="14">
        <f t="shared" si="2514"/>
        <v>0.39760060887307092</v>
      </c>
      <c r="BL1910" s="14">
        <f t="shared" si="2515"/>
        <v>0.19235730547155908</v>
      </c>
      <c r="BM1910" s="14">
        <f t="shared" si="2516"/>
        <v>0.13462383918743956</v>
      </c>
      <c r="BN1910" s="14">
        <f t="shared" si="2517"/>
        <v>0.86535479843045326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0.32429999999999998</v>
      </c>
      <c r="G1911" s="10">
        <f>VLOOKUP(C1911,away!$B$2:$E$405,4,FALSE)</f>
        <v>0.74129999999999996</v>
      </c>
      <c r="H1911" s="10">
        <f>VLOOKUP(A1911,away!$A$2:$E$405,3,FALSE)</f>
        <v>1.125</v>
      </c>
      <c r="I1911" s="10">
        <f>VLOOKUP(C1911,away!$B$2:$E$405,3,FALSE)</f>
        <v>1.6508</v>
      </c>
      <c r="J1911" s="10">
        <f>VLOOKUP(B1911,home!$B$2:$E$405,4,FALSE)</f>
        <v>0.77780000000000005</v>
      </c>
      <c r="K1911" s="12">
        <f t="shared" si="2462"/>
        <v>0.370630214703</v>
      </c>
      <c r="L1911" s="12">
        <f t="shared" si="2463"/>
        <v>1.4444912700000001</v>
      </c>
      <c r="M1911" s="13">
        <f t="shared" si="2464"/>
        <v>0.1628181272768347</v>
      </c>
      <c r="N1911" s="13">
        <f t="shared" si="2465"/>
        <v>6.0345317470153634E-2</v>
      </c>
      <c r="O1911" s="13">
        <f t="shared" si="2466"/>
        <v>0.23518936344913663</v>
      </c>
      <c r="P1911" s="13">
        <f t="shared" si="2467"/>
        <v>8.7168284271015417E-2</v>
      </c>
      <c r="Q1911" s="13">
        <f t="shared" si="2468"/>
        <v>1.1182898985141864E-2</v>
      </c>
      <c r="R1911" s="13">
        <f t="shared" si="2469"/>
        <v>0.1698644911495675</v>
      </c>
      <c r="S1911" s="13">
        <f t="shared" si="2470"/>
        <v>1.1666867058717265E-2</v>
      </c>
      <c r="T1911" s="13">
        <f t="shared" si="2471"/>
        <v>1.6153599957329283E-2</v>
      </c>
      <c r="U1911" s="13">
        <f t="shared" si="2472"/>
        <v>6.2956912825180053E-2</v>
      </c>
      <c r="V1911" s="13">
        <f t="shared" si="2473"/>
        <v>6.9401280321220024E-4</v>
      </c>
      <c r="W1911" s="13">
        <f t="shared" si="2474"/>
        <v>1.3815734172883637E-3</v>
      </c>
      <c r="X1911" s="13">
        <f t="shared" si="2475"/>
        <v>1.9956707401371089E-3</v>
      </c>
      <c r="Y1911" s="13">
        <f t="shared" si="2476"/>
        <v>1.4413644809612464E-3</v>
      </c>
      <c r="Z1911" s="13">
        <f t="shared" si="2477"/>
        <v>8.1789258182847477E-2</v>
      </c>
      <c r="AA1911" s="13">
        <f t="shared" si="2478"/>
        <v>3.0313570320707865E-2</v>
      </c>
      <c r="AB1911" s="13">
        <f t="shared" si="2479"/>
        <v>5.6175625381892193E-3</v>
      </c>
      <c r="AC1911" s="13">
        <f t="shared" si="2480"/>
        <v>2.3222193656325051E-5</v>
      </c>
      <c r="AD1911" s="13">
        <f t="shared" si="2481"/>
        <v>1.2801321306938587E-4</v>
      </c>
      <c r="AE1911" s="13">
        <f t="shared" si="2482"/>
        <v>1.8491396872337781E-4</v>
      </c>
      <c r="AF1911" s="13">
        <f t="shared" si="2483"/>
        <v>1.3355330676098617E-4</v>
      </c>
      <c r="AG1911" s="13">
        <f t="shared" si="2484"/>
        <v>6.430552856529215E-5</v>
      </c>
      <c r="AH1911" s="13">
        <f t="shared" si="2485"/>
        <v>2.9535967356224838E-2</v>
      </c>
      <c r="AI1911" s="13">
        <f t="shared" si="2486"/>
        <v>1.0946921922698413E-2</v>
      </c>
      <c r="AJ1911" s="13">
        <f t="shared" si="2487"/>
        <v>2.0286300112733443E-3</v>
      </c>
      <c r="AK1911" s="13">
        <f t="shared" si="2488"/>
        <v>2.5062385887706306E-4</v>
      </c>
      <c r="AL1911" s="13">
        <f t="shared" si="2489"/>
        <v>4.9730059223426858E-7</v>
      </c>
      <c r="AM1911" s="13">
        <f t="shared" si="2490"/>
        <v>9.48911292894548E-6</v>
      </c>
      <c r="AN1911" s="13">
        <f t="shared" si="2491"/>
        <v>1.3706940785905878E-5</v>
      </c>
      <c r="AO1911" s="13">
        <f t="shared" si="2492"/>
        <v>9.8997781518239925E-6</v>
      </c>
      <c r="AP1911" s="13">
        <f t="shared" si="2493"/>
        <v>4.766714371748829E-6</v>
      </c>
      <c r="AQ1911" s="13">
        <f t="shared" si="2494"/>
        <v>1.7213693241436808E-6</v>
      </c>
      <c r="AR1911" s="13">
        <f t="shared" si="2495"/>
        <v>8.5328893994143368E-3</v>
      </c>
      <c r="AS1911" s="13">
        <f t="shared" si="2496"/>
        <v>3.1625466301418888E-3</v>
      </c>
      <c r="AT1911" s="13">
        <f t="shared" si="2497"/>
        <v>5.8606766826886842E-4</v>
      </c>
      <c r="AU1911" s="13">
        <f t="shared" si="2498"/>
        <v>7.2404795240325786E-5</v>
      </c>
      <c r="AV1911" s="13">
        <f t="shared" si="2499"/>
        <v>6.7088512013621724E-6</v>
      </c>
      <c r="AW1911" s="13">
        <f t="shared" si="2500"/>
        <v>7.3955796427309714E-9</v>
      </c>
      <c r="AX1911" s="13">
        <f t="shared" si="2501"/>
        <v>5.8615866036601253E-7</v>
      </c>
      <c r="AY1911" s="13">
        <f t="shared" si="2502"/>
        <v>8.4670106773360013E-7</v>
      </c>
      <c r="AZ1911" s="13">
        <f t="shared" si="2503"/>
        <v>6.1152615032043223E-7</v>
      </c>
      <c r="BA1911" s="13">
        <f t="shared" si="2504"/>
        <v>2.9444806183819056E-7</v>
      </c>
      <c r="BB1911" s="13">
        <f t="shared" si="2505"/>
        <v>1.063319136984217E-7</v>
      </c>
      <c r="BC1911" s="13">
        <f t="shared" si="2506"/>
        <v>3.0719104211952656E-8</v>
      </c>
      <c r="BD1911" s="13">
        <f t="shared" si="2507"/>
        <v>2.0542807075549247E-3</v>
      </c>
      <c r="BE1911" s="13">
        <f t="shared" si="2508"/>
        <v>7.6137849970131261E-4</v>
      </c>
      <c r="BF1911" s="13">
        <f t="shared" si="2509"/>
        <v>1.4109493840727268E-4</v>
      </c>
      <c r="BG1911" s="13">
        <f t="shared" si="2510"/>
        <v>1.7431349105131352E-5</v>
      </c>
      <c r="BH1911" s="13">
        <f t="shared" si="2511"/>
        <v>1.6151461653494444E-6</v>
      </c>
      <c r="BI1911" s="13">
        <f t="shared" si="2512"/>
        <v>1.1972439400803842E-7</v>
      </c>
      <c r="BJ1911" s="14">
        <f t="shared" si="2513"/>
        <v>9.3053270868651283E-2</v>
      </c>
      <c r="BK1911" s="14">
        <f t="shared" si="2514"/>
        <v>0.2623718576050959</v>
      </c>
      <c r="BL1911" s="14">
        <f t="shared" si="2515"/>
        <v>0.56204058114144972</v>
      </c>
      <c r="BM1911" s="14">
        <f t="shared" si="2516"/>
        <v>0.2726856458907066</v>
      </c>
      <c r="BN1911" s="14">
        <f t="shared" si="2517"/>
        <v>0.72656848260184981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1.2972999999999999</v>
      </c>
      <c r="G1912" s="10">
        <f>VLOOKUP(C1912,away!$B$2:$E$405,4,FALSE)</f>
        <v>1.1119000000000001</v>
      </c>
      <c r="H1912" s="10">
        <f>VLOOKUP(A1912,away!$A$2:$E$405,3,FALSE)</f>
        <v>1.125</v>
      </c>
      <c r="I1912" s="10">
        <f>VLOOKUP(C1912,away!$B$2:$E$405,3,FALSE)</f>
        <v>1.0159</v>
      </c>
      <c r="J1912" s="10">
        <f>VLOOKUP(B1912,home!$B$2:$E$405,4,FALSE)</f>
        <v>1.6667000000000001</v>
      </c>
      <c r="K1912" s="12">
        <f t="shared" si="2462"/>
        <v>2.2238527151790004</v>
      </c>
      <c r="L1912" s="12">
        <f t="shared" si="2463"/>
        <v>1.9048505962500002</v>
      </c>
      <c r="M1912" s="13">
        <f t="shared" si="2464"/>
        <v>1.6103746834478749E-2</v>
      </c>
      <c r="N1912" s="13">
        <f t="shared" si="2465"/>
        <v>3.5812361122410805E-2</v>
      </c>
      <c r="O1912" s="13">
        <f t="shared" si="2466"/>
        <v>3.0675231759515899E-2</v>
      </c>
      <c r="P1912" s="13">
        <f t="shared" si="2467"/>
        <v>6.821719743714455E-2</v>
      </c>
      <c r="Q1912" s="13">
        <f t="shared" si="2468"/>
        <v>3.9820708259522074E-2</v>
      </c>
      <c r="R1912" s="13">
        <f t="shared" si="2469"/>
        <v>2.9215866753610403E-2</v>
      </c>
      <c r="S1912" s="13">
        <f t="shared" si="2470"/>
        <v>7.2243839803399851E-2</v>
      </c>
      <c r="T1912" s="13">
        <f t="shared" si="2471"/>
        <v>7.5852499871247925E-2</v>
      </c>
      <c r="U1912" s="13">
        <f t="shared" si="2472"/>
        <v>6.4971784606324398E-2</v>
      </c>
      <c r="V1912" s="13">
        <f t="shared" si="2473"/>
        <v>3.4003627534917286E-2</v>
      </c>
      <c r="W1912" s="13">
        <f t="shared" si="2474"/>
        <v>2.9518463394429671E-2</v>
      </c>
      <c r="X1912" s="13">
        <f t="shared" si="2475"/>
        <v>5.6228262597263157E-2</v>
      </c>
      <c r="Y1912" s="13">
        <f t="shared" si="2476"/>
        <v>5.3553219767249166E-2</v>
      </c>
      <c r="Z1912" s="13">
        <f t="shared" si="2477"/>
        <v>1.8550620401858443E-2</v>
      </c>
      <c r="AA1912" s="13">
        <f t="shared" si="2478"/>
        <v>4.1253847548927865E-2</v>
      </c>
      <c r="AB1912" s="13">
        <f t="shared" si="2479"/>
        <v>4.5871240441631891E-2</v>
      </c>
      <c r="AC1912" s="13">
        <f t="shared" si="2480"/>
        <v>9.002688151439061E-3</v>
      </c>
      <c r="AD1912" s="13">
        <f t="shared" si="2481"/>
        <v>1.6411178741903596E-2</v>
      </c>
      <c r="AE1912" s="13">
        <f t="shared" si="2482"/>
        <v>3.126084361168039E-2</v>
      </c>
      <c r="AF1912" s="13">
        <f t="shared" si="2483"/>
        <v>2.9773618296493703E-2</v>
      </c>
      <c r="AG1912" s="13">
        <f t="shared" si="2484"/>
        <v>1.8904764854865311E-2</v>
      </c>
      <c r="AH1912" s="13">
        <f t="shared" si="2485"/>
        <v>8.8340400833218698E-3</v>
      </c>
      <c r="AI1912" s="13">
        <f t="shared" si="2486"/>
        <v>1.9645604025295468E-2</v>
      </c>
      <c r="AJ1912" s="13">
        <f t="shared" si="2487"/>
        <v>2.1844464926492415E-2</v>
      </c>
      <c r="AK1912" s="13">
        <f t="shared" si="2488"/>
        <v>1.6192957546137532E-2</v>
      </c>
      <c r="AL1912" s="13">
        <f t="shared" si="2489"/>
        <v>1.5254540732765772E-3</v>
      </c>
      <c r="AM1912" s="13">
        <f t="shared" si="2490"/>
        <v>7.2992088808940354E-3</v>
      </c>
      <c r="AN1912" s="13">
        <f t="shared" si="2491"/>
        <v>1.3903902388924298E-2</v>
      </c>
      <c r="AO1912" s="13">
        <f t="shared" si="2492"/>
        <v>1.3242428377872128E-2</v>
      </c>
      <c r="AP1912" s="13">
        <f t="shared" si="2493"/>
        <v>8.4082825304625484E-3</v>
      </c>
      <c r="AQ1912" s="13">
        <f t="shared" si="2494"/>
        <v>4.0041304978975121E-3</v>
      </c>
      <c r="AR1912" s="13">
        <f t="shared" si="2495"/>
        <v>3.3655053040024135E-3</v>
      </c>
      <c r="AS1912" s="13">
        <f t="shared" si="2496"/>
        <v>7.4843881082550948E-3</v>
      </c>
      <c r="AT1912" s="13">
        <f t="shared" si="2497"/>
        <v>8.3220884079982585E-3</v>
      </c>
      <c r="AU1912" s="13">
        <f t="shared" si="2498"/>
        <v>6.1690329673622039E-3</v>
      </c>
      <c r="AV1912" s="13">
        <f t="shared" si="2499"/>
        <v>3.4297551786243016E-3</v>
      </c>
      <c r="AW1912" s="13">
        <f t="shared" si="2500"/>
        <v>1.7949963716795038E-4</v>
      </c>
      <c r="AX1912" s="13">
        <f t="shared" si="2501"/>
        <v>2.7053942480724817E-3</v>
      </c>
      <c r="AY1912" s="13">
        <f t="shared" si="2502"/>
        <v>5.1533718465321876E-3</v>
      </c>
      <c r="AZ1912" s="13">
        <f t="shared" si="2503"/>
        <v>4.9082017172824019E-3</v>
      </c>
      <c r="BA1912" s="13">
        <f t="shared" si="2504"/>
        <v>3.116463655893552E-3</v>
      </c>
      <c r="BB1912" s="13">
        <f t="shared" si="2505"/>
        <v>1.4840994132800725E-3</v>
      </c>
      <c r="BC1912" s="13">
        <f t="shared" si="2506"/>
        <v>5.6539753045616427E-4</v>
      </c>
      <c r="BD1912" s="13">
        <f t="shared" si="2507"/>
        <v>1.0684641308352559E-3</v>
      </c>
      <c r="BE1912" s="13">
        <f t="shared" si="2508"/>
        <v>2.3761068584293547E-3</v>
      </c>
      <c r="BF1912" s="13">
        <f t="shared" si="2509"/>
        <v>2.6420558443367827E-3</v>
      </c>
      <c r="BG1912" s="13">
        <f t="shared" si="2510"/>
        <v>1.958514354360967E-3</v>
      </c>
      <c r="BH1912" s="13">
        <f t="shared" si="2511"/>
        <v>1.0888618661656713E-3</v>
      </c>
      <c r="BI1912" s="13">
        <f t="shared" si="2512"/>
        <v>4.8429368350547998E-4</v>
      </c>
      <c r="BJ1912" s="14">
        <f t="shared" si="2513"/>
        <v>0.45192680160463328</v>
      </c>
      <c r="BK1912" s="14">
        <f t="shared" si="2514"/>
        <v>0.2062499256811883</v>
      </c>
      <c r="BL1912" s="14">
        <f t="shared" si="2515"/>
        <v>0.3168941043951336</v>
      </c>
      <c r="BM1912" s="14">
        <f t="shared" si="2516"/>
        <v>0.76880246770676675</v>
      </c>
      <c r="BN1912" s="14">
        <f t="shared" si="2517"/>
        <v>0.21984511216668248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0.83399999999999996</v>
      </c>
      <c r="G1913" s="10">
        <f>VLOOKUP(C1913,away!$B$2:$E$405,4,FALSE)</f>
        <v>1.1351</v>
      </c>
      <c r="H1913" s="10">
        <f>VLOOKUP(A1913,away!$A$2:$E$405,3,FALSE)</f>
        <v>1.125</v>
      </c>
      <c r="I1913" s="10">
        <f>VLOOKUP(C1913,away!$B$2:$E$405,3,FALSE)</f>
        <v>1</v>
      </c>
      <c r="J1913" s="10">
        <f>VLOOKUP(B1913,home!$B$2:$E$405,4,FALSE)</f>
        <v>1.0159</v>
      </c>
      <c r="K1913" s="12">
        <f t="shared" si="2462"/>
        <v>1.45948638078</v>
      </c>
      <c r="L1913" s="12">
        <f t="shared" si="2463"/>
        <v>1.1428875000000001</v>
      </c>
      <c r="M1913" s="13">
        <f t="shared" si="2464"/>
        <v>7.409747070636491E-2</v>
      </c>
      <c r="N1913" s="13">
        <f t="shared" si="2465"/>
        <v>0.10814424934618461</v>
      </c>
      <c r="O1913" s="13">
        <f t="shared" si="2466"/>
        <v>8.4685073051920634E-2</v>
      </c>
      <c r="P1913" s="13">
        <f t="shared" si="2467"/>
        <v>0.12359671077463756</v>
      </c>
      <c r="Q1913" s="13">
        <f t="shared" si="2468"/>
        <v>7.8917529540216455E-2</v>
      </c>
      <c r="R1913" s="13">
        <f t="shared" si="2469"/>
        <v>4.839275571381349E-2</v>
      </c>
      <c r="S1913" s="13">
        <f t="shared" si="2470"/>
        <v>5.1540716466713377E-2</v>
      </c>
      <c r="T1913" s="13">
        <f t="shared" si="2471"/>
        <v>9.0193858042394132E-2</v>
      </c>
      <c r="U1913" s="13">
        <f t="shared" si="2472"/>
        <v>7.0628567892724314E-2</v>
      </c>
      <c r="V1913" s="13">
        <f t="shared" si="2473"/>
        <v>9.5523773776573454E-3</v>
      </c>
      <c r="W1913" s="13">
        <f t="shared" si="2474"/>
        <v>3.8393019856249759E-2</v>
      </c>
      <c r="X1913" s="13">
        <f t="shared" si="2475"/>
        <v>4.3878902480959645E-2</v>
      </c>
      <c r="Y1913" s="13">
        <f t="shared" si="2476"/>
        <v>2.5074324579603891E-2</v>
      </c>
      <c r="Z1913" s="13">
        <f t="shared" si="2477"/>
        <v>1.8435825198623666E-2</v>
      </c>
      <c r="AA1913" s="13">
        <f t="shared" si="2478"/>
        <v>2.6906835795831981E-2</v>
      </c>
      <c r="AB1913" s="13">
        <f t="shared" si="2479"/>
        <v>1.9635080196950289E-2</v>
      </c>
      <c r="AC1913" s="13">
        <f t="shared" si="2480"/>
        <v>9.9585250068384744E-4</v>
      </c>
      <c r="AD1913" s="13">
        <f t="shared" si="2481"/>
        <v>1.4008522399303152E-2</v>
      </c>
      <c r="AE1913" s="13">
        <f t="shared" si="2482"/>
        <v>1.6010165143633581E-2</v>
      </c>
      <c r="AF1913" s="13">
        <f t="shared" si="2483"/>
        <v>9.1489088077972656E-3</v>
      </c>
      <c r="AG1913" s="13">
        <f t="shared" si="2484"/>
        <v>3.4853911716904648E-3</v>
      </c>
      <c r="AH1913" s="13">
        <f t="shared" si="2485"/>
        <v>5.2675185429230066E-3</v>
      </c>
      <c r="AI1913" s="13">
        <f t="shared" si="2486"/>
        <v>7.687871573902238E-3</v>
      </c>
      <c r="AJ1913" s="13">
        <f t="shared" si="2487"/>
        <v>5.6101719296480111E-3</v>
      </c>
      <c r="AK1913" s="13">
        <f t="shared" si="2488"/>
        <v>2.729323175051842E-3</v>
      </c>
      <c r="AL1913" s="13">
        <f t="shared" si="2489"/>
        <v>6.6444423718040922E-5</v>
      </c>
      <c r="AM1913" s="13">
        <f t="shared" si="2490"/>
        <v>4.0890495313269035E-3</v>
      </c>
      <c r="AN1913" s="13">
        <f t="shared" si="2491"/>
        <v>4.6733235962343762E-3</v>
      </c>
      <c r="AO1913" s="13">
        <f t="shared" si="2492"/>
        <v>2.6705415607956588E-3</v>
      </c>
      <c r="AP1913" s="13">
        <f t="shared" si="2493"/>
        <v>1.0173761893546157E-3</v>
      </c>
      <c r="AQ1913" s="13">
        <f t="shared" si="2494"/>
        <v>2.9068663240275615E-4</v>
      </c>
      <c r="AR1913" s="13">
        <f t="shared" si="2495"/>
        <v>1.2040362197449823E-3</v>
      </c>
      <c r="AS1913" s="13">
        <f t="shared" si="2496"/>
        <v>1.7572744646836371E-3</v>
      </c>
      <c r="AT1913" s="13">
        <f t="shared" si="2497"/>
        <v>1.2823590742491171E-3</v>
      </c>
      <c r="AU1913" s="13">
        <f t="shared" si="2498"/>
        <v>6.2386186804541189E-4</v>
      </c>
      <c r="AV1913" s="13">
        <f t="shared" si="2499"/>
        <v>2.2762947497506191E-4</v>
      </c>
      <c r="AW1913" s="13">
        <f t="shared" si="2500"/>
        <v>3.0786446789384673E-6</v>
      </c>
      <c r="AX1913" s="13">
        <f t="shared" si="2501"/>
        <v>9.9465201688441027E-4</v>
      </c>
      <c r="AY1913" s="13">
        <f t="shared" si="2502"/>
        <v>1.1367753569469813E-3</v>
      </c>
      <c r="AZ1913" s="13">
        <f t="shared" si="2503"/>
        <v>6.4960317288137188E-4</v>
      </c>
      <c r="BA1913" s="13">
        <f t="shared" si="2504"/>
        <v>2.4747444874881954E-4</v>
      </c>
      <c r="BB1913" s="13">
        <f t="shared" si="2505"/>
        <v>7.0708863511104189E-5</v>
      </c>
      <c r="BC1913" s="13">
        <f t="shared" si="2506"/>
        <v>1.6162455249209402E-5</v>
      </c>
      <c r="BD1913" s="13">
        <f t="shared" si="2507"/>
        <v>2.293463241822988E-4</v>
      </c>
      <c r="BE1913" s="13">
        <f t="shared" si="2508"/>
        <v>3.3472783662601992E-4</v>
      </c>
      <c r="BF1913" s="13">
        <f t="shared" si="2509"/>
        <v>2.4426535941181451E-4</v>
      </c>
      <c r="BG1913" s="13">
        <f t="shared" si="2510"/>
        <v>1.1883398845262505E-4</v>
      </c>
      <c r="BH1913" s="13">
        <f t="shared" si="2511"/>
        <v>4.3359146930093495E-5</v>
      </c>
      <c r="BI1913" s="13">
        <f t="shared" si="2512"/>
        <v>1.2656416885342079E-5</v>
      </c>
      <c r="BJ1913" s="14">
        <f t="shared" si="2513"/>
        <v>0.44311122519236928</v>
      </c>
      <c r="BK1913" s="14">
        <f t="shared" si="2514"/>
        <v>0.26098634760672212</v>
      </c>
      <c r="BL1913" s="14">
        <f t="shared" si="2515"/>
        <v>0.27762154804695227</v>
      </c>
      <c r="BM1913" s="14">
        <f t="shared" si="2516"/>
        <v>0.48118746019926162</v>
      </c>
      <c r="BN1913" s="14">
        <f t="shared" si="2517"/>
        <v>0.51783378913313771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0.97299999999999998</v>
      </c>
      <c r="G1914" s="10">
        <f>VLOOKUP(C1914,away!$B$2:$E$405,4,FALSE)</f>
        <v>0.56759999999999999</v>
      </c>
      <c r="H1914" s="10">
        <f>VLOOKUP(A1914,away!$A$2:$E$405,3,FALSE)</f>
        <v>1.125</v>
      </c>
      <c r="I1914" s="10">
        <f>VLOOKUP(C1914,away!$B$2:$E$405,3,FALSE)</f>
        <v>1</v>
      </c>
      <c r="J1914" s="10">
        <f>VLOOKUP(B1914,home!$B$2:$E$405,4,FALSE)</f>
        <v>1</v>
      </c>
      <c r="K1914" s="12">
        <f t="shared" si="2462"/>
        <v>0.85144205915999993</v>
      </c>
      <c r="L1914" s="12">
        <f t="shared" si="2463"/>
        <v>1.125</v>
      </c>
      <c r="M1914" s="13">
        <f t="shared" si="2464"/>
        <v>0.13856135443172996</v>
      </c>
      <c r="N1914" s="13">
        <f t="shared" si="2465"/>
        <v>0.11797696493735071</v>
      </c>
      <c r="O1914" s="13">
        <f t="shared" si="2466"/>
        <v>0.15588152373569616</v>
      </c>
      <c r="P1914" s="13">
        <f t="shared" si="2467"/>
        <v>0.13272408555451953</v>
      </c>
      <c r="Q1914" s="13">
        <f t="shared" si="2468"/>
        <v>5.0225274979852498E-2</v>
      </c>
      <c r="R1914" s="13">
        <f t="shared" si="2469"/>
        <v>8.7683357101329129E-2</v>
      </c>
      <c r="S1914" s="13">
        <f t="shared" si="2470"/>
        <v>3.1783181823187921E-2</v>
      </c>
      <c r="T1914" s="13">
        <f t="shared" si="2471"/>
        <v>5.6503434352334049E-2</v>
      </c>
      <c r="U1914" s="13">
        <f t="shared" si="2472"/>
        <v>7.4657298124417279E-2</v>
      </c>
      <c r="V1914" s="13">
        <f t="shared" si="2473"/>
        <v>3.3826922222739749E-3</v>
      </c>
      <c r="W1914" s="13">
        <f t="shared" si="2474"/>
        <v>1.425463718357428E-2</v>
      </c>
      <c r="X1914" s="13">
        <f t="shared" si="2475"/>
        <v>1.6036466831521063E-2</v>
      </c>
      <c r="Y1914" s="13">
        <f t="shared" si="2476"/>
        <v>9.0205125927306021E-3</v>
      </c>
      <c r="Z1914" s="13">
        <f t="shared" si="2477"/>
        <v>3.2881258912998416E-2</v>
      </c>
      <c r="AA1914" s="13">
        <f t="shared" si="2478"/>
        <v>2.7996486796656471E-2</v>
      </c>
      <c r="AB1914" s="13">
        <f t="shared" si="2479"/>
        <v>1.1918693183695466E-2</v>
      </c>
      <c r="AC1914" s="13">
        <f t="shared" si="2480"/>
        <v>2.0251170219638456E-4</v>
      </c>
      <c r="AD1914" s="13">
        <f t="shared" si="2481"/>
        <v>3.0342494090402966E-3</v>
      </c>
      <c r="AE1914" s="13">
        <f t="shared" si="2482"/>
        <v>3.4135305851703333E-3</v>
      </c>
      <c r="AF1914" s="13">
        <f t="shared" si="2483"/>
        <v>1.9201109541583134E-3</v>
      </c>
      <c r="AG1914" s="13">
        <f t="shared" si="2484"/>
        <v>7.2004160780936733E-4</v>
      </c>
      <c r="AH1914" s="13">
        <f t="shared" si="2485"/>
        <v>9.2478540692808048E-3</v>
      </c>
      <c r="AI1914" s="13">
        <f t="shared" si="2486"/>
        <v>7.8740119115596335E-3</v>
      </c>
      <c r="AJ1914" s="13">
        <f t="shared" si="2487"/>
        <v>3.35213245791435E-3</v>
      </c>
      <c r="AK1914" s="13">
        <f t="shared" si="2488"/>
        <v>9.5138218751455539E-4</v>
      </c>
      <c r="AL1914" s="13">
        <f t="shared" si="2489"/>
        <v>7.7592141324938899E-6</v>
      </c>
      <c r="AM1914" s="13">
        <f t="shared" si="2490"/>
        <v>5.1669751296765684E-4</v>
      </c>
      <c r="AN1914" s="13">
        <f t="shared" si="2491"/>
        <v>5.8128470208861386E-4</v>
      </c>
      <c r="AO1914" s="13">
        <f t="shared" si="2492"/>
        <v>3.2697264492484543E-4</v>
      </c>
      <c r="AP1914" s="13">
        <f t="shared" si="2493"/>
        <v>1.22614741846817E-4</v>
      </c>
      <c r="AQ1914" s="13">
        <f t="shared" si="2494"/>
        <v>3.4485396144417284E-5</v>
      </c>
      <c r="AR1914" s="13">
        <f t="shared" si="2495"/>
        <v>2.0807671655881815E-3</v>
      </c>
      <c r="AS1914" s="13">
        <f t="shared" si="2496"/>
        <v>1.7716526801009175E-3</v>
      </c>
      <c r="AT1914" s="13">
        <f t="shared" si="2497"/>
        <v>7.5422980303072886E-4</v>
      </c>
      <c r="AU1914" s="13">
        <f t="shared" si="2498"/>
        <v>2.1406099219077501E-4</v>
      </c>
      <c r="AV1914" s="13">
        <f t="shared" si="2499"/>
        <v>4.5565132994186534E-5</v>
      </c>
      <c r="AW1914" s="13">
        <f t="shared" si="2500"/>
        <v>2.0645378932606126E-7</v>
      </c>
      <c r="AX1914" s="13">
        <f t="shared" si="2501"/>
        <v>7.3322999067338706E-5</v>
      </c>
      <c r="AY1914" s="13">
        <f t="shared" si="2502"/>
        <v>8.2488373950756022E-5</v>
      </c>
      <c r="AZ1914" s="13">
        <f t="shared" si="2503"/>
        <v>4.6399710347300289E-5</v>
      </c>
      <c r="BA1914" s="13">
        <f t="shared" si="2504"/>
        <v>1.7399891380237604E-5</v>
      </c>
      <c r="BB1914" s="13">
        <f t="shared" si="2505"/>
        <v>4.8937194506918263E-6</v>
      </c>
      <c r="BC1914" s="13">
        <f t="shared" si="2506"/>
        <v>1.101086876405661E-6</v>
      </c>
      <c r="BD1914" s="13">
        <f t="shared" si="2507"/>
        <v>3.9014384354778368E-4</v>
      </c>
      <c r="BE1914" s="13">
        <f t="shared" si="2508"/>
        <v>3.3218487751892175E-4</v>
      </c>
      <c r="BF1914" s="13">
        <f t="shared" si="2509"/>
        <v>1.4141808806826154E-4</v>
      </c>
      <c r="BG1914" s="13">
        <f t="shared" si="2510"/>
        <v>4.0136436035770279E-5</v>
      </c>
      <c r="BH1914" s="13">
        <f t="shared" si="2511"/>
        <v>8.5434624364099683E-6</v>
      </c>
      <c r="BI1914" s="13">
        <f t="shared" si="2512"/>
        <v>1.4548526498426031E-6</v>
      </c>
      <c r="BJ1914" s="14">
        <f t="shared" si="2513"/>
        <v>0.27491288421258664</v>
      </c>
      <c r="BK1914" s="14">
        <f t="shared" si="2514"/>
        <v>0.306744073321991</v>
      </c>
      <c r="BL1914" s="14">
        <f t="shared" si="2515"/>
        <v>0.38534289690222567</v>
      </c>
      <c r="BM1914" s="14">
        <f t="shared" si="2516"/>
        <v>0.31674627068916239</v>
      </c>
      <c r="BN1914" s="14">
        <f t="shared" si="2517"/>
        <v>0.68305256074047804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1.5088999999999999</v>
      </c>
      <c r="F1915" s="10">
        <f>VLOOKUP(B1915,home!$B$2:$E$405,3,FALSE)</f>
        <v>1.1835</v>
      </c>
      <c r="G1915" s="10">
        <f>VLOOKUP(C1915,away!$B$2:$E$405,4,FALSE)</f>
        <v>1.5147999999999999</v>
      </c>
      <c r="H1915" s="10">
        <f>VLOOKUP(A1915,away!$A$2:$E$405,3,FALSE)</f>
        <v>1.1115999999999999</v>
      </c>
      <c r="I1915" s="10">
        <f>VLOOKUP(C1915,away!$B$2:$E$405,3,FALSE)</f>
        <v>0.38550000000000001</v>
      </c>
      <c r="J1915" s="10">
        <f>VLOOKUP(B1915,home!$B$2:$E$405,4,FALSE)</f>
        <v>0.38550000000000001</v>
      </c>
      <c r="K1915" s="12">
        <f t="shared" si="2462"/>
        <v>2.7051043156199999</v>
      </c>
      <c r="L1915" s="12">
        <f t="shared" si="2463"/>
        <v>0.16519515389999997</v>
      </c>
      <c r="M1915" s="13">
        <f t="shared" si="2464"/>
        <v>5.6681949521702142E-2</v>
      </c>
      <c r="N1915" s="13">
        <f t="shared" si="2465"/>
        <v>0.15333058626891144</v>
      </c>
      <c r="O1915" s="13">
        <f t="shared" si="2466"/>
        <v>9.3635833745896145E-3</v>
      </c>
      <c r="P1915" s="13">
        <f t="shared" si="2467"/>
        <v>2.532946979627005E-2</v>
      </c>
      <c r="Q1915" s="13">
        <f t="shared" si="2468"/>
        <v>0.20738761531628855</v>
      </c>
      <c r="R1915" s="13">
        <f t="shared" si="2469"/>
        <v>7.7340929831040629E-4</v>
      </c>
      <c r="S1915" s="13">
        <f t="shared" si="2470"/>
        <v>2.8297458254964865E-3</v>
      </c>
      <c r="T1915" s="13">
        <f t="shared" si="2471"/>
        <v>3.4259429029128277E-2</v>
      </c>
      <c r="U1915" s="13">
        <f t="shared" si="2472"/>
        <v>2.0921528306001159E-3</v>
      </c>
      <c r="V1915" s="13">
        <f t="shared" si="2473"/>
        <v>1.4050320746405754E-4</v>
      </c>
      <c r="W1915" s="13">
        <f t="shared" si="2474"/>
        <v>0.18700171106607755</v>
      </c>
      <c r="X1915" s="13">
        <f t="shared" si="2475"/>
        <v>3.0891776439124007E-2</v>
      </c>
      <c r="Y1915" s="13">
        <f t="shared" si="2476"/>
        <v>2.5515858815527417E-3</v>
      </c>
      <c r="Z1915" s="13">
        <f t="shared" si="2477"/>
        <v>4.2587822687359552E-5</v>
      </c>
      <c r="AA1915" s="13">
        <f t="shared" si="2478"/>
        <v>1.1520450294443565E-4</v>
      </c>
      <c r="AB1915" s="13">
        <f t="shared" si="2479"/>
        <v>1.5582009904692497E-4</v>
      </c>
      <c r="AC1915" s="13">
        <f t="shared" si="2480"/>
        <v>3.9241678565339644E-6</v>
      </c>
      <c r="AD1915" s="13">
        <f t="shared" si="2481"/>
        <v>0.12646478390829266</v>
      </c>
      <c r="AE1915" s="13">
        <f t="shared" si="2482"/>
        <v>2.0891369440660643E-2</v>
      </c>
      <c r="AF1915" s="13">
        <f t="shared" si="2483"/>
        <v>1.725576494965846E-3</v>
      </c>
      <c r="AG1915" s="13">
        <f t="shared" si="2484"/>
        <v>9.5018958217368547E-5</v>
      </c>
      <c r="AH1915" s="13">
        <f t="shared" si="2485"/>
        <v>1.7588254807760669E-6</v>
      </c>
      <c r="AI1915" s="13">
        <f t="shared" si="2486"/>
        <v>4.7578063984697595E-6</v>
      </c>
      <c r="AJ1915" s="13">
        <f t="shared" si="2487"/>
        <v>6.4351813106924986E-6</v>
      </c>
      <c r="AK1915" s="13">
        <f t="shared" si="2488"/>
        <v>5.8026122451171493E-6</v>
      </c>
      <c r="AL1915" s="13">
        <f t="shared" si="2489"/>
        <v>7.0143735024155514E-8</v>
      </c>
      <c r="AM1915" s="13">
        <f t="shared" si="2490"/>
        <v>6.8420086544854639E-2</v>
      </c>
      <c r="AN1915" s="13">
        <f t="shared" si="2491"/>
        <v>1.130266672662858E-2</v>
      </c>
      <c r="AO1915" s="13">
        <f t="shared" si="2492"/>
        <v>9.3357288469290858E-4</v>
      </c>
      <c r="AP1915" s="13">
        <f t="shared" si="2493"/>
        <v>5.1407238787904025E-5</v>
      </c>
      <c r="AQ1915" s="13">
        <f t="shared" si="2494"/>
        <v>2.1230566807854622E-6</v>
      </c>
      <c r="AR1915" s="13">
        <f t="shared" si="2495"/>
        <v>5.8109889196008767E-8</v>
      </c>
      <c r="AS1915" s="13">
        <f t="shared" si="2496"/>
        <v>1.5719331204432332E-7</v>
      </c>
      <c r="AT1915" s="13">
        <f t="shared" si="2497"/>
        <v>2.1261215339885018E-7</v>
      </c>
      <c r="AU1915" s="13">
        <f t="shared" si="2498"/>
        <v>1.9171268457083039E-7</v>
      </c>
      <c r="AV1915" s="13">
        <f t="shared" si="2499"/>
        <v>1.2965070259791225E-7</v>
      </c>
      <c r="AW1915" s="13">
        <f t="shared" si="2500"/>
        <v>8.706983208177046E-10</v>
      </c>
      <c r="AX1915" s="13">
        <f t="shared" si="2501"/>
        <v>3.0847245231263355E-2</v>
      </c>
      <c r="AY1915" s="13">
        <f t="shared" si="2502"/>
        <v>5.0958154233695903E-3</v>
      </c>
      <c r="AZ1915" s="13">
        <f t="shared" si="2503"/>
        <v>4.2090200655476651E-4</v>
      </c>
      <c r="BA1915" s="13">
        <f t="shared" si="2504"/>
        <v>2.3176990583211167E-5</v>
      </c>
      <c r="BB1915" s="13">
        <f t="shared" si="2505"/>
        <v>9.5718163158310414E-7</v>
      </c>
      <c r="BC1915" s="13">
        <f t="shared" si="2506"/>
        <v>3.16243533879248E-8</v>
      </c>
      <c r="BD1915" s="13">
        <f t="shared" si="2507"/>
        <v>1.5999120148077706E-9</v>
      </c>
      <c r="BE1915" s="13">
        <f t="shared" si="2508"/>
        <v>4.3279288958687891E-9</v>
      </c>
      <c r="BF1915" s="13">
        <f t="shared" si="2509"/>
        <v>5.8537495669555824E-9</v>
      </c>
      <c r="BG1915" s="13">
        <f t="shared" si="2510"/>
        <v>5.278334405376751E-9</v>
      </c>
      <c r="BH1915" s="13">
        <f t="shared" si="2511"/>
        <v>3.5696112948175435E-9</v>
      </c>
      <c r="BI1915" s="13">
        <f t="shared" si="2512"/>
        <v>1.9312341837393665E-9</v>
      </c>
      <c r="BJ1915" s="14">
        <f t="shared" si="2513"/>
        <v>0.88169743771261966</v>
      </c>
      <c r="BK1915" s="14">
        <f t="shared" si="2514"/>
        <v>9.0081478085893896E-2</v>
      </c>
      <c r="BL1915" s="14">
        <f t="shared" si="2515"/>
        <v>1.251969637043872E-2</v>
      </c>
      <c r="BM1915" s="14">
        <f t="shared" si="2516"/>
        <v>0.52637877186289628</v>
      </c>
      <c r="BN1915" s="14">
        <f t="shared" si="2517"/>
        <v>0.45286661357607216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1.5088999999999999</v>
      </c>
      <c r="F1916" s="10">
        <f>VLOOKUP(B1916,home!$B$2:$E$405,3,FALSE)</f>
        <v>1.3728</v>
      </c>
      <c r="G1916" s="10">
        <f>VLOOKUP(C1916,away!$B$2:$E$405,4,FALSE)</f>
        <v>1.3728</v>
      </c>
      <c r="H1916" s="10">
        <f>VLOOKUP(A1916,away!$A$2:$E$405,3,FALSE)</f>
        <v>1.1115999999999999</v>
      </c>
      <c r="I1916" s="10">
        <f>VLOOKUP(C1916,away!$B$2:$E$405,3,FALSE)</f>
        <v>0.64259999999999995</v>
      </c>
      <c r="J1916" s="10">
        <f>VLOOKUP(B1916,home!$B$2:$E$405,4,FALSE)</f>
        <v>1.2850999999999999</v>
      </c>
      <c r="K1916" s="12">
        <f t="shared" si="2462"/>
        <v>2.8436425205760001</v>
      </c>
      <c r="L1916" s="12">
        <f t="shared" si="2463"/>
        <v>0.91796512701599986</v>
      </c>
      <c r="M1916" s="13">
        <f t="shared" si="2464"/>
        <v>2.3246338398404818E-2</v>
      </c>
      <c r="N1916" s="13">
        <f t="shared" si="2465"/>
        <v>6.6104276317402538E-2</v>
      </c>
      <c r="O1916" s="13">
        <f t="shared" si="2466"/>
        <v>2.1339327980548592E-2</v>
      </c>
      <c r="P1916" s="13">
        <f t="shared" si="2467"/>
        <v>6.0681420406005174E-2</v>
      </c>
      <c r="Q1916" s="13">
        <f t="shared" si="2468"/>
        <v>9.398846546403547E-2</v>
      </c>
      <c r="R1916" s="13">
        <f t="shared" si="2469"/>
        <v>9.7943794600501826E-3</v>
      </c>
      <c r="S1916" s="13">
        <f t="shared" si="2470"/>
        <v>3.9600158951732134E-2</v>
      </c>
      <c r="T1916" s="13">
        <f t="shared" si="2471"/>
        <v>8.6278133637732235E-2</v>
      </c>
      <c r="U1916" s="13">
        <f t="shared" si="2472"/>
        <v>2.7851713895254905E-2</v>
      </c>
      <c r="V1916" s="13">
        <f t="shared" si="2473"/>
        <v>1.1485650639832869E-2</v>
      </c>
      <c r="W1916" s="13">
        <f t="shared" si="2474"/>
        <v>8.9089865612406727E-2</v>
      </c>
      <c r="X1916" s="13">
        <f t="shared" si="2475"/>
        <v>8.1781389802731308E-2</v>
      </c>
      <c r="Y1916" s="13">
        <f t="shared" si="2476"/>
        <v>3.753623193890461E-2</v>
      </c>
      <c r="Z1916" s="13">
        <f t="shared" si="2477"/>
        <v>2.9969662616959555E-3</v>
      </c>
      <c r="AA1916" s="13">
        <f t="shared" si="2478"/>
        <v>8.5223006944903212E-3</v>
      </c>
      <c r="AB1916" s="13">
        <f t="shared" si="2479"/>
        <v>1.2117188313993525E-2</v>
      </c>
      <c r="AC1916" s="13">
        <f t="shared" si="2480"/>
        <v>1.8738585384054148E-3</v>
      </c>
      <c r="AD1916" s="13">
        <f t="shared" si="2481"/>
        <v>6.3334932501960345E-2</v>
      </c>
      <c r="AE1916" s="13">
        <f t="shared" si="2482"/>
        <v>5.8139259358711809E-2</v>
      </c>
      <c r="AF1916" s="13">
        <f t="shared" si="2483"/>
        <v>2.6684906300918014E-2</v>
      </c>
      <c r="AG1916" s="13">
        <f t="shared" si="2484"/>
        <v>8.1652711339774212E-3</v>
      </c>
      <c r="AH1916" s="13">
        <f t="shared" si="2485"/>
        <v>6.8777762877009836E-4</v>
      </c>
      <c r="AI1916" s="13">
        <f t="shared" si="2486"/>
        <v>1.9557937098715872E-3</v>
      </c>
      <c r="AJ1916" s="13">
        <f t="shared" si="2487"/>
        <v>2.7807890774329633E-3</v>
      </c>
      <c r="AK1916" s="13">
        <f t="shared" si="2488"/>
        <v>2.6358566871138942E-3</v>
      </c>
      <c r="AL1916" s="13">
        <f t="shared" si="2489"/>
        <v>1.9565816482851187E-4</v>
      </c>
      <c r="AM1916" s="13">
        <f t="shared" si="2490"/>
        <v>3.6020381420077061E-2</v>
      </c>
      <c r="AN1916" s="13">
        <f t="shared" si="2491"/>
        <v>3.3065454005445805E-2</v>
      </c>
      <c r="AO1916" s="13">
        <f t="shared" si="2492"/>
        <v>1.5176466842975375E-2</v>
      </c>
      <c r="AP1916" s="13">
        <f t="shared" si="2493"/>
        <v>4.6438224377220007E-3</v>
      </c>
      <c r="AQ1916" s="13">
        <f t="shared" si="2494"/>
        <v>1.0657167634708063E-3</v>
      </c>
      <c r="AR1916" s="13">
        <f t="shared" si="2495"/>
        <v>1.2627117567054136E-4</v>
      </c>
      <c r="AS1916" s="13">
        <f t="shared" si="2496"/>
        <v>3.5907008425987318E-4</v>
      </c>
      <c r="AT1916" s="13">
        <f t="shared" si="2497"/>
        <v>5.1053347973409118E-4</v>
      </c>
      <c r="AU1916" s="13">
        <f t="shared" si="2498"/>
        <v>4.8392490371649589E-4</v>
      </c>
      <c r="AV1916" s="13">
        <f t="shared" si="2499"/>
        <v>3.4402735824346859E-4</v>
      </c>
      <c r="AW1916" s="13">
        <f t="shared" si="2500"/>
        <v>1.4187198899821753E-5</v>
      </c>
      <c r="AX1916" s="13">
        <f t="shared" si="2501"/>
        <v>1.7071514702249487E-2</v>
      </c>
      <c r="AY1916" s="13">
        <f t="shared" si="2502"/>
        <v>1.567105516200596E-2</v>
      </c>
      <c r="AZ1916" s="13">
        <f t="shared" si="2503"/>
        <v>7.1927410711327697E-3</v>
      </c>
      <c r="BA1916" s="13">
        <f t="shared" si="2504"/>
        <v>2.2008951569851974E-3</v>
      </c>
      <c r="BB1916" s="13">
        <f t="shared" si="2505"/>
        <v>5.0508625058270386E-4</v>
      </c>
      <c r="BC1916" s="13">
        <f t="shared" si="2506"/>
        <v>9.2730312834037404E-5</v>
      </c>
      <c r="BD1916" s="13">
        <f t="shared" si="2507"/>
        <v>1.9318755968811347E-5</v>
      </c>
      <c r="BE1916" s="13">
        <f t="shared" si="2508"/>
        <v>5.493563591754335E-5</v>
      </c>
      <c r="BF1916" s="13">
        <f t="shared" si="2509"/>
        <v>7.8108655095004208E-5</v>
      </c>
      <c r="BG1916" s="13">
        <f t="shared" si="2510"/>
        <v>7.4037697617719745E-5</v>
      </c>
      <c r="BH1916" s="13">
        <f t="shared" si="2511"/>
        <v>5.2634186267824073E-5</v>
      </c>
      <c r="BI1916" s="13">
        <f t="shared" si="2512"/>
        <v>2.9934562021420378E-5</v>
      </c>
      <c r="BJ1916" s="14">
        <f t="shared" si="2513"/>
        <v>0.74380859619426154</v>
      </c>
      <c r="BK1916" s="14">
        <f t="shared" si="2514"/>
        <v>0.15275414026121487</v>
      </c>
      <c r="BL1916" s="14">
        <f t="shared" si="2515"/>
        <v>8.9817923942038899E-2</v>
      </c>
      <c r="BM1916" s="14">
        <f t="shared" si="2516"/>
        <v>0.698566550669658</v>
      </c>
      <c r="BN1916" s="14">
        <f t="shared" si="2517"/>
        <v>0.2751542080264468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1.5088999999999999</v>
      </c>
      <c r="F1917" s="10">
        <f>VLOOKUP(B1917,home!$B$2:$E$405,3,FALSE)</f>
        <v>1.4200999999999999</v>
      </c>
      <c r="G1917" s="10">
        <f>VLOOKUP(C1917,away!$B$2:$E$405,4,FALSE)</f>
        <v>1.6094999999999999</v>
      </c>
      <c r="H1917" s="10">
        <f>VLOOKUP(A1917,away!$A$2:$E$405,3,FALSE)</f>
        <v>1.1115999999999999</v>
      </c>
      <c r="I1917" s="10">
        <f>VLOOKUP(C1917,away!$B$2:$E$405,3,FALSE)</f>
        <v>0.64259999999999995</v>
      </c>
      <c r="J1917" s="10">
        <f>VLOOKUP(B1917,home!$B$2:$E$405,4,FALSE)</f>
        <v>1.0281</v>
      </c>
      <c r="K1917" s="12">
        <f t="shared" si="2462"/>
        <v>3.4488187184549997</v>
      </c>
      <c r="L1917" s="12">
        <f t="shared" si="2463"/>
        <v>0.73438638789599997</v>
      </c>
      <c r="M1917" s="13">
        <f t="shared" si="2464"/>
        <v>1.5249552717619705E-2</v>
      </c>
      <c r="N1917" s="13">
        <f t="shared" si="2465"/>
        <v>5.2592942860593149E-2</v>
      </c>
      <c r="O1917" s="13">
        <f t="shared" si="2466"/>
        <v>1.1199063937322366E-2</v>
      </c>
      <c r="P1917" s="13">
        <f t="shared" si="2467"/>
        <v>3.8623541336211722E-2</v>
      </c>
      <c r="Q1917" s="13">
        <f t="shared" si="2468"/>
        <v>9.0691762898123945E-2</v>
      </c>
      <c r="R1917" s="13">
        <f t="shared" si="2469"/>
        <v>4.1122200563732626E-3</v>
      </c>
      <c r="S1917" s="13">
        <f t="shared" si="2470"/>
        <v>2.4456093450308525E-2</v>
      </c>
      <c r="T1917" s="13">
        <f t="shared" si="2471"/>
        <v>6.6602796166673708E-2</v>
      </c>
      <c r="U1917" s="13">
        <f t="shared" si="2472"/>
        <v>1.4182301504826184E-2</v>
      </c>
      <c r="V1917" s="13">
        <f t="shared" si="2473"/>
        <v>6.8823944747853812E-3</v>
      </c>
      <c r="W1917" s="13">
        <f t="shared" si="2474"/>
        <v>0.10425981649757751</v>
      </c>
      <c r="X1917" s="13">
        <f t="shared" si="2475"/>
        <v>7.6566990040355734E-2</v>
      </c>
      <c r="Y1917" s="13">
        <f t="shared" si="2476"/>
        <v>2.8114877623902922E-2</v>
      </c>
      <c r="Z1917" s="13">
        <f t="shared" si="2477"/>
        <v>1.0066528111444821E-3</v>
      </c>
      <c r="AA1917" s="13">
        <f t="shared" si="2478"/>
        <v>3.4717630580604355E-3</v>
      </c>
      <c r="AB1917" s="13">
        <f t="shared" si="2479"/>
        <v>5.9867407103397011E-3</v>
      </c>
      <c r="AC1917" s="13">
        <f t="shared" si="2480"/>
        <v>1.0894682142949452E-3</v>
      </c>
      <c r="AD1917" s="13">
        <f t="shared" si="2481"/>
        <v>8.9893301679882187E-2</v>
      </c>
      <c r="AE1917" s="13">
        <f t="shared" si="2482"/>
        <v>6.6016417116734102E-2</v>
      </c>
      <c r="AF1917" s="13">
        <f t="shared" si="2483"/>
        <v>2.4240779054097009E-2</v>
      </c>
      <c r="AG1917" s="13">
        <f t="shared" si="2484"/>
        <v>5.934032723107773E-3</v>
      </c>
      <c r="AH1917" s="13">
        <f t="shared" si="2485"/>
        <v>1.8481803046043756E-4</v>
      </c>
      <c r="AI1917" s="13">
        <f t="shared" si="2486"/>
        <v>6.3740388295994337E-4</v>
      </c>
      <c r="AJ1917" s="13">
        <f t="shared" si="2487"/>
        <v>1.0991452213840764E-3</v>
      </c>
      <c r="AK1917" s="13">
        <f t="shared" si="2488"/>
        <v>1.2635842046032559E-3</v>
      </c>
      <c r="AL1917" s="13">
        <f t="shared" si="2489"/>
        <v>1.1037470118239033E-4</v>
      </c>
      <c r="AM1917" s="13">
        <f t="shared" si="2490"/>
        <v>6.2005140299459957E-2</v>
      </c>
      <c r="AN1917" s="13">
        <f t="shared" si="2491"/>
        <v>4.5535731015505107E-2</v>
      </c>
      <c r="AO1917" s="13">
        <f t="shared" si="2492"/>
        <v>1.672041051034032E-2</v>
      </c>
      <c r="AP1917" s="13">
        <f t="shared" si="2493"/>
        <v>4.0930806262757143E-3</v>
      </c>
      <c r="AQ1917" s="13">
        <f t="shared" si="2494"/>
        <v>7.5147567412442971E-4</v>
      </c>
      <c r="AR1917" s="13">
        <f t="shared" si="2495"/>
        <v>2.7145569161578736E-5</v>
      </c>
      <c r="AS1917" s="13">
        <f t="shared" si="2496"/>
        <v>9.3620147047567538E-5</v>
      </c>
      <c r="AT1917" s="13">
        <f t="shared" si="2497"/>
        <v>1.6143945778108025E-4</v>
      </c>
      <c r="AU1917" s="13">
        <f t="shared" si="2498"/>
        <v>1.855918079642051E-4</v>
      </c>
      <c r="AV1917" s="13">
        <f t="shared" si="2499"/>
        <v>1.6001812532471407E-4</v>
      </c>
      <c r="AW1917" s="13">
        <f t="shared" si="2500"/>
        <v>7.7653677100684633E-6</v>
      </c>
      <c r="AX1917" s="13">
        <f t="shared" si="2501"/>
        <v>3.5640748084201007E-2</v>
      </c>
      <c r="AY1917" s="13">
        <f t="shared" si="2502"/>
        <v>2.617408024746766E-2</v>
      </c>
      <c r="AZ1917" s="13">
        <f t="shared" si="2503"/>
        <v>9.6109441247189068E-3</v>
      </c>
      <c r="BA1917" s="13">
        <f t="shared" si="2504"/>
        <v>2.3527155133408672E-3</v>
      </c>
      <c r="BB1917" s="13">
        <f t="shared" si="2505"/>
        <v>4.3195056189732062E-4</v>
      </c>
      <c r="BC1917" s="13">
        <f t="shared" si="2506"/>
        <v>6.344372258028419E-5</v>
      </c>
      <c r="BD1917" s="13">
        <f t="shared" si="2507"/>
        <v>3.3225560806588083E-6</v>
      </c>
      <c r="BE1917" s="13">
        <f t="shared" si="2508"/>
        <v>1.1458893604092577E-5</v>
      </c>
      <c r="BF1917" s="13">
        <f t="shared" si="2509"/>
        <v>1.9759823377289379E-5</v>
      </c>
      <c r="BG1917" s="13">
        <f t="shared" si="2510"/>
        <v>2.2716016245653434E-5</v>
      </c>
      <c r="BH1917" s="13">
        <f t="shared" si="2511"/>
        <v>1.9585855509184361E-5</v>
      </c>
      <c r="BI1917" s="13">
        <f t="shared" si="2512"/>
        <v>1.3509613019405993E-5</v>
      </c>
      <c r="BJ1917" s="14">
        <f t="shared" si="2513"/>
        <v>0.80829343704095946</v>
      </c>
      <c r="BK1917" s="14">
        <f t="shared" si="2514"/>
        <v>0.11258550514187031</v>
      </c>
      <c r="BL1917" s="14">
        <f t="shared" si="2515"/>
        <v>4.2855208471445097E-2</v>
      </c>
      <c r="BM1917" s="14">
        <f t="shared" si="2516"/>
        <v>0.7261054047794181</v>
      </c>
      <c r="BN1917" s="14">
        <f t="shared" si="2517"/>
        <v>0.21246908380624416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1.5088999999999999</v>
      </c>
      <c r="F1918" s="10">
        <f>VLOOKUP(B1918,home!$B$2:$E$405,3,FALSE)</f>
        <v>0.89939999999999998</v>
      </c>
      <c r="G1918" s="10">
        <f>VLOOKUP(C1918,away!$B$2:$E$405,4,FALSE)</f>
        <v>0.66269999999999996</v>
      </c>
      <c r="H1918" s="10">
        <f>VLOOKUP(A1918,away!$A$2:$E$405,3,FALSE)</f>
        <v>1.1115999999999999</v>
      </c>
      <c r="I1918" s="10">
        <f>VLOOKUP(C1918,away!$B$2:$E$405,3,FALSE)</f>
        <v>1.6707000000000001</v>
      </c>
      <c r="J1918" s="10">
        <f>VLOOKUP(B1918,home!$B$2:$E$405,4,FALSE)</f>
        <v>1.0924</v>
      </c>
      <c r="K1918" s="12">
        <f t="shared" si="2462"/>
        <v>0.89935325818199985</v>
      </c>
      <c r="L1918" s="12">
        <f t="shared" si="2463"/>
        <v>2.028750791088</v>
      </c>
      <c r="M1918" s="13">
        <f t="shared" si="2464"/>
        <v>5.3498372330604824E-2</v>
      </c>
      <c r="N1918" s="13">
        <f t="shared" si="2465"/>
        <v>4.8113935462963192E-2</v>
      </c>
      <c r="O1918" s="13">
        <f t="shared" si="2466"/>
        <v>0.10853486518763492</v>
      </c>
      <c r="P1918" s="13">
        <f t="shared" si="2467"/>
        <v>9.7611184632843559E-2</v>
      </c>
      <c r="Q1918" s="13">
        <f t="shared" si="2468"/>
        <v>2.1635712311287206E-2</v>
      </c>
      <c r="R1918" s="13">
        <f t="shared" si="2469"/>
        <v>0.11009509680502189</v>
      </c>
      <c r="S1918" s="13">
        <f t="shared" si="2470"/>
        <v>4.4524454438291498E-2</v>
      </c>
      <c r="T1918" s="13">
        <f t="shared" si="2471"/>
        <v>4.3893468467276299E-2</v>
      </c>
      <c r="U1918" s="13">
        <f t="shared" si="2472"/>
        <v>9.9014384021459109E-2</v>
      </c>
      <c r="V1918" s="13">
        <f t="shared" si="2473"/>
        <v>9.0264111546653498E-3</v>
      </c>
      <c r="W1918" s="13">
        <f t="shared" si="2474"/>
        <v>6.4860494534148523E-3</v>
      </c>
      <c r="X1918" s="13">
        <f t="shared" si="2475"/>
        <v>1.3158577959651273E-2</v>
      </c>
      <c r="Y1918" s="13">
        <f t="shared" si="2476"/>
        <v>1.3347737722617822E-2</v>
      </c>
      <c r="Z1918" s="13">
        <f t="shared" si="2477"/>
        <v>7.4451838246032714E-2</v>
      </c>
      <c r="AA1918" s="13">
        <f t="shared" si="2478"/>
        <v>6.6958503304208744E-2</v>
      </c>
      <c r="AB1918" s="13">
        <f t="shared" si="2479"/>
        <v>3.0109674054815166E-2</v>
      </c>
      <c r="AC1918" s="13">
        <f t="shared" si="2480"/>
        <v>1.0293288461483236E-3</v>
      </c>
      <c r="AD1918" s="13">
        <f t="shared" si="2481"/>
        <v>1.4583124271645564E-3</v>
      </c>
      <c r="AE1918" s="13">
        <f t="shared" si="2482"/>
        <v>2.9585524902635552E-3</v>
      </c>
      <c r="AF1918" s="13">
        <f t="shared" si="2483"/>
        <v>3.0010828525487802E-3</v>
      </c>
      <c r="AG1918" s="13">
        <f t="shared" si="2484"/>
        <v>2.0294830704096567E-3</v>
      </c>
      <c r="AH1918" s="13">
        <f t="shared" si="2485"/>
        <v>3.7761056434898667E-2</v>
      </c>
      <c r="AI1918" s="13">
        <f t="shared" si="2486"/>
        <v>3.3960529137120485E-2</v>
      </c>
      <c r="AJ1918" s="13">
        <f t="shared" si="2487"/>
        <v>1.5271256264527024E-2</v>
      </c>
      <c r="AK1918" s="13">
        <f t="shared" si="2488"/>
        <v>4.5780846926782191E-3</v>
      </c>
      <c r="AL1918" s="13">
        <f t="shared" si="2489"/>
        <v>7.5123039204553631E-5</v>
      </c>
      <c r="AM1918" s="13">
        <f t="shared" si="2490"/>
        <v>2.6230760656354893E-4</v>
      </c>
      <c r="AN1918" s="13">
        <f t="shared" si="2491"/>
        <v>5.3215676432419973E-4</v>
      </c>
      <c r="AO1918" s="13">
        <f t="shared" si="2492"/>
        <v>5.3980672830277539E-4</v>
      </c>
      <c r="AP1918" s="13">
        <f t="shared" si="2493"/>
        <v>3.6504444235962693E-4</v>
      </c>
      <c r="AQ1918" s="13">
        <f t="shared" si="2494"/>
        <v>1.8514605030484272E-4</v>
      </c>
      <c r="AR1918" s="13">
        <f t="shared" si="2495"/>
        <v>1.5321554622923851E-2</v>
      </c>
      <c r="AS1918" s="13">
        <f t="shared" si="2496"/>
        <v>1.3779490070540046E-2</v>
      </c>
      <c r="AT1918" s="13">
        <f t="shared" si="2497"/>
        <v>6.1963146455133525E-3</v>
      </c>
      <c r="AU1918" s="13">
        <f t="shared" si="2498"/>
        <v>1.8575585883877591E-3</v>
      </c>
      <c r="AV1918" s="13">
        <f t="shared" si="2499"/>
        <v>4.176503421826218E-4</v>
      </c>
      <c r="AW1918" s="13">
        <f t="shared" si="2500"/>
        <v>3.8074101502363369E-6</v>
      </c>
      <c r="AX1918" s="13">
        <f t="shared" si="2501"/>
        <v>3.9317866768141632E-5</v>
      </c>
      <c r="AY1918" s="13">
        <f t="shared" si="2502"/>
        <v>7.9766153309759915E-5</v>
      </c>
      <c r="AZ1918" s="13">
        <f t="shared" si="2503"/>
        <v>8.0912823314611068E-5</v>
      </c>
      <c r="BA1918" s="13">
        <f t="shared" si="2504"/>
        <v>5.47173181028936E-5</v>
      </c>
      <c r="BB1918" s="13">
        <f t="shared" si="2505"/>
        <v>2.7751950596864783E-5</v>
      </c>
      <c r="BC1918" s="13">
        <f t="shared" si="2506"/>
        <v>1.12603583455249E-5</v>
      </c>
      <c r="BD1918" s="13">
        <f t="shared" si="2507"/>
        <v>5.180602676992465E-3</v>
      </c>
      <c r="BE1918" s="13">
        <f t="shared" si="2508"/>
        <v>4.6591918968995633E-3</v>
      </c>
      <c r="BF1918" s="13">
        <f t="shared" si="2509"/>
        <v>2.0951297064858974E-3</v>
      </c>
      <c r="BG1918" s="13">
        <f t="shared" si="2510"/>
        <v>6.2808724261399632E-4</v>
      </c>
      <c r="BH1918" s="13">
        <f t="shared" si="2511"/>
        <v>1.4121807701686142E-4</v>
      </c>
      <c r="BI1918" s="13">
        <f t="shared" si="2512"/>
        <v>2.5400987535862188E-5</v>
      </c>
      <c r="BJ1918" s="14">
        <f t="shared" si="2513"/>
        <v>0.15826110027988996</v>
      </c>
      <c r="BK1918" s="14">
        <f t="shared" si="2514"/>
        <v>0.20584464059506788</v>
      </c>
      <c r="BL1918" s="14">
        <f t="shared" si="2515"/>
        <v>0.5565856487594566</v>
      </c>
      <c r="BM1918" s="14">
        <f t="shared" si="2516"/>
        <v>0.55557810240693195</v>
      </c>
      <c r="BN1918" s="14">
        <f t="shared" si="2517"/>
        <v>0.4394891667303556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1.5088999999999999</v>
      </c>
      <c r="F1919" s="10">
        <f>VLOOKUP(B1919,home!$B$2:$E$405,3,FALSE)</f>
        <v>0.85209999999999997</v>
      </c>
      <c r="G1919" s="10">
        <f>VLOOKUP(C1919,away!$B$2:$E$405,4,FALSE)</f>
        <v>0.94679999999999997</v>
      </c>
      <c r="H1919" s="10">
        <f>VLOOKUP(A1919,away!$A$2:$E$405,3,FALSE)</f>
        <v>1.1115999999999999</v>
      </c>
      <c r="I1919" s="10">
        <f>VLOOKUP(C1919,away!$B$2:$E$405,3,FALSE)</f>
        <v>1.0281</v>
      </c>
      <c r="J1919" s="10">
        <f>VLOOKUP(B1919,home!$B$2:$E$405,4,FALSE)</f>
        <v>0.89959999999999996</v>
      </c>
      <c r="K1919" s="12">
        <f t="shared" si="2462"/>
        <v>1.2173326576919998</v>
      </c>
      <c r="L1919" s="12">
        <f t="shared" si="2463"/>
        <v>1.028095229616</v>
      </c>
      <c r="M1919" s="13">
        <f t="shared" si="2464"/>
        <v>0.10588222501907581</v>
      </c>
      <c r="N1919" s="13">
        <f t="shared" si="2465"/>
        <v>0.12889389038481389</v>
      </c>
      <c r="O1919" s="13">
        <f t="shared" si="2466"/>
        <v>0.10885701044323973</v>
      </c>
      <c r="P1919" s="13">
        <f t="shared" si="2467"/>
        <v>0.13251519383127477</v>
      </c>
      <c r="Q1919" s="13">
        <f t="shared" si="2468"/>
        <v>7.8453371071203412E-2</v>
      </c>
      <c r="R1919" s="13">
        <f t="shared" si="2469"/>
        <v>5.5957686573476925E-2</v>
      </c>
      <c r="S1919" s="13">
        <f t="shared" si="2470"/>
        <v>4.1461814277553806E-2</v>
      </c>
      <c r="T1919" s="13">
        <f t="shared" si="2471"/>
        <v>8.0657536545598124E-2</v>
      </c>
      <c r="U1919" s="13">
        <f t="shared" si="2472"/>
        <v>6.8119119314786591E-2</v>
      </c>
      <c r="V1919" s="13">
        <f t="shared" si="2473"/>
        <v>5.7656517833811179E-3</v>
      </c>
      <c r="W1919" s="13">
        <f t="shared" si="2474"/>
        <v>3.183461690366822E-2</v>
      </c>
      <c r="X1919" s="13">
        <f t="shared" si="2475"/>
        <v>3.2729017775314173E-2</v>
      </c>
      <c r="Y1919" s="13">
        <f t="shared" si="2476"/>
        <v>1.6824273522408884E-2</v>
      </c>
      <c r="Z1919" s="13">
        <f t="shared" si="2477"/>
        <v>1.9176610208846308E-2</v>
      </c>
      <c r="AA1919" s="13">
        <f t="shared" si="2478"/>
        <v>2.3344313871058411E-2</v>
      </c>
      <c r="AB1919" s="13">
        <f t="shared" si="2479"/>
        <v>1.4208897823325878E-2</v>
      </c>
      <c r="AC1919" s="13">
        <f t="shared" si="2480"/>
        <v>4.5099429076784087E-4</v>
      </c>
      <c r="AD1919" s="13">
        <f t="shared" si="2481"/>
        <v>9.6883297004872818E-3</v>
      </c>
      <c r="AE1919" s="13">
        <f t="shared" si="2482"/>
        <v>9.9605255480179847E-3</v>
      </c>
      <c r="AF1919" s="13">
        <f t="shared" si="2483"/>
        <v>5.1201844001927919E-3</v>
      </c>
      <c r="AG1919" s="13">
        <f t="shared" si="2484"/>
        <v>1.7546790521974901E-3</v>
      </c>
      <c r="AH1919" s="13">
        <f t="shared" si="2485"/>
        <v>4.9288453689800933E-3</v>
      </c>
      <c r="AI1919" s="13">
        <f t="shared" si="2486"/>
        <v>6.0000444323734413E-3</v>
      </c>
      <c r="AJ1919" s="13">
        <f t="shared" si="2487"/>
        <v>3.6520250175656249E-3</v>
      </c>
      <c r="AK1919" s="13">
        <f t="shared" si="2488"/>
        <v>1.4819097735302772E-3</v>
      </c>
      <c r="AL1919" s="13">
        <f t="shared" si="2489"/>
        <v>2.257738571214638E-5</v>
      </c>
      <c r="AM1919" s="13">
        <f t="shared" si="2490"/>
        <v>2.3587840285781039E-3</v>
      </c>
      <c r="AN1919" s="13">
        <f t="shared" si="2491"/>
        <v>2.4250546074755593E-3</v>
      </c>
      <c r="AO1919" s="13">
        <f t="shared" si="2492"/>
        <v>1.2465935367519619E-3</v>
      </c>
      <c r="AP1919" s="13">
        <f t="shared" si="2493"/>
        <v>4.2720562280160998E-4</v>
      </c>
      <c r="AQ1919" s="13">
        <f t="shared" si="2494"/>
        <v>1.0980201571686686E-4</v>
      </c>
      <c r="AR1919" s="13">
        <f t="shared" si="2495"/>
        <v>1.0134644822726697E-3</v>
      </c>
      <c r="AS1919" s="13">
        <f t="shared" si="2496"/>
        <v>1.2337234116814354E-3</v>
      </c>
      <c r="AT1919" s="13">
        <f t="shared" si="2497"/>
        <v>7.5092589979950156E-4</v>
      </c>
      <c r="AU1919" s="13">
        <f t="shared" si="2498"/>
        <v>3.0470887377756104E-4</v>
      </c>
      <c r="AV1919" s="13">
        <f t="shared" si="2499"/>
        <v>9.2733015784493702E-5</v>
      </c>
      <c r="AW1919" s="13">
        <f t="shared" si="2500"/>
        <v>7.8489898755945248E-7</v>
      </c>
      <c r="AX1919" s="13">
        <f t="shared" si="2501"/>
        <v>4.7857080507173757E-4</v>
      </c>
      <c r="AY1919" s="13">
        <f t="shared" si="2502"/>
        <v>4.9201636172774201E-4</v>
      </c>
      <c r="AZ1919" s="13">
        <f t="shared" si="2503"/>
        <v>2.5291983719265591E-4</v>
      </c>
      <c r="BA1919" s="13">
        <f t="shared" si="2504"/>
        <v>8.6675226031008315E-5</v>
      </c>
      <c r="BB1919" s="13">
        <f t="shared" si="2505"/>
        <v>2.2277596602092046E-5</v>
      </c>
      <c r="BC1919" s="13">
        <f t="shared" si="2506"/>
        <v>4.5806981587840894E-6</v>
      </c>
      <c r="BD1919" s="13">
        <f t="shared" si="2507"/>
        <v>1.7365633326829673E-4</v>
      </c>
      <c r="BE1919" s="13">
        <f t="shared" si="2508"/>
        <v>2.1139752570254329E-4</v>
      </c>
      <c r="BF1919" s="13">
        <f t="shared" si="2509"/>
        <v>1.2867055589649496E-4</v>
      </c>
      <c r="BG1919" s="13">
        <f t="shared" si="2510"/>
        <v>5.2211623258729042E-5</v>
      </c>
      <c r="BH1919" s="13">
        <f t="shared" si="2511"/>
        <v>1.5889728525990531E-5</v>
      </c>
      <c r="BI1919" s="13">
        <f t="shared" si="2512"/>
        <v>3.8686170913096871E-6</v>
      </c>
      <c r="BJ1919" s="14">
        <f t="shared" si="2513"/>
        <v>0.40382090524001035</v>
      </c>
      <c r="BK1919" s="14">
        <f t="shared" si="2514"/>
        <v>0.28659047294949325</v>
      </c>
      <c r="BL1919" s="14">
        <f t="shared" si="2515"/>
        <v>0.29053110268539606</v>
      </c>
      <c r="BM1919" s="14">
        <f t="shared" si="2516"/>
        <v>0.38906848229792124</v>
      </c>
      <c r="BN1919" s="14">
        <f t="shared" si="2517"/>
        <v>0.61055937732308452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1.8234999999999999</v>
      </c>
      <c r="F1920" s="10">
        <f>VLOOKUP(B1920,home!$B$2:$E$405,3,FALSE)</f>
        <v>1.0282</v>
      </c>
      <c r="G1920" s="10">
        <f>VLOOKUP(C1920,away!$B$2:$E$405,4,FALSE)</f>
        <v>1.0282</v>
      </c>
      <c r="H1920" s="10">
        <f>VLOOKUP(A1920,away!$A$2:$E$405,3,FALSE)</f>
        <v>1.5146999999999999</v>
      </c>
      <c r="I1920" s="10">
        <f>VLOOKUP(C1920,away!$B$2:$E$405,3,FALSE)</f>
        <v>1.2379</v>
      </c>
      <c r="J1920" s="10">
        <f>VLOOKUP(B1920,home!$B$2:$E$405,4,FALSE)</f>
        <v>1.4029</v>
      </c>
      <c r="K1920" s="12">
        <f t="shared" si="2462"/>
        <v>1.9277955201399999</v>
      </c>
      <c r="L1920" s="12">
        <f t="shared" si="2463"/>
        <v>2.6305036186769999</v>
      </c>
      <c r="M1920" s="13">
        <f t="shared" si="2464"/>
        <v>1.0479868594956915E-2</v>
      </c>
      <c r="N1920" s="13">
        <f t="shared" si="2465"/>
        <v>2.0203043729013812E-2</v>
      </c>
      <c r="O1920" s="13">
        <f t="shared" si="2466"/>
        <v>2.756733226229361E-2</v>
      </c>
      <c r="P1920" s="13">
        <f t="shared" si="2467"/>
        <v>5.3144179637460508E-2</v>
      </c>
      <c r="Q1920" s="13">
        <f t="shared" si="2468"/>
        <v>1.9473668596992677E-2</v>
      </c>
      <c r="R1920" s="13">
        <f t="shared" si="2469"/>
        <v>3.625798363661728E-2</v>
      </c>
      <c r="S1920" s="13">
        <f t="shared" si="2470"/>
        <v>6.7374504836295729E-2</v>
      </c>
      <c r="T1920" s="13">
        <f t="shared" si="2471"/>
        <v>5.1225555713305899E-2</v>
      </c>
      <c r="U1920" s="13">
        <f t="shared" si="2472"/>
        <v>6.9897978423980212E-2</v>
      </c>
      <c r="V1920" s="13">
        <f t="shared" si="2473"/>
        <v>3.7962337616502778E-2</v>
      </c>
      <c r="W1920" s="13">
        <f t="shared" si="2474"/>
        <v>1.2513750360657822E-2</v>
      </c>
      <c r="X1920" s="13">
        <f t="shared" si="2475"/>
        <v>3.2917465606931012E-2</v>
      </c>
      <c r="Y1920" s="13">
        <f t="shared" si="2476"/>
        <v>4.3294756198353872E-2</v>
      </c>
      <c r="Z1920" s="13">
        <f t="shared" si="2477"/>
        <v>3.1792252387351075E-2</v>
      </c>
      <c r="AA1920" s="13">
        <f t="shared" si="2478"/>
        <v>6.1288961727495608E-2</v>
      </c>
      <c r="AB1920" s="13">
        <f t="shared" si="2479"/>
        <v>5.9076292926148986E-2</v>
      </c>
      <c r="AC1920" s="13">
        <f t="shared" si="2480"/>
        <v>1.2031861799298898E-2</v>
      </c>
      <c r="AD1920" s="13">
        <f t="shared" si="2481"/>
        <v>6.0309879713566156E-3</v>
      </c>
      <c r="AE1920" s="13">
        <f t="shared" si="2482"/>
        <v>1.5864535682851035E-2</v>
      </c>
      <c r="AF1920" s="13">
        <f t="shared" si="2483"/>
        <v>2.0865859261185025E-2</v>
      </c>
      <c r="AG1920" s="13">
        <f t="shared" si="2484"/>
        <v>1.829590609778407E-2</v>
      </c>
      <c r="AH1920" s="13">
        <f t="shared" si="2485"/>
        <v>2.0907408737704875E-2</v>
      </c>
      <c r="AI1920" s="13">
        <f t="shared" si="2486"/>
        <v>4.0305208902283347E-2</v>
      </c>
      <c r="AJ1920" s="13">
        <f t="shared" si="2487"/>
        <v>3.8850100580064349E-2</v>
      </c>
      <c r="AK1920" s="13">
        <f t="shared" si="2488"/>
        <v>2.4965016618412144E-2</v>
      </c>
      <c r="AL1920" s="13">
        <f t="shared" si="2489"/>
        <v>2.4405780245860724E-3</v>
      </c>
      <c r="AM1920" s="13">
        <f t="shared" si="2490"/>
        <v>2.3253023186399014E-3</v>
      </c>
      <c r="AN1920" s="13">
        <f t="shared" si="2491"/>
        <v>6.1167161637002785E-3</v>
      </c>
      <c r="AO1920" s="13">
        <f t="shared" si="2492"/>
        <v>8.0450220015168411E-3</v>
      </c>
      <c r="AP1920" s="13">
        <f t="shared" si="2493"/>
        <v>7.0541531624420438E-3</v>
      </c>
      <c r="AQ1920" s="13">
        <f t="shared" si="2494"/>
        <v>4.6389938551264012E-3</v>
      </c>
      <c r="AR1920" s="13">
        <f t="shared" si="2495"/>
        <v>1.0999402868338358E-2</v>
      </c>
      <c r="AS1920" s="13">
        <f t="shared" si="2496"/>
        <v>2.120459957379775E-2</v>
      </c>
      <c r="AT1920" s="13">
        <f t="shared" si="2497"/>
        <v>2.0439066032364932E-2</v>
      </c>
      <c r="AU1920" s="13">
        <f t="shared" si="2498"/>
        <v>1.3134113311012914E-2</v>
      </c>
      <c r="AV1920" s="13">
        <f t="shared" si="2499"/>
        <v>6.3299712004954607E-3</v>
      </c>
      <c r="AW1920" s="13">
        <f t="shared" si="2500"/>
        <v>3.4378748746974769E-4</v>
      </c>
      <c r="AX1920" s="13">
        <f t="shared" si="2501"/>
        <v>7.4711789880752596E-4</v>
      </c>
      <c r="AY1920" s="13">
        <f t="shared" si="2502"/>
        <v>1.965296336391554E-3</v>
      </c>
      <c r="AZ1920" s="13">
        <f t="shared" si="2503"/>
        <v>2.5848595623253171E-3</v>
      </c>
      <c r="BA1920" s="13">
        <f t="shared" si="2504"/>
        <v>2.2664941441561978E-3</v>
      </c>
      <c r="BB1920" s="13">
        <f t="shared" si="2505"/>
        <v>1.4905052619782772E-3</v>
      </c>
      <c r="BC1920" s="13">
        <f t="shared" si="2506"/>
        <v>7.8415589705819349E-4</v>
      </c>
      <c r="BD1920" s="13">
        <f t="shared" si="2507"/>
        <v>4.8223281747417019E-3</v>
      </c>
      <c r="BE1920" s="13">
        <f t="shared" si="2508"/>
        <v>9.2964626519119551E-3</v>
      </c>
      <c r="BF1920" s="13">
        <f t="shared" si="2509"/>
        <v>8.9608395267523466E-3</v>
      </c>
      <c r="BG1920" s="13">
        <f t="shared" si="2510"/>
        <v>5.7582220987888681E-3</v>
      </c>
      <c r="BH1920" s="13">
        <f t="shared" si="2511"/>
        <v>2.7751686915040825E-3</v>
      </c>
      <c r="BI1920" s="13">
        <f t="shared" si="2512"/>
        <v>1.0699915542228707E-3</v>
      </c>
      <c r="BJ1920" s="14">
        <f t="shared" si="2513"/>
        <v>0.2787041458205744</v>
      </c>
      <c r="BK1920" s="14">
        <f t="shared" si="2514"/>
        <v>0.18539862684549249</v>
      </c>
      <c r="BL1920" s="14">
        <f t="shared" si="2515"/>
        <v>0.48390644949893163</v>
      </c>
      <c r="BM1920" s="14">
        <f t="shared" si="2516"/>
        <v>0.81105388924609279</v>
      </c>
      <c r="BN1920" s="14">
        <f t="shared" si="2517"/>
        <v>0.16712607645733479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1.8234999999999999</v>
      </c>
      <c r="F1921" s="10">
        <f>VLOOKUP(B1921,home!$B$2:$E$405,3,FALSE)</f>
        <v>1.4101999999999999</v>
      </c>
      <c r="G1921" s="10">
        <f>VLOOKUP(C1921,away!$B$2:$E$405,4,FALSE)</f>
        <v>1.3318000000000001</v>
      </c>
      <c r="H1921" s="10">
        <f>VLOOKUP(A1921,away!$A$2:$E$405,3,FALSE)</f>
        <v>1.5146999999999999</v>
      </c>
      <c r="I1921" s="10">
        <f>VLOOKUP(C1921,away!$B$2:$E$405,3,FALSE)</f>
        <v>0.75449999999999995</v>
      </c>
      <c r="J1921" s="10">
        <f>VLOOKUP(B1921,home!$B$2:$E$405,4,FALSE)</f>
        <v>0.56589999999999996</v>
      </c>
      <c r="K1921" s="12">
        <f t="shared" si="2462"/>
        <v>3.4247233004599997</v>
      </c>
      <c r="L1921" s="12">
        <f t="shared" si="2463"/>
        <v>0.64673380678499992</v>
      </c>
      <c r="M1921" s="13">
        <f t="shared" si="2464"/>
        <v>1.7052523041189864E-2</v>
      </c>
      <c r="N1921" s="13">
        <f t="shared" si="2465"/>
        <v>5.8400172990793933E-2</v>
      </c>
      <c r="O1921" s="13">
        <f t="shared" si="2466"/>
        <v>1.1028443141717645E-2</v>
      </c>
      <c r="P1921" s="13">
        <f t="shared" si="2467"/>
        <v>3.7769366195238699E-2</v>
      </c>
      <c r="Q1921" s="13">
        <f t="shared" si="2468"/>
        <v>0.10000221659623337</v>
      </c>
      <c r="R1921" s="13">
        <f t="shared" si="2469"/>
        <v>3.566233507977488E-3</v>
      </c>
      <c r="S1921" s="13">
        <f t="shared" si="2470"/>
        <v>2.0913694403818E-2</v>
      </c>
      <c r="T1921" s="13">
        <f t="shared" si="2471"/>
        <v>6.4674814226220109E-2</v>
      </c>
      <c r="U1921" s="13">
        <f t="shared" si="2472"/>
        <v>1.2213362989651706E-2</v>
      </c>
      <c r="V1921" s="13">
        <f t="shared" si="2473"/>
        <v>5.1468237966581492E-3</v>
      </c>
      <c r="W1921" s="13">
        <f t="shared" si="2474"/>
        <v>0.11415997375825604</v>
      </c>
      <c r="X1921" s="13">
        <f t="shared" si="2475"/>
        <v>7.3831114411152629E-2</v>
      </c>
      <c r="Y1921" s="13">
        <f t="shared" si="2476"/>
        <v>2.3874538841151805E-2</v>
      </c>
      <c r="Z1921" s="13">
        <f t="shared" si="2477"/>
        <v>7.6880125749950181E-4</v>
      </c>
      <c r="AA1921" s="13">
        <f t="shared" si="2478"/>
        <v>2.6329315799814919E-3</v>
      </c>
      <c r="AB1921" s="13">
        <f t="shared" si="2479"/>
        <v>4.508531065239788E-3</v>
      </c>
      <c r="AC1921" s="13">
        <f t="shared" si="2480"/>
        <v>7.1247621337617326E-4</v>
      </c>
      <c r="AD1921" s="13">
        <f t="shared" si="2481"/>
        <v>9.7741580527450411E-2</v>
      </c>
      <c r="AE1921" s="13">
        <f t="shared" si="2482"/>
        <v>6.3212784455700624E-2</v>
      </c>
      <c r="AF1921" s="13">
        <f t="shared" si="2483"/>
        <v>2.0440922364257468E-2</v>
      </c>
      <c r="AG1921" s="13">
        <f t="shared" si="2484"/>
        <v>4.4066118449442911E-3</v>
      </c>
      <c r="AH1921" s="13">
        <f t="shared" si="2485"/>
        <v>1.2430244098093695E-4</v>
      </c>
      <c r="AI1921" s="13">
        <f t="shared" si="2486"/>
        <v>4.2570146593146866E-4</v>
      </c>
      <c r="AJ1921" s="13">
        <f t="shared" si="2487"/>
        <v>7.2895486470773974E-4</v>
      </c>
      <c r="AK1921" s="13">
        <f t="shared" si="2488"/>
        <v>8.3215623671608772E-4</v>
      </c>
      <c r="AL1921" s="13">
        <f t="shared" si="2489"/>
        <v>6.3122096227993831E-5</v>
      </c>
      <c r="AM1921" s="13">
        <f t="shared" si="2490"/>
        <v>6.6947573651229358E-2</v>
      </c>
      <c r="AN1921" s="13">
        <f t="shared" si="2491"/>
        <v>4.3297259162478723E-2</v>
      </c>
      <c r="AO1921" s="13">
        <f t="shared" si="2492"/>
        <v>1.4000900620753289E-2</v>
      </c>
      <c r="AP1921" s="13">
        <f t="shared" si="2493"/>
        <v>3.0182852522927478E-3</v>
      </c>
      <c r="AQ1921" s="13">
        <f t="shared" si="2494"/>
        <v>4.8800677779457818E-4</v>
      </c>
      <c r="AR1921" s="13">
        <f t="shared" si="2495"/>
        <v>1.6078118169653829E-5</v>
      </c>
      <c r="AS1921" s="13">
        <f t="shared" si="2496"/>
        <v>5.5063105923162749E-5</v>
      </c>
      <c r="AT1921" s="13">
        <f t="shared" si="2497"/>
        <v>9.4287950925376243E-5</v>
      </c>
      <c r="AU1921" s="13">
        <f t="shared" si="2498"/>
        <v>1.0763671416225502E-4</v>
      </c>
      <c r="AV1921" s="13">
        <f t="shared" si="2499"/>
        <v>9.2156490744106908E-5</v>
      </c>
      <c r="AW1921" s="13">
        <f t="shared" si="2500"/>
        <v>3.8835595075668998E-6</v>
      </c>
      <c r="AX1921" s="13">
        <f t="shared" si="2501"/>
        <v>3.8212819232104532E-2</v>
      </c>
      <c r="AY1921" s="13">
        <f t="shared" si="2502"/>
        <v>2.4713522049966026E-2</v>
      </c>
      <c r="AZ1921" s="13">
        <f t="shared" si="2503"/>
        <v>7.9915350972197801E-3</v>
      </c>
      <c r="BA1921" s="13">
        <f t="shared" si="2504"/>
        <v>1.7227986384936278E-3</v>
      </c>
      <c r="BB1921" s="13">
        <f t="shared" si="2505"/>
        <v>2.7854803044924967E-4</v>
      </c>
      <c r="BC1921" s="13">
        <f t="shared" si="2506"/>
        <v>3.6029285620981473E-5</v>
      </c>
      <c r="BD1921" s="13">
        <f t="shared" si="2507"/>
        <v>1.7330437616332154E-6</v>
      </c>
      <c r="BE1921" s="13">
        <f t="shared" si="2508"/>
        <v>5.9351953511821181E-6</v>
      </c>
      <c r="BF1921" s="13">
        <f t="shared" si="2509"/>
        <v>1.0163200905987636E-5</v>
      </c>
      <c r="BG1921" s="13">
        <f t="shared" si="2510"/>
        <v>1.1602050316664013E-5</v>
      </c>
      <c r="BH1921" s="13">
        <f t="shared" si="2511"/>
        <v>9.933453013147141E-6</v>
      </c>
      <c r="BI1921" s="13">
        <f t="shared" si="2512"/>
        <v>6.8038655976299204E-6</v>
      </c>
      <c r="BJ1921" s="14">
        <f t="shared" si="2513"/>
        <v>0.82145200781456362</v>
      </c>
      <c r="BK1921" s="14">
        <f t="shared" si="2514"/>
        <v>0.10637152779647491</v>
      </c>
      <c r="BL1921" s="14">
        <f t="shared" si="2515"/>
        <v>3.6472010481775147E-2</v>
      </c>
      <c r="BM1921" s="14">
        <f t="shared" si="2516"/>
        <v>0.7125357533867035</v>
      </c>
      <c r="BN1921" s="14">
        <f t="shared" si="2517"/>
        <v>0.22781895547315101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1.8234999999999999</v>
      </c>
      <c r="F1922" s="10">
        <f>VLOOKUP(B1922,home!$B$2:$E$405,3,FALSE)</f>
        <v>0.70509999999999995</v>
      </c>
      <c r="G1922" s="10">
        <f>VLOOKUP(C1922,away!$B$2:$E$405,4,FALSE)</f>
        <v>0.73119999999999996</v>
      </c>
      <c r="H1922" s="10">
        <f>VLOOKUP(A1922,away!$A$2:$E$405,3,FALSE)</f>
        <v>1.5146999999999999</v>
      </c>
      <c r="I1922" s="10">
        <f>VLOOKUP(C1922,away!$B$2:$E$405,3,FALSE)</f>
        <v>0.99029999999999996</v>
      </c>
      <c r="J1922" s="10">
        <f>VLOOKUP(B1922,home!$B$2:$E$405,4,FALSE)</f>
        <v>1.4147000000000001</v>
      </c>
      <c r="K1922" s="12">
        <f t="shared" si="2462"/>
        <v>0.94014029031999979</v>
      </c>
      <c r="L1922" s="12">
        <f t="shared" si="2463"/>
        <v>2.122060482927</v>
      </c>
      <c r="M1922" s="13">
        <f t="shared" si="2464"/>
        <v>4.6784619499482011E-2</v>
      </c>
      <c r="N1922" s="13">
        <f t="shared" si="2465"/>
        <v>4.3984105758753736E-2</v>
      </c>
      <c r="O1922" s="13">
        <f t="shared" si="2466"/>
        <v>9.9279792248626736E-2</v>
      </c>
      <c r="P1922" s="13">
        <f t="shared" si="2467"/>
        <v>9.3336932707533196E-2</v>
      </c>
      <c r="Q1922" s="13">
        <f t="shared" si="2468"/>
        <v>2.0675614978750156E-2</v>
      </c>
      <c r="R1922" s="13">
        <f t="shared" si="2469"/>
        <v>0.10533886194200655</v>
      </c>
      <c r="S1922" s="13">
        <f t="shared" si="2470"/>
        <v>4.6552601583876495E-2</v>
      </c>
      <c r="T1922" s="13">
        <f t="shared" si="2471"/>
        <v>4.3874905506619273E-2</v>
      </c>
      <c r="U1922" s="13">
        <f t="shared" si="2472"/>
        <v>9.9033308248136415E-2</v>
      </c>
      <c r="V1922" s="13">
        <f t="shared" si="2473"/>
        <v>1.0319338771967789E-2</v>
      </c>
      <c r="W1922" s="13">
        <f t="shared" si="2474"/>
        <v>6.479326222888904E-3</v>
      </c>
      <c r="X1922" s="13">
        <f t="shared" si="2475"/>
        <v>1.3749522133585202E-2</v>
      </c>
      <c r="Y1922" s="13">
        <f t="shared" si="2476"/>
        <v>1.4588658789405646E-2</v>
      </c>
      <c r="Z1922" s="13">
        <f t="shared" si="2477"/>
        <v>7.4511812081211673E-2</v>
      </c>
      <c r="AA1922" s="13">
        <f t="shared" si="2478"/>
        <v>7.0051556642299603E-2</v>
      </c>
      <c r="AB1922" s="13">
        <f t="shared" si="2479"/>
        <v>3.2929145399529729E-2</v>
      </c>
      <c r="AC1922" s="13">
        <f t="shared" si="2480"/>
        <v>1.2867148419311977E-3</v>
      </c>
      <c r="AD1922" s="13">
        <f t="shared" si="2481"/>
        <v>1.5228689090661901E-3</v>
      </c>
      <c r="AE1922" s="13">
        <f t="shared" si="2482"/>
        <v>3.2316199326075127E-3</v>
      </c>
      <c r="AF1922" s="13">
        <f t="shared" si="2483"/>
        <v>3.4288464774128091E-3</v>
      </c>
      <c r="AG1922" s="13">
        <f t="shared" si="2484"/>
        <v>2.425406537247056E-3</v>
      </c>
      <c r="AH1922" s="13">
        <f t="shared" si="2485"/>
        <v>3.9529642982205473E-2</v>
      </c>
      <c r="AI1922" s="13">
        <f t="shared" si="2486"/>
        <v>3.7163410029536596E-2</v>
      </c>
      <c r="AJ1922" s="13">
        <f t="shared" si="2487"/>
        <v>1.7469409547224861E-2</v>
      </c>
      <c r="AK1922" s="13">
        <f t="shared" si="2488"/>
        <v>5.4745652544823204E-3</v>
      </c>
      <c r="AL1922" s="13">
        <f t="shared" si="2489"/>
        <v>1.0268162306327723E-4</v>
      </c>
      <c r="AM1922" s="13">
        <f t="shared" si="2490"/>
        <v>2.8634208365775789E-4</v>
      </c>
      <c r="AN1922" s="13">
        <f t="shared" si="2491"/>
        <v>6.0763522032910515E-4</v>
      </c>
      <c r="AO1922" s="13">
        <f t="shared" si="2492"/>
        <v>6.4471934454751756E-4</v>
      </c>
      <c r="AP1922" s="13">
        <f t="shared" si="2493"/>
        <v>4.5604448121429466E-4</v>
      </c>
      <c r="AQ1922" s="13">
        <f t="shared" si="2494"/>
        <v>2.4193849301044982E-4</v>
      </c>
      <c r="AR1922" s="13">
        <f t="shared" si="2495"/>
        <v>1.6776858655350183E-2</v>
      </c>
      <c r="AS1922" s="13">
        <f t="shared" si="2496"/>
        <v>1.5772600766898518E-2</v>
      </c>
      <c r="AT1922" s="13">
        <f t="shared" si="2497"/>
        <v>7.4142287320467124E-3</v>
      </c>
      <c r="AU1922" s="13">
        <f t="shared" si="2498"/>
        <v>2.3234717175484271E-3</v>
      </c>
      <c r="AV1922" s="13">
        <f t="shared" si="2499"/>
        <v>5.4609734377157159E-4</v>
      </c>
      <c r="AW1922" s="13">
        <f t="shared" si="2500"/>
        <v>5.6903718481570976E-6</v>
      </c>
      <c r="AX1922" s="13">
        <f t="shared" si="2501"/>
        <v>4.4866954943473025E-5</v>
      </c>
      <c r="AY1922" s="13">
        <f t="shared" si="2502"/>
        <v>9.5210392074810313E-5</v>
      </c>
      <c r="AZ1922" s="13">
        <f t="shared" si="2503"/>
        <v>1.010211052929705E-4</v>
      </c>
      <c r="BA1922" s="13">
        <f t="shared" si="2504"/>
        <v>7.1457631827940096E-5</v>
      </c>
      <c r="BB1922" s="13">
        <f t="shared" si="2505"/>
        <v>3.790935417640458E-5</v>
      </c>
      <c r="BC1922" s="13">
        <f t="shared" si="2506"/>
        <v>1.608918848620637E-5</v>
      </c>
      <c r="BD1922" s="13">
        <f t="shared" si="2507"/>
        <v>5.9335847966950654E-3</v>
      </c>
      <c r="BE1922" s="13">
        <f t="shared" si="2508"/>
        <v>5.5784021334032352E-3</v>
      </c>
      <c r="BF1922" s="13">
        <f t="shared" si="2509"/>
        <v>2.6222403006097117E-3</v>
      </c>
      <c r="BG1922" s="13">
        <f t="shared" si="2510"/>
        <v>8.2175791916800614E-4</v>
      </c>
      <c r="BH1922" s="13">
        <f t="shared" si="2511"/>
        <v>1.9314193217484198E-4</v>
      </c>
      <c r="BI1922" s="13">
        <f t="shared" si="2512"/>
        <v>3.6316102437564341E-5</v>
      </c>
      <c r="BJ1922" s="14">
        <f t="shared" si="2513"/>
        <v>0.15656410949589747</v>
      </c>
      <c r="BK1922" s="14">
        <f t="shared" si="2514"/>
        <v>0.19847809941992878</v>
      </c>
      <c r="BL1922" s="14">
        <f t="shared" si="2515"/>
        <v>0.5642883926941521</v>
      </c>
      <c r="BM1922" s="14">
        <f t="shared" si="2516"/>
        <v>0.58435296653581081</v>
      </c>
      <c r="BN1922" s="14">
        <f t="shared" si="2517"/>
        <v>0.40939992713515233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1.6352</v>
      </c>
      <c r="F1923" s="10">
        <f>VLOOKUP(B1923,home!$B$2:$E$405,3,FALSE)</f>
        <v>1.0431999999999999</v>
      </c>
      <c r="G1923" s="10">
        <f>VLOOKUP(C1923,away!$B$2:$E$405,4,FALSE)</f>
        <v>1.1212</v>
      </c>
      <c r="H1923" s="10">
        <f>VLOOKUP(A1923,away!$A$2:$E$405,3,FALSE)</f>
        <v>1.1458999999999999</v>
      </c>
      <c r="I1923" s="10">
        <f>VLOOKUP(C1923,away!$B$2:$E$405,3,FALSE)</f>
        <v>1.0666</v>
      </c>
      <c r="J1923" s="10">
        <f>VLOOKUP(B1923,home!$B$2:$E$405,4,FALSE)</f>
        <v>1.1807000000000001</v>
      </c>
      <c r="K1923" s="12">
        <f t="shared" si="2462"/>
        <v>1.912588525568</v>
      </c>
      <c r="L1923" s="12">
        <f t="shared" si="2463"/>
        <v>1.443071541058</v>
      </c>
      <c r="M1923" s="13">
        <f t="shared" si="2464"/>
        <v>3.4886335247704951E-2</v>
      </c>
      <c r="N1923" s="13">
        <f t="shared" si="2465"/>
        <v>6.672320449387896E-2</v>
      </c>
      <c r="O1923" s="13">
        <f t="shared" si="2466"/>
        <v>5.0343477567771598E-2</v>
      </c>
      <c r="P1923" s="13">
        <f t="shared" si="2467"/>
        <v>9.6286357533309982E-2</v>
      </c>
      <c r="Q1923" s="13">
        <f t="shared" si="2468"/>
        <v>6.3807017652060066E-2</v>
      </c>
      <c r="R1923" s="13">
        <f t="shared" si="2469"/>
        <v>3.6324619877971517E-2</v>
      </c>
      <c r="S1923" s="13">
        <f t="shared" si="2470"/>
        <v>6.6437636550275903E-2</v>
      </c>
      <c r="T1923" s="13">
        <f t="shared" si="2471"/>
        <v>9.2078091293473316E-2</v>
      </c>
      <c r="U1923" s="13">
        <f t="shared" si="2472"/>
        <v>6.9474051174227627E-2</v>
      </c>
      <c r="V1923" s="13">
        <f t="shared" si="2473"/>
        <v>2.0374223830132276E-2</v>
      </c>
      <c r="W1923" s="13">
        <f t="shared" si="2474"/>
        <v>4.0678856604014969E-2</v>
      </c>
      <c r="X1923" s="13">
        <f t="shared" si="2475"/>
        <v>5.8702500288033276E-2</v>
      </c>
      <c r="Y1923" s="13">
        <f t="shared" si="2476"/>
        <v>4.2355953777304951E-2</v>
      </c>
      <c r="Z1923" s="13">
        <f t="shared" si="2477"/>
        <v>1.7473008395216795E-2</v>
      </c>
      <c r="AA1923" s="13">
        <f t="shared" si="2478"/>
        <v>3.3418675363844984E-2</v>
      </c>
      <c r="AB1923" s="13">
        <f t="shared" si="2479"/>
        <v>3.1958087520285963E-2</v>
      </c>
      <c r="AC1923" s="13">
        <f t="shared" si="2480"/>
        <v>3.5145562478880238E-3</v>
      </c>
      <c r="AD1923" s="13">
        <f t="shared" si="2481"/>
        <v>1.9450478593516275E-2</v>
      </c>
      <c r="AE1923" s="13">
        <f t="shared" si="2482"/>
        <v>2.8068432118261169E-2</v>
      </c>
      <c r="AF1923" s="13">
        <f t="shared" si="2483"/>
        <v>2.0252377795990512E-2</v>
      </c>
      <c r="AG1923" s="13">
        <f t="shared" si="2484"/>
        <v>9.7418766787162776E-3</v>
      </c>
      <c r="AH1923" s="13">
        <f t="shared" si="2485"/>
        <v>6.3037002879512216E-3</v>
      </c>
      <c r="AI1923" s="13">
        <f t="shared" si="2486"/>
        <v>1.2056384839355205E-2</v>
      </c>
      <c r="AJ1923" s="13">
        <f t="shared" si="2487"/>
        <v>1.1529451651791381E-2</v>
      </c>
      <c r="AK1923" s="13">
        <f t="shared" si="2488"/>
        <v>7.3503656451024066E-3</v>
      </c>
      <c r="AL1923" s="13">
        <f t="shared" si="2489"/>
        <v>3.8800730091285437E-4</v>
      </c>
      <c r="AM1923" s="13">
        <f t="shared" si="2490"/>
        <v>7.4401524349530417E-3</v>
      </c>
      <c r="AN1923" s="13">
        <f t="shared" si="2491"/>
        <v>1.0736672240014115E-2</v>
      </c>
      <c r="AO1923" s="13">
        <f t="shared" si="2492"/>
        <v>7.7468930776159114E-3</v>
      </c>
      <c r="AP1923" s="13">
        <f t="shared" si="2493"/>
        <v>3.7264403106422464E-3</v>
      </c>
      <c r="AQ1923" s="13">
        <f t="shared" si="2494"/>
        <v>1.3443799904347903E-3</v>
      </c>
      <c r="AR1923" s="13">
        <f t="shared" si="2495"/>
        <v>1.8193380977803053E-3</v>
      </c>
      <c r="AS1923" s="13">
        <f t="shared" si="2496"/>
        <v>3.4796451699433241E-3</v>
      </c>
      <c r="AT1923" s="13">
        <f t="shared" si="2497"/>
        <v>3.3275647125408578E-3</v>
      </c>
      <c r="AU1923" s="13">
        <f t="shared" si="2498"/>
        <v>2.1214206957635416E-3</v>
      </c>
      <c r="AV1923" s="13">
        <f t="shared" si="2499"/>
        <v>1.0143512201549584E-3</v>
      </c>
      <c r="AW1923" s="13">
        <f t="shared" si="2500"/>
        <v>2.9747248724530248E-5</v>
      </c>
      <c r="AX1923" s="13">
        <f t="shared" si="2501"/>
        <v>2.37165836259467E-3</v>
      </c>
      <c r="AY1923" s="13">
        <f t="shared" si="2502"/>
        <v>3.4224726881725825E-3</v>
      </c>
      <c r="AZ1923" s="13">
        <f t="shared" si="2503"/>
        <v>2.4694364681750632E-3</v>
      </c>
      <c r="BA1923" s="13">
        <f t="shared" si="2504"/>
        <v>1.1878578298914037E-3</v>
      </c>
      <c r="BB1923" s="13">
        <f t="shared" si="2505"/>
        <v>4.2854095728480008E-4</v>
      </c>
      <c r="BC1923" s="13">
        <f t="shared" si="2506"/>
        <v>1.2368305192708939E-4</v>
      </c>
      <c r="BD1923" s="13">
        <f t="shared" si="2507"/>
        <v>4.3757250541155918E-4</v>
      </c>
      <c r="BE1923" s="13">
        <f t="shared" si="2508"/>
        <v>8.3689615295418974E-4</v>
      </c>
      <c r="BF1923" s="13">
        <f t="shared" si="2509"/>
        <v>8.0031898961609258E-4</v>
      </c>
      <c r="BG1923" s="13">
        <f t="shared" si="2510"/>
        <v>5.1022697211130467E-4</v>
      </c>
      <c r="BH1923" s="13">
        <f t="shared" si="2511"/>
        <v>2.4396356307384637E-4</v>
      </c>
      <c r="BI1923" s="13">
        <f t="shared" si="2512"/>
        <v>9.3320382278344634E-5</v>
      </c>
      <c r="BJ1923" s="14">
        <f t="shared" si="2513"/>
        <v>0.48285697670695549</v>
      </c>
      <c r="BK1923" s="14">
        <f t="shared" si="2514"/>
        <v>0.22530958939839654</v>
      </c>
      <c r="BL1923" s="14">
        <f t="shared" si="2515"/>
        <v>0.27344343238993007</v>
      </c>
      <c r="BM1923" s="14">
        <f t="shared" si="2516"/>
        <v>0.64731926907835402</v>
      </c>
      <c r="BN1923" s="14">
        <f t="shared" si="2517"/>
        <v>0.34837101237269708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1.6352</v>
      </c>
      <c r="F1924" s="10">
        <f>VLOOKUP(B1924,home!$B$2:$E$405,3,FALSE)</f>
        <v>1.1871</v>
      </c>
      <c r="G1924" s="10">
        <f>VLOOKUP(C1924,away!$B$2:$E$405,4,FALSE)</f>
        <v>1.2949999999999999</v>
      </c>
      <c r="H1924" s="10">
        <f>VLOOKUP(A1924,away!$A$2:$E$405,3,FALSE)</f>
        <v>1.1458999999999999</v>
      </c>
      <c r="I1924" s="10">
        <f>VLOOKUP(C1924,away!$B$2:$E$405,3,FALSE)</f>
        <v>0.6673</v>
      </c>
      <c r="J1924" s="10">
        <f>VLOOKUP(B1924,home!$B$2:$E$405,4,FALSE)</f>
        <v>1.1293</v>
      </c>
      <c r="K1924" s="12">
        <f t="shared" si="2462"/>
        <v>2.5137839664000001</v>
      </c>
      <c r="L1924" s="12">
        <f t="shared" si="2463"/>
        <v>0.86352948775100002</v>
      </c>
      <c r="M1924" s="13">
        <f t="shared" si="2464"/>
        <v>3.4139047762129948E-2</v>
      </c>
      <c r="N1924" s="13">
        <f t="shared" si="2465"/>
        <v>8.5818190892606061E-2</v>
      </c>
      <c r="O1924" s="13">
        <f t="shared" si="2466"/>
        <v>2.9480074426338997E-2</v>
      </c>
      <c r="P1924" s="13">
        <f t="shared" si="2467"/>
        <v>7.410653842120965E-2</v>
      </c>
      <c r="Q1924" s="13">
        <f t="shared" si="2468"/>
        <v>0.10786419614564383</v>
      </c>
      <c r="R1924" s="13">
        <f t="shared" si="2469"/>
        <v>1.2728456784118932E-2</v>
      </c>
      <c r="S1924" s="13">
        <f t="shared" si="2470"/>
        <v>4.0216258190907926E-2</v>
      </c>
      <c r="T1924" s="13">
        <f t="shared" si="2471"/>
        <v>9.3143914044321208E-2</v>
      </c>
      <c r="U1924" s="13">
        <f t="shared" si="2472"/>
        <v>3.199659058093348E-2</v>
      </c>
      <c r="V1924" s="13">
        <f t="shared" si="2473"/>
        <v>9.6998334040230109E-3</v>
      </c>
      <c r="W1924" s="13">
        <f t="shared" si="2474"/>
        <v>9.0382428939848034E-2</v>
      </c>
      <c r="X1924" s="13">
        <f t="shared" si="2475"/>
        <v>7.8047892564118149E-2</v>
      </c>
      <c r="Y1924" s="13">
        <f t="shared" si="2476"/>
        <v>3.3698328342969007E-2</v>
      </c>
      <c r="Z1924" s="13">
        <f t="shared" si="2477"/>
        <v>3.6637992555503215E-3</v>
      </c>
      <c r="AA1924" s="13">
        <f t="shared" si="2478"/>
        <v>9.2099998247106539E-3</v>
      </c>
      <c r="AB1924" s="13">
        <f t="shared" si="2479"/>
        <v>1.1575974944952229E-2</v>
      </c>
      <c r="AC1924" s="13">
        <f t="shared" si="2480"/>
        <v>1.3159803874786598E-3</v>
      </c>
      <c r="AD1924" s="13">
        <f t="shared" si="2481"/>
        <v>5.6800475178319335E-2</v>
      </c>
      <c r="AE1924" s="13">
        <f t="shared" si="2482"/>
        <v>4.9048885234747493E-2</v>
      </c>
      <c r="AF1924" s="13">
        <f t="shared" si="2483"/>
        <v>2.117757937075954E-2</v>
      </c>
      <c r="AG1924" s="13">
        <f t="shared" si="2484"/>
        <v>6.0958214219460445E-3</v>
      </c>
      <c r="AH1924" s="13">
        <f t="shared" si="2485"/>
        <v>7.9094967359196594E-4</v>
      </c>
      <c r="AI1924" s="13">
        <f t="shared" si="2486"/>
        <v>1.9882766077047977E-3</v>
      </c>
      <c r="AJ1924" s="13">
        <f t="shared" si="2487"/>
        <v>2.4990489286082517E-3</v>
      </c>
      <c r="AK1924" s="13">
        <f t="shared" si="2488"/>
        <v>2.0940230426615071E-3</v>
      </c>
      <c r="AL1924" s="13">
        <f t="shared" si="2489"/>
        <v>1.1426534427761814E-4</v>
      </c>
      <c r="AM1924" s="13">
        <f t="shared" si="2490"/>
        <v>2.8556824757432063E-2</v>
      </c>
      <c r="AN1924" s="13">
        <f t="shared" si="2491"/>
        <v>2.4659660254580384E-2</v>
      </c>
      <c r="AO1924" s="13">
        <f t="shared" si="2492"/>
        <v>1.0647171893875746E-2</v>
      </c>
      <c r="AP1924" s="13">
        <f t="shared" si="2493"/>
        <v>3.0647156305051229E-3</v>
      </c>
      <c r="AQ1924" s="13">
        <f t="shared" si="2494"/>
        <v>6.6161807962814283E-4</v>
      </c>
      <c r="AR1924" s="13">
        <f t="shared" si="2495"/>
        <v>1.3660167329473824E-4</v>
      </c>
      <c r="AS1924" s="13">
        <f t="shared" si="2496"/>
        <v>3.4338709611172406E-4</v>
      </c>
      <c r="AT1924" s="13">
        <f t="shared" si="2497"/>
        <v>4.3160048823715397E-4</v>
      </c>
      <c r="AU1924" s="13">
        <f t="shared" si="2498"/>
        <v>3.6165012907365648E-4</v>
      </c>
      <c r="AV1924" s="13">
        <f t="shared" si="2499"/>
        <v>2.2727757397796201E-4</v>
      </c>
      <c r="AW1924" s="13">
        <f t="shared" si="2500"/>
        <v>6.8899672247280695E-6</v>
      </c>
      <c r="AX1924" s="13">
        <f t="shared" si="2501"/>
        <v>1.1964281367754546E-2</v>
      </c>
      <c r="AY1924" s="13">
        <f t="shared" si="2502"/>
        <v>1.0331509760805917E-2</v>
      </c>
      <c r="AZ1924" s="13">
        <f t="shared" si="2503"/>
        <v>4.4607816657215946E-3</v>
      </c>
      <c r="BA1924" s="13">
        <f t="shared" si="2504"/>
        <v>1.2840055022565406E-3</v>
      </c>
      <c r="BB1924" s="13">
        <f t="shared" si="2505"/>
        <v>2.7719415340826393E-4</v>
      </c>
      <c r="BC1924" s="13">
        <f t="shared" si="2506"/>
        <v>4.7873065060042071E-5</v>
      </c>
      <c r="BD1924" s="13">
        <f t="shared" si="2507"/>
        <v>1.9659928827689125E-5</v>
      </c>
      <c r="BE1924" s="13">
        <f t="shared" si="2508"/>
        <v>4.942081386761007E-5</v>
      </c>
      <c r="BF1924" s="13">
        <f t="shared" si="2509"/>
        <v>6.2116624753418486E-5</v>
      </c>
      <c r="BG1924" s="13">
        <f t="shared" si="2510"/>
        <v>5.2049258450676248E-5</v>
      </c>
      <c r="BH1924" s="13">
        <f t="shared" si="2511"/>
        <v>3.2710147839079917E-5</v>
      </c>
      <c r="BI1924" s="13">
        <f t="shared" si="2512"/>
        <v>1.6445249035290537E-5</v>
      </c>
      <c r="BJ1924" s="14">
        <f t="shared" si="2513"/>
        <v>0.71803334826630705</v>
      </c>
      <c r="BK1924" s="14">
        <f t="shared" si="2514"/>
        <v>0.1699234332708327</v>
      </c>
      <c r="BL1924" s="14">
        <f t="shared" si="2515"/>
        <v>0.10409631379708982</v>
      </c>
      <c r="BM1924" s="14">
        <f t="shared" si="2516"/>
        <v>0.64125577036415149</v>
      </c>
      <c r="BN1924" s="14">
        <f t="shared" si="2517"/>
        <v>0.34413650443204741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1.6352</v>
      </c>
      <c r="F1925" s="10">
        <f>VLOOKUP(B1925,home!$B$2:$E$405,3,FALSE)</f>
        <v>0.61150000000000004</v>
      </c>
      <c r="G1925" s="10">
        <f>VLOOKUP(C1925,away!$B$2:$E$405,4,FALSE)</f>
        <v>0.84940000000000004</v>
      </c>
      <c r="H1925" s="10">
        <f>VLOOKUP(A1925,away!$A$2:$E$405,3,FALSE)</f>
        <v>1.1458999999999999</v>
      </c>
      <c r="I1925" s="10">
        <f>VLOOKUP(C1925,away!$B$2:$E$405,3,FALSE)</f>
        <v>0.96960000000000002</v>
      </c>
      <c r="J1925" s="10">
        <f>VLOOKUP(B1925,home!$B$2:$E$405,4,FALSE)</f>
        <v>1.4886999999999999</v>
      </c>
      <c r="K1925" s="12">
        <f t="shared" si="2462"/>
        <v>0.84933612512000012</v>
      </c>
      <c r="L1925" s="12">
        <f t="shared" si="2463"/>
        <v>1.6540419295679998</v>
      </c>
      <c r="M1925" s="13">
        <f t="shared" si="2464"/>
        <v>8.1808178828924299E-2</v>
      </c>
      <c r="N1925" s="13">
        <f t="shared" si="2465"/>
        <v>6.948264160968258E-2</v>
      </c>
      <c r="O1925" s="13">
        <f t="shared" si="2466"/>
        <v>0.13531415796463792</v>
      </c>
      <c r="P1925" s="13">
        <f t="shared" si="2467"/>
        <v>0.11492720259956116</v>
      </c>
      <c r="Q1925" s="13">
        <f t="shared" si="2468"/>
        <v>2.9507058793934744E-2</v>
      </c>
      <c r="R1925" s="13">
        <f t="shared" si="2469"/>
        <v>0.11190764546884945</v>
      </c>
      <c r="S1925" s="13">
        <f t="shared" si="2470"/>
        <v>4.0363512812641417E-2</v>
      </c>
      <c r="T1925" s="13">
        <f t="shared" si="2471"/>
        <v>4.8805912463396238E-2</v>
      </c>
      <c r="U1925" s="13">
        <f t="shared" si="2472"/>
        <v>9.5047205973815316E-2</v>
      </c>
      <c r="V1925" s="13">
        <f t="shared" si="2473"/>
        <v>6.3004643315257023E-3</v>
      </c>
      <c r="W1925" s="13">
        <f t="shared" si="2474"/>
        <v>8.353803659909521E-3</v>
      </c>
      <c r="X1925" s="13">
        <f t="shared" si="2475"/>
        <v>1.3817541524868962E-2</v>
      </c>
      <c r="Y1925" s="13">
        <f t="shared" si="2476"/>
        <v>1.1427396522840113E-2</v>
      </c>
      <c r="Z1925" s="13">
        <f t="shared" si="2477"/>
        <v>6.169997928156911E-2</v>
      </c>
      <c r="AA1925" s="13">
        <f t="shared" si="2478"/>
        <v>5.2404021322992191E-2</v>
      </c>
      <c r="AB1925" s="13">
        <f t="shared" si="2479"/>
        <v>2.2254314205588023E-2</v>
      </c>
      <c r="AC1925" s="13">
        <f t="shared" si="2480"/>
        <v>5.5319555992590342E-4</v>
      </c>
      <c r="AD1925" s="13">
        <f t="shared" si="2481"/>
        <v>1.7737968076302069E-3</v>
      </c>
      <c r="AE1925" s="13">
        <f t="shared" si="2482"/>
        <v>2.933934294354225E-3</v>
      </c>
      <c r="AF1925" s="13">
        <f t="shared" si="2483"/>
        <v>2.4264251707296959E-3</v>
      </c>
      <c r="AG1925" s="13">
        <f t="shared" si="2484"/>
        <v>1.3378029904487028E-3</v>
      </c>
      <c r="AH1925" s="13">
        <f t="shared" si="2485"/>
        <v>2.5513588196298051E-2</v>
      </c>
      <c r="AI1925" s="13">
        <f t="shared" si="2486"/>
        <v>2.1669612136551157E-2</v>
      </c>
      <c r="AJ1925" s="13">
        <f t="shared" si="2487"/>
        <v>9.2023922024558422E-3</v>
      </c>
      <c r="AK1925" s="13">
        <f t="shared" si="2488"/>
        <v>2.6053080450227834E-3</v>
      </c>
      <c r="AL1925" s="13">
        <f t="shared" si="2489"/>
        <v>3.1085996096176847E-5</v>
      </c>
      <c r="AM1925" s="13">
        <f t="shared" si="2490"/>
        <v>3.0130994146857328E-4</v>
      </c>
      <c r="AN1925" s="13">
        <f t="shared" si="2491"/>
        <v>4.9837927698470001E-4</v>
      </c>
      <c r="AO1925" s="13">
        <f t="shared" si="2492"/>
        <v>4.1217011048023906E-4</v>
      </c>
      <c r="AP1925" s="13">
        <f t="shared" si="2493"/>
        <v>2.2724888161633003E-4</v>
      </c>
      <c r="AQ1925" s="13">
        <f t="shared" si="2494"/>
        <v>9.396979466021115E-5</v>
      </c>
      <c r="AR1925" s="13">
        <f t="shared" si="2495"/>
        <v>8.440108930081628E-3</v>
      </c>
      <c r="AS1925" s="13">
        <f t="shared" si="2496"/>
        <v>7.1684894142662386E-3</v>
      </c>
      <c r="AT1925" s="13">
        <f t="shared" si="2497"/>
        <v>3.0442285110383132E-3</v>
      </c>
      <c r="AU1925" s="13">
        <f t="shared" si="2498"/>
        <v>8.6185774918170295E-4</v>
      </c>
      <c r="AV1925" s="13">
        <f t="shared" si="2499"/>
        <v>1.8300173027365811E-4</v>
      </c>
      <c r="AW1925" s="13">
        <f t="shared" si="2500"/>
        <v>1.2130770835223824E-6</v>
      </c>
      <c r="AX1925" s="13">
        <f t="shared" si="2501"/>
        <v>4.2652236357841994E-5</v>
      </c>
      <c r="AY1925" s="13">
        <f t="shared" si="2502"/>
        <v>7.0548587325715368E-5</v>
      </c>
      <c r="AZ1925" s="13">
        <f t="shared" si="2503"/>
        <v>5.8345160754261409E-5</v>
      </c>
      <c r="BA1925" s="13">
        <f t="shared" si="2504"/>
        <v>3.216844742497788E-5</v>
      </c>
      <c r="BB1925" s="13">
        <f t="shared" si="2505"/>
        <v>1.3301990212504297E-5</v>
      </c>
      <c r="BC1925" s="13">
        <f t="shared" si="2506"/>
        <v>4.400409911637047E-6</v>
      </c>
      <c r="BD1925" s="13">
        <f t="shared" si="2507"/>
        <v>2.3267156767460542E-3</v>
      </c>
      <c r="BE1925" s="13">
        <f t="shared" si="2508"/>
        <v>1.9761636771434524E-3</v>
      </c>
      <c r="BF1925" s="13">
        <f t="shared" si="2509"/>
        <v>8.3921360007395537E-4</v>
      </c>
      <c r="BG1925" s="13">
        <f t="shared" si="2510"/>
        <v>2.3759147574493959E-4</v>
      </c>
      <c r="BH1925" s="13">
        <f t="shared" si="2511"/>
        <v>5.0448755842687364E-5</v>
      </c>
      <c r="BI1925" s="13">
        <f t="shared" si="2512"/>
        <v>8.5695901609106129E-6</v>
      </c>
      <c r="BJ1925" s="14">
        <f t="shared" si="2513"/>
        <v>0.19162080867499198</v>
      </c>
      <c r="BK1925" s="14">
        <f t="shared" si="2514"/>
        <v>0.24405418871600035</v>
      </c>
      <c r="BL1925" s="14">
        <f t="shared" si="2515"/>
        <v>0.50105463462676436</v>
      </c>
      <c r="BM1925" s="14">
        <f t="shared" si="2516"/>
        <v>0.45541339052349339</v>
      </c>
      <c r="BN1925" s="14">
        <f t="shared" si="2517"/>
        <v>0.5429468852655901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1.6352</v>
      </c>
      <c r="F1926" s="10">
        <f>VLOOKUP(B1926,home!$B$2:$E$405,3,FALSE)</f>
        <v>1.2909999999999999</v>
      </c>
      <c r="G1926" s="10">
        <f>VLOOKUP(C1926,away!$B$2:$E$405,4,FALSE)</f>
        <v>0.74739999999999995</v>
      </c>
      <c r="H1926" s="10">
        <f>VLOOKUP(A1926,away!$A$2:$E$405,3,FALSE)</f>
        <v>1.1458999999999999</v>
      </c>
      <c r="I1926" s="10">
        <f>VLOOKUP(C1926,away!$B$2:$E$405,3,FALSE)</f>
        <v>0.96960000000000002</v>
      </c>
      <c r="J1926" s="10">
        <f>VLOOKUP(B1926,home!$B$2:$E$405,4,FALSE)</f>
        <v>0.92120000000000002</v>
      </c>
      <c r="K1926" s="12">
        <f t="shared" si="2462"/>
        <v>1.5777936876799996</v>
      </c>
      <c r="L1926" s="12">
        <f t="shared" si="2463"/>
        <v>1.023512746368</v>
      </c>
      <c r="M1926" s="13">
        <f t="shared" si="2464"/>
        <v>7.4176608039249234E-2</v>
      </c>
      <c r="N1926" s="13">
        <f t="shared" si="2465"/>
        <v>0.11703538393784096</v>
      </c>
      <c r="O1926" s="13">
        <f t="shared" si="2466"/>
        <v>7.5920703810514661E-2</v>
      </c>
      <c r="P1926" s="13">
        <f t="shared" si="2467"/>
        <v>0.11978720723645293</v>
      </c>
      <c r="Q1926" s="13">
        <f t="shared" si="2468"/>
        <v>9.2328845006165353E-2</v>
      </c>
      <c r="R1926" s="13">
        <f t="shared" si="2469"/>
        <v>3.8852904031645666E-2</v>
      </c>
      <c r="S1926" s="13">
        <f t="shared" si="2470"/>
        <v>4.8360849184140416E-2</v>
      </c>
      <c r="T1926" s="13">
        <f t="shared" si="2471"/>
        <v>9.449974972124571E-2</v>
      </c>
      <c r="U1926" s="13">
        <f t="shared" si="2472"/>
        <v>6.1301866729167348E-2</v>
      </c>
      <c r="V1926" s="13">
        <f t="shared" si="2473"/>
        <v>8.6775051184243453E-3</v>
      </c>
      <c r="W1926" s="13">
        <f t="shared" si="2474"/>
        <v>4.8558622947170928E-2</v>
      </c>
      <c r="X1926" s="13">
        <f t="shared" si="2475"/>
        <v>4.9700369532507102E-2</v>
      </c>
      <c r="Y1926" s="13">
        <f t="shared" si="2476"/>
        <v>2.5434480857860407E-2</v>
      </c>
      <c r="Z1926" s="13">
        <f t="shared" si="2477"/>
        <v>1.3255480836600667E-2</v>
      </c>
      <c r="AA1926" s="13">
        <f t="shared" si="2478"/>
        <v>2.0914413991151737E-2</v>
      </c>
      <c r="AB1926" s="13">
        <f t="shared" si="2479"/>
        <v>1.6499315188382737E-2</v>
      </c>
      <c r="AC1926" s="13">
        <f t="shared" si="2480"/>
        <v>8.7582707287423174E-4</v>
      </c>
      <c r="AD1926" s="13">
        <f t="shared" si="2481"/>
        <v>1.9153872192119867E-2</v>
      </c>
      <c r="AE1926" s="13">
        <f t="shared" si="2482"/>
        <v>1.9604232330938269E-2</v>
      </c>
      <c r="AF1926" s="13">
        <f t="shared" si="2483"/>
        <v>1.0032590836737482E-2</v>
      </c>
      <c r="AG1926" s="13">
        <f t="shared" si="2484"/>
        <v>3.4228282001652044E-3</v>
      </c>
      <c r="AH1926" s="13">
        <f t="shared" si="2485"/>
        <v>3.391788398874386E-3</v>
      </c>
      <c r="AI1926" s="13">
        <f t="shared" si="2486"/>
        <v>5.3515423256902594E-3</v>
      </c>
      <c r="AJ1926" s="13">
        <f t="shared" si="2487"/>
        <v>4.2218148504132181E-3</v>
      </c>
      <c r="AK1926" s="13">
        <f t="shared" si="2488"/>
        <v>2.2203842738452197E-3</v>
      </c>
      <c r="AL1926" s="13">
        <f t="shared" si="2489"/>
        <v>5.6574643599862997E-5</v>
      </c>
      <c r="AM1926" s="13">
        <f t="shared" si="2490"/>
        <v>6.0441717278712321E-3</v>
      </c>
      <c r="AN1926" s="13">
        <f t="shared" si="2491"/>
        <v>6.1862868047133056E-3</v>
      </c>
      <c r="AO1926" s="13">
        <f t="shared" si="2492"/>
        <v>3.1658716986561171E-3</v>
      </c>
      <c r="AP1926" s="13">
        <f t="shared" si="2493"/>
        <v>1.0801033456467493E-3</v>
      </c>
      <c r="AQ1926" s="13">
        <f t="shared" si="2494"/>
        <v>2.7637488541604243E-4</v>
      </c>
      <c r="AR1926" s="13">
        <f t="shared" si="2495"/>
        <v>6.9430773184620909E-4</v>
      </c>
      <c r="AS1926" s="13">
        <f t="shared" si="2496"/>
        <v>1.0954743566143667E-3</v>
      </c>
      <c r="AT1926" s="13">
        <f t="shared" si="2497"/>
        <v>8.6421626244072834E-4</v>
      </c>
      <c r="AU1926" s="13">
        <f t="shared" si="2498"/>
        <v>4.545183212231278E-4</v>
      </c>
      <c r="AV1926" s="13">
        <f t="shared" si="2499"/>
        <v>1.7928403454019036E-4</v>
      </c>
      <c r="AW1926" s="13">
        <f t="shared" si="2500"/>
        <v>2.5378315708517383E-6</v>
      </c>
      <c r="AX1926" s="13">
        <f t="shared" si="2501"/>
        <v>1.5894093332481925E-3</v>
      </c>
      <c r="AY1926" s="13">
        <f t="shared" si="2502"/>
        <v>1.6267807117757893E-3</v>
      </c>
      <c r="AZ1926" s="13">
        <f t="shared" si="2503"/>
        <v>8.3251539702406394E-4</v>
      </c>
      <c r="BA1926" s="13">
        <f t="shared" si="2504"/>
        <v>2.8403004013391524E-4</v>
      </c>
      <c r="BB1926" s="13">
        <f t="shared" si="2505"/>
        <v>7.2677091607119211E-5</v>
      </c>
      <c r="BC1926" s="13">
        <f t="shared" si="2506"/>
        <v>1.4877185925768267E-5</v>
      </c>
      <c r="BD1926" s="13">
        <f t="shared" si="2507"/>
        <v>1.1843880224107502E-4</v>
      </c>
      <c r="BE1926" s="13">
        <f t="shared" si="2508"/>
        <v>1.8687199455234797E-4</v>
      </c>
      <c r="BF1926" s="13">
        <f t="shared" si="2509"/>
        <v>1.4742272670443296E-4</v>
      </c>
      <c r="BG1926" s="13">
        <f t="shared" si="2510"/>
        <v>7.7534215871609359E-5</v>
      </c>
      <c r="BH1926" s="13">
        <f t="shared" si="2511"/>
        <v>3.0583249095360924E-5</v>
      </c>
      <c r="BI1926" s="13">
        <f t="shared" si="2512"/>
        <v>9.650811474281092E-6</v>
      </c>
      <c r="BJ1926" s="14">
        <f t="shared" si="2513"/>
        <v>0.50094407378476957</v>
      </c>
      <c r="BK1926" s="14">
        <f t="shared" si="2514"/>
        <v>0.25356135200651686</v>
      </c>
      <c r="BL1926" s="14">
        <f t="shared" si="2515"/>
        <v>0.23253303610628892</v>
      </c>
      <c r="BM1926" s="14">
        <f t="shared" si="2516"/>
        <v>0.48056804779210238</v>
      </c>
      <c r="BN1926" s="14">
        <f t="shared" si="2517"/>
        <v>0.51810165206186887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1.6352</v>
      </c>
      <c r="F1927" s="10">
        <f>VLOOKUP(B1927,home!$B$2:$E$405,3,FALSE)</f>
        <v>1.1152</v>
      </c>
      <c r="G1927" s="10">
        <f>VLOOKUP(C1927,away!$B$2:$E$405,4,FALSE)</f>
        <v>0.64749999999999996</v>
      </c>
      <c r="H1927" s="10">
        <f>VLOOKUP(A1927,away!$A$2:$E$405,3,FALSE)</f>
        <v>1.1458999999999999</v>
      </c>
      <c r="I1927" s="10">
        <f>VLOOKUP(C1927,away!$B$2:$E$405,3,FALSE)</f>
        <v>0.51329999999999998</v>
      </c>
      <c r="J1927" s="10">
        <f>VLOOKUP(B1927,home!$B$2:$E$405,4,FALSE)</f>
        <v>0.92400000000000004</v>
      </c>
      <c r="K1927" s="12">
        <f t="shared" si="2462"/>
        <v>1.1807648383999998</v>
      </c>
      <c r="L1927" s="12">
        <f t="shared" si="2463"/>
        <v>0.54348799427999994</v>
      </c>
      <c r="M1927" s="13">
        <f t="shared" si="2464"/>
        <v>0.17830622660023179</v>
      </c>
      <c r="N1927" s="13">
        <f t="shared" si="2465"/>
        <v>0.21053772283733643</v>
      </c>
      <c r="O1927" s="13">
        <f t="shared" si="2466"/>
        <v>9.6907293462595134E-2</v>
      </c>
      <c r="P1927" s="13">
        <f t="shared" si="2467"/>
        <v>0.11442472470514251</v>
      </c>
      <c r="Q1927" s="13">
        <f t="shared" si="2468"/>
        <v>0.12429777014156576</v>
      </c>
      <c r="R1927" s="13">
        <f t="shared" si="2469"/>
        <v>2.6333975277544584E-2</v>
      </c>
      <c r="S1927" s="13">
        <f t="shared" si="2470"/>
        <v>1.8357487948531672E-2</v>
      </c>
      <c r="T1927" s="13">
        <f t="shared" si="2471"/>
        <v>6.7554345787716033E-2</v>
      </c>
      <c r="U1927" s="13">
        <f t="shared" si="2472"/>
        <v>3.1094232063019523E-2</v>
      </c>
      <c r="V1927" s="13">
        <f t="shared" si="2473"/>
        <v>1.3089531699605565E-3</v>
      </c>
      <c r="W1927" s="13">
        <f t="shared" si="2474"/>
        <v>4.8922145491562076E-2</v>
      </c>
      <c r="X1927" s="13">
        <f t="shared" si="2475"/>
        <v>2.6588598729083413E-2</v>
      </c>
      <c r="Y1927" s="13">
        <f t="shared" si="2476"/>
        <v>7.2252920969926478E-3</v>
      </c>
      <c r="Z1927" s="13">
        <f t="shared" si="2477"/>
        <v>4.7707331350039378E-3</v>
      </c>
      <c r="AA1927" s="13">
        <f t="shared" si="2478"/>
        <v>5.6331139392024488E-3</v>
      </c>
      <c r="AB1927" s="13">
        <f t="shared" si="2479"/>
        <v>3.3256914350555835E-3</v>
      </c>
      <c r="AC1927" s="13">
        <f t="shared" si="2480"/>
        <v>5.2499781198213614E-5</v>
      </c>
      <c r="AD1927" s="13">
        <f t="shared" si="2481"/>
        <v>1.4441387303881392E-2</v>
      </c>
      <c r="AE1927" s="13">
        <f t="shared" si="2482"/>
        <v>7.8487206204071527E-3</v>
      </c>
      <c r="AF1927" s="13">
        <f t="shared" si="2483"/>
        <v>2.1328427138245796E-3</v>
      </c>
      <c r="AG1927" s="13">
        <f t="shared" si="2484"/>
        <v>3.8639146955041096E-4</v>
      </c>
      <c r="AH1927" s="13">
        <f t="shared" si="2485"/>
        <v>6.4820904569710632E-4</v>
      </c>
      <c r="AI1927" s="13">
        <f t="shared" si="2486"/>
        <v>7.6538244909196186E-4</v>
      </c>
      <c r="AJ1927" s="13">
        <f t="shared" si="2487"/>
        <v>4.5186834190813328E-4</v>
      </c>
      <c r="AK1927" s="13">
        <f t="shared" si="2488"/>
        <v>1.7785008323707762E-4</v>
      </c>
      <c r="AL1927" s="13">
        <f t="shared" si="2489"/>
        <v>1.3476305623705002E-6</v>
      </c>
      <c r="AM1927" s="13">
        <f t="shared" si="2490"/>
        <v>3.4103764692278611E-3</v>
      </c>
      <c r="AN1927" s="13">
        <f t="shared" si="2491"/>
        <v>1.853498667000358E-3</v>
      </c>
      <c r="AO1927" s="13">
        <f t="shared" si="2492"/>
        <v>5.0367713646433897E-4</v>
      </c>
      <c r="AP1927" s="13">
        <f t="shared" si="2493"/>
        <v>9.1247492220565809E-5</v>
      </c>
      <c r="AQ1927" s="13">
        <f t="shared" si="2494"/>
        <v>1.2397979132508799E-5</v>
      </c>
      <c r="AR1927" s="13">
        <f t="shared" si="2495"/>
        <v>7.0458766824014641E-5</v>
      </c>
      <c r="AS1927" s="13">
        <f t="shared" si="2496"/>
        <v>8.3195234422820923E-5</v>
      </c>
      <c r="AT1927" s="13">
        <f t="shared" si="2497"/>
        <v>4.9117003764456124E-5</v>
      </c>
      <c r="AU1927" s="13">
        <f t="shared" si="2498"/>
        <v>1.9331877004210073E-5</v>
      </c>
      <c r="AV1927" s="13">
        <f t="shared" si="2499"/>
        <v>5.706600156711195E-6</v>
      </c>
      <c r="AW1927" s="13">
        <f t="shared" si="2500"/>
        <v>2.4022694465280682E-8</v>
      </c>
      <c r="AX1927" s="13">
        <f t="shared" si="2501"/>
        <v>6.7114210342850004E-4</v>
      </c>
      <c r="AY1927" s="13">
        <f t="shared" si="2502"/>
        <v>3.6475767566921573E-4</v>
      </c>
      <c r="AZ1927" s="13">
        <f t="shared" si="2503"/>
        <v>9.9120708773848382E-5</v>
      </c>
      <c r="BA1927" s="13">
        <f t="shared" si="2504"/>
        <v>1.7956971734370286E-5</v>
      </c>
      <c r="BB1927" s="13">
        <f t="shared" si="2505"/>
        <v>2.4398496378138888E-6</v>
      </c>
      <c r="BC1927" s="13">
        <f t="shared" si="2506"/>
        <v>2.65205797200051E-7</v>
      </c>
      <c r="BD1927" s="13">
        <f t="shared" si="2507"/>
        <v>6.3822489767709841E-6</v>
      </c>
      <c r="BE1927" s="13">
        <f t="shared" si="2508"/>
        <v>7.535935181685556E-6</v>
      </c>
      <c r="BF1927" s="13">
        <f t="shared" si="2509"/>
        <v>4.4490836434979101E-6</v>
      </c>
      <c r="BG1927" s="13">
        <f t="shared" si="2510"/>
        <v>1.7511071764476305E-6</v>
      </c>
      <c r="BH1927" s="13">
        <f t="shared" si="2511"/>
        <v>5.1691144555481652E-7</v>
      </c>
      <c r="BI1927" s="13">
        <f t="shared" si="2512"/>
        <v>1.2207017189552854E-7</v>
      </c>
      <c r="BJ1927" s="14">
        <f t="shared" si="2513"/>
        <v>0.51696209745100652</v>
      </c>
      <c r="BK1927" s="14">
        <f t="shared" si="2514"/>
        <v>0.3128159975112963</v>
      </c>
      <c r="BL1927" s="14">
        <f t="shared" si="2515"/>
        <v>0.16558618293611968</v>
      </c>
      <c r="BM1927" s="14">
        <f t="shared" si="2516"/>
        <v>0.2489625643560355</v>
      </c>
      <c r="BN1927" s="14">
        <f t="shared" si="2517"/>
        <v>0.75080771302441618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1.6352</v>
      </c>
      <c r="F1928" s="10">
        <f>VLOOKUP(B1928,home!$B$2:$E$405,3,FALSE)</f>
        <v>1.325</v>
      </c>
      <c r="G1928" s="10">
        <f>VLOOKUP(C1928,away!$B$2:$E$405,4,FALSE)</f>
        <v>0.89929999999999999</v>
      </c>
      <c r="H1928" s="10">
        <f>VLOOKUP(A1928,away!$A$2:$E$405,3,FALSE)</f>
        <v>1.1458999999999999</v>
      </c>
      <c r="I1928" s="10">
        <f>VLOOKUP(C1928,away!$B$2:$E$405,3,FALSE)</f>
        <v>1.1807000000000001</v>
      </c>
      <c r="J1928" s="10">
        <f>VLOOKUP(B1928,home!$B$2:$E$405,4,FALSE)</f>
        <v>0.63029999999999997</v>
      </c>
      <c r="K1928" s="12">
        <f t="shared" si="2462"/>
        <v>1.948459352</v>
      </c>
      <c r="L1928" s="12">
        <f t="shared" si="2463"/>
        <v>0.85277329113899991</v>
      </c>
      <c r="M1928" s="13">
        <f t="shared" si="2464"/>
        <v>6.0735151697446449E-2</v>
      </c>
      <c r="N1928" s="13">
        <f t="shared" si="2465"/>
        <v>0.11833997432002821</v>
      </c>
      <c r="O1928" s="13">
        <f t="shared" si="2466"/>
        <v>5.1793315200857823E-2</v>
      </c>
      <c r="P1928" s="13">
        <f t="shared" si="2467"/>
        <v>0.10091716937419519</v>
      </c>
      <c r="Q1928" s="13">
        <f t="shared" si="2468"/>
        <v>0.11529031483964941</v>
      </c>
      <c r="R1928" s="13">
        <f t="shared" si="2469"/>
        <v>2.2083977931417559E-2</v>
      </c>
      <c r="S1928" s="13">
        <f t="shared" si="2470"/>
        <v>4.1920843160288788E-2</v>
      </c>
      <c r="T1928" s="13">
        <f t="shared" si="2471"/>
        <v>9.8316501222259309E-2</v>
      </c>
      <c r="U1928" s="13">
        <f t="shared" si="2472"/>
        <v>4.3029733329832162E-2</v>
      </c>
      <c r="V1928" s="13">
        <f t="shared" si="2473"/>
        <v>7.7394917134834705E-3</v>
      </c>
      <c r="W1928" s="13">
        <f t="shared" si="2474"/>
        <v>7.4879497381446419E-2</v>
      </c>
      <c r="X1928" s="13">
        <f t="shared" si="2475"/>
        <v>6.3855235420810189E-2</v>
      </c>
      <c r="Y1928" s="13">
        <f t="shared" si="2476"/>
        <v>2.7227019633129974E-2</v>
      </c>
      <c r="Z1928" s="13">
        <f t="shared" si="2477"/>
        <v>6.2775421806719979E-3</v>
      </c>
      <c r="AA1928" s="13">
        <f t="shared" si="2478"/>
        <v>1.223153576950483E-2</v>
      </c>
      <c r="AB1928" s="13">
        <f t="shared" si="2479"/>
        <v>1.1916325129707101E-2</v>
      </c>
      <c r="AC1928" s="13">
        <f t="shared" si="2480"/>
        <v>8.0374335772901936E-4</v>
      </c>
      <c r="AD1928" s="13">
        <f t="shared" si="2481"/>
        <v>3.6474914236484697E-2</v>
      </c>
      <c r="AE1928" s="13">
        <f t="shared" si="2482"/>
        <v>3.1104832657459815E-2</v>
      </c>
      <c r="AF1928" s="13">
        <f t="shared" si="2483"/>
        <v>1.3262685257814925E-2</v>
      </c>
      <c r="AG1928" s="13">
        <f t="shared" si="2484"/>
        <v>3.770021252215843E-3</v>
      </c>
      <c r="AH1928" s="13">
        <f t="shared" si="2485"/>
        <v>1.3383300764188883E-3</v>
      </c>
      <c r="AI1928" s="13">
        <f t="shared" si="2486"/>
        <v>2.6076817534612575E-3</v>
      </c>
      <c r="AJ1928" s="13">
        <f t="shared" si="2487"/>
        <v>2.5404809497856732E-3</v>
      </c>
      <c r="AK1928" s="13">
        <f t="shared" si="2488"/>
        <v>1.6500079550625789E-3</v>
      </c>
      <c r="AL1928" s="13">
        <f t="shared" si="2489"/>
        <v>5.3419808659988315E-5</v>
      </c>
      <c r="AM1928" s="13">
        <f t="shared" si="2490"/>
        <v>1.4213977551495312E-2</v>
      </c>
      <c r="AN1928" s="13">
        <f t="shared" si="2491"/>
        <v>1.212130041676452E-2</v>
      </c>
      <c r="AO1928" s="13">
        <f t="shared" si="2492"/>
        <v>5.168360624644406E-3</v>
      </c>
      <c r="AP1928" s="13">
        <f t="shared" si="2493"/>
        <v>1.4691466332237423E-3</v>
      </c>
      <c r="AQ1928" s="13">
        <f t="shared" si="2494"/>
        <v>3.1321225239499791E-4</v>
      </c>
      <c r="AR1928" s="13">
        <f t="shared" si="2495"/>
        <v>2.28258428779609E-4</v>
      </c>
      <c r="AS1928" s="13">
        <f t="shared" si="2496"/>
        <v>4.4475227022845509E-4</v>
      </c>
      <c r="AT1928" s="13">
        <f t="shared" si="2497"/>
        <v>4.3329086012493229E-4</v>
      </c>
      <c r="AU1928" s="13">
        <f t="shared" si="2498"/>
        <v>2.8141654284884941E-4</v>
      </c>
      <c r="AV1928" s="13">
        <f t="shared" si="2499"/>
        <v>1.3708217368033732E-4</v>
      </c>
      <c r="AW1928" s="13">
        <f t="shared" si="2500"/>
        <v>2.4656121829361337E-6</v>
      </c>
      <c r="AX1928" s="13">
        <f t="shared" si="2501"/>
        <v>4.6158929148881808E-3</v>
      </c>
      <c r="AY1928" s="13">
        <f t="shared" si="2502"/>
        <v>3.9363101925743854E-3</v>
      </c>
      <c r="AZ1928" s="13">
        <f t="shared" si="2503"/>
        <v>1.6783900989328245E-3</v>
      </c>
      <c r="BA1928" s="13">
        <f t="shared" si="2504"/>
        <v>4.7709541616068547E-4</v>
      </c>
      <c r="BB1928" s="13">
        <f t="shared" si="2505"/>
        <v>1.0171355705666961E-4</v>
      </c>
      <c r="BC1928" s="13">
        <f t="shared" si="2506"/>
        <v>1.7347720960934126E-5</v>
      </c>
      <c r="BD1928" s="13">
        <f t="shared" si="2507"/>
        <v>3.2442115256767352E-5</v>
      </c>
      <c r="BE1928" s="13">
        <f t="shared" si="2508"/>
        <v>6.3212142870710234E-5</v>
      </c>
      <c r="BF1928" s="13">
        <f t="shared" si="2509"/>
        <v>6.1583145468197746E-5</v>
      </c>
      <c r="BG1928" s="13">
        <f t="shared" si="2510"/>
        <v>3.9997418571028766E-5</v>
      </c>
      <c r="BH1928" s="13">
        <f t="shared" si="2511"/>
        <v>1.948333606764487E-5</v>
      </c>
      <c r="BI1928" s="13">
        <f t="shared" si="2512"/>
        <v>7.5924976738323116E-6</v>
      </c>
      <c r="BJ1928" s="14">
        <f t="shared" si="2513"/>
        <v>0.62663374360039537</v>
      </c>
      <c r="BK1928" s="14">
        <f t="shared" si="2514"/>
        <v>0.21610612930437728</v>
      </c>
      <c r="BL1928" s="14">
        <f t="shared" si="2515"/>
        <v>0.15094049902761822</v>
      </c>
      <c r="BM1928" s="14">
        <f t="shared" si="2516"/>
        <v>0.52686416616907694</v>
      </c>
      <c r="BN1928" s="14">
        <f t="shared" si="2517"/>
        <v>0.4691599033635947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1.6352</v>
      </c>
      <c r="F1929" s="10">
        <f>VLOOKUP(B1929,home!$B$2:$E$405,3,FALSE)</f>
        <v>0.86339999999999995</v>
      </c>
      <c r="G1929" s="10">
        <f>VLOOKUP(C1929,away!$B$2:$E$405,4,FALSE)</f>
        <v>1.331</v>
      </c>
      <c r="H1929" s="10">
        <f>VLOOKUP(A1929,away!$A$2:$E$405,3,FALSE)</f>
        <v>1.1458999999999999</v>
      </c>
      <c r="I1929" s="10">
        <f>VLOOKUP(C1929,away!$B$2:$E$405,3,FALSE)</f>
        <v>1.232</v>
      </c>
      <c r="J1929" s="10">
        <f>VLOOKUP(B1929,home!$B$2:$E$405,4,FALSE)</f>
        <v>1.3859999999999999</v>
      </c>
      <c r="K1929" s="12">
        <f t="shared" si="2462"/>
        <v>1.8791479660799999</v>
      </c>
      <c r="L1929" s="12">
        <f t="shared" si="2463"/>
        <v>1.9566838367999997</v>
      </c>
      <c r="M1929" s="13">
        <f t="shared" si="2464"/>
        <v>2.1583377885493096E-2</v>
      </c>
      <c r="N1929" s="13">
        <f t="shared" si="2465"/>
        <v>4.0558360654660397E-2</v>
      </c>
      <c r="O1929" s="13">
        <f t="shared" si="2466"/>
        <v>4.2231846652090892E-2</v>
      </c>
      <c r="P1929" s="13">
        <f t="shared" si="2467"/>
        <v>7.9359888740079057E-2</v>
      </c>
      <c r="Q1929" s="13">
        <f t="shared" si="2468"/>
        <v>3.81075804658721E-2</v>
      </c>
      <c r="R1929" s="13">
        <f t="shared" si="2469"/>
        <v>4.1317185871181231E-2</v>
      </c>
      <c r="S1929" s="13">
        <f t="shared" si="2470"/>
        <v>7.2949563018479366E-2</v>
      </c>
      <c r="T1929" s="13">
        <f t="shared" si="2471"/>
        <v>7.4564486757127346E-2</v>
      </c>
      <c r="U1929" s="13">
        <f t="shared" si="2472"/>
        <v>7.7641105793979509E-2</v>
      </c>
      <c r="V1929" s="13">
        <f t="shared" si="2473"/>
        <v>2.9803126150018889E-2</v>
      </c>
      <c r="W1929" s="13">
        <f t="shared" si="2474"/>
        <v>2.3869927441557831E-2</v>
      </c>
      <c r="X1929" s="13">
        <f t="shared" si="2475"/>
        <v>4.6705901210484978E-2</v>
      </c>
      <c r="Y1929" s="13">
        <f t="shared" si="2476"/>
        <v>4.5694340990866757E-2</v>
      </c>
      <c r="Z1929" s="13">
        <f t="shared" si="2477"/>
        <v>2.6948223258733875E-2</v>
      </c>
      <c r="AA1929" s="13">
        <f t="shared" si="2478"/>
        <v>5.0639698926119504E-2</v>
      </c>
      <c r="AB1929" s="13">
        <f t="shared" si="2479"/>
        <v>4.7579743619960528E-2</v>
      </c>
      <c r="AC1929" s="13">
        <f t="shared" si="2480"/>
        <v>6.8489417757036774E-3</v>
      </c>
      <c r="AD1929" s="13">
        <f t="shared" si="2481"/>
        <v>1.1213781400570151E-2</v>
      </c>
      <c r="AE1929" s="13">
        <f t="shared" si="2482"/>
        <v>2.1941824815904079E-2</v>
      </c>
      <c r="AF1929" s="13">
        <f t="shared" si="2483"/>
        <v>2.1466606983588325E-2</v>
      </c>
      <c r="AG1929" s="13">
        <f t="shared" si="2484"/>
        <v>1.4001120971908424E-2</v>
      </c>
      <c r="AH1929" s="13">
        <f t="shared" si="2485"/>
        <v>1.3182288220210593E-2</v>
      </c>
      <c r="AI1929" s="13">
        <f t="shared" si="2486"/>
        <v>2.4771470097289076E-2</v>
      </c>
      <c r="AJ1929" s="13">
        <f t="shared" si="2487"/>
        <v>2.3274628825066163E-2</v>
      </c>
      <c r="AK1929" s="13">
        <f t="shared" si="2488"/>
        <v>1.4578823805963337E-2</v>
      </c>
      <c r="AL1929" s="13">
        <f t="shared" si="2489"/>
        <v>1.0073145365674168E-3</v>
      </c>
      <c r="AM1929" s="13">
        <f t="shared" si="2490"/>
        <v>4.2144709021894227E-3</v>
      </c>
      <c r="AN1929" s="13">
        <f t="shared" si="2491"/>
        <v>8.2463870949779569E-3</v>
      </c>
      <c r="AO1929" s="13">
        <f t="shared" si="2492"/>
        <v>8.0677861703697378E-3</v>
      </c>
      <c r="AP1929" s="13">
        <f t="shared" si="2493"/>
        <v>5.2620355994403446E-3</v>
      </c>
      <c r="AQ1929" s="13">
        <f t="shared" si="2494"/>
        <v>2.5740350015227794E-3</v>
      </c>
      <c r="AR1929" s="13">
        <f t="shared" si="2495"/>
        <v>5.1587140585050194E-3</v>
      </c>
      <c r="AS1929" s="13">
        <f t="shared" si="2496"/>
        <v>9.6939870306280082E-3</v>
      </c>
      <c r="AT1929" s="13">
        <f t="shared" si="2497"/>
        <v>9.1082180059052636E-3</v>
      </c>
      <c r="AU1929" s="13">
        <f t="shared" si="2498"/>
        <v>5.7052297801367027E-3</v>
      </c>
      <c r="AV1929" s="13">
        <f t="shared" si="2499"/>
        <v>2.6802427343407343E-3</v>
      </c>
      <c r="AW1929" s="13">
        <f t="shared" si="2500"/>
        <v>1.0288314612131967E-4</v>
      </c>
      <c r="AX1929" s="13">
        <f t="shared" si="2501"/>
        <v>1.3199357373254322E-3</v>
      </c>
      <c r="AY1929" s="13">
        <f t="shared" si="2502"/>
        <v>2.5826969228393633E-3</v>
      </c>
      <c r="AZ1929" s="13">
        <f t="shared" si="2503"/>
        <v>2.5267606621364397E-3</v>
      </c>
      <c r="BA1929" s="13">
        <f t="shared" si="2504"/>
        <v>1.6480239156881455E-3</v>
      </c>
      <c r="BB1929" s="13">
        <f t="shared" si="2505"/>
        <v>8.0616543962170977E-4</v>
      </c>
      <c r="BC1929" s="13">
        <f t="shared" si="2506"/>
        <v>3.1548217709891308E-4</v>
      </c>
      <c r="BD1929" s="13">
        <f t="shared" si="2507"/>
        <v>1.6823287361582828E-3</v>
      </c>
      <c r="BE1929" s="13">
        <f t="shared" si="2508"/>
        <v>3.1613446228297738E-3</v>
      </c>
      <c r="BF1929" s="13">
        <f t="shared" si="2509"/>
        <v>2.9703171590342581E-3</v>
      </c>
      <c r="BG1929" s="13">
        <f t="shared" si="2510"/>
        <v>1.8605551493372497E-3</v>
      </c>
      <c r="BH1929" s="13">
        <f t="shared" si="2511"/>
        <v>8.7406460616419146E-4</v>
      </c>
      <c r="BI1929" s="13">
        <f t="shared" si="2512"/>
        <v>3.2849934537919101E-4</v>
      </c>
      <c r="BJ1929" s="14">
        <f t="shared" si="2513"/>
        <v>0.37568771131575052</v>
      </c>
      <c r="BK1929" s="14">
        <f t="shared" si="2514"/>
        <v>0.21413490902918084</v>
      </c>
      <c r="BL1929" s="14">
        <f t="shared" si="2515"/>
        <v>0.3784402930402796</v>
      </c>
      <c r="BM1929" s="14">
        <f t="shared" si="2516"/>
        <v>0.72957308259785014</v>
      </c>
      <c r="BN1929" s="14">
        <f t="shared" si="2517"/>
        <v>0.26315824026937673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1.6352</v>
      </c>
      <c r="F1930" s="10">
        <f>VLOOKUP(B1930,home!$B$2:$E$405,3,FALSE)</f>
        <v>1.0531999999999999</v>
      </c>
      <c r="G1930" s="10">
        <f>VLOOKUP(C1930,away!$B$2:$E$405,4,FALSE)</f>
        <v>1.0073000000000001</v>
      </c>
      <c r="H1930" s="10">
        <f>VLOOKUP(A1930,away!$A$2:$E$405,3,FALSE)</f>
        <v>1.1458999999999999</v>
      </c>
      <c r="I1930" s="10">
        <f>VLOOKUP(C1930,away!$B$2:$E$405,3,FALSE)</f>
        <v>0.97529999999999994</v>
      </c>
      <c r="J1930" s="10">
        <f>VLOOKUP(B1930,home!$B$2:$E$405,4,FALSE)</f>
        <v>0.72719999999999996</v>
      </c>
      <c r="K1930" s="12">
        <f t="shared" si="2462"/>
        <v>1.7347646462719999</v>
      </c>
      <c r="L1930" s="12">
        <f t="shared" si="2463"/>
        <v>0.81271600754399986</v>
      </c>
      <c r="M1930" s="13">
        <f t="shared" si="2464"/>
        <v>7.8278628752933482E-2</v>
      </c>
      <c r="N1930" s="13">
        <f t="shared" si="2465"/>
        <v>0.13579499771923983</v>
      </c>
      <c r="O1930" s="13">
        <f t="shared" si="2466"/>
        <v>6.3618294636103051E-2</v>
      </c>
      <c r="P1930" s="13">
        <f t="shared" si="2467"/>
        <v>0.11036276839082718</v>
      </c>
      <c r="Q1930" s="13">
        <f t="shared" si="2468"/>
        <v>0.11778618059196209</v>
      </c>
      <c r="R1930" s="13">
        <f t="shared" si="2469"/>
        <v>2.5851803211705767E-2</v>
      </c>
      <c r="S1930" s="13">
        <f t="shared" si="2470"/>
        <v>3.8899316585278468E-2</v>
      </c>
      <c r="T1930" s="13">
        <f t="shared" si="2471"/>
        <v>9.5726714434555993E-2</v>
      </c>
      <c r="U1930" s="13">
        <f t="shared" si="2472"/>
        <v>4.4846794254048104E-2</v>
      </c>
      <c r="V1930" s="13">
        <f t="shared" si="2473"/>
        <v>6.0936686966877743E-3</v>
      </c>
      <c r="W1930" s="13">
        <f t="shared" si="2474"/>
        <v>6.8110433970115E-2</v>
      </c>
      <c r="X1930" s="13">
        <f t="shared" si="2475"/>
        <v>5.5354439968281086E-2</v>
      </c>
      <c r="Y1930" s="13">
        <f t="shared" si="2476"/>
        <v>2.249371972542771E-2</v>
      </c>
      <c r="Z1930" s="13">
        <f t="shared" si="2477"/>
        <v>7.0033914313435541E-3</v>
      </c>
      <c r="AA1930" s="13">
        <f t="shared" si="2478"/>
        <v>1.2149235859099055E-2</v>
      </c>
      <c r="AB1930" s="13">
        <f t="shared" si="2479"/>
        <v>1.0538032423792537E-2</v>
      </c>
      <c r="AC1930" s="13">
        <f t="shared" si="2480"/>
        <v>5.3695542268120708E-4</v>
      </c>
      <c r="AD1930" s="13">
        <f t="shared" si="2481"/>
        <v>2.9538893223399754E-2</v>
      </c>
      <c r="AE1930" s="13">
        <f t="shared" si="2482"/>
        <v>2.4006731367789962E-2</v>
      </c>
      <c r="AF1930" s="13">
        <f t="shared" si="2483"/>
        <v>9.7553274357057834E-3</v>
      </c>
      <c r="AG1930" s="13">
        <f t="shared" si="2484"/>
        <v>2.6427702552770829E-3</v>
      </c>
      <c r="AH1930" s="13">
        <f t="shared" si="2485"/>
        <v>1.4229420808373478E-3</v>
      </c>
      <c r="AI1930" s="13">
        <f t="shared" si="2486"/>
        <v>2.4684696155293454E-3</v>
      </c>
      <c r="AJ1930" s="13">
        <f t="shared" si="2487"/>
        <v>2.1411069097084724E-3</v>
      </c>
      <c r="AK1930" s="13">
        <f t="shared" si="2488"/>
        <v>1.2381055236169842E-3</v>
      </c>
      <c r="AL1930" s="13">
        <f t="shared" si="2489"/>
        <v>3.0281515092250005E-5</v>
      </c>
      <c r="AM1930" s="13">
        <f t="shared" si="2490"/>
        <v>1.0248605530791486E-2</v>
      </c>
      <c r="AN1930" s="13">
        <f t="shared" si="2491"/>
        <v>8.3292057698782125E-3</v>
      </c>
      <c r="AO1930" s="13">
        <f t="shared" si="2492"/>
        <v>3.384639429653934E-3</v>
      </c>
      <c r="AP1930" s="13">
        <f t="shared" si="2493"/>
        <v>9.1691688141478191E-4</v>
      </c>
      <c r="AQ1930" s="13">
        <f t="shared" si="2494"/>
        <v>1.8629825677827917E-4</v>
      </c>
      <c r="AR1930" s="13">
        <f t="shared" si="2495"/>
        <v>2.3128956138089628E-4</v>
      </c>
      <c r="AS1930" s="13">
        <f t="shared" si="2496"/>
        <v>4.012329541353365E-4</v>
      </c>
      <c r="AT1930" s="13">
        <f t="shared" si="2497"/>
        <v>3.4802237187662836E-4</v>
      </c>
      <c r="AU1930" s="13">
        <f t="shared" si="2498"/>
        <v>2.0124563561443385E-4</v>
      </c>
      <c r="AV1930" s="13">
        <f t="shared" si="2499"/>
        <v>8.7278453470114337E-5</v>
      </c>
      <c r="AW1930" s="13">
        <f t="shared" si="2500"/>
        <v>1.1859174967855128E-6</v>
      </c>
      <c r="AX1930" s="13">
        <f t="shared" si="2501"/>
        <v>2.9631530914007963E-3</v>
      </c>
      <c r="AY1930" s="13">
        <f t="shared" si="2502"/>
        <v>2.408201950184916E-3</v>
      </c>
      <c r="AZ1930" s="13">
        <f t="shared" si="2503"/>
        <v>9.785921371569797E-4</v>
      </c>
      <c r="BA1930" s="13">
        <f t="shared" si="2504"/>
        <v>2.6510583157472359E-4</v>
      </c>
      <c r="BB1930" s="13">
        <f t="shared" si="2505"/>
        <v>5.3863938253510356E-5</v>
      </c>
      <c r="BC1930" s="13">
        <f t="shared" si="2506"/>
        <v>8.7552169695978957E-6</v>
      </c>
      <c r="BD1930" s="13">
        <f t="shared" si="2507"/>
        <v>3.1328788152014141E-5</v>
      </c>
      <c r="BE1930" s="13">
        <f t="shared" si="2508"/>
        <v>5.434807409665923E-5</v>
      </c>
      <c r="BF1930" s="13">
        <f t="shared" si="2509"/>
        <v>4.7140558767927753E-5</v>
      </c>
      <c r="BG1930" s="13">
        <f t="shared" si="2510"/>
        <v>2.7259258252036202E-5</v>
      </c>
      <c r="BH1930" s="13">
        <f t="shared" si="2511"/>
        <v>1.1822099374807677E-5</v>
      </c>
      <c r="BI1930" s="13">
        <f t="shared" si="2512"/>
        <v>4.1017120080261322E-6</v>
      </c>
      <c r="BJ1930" s="14">
        <f t="shared" si="2513"/>
        <v>0.59095354672581135</v>
      </c>
      <c r="BK1930" s="14">
        <f t="shared" si="2514"/>
        <v>0.23660982131368527</v>
      </c>
      <c r="BL1930" s="14">
        <f t="shared" si="2515"/>
        <v>0.16571985398156952</v>
      </c>
      <c r="BM1930" s="14">
        <f t="shared" si="2516"/>
        <v>0.4661869241169504</v>
      </c>
      <c r="BN1930" s="14">
        <f t="shared" si="2517"/>
        <v>0.53169267330277137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1.6352</v>
      </c>
      <c r="F1931" s="10">
        <f>VLOOKUP(B1931,home!$B$2:$E$405,3,FALSE)</f>
        <v>1.0431999999999999</v>
      </c>
      <c r="G1931" s="10">
        <f>VLOOKUP(C1931,away!$B$2:$E$405,4,FALSE)</f>
        <v>1.1212</v>
      </c>
      <c r="H1931" s="10">
        <f>VLOOKUP(A1931,away!$A$2:$E$405,3,FALSE)</f>
        <v>1.1458999999999999</v>
      </c>
      <c r="I1931" s="10">
        <f>VLOOKUP(C1931,away!$B$2:$E$405,3,FALSE)</f>
        <v>0.92120000000000002</v>
      </c>
      <c r="J1931" s="10">
        <f>VLOOKUP(B1931,home!$B$2:$E$405,4,FALSE)</f>
        <v>1.1293</v>
      </c>
      <c r="K1931" s="12">
        <f t="shared" si="2462"/>
        <v>1.912588525568</v>
      </c>
      <c r="L1931" s="12">
        <f t="shared" si="2463"/>
        <v>1.1920925582440001</v>
      </c>
      <c r="M1931" s="13">
        <f t="shared" si="2464"/>
        <v>4.4838816103592707E-2</v>
      </c>
      <c r="N1931" s="13">
        <f t="shared" si="2465"/>
        <v>8.5758205179785094E-2</v>
      </c>
      <c r="O1931" s="13">
        <f t="shared" si="2466"/>
        <v>5.3452018997564098E-2</v>
      </c>
      <c r="P1931" s="13">
        <f t="shared" si="2467"/>
        <v>0.10223171820318386</v>
      </c>
      <c r="Q1931" s="13">
        <f t="shared" si="2468"/>
        <v>8.2010079600081595E-2</v>
      </c>
      <c r="R1931" s="13">
        <f t="shared" si="2469"/>
        <v>3.185987703505655E-2</v>
      </c>
      <c r="S1931" s="13">
        <f t="shared" si="2470"/>
        <v>5.8271633346814573E-2</v>
      </c>
      <c r="T1931" s="13">
        <f t="shared" si="2471"/>
        <v>9.7763605592255345E-2</v>
      </c>
      <c r="U1931" s="13">
        <f t="shared" si="2472"/>
        <v>6.0934835243256595E-2</v>
      </c>
      <c r="V1931" s="13">
        <f t="shared" si="2473"/>
        <v>1.4762034121377846E-2</v>
      </c>
      <c r="W1931" s="13">
        <f t="shared" si="2474"/>
        <v>5.2283845741344794E-2</v>
      </c>
      <c r="X1931" s="13">
        <f t="shared" si="2475"/>
        <v>6.2327183424634378E-2</v>
      </c>
      <c r="Y1931" s="13">
        <f t="shared" si="2476"/>
        <v>3.7149885768407727E-2</v>
      </c>
      <c r="Z1931" s="13">
        <f t="shared" si="2477"/>
        <v>1.2659974106686608E-2</v>
      </c>
      <c r="AA1931" s="13">
        <f t="shared" si="2478"/>
        <v>2.4213321210436803E-2</v>
      </c>
      <c r="AB1931" s="13">
        <f t="shared" si="2479"/>
        <v>2.3155060156486853E-2</v>
      </c>
      <c r="AC1931" s="13">
        <f t="shared" si="2480"/>
        <v>2.1035737608959262E-3</v>
      </c>
      <c r="AD1931" s="13">
        <f t="shared" si="2481"/>
        <v>2.4999370859365853E-2</v>
      </c>
      <c r="AE1931" s="13">
        <f t="shared" si="2482"/>
        <v>2.9801563962231943E-2</v>
      </c>
      <c r="AF1931" s="13">
        <f t="shared" si="2483"/>
        <v>1.7763111311704643E-2</v>
      </c>
      <c r="AG1931" s="13">
        <f t="shared" si="2484"/>
        <v>7.0584242686476412E-3</v>
      </c>
      <c r="AH1931" s="13">
        <f t="shared" si="2485"/>
        <v>3.7729652300357111E-3</v>
      </c>
      <c r="AI1931" s="13">
        <f t="shared" si="2486"/>
        <v>7.2161300063333317E-3</v>
      </c>
      <c r="AJ1931" s="13">
        <f t="shared" si="2487"/>
        <v>6.9007437245600343E-3</v>
      </c>
      <c r="AK1931" s="13">
        <f t="shared" si="2488"/>
        <v>4.3994277551596354E-3</v>
      </c>
      <c r="AL1931" s="13">
        <f t="shared" si="2489"/>
        <v>1.9184445855722999E-4</v>
      </c>
      <c r="AM1931" s="13">
        <f t="shared" si="2490"/>
        <v>9.5627019704084236E-3</v>
      </c>
      <c r="AN1931" s="13">
        <f t="shared" si="2491"/>
        <v>1.1399625855629118E-2</v>
      </c>
      <c r="AO1931" s="13">
        <f t="shared" si="2492"/>
        <v>6.7947045746306828E-3</v>
      </c>
      <c r="AP1931" s="13">
        <f t="shared" si="2493"/>
        <v>2.6999722529612337E-3</v>
      </c>
      <c r="AQ1931" s="13">
        <f t="shared" si="2494"/>
        <v>8.0465420755509369E-4</v>
      </c>
      <c r="AR1931" s="13">
        <f t="shared" si="2495"/>
        <v>8.9954475464778638E-4</v>
      </c>
      <c r="AS1931" s="13">
        <f t="shared" si="2496"/>
        <v>1.7204589759742383E-3</v>
      </c>
      <c r="AT1931" s="13">
        <f t="shared" si="2497"/>
        <v>1.6452650480793998E-3</v>
      </c>
      <c r="AU1931" s="13">
        <f t="shared" si="2498"/>
        <v>1.0489050174915812E-3</v>
      </c>
      <c r="AV1931" s="13">
        <f t="shared" si="2499"/>
        <v>5.0153092521627526E-4</v>
      </c>
      <c r="AW1931" s="13">
        <f t="shared" si="2500"/>
        <v>1.215005604169281E-5</v>
      </c>
      <c r="AX1931" s="13">
        <f t="shared" si="2501"/>
        <v>3.0482523436716124E-3</v>
      </c>
      <c r="AY1931" s="13">
        <f t="shared" si="2502"/>
        <v>3.6337989345407613E-3</v>
      </c>
      <c r="AZ1931" s="13">
        <f t="shared" si="2503"/>
        <v>2.1659123340105097E-3</v>
      </c>
      <c r="BA1931" s="13">
        <f t="shared" si="2504"/>
        <v>8.6065599172760715E-4</v>
      </c>
      <c r="BB1931" s="13">
        <f t="shared" si="2505"/>
        <v>2.5649540073664762E-4</v>
      </c>
      <c r="BC1931" s="13">
        <f t="shared" si="2506"/>
        <v>6.1153251688394032E-5</v>
      </c>
      <c r="BD1931" s="13">
        <f t="shared" si="2507"/>
        <v>1.7872343463717517E-4</v>
      </c>
      <c r="BE1931" s="13">
        <f t="shared" si="2508"/>
        <v>3.418243903371637E-4</v>
      </c>
      <c r="BF1931" s="13">
        <f t="shared" si="2509"/>
        <v>3.2688470335906825E-4</v>
      </c>
      <c r="BG1931" s="13">
        <f t="shared" si="2510"/>
        <v>2.0839864427608446E-4</v>
      </c>
      <c r="BH1931" s="13">
        <f t="shared" si="2511"/>
        <v>9.9645213946591643E-5</v>
      </c>
      <c r="BI1931" s="13">
        <f t="shared" si="2512"/>
        <v>3.8116058564403888E-5</v>
      </c>
      <c r="BJ1931" s="14">
        <f t="shared" si="2513"/>
        <v>0.53820320282601919</v>
      </c>
      <c r="BK1931" s="14">
        <f t="shared" si="2514"/>
        <v>0.22603341892896289</v>
      </c>
      <c r="BL1931" s="14">
        <f t="shared" si="2515"/>
        <v>0.22291367652541941</v>
      </c>
      <c r="BM1931" s="14">
        <f t="shared" si="2516"/>
        <v>0.59603790838932535</v>
      </c>
      <c r="BN1931" s="14">
        <f t="shared" si="2517"/>
        <v>0.40015071511926392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1.6352</v>
      </c>
      <c r="F1932" s="10">
        <f>VLOOKUP(B1932,home!$B$2:$E$405,3,FALSE)</f>
        <v>1.2909999999999999</v>
      </c>
      <c r="G1932" s="10">
        <f>VLOOKUP(C1932,away!$B$2:$E$405,4,FALSE)</f>
        <v>1.1152</v>
      </c>
      <c r="H1932" s="10">
        <f>VLOOKUP(A1932,away!$A$2:$E$405,3,FALSE)</f>
        <v>1.1458999999999999</v>
      </c>
      <c r="I1932" s="10">
        <f>VLOOKUP(C1932,away!$B$2:$E$405,3,FALSE)</f>
        <v>0.41070000000000001</v>
      </c>
      <c r="J1932" s="10">
        <f>VLOOKUP(B1932,home!$B$2:$E$405,4,FALSE)</f>
        <v>1.1151</v>
      </c>
      <c r="K1932" s="12">
        <f t="shared" si="2462"/>
        <v>2.3542353766399997</v>
      </c>
      <c r="L1932" s="12">
        <f t="shared" si="2463"/>
        <v>0.52478962206299995</v>
      </c>
      <c r="M1932" s="13">
        <f t="shared" si="2464"/>
        <v>5.6189520991002904E-2</v>
      </c>
      <c r="N1932" s="13">
        <f t="shared" si="2465"/>
        <v>0.13228335811347491</v>
      </c>
      <c r="O1932" s="13">
        <f t="shared" si="2466"/>
        <v>2.9487677484769416E-2</v>
      </c>
      <c r="P1932" s="13">
        <f t="shared" si="2467"/>
        <v>6.9420933509594968E-2</v>
      </c>
      <c r="Q1932" s="13">
        <f t="shared" si="2468"/>
        <v>0.1557130807057403</v>
      </c>
      <c r="R1932" s="13">
        <f t="shared" si="2469"/>
        <v>7.7374135613738869E-3</v>
      </c>
      <c r="S1932" s="13">
        <f t="shared" si="2470"/>
        <v>2.1442014117344362E-2</v>
      </c>
      <c r="T1932" s="13">
        <f t="shared" si="2471"/>
        <v>8.1716608773830871E-2</v>
      </c>
      <c r="U1932" s="13">
        <f t="shared" si="2472"/>
        <v>1.8215692729880495E-2</v>
      </c>
      <c r="V1932" s="13">
        <f t="shared" si="2473"/>
        <v>2.9434603346736384E-3</v>
      </c>
      <c r="W1932" s="13">
        <f t="shared" si="2474"/>
        <v>0.1221950810676844</v>
      </c>
      <c r="X1932" s="13">
        <f t="shared" si="2475"/>
        <v>6.4126710411467738E-2</v>
      </c>
      <c r="Y1932" s="13">
        <f t="shared" si="2476"/>
        <v>1.6826516060488794E-2</v>
      </c>
      <c r="Z1932" s="13">
        <f t="shared" si="2477"/>
        <v>1.353504779539511E-3</v>
      </c>
      <c r="AA1932" s="13">
        <f t="shared" si="2478"/>
        <v>3.1864688344432407E-3</v>
      </c>
      <c r="AB1932" s="13">
        <f t="shared" si="2479"/>
        <v>3.7508488283035523E-3</v>
      </c>
      <c r="AC1932" s="13">
        <f t="shared" si="2480"/>
        <v>2.2728633446420039E-4</v>
      </c>
      <c r="AD1932" s="13">
        <f t="shared" si="2481"/>
        <v>7.1918995675233813E-2</v>
      </c>
      <c r="AE1932" s="13">
        <f t="shared" si="2482"/>
        <v>3.7742342559556483E-2</v>
      </c>
      <c r="AF1932" s="13">
        <f t="shared" si="2483"/>
        <v>9.9033948438009608E-3</v>
      </c>
      <c r="AG1932" s="13">
        <f t="shared" si="2484"/>
        <v>1.7323996124063231E-3</v>
      </c>
      <c r="AH1932" s="13">
        <f t="shared" si="2485"/>
        <v>1.7757631542875094E-4</v>
      </c>
      <c r="AI1932" s="13">
        <f t="shared" si="2486"/>
        <v>4.180564438357489E-4</v>
      </c>
      <c r="AJ1932" s="13">
        <f t="shared" si="2487"/>
        <v>4.921016347552167E-4</v>
      </c>
      <c r="AK1932" s="13">
        <f t="shared" si="2488"/>
        <v>3.8617435914770239E-4</v>
      </c>
      <c r="AL1932" s="13">
        <f t="shared" si="2489"/>
        <v>1.1232293306081236E-5</v>
      </c>
      <c r="AM1932" s="13">
        <f t="shared" si="2490"/>
        <v>3.3862848774210919E-2</v>
      </c>
      <c r="AN1932" s="13">
        <f t="shared" si="2491"/>
        <v>1.777087161019467E-2</v>
      </c>
      <c r="AO1932" s="13">
        <f t="shared" si="2492"/>
        <v>4.6629844980220778E-3</v>
      </c>
      <c r="AP1932" s="13">
        <f t="shared" si="2493"/>
        <v>8.1569529080087791E-4</v>
      </c>
      <c r="AQ1932" s="13">
        <f t="shared" si="2494"/>
        <v>1.0701710584449035E-4</v>
      </c>
      <c r="AR1932" s="13">
        <f t="shared" si="2495"/>
        <v>1.8638041492238861E-5</v>
      </c>
      <c r="AS1932" s="13">
        <f t="shared" si="2496"/>
        <v>4.3878336632312902E-5</v>
      </c>
      <c r="AT1932" s="13">
        <f t="shared" si="2497"/>
        <v>5.1649966183954938E-5</v>
      </c>
      <c r="AU1932" s="13">
        <f t="shared" si="2498"/>
        <v>4.0532059197508797E-5</v>
      </c>
      <c r="AV1932" s="13">
        <f t="shared" si="2499"/>
        <v>2.3855501912710471E-5</v>
      </c>
      <c r="AW1932" s="13">
        <f t="shared" si="2500"/>
        <v>3.8547929351383481E-7</v>
      </c>
      <c r="AX1932" s="13">
        <f t="shared" si="2501"/>
        <v>1.3286852756342959E-2</v>
      </c>
      <c r="AY1932" s="13">
        <f t="shared" si="2502"/>
        <v>6.9728024364079499E-3</v>
      </c>
      <c r="AZ1932" s="13">
        <f t="shared" si="2503"/>
        <v>1.8296271776612465E-3</v>
      </c>
      <c r="BA1932" s="13">
        <f t="shared" si="2504"/>
        <v>3.2005645169367962E-4</v>
      </c>
      <c r="BB1932" s="13">
        <f t="shared" si="2505"/>
        <v>4.1990576080787717E-5</v>
      </c>
      <c r="BC1932" s="13">
        <f t="shared" si="2506"/>
        <v>4.4072437103288481E-6</v>
      </c>
      <c r="BD1932" s="13">
        <f t="shared" si="2507"/>
        <v>1.6301751251177566E-6</v>
      </c>
      <c r="BE1932" s="13">
        <f t="shared" si="2508"/>
        <v>3.8378159496707604E-6</v>
      </c>
      <c r="BF1932" s="13">
        <f t="shared" si="2509"/>
        <v>4.517561038874072E-6</v>
      </c>
      <c r="BG1932" s="13">
        <f t="shared" si="2510"/>
        <v>3.5451340046159626E-6</v>
      </c>
      <c r="BH1932" s="13">
        <f t="shared" si="2511"/>
        <v>2.0865199721490828E-6</v>
      </c>
      <c r="BI1932" s="13">
        <f t="shared" si="2512"/>
        <v>9.8243182649985547E-7</v>
      </c>
      <c r="BJ1932" s="14">
        <f t="shared" si="2513"/>
        <v>0.77383364174465452</v>
      </c>
      <c r="BK1932" s="14">
        <f t="shared" si="2514"/>
        <v>0.15720725001679409</v>
      </c>
      <c r="BL1932" s="14">
        <f t="shared" si="2515"/>
        <v>6.4047163735273652E-2</v>
      </c>
      <c r="BM1932" s="14">
        <f t="shared" si="2516"/>
        <v>0.53863715895319109</v>
      </c>
      <c r="BN1932" s="14">
        <f t="shared" si="2517"/>
        <v>0.45083198436595634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1.6352</v>
      </c>
      <c r="F1933" s="10">
        <f>VLOOKUP(B1933,home!$B$2:$E$405,3,FALSE)</f>
        <v>0.89929999999999999</v>
      </c>
      <c r="G1933" s="10">
        <f>VLOOKUP(C1933,away!$B$2:$E$405,4,FALSE)</f>
        <v>1.2591000000000001</v>
      </c>
      <c r="H1933" s="10">
        <f>VLOOKUP(A1933,away!$A$2:$E$405,3,FALSE)</f>
        <v>1.1458999999999999</v>
      </c>
      <c r="I1933" s="10">
        <f>VLOOKUP(C1933,away!$B$2:$E$405,3,FALSE)</f>
        <v>1.1293</v>
      </c>
      <c r="J1933" s="10">
        <f>VLOOKUP(B1933,home!$B$2:$E$405,4,FALSE)</f>
        <v>1.232</v>
      </c>
      <c r="K1933" s="12">
        <f t="shared" si="2462"/>
        <v>1.8515510717760002</v>
      </c>
      <c r="L1933" s="12">
        <f t="shared" si="2463"/>
        <v>1.59428791984</v>
      </c>
      <c r="M1933" s="13">
        <f t="shared" si="2464"/>
        <v>3.1878005440595637E-2</v>
      </c>
      <c r="N1933" s="13">
        <f t="shared" si="2465"/>
        <v>5.9023755139616003E-2</v>
      </c>
      <c r="O1933" s="13">
        <f t="shared" si="2466"/>
        <v>5.082271898253541E-2</v>
      </c>
      <c r="P1933" s="13">
        <f t="shared" si="2467"/>
        <v>9.41008598026839E-2</v>
      </c>
      <c r="Q1933" s="13">
        <f t="shared" si="2468"/>
        <v>5.464274854450013E-2</v>
      </c>
      <c r="R1933" s="13">
        <f t="shared" si="2469"/>
        <v>4.0513023463639643E-2</v>
      </c>
      <c r="S1933" s="13">
        <f t="shared" si="2470"/>
        <v>6.9444211559169966E-2</v>
      </c>
      <c r="T1933" s="13">
        <f t="shared" si="2471"/>
        <v>8.7116273911351294E-2</v>
      </c>
      <c r="U1933" s="13">
        <f t="shared" si="2472"/>
        <v>7.5011932014988209E-2</v>
      </c>
      <c r="V1933" s="13">
        <f t="shared" si="2473"/>
        <v>2.2776972278878187E-2</v>
      </c>
      <c r="W1933" s="13">
        <f t="shared" si="2474"/>
        <v>3.372461321078523E-2</v>
      </c>
      <c r="X1933" s="13">
        <f t="shared" si="2475"/>
        <v>5.3766743443231367E-2</v>
      </c>
      <c r="Y1933" s="13">
        <f t="shared" si="2476"/>
        <v>4.285983478034016E-2</v>
      </c>
      <c r="Z1933" s="13">
        <f t="shared" si="2477"/>
        <v>2.1529807968091709E-2</v>
      </c>
      <c r="AA1933" s="13">
        <f t="shared" si="2478"/>
        <v>3.9863539018451667E-2</v>
      </c>
      <c r="AB1933" s="13">
        <f t="shared" si="2479"/>
        <v>3.690468919719931E-2</v>
      </c>
      <c r="AC1933" s="13">
        <f t="shared" si="2480"/>
        <v>4.2022168684973365E-3</v>
      </c>
      <c r="AD1933" s="13">
        <f t="shared" si="2481"/>
        <v>1.5610710933915105E-2</v>
      </c>
      <c r="AE1933" s="13">
        <f t="shared" si="2482"/>
        <v>2.4887967862055053E-2</v>
      </c>
      <c r="AF1933" s="13">
        <f t="shared" si="2483"/>
        <v>1.9839293255920265E-2</v>
      </c>
      <c r="AG1933" s="13">
        <f t="shared" si="2484"/>
        <v>1.0543181858692283E-2</v>
      </c>
      <c r="AH1933" s="13">
        <f t="shared" si="2485"/>
        <v>8.581178190000897E-3</v>
      </c>
      <c r="AI1933" s="13">
        <f t="shared" si="2486"/>
        <v>1.5888489674796998E-2</v>
      </c>
      <c r="AJ1933" s="13">
        <f t="shared" si="2487"/>
        <v>1.4709175043136152E-2</v>
      </c>
      <c r="AK1933" s="13">
        <f t="shared" si="2488"/>
        <v>9.0782629386865123E-3</v>
      </c>
      <c r="AL1933" s="13">
        <f t="shared" si="2489"/>
        <v>4.9618188457847628E-4</v>
      </c>
      <c r="AM1933" s="13">
        <f t="shared" si="2490"/>
        <v>5.7808057121751738E-3</v>
      </c>
      <c r="AN1933" s="13">
        <f t="shared" si="2491"/>
        <v>9.2162687138629459E-3</v>
      </c>
      <c r="AO1933" s="13">
        <f t="shared" si="2492"/>
        <v>7.346692938255516E-3</v>
      </c>
      <c r="AP1933" s="13">
        <f t="shared" si="2493"/>
        <v>3.9042479340781998E-3</v>
      </c>
      <c r="AQ1933" s="13">
        <f t="shared" si="2494"/>
        <v>1.5561238293402876E-3</v>
      </c>
      <c r="AR1933" s="13">
        <f t="shared" si="2495"/>
        <v>2.7361737452625805E-3</v>
      </c>
      <c r="AS1933" s="13">
        <f t="shared" si="2496"/>
        <v>5.0661654306062825E-3</v>
      </c>
      <c r="AT1933" s="13">
        <f t="shared" si="2497"/>
        <v>4.6901320164167946E-3</v>
      </c>
      <c r="AU1933" s="13">
        <f t="shared" si="2498"/>
        <v>2.8946729872558162E-3</v>
      </c>
      <c r="AV1933" s="13">
        <f t="shared" si="2499"/>
        <v>1.3399087179986351E-3</v>
      </c>
      <c r="AW1933" s="13">
        <f t="shared" si="2500"/>
        <v>4.0685612150323061E-5</v>
      </c>
      <c r="AX1933" s="13">
        <f t="shared" si="2501"/>
        <v>1.7839095020177921E-3</v>
      </c>
      <c r="AY1933" s="13">
        <f t="shared" si="2502"/>
        <v>2.844065369154756E-3</v>
      </c>
      <c r="AZ1933" s="13">
        <f t="shared" si="2503"/>
        <v>2.2671295306393594E-3</v>
      </c>
      <c r="BA1933" s="13">
        <f t="shared" si="2504"/>
        <v>1.204819074470286E-3</v>
      </c>
      <c r="BB1933" s="13">
        <f t="shared" si="2505"/>
        <v>4.8020712400519659E-4</v>
      </c>
      <c r="BC1933" s="13">
        <f t="shared" si="2506"/>
        <v>1.5311768336451873E-4</v>
      </c>
      <c r="BD1933" s="13">
        <f t="shared" si="2507"/>
        <v>7.270414581092504E-4</v>
      </c>
      <c r="BE1933" s="13">
        <f t="shared" si="2508"/>
        <v>1.3461543909877682E-3</v>
      </c>
      <c r="BF1933" s="13">
        <f t="shared" si="2509"/>
        <v>1.2462368027046861E-3</v>
      </c>
      <c r="BG1933" s="13">
        <f t="shared" si="2510"/>
        <v>7.6915702924485244E-4</v>
      </c>
      <c r="BH1933" s="13">
        <f t="shared" si="2511"/>
        <v>3.5603338046558754E-4</v>
      </c>
      <c r="BI1933" s="13">
        <f t="shared" si="2512"/>
        <v>1.3184279743781835E-4</v>
      </c>
      <c r="BJ1933" s="14">
        <f t="shared" si="2513"/>
        <v>0.43855251035177084</v>
      </c>
      <c r="BK1933" s="14">
        <f t="shared" si="2514"/>
        <v>0.22574251320355826</v>
      </c>
      <c r="BL1933" s="14">
        <f t="shared" si="2515"/>
        <v>0.31267652727992495</v>
      </c>
      <c r="BM1933" s="14">
        <f t="shared" si="2516"/>
        <v>0.66471686767277038</v>
      </c>
      <c r="BN1933" s="14">
        <f t="shared" si="2517"/>
        <v>0.33098111137357072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1.6352</v>
      </c>
      <c r="F1934" s="10">
        <f>VLOOKUP(B1934,home!$B$2:$E$405,3,FALSE)</f>
        <v>1.1891</v>
      </c>
      <c r="G1934" s="10">
        <f>VLOOKUP(C1934,away!$B$2:$E$405,4,FALSE)</f>
        <v>1.1212</v>
      </c>
      <c r="H1934" s="10">
        <f>VLOOKUP(A1934,away!$A$2:$E$405,3,FALSE)</f>
        <v>1.1458999999999999</v>
      </c>
      <c r="I1934" s="10">
        <f>VLOOKUP(C1934,away!$B$2:$E$405,3,FALSE)</f>
        <v>1.2121</v>
      </c>
      <c r="J1934" s="10">
        <f>VLOOKUP(B1934,home!$B$2:$E$405,4,FALSE)</f>
        <v>0.87270000000000003</v>
      </c>
      <c r="K1934" s="12">
        <f t="shared" si="2462"/>
        <v>2.1800795779839999</v>
      </c>
      <c r="L1934" s="12">
        <f t="shared" si="2463"/>
        <v>1.2121326418530001</v>
      </c>
      <c r="M1934" s="13">
        <f t="shared" si="2464"/>
        <v>3.3634188318792571E-2</v>
      </c>
      <c r="N1934" s="13">
        <f t="shared" si="2465"/>
        <v>7.3325207075867677E-2</v>
      </c>
      <c r="O1934" s="13">
        <f t="shared" si="2466"/>
        <v>4.076909754343936E-2</v>
      </c>
      <c r="P1934" s="13">
        <f t="shared" si="2467"/>
        <v>8.88798769672898E-2</v>
      </c>
      <c r="Q1934" s="13">
        <f t="shared" si="2468"/>
        <v>7.9927393248773529E-2</v>
      </c>
      <c r="R1934" s="13">
        <f t="shared" si="2469"/>
        <v>2.4708776955645908E-2</v>
      </c>
      <c r="S1934" s="13">
        <f t="shared" si="2470"/>
        <v>5.8717282358994677E-2</v>
      </c>
      <c r="T1934" s="13">
        <f t="shared" si="2471"/>
        <v>9.688260233505952E-2</v>
      </c>
      <c r="U1934" s="13">
        <f t="shared" si="2472"/>
        <v>5.3867100037965313E-2</v>
      </c>
      <c r="V1934" s="13">
        <f t="shared" si="2473"/>
        <v>1.7240344135213512E-2</v>
      </c>
      <c r="W1934" s="13">
        <f t="shared" si="2474"/>
        <v>5.8082692581049124E-2</v>
      </c>
      <c r="X1934" s="13">
        <f t="shared" si="2475"/>
        <v>7.0403927604202735E-2</v>
      </c>
      <c r="Y1934" s="13">
        <f t="shared" si="2476"/>
        <v>4.2669449381854817E-2</v>
      </c>
      <c r="Z1934" s="13">
        <f t="shared" si="2477"/>
        <v>9.9834383627345341E-3</v>
      </c>
      <c r="AA1934" s="13">
        <f t="shared" si="2478"/>
        <v>2.1764690092659578E-2</v>
      </c>
      <c r="AB1934" s="13">
        <f t="shared" si="2479"/>
        <v>2.3724378196078925E-2</v>
      </c>
      <c r="AC1934" s="13">
        <f t="shared" si="2480"/>
        <v>2.8473997407932002E-3</v>
      </c>
      <c r="AD1934" s="13">
        <f t="shared" si="2481"/>
        <v>3.1656222982567005E-2</v>
      </c>
      <c r="AE1934" s="13">
        <f t="shared" si="2482"/>
        <v>3.837154119494661E-2</v>
      </c>
      <c r="AF1934" s="13">
        <f t="shared" si="2483"/>
        <v>2.3255698800300935E-2</v>
      </c>
      <c r="AG1934" s="13">
        <f t="shared" si="2484"/>
        <v>9.3963305416488053E-3</v>
      </c>
      <c r="AH1934" s="13">
        <f t="shared" si="2485"/>
        <v>3.0253128793495013E-3</v>
      </c>
      <c r="AI1934" s="13">
        <f t="shared" si="2486"/>
        <v>6.5954228252818204E-3</v>
      </c>
      <c r="AJ1934" s="13">
        <f t="shared" si="2487"/>
        <v>7.1892733047832164E-3</v>
      </c>
      <c r="AK1934" s="13">
        <f t="shared" si="2488"/>
        <v>5.2243959707678096E-3</v>
      </c>
      <c r="AL1934" s="13">
        <f t="shared" si="2489"/>
        <v>3.0097534834457696E-4</v>
      </c>
      <c r="AM1934" s="13">
        <f t="shared" si="2490"/>
        <v>1.3802617048080406E-2</v>
      </c>
      <c r="AN1934" s="13">
        <f t="shared" si="2491"/>
        <v>1.6730602666974962E-2</v>
      </c>
      <c r="AO1934" s="13">
        <f t="shared" si="2492"/>
        <v>1.0139854805256606E-2</v>
      </c>
      <c r="AP1934" s="13">
        <f t="shared" si="2493"/>
        <v>4.0969496643671758E-3</v>
      </c>
      <c r="AQ1934" s="13">
        <f t="shared" si="2494"/>
        <v>1.2415116050520372E-3</v>
      </c>
      <c r="AR1934" s="13">
        <f t="shared" si="2495"/>
        <v>7.3341609857556381E-4</v>
      </c>
      <c r="AS1934" s="13">
        <f t="shared" si="2496"/>
        <v>1.5989054586692867E-3</v>
      </c>
      <c r="AT1934" s="13">
        <f t="shared" si="2497"/>
        <v>1.7428705687860266E-3</v>
      </c>
      <c r="AU1934" s="13">
        <f t="shared" si="2498"/>
        <v>1.2665321780265914E-3</v>
      </c>
      <c r="AV1934" s="13">
        <f t="shared" si="2499"/>
        <v>6.9028523404384215E-4</v>
      </c>
      <c r="AW1934" s="13">
        <f t="shared" si="2500"/>
        <v>2.2092807999659559E-5</v>
      </c>
      <c r="AX1934" s="13">
        <f t="shared" si="2501"/>
        <v>5.0151339248756472E-3</v>
      </c>
      <c r="AY1934" s="13">
        <f t="shared" si="2502"/>
        <v>6.0790075336061246E-3</v>
      </c>
      <c r="AZ1934" s="13">
        <f t="shared" si="2503"/>
        <v>3.6842817307771417E-3</v>
      </c>
      <c r="BA1934" s="13">
        <f t="shared" si="2504"/>
        <v>1.4886127158858801E-3</v>
      </c>
      <c r="BB1934" s="13">
        <f t="shared" si="2505"/>
        <v>4.5109901600068049E-4</v>
      </c>
      <c r="BC1934" s="13">
        <f t="shared" si="2506"/>
        <v>1.0935836840043877E-4</v>
      </c>
      <c r="BD1934" s="13">
        <f t="shared" si="2507"/>
        <v>1.4816626552398627E-4</v>
      </c>
      <c r="BE1934" s="13">
        <f t="shared" si="2508"/>
        <v>3.2301424961499729E-4</v>
      </c>
      <c r="BF1934" s="13">
        <f t="shared" si="2509"/>
        <v>3.5209838449174087E-4</v>
      </c>
      <c r="BG1934" s="13">
        <f t="shared" si="2510"/>
        <v>2.5586749915720082E-4</v>
      </c>
      <c r="BH1934" s="13">
        <f t="shared" si="2511"/>
        <v>1.3945287739561301E-4</v>
      </c>
      <c r="BI1934" s="13">
        <f t="shared" si="2512"/>
        <v>6.0803674020256458E-5</v>
      </c>
      <c r="BJ1934" s="14">
        <f t="shared" si="2513"/>
        <v>0.5868100948255478</v>
      </c>
      <c r="BK1934" s="14">
        <f t="shared" si="2514"/>
        <v>0.20769907440303448</v>
      </c>
      <c r="BL1934" s="14">
        <f t="shared" si="2515"/>
        <v>0.19417986029427656</v>
      </c>
      <c r="BM1934" s="14">
        <f t="shared" si="2516"/>
        <v>0.65137101305017819</v>
      </c>
      <c r="BN1934" s="14">
        <f t="shared" si="2517"/>
        <v>0.34124454010980881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1.6352</v>
      </c>
      <c r="F1935" s="10">
        <f>VLOOKUP(B1935,home!$B$2:$E$405,3,FALSE)</f>
        <v>0.89929999999999999</v>
      </c>
      <c r="G1935" s="10">
        <f>VLOOKUP(C1935,away!$B$2:$E$405,4,FALSE)</f>
        <v>0.64749999999999996</v>
      </c>
      <c r="H1935" s="10">
        <f>VLOOKUP(A1935,away!$A$2:$E$405,3,FALSE)</f>
        <v>1.1458999999999999</v>
      </c>
      <c r="I1935" s="10">
        <f>VLOOKUP(C1935,away!$B$2:$E$405,3,FALSE)</f>
        <v>1.2833000000000001</v>
      </c>
      <c r="J1935" s="10">
        <f>VLOOKUP(B1935,home!$B$2:$E$405,4,FALSE)</f>
        <v>0.87270000000000003</v>
      </c>
      <c r="K1935" s="12">
        <f t="shared" si="2462"/>
        <v>0.95217164559999989</v>
      </c>
      <c r="L1935" s="12">
        <f t="shared" si="2463"/>
        <v>1.2833345592690002</v>
      </c>
      <c r="M1935" s="13">
        <f t="shared" si="2464"/>
        <v>0.10693798362173733</v>
      </c>
      <c r="N1935" s="13">
        <f t="shared" si="2465"/>
        <v>0.10182331584225547</v>
      </c>
      <c r="O1935" s="13">
        <f t="shared" si="2466"/>
        <v>0.13723721008031783</v>
      </c>
      <c r="P1935" s="13">
        <f t="shared" si="2467"/>
        <v>0.13067338015972912</v>
      </c>
      <c r="Q1935" s="13">
        <f t="shared" si="2468"/>
        <v>4.8476637102984464E-2</v>
      </c>
      <c r="R1935" s="13">
        <f t="shared" si="2469"/>
        <v>8.8060627256865934E-2</v>
      </c>
      <c r="S1935" s="13">
        <f t="shared" si="2470"/>
        <v>3.9919240348613924E-2</v>
      </c>
      <c r="T1935" s="13">
        <f t="shared" si="2471"/>
        <v>6.2211743711401819E-2</v>
      </c>
      <c r="U1935" s="13">
        <f t="shared" si="2472"/>
        <v>8.3848832367738241E-2</v>
      </c>
      <c r="V1935" s="13">
        <f t="shared" si="2473"/>
        <v>5.4199451693562823E-3</v>
      </c>
      <c r="W1935" s="13">
        <f t="shared" si="2474"/>
        <v>1.5386026441167579E-2</v>
      </c>
      <c r="X1935" s="13">
        <f t="shared" si="2475"/>
        <v>1.9745419461776974E-2</v>
      </c>
      <c r="Y1935" s="13">
        <f t="shared" si="2476"/>
        <v>1.2669989591280547E-2</v>
      </c>
      <c r="Z1935" s="13">
        <f t="shared" si="2477"/>
        <v>3.7670415423213928E-2</v>
      </c>
      <c r="AA1935" s="13">
        <f t="shared" si="2478"/>
        <v>3.5868701443957221E-2</v>
      </c>
      <c r="AB1935" s="13">
        <f t="shared" si="2479"/>
        <v>1.707658023971392E-2</v>
      </c>
      <c r="AC1935" s="13">
        <f t="shared" si="2480"/>
        <v>4.1393299390314581E-4</v>
      </c>
      <c r="AD1935" s="13">
        <f t="shared" si="2481"/>
        <v>3.6625345289329103E-3</v>
      </c>
      <c r="AE1935" s="13">
        <f t="shared" si="2482"/>
        <v>4.7002571354956106E-3</v>
      </c>
      <c r="AF1935" s="13">
        <f t="shared" si="2483"/>
        <v>3.0160012097161168E-3</v>
      </c>
      <c r="AG1935" s="13">
        <f t="shared" si="2484"/>
        <v>1.290179527741935E-3</v>
      </c>
      <c r="AH1935" s="13">
        <f t="shared" si="2485"/>
        <v>1.2085936493657601E-2</v>
      </c>
      <c r="AI1935" s="13">
        <f t="shared" si="2486"/>
        <v>1.150788603978305E-2</v>
      </c>
      <c r="AJ1935" s="13">
        <f t="shared" si="2487"/>
        <v>5.4787413939387459E-3</v>
      </c>
      <c r="AK1935" s="13">
        <f t="shared" si="2488"/>
        <v>1.7389007362944978E-3</v>
      </c>
      <c r="AL1935" s="13">
        <f t="shared" si="2489"/>
        <v>2.0232296005987427E-5</v>
      </c>
      <c r="AM1935" s="13">
        <f t="shared" si="2490"/>
        <v>6.9747230589617404E-4</v>
      </c>
      <c r="AN1935" s="13">
        <f t="shared" si="2491"/>
        <v>8.9509031428959963E-4</v>
      </c>
      <c r="AO1935" s="13">
        <f t="shared" si="2492"/>
        <v>5.7435016699739709E-4</v>
      </c>
      <c r="AP1935" s="13">
        <f t="shared" si="2493"/>
        <v>2.4569447280989385E-4</v>
      </c>
      <c r="AQ1935" s="13">
        <f t="shared" si="2494"/>
        <v>7.8827051994578628E-5</v>
      </c>
      <c r="AR1935" s="13">
        <f t="shared" si="2495"/>
        <v>3.1020599966882405E-3</v>
      </c>
      <c r="AS1935" s="13">
        <f t="shared" si="2496"/>
        <v>2.9536935717965726E-3</v>
      </c>
      <c r="AT1935" s="13">
        <f t="shared" si="2497"/>
        <v>1.4062116344278417E-3</v>
      </c>
      <c r="AU1935" s="13">
        <f t="shared" si="2498"/>
        <v>4.4631828200500791E-4</v>
      </c>
      <c r="AV1935" s="13">
        <f t="shared" si="2499"/>
        <v>1.0624290325951828E-4</v>
      </c>
      <c r="AW1935" s="13">
        <f t="shared" si="2500"/>
        <v>6.8674863327180975E-7</v>
      </c>
      <c r="AX1935" s="13">
        <f t="shared" si="2501"/>
        <v>1.1068555887759771E-4</v>
      </c>
      <c r="AY1935" s="13">
        <f t="shared" si="2502"/>
        <v>1.4204660291962482E-4</v>
      </c>
      <c r="AZ1935" s="13">
        <f t="shared" si="2503"/>
        <v>9.1146657276757704E-5</v>
      </c>
      <c r="BA1935" s="13">
        <f t="shared" si="2504"/>
        <v>3.8990551748370162E-5</v>
      </c>
      <c r="BB1935" s="13">
        <f t="shared" si="2505"/>
        <v>1.2509480635912443E-5</v>
      </c>
      <c r="BC1935" s="13">
        <f t="shared" si="2506"/>
        <v>3.2107697637145578E-6</v>
      </c>
      <c r="BD1935" s="13">
        <f t="shared" si="2507"/>
        <v>6.6349679977931728E-4</v>
      </c>
      <c r="BE1935" s="13">
        <f t="shared" si="2508"/>
        <v>6.3176283969620624E-4</v>
      </c>
      <c r="BF1935" s="13">
        <f t="shared" si="2509"/>
        <v>3.007733313512328E-4</v>
      </c>
      <c r="BG1935" s="13">
        <f t="shared" si="2510"/>
        <v>9.5462612621765805E-5</v>
      </c>
      <c r="BH1935" s="13">
        <f t="shared" si="2511"/>
        <v>2.2724198238335511E-5</v>
      </c>
      <c r="BI1935" s="13">
        <f t="shared" si="2512"/>
        <v>4.327467446307309E-6</v>
      </c>
      <c r="BJ1935" s="14">
        <f t="shared" si="2513"/>
        <v>0.27587212848596304</v>
      </c>
      <c r="BK1935" s="14">
        <f t="shared" si="2514"/>
        <v>0.28352676119226544</v>
      </c>
      <c r="BL1935" s="14">
        <f t="shared" si="2515"/>
        <v>0.40263648968957738</v>
      </c>
      <c r="BM1935" s="14">
        <f t="shared" si="2516"/>
        <v>0.38635528087284332</v>
      </c>
      <c r="BN1935" s="14">
        <f t="shared" si="2517"/>
        <v>0.6132091540638902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1.3391999999999999</v>
      </c>
      <c r="F1936" s="10">
        <f>VLOOKUP(B1936,home!$B$2:$E$405,3,FALSE)</f>
        <v>0.93340000000000001</v>
      </c>
      <c r="G1936" s="10">
        <f>VLOOKUP(C1936,away!$B$2:$E$405,4,FALSE)</f>
        <v>1.1539999999999999</v>
      </c>
      <c r="H1936" s="10">
        <f>VLOOKUP(A1936,away!$A$2:$E$405,3,FALSE)</f>
        <v>1.014</v>
      </c>
      <c r="I1936" s="10">
        <f>VLOOKUP(C1936,away!$B$2:$E$405,3,FALSE)</f>
        <v>0.89649999999999996</v>
      </c>
      <c r="J1936" s="10">
        <f>VLOOKUP(B1936,home!$B$2:$E$405,4,FALSE)</f>
        <v>1.1506000000000001</v>
      </c>
      <c r="K1936" s="12">
        <f t="shared" si="2462"/>
        <v>1.4425107091199998</v>
      </c>
      <c r="L1936" s="12">
        <f t="shared" si="2463"/>
        <v>1.0459540806000001</v>
      </c>
      <c r="M1936" s="13">
        <f t="shared" si="2464"/>
        <v>8.3037348562222793E-2</v>
      </c>
      <c r="N1936" s="13">
        <f t="shared" si="2465"/>
        <v>0.11978226455793659</v>
      </c>
      <c r="O1936" s="13">
        <f t="shared" si="2466"/>
        <v>8.6853253570861474E-2</v>
      </c>
      <c r="P1936" s="13">
        <f t="shared" si="2467"/>
        <v>0.12528674839788254</v>
      </c>
      <c r="Q1936" s="13">
        <f t="shared" si="2468"/>
        <v>8.639359969373428E-2</v>
      </c>
      <c r="R1936" s="13">
        <f t="shared" si="2469"/>
        <v>4.5422257492914536E-2</v>
      </c>
      <c r="S1936" s="13">
        <f t="shared" si="2470"/>
        <v>4.725816032153346E-2</v>
      </c>
      <c r="T1936" s="13">
        <f t="shared" si="2471"/>
        <v>9.036373813738427E-2</v>
      </c>
      <c r="U1936" s="13">
        <f t="shared" si="2472"/>
        <v>6.5522092865935369E-2</v>
      </c>
      <c r="V1936" s="13">
        <f t="shared" si="2473"/>
        <v>7.9225678357306099E-3</v>
      </c>
      <c r="W1936" s="13">
        <f t="shared" si="2474"/>
        <v>4.154123091921267E-2</v>
      </c>
      <c r="X1936" s="13">
        <f t="shared" si="2475"/>
        <v>4.345021999309738E-2</v>
      </c>
      <c r="Y1936" s="13">
        <f t="shared" si="2476"/>
        <v>2.2723467452373955E-2</v>
      </c>
      <c r="Z1936" s="13">
        <f t="shared" si="2477"/>
        <v>1.5836531858259298E-2</v>
      </c>
      <c r="AA1936" s="13">
        <f t="shared" si="2478"/>
        <v>2.2844366800859089E-2</v>
      </c>
      <c r="AB1936" s="13">
        <f t="shared" si="2479"/>
        <v>1.6476621876652317E-2</v>
      </c>
      <c r="AC1936" s="13">
        <f t="shared" si="2480"/>
        <v>7.470981283474457E-4</v>
      </c>
      <c r="AD1936" s="13">
        <f t="shared" si="2481"/>
        <v>1.4980917617747787E-2</v>
      </c>
      <c r="AE1936" s="13">
        <f t="shared" si="2482"/>
        <v>1.566935191341573E-2</v>
      </c>
      <c r="AF1936" s="13">
        <f t="shared" si="2483"/>
        <v>8.1947112870972994E-3</v>
      </c>
      <c r="AG1936" s="13">
        <f t="shared" si="2484"/>
        <v>2.8570972366927668E-3</v>
      </c>
      <c r="AH1936" s="13">
        <f t="shared" si="2485"/>
        <v>4.1410712799245528E-3</v>
      </c>
      <c r="AI1936" s="13">
        <f t="shared" si="2486"/>
        <v>5.9735396685204308E-3</v>
      </c>
      <c r="AJ1936" s="13">
        <f t="shared" si="2487"/>
        <v>4.3084474715969281E-3</v>
      </c>
      <c r="AK1936" s="13">
        <f t="shared" si="2488"/>
        <v>2.0716605391531851E-3</v>
      </c>
      <c r="AL1936" s="13">
        <f t="shared" si="2489"/>
        <v>4.5088865121774239E-5</v>
      </c>
      <c r="AM1936" s="13">
        <f t="shared" si="2490"/>
        <v>4.3220268192091325E-3</v>
      </c>
      <c r="AN1936" s="13">
        <f t="shared" si="2491"/>
        <v>4.5206415880144303E-3</v>
      </c>
      <c r="AO1936" s="13">
        <f t="shared" si="2492"/>
        <v>2.3641917579568785E-3</v>
      </c>
      <c r="AP1936" s="13">
        <f t="shared" si="2493"/>
        <v>8.2427867218529518E-4</v>
      </c>
      <c r="AQ1936" s="13">
        <f t="shared" si="2494"/>
        <v>2.1553941018093972E-4</v>
      </c>
      <c r="AR1936" s="13">
        <f t="shared" si="2495"/>
        <v>8.6627408065851046E-4</v>
      </c>
      <c r="AS1936" s="13">
        <f t="shared" si="2496"/>
        <v>1.2496096383829837E-3</v>
      </c>
      <c r="AT1936" s="13">
        <f t="shared" si="2497"/>
        <v>9.0128764279351228E-4</v>
      </c>
      <c r="AU1936" s="13">
        <f t="shared" si="2498"/>
        <v>4.3337235890905413E-4</v>
      </c>
      <c r="AV1936" s="13">
        <f t="shared" si="2499"/>
        <v>1.5628606719072672E-4</v>
      </c>
      <c r="AW1936" s="13">
        <f t="shared" si="2500"/>
        <v>1.8897243890416236E-6</v>
      </c>
      <c r="AX1936" s="13">
        <f t="shared" si="2501"/>
        <v>1.039094995302169E-3</v>
      </c>
      <c r="AY1936" s="13">
        <f t="shared" si="2502"/>
        <v>1.0868456504673414E-3</v>
      </c>
      <c r="AZ1936" s="13">
        <f t="shared" si="2503"/>
        <v>5.6839532154433854E-4</v>
      </c>
      <c r="BA1936" s="13">
        <f t="shared" si="2504"/>
        <v>1.9817180198775002E-4</v>
      </c>
      <c r="BB1936" s="13">
        <f t="shared" si="2505"/>
        <v>5.1819651237235572E-5</v>
      </c>
      <c r="BC1936" s="13">
        <f t="shared" si="2506"/>
        <v>1.084019513337108E-5</v>
      </c>
      <c r="BD1936" s="13">
        <f t="shared" si="2507"/>
        <v>1.5101381826379705E-4</v>
      </c>
      <c r="BE1936" s="13">
        <f t="shared" si="2508"/>
        <v>2.1783905007062866E-4</v>
      </c>
      <c r="BF1936" s="13">
        <f t="shared" si="2509"/>
        <v>1.5711758129570487E-4</v>
      </c>
      <c r="BG1936" s="13">
        <f t="shared" si="2510"/>
        <v>7.5547931203362142E-5</v>
      </c>
      <c r="BH1936" s="13">
        <f t="shared" si="2511"/>
        <v>2.7244674953177728E-5</v>
      </c>
      <c r="BI1936" s="13">
        <f t="shared" si="2512"/>
        <v>7.8601470772904619E-6</v>
      </c>
      <c r="BJ1936" s="14">
        <f t="shared" si="2513"/>
        <v>0.46115844467191164</v>
      </c>
      <c r="BK1936" s="14">
        <f t="shared" si="2514"/>
        <v>0.26538385776130596</v>
      </c>
      <c r="BL1936" s="14">
        <f t="shared" si="2515"/>
        <v>0.25785676455721662</v>
      </c>
      <c r="BM1936" s="14">
        <f t="shared" si="2516"/>
        <v>0.45237517064706306</v>
      </c>
      <c r="BN1936" s="14">
        <f t="shared" si="2517"/>
        <v>0.54677547227555223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1.3391999999999999</v>
      </c>
      <c r="F1937" s="10">
        <f>VLOOKUP(B1937,home!$B$2:$E$405,3,FALSE)</f>
        <v>0.6845</v>
      </c>
      <c r="G1937" s="10">
        <f>VLOOKUP(C1937,away!$B$2:$E$405,4,FALSE)</f>
        <v>0.87119999999999997</v>
      </c>
      <c r="H1937" s="10">
        <f>VLOOKUP(A1937,away!$A$2:$E$405,3,FALSE)</f>
        <v>1.014</v>
      </c>
      <c r="I1937" s="10">
        <f>VLOOKUP(C1937,away!$B$2:$E$405,3,FALSE)</f>
        <v>0.65749999999999997</v>
      </c>
      <c r="J1937" s="10">
        <f>VLOOKUP(B1937,home!$B$2:$E$405,4,FALSE)</f>
        <v>0.82179999999999997</v>
      </c>
      <c r="K1937" s="12">
        <f t="shared" si="2462"/>
        <v>0.79861370688</v>
      </c>
      <c r="L1937" s="12">
        <f t="shared" si="2463"/>
        <v>0.54789816899999999</v>
      </c>
      <c r="M1937" s="13">
        <f t="shared" si="2464"/>
        <v>0.260146101776626</v>
      </c>
      <c r="N1937" s="13">
        <f t="shared" si="2465"/>
        <v>0.20775624267021303</v>
      </c>
      <c r="O1937" s="13">
        <f t="shared" si="2466"/>
        <v>0.14253357283590104</v>
      </c>
      <c r="P1937" s="13">
        <f t="shared" si="2467"/>
        <v>0.1138292649573294</v>
      </c>
      <c r="Q1937" s="13">
        <f t="shared" si="2468"/>
        <v>8.2958491543159832E-2</v>
      </c>
      <c r="R1937" s="13">
        <f t="shared" si="2469"/>
        <v>3.9046941788909162E-2</v>
      </c>
      <c r="S1937" s="13">
        <f t="shared" si="2470"/>
        <v>1.2451754487418275E-2</v>
      </c>
      <c r="T1937" s="13">
        <f t="shared" si="2471"/>
        <v>4.5452805619499249E-2</v>
      </c>
      <c r="U1937" s="13">
        <f t="shared" si="2472"/>
        <v>3.118342292436832E-2</v>
      </c>
      <c r="V1937" s="13">
        <f t="shared" si="2473"/>
        <v>6.0537523211944813E-4</v>
      </c>
      <c r="W1937" s="13">
        <f t="shared" si="2474"/>
        <v>2.2083929482818673E-2</v>
      </c>
      <c r="X1937" s="13">
        <f t="shared" si="2475"/>
        <v>1.2099744527961465E-2</v>
      </c>
      <c r="Y1937" s="13">
        <f t="shared" si="2476"/>
        <v>3.3147139361189284E-3</v>
      </c>
      <c r="Z1937" s="13">
        <f t="shared" si="2477"/>
        <v>7.1312493037309728E-3</v>
      </c>
      <c r="AA1937" s="13">
        <f t="shared" si="2478"/>
        <v>5.6951134411380106E-3</v>
      </c>
      <c r="AB1937" s="13">
        <f t="shared" si="2479"/>
        <v>2.2740978281646693E-3</v>
      </c>
      <c r="AC1937" s="13">
        <f t="shared" si="2480"/>
        <v>1.6555460860484652E-5</v>
      </c>
      <c r="AD1937" s="13">
        <f t="shared" si="2481"/>
        <v>4.4091321966875843E-3</v>
      </c>
      <c r="AE1937" s="13">
        <f t="shared" si="2482"/>
        <v>2.4157554574440751E-3</v>
      </c>
      <c r="AF1937" s="13">
        <f t="shared" si="2483"/>
        <v>6.6179399594268318E-4</v>
      </c>
      <c r="AG1937" s="13">
        <f t="shared" si="2484"/>
        <v>1.2086523954406322E-4</v>
      </c>
      <c r="AH1937" s="13">
        <f t="shared" si="2485"/>
        <v>9.7679960904918086E-4</v>
      </c>
      <c r="AI1937" s="13">
        <f t="shared" si="2486"/>
        <v>7.8008555666170113E-4</v>
      </c>
      <c r="AJ1937" s="13">
        <f t="shared" si="2487"/>
        <v>3.1149350904457465E-4</v>
      </c>
      <c r="AK1937" s="13">
        <f t="shared" si="2488"/>
        <v>8.2920995309048882E-5</v>
      </c>
      <c r="AL1937" s="13">
        <f t="shared" si="2489"/>
        <v>2.8975962782589364E-7</v>
      </c>
      <c r="AM1937" s="13">
        <f t="shared" si="2490"/>
        <v>7.0423868154412608E-4</v>
      </c>
      <c r="AN1937" s="13">
        <f t="shared" si="2491"/>
        <v>3.8585108415700075E-4</v>
      </c>
      <c r="AO1937" s="13">
        <f t="shared" si="2492"/>
        <v>1.0570355125814281E-4</v>
      </c>
      <c r="AP1937" s="13">
        <f t="shared" si="2493"/>
        <v>1.9304927397044701E-5</v>
      </c>
      <c r="AQ1937" s="13">
        <f t="shared" si="2494"/>
        <v>2.6442835933796812E-6</v>
      </c>
      <c r="AR1937" s="13">
        <f t="shared" si="2495"/>
        <v>1.0703734345559244E-4</v>
      </c>
      <c r="AS1937" s="13">
        <f t="shared" si="2496"/>
        <v>8.5481489631658383E-5</v>
      </c>
      <c r="AT1937" s="13">
        <f t="shared" si="2497"/>
        <v>3.4133344652181489E-5</v>
      </c>
      <c r="AU1937" s="13">
        <f t="shared" si="2498"/>
        <v>9.0864523002970955E-6</v>
      </c>
      <c r="AV1937" s="13">
        <f t="shared" si="2499"/>
        <v>1.8141413384821415E-6</v>
      </c>
      <c r="AW1937" s="13">
        <f t="shared" si="2500"/>
        <v>3.5218591510776528E-9</v>
      </c>
      <c r="AX1937" s="13">
        <f t="shared" si="2501"/>
        <v>9.3735777332706351E-5</v>
      </c>
      <c r="AY1937" s="13">
        <f t="shared" si="2502"/>
        <v>5.1357660770381509E-5</v>
      </c>
      <c r="AZ1937" s="13">
        <f t="shared" si="2503"/>
        <v>1.406938415010758E-5</v>
      </c>
      <c r="BA1937" s="13">
        <f t="shared" si="2504"/>
        <v>2.5695299382671886E-6</v>
      </c>
      <c r="BB1937" s="13">
        <f t="shared" si="2505"/>
        <v>3.5196018709181882E-7</v>
      </c>
      <c r="BC1937" s="13">
        <f t="shared" si="2506"/>
        <v>3.8567668413701008E-8</v>
      </c>
      <c r="BD1937" s="13">
        <f t="shared" si="2507"/>
        <v>9.7742607489905399E-6</v>
      </c>
      <c r="BE1937" s="13">
        <f t="shared" si="2508"/>
        <v>7.805858608763019E-6</v>
      </c>
      <c r="BF1937" s="13">
        <f t="shared" si="2509"/>
        <v>3.1169328394626968E-6</v>
      </c>
      <c r="BG1937" s="13">
        <f t="shared" si="2510"/>
        <v>8.2974176300643624E-7</v>
      </c>
      <c r="BH1937" s="13">
        <f t="shared" si="2511"/>
        <v>1.6566078627692912E-7</v>
      </c>
      <c r="BI1937" s="13">
        <f t="shared" si="2512"/>
        <v>2.6459794922654766E-8</v>
      </c>
      <c r="BJ1937" s="14">
        <f t="shared" si="2513"/>
        <v>0.38265334007738627</v>
      </c>
      <c r="BK1937" s="14">
        <f t="shared" si="2514"/>
        <v>0.38710069933475177</v>
      </c>
      <c r="BL1937" s="14">
        <f t="shared" si="2515"/>
        <v>0.2231437201744654</v>
      </c>
      <c r="BM1937" s="14">
        <f t="shared" si="2516"/>
        <v>0.15370703917928472</v>
      </c>
      <c r="BN1937" s="14">
        <f t="shared" si="2517"/>
        <v>0.84627061557213845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1.242</v>
      </c>
      <c r="F1938" s="10">
        <f>VLOOKUP(B1938,home!$B$2:$E$405,3,FALSE)</f>
        <v>0.61570000000000003</v>
      </c>
      <c r="G1938" s="10">
        <f>VLOOKUP(C1938,away!$B$2:$E$405,4,FALSE)</f>
        <v>0.85250000000000004</v>
      </c>
      <c r="H1938" s="10">
        <f>VLOOKUP(A1938,away!$A$2:$E$405,3,FALSE)</f>
        <v>0.96209999999999996</v>
      </c>
      <c r="I1938" s="10">
        <f>VLOOKUP(C1938,away!$B$2:$E$405,3,FALSE)</f>
        <v>2.2622</v>
      </c>
      <c r="J1938" s="10">
        <f>VLOOKUP(B1938,home!$B$2:$E$405,4,FALSE)</f>
        <v>1.8342000000000001</v>
      </c>
      <c r="K1938" s="12">
        <f t="shared" si="2462"/>
        <v>0.65190623850000007</v>
      </c>
      <c r="L1938" s="12">
        <f t="shared" si="2463"/>
        <v>3.9920677376039997</v>
      </c>
      <c r="M1938" s="13">
        <f t="shared" si="2464"/>
        <v>9.6193943265563669E-3</v>
      </c>
      <c r="N1938" s="13">
        <f t="shared" si="2465"/>
        <v>6.2709431720736029E-3</v>
      </c>
      <c r="O1938" s="13">
        <f t="shared" si="2466"/>
        <v>3.8401273746336631E-2</v>
      </c>
      <c r="P1938" s="13">
        <f t="shared" si="2467"/>
        <v>2.5034029921583122E-2</v>
      </c>
      <c r="Q1938" s="13">
        <f t="shared" si="2468"/>
        <v>2.0440334875768801E-3</v>
      </c>
      <c r="R1938" s="13">
        <f t="shared" si="2469"/>
        <v>7.6650243002824983E-2</v>
      </c>
      <c r="S1938" s="13">
        <f t="shared" si="2470"/>
        <v>1.6287476966833921E-2</v>
      </c>
      <c r="T1938" s="13">
        <f t="shared" si="2471"/>
        <v>8.15992014033785E-3</v>
      </c>
      <c r="U1938" s="13">
        <f t="shared" si="2472"/>
        <v>4.9968771596082588E-2</v>
      </c>
      <c r="V1938" s="13">
        <f t="shared" si="2473"/>
        <v>4.7097119272555979E-3</v>
      </c>
      <c r="W1938" s="13">
        <f t="shared" si="2474"/>
        <v>4.441727274180937E-4</v>
      </c>
      <c r="X1938" s="13">
        <f t="shared" si="2475"/>
        <v>1.7731676150493476E-3</v>
      </c>
      <c r="Y1938" s="13">
        <f t="shared" si="2476"/>
        <v>3.5393026147013647E-3</v>
      </c>
      <c r="Z1938" s="13">
        <f t="shared" si="2477"/>
        <v>0.10199765405702808</v>
      </c>
      <c r="AA1938" s="13">
        <f t="shared" si="2478"/>
        <v>6.6492906992141457E-2</v>
      </c>
      <c r="AB1938" s="13">
        <f t="shared" si="2479"/>
        <v>2.167357044208864E-2</v>
      </c>
      <c r="AC1938" s="13">
        <f t="shared" si="2480"/>
        <v>7.6605049981848413E-4</v>
      </c>
      <c r="AD1938" s="13">
        <f t="shared" si="2481"/>
        <v>7.2389742993853807E-5</v>
      </c>
      <c r="AE1938" s="13">
        <f t="shared" si="2482"/>
        <v>2.8898475753920904E-4</v>
      </c>
      <c r="AF1938" s="13">
        <f t="shared" si="2483"/>
        <v>5.7682336361579531E-4</v>
      </c>
      <c r="AG1938" s="13">
        <f t="shared" si="2484"/>
        <v>7.6757264672894557E-4</v>
      </c>
      <c r="AH1938" s="13">
        <f t="shared" si="2485"/>
        <v>0.10179538601808889</v>
      </c>
      <c r="AI1938" s="13">
        <f t="shared" si="2486"/>
        <v>6.6361047195707845E-2</v>
      </c>
      <c r="AJ1938" s="13">
        <f t="shared" si="2487"/>
        <v>2.1630590330137433E-2</v>
      </c>
      <c r="AK1938" s="13">
        <f t="shared" si="2488"/>
        <v>4.700372259551458E-3</v>
      </c>
      <c r="AL1938" s="13">
        <f t="shared" si="2489"/>
        <v>7.9744443289767511E-5</v>
      </c>
      <c r="AM1938" s="13">
        <f t="shared" si="2490"/>
        <v>9.4382650122209964E-6</v>
      </c>
      <c r="AN1938" s="13">
        <f t="shared" si="2491"/>
        <v>3.767819325424407E-5</v>
      </c>
      <c r="AO1938" s="13">
        <f t="shared" si="2492"/>
        <v>7.5206949850738209E-5</v>
      </c>
      <c r="AP1938" s="13">
        <f t="shared" si="2493"/>
        <v>1.0007707938091129E-4</v>
      </c>
      <c r="AQ1938" s="13">
        <f t="shared" si="2494"/>
        <v>9.9878619967542617E-5</v>
      </c>
      <c r="AR1938" s="13">
        <f t="shared" si="2495"/>
        <v>8.12748152719516E-2</v>
      </c>
      <c r="AS1938" s="13">
        <f t="shared" si="2496"/>
        <v>5.2983559108720338E-2</v>
      </c>
      <c r="AT1938" s="13">
        <f t="shared" si="2497"/>
        <v>1.7270156360454141E-2</v>
      </c>
      <c r="AU1938" s="13">
        <f t="shared" si="2498"/>
        <v>3.7528408904168383E-3</v>
      </c>
      <c r="AV1938" s="13">
        <f t="shared" si="2499"/>
        <v>6.1162509714015787E-4</v>
      </c>
      <c r="AW1938" s="13">
        <f t="shared" si="2500"/>
        <v>5.764756512917147E-6</v>
      </c>
      <c r="AX1938" s="13">
        <f t="shared" si="2501"/>
        <v>1.0254773070138576E-6</v>
      </c>
      <c r="AY1938" s="13">
        <f t="shared" si="2502"/>
        <v>4.0937748729750535E-6</v>
      </c>
      <c r="AZ1938" s="13">
        <f t="shared" si="2503"/>
        <v>8.1713132977088127E-6</v>
      </c>
      <c r="BA1938" s="13">
        <f t="shared" si="2504"/>
        <v>1.0873478729879295E-5</v>
      </c>
      <c r="BB1938" s="13">
        <f t="shared" si="2505"/>
        <v>1.0851915908268614E-5</v>
      </c>
      <c r="BC1938" s="13">
        <f t="shared" si="2506"/>
        <v>8.6643166777181489E-6</v>
      </c>
      <c r="BD1938" s="13">
        <f t="shared" si="2507"/>
        <v>5.4075761321147116E-2</v>
      </c>
      <c r="BE1938" s="13">
        <f t="shared" si="2508"/>
        <v>3.5252326156892819E-2</v>
      </c>
      <c r="BF1938" s="13">
        <f t="shared" si="2509"/>
        <v>1.1490605671657578E-2</v>
      </c>
      <c r="BG1938" s="13">
        <f t="shared" si="2510"/>
        <v>2.4969325071656869E-3</v>
      </c>
      <c r="BH1938" s="13">
        <f t="shared" si="2511"/>
        <v>4.0694146963368927E-4</v>
      </c>
      <c r="BI1938" s="13">
        <f t="shared" si="2512"/>
        <v>5.3057536551712088E-5</v>
      </c>
      <c r="BJ1938" s="14">
        <f t="shared" si="2513"/>
        <v>2.4303269652294165E-2</v>
      </c>
      <c r="BK1938" s="14">
        <f t="shared" si="2514"/>
        <v>5.6500501860210231E-2</v>
      </c>
      <c r="BL1938" s="14">
        <f t="shared" si="2515"/>
        <v>0.70734278297469155</v>
      </c>
      <c r="BM1938" s="14">
        <f t="shared" si="2516"/>
        <v>0.73212596186891221</v>
      </c>
      <c r="BN1938" s="14">
        <f t="shared" si="2517"/>
        <v>0.15801991765695159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1.25</v>
      </c>
      <c r="F1940" s="10">
        <f>VLOOKUP(B1940,home!$B$2:$E$405,3,FALSE)</f>
        <v>0.6</v>
      </c>
      <c r="G1940" s="10">
        <f>VLOOKUP(C1940,away!$B$2:$E$405,4,FALSE)</f>
        <v>0.9</v>
      </c>
      <c r="H1940" s="10">
        <f>VLOOKUP(A1940,away!$A$2:$E$405,3,FALSE)</f>
        <v>0.89839999999999998</v>
      </c>
      <c r="I1940" s="10">
        <f>VLOOKUP(C1940,away!$B$2:$E$405,3,FALSE)</f>
        <v>2.0870000000000002</v>
      </c>
      <c r="J1940" s="10">
        <f>VLOOKUP(B1940,home!$B$2:$E$405,4,FALSE)</f>
        <v>2.0870000000000002</v>
      </c>
      <c r="K1940" s="12">
        <f t="shared" si="2462"/>
        <v>0.67500000000000004</v>
      </c>
      <c r="L1940" s="12">
        <f t="shared" si="2463"/>
        <v>3.9130431896000006</v>
      </c>
      <c r="M1940" s="13">
        <f t="shared" si="2464"/>
        <v>1.0172745043099885E-2</v>
      </c>
      <c r="N1940" s="13">
        <f t="shared" si="2465"/>
        <v>6.8666029040924236E-3</v>
      </c>
      <c r="O1940" s="13">
        <f t="shared" si="2466"/>
        <v>3.980639071043917E-2</v>
      </c>
      <c r="P1940" s="13">
        <f t="shared" si="2467"/>
        <v>2.6869313729546443E-2</v>
      </c>
      <c r="Q1940" s="13">
        <f t="shared" si="2468"/>
        <v>2.3174784801311922E-3</v>
      </c>
      <c r="R1940" s="13">
        <f t="shared" si="2469"/>
        <v>7.7882063036020382E-2</v>
      </c>
      <c r="S1940" s="13">
        <f t="shared" si="2470"/>
        <v>1.774250748539339E-2</v>
      </c>
      <c r="T1940" s="13">
        <f t="shared" si="2471"/>
        <v>9.0683933837219215E-3</v>
      </c>
      <c r="U1940" s="13">
        <f t="shared" si="2472"/>
        <v>5.2570392549313755E-2</v>
      </c>
      <c r="V1940" s="13">
        <f t="shared" si="2473"/>
        <v>5.2070398561609235E-3</v>
      </c>
      <c r="W1940" s="13">
        <f t="shared" si="2474"/>
        <v>5.2143265802951841E-4</v>
      </c>
      <c r="X1940" s="13">
        <f t="shared" si="2475"/>
        <v>2.0403885113374331E-3</v>
      </c>
      <c r="Y1940" s="13">
        <f t="shared" si="2476"/>
        <v>3.9920641842135134E-3</v>
      </c>
      <c r="Z1940" s="13">
        <f t="shared" si="2477"/>
        <v>0.10158529211836582</v>
      </c>
      <c r="AA1940" s="13">
        <f t="shared" si="2478"/>
        <v>6.8570072179896926E-2</v>
      </c>
      <c r="AB1940" s="13">
        <f t="shared" si="2479"/>
        <v>2.3142399360715209E-2</v>
      </c>
      <c r="AC1940" s="13">
        <f t="shared" si="2480"/>
        <v>8.5958599980063947E-4</v>
      </c>
      <c r="AD1940" s="13">
        <f t="shared" si="2481"/>
        <v>8.7991761042481223E-5</v>
      </c>
      <c r="AE1940" s="13">
        <f t="shared" si="2482"/>
        <v>3.443155612881918E-4</v>
      </c>
      <c r="AF1940" s="13">
        <f t="shared" si="2483"/>
        <v>6.7366083108603037E-4</v>
      </c>
      <c r="AG1940" s="13">
        <f t="shared" si="2484"/>
        <v>8.7868797572715571E-4</v>
      </c>
      <c r="AH1940" s="13">
        <f t="shared" si="2485"/>
        <v>9.9376908871824515E-2</v>
      </c>
      <c r="AI1940" s="13">
        <f t="shared" si="2486"/>
        <v>6.7079413488481551E-2</v>
      </c>
      <c r="AJ1940" s="13">
        <f t="shared" si="2487"/>
        <v>2.2639302052362517E-2</v>
      </c>
      <c r="AK1940" s="13">
        <f t="shared" si="2488"/>
        <v>5.093842961781567E-3</v>
      </c>
      <c r="AL1940" s="13">
        <f t="shared" si="2489"/>
        <v>9.0817122844675805E-5</v>
      </c>
      <c r="AM1940" s="13">
        <f t="shared" si="2490"/>
        <v>1.187888774073497E-5</v>
      </c>
      <c r="AN1940" s="13">
        <f t="shared" si="2491"/>
        <v>4.6482600773905904E-5</v>
      </c>
      <c r="AO1940" s="13">
        <f t="shared" si="2492"/>
        <v>9.0944212196614123E-5</v>
      </c>
      <c r="AP1940" s="13">
        <f t="shared" si="2493"/>
        <v>1.1862287672316606E-4</v>
      </c>
      <c r="AQ1940" s="13">
        <f t="shared" si="2494"/>
        <v>1.1604410997308636E-4</v>
      </c>
      <c r="AR1940" s="13">
        <f t="shared" si="2495"/>
        <v>7.7773227292878541E-2</v>
      </c>
      <c r="AS1940" s="13">
        <f t="shared" si="2496"/>
        <v>5.2496928422693018E-2</v>
      </c>
      <c r="AT1940" s="13">
        <f t="shared" si="2497"/>
        <v>1.771771334265889E-2</v>
      </c>
      <c r="AU1940" s="13">
        <f t="shared" si="2498"/>
        <v>3.9864855020982515E-3</v>
      </c>
      <c r="AV1940" s="13">
        <f t="shared" si="2499"/>
        <v>6.7271942847907981E-4</v>
      </c>
      <c r="AW1940" s="13">
        <f t="shared" si="2500"/>
        <v>6.663212325870476E-6</v>
      </c>
      <c r="AX1940" s="13">
        <f t="shared" si="2501"/>
        <v>1.3363748708326835E-6</v>
      </c>
      <c r="AY1940" s="13">
        <f t="shared" si="2502"/>
        <v>5.229292587064413E-6</v>
      </c>
      <c r="AZ1940" s="13">
        <f t="shared" si="2503"/>
        <v>1.0231223872119086E-5</v>
      </c>
      <c r="BA1940" s="13">
        <f t="shared" si="2504"/>
        <v>1.3345073631356178E-5</v>
      </c>
      <c r="BB1940" s="13">
        <f t="shared" si="2505"/>
        <v>1.3054962371972212E-5</v>
      </c>
      <c r="BC1940" s="13">
        <f t="shared" si="2506"/>
        <v>1.0216926320026025E-5</v>
      </c>
      <c r="BD1940" s="13">
        <f t="shared" si="2507"/>
        <v>5.072166623193524E-2</v>
      </c>
      <c r="BE1940" s="13">
        <f t="shared" si="2508"/>
        <v>3.4237124706556293E-2</v>
      </c>
      <c r="BF1940" s="13">
        <f t="shared" si="2509"/>
        <v>1.1555029588462745E-2</v>
      </c>
      <c r="BG1940" s="13">
        <f t="shared" si="2510"/>
        <v>2.5998816574041182E-3</v>
      </c>
      <c r="BH1940" s="13">
        <f t="shared" si="2511"/>
        <v>4.3873002968694493E-4</v>
      </c>
      <c r="BI1940" s="13">
        <f t="shared" si="2512"/>
        <v>5.9228554007737583E-5</v>
      </c>
      <c r="BJ1940" s="14">
        <f t="shared" si="2513"/>
        <v>2.7228402791730732E-2</v>
      </c>
      <c r="BK1940" s="14">
        <f t="shared" si="2514"/>
        <v>6.0947238529433019E-2</v>
      </c>
      <c r="BL1940" s="14">
        <f t="shared" si="2515"/>
        <v>0.70841951996769659</v>
      </c>
      <c r="BM1940" s="14">
        <f t="shared" si="2516"/>
        <v>0.7342672934236355</v>
      </c>
      <c r="BN1940" s="14">
        <f t="shared" si="2517"/>
        <v>0.16391459390332949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1.3391999999999999</v>
      </c>
      <c r="F1941" s="15">
        <f>VLOOKUP(B1941,home!$B$2:$E$405,3,FALSE)</f>
        <v>0.87119999999999997</v>
      </c>
      <c r="G1941" s="15">
        <f>VLOOKUP(C1941,away!$B$2:$E$405,4,FALSE)</f>
        <v>0.62229999999999996</v>
      </c>
      <c r="H1941" s="15">
        <f>VLOOKUP(A1941,away!$A$2:$E$405,3,FALSE)</f>
        <v>1.014</v>
      </c>
      <c r="I1941" s="15">
        <f>VLOOKUP(C1941,away!$B$2:$E$405,3,FALSE)</f>
        <v>1.2326999999999999</v>
      </c>
      <c r="J1941" s="15">
        <f>VLOOKUP(B1941,home!$B$2:$E$405,4,FALSE)</f>
        <v>1.6436999999999999</v>
      </c>
      <c r="K1941" s="16">
        <f t="shared" si="2462"/>
        <v>0.72604428019199985</v>
      </c>
      <c r="L1941" s="16">
        <f t="shared" si="2463"/>
        <v>2.0545556358599999</v>
      </c>
      <c r="M1941" s="17">
        <f t="shared" si="2464"/>
        <v>6.2001300642515154E-2</v>
      </c>
      <c r="N1941" s="17">
        <f t="shared" si="2465"/>
        <v>4.5015689695962688E-2</v>
      </c>
      <c r="O1941" s="17">
        <f t="shared" si="2466"/>
        <v>0.12738512166572971</v>
      </c>
      <c r="P1941" s="17">
        <f t="shared" si="2467"/>
        <v>9.2487238966965049E-2</v>
      </c>
      <c r="Q1941" s="17">
        <f t="shared" si="2468"/>
        <v>1.6341692011325827E-2</v>
      </c>
      <c r="R1941" s="17">
        <f t="shared" si="2469"/>
        <v>0.13085990982151843</v>
      </c>
      <c r="S1941" s="17">
        <f t="shared" si="2470"/>
        <v>3.4490765851236768E-2</v>
      </c>
      <c r="T1941" s="17">
        <f t="shared" si="2471"/>
        <v>3.3574915421357807E-2</v>
      </c>
      <c r="U1941" s="17">
        <f t="shared" si="2472"/>
        <v>9.5010089032354361E-2</v>
      </c>
      <c r="V1941" s="17">
        <f t="shared" si="2473"/>
        <v>5.7166465692021964E-3</v>
      </c>
      <c r="W1941" s="17">
        <f t="shared" si="2474"/>
        <v>3.9549306711608055E-3</v>
      </c>
      <c r="X1941" s="17">
        <f t="shared" si="2475"/>
        <v>8.1256250998690029E-3</v>
      </c>
      <c r="Y1941" s="17">
        <f t="shared" si="2476"/>
        <v>8.3472744219106713E-3</v>
      </c>
      <c r="Z1941" s="17">
        <f t="shared" si="2477"/>
        <v>8.9619655077310678E-2</v>
      </c>
      <c r="AA1941" s="17">
        <f t="shared" si="2478"/>
        <v>6.5067837961661323E-2</v>
      </c>
      <c r="AB1941" s="17">
        <f t="shared" si="2479"/>
        <v>2.3621065788262039E-2</v>
      </c>
      <c r="AC1941" s="17">
        <f t="shared" si="2480"/>
        <v>5.3296952226851348E-4</v>
      </c>
      <c r="AD1941" s="17">
        <f t="shared" si="2481"/>
        <v>7.1786369808805232E-4</v>
      </c>
      <c r="AE1941" s="17">
        <f t="shared" si="2482"/>
        <v>1.474890906686109E-3</v>
      </c>
      <c r="AF1941" s="17">
        <f t="shared" si="2483"/>
        <v>1.5151227123053057E-3</v>
      </c>
      <c r="AG1941" s="17">
        <f t="shared" si="2484"/>
        <v>1.0376346358621183E-3</v>
      </c>
      <c r="AH1941" s="17">
        <f t="shared" si="2485"/>
        <v>4.6032141855729479E-2</v>
      </c>
      <c r="AI1941" s="17">
        <f t="shared" si="2486"/>
        <v>3.3421373299339134E-2</v>
      </c>
      <c r="AJ1941" s="17">
        <f t="shared" si="2487"/>
        <v>1.2132698460073402E-2</v>
      </c>
      <c r="AK1941" s="17">
        <f t="shared" si="2488"/>
        <v>2.9362921067435268E-3</v>
      </c>
      <c r="AL1941" s="17">
        <f t="shared" si="2489"/>
        <v>3.1801190657188512E-5</v>
      </c>
      <c r="AM1941" s="17">
        <f t="shared" si="2490"/>
        <v>1.0424016639086145E-4</v>
      </c>
      <c r="AN1941" s="17">
        <f t="shared" si="2491"/>
        <v>2.1416722134132848E-4</v>
      </c>
      <c r="AO1941" s="17">
        <f t="shared" si="2492"/>
        <v>2.2000923581165133E-4</v>
      </c>
      <c r="AP1941" s="17">
        <f t="shared" si="2493"/>
        <v>1.5067373845935997E-4</v>
      </c>
      <c r="AQ1941" s="17">
        <f t="shared" si="2494"/>
        <v>7.7391894631943415E-5</v>
      </c>
      <c r="AR1941" s="17">
        <f t="shared" si="2495"/>
        <v>1.891511929607919E-2</v>
      </c>
      <c r="AS1941" s="17">
        <f t="shared" si="2496"/>
        <v>1.3733214174067622E-2</v>
      </c>
      <c r="AT1941" s="17">
        <f t="shared" si="2497"/>
        <v>4.9854607998667481E-3</v>
      </c>
      <c r="AU1941" s="17">
        <f t="shared" si="2498"/>
        <v>1.2065550992882285E-3</v>
      </c>
      <c r="AV1941" s="17">
        <f t="shared" si="2499"/>
        <v>2.1900310714367713E-4</v>
      </c>
      <c r="AW1941" s="17">
        <f t="shared" si="2500"/>
        <v>1.3177162276641856E-6</v>
      </c>
      <c r="AX1941" s="17">
        <f t="shared" si="2501"/>
        <v>1.2613829429057877E-5</v>
      </c>
      <c r="AY1941" s="17">
        <f t="shared" si="2502"/>
        <v>2.5915814343247581E-5</v>
      </c>
      <c r="AZ1941" s="17">
        <f t="shared" si="2503"/>
        <v>2.6622741208410377E-5</v>
      </c>
      <c r="BA1941" s="17">
        <f t="shared" si="2504"/>
        <v>1.8232634330593932E-5</v>
      </c>
      <c r="BB1941" s="17">
        <f t="shared" si="2505"/>
        <v>9.3649904051240716E-6</v>
      </c>
      <c r="BC1941" s="17">
        <f t="shared" si="2506"/>
        <v>3.8481787633244949E-6</v>
      </c>
      <c r="BD1941" s="17">
        <f t="shared" si="2507"/>
        <v>6.4770274921206279E-3</v>
      </c>
      <c r="BE1941" s="17">
        <f t="shared" si="2508"/>
        <v>4.7026087633005153E-3</v>
      </c>
      <c r="BF1941" s="17">
        <f t="shared" si="2509"/>
        <v>1.7071510972875566E-3</v>
      </c>
      <c r="BG1941" s="17">
        <f t="shared" si="2510"/>
        <v>4.1315576320304228E-4</v>
      </c>
      <c r="BH1941" s="17">
        <f t="shared" si="2511"/>
        <v>7.4992344675482277E-5</v>
      </c>
      <c r="BI1941" s="17">
        <f t="shared" si="2512"/>
        <v>1.088955258196418E-5</v>
      </c>
      <c r="BJ1941" s="18">
        <f t="shared" si="2513"/>
        <v>0.12096871971964331</v>
      </c>
      <c r="BK1941" s="18">
        <f t="shared" si="2514"/>
        <v>0.19528663855718809</v>
      </c>
      <c r="BL1941" s="18">
        <f t="shared" si="2515"/>
        <v>0.58891170748102584</v>
      </c>
      <c r="BM1941" s="18">
        <f t="shared" si="2516"/>
        <v>0.52067116993303586</v>
      </c>
      <c r="BN1941" s="18">
        <f t="shared" si="2517"/>
        <v>0.47409095280401692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1.3568</v>
      </c>
      <c r="F1942" s="10">
        <f>VLOOKUP(B1942,home!$B$2:$E$405,3,FALSE)</f>
        <v>1.5559000000000001</v>
      </c>
      <c r="G1942" s="10">
        <f>VLOOKUP(C1942,away!$B$2:$E$405,4,FALSE)</f>
        <v>0.61419999999999997</v>
      </c>
      <c r="H1942" s="10">
        <f>VLOOKUP(A1942,away!$A$2:$E$405,3,FALSE)</f>
        <v>1.1676</v>
      </c>
      <c r="I1942" s="10">
        <f>VLOOKUP(C1942,away!$B$2:$E$405,3,FALSE)</f>
        <v>1.2847</v>
      </c>
      <c r="J1942" s="10">
        <f>VLOOKUP(B1942,home!$B$2:$E$405,4,FALSE)</f>
        <v>1.0468</v>
      </c>
      <c r="K1942" s="12">
        <f t="shared" ref="K1942:K1954" si="2518">E1942*F1942*G1942</f>
        <v>1.2966039127039999</v>
      </c>
      <c r="L1942" s="12">
        <f t="shared" ref="L1942:L1954" si="2519">H1942*I1942*J1942</f>
        <v>1.5702164556959999</v>
      </c>
      <c r="M1942" s="13">
        <f t="shared" ref="M1942:M1954" si="2520">_xlfn.POISSON.DIST(0,K1942,FALSE) * _xlfn.POISSON.DIST(0,L1942,FALSE)</f>
        <v>5.687949519719724E-2</v>
      </c>
      <c r="N1942" s="13">
        <f t="shared" ref="N1942:N1954" si="2521">_xlfn.POISSON.DIST(1,K1942,FALSE) * _xlfn.POISSON.DIST(0,L1942,FALSE)</f>
        <v>7.3750176025314321E-2</v>
      </c>
      <c r="O1942" s="13">
        <f t="shared" ref="O1942:O1954" si="2522">_xlfn.POISSON.DIST(0,K1942,FALSE) * _xlfn.POISSON.DIST(1,L1942,FALSE)</f>
        <v>8.9313119350320699E-2</v>
      </c>
      <c r="P1942" s="13">
        <f t="shared" ref="P1942:P1954" si="2523">_xlfn.POISSON.DIST(1,K1942,FALSE) * _xlfn.POISSON.DIST(1,L1942,FALSE)</f>
        <v>0.11580374000542515</v>
      </c>
      <c r="Q1942" s="13">
        <f t="shared" ref="Q1942:Q1954" si="2524">_xlfn.POISSON.DIST(2,K1942,FALSE) * _xlfn.POISSON.DIST(0,L1942,FALSE)</f>
        <v>4.781238339851563E-2</v>
      </c>
      <c r="R1942" s="13">
        <f t="shared" ref="R1942:R1954" si="2525">_xlfn.POISSON.DIST(0,K1942,FALSE) * _xlfn.POISSON.DIST(2,L1942,FALSE)</f>
        <v>7.0120464856707213E-2</v>
      </c>
      <c r="S1942" s="13">
        <f t="shared" ref="S1942:S1954" si="2526">_xlfn.POISSON.DIST(2,K1942,FALSE) * _xlfn.POISSON.DIST(2,L1942,FALSE)</f>
        <v>5.894262138205876E-2</v>
      </c>
      <c r="T1942" s="13">
        <f t="shared" ref="T1942:T1954" si="2527">_xlfn.POISSON.DIST(2,K1942,FALSE) * _xlfn.POISSON.DIST(1,L1942,FALSE)</f>
        <v>7.5075791198395483E-2</v>
      </c>
      <c r="U1942" s="13">
        <f t="shared" ref="U1942:U1954" si="2528">_xlfn.POISSON.DIST(1,K1942,FALSE) * _xlfn.POISSON.DIST(2,L1942,FALSE)</f>
        <v>9.091846909382989E-2</v>
      </c>
      <c r="V1942" s="13">
        <f t="shared" ref="V1942:V1954" si="2529">_xlfn.POISSON.DIST(3,K1942,FALSE) * _xlfn.POISSON.DIST(3,L1942,FALSE)</f>
        <v>1.3333795476250384E-2</v>
      </c>
      <c r="W1942" s="13">
        <f t="shared" ref="W1942:W1954" si="2530">_xlfn.POISSON.DIST(3,K1942,FALSE) * _xlfn.POISSON.DIST(0,L1942,FALSE)</f>
        <v>2.0664574463406381E-2</v>
      </c>
      <c r="X1942" s="13">
        <f t="shared" ref="X1942:X1954" si="2531">_xlfn.POISSON.DIST(3,K1942,FALSE) * _xlfn.POISSON.DIST(1,L1942,FALSE)</f>
        <v>3.2447854872396036E-2</v>
      </c>
      <c r="Y1942" s="13">
        <f t="shared" ref="Y1942:Y1954" si="2532">_xlfn.POISSON.DIST(3,K1942,FALSE) * _xlfn.POISSON.DIST(2,L1942,FALSE)</f>
        <v>2.5475077836335947E-2</v>
      </c>
      <c r="Z1942" s="13">
        <f t="shared" ref="Z1942:Z1954" si="2533">_xlfn.POISSON.DIST(0,K1942,FALSE) * _xlfn.POISSON.DIST(3,L1942,FALSE)</f>
        <v>3.6701435933018244E-2</v>
      </c>
      <c r="AA1942" s="13">
        <f t="shared" ref="AA1942:AA1954" si="2534">_xlfn.POISSON.DIST(1,K1942,FALSE) * _xlfn.POISSON.DIST(3,L1942,FALSE)</f>
        <v>4.7587225432606628E-2</v>
      </c>
      <c r="AB1942" s="13">
        <f t="shared" ref="AB1942:AB1954" si="2535">_xlfn.POISSON.DIST(2,K1942,FALSE) * _xlfn.POISSON.DIST(3,L1942,FALSE)</f>
        <v>3.0850891345322522E-2</v>
      </c>
      <c r="AC1942" s="13">
        <f t="shared" ref="AC1942:AC1954" si="2536">_xlfn.POISSON.DIST(4,K1942,FALSE) * _xlfn.POISSON.DIST(4,L1942,FALSE)</f>
        <v>1.6966828064137111E-3</v>
      </c>
      <c r="AD1942" s="13">
        <f t="shared" ref="AD1942:AD1954" si="2537">_xlfn.POISSON.DIST(4,K1942,FALSE) * _xlfn.POISSON.DIST(0,L1942,FALSE)</f>
        <v>6.698442025903968E-3</v>
      </c>
      <c r="AE1942" s="13">
        <f t="shared" ref="AE1942:AE1954" si="2538">_xlfn.POISSON.DIST(4,K1942,FALSE) * _xlfn.POISSON.DIST(1,L1942,FALSE)</f>
        <v>1.0518003896600061E-2</v>
      </c>
      <c r="AF1942" s="13">
        <f t="shared" ref="AF1942:AF1954" si="2539">_xlfn.POISSON.DIST(4,K1942,FALSE) * _xlfn.POISSON.DIST(2,L1942,FALSE)</f>
        <v>8.2577713997580345E-3</v>
      </c>
      <c r="AG1942" s="13">
        <f t="shared" ref="AG1942:AG1954" si="2540">_xlfn.POISSON.DIST(4,K1942,FALSE) * _xlfn.POISSON.DIST(3,L1942,FALSE)</f>
        <v>4.3221628464252849E-3</v>
      </c>
      <c r="AH1942" s="13">
        <f t="shared" ref="AH1942:AH1954" si="2541">_xlfn.POISSON.DIST(0,K1942,FALSE) * _xlfn.POISSON.DIST(4,L1942,FALSE)</f>
        <v>1.4407299662424424E-2</v>
      </c>
      <c r="AI1942" s="13">
        <f t="shared" ref="AI1942:AI1954" si="2542">_xlfn.POISSON.DIST(1,K1942,FALSE) * _xlfn.POISSON.DIST(4,L1942,FALSE)</f>
        <v>1.8680561113798528E-2</v>
      </c>
      <c r="AJ1942" s="13">
        <f t="shared" ref="AJ1942:AJ1954" si="2543">_xlfn.POISSON.DIST(2,K1942,FALSE) * _xlfn.POISSON.DIST(4,L1942,FALSE)</f>
        <v>1.2110644315828679E-2</v>
      </c>
      <c r="AK1942" s="13">
        <f t="shared" ref="AK1942:AK1954" si="2544">_xlfn.POISSON.DIST(3,K1942,FALSE) * _xlfn.POISSON.DIST(4,L1942,FALSE)</f>
        <v>5.2342362684233076E-3</v>
      </c>
      <c r="AL1942" s="13">
        <f t="shared" ref="AL1942:AL1954" si="2545">_xlfn.POISSON.DIST(5,K1942,FALSE) * _xlfn.POISSON.DIST(5,L1942,FALSE)</f>
        <v>1.381743729647518E-4</v>
      </c>
      <c r="AM1942" s="13">
        <f t="shared" ref="AM1942:AM1954" si="2546">_xlfn.POISSON.DIST(5,K1942,FALSE) * _xlfn.POISSON.DIST(0,L1942,FALSE)</f>
        <v>1.7370452279615984E-3</v>
      </c>
      <c r="AN1942" s="13">
        <f t="shared" ref="AN1942:AN1954" si="2547">_xlfn.POISSON.DIST(5,K1942,FALSE) * _xlfn.POISSON.DIST(1,L1942,FALSE)</f>
        <v>2.7275370012335111E-3</v>
      </c>
      <c r="AO1942" s="13">
        <f t="shared" ref="AO1942:AO1954" si="2548">_xlfn.POISSON.DIST(5,K1942,FALSE) * _xlfn.POISSON.DIST(2,L1942,FALSE)</f>
        <v>2.1414117414282905E-3</v>
      </c>
      <c r="AP1942" s="13">
        <f t="shared" ref="AP1942:AP1954" si="2549">_xlfn.POISSON.DIST(5,K1942,FALSE) * _xlfn.POISSON.DIST(3,L1942,FALSE)</f>
        <v>1.1208266516037763E-3</v>
      </c>
      <c r="AQ1942" s="13">
        <f t="shared" ref="AQ1942:AQ1954" si="2550">_xlfn.POISSON.DIST(5,K1942,FALSE) * _xlfn.POISSON.DIST(4,L1942,FALSE)</f>
        <v>4.3998511308272417E-4</v>
      </c>
      <c r="AR1942" s="13">
        <f t="shared" ref="AR1942:AR1954" si="2551">_xlfn.POISSON.DIST(0,K1942,FALSE) * _xlfn.POISSON.DIST(5,L1942,FALSE)</f>
        <v>4.5245158024164525E-3</v>
      </c>
      <c r="AS1942" s="13">
        <f t="shared" ref="AS1942:AS1954" si="2552">_xlfn.POISSON.DIST(1,K1942,FALSE) * _xlfn.POISSON.DIST(5,L1942,FALSE)</f>
        <v>5.86650489250425E-3</v>
      </c>
      <c r="AT1942" s="13">
        <f t="shared" ref="AT1942:AT1954" si="2553">_xlfn.POISSON.DIST(2,K1942,FALSE) * _xlfn.POISSON.DIST(5,L1942,FALSE)</f>
        <v>3.8032665987590844E-3</v>
      </c>
      <c r="AU1942" s="13">
        <f t="shared" ref="AU1942:AU1954" si="2554">_xlfn.POISSON.DIST(3,K1942,FALSE) * _xlfn.POISSON.DIST(5,L1942,FALSE)</f>
        <v>1.6437767843358209E-3</v>
      </c>
      <c r="AV1942" s="13">
        <f t="shared" ref="AV1942:AV1954" si="2555">_xlfn.POISSON.DIST(4,K1942,FALSE) * _xlfn.POISSON.DIST(5,L1942,FALSE)</f>
        <v>5.328318525454561E-4</v>
      </c>
      <c r="AW1942" s="13">
        <f t="shared" ref="AW1942:AW1954" si="2556">_xlfn.POISSON.DIST(6,K1942,FALSE) * _xlfn.POISSON.DIST(6,L1942,FALSE)</f>
        <v>7.8143319128487834E-6</v>
      </c>
      <c r="AX1942" s="13">
        <f t="shared" ref="AX1942:AX1954" si="2557">_xlfn.POISSON.DIST(6,K1942,FALSE) * _xlfn.POISSON.DIST(0,L1942,FALSE)</f>
        <v>3.7537660651980299E-4</v>
      </c>
      <c r="AY1942" s="13">
        <f t="shared" ref="AY1942:AY1954" si="2558">_xlfn.POISSON.DIST(6,K1942,FALSE) * _xlfn.POISSON.DIST(1,L1942,FALSE)</f>
        <v>5.8942252464071697E-4</v>
      </c>
      <c r="AZ1942" s="13">
        <f t="shared" ref="AZ1942:AZ1954" si="2559">_xlfn.POISSON.DIST(6,K1942,FALSE) * _xlfn.POISSON.DIST(2,L1942,FALSE)</f>
        <v>4.627604737743675E-4</v>
      </c>
      <c r="BA1942" s="13">
        <f t="shared" ref="BA1942:BA1954" si="2560">_xlfn.POISSON.DIST(6,K1942,FALSE) * _xlfn.POISSON.DIST(3,L1942,FALSE)</f>
        <v>2.4221137032206302E-4</v>
      </c>
      <c r="BB1942" s="13">
        <f t="shared" ref="BB1942:BB1954" si="2561">_xlfn.POISSON.DIST(6,K1942,FALSE) * _xlfn.POISSON.DIST(4,L1942,FALSE)</f>
        <v>9.5081069859095254E-5</v>
      </c>
      <c r="BC1942" s="13">
        <f t="shared" ref="BC1942:BC1954" si="2562">_xlfn.POISSON.DIST(6,K1942,FALSE) * _xlfn.POISSON.DIST(5,L1942,FALSE)</f>
        <v>2.9859572103586469E-5</v>
      </c>
      <c r="BD1942" s="13">
        <f t="shared" ref="BD1942:BD1954" si="2563">_xlfn.POISSON.DIST(0,K1942,FALSE) * _xlfn.POISSON.DIST(6,L1942,FALSE)</f>
        <v>1.1840781945018177E-3</v>
      </c>
      <c r="BE1942" s="13">
        <f t="shared" ref="BE1942:BE1954" si="2564">_xlfn.POISSON.DIST(1,K1942,FALSE) * _xlfn.POISSON.DIST(6,L1942,FALSE)</f>
        <v>1.5352804199385446E-3</v>
      </c>
      <c r="BF1942" s="13">
        <f t="shared" ref="BF1942:BF1954" si="2565">_xlfn.POISSON.DIST(2,K1942,FALSE) * _xlfn.POISSON.DIST(6,L1942,FALSE)</f>
        <v>9.9532529979507855E-4</v>
      </c>
      <c r="BG1942" s="13">
        <f t="shared" ref="BG1942:BG1954" si="2566">_xlfn.POISSON.DIST(3,K1942,FALSE) * _xlfn.POISSON.DIST(6,L1942,FALSE)</f>
        <v>4.3018089270919352E-4</v>
      </c>
      <c r="BH1942" s="13">
        <f t="shared" ref="BH1942:BH1954" si="2567">_xlfn.POISSON.DIST(4,K1942,FALSE) * _xlfn.POISSON.DIST(6,L1942,FALSE)</f>
        <v>1.3944355716430997E-4</v>
      </c>
      <c r="BI1942" s="13">
        <f t="shared" ref="BI1942:BI1954" si="2568">_xlfn.POISSON.DIST(5,K1942,FALSE) * _xlfn.POISSON.DIST(6,L1942,FALSE)</f>
        <v>3.6160612364121629E-5</v>
      </c>
      <c r="BJ1942" s="14">
        <f t="shared" ref="BJ1942:BJ1954" si="2569">SUM(N1942,Q1942,T1942,W1942,X1942,Y1942,AD1942,AE1942,AF1942,AG1942,AM1942,AN1942,AO1942,AP1942,AQ1942,AX1942,AY1942,AZ1942,BA1942,BB1942,BC1942)</f>
        <v>0.31498375531558076</v>
      </c>
      <c r="BK1942" s="14">
        <f t="shared" ref="BK1942:BK1954" si="2570">SUM(M1942,P1942,S1942,V1942,AC1942,AL1942,AY1942)</f>
        <v>0.24738393176495074</v>
      </c>
      <c r="BL1942" s="14">
        <f t="shared" ref="BL1942:BL1954" si="2571">SUM(O1942,R1942,U1942,AA1942,AB1942,AH1942,AI1942,AJ1942,AK1942,AR1942,AS1942,AT1942,AU1942,AV1942,BD1942,BE1942,BF1942,BG1942,BH1942,BI1942)</f>
        <v>0.399914276346296</v>
      </c>
      <c r="BM1942" s="14">
        <f t="shared" ref="BM1942:BM1954" si="2572">SUM(S1942:BI1942)</f>
        <v>0.5447224123336375</v>
      </c>
      <c r="BN1942" s="14">
        <f t="shared" ref="BN1942:BN1954" si="2573">SUM(M1942:R1942)</f>
        <v>0.45367937883348025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1.3568</v>
      </c>
      <c r="F1943" s="10">
        <f>VLOOKUP(B1943,home!$B$2:$E$405,3,FALSE)</f>
        <v>1.0646</v>
      </c>
      <c r="G1943" s="10">
        <f>VLOOKUP(C1943,away!$B$2:$E$405,4,FALSE)</f>
        <v>0.77800000000000002</v>
      </c>
      <c r="H1943" s="10">
        <f>VLOOKUP(A1943,away!$A$2:$E$405,3,FALSE)</f>
        <v>1.1676</v>
      </c>
      <c r="I1943" s="10">
        <f>VLOOKUP(C1943,away!$B$2:$E$405,3,FALSE)</f>
        <v>0.90400000000000003</v>
      </c>
      <c r="J1943" s="10">
        <f>VLOOKUP(B1943,home!$B$2:$E$405,4,FALSE)</f>
        <v>0.9516</v>
      </c>
      <c r="K1943" s="12">
        <f t="shared" si="2518"/>
        <v>1.12378153984</v>
      </c>
      <c r="L1943" s="12">
        <f t="shared" si="2519"/>
        <v>1.00442369664</v>
      </c>
      <c r="M1943" s="13">
        <f t="shared" si="2520"/>
        <v>0.1190507702047125</v>
      </c>
      <c r="N1943" s="13">
        <f t="shared" si="2521"/>
        <v>0.13378705785978978</v>
      </c>
      <c r="O1943" s="13">
        <f t="shared" si="2522"/>
        <v>0.11957741469685648</v>
      </c>
      <c r="P1943" s="13">
        <f t="shared" si="2523"/>
        <v>0.13437889121811961</v>
      </c>
      <c r="Q1943" s="13">
        <f t="shared" si="2524"/>
        <v>7.5173712946168897E-2</v>
      </c>
      <c r="R1943" s="13">
        <f t="shared" si="2525"/>
        <v>6.005319445223542E-2</v>
      </c>
      <c r="S1943" s="13">
        <f t="shared" si="2526"/>
        <v>3.7920137715111643E-2</v>
      </c>
      <c r="T1943" s="13">
        <f t="shared" si="2527"/>
        <v>7.5506258647545177E-2</v>
      </c>
      <c r="U1943" s="13">
        <f t="shared" si="2528"/>
        <v>6.7486671333844048E-2</v>
      </c>
      <c r="V1943" s="13">
        <f t="shared" si="2529"/>
        <v>4.7558291047992956E-3</v>
      </c>
      <c r="W1943" s="13">
        <f t="shared" si="2530"/>
        <v>2.8159610296711924E-2</v>
      </c>
      <c r="X1943" s="13">
        <f t="shared" si="2531"/>
        <v>2.8284179870165193E-2</v>
      </c>
      <c r="Y1943" s="13">
        <f t="shared" si="2532"/>
        <v>1.4204650250810998E-2</v>
      </c>
      <c r="Z1943" s="13">
        <f t="shared" si="2533"/>
        <v>2.0106283855585015E-2</v>
      </c>
      <c r="AA1943" s="13">
        <f t="shared" si="2534"/>
        <v>2.2595070631689456E-2</v>
      </c>
      <c r="AB1943" s="13">
        <f t="shared" si="2535"/>
        <v>1.2695961633636774E-2</v>
      </c>
      <c r="AC1943" s="13">
        <f t="shared" si="2536"/>
        <v>3.3550971616293587E-4</v>
      </c>
      <c r="AD1943" s="13">
        <f t="shared" si="2537"/>
        <v>7.9113125551333128E-3</v>
      </c>
      <c r="AE1943" s="13">
        <f t="shared" si="2538"/>
        <v>7.9463098019014449E-3</v>
      </c>
      <c r="AF1943" s="13">
        <f t="shared" si="2539"/>
        <v>3.9907309329362565E-3</v>
      </c>
      <c r="AG1943" s="13">
        <f t="shared" si="2540"/>
        <v>1.3361282386518106E-3</v>
      </c>
      <c r="AH1943" s="13">
        <f t="shared" si="2541"/>
        <v>5.0488069889799625E-3</v>
      </c>
      <c r="AI1943" s="13">
        <f t="shared" si="2542"/>
        <v>5.6737560924308549E-3</v>
      </c>
      <c r="AJ1943" s="13">
        <f t="shared" si="2543"/>
        <v>3.1880311791142647E-3</v>
      </c>
      <c r="AK1943" s="13">
        <f t="shared" si="2544"/>
        <v>1.1942168625076524E-3</v>
      </c>
      <c r="AL1943" s="13">
        <f t="shared" si="2545"/>
        <v>1.5148301375406545E-5</v>
      </c>
      <c r="AM1943" s="13">
        <f t="shared" si="2546"/>
        <v>1.7781174010726478E-3</v>
      </c>
      <c r="AN1943" s="13">
        <f t="shared" si="2547"/>
        <v>1.7859832530452984E-3</v>
      </c>
      <c r="AO1943" s="13">
        <f t="shared" si="2548"/>
        <v>8.9694195058044536E-4</v>
      </c>
      <c r="AP1943" s="13">
        <f t="shared" si="2549"/>
        <v>3.0030324989116779E-4</v>
      </c>
      <c r="AQ1943" s="13">
        <f t="shared" si="2550"/>
        <v>7.540792509217309E-5</v>
      </c>
      <c r="AR1943" s="13">
        <f t="shared" si="2551"/>
        <v>1.0142282758986245E-3</v>
      </c>
      <c r="AS1943" s="13">
        <f t="shared" si="2552"/>
        <v>1.1397710136386244E-3</v>
      </c>
      <c r="AT1943" s="13">
        <f t="shared" si="2553"/>
        <v>6.4042681238590576E-4</v>
      </c>
      <c r="AU1943" s="13">
        <f t="shared" si="2554"/>
        <v>2.3989994312595184E-4</v>
      </c>
      <c r="AV1943" s="13">
        <f t="shared" si="2555"/>
        <v>6.7398781873402659E-5</v>
      </c>
      <c r="AW1943" s="13">
        <f t="shared" si="2556"/>
        <v>4.7496354780325401E-7</v>
      </c>
      <c r="AX1943" s="13">
        <f t="shared" si="2557"/>
        <v>3.3303591849895297E-4</v>
      </c>
      <c r="AY1943" s="13">
        <f t="shared" si="2558"/>
        <v>3.3450916837261607E-4</v>
      </c>
      <c r="AZ1943" s="13">
        <f t="shared" si="2559"/>
        <v>1.6799446772839758E-4</v>
      </c>
      <c r="BA1943" s="13">
        <f t="shared" si="2560"/>
        <v>5.6245874763608772E-5</v>
      </c>
      <c r="BB1943" s="13">
        <f t="shared" si="2561"/>
        <v>1.4123672362703599E-5</v>
      </c>
      <c r="BC1943" s="13">
        <f t="shared" si="2562"/>
        <v>2.8372302409357911E-6</v>
      </c>
      <c r="BD1943" s="13">
        <f t="shared" si="2563"/>
        <v>1.6978581901915164E-4</v>
      </c>
      <c r="BE1943" s="13">
        <f t="shared" si="2564"/>
        <v>1.9080216914033776E-4</v>
      </c>
      <c r="BF1943" s="13">
        <f t="shared" si="2565"/>
        <v>1.0720997772067048E-4</v>
      </c>
      <c r="BG1943" s="13">
        <f t="shared" si="2566"/>
        <v>4.0160197949715703E-5</v>
      </c>
      <c r="BH1943" s="13">
        <f t="shared" si="2567"/>
        <v>1.1282822273052682E-5</v>
      </c>
      <c r="BI1943" s="13">
        <f t="shared" si="2568"/>
        <v>2.5358854775504387E-6</v>
      </c>
      <c r="BJ1943" s="14">
        <f t="shared" si="2569"/>
        <v>0.38204545151146385</v>
      </c>
      <c r="BK1943" s="14">
        <f t="shared" si="2570"/>
        <v>0.29679079542865394</v>
      </c>
      <c r="BL1943" s="14">
        <f t="shared" si="2571"/>
        <v>0.30113662556979798</v>
      </c>
      <c r="BM1943" s="14">
        <f t="shared" si="2572"/>
        <v>0.35772408078279327</v>
      </c>
      <c r="BN1943" s="14">
        <f t="shared" si="2573"/>
        <v>0.64202104137788274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1.3568</v>
      </c>
      <c r="F1944" s="10">
        <f>VLOOKUP(B1944,home!$B$2:$E$405,3,FALSE)</f>
        <v>1.2283999999999999</v>
      </c>
      <c r="G1944" s="10">
        <f>VLOOKUP(C1944,away!$B$2:$E$405,4,FALSE)</f>
        <v>1.2283999999999999</v>
      </c>
      <c r="H1944" s="10">
        <f>VLOOKUP(A1944,away!$A$2:$E$405,3,FALSE)</f>
        <v>1.1676</v>
      </c>
      <c r="I1944" s="10">
        <f>VLOOKUP(C1944,away!$B$2:$E$405,3,FALSE)</f>
        <v>0.99919999999999998</v>
      </c>
      <c r="J1944" s="10">
        <f>VLOOKUP(B1944,home!$B$2:$E$405,4,FALSE)</f>
        <v>0.85650000000000004</v>
      </c>
      <c r="K1944" s="12">
        <f t="shared" si="2518"/>
        <v>2.0473658286079996</v>
      </c>
      <c r="L1944" s="12">
        <f t="shared" si="2519"/>
        <v>0.99924936048000002</v>
      </c>
      <c r="M1944" s="13">
        <f t="shared" si="2520"/>
        <v>4.751949699584701E-2</v>
      </c>
      <c r="N1944" s="13">
        <f t="shared" si="2521"/>
        <v>9.7289794341937658E-2</v>
      </c>
      <c r="O1944" s="13">
        <f t="shared" si="2522"/>
        <v>4.7483826983431406E-2</v>
      </c>
      <c r="P1944" s="13">
        <f t="shared" si="2523"/>
        <v>9.7216764777411924E-2</v>
      </c>
      <c r="Q1944" s="13">
        <f t="shared" si="2524"/>
        <v>9.9593900203991559E-2</v>
      </c>
      <c r="R1944" s="13">
        <f t="shared" si="2525"/>
        <v>2.3724091873168398E-2</v>
      </c>
      <c r="S1944" s="13">
        <f t="shared" si="2526"/>
        <v>4.9722219043125737E-2</v>
      </c>
      <c r="T1944" s="13">
        <f t="shared" si="2527"/>
        <v>9.9519141086547497E-2</v>
      </c>
      <c r="U1944" s="13">
        <f t="shared" si="2528"/>
        <v>4.8571895015881723E-2</v>
      </c>
      <c r="V1944" s="13">
        <f t="shared" si="2529"/>
        <v>1.1302573045494622E-2</v>
      </c>
      <c r="W1944" s="13">
        <f t="shared" si="2530"/>
        <v>6.7968382671815861E-2</v>
      </c>
      <c r="X1944" s="13">
        <f t="shared" si="2531"/>
        <v>6.791736291767192E-2</v>
      </c>
      <c r="Y1944" s="13">
        <f t="shared" si="2532"/>
        <v>3.3933190730485861E-2</v>
      </c>
      <c r="Z1944" s="13">
        <f t="shared" si="2533"/>
        <v>7.9020945440774291E-3</v>
      </c>
      <c r="AA1944" s="13">
        <f t="shared" si="2534"/>
        <v>1.6178478343973839E-2</v>
      </c>
      <c r="AB1944" s="13">
        <f t="shared" si="2535"/>
        <v>1.6561631860163292E-2</v>
      </c>
      <c r="AC1944" s="13">
        <f t="shared" si="2536"/>
        <v>1.4451957283441428E-3</v>
      </c>
      <c r="AD1944" s="13">
        <f t="shared" si="2537"/>
        <v>3.4789036027006975E-2</v>
      </c>
      <c r="AE1944" s="13">
        <f t="shared" si="2538"/>
        <v>3.4762922001702404E-2</v>
      </c>
      <c r="AF1944" s="13">
        <f t="shared" si="2539"/>
        <v>1.7368413789308621E-2</v>
      </c>
      <c r="AG1944" s="13">
        <f t="shared" si="2540"/>
        <v>5.785125457172885E-3</v>
      </c>
      <c r="AH1944" s="13">
        <f t="shared" si="2541"/>
        <v>1.9740407299054666E-3</v>
      </c>
      <c r="AI1944" s="13">
        <f t="shared" si="2542"/>
        <v>4.0415835346888458E-3</v>
      </c>
      <c r="AJ1944" s="13">
        <f t="shared" si="2543"/>
        <v>4.1373000111933397E-3</v>
      </c>
      <c r="AK1944" s="13">
        <f t="shared" si="2544"/>
        <v>2.823522221872246E-3</v>
      </c>
      <c r="AL1944" s="13">
        <f t="shared" si="2545"/>
        <v>1.1826493297438058E-4</v>
      </c>
      <c r="AM1944" s="13">
        <f t="shared" si="2546"/>
        <v>1.4245176714381342E-2</v>
      </c>
      <c r="AN1944" s="13">
        <f t="shared" si="2547"/>
        <v>1.4234483721770145E-2</v>
      </c>
      <c r="AO1944" s="13">
        <f t="shared" si="2548"/>
        <v>7.1118993778708931E-3</v>
      </c>
      <c r="AP1944" s="13">
        <f t="shared" si="2549"/>
        <v>2.3688536350452002E-3</v>
      </c>
      <c r="AQ1944" s="13">
        <f t="shared" si="2550"/>
        <v>5.9176886997240976E-4</v>
      </c>
      <c r="AR1944" s="13">
        <f t="shared" si="2551"/>
        <v>3.9451178738390212E-4</v>
      </c>
      <c r="AS1944" s="13">
        <f t="shared" si="2552"/>
        <v>8.0770995247286576E-4</v>
      </c>
      <c r="AT1944" s="13">
        <f t="shared" si="2553"/>
        <v>8.2683887805976854E-4</v>
      </c>
      <c r="AU1944" s="13">
        <f t="shared" si="2554"/>
        <v>5.6428055490138223E-4</v>
      </c>
      <c r="AV1944" s="13">
        <f t="shared" si="2555"/>
        <v>2.888221814632626E-4</v>
      </c>
      <c r="AW1944" s="13">
        <f t="shared" si="2556"/>
        <v>6.7208285822083741E-6</v>
      </c>
      <c r="AX1944" s="13">
        <f t="shared" si="2557"/>
        <v>4.860848004584451E-3</v>
      </c>
      <c r="AY1944" s="13">
        <f t="shared" si="2558"/>
        <v>4.857199259971497E-3</v>
      </c>
      <c r="AZ1944" s="13">
        <f t="shared" si="2559"/>
        <v>2.4267766271252236E-3</v>
      </c>
      <c r="BA1944" s="13">
        <f t="shared" si="2560"/>
        <v>8.0831833089423045E-4</v>
      </c>
      <c r="BB1944" s="13">
        <f t="shared" si="2561"/>
        <v>2.0192789380258015E-4</v>
      </c>
      <c r="BC1944" s="13">
        <f t="shared" si="2562"/>
        <v>4.0355263749060328E-5</v>
      </c>
      <c r="BD1944" s="13">
        <f t="shared" si="2563"/>
        <v>6.5702608540864308E-5</v>
      </c>
      <c r="BE1944" s="13">
        <f t="shared" si="2564"/>
        <v>1.3451727557697366E-4</v>
      </c>
      <c r="BF1944" s="13">
        <f t="shared" si="2565"/>
        <v>1.377030366868707E-4</v>
      </c>
      <c r="BG1944" s="13">
        <f t="shared" si="2566"/>
        <v>9.3976163936084267E-5</v>
      </c>
      <c r="BH1944" s="13">
        <f t="shared" si="2567"/>
        <v>4.8100896686600599E-5</v>
      </c>
      <c r="BI1944" s="13">
        <f t="shared" si="2568"/>
        <v>1.9696026440309969E-5</v>
      </c>
      <c r="BJ1944" s="14">
        <f t="shared" si="2569"/>
        <v>0.61067487692680822</v>
      </c>
      <c r="BK1944" s="14">
        <f t="shared" si="2570"/>
        <v>0.2121817137831693</v>
      </c>
      <c r="BL1944" s="14">
        <f t="shared" si="2571"/>
        <v>0.1688782299364274</v>
      </c>
      <c r="BM1944" s="14">
        <f t="shared" si="2572"/>
        <v>0.5819585615833055</v>
      </c>
      <c r="BN1944" s="14">
        <f t="shared" si="2573"/>
        <v>0.41282787517578795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1.242</v>
      </c>
      <c r="F1945" s="10">
        <f>VLOOKUP(B1945,home!$B$2:$E$405,3,FALSE)</f>
        <v>0.61570000000000003</v>
      </c>
      <c r="G1945" s="10">
        <f>VLOOKUP(C1945,away!$B$2:$E$405,4,FALSE)</f>
        <v>1.1839999999999999</v>
      </c>
      <c r="H1945" s="10">
        <f>VLOOKUP(A1945,away!$A$2:$E$405,3,FALSE)</f>
        <v>0.96209999999999996</v>
      </c>
      <c r="I1945" s="10">
        <f>VLOOKUP(C1945,away!$B$2:$E$405,3,FALSE)</f>
        <v>0.73370000000000002</v>
      </c>
      <c r="J1945" s="10">
        <f>VLOOKUP(B1945,home!$B$2:$E$405,4,FALSE)</f>
        <v>0.79479999999999995</v>
      </c>
      <c r="K1945" s="12">
        <f t="shared" si="2518"/>
        <v>0.90540408959999996</v>
      </c>
      <c r="L1945" s="12">
        <f t="shared" si="2519"/>
        <v>0.56104357359599988</v>
      </c>
      <c r="M1945" s="13">
        <f t="shared" si="2520"/>
        <v>0.23074371039525293</v>
      </c>
      <c r="N1945" s="13">
        <f t="shared" si="2521"/>
        <v>0.20891629904134001</v>
      </c>
      <c r="O1945" s="13">
        <f t="shared" si="2522"/>
        <v>0.12945727586495318</v>
      </c>
      <c r="P1945" s="13">
        <f t="shared" si="2523"/>
        <v>0.11721114699660398</v>
      </c>
      <c r="Q1945" s="13">
        <f t="shared" si="2524"/>
        <v>9.4576835768062875E-2</v>
      </c>
      <c r="R1945" s="13">
        <f t="shared" si="2525"/>
        <v>3.6315586339638252E-2</v>
      </c>
      <c r="S1945" s="13">
        <f t="shared" si="2526"/>
        <v>1.4884970165303952E-2</v>
      </c>
      <c r="T1945" s="13">
        <f t="shared" si="2527"/>
        <v>5.3061725918715989E-2</v>
      </c>
      <c r="U1945" s="13">
        <f t="shared" si="2528"/>
        <v>3.2880280388130366E-2</v>
      </c>
      <c r="V1945" s="13">
        <f t="shared" si="2529"/>
        <v>8.4012615030134294E-4</v>
      </c>
      <c r="W1945" s="13">
        <f t="shared" si="2530"/>
        <v>2.8543417961943901E-2</v>
      </c>
      <c r="X1945" s="13">
        <f t="shared" si="2531"/>
        <v>1.6014101216013259E-2</v>
      </c>
      <c r="Y1945" s="13">
        <f t="shared" si="2532"/>
        <v>4.4923042870800619E-3</v>
      </c>
      <c r="Z1945" s="13">
        <f t="shared" si="2533"/>
        <v>6.7915421124082409E-3</v>
      </c>
      <c r="AA1945" s="13">
        <f t="shared" si="2534"/>
        <v>6.1490900032650439E-3</v>
      </c>
      <c r="AB1945" s="13">
        <f t="shared" si="2535"/>
        <v>2.7837056181373235E-3</v>
      </c>
      <c r="AC1945" s="13">
        <f t="shared" si="2536"/>
        <v>2.667249020839604E-5</v>
      </c>
      <c r="AD1945" s="13">
        <f t="shared" si="2537"/>
        <v>6.4608318384765245E-3</v>
      </c>
      <c r="AE1945" s="13">
        <f t="shared" si="2538"/>
        <v>3.6248081830616836E-3</v>
      </c>
      <c r="AF1945" s="13">
        <f t="shared" si="2539"/>
        <v>1.0168376683124751E-3</v>
      </c>
      <c r="AG1945" s="13">
        <f t="shared" si="2540"/>
        <v>1.9016341306568498E-4</v>
      </c>
      <c r="AH1945" s="13">
        <f t="shared" si="2541"/>
        <v>9.525877642433114E-4</v>
      </c>
      <c r="AI1945" s="13">
        <f t="shared" si="2542"/>
        <v>8.6247685744881479E-4</v>
      </c>
      <c r="AJ1945" s="13">
        <f t="shared" si="2543"/>
        <v>3.9044503695975644E-4</v>
      </c>
      <c r="AK1945" s="13">
        <f t="shared" si="2544"/>
        <v>1.1783684440912888E-4</v>
      </c>
      <c r="AL1945" s="13">
        <f t="shared" si="2545"/>
        <v>5.4195421668942849E-7</v>
      </c>
      <c r="AM1945" s="13">
        <f t="shared" si="2546"/>
        <v>1.1699327137549068E-3</v>
      </c>
      <c r="AN1945" s="13">
        <f t="shared" si="2547"/>
        <v>6.5638323059191901E-4</v>
      </c>
      <c r="AO1945" s="13">
        <f t="shared" si="2548"/>
        <v>1.8412979666988869E-4</v>
      </c>
      <c r="AP1945" s="13">
        <f t="shared" si="2549"/>
        <v>3.4434946376393067E-5</v>
      </c>
      <c r="AQ1945" s="13">
        <f t="shared" si="2550"/>
        <v>4.8298763428995482E-6</v>
      </c>
      <c r="AR1945" s="13">
        <f t="shared" si="2551"/>
        <v>1.0688864868297829E-4</v>
      </c>
      <c r="AS1945" s="13">
        <f t="shared" si="2552"/>
        <v>9.6777419649386189E-5</v>
      </c>
      <c r="AT1945" s="13">
        <f t="shared" si="2553"/>
        <v>4.3811335765744816E-5</v>
      </c>
      <c r="AU1945" s="13">
        <f t="shared" si="2554"/>
        <v>1.3222320857714704E-5</v>
      </c>
      <c r="AV1945" s="13">
        <f t="shared" si="2555"/>
        <v>2.9928858446445672E-6</v>
      </c>
      <c r="AW1945" s="13">
        <f t="shared" si="2556"/>
        <v>7.6471417921980683E-9</v>
      </c>
      <c r="AX1945" s="13">
        <f t="shared" si="2557"/>
        <v>1.7654364393175306E-4</v>
      </c>
      <c r="AY1945" s="13">
        <f t="shared" si="2558"/>
        <v>9.9048676887130511E-5</v>
      </c>
      <c r="AZ1945" s="13">
        <f t="shared" si="2559"/>
        <v>2.7785311820355604E-5</v>
      </c>
      <c r="BA1945" s="13">
        <f t="shared" si="2560"/>
        <v>5.1962568790571617E-6</v>
      </c>
      <c r="BB1945" s="13">
        <f t="shared" si="2561"/>
        <v>7.2883163218725684E-7</v>
      </c>
      <c r="BC1945" s="13">
        <f t="shared" si="2562"/>
        <v>8.1781260694428831E-8</v>
      </c>
      <c r="BD1945" s="13">
        <f t="shared" si="2563"/>
        <v>9.9948649056575795E-6</v>
      </c>
      <c r="BE1945" s="13">
        <f t="shared" si="2564"/>
        <v>9.0493915605818905E-6</v>
      </c>
      <c r="BF1945" s="13">
        <f t="shared" si="2565"/>
        <v>4.0966780636712836E-6</v>
      </c>
      <c r="BG1945" s="13">
        <f t="shared" si="2566"/>
        <v>1.2363830242075298E-6</v>
      </c>
      <c r="BH1945" s="13">
        <f t="shared" si="2567"/>
        <v>2.798565616073783E-7</v>
      </c>
      <c r="BI1945" s="13">
        <f t="shared" si="2568"/>
        <v>5.0676655076142952E-8</v>
      </c>
      <c r="BJ1945" s="14">
        <f t="shared" si="2569"/>
        <v>0.41925642036221966</v>
      </c>
      <c r="BK1945" s="14">
        <f t="shared" si="2570"/>
        <v>0.3638062168287744</v>
      </c>
      <c r="BL1945" s="14">
        <f t="shared" si="2571"/>
        <v>0.21019768517875645</v>
      </c>
      <c r="BM1945" s="14">
        <f t="shared" si="2572"/>
        <v>0.18273196904656216</v>
      </c>
      <c r="BN1945" s="14">
        <f t="shared" si="2573"/>
        <v>0.81722085440585124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1.242</v>
      </c>
      <c r="F1946" s="10">
        <f>VLOOKUP(B1946,home!$B$2:$E$405,3,FALSE)</f>
        <v>0.80520000000000003</v>
      </c>
      <c r="G1946" s="10">
        <f>VLOOKUP(C1946,away!$B$2:$E$405,4,FALSE)</f>
        <v>1.2314000000000001</v>
      </c>
      <c r="H1946" s="10">
        <f>VLOOKUP(A1946,away!$A$2:$E$405,3,FALSE)</f>
        <v>0.96209999999999996</v>
      </c>
      <c r="I1946" s="10">
        <f>VLOOKUP(C1946,away!$B$2:$E$405,3,FALSE)</f>
        <v>0.79479999999999995</v>
      </c>
      <c r="J1946" s="10">
        <f>VLOOKUP(B1946,home!$B$2:$E$405,4,FALSE)</f>
        <v>0.67249999999999999</v>
      </c>
      <c r="K1946" s="12">
        <f t="shared" si="2518"/>
        <v>1.2314719137600003</v>
      </c>
      <c r="L1946" s="12">
        <f t="shared" si="2519"/>
        <v>0.51424533629999991</v>
      </c>
      <c r="M1946" s="13">
        <f t="shared" si="2520"/>
        <v>0.17451976975010924</v>
      </c>
      <c r="N1946" s="13">
        <f t="shared" si="2521"/>
        <v>0.21491619484312166</v>
      </c>
      <c r="O1946" s="13">
        <f t="shared" si="2522"/>
        <v>8.9745977686143466E-2</v>
      </c>
      <c r="P1946" s="13">
        <f t="shared" si="2523"/>
        <v>0.11051965089341739</v>
      </c>
      <c r="Q1946" s="13">
        <f t="shared" si="2524"/>
        <v>0.13233162888073807</v>
      </c>
      <c r="R1946" s="13">
        <f t="shared" si="2525"/>
        <v>2.3075725238391569E-2</v>
      </c>
      <c r="S1946" s="13">
        <f t="shared" si="2526"/>
        <v>1.7497434891033614E-2</v>
      </c>
      <c r="T1946" s="13">
        <f t="shared" si="2527"/>
        <v>6.8050922996901922E-2</v>
      </c>
      <c r="U1946" s="13">
        <f t="shared" si="2528"/>
        <v>2.8417107520722008E-2</v>
      </c>
      <c r="V1946" s="13">
        <f t="shared" si="2529"/>
        <v>1.2311947354199562E-3</v>
      </c>
      <c r="W1946" s="13">
        <f t="shared" si="2530"/>
        <v>5.4320894756246907E-2</v>
      </c>
      <c r="X1946" s="13">
        <f t="shared" si="2531"/>
        <v>2.793426679204309E-2</v>
      </c>
      <c r="Y1946" s="13">
        <f t="shared" si="2532"/>
        <v>7.1825332103840588E-3</v>
      </c>
      <c r="Z1946" s="13">
        <f t="shared" si="2533"/>
        <v>3.9555280285276896E-3</v>
      </c>
      <c r="AA1946" s="13">
        <f t="shared" si="2534"/>
        <v>4.8711216712223155E-3</v>
      </c>
      <c r="AB1946" s="13">
        <f t="shared" si="2535"/>
        <v>2.9993247633089779E-3</v>
      </c>
      <c r="AC1946" s="13">
        <f t="shared" si="2536"/>
        <v>4.8730586703466357E-5</v>
      </c>
      <c r="AD1946" s="13">
        <f t="shared" si="2537"/>
        <v>1.6723664055657738E-2</v>
      </c>
      <c r="AE1946" s="13">
        <f t="shared" si="2538"/>
        <v>8.600066246469933E-3</v>
      </c>
      <c r="AF1946" s="13">
        <f t="shared" si="2539"/>
        <v>2.2112719795591043E-3</v>
      </c>
      <c r="AG1946" s="13">
        <f t="shared" si="2540"/>
        <v>3.7904543425971272E-4</v>
      </c>
      <c r="AH1946" s="13">
        <f t="shared" si="2541"/>
        <v>5.0852796031857416E-4</v>
      </c>
      <c r="AI1946" s="13">
        <f t="shared" si="2542"/>
        <v>6.2623790049398415E-4</v>
      </c>
      <c r="AJ1946" s="13">
        <f t="shared" si="2543"/>
        <v>3.8559719289518567E-4</v>
      </c>
      <c r="AK1946" s="13">
        <f t="shared" si="2544"/>
        <v>1.5828403769170617E-4</v>
      </c>
      <c r="AL1946" s="13">
        <f t="shared" si="2545"/>
        <v>1.2344016813705753E-6</v>
      </c>
      <c r="AM1946" s="13">
        <f t="shared" si="2546"/>
        <v>4.1189445159400331E-3</v>
      </c>
      <c r="AN1946" s="13">
        <f t="shared" si="2547"/>
        <v>2.1181480078006224E-3</v>
      </c>
      <c r="AO1946" s="13">
        <f t="shared" si="2548"/>
        <v>5.4462386730230294E-4</v>
      </c>
      <c r="AP1946" s="13">
        <f t="shared" si="2549"/>
        <v>9.3356761265959781E-5</v>
      </c>
      <c r="AQ1946" s="13">
        <f t="shared" si="2550"/>
        <v>1.2002069773273071E-5</v>
      </c>
      <c r="AR1946" s="13">
        <f t="shared" si="2551"/>
        <v>5.2301626394395662E-5</v>
      </c>
      <c r="AS1946" s="13">
        <f t="shared" si="2552"/>
        <v>6.4407983948666978E-5</v>
      </c>
      <c r="AT1946" s="13">
        <f t="shared" si="2553"/>
        <v>3.9658311627344154E-5</v>
      </c>
      <c r="AU1946" s="13">
        <f t="shared" si="2554"/>
        <v>1.6279365638738665E-5</v>
      </c>
      <c r="AV1946" s="13">
        <f t="shared" si="2555"/>
        <v>5.0118953894840746E-6</v>
      </c>
      <c r="AW1946" s="13">
        <f t="shared" si="2556"/>
        <v>2.1714452160582009E-8</v>
      </c>
      <c r="AX1946" s="13">
        <f t="shared" si="2557"/>
        <v>8.4539408095265448E-4</v>
      </c>
      <c r="AY1946" s="13">
        <f t="shared" si="2558"/>
        <v>4.347399634655271E-4</v>
      </c>
      <c r="AZ1946" s="13">
        <f t="shared" si="2559"/>
        <v>1.1178149935768983E-4</v>
      </c>
      <c r="BA1946" s="13">
        <f t="shared" si="2560"/>
        <v>1.9161038243104479E-5</v>
      </c>
      <c r="BB1946" s="13">
        <f t="shared" si="2561"/>
        <v>2.4633686387956049E-6</v>
      </c>
      <c r="BC1946" s="13">
        <f t="shared" si="2562"/>
        <v>2.5335516681766385E-7</v>
      </c>
      <c r="BD1946" s="13">
        <f t="shared" si="2563"/>
        <v>4.4826445757038214E-6</v>
      </c>
      <c r="BE1946" s="13">
        <f t="shared" si="2564"/>
        <v>5.5202508943478708E-6</v>
      </c>
      <c r="BF1946" s="13">
        <f t="shared" si="2565"/>
        <v>3.3990169666489627E-6</v>
      </c>
      <c r="BG1946" s="13">
        <f t="shared" si="2566"/>
        <v>1.3952646429406369E-6</v>
      </c>
      <c r="BH1946" s="13">
        <f t="shared" si="2567"/>
        <v>4.2955730501094251E-7</v>
      </c>
      <c r="BI1946" s="13">
        <f t="shared" si="2568"/>
        <v>1.0579755129428273E-7</v>
      </c>
      <c r="BJ1946" s="14">
        <f t="shared" si="2569"/>
        <v>0.54095135772328895</v>
      </c>
      <c r="BK1946" s="14">
        <f t="shared" si="2570"/>
        <v>0.30425275522183054</v>
      </c>
      <c r="BL1946" s="14">
        <f t="shared" si="2571"/>
        <v>0.15098089568612233</v>
      </c>
      <c r="BM1946" s="14">
        <f t="shared" si="2572"/>
        <v>0.25459687111883489</v>
      </c>
      <c r="BN1946" s="14">
        <f t="shared" si="2573"/>
        <v>0.74510894729192145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1.242</v>
      </c>
      <c r="F1947" s="10">
        <f>VLOOKUP(B1947,home!$B$2:$E$405,3,FALSE)</f>
        <v>1.2314000000000001</v>
      </c>
      <c r="G1947" s="10">
        <f>VLOOKUP(C1947,away!$B$2:$E$405,4,FALSE)</f>
        <v>1.1183000000000001</v>
      </c>
      <c r="H1947" s="10">
        <f>VLOOKUP(A1947,away!$A$2:$E$405,3,FALSE)</f>
        <v>0.96209999999999996</v>
      </c>
      <c r="I1947" s="10">
        <f>VLOOKUP(C1947,away!$B$2:$E$405,3,FALSE)</f>
        <v>1.0394000000000001</v>
      </c>
      <c r="J1947" s="10">
        <f>VLOOKUP(B1947,home!$B$2:$E$405,4,FALSE)</f>
        <v>1.1617</v>
      </c>
      <c r="K1947" s="12">
        <f t="shared" si="2518"/>
        <v>1.7103266780400002</v>
      </c>
      <c r="L1947" s="12">
        <f t="shared" si="2519"/>
        <v>1.1617078298580001</v>
      </c>
      <c r="M1947" s="13">
        <f t="shared" si="2520"/>
        <v>5.6583689431106053E-2</v>
      </c>
      <c r="N1947" s="13">
        <f t="shared" si="2521"/>
        <v>9.6776593575950684E-2</v>
      </c>
      <c r="O1947" s="13">
        <f t="shared" si="2522"/>
        <v>6.5733715054369257E-2</v>
      </c>
      <c r="P1947" s="13">
        <f t="shared" si="2523"/>
        <v>0.11242612650416733</v>
      </c>
      <c r="Q1947" s="13">
        <f t="shared" si="2524"/>
        <v>8.2759794901391501E-2</v>
      </c>
      <c r="R1947" s="13">
        <f t="shared" si="2525"/>
        <v>3.8181685732157744E-2</v>
      </c>
      <c r="S1947" s="13">
        <f t="shared" si="2526"/>
        <v>5.584486469427085E-2</v>
      </c>
      <c r="T1947" s="13">
        <f t="shared" si="2527"/>
        <v>9.6142701734388686E-2</v>
      </c>
      <c r="U1947" s="13">
        <f t="shared" si="2528"/>
        <v>6.5303155720248626E-2</v>
      </c>
      <c r="V1947" s="13">
        <f t="shared" si="2529"/>
        <v>1.2328683968137631E-2</v>
      </c>
      <c r="W1947" s="13">
        <f t="shared" si="2530"/>
        <v>4.7182095029656208E-2</v>
      </c>
      <c r="X1947" s="13">
        <f t="shared" si="2531"/>
        <v>5.4811809225055845E-2</v>
      </c>
      <c r="Y1947" s="13">
        <f t="shared" si="2532"/>
        <v>3.1837653972715173E-2</v>
      </c>
      <c r="Z1947" s="13">
        <f t="shared" si="2533"/>
        <v>1.4785321090741717E-2</v>
      </c>
      <c r="AA1947" s="13">
        <f t="shared" si="2534"/>
        <v>2.5287729104883031E-2</v>
      </c>
      <c r="AB1947" s="13">
        <f t="shared" si="2535"/>
        <v>2.1625138857565018E-2</v>
      </c>
      <c r="AC1947" s="13">
        <f t="shared" si="2536"/>
        <v>1.5309913039509352E-3</v>
      </c>
      <c r="AD1947" s="13">
        <f t="shared" si="2537"/>
        <v>2.0174198963759871E-2</v>
      </c>
      <c r="AE1947" s="13">
        <f t="shared" si="2538"/>
        <v>2.3436524897312995E-2</v>
      </c>
      <c r="AF1947" s="13">
        <f t="shared" si="2539"/>
        <v>1.3613197238935237E-2</v>
      </c>
      <c r="AG1947" s="13">
        <f t="shared" si="2540"/>
        <v>5.2715192739574588E-3</v>
      </c>
      <c r="AH1947" s="13">
        <f t="shared" si="2541"/>
        <v>4.2940558195198198E-3</v>
      </c>
      <c r="AI1947" s="13">
        <f t="shared" si="2542"/>
        <v>7.3442382251176644E-3</v>
      </c>
      <c r="AJ1947" s="13">
        <f t="shared" si="2543"/>
        <v>6.2805232831499433E-3</v>
      </c>
      <c r="AK1947" s="13">
        <f t="shared" si="2544"/>
        <v>3.5805821744075718E-3</v>
      </c>
      <c r="AL1947" s="13">
        <f t="shared" si="2545"/>
        <v>1.2167705835041952E-4</v>
      </c>
      <c r="AM1947" s="13">
        <f t="shared" si="2546"/>
        <v>6.900894139161084E-3</v>
      </c>
      <c r="AN1947" s="13">
        <f t="shared" si="2547"/>
        <v>8.0168227544846135E-3</v>
      </c>
      <c r="AO1947" s="13">
        <f t="shared" si="2548"/>
        <v>4.6566028822342788E-3</v>
      </c>
      <c r="AP1947" s="13">
        <f t="shared" si="2549"/>
        <v>1.8032040096102979E-3</v>
      </c>
      <c r="AQ1947" s="13">
        <f t="shared" si="2550"/>
        <v>5.2369905419890597E-4</v>
      </c>
      <c r="AR1947" s="13">
        <f t="shared" si="2551"/>
        <v>9.9768765347669629E-4</v>
      </c>
      <c r="AS1947" s="13">
        <f t="shared" si="2552"/>
        <v>1.7063718100923206E-3</v>
      </c>
      <c r="AT1947" s="13">
        <f t="shared" si="2553"/>
        <v>1.4592266147281509E-3</v>
      </c>
      <c r="AU1947" s="13">
        <f t="shared" si="2554"/>
        <v>8.3191806949185093E-4</v>
      </c>
      <c r="AV1947" s="13">
        <f t="shared" si="2555"/>
        <v>3.5571291704886176E-4</v>
      </c>
      <c r="AW1947" s="13">
        <f t="shared" si="2556"/>
        <v>6.715559285475632E-6</v>
      </c>
      <c r="AX1947" s="13">
        <f t="shared" si="2557"/>
        <v>1.9671305580895139E-3</v>
      </c>
      <c r="AY1947" s="13">
        <f t="shared" si="2558"/>
        <v>2.2852309716855255E-3</v>
      </c>
      <c r="AZ1947" s="13">
        <f t="shared" si="2559"/>
        <v>1.3273853564205406E-3</v>
      </c>
      <c r="BA1947" s="13">
        <f t="shared" si="2560"/>
        <v>5.1401132059753158E-4</v>
      </c>
      <c r="BB1947" s="13">
        <f t="shared" si="2561"/>
        <v>1.492827439434508E-4</v>
      </c>
      <c r="BC1947" s="13">
        <f t="shared" si="2562"/>
        <v>3.4684586500358711E-5</v>
      </c>
      <c r="BD1947" s="13">
        <f t="shared" si="2563"/>
        <v>1.9317025979942212E-4</v>
      </c>
      <c r="BE1947" s="13">
        <f t="shared" si="2564"/>
        <v>3.3038424873886943E-4</v>
      </c>
      <c r="BF1947" s="13">
        <f t="shared" si="2565"/>
        <v>2.8253249731114593E-4</v>
      </c>
      <c r="BG1947" s="13">
        <f t="shared" si="2566"/>
        <v>1.6107428918817247E-4</v>
      </c>
      <c r="BH1947" s="13">
        <f t="shared" si="2567"/>
        <v>6.887241348621532E-5</v>
      </c>
      <c r="BI1947" s="13">
        <f t="shared" si="2568"/>
        <v>2.3558865233295178E-5</v>
      </c>
      <c r="BJ1947" s="14">
        <f t="shared" si="2569"/>
        <v>0.50018503719004981</v>
      </c>
      <c r="BK1947" s="14">
        <f t="shared" si="2570"/>
        <v>0.24112126393166877</v>
      </c>
      <c r="BL1947" s="14">
        <f t="shared" si="2571"/>
        <v>0.24404133361001368</v>
      </c>
      <c r="BM1947" s="14">
        <f t="shared" si="2572"/>
        <v>0.5453928352109314</v>
      </c>
      <c r="BN1947" s="14">
        <f t="shared" si="2573"/>
        <v>0.45246160519914258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1.242</v>
      </c>
      <c r="F1948" s="10">
        <f>VLOOKUP(B1948,home!$B$2:$E$405,3,FALSE)</f>
        <v>1.2787999999999999</v>
      </c>
      <c r="G1948" s="10">
        <f>VLOOKUP(C1948,away!$B$2:$E$405,4,FALSE)</f>
        <v>1.042</v>
      </c>
      <c r="H1948" s="10">
        <f>VLOOKUP(A1948,away!$A$2:$E$405,3,FALSE)</f>
        <v>0.96209999999999996</v>
      </c>
      <c r="I1948" s="10">
        <f>VLOOKUP(C1948,away!$B$2:$E$405,3,FALSE)</f>
        <v>1.0394000000000001</v>
      </c>
      <c r="J1948" s="10">
        <f>VLOOKUP(B1948,home!$B$2:$E$405,4,FALSE)</f>
        <v>1.1617</v>
      </c>
      <c r="K1948" s="12">
        <f t="shared" si="2518"/>
        <v>1.6549769231999998</v>
      </c>
      <c r="L1948" s="12">
        <f t="shared" si="2519"/>
        <v>1.1617078298580001</v>
      </c>
      <c r="M1948" s="13">
        <f t="shared" si="2520"/>
        <v>5.9803879050865455E-2</v>
      </c>
      <c r="N1948" s="13">
        <f t="shared" si="2521"/>
        <v>9.8974039747026232E-2</v>
      </c>
      <c r="O1948" s="13">
        <f t="shared" si="2522"/>
        <v>6.9474634549271219E-2</v>
      </c>
      <c r="P1948" s="13">
        <f t="shared" si="2523"/>
        <v>0.11497891692679728</v>
      </c>
      <c r="Q1948" s="13">
        <f t="shared" si="2524"/>
        <v>8.1899875888603993E-2</v>
      </c>
      <c r="R1948" s="13">
        <f t="shared" si="2525"/>
        <v>4.0354613466205759E-2</v>
      </c>
      <c r="S1948" s="13">
        <f t="shared" si="2526"/>
        <v>5.5264606357787932E-2</v>
      </c>
      <c r="T1948" s="13">
        <f t="shared" si="2527"/>
        <v>9.5143727084189694E-2</v>
      </c>
      <c r="U1948" s="13">
        <f t="shared" si="2528"/>
        <v>6.6785954031226488E-2</v>
      </c>
      <c r="V1948" s="13">
        <f t="shared" si="2529"/>
        <v>1.180574587069049E-2</v>
      </c>
      <c r="W1948" s="13">
        <f t="shared" si="2530"/>
        <v>4.5180801536194581E-2</v>
      </c>
      <c r="X1948" s="13">
        <f t="shared" si="2531"/>
        <v>5.2486890903857594E-2</v>
      </c>
      <c r="Y1948" s="13">
        <f t="shared" si="2532"/>
        <v>3.0487216063957014E-2</v>
      </c>
      <c r="Z1948" s="13">
        <f t="shared" si="2533"/>
        <v>1.5626756811528111E-2</v>
      </c>
      <c r="AA1948" s="13">
        <f t="shared" si="2534"/>
        <v>2.5861921907537434E-2</v>
      </c>
      <c r="AB1948" s="13">
        <f t="shared" si="2535"/>
        <v>2.1400441973287488E-2</v>
      </c>
      <c r="AC1948" s="13">
        <f t="shared" si="2536"/>
        <v>1.418607679873984E-3</v>
      </c>
      <c r="AD1948" s="13">
        <f t="shared" si="2537"/>
        <v>1.8693295978520274E-2</v>
      </c>
      <c r="AE1948" s="13">
        <f t="shared" si="2538"/>
        <v>2.1716148304100066E-2</v>
      </c>
      <c r="AF1948" s="13">
        <f t="shared" si="2539"/>
        <v>1.261390975961529E-2</v>
      </c>
      <c r="AG1948" s="13">
        <f t="shared" si="2540"/>
        <v>4.8845592442891108E-3</v>
      </c>
      <c r="AH1948" s="13">
        <f t="shared" si="2541"/>
        <v>4.5384314358097614E-3</v>
      </c>
      <c r="AI1948" s="13">
        <f t="shared" si="2542"/>
        <v>7.5109992937905969E-3</v>
      </c>
      <c r="AJ1948" s="13">
        <f t="shared" si="2543"/>
        <v>6.2152652506974673E-3</v>
      </c>
      <c r="AK1948" s="13">
        <f t="shared" si="2544"/>
        <v>3.4287068538237245E-3</v>
      </c>
      <c r="AL1948" s="13">
        <f t="shared" si="2545"/>
        <v>1.0909658514774E-4</v>
      </c>
      <c r="AM1948" s="13">
        <f t="shared" si="2546"/>
        <v>6.1873946925996787E-3</v>
      </c>
      <c r="AN1948" s="13">
        <f t="shared" si="2547"/>
        <v>7.1879448608148794E-3</v>
      </c>
      <c r="AO1948" s="13">
        <f t="shared" si="2548"/>
        <v>4.1751459126981106E-3</v>
      </c>
      <c r="AP1948" s="13">
        <f t="shared" si="2549"/>
        <v>1.6167665658603405E-3</v>
      </c>
      <c r="AQ1948" s="13">
        <f t="shared" si="2550"/>
        <v>4.6955259465314702E-4</v>
      </c>
      <c r="AR1948" s="13">
        <f t="shared" si="2551"/>
        <v>1.0544662668507758E-3</v>
      </c>
      <c r="AS1948" s="13">
        <f t="shared" si="2552"/>
        <v>1.7451173379308871E-3</v>
      </c>
      <c r="AT1948" s="13">
        <f t="shared" si="2553"/>
        <v>1.4440644612759173E-3</v>
      </c>
      <c r="AU1948" s="13">
        <f t="shared" si="2554"/>
        <v>7.9663111967496114E-4</v>
      </c>
      <c r="AV1948" s="13">
        <f t="shared" si="2555"/>
        <v>3.2960152984125936E-4</v>
      </c>
      <c r="AW1948" s="13">
        <f t="shared" si="2556"/>
        <v>5.8263626781124429E-6</v>
      </c>
      <c r="AX1948" s="13">
        <f t="shared" si="2557"/>
        <v>1.7066659051637721E-3</v>
      </c>
      <c r="AY1948" s="13">
        <f t="shared" si="2558"/>
        <v>1.9826471449804449E-3</v>
      </c>
      <c r="AZ1948" s="13">
        <f t="shared" si="2559"/>
        <v>1.1516283560846965E-3</v>
      </c>
      <c r="BA1948" s="13">
        <f t="shared" si="2560"/>
        <v>4.4595189278336307E-4</v>
      </c>
      <c r="BB1948" s="13">
        <f t="shared" si="2561"/>
        <v>1.2951645139660709E-4</v>
      </c>
      <c r="BC1948" s="13">
        <f t="shared" si="2562"/>
        <v>3.0092055136572282E-5</v>
      </c>
      <c r="BD1948" s="13">
        <f t="shared" si="2563"/>
        <v>2.0416361975361354E-4</v>
      </c>
      <c r="BE1948" s="13">
        <f t="shared" si="2564"/>
        <v>3.3788607924921008E-4</v>
      </c>
      <c r="BF1948" s="13">
        <f t="shared" si="2565"/>
        <v>2.7959683191398454E-4</v>
      </c>
      <c r="BG1948" s="13">
        <f t="shared" si="2566"/>
        <v>1.5424210153915793E-4</v>
      </c>
      <c r="BH1948" s="13">
        <f t="shared" si="2567"/>
        <v>6.381677965829436E-5</v>
      </c>
      <c r="BI1948" s="13">
        <f t="shared" si="2568"/>
        <v>2.1123059529483252E-5</v>
      </c>
      <c r="BJ1948" s="14">
        <f t="shared" si="2569"/>
        <v>0.48716377094252533</v>
      </c>
      <c r="BK1948" s="14">
        <f t="shared" si="2570"/>
        <v>0.24536349961614332</v>
      </c>
      <c r="BL1948" s="14">
        <f t="shared" si="2571"/>
        <v>0.25200167794886746</v>
      </c>
      <c r="BM1948" s="14">
        <f t="shared" si="2572"/>
        <v>0.53269292490799236</v>
      </c>
      <c r="BN1948" s="14">
        <f t="shared" si="2573"/>
        <v>0.46548595962876993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1.3568</v>
      </c>
      <c r="F1949" s="10">
        <f>VLOOKUP(B1949,home!$B$2:$E$405,3,FALSE)</f>
        <v>0.45040000000000002</v>
      </c>
      <c r="G1949" s="10">
        <f>VLOOKUP(C1949,away!$B$2:$E$405,4,FALSE)</f>
        <v>1.1054999999999999</v>
      </c>
      <c r="H1949" s="10">
        <f>VLOOKUP(A1949,away!$A$2:$E$405,3,FALSE)</f>
        <v>1.1676</v>
      </c>
      <c r="I1949" s="10">
        <f>VLOOKUP(C1949,away!$B$2:$E$405,3,FALSE)</f>
        <v>0.76129999999999998</v>
      </c>
      <c r="J1949" s="10">
        <f>VLOOKUP(B1949,home!$B$2:$E$405,4,FALSE)</f>
        <v>1.5226</v>
      </c>
      <c r="K1949" s="12">
        <f t="shared" si="2518"/>
        <v>0.67557405695999995</v>
      </c>
      <c r="L1949" s="12">
        <f t="shared" si="2519"/>
        <v>1.3534298216879999</v>
      </c>
      <c r="M1949" s="13">
        <f t="shared" si="2520"/>
        <v>0.13146641244637033</v>
      </c>
      <c r="N1949" s="13">
        <f t="shared" si="2521"/>
        <v>8.8815297610371019E-2</v>
      </c>
      <c r="O1949" s="13">
        <f t="shared" si="2522"/>
        <v>0.17793056315525199</v>
      </c>
      <c r="P1949" s="13">
        <f t="shared" si="2523"/>
        <v>0.12020527240797106</v>
      </c>
      <c r="Q1949" s="13">
        <f t="shared" si="2524"/>
        <v>3.0000655463374069E-2</v>
      </c>
      <c r="R1949" s="13">
        <f t="shared" si="2525"/>
        <v>0.1204082651820291</v>
      </c>
      <c r="S1949" s="13">
        <f t="shared" si="2526"/>
        <v>2.747718456333649E-2</v>
      </c>
      <c r="T1949" s="13">
        <f t="shared" si="2527"/>
        <v>4.0603781774317477E-2</v>
      </c>
      <c r="U1949" s="13">
        <f t="shared" si="2528"/>
        <v>8.1344700200538897E-2</v>
      </c>
      <c r="V1949" s="13">
        <f t="shared" si="2529"/>
        <v>2.7915051067911264E-3</v>
      </c>
      <c r="W1949" s="13">
        <f t="shared" si="2530"/>
        <v>6.7558881742836039E-3</v>
      </c>
      <c r="X1949" s="13">
        <f t="shared" si="2531"/>
        <v>9.1436205270647233E-3</v>
      </c>
      <c r="Y1949" s="13">
        <f t="shared" si="2532"/>
        <v>6.1876243497639739E-3</v>
      </c>
      <c r="Z1949" s="13">
        <f t="shared" si="2533"/>
        <v>5.4321378958358334E-2</v>
      </c>
      <c r="AA1949" s="13">
        <f t="shared" si="2534"/>
        <v>3.6698114362559708E-2</v>
      </c>
      <c r="AB1949" s="13">
        <f t="shared" si="2535"/>
        <v>1.2396147001348253E-2</v>
      </c>
      <c r="AC1949" s="13">
        <f t="shared" si="2536"/>
        <v>1.59524410810515E-4</v>
      </c>
      <c r="AD1949" s="13">
        <f t="shared" si="2537"/>
        <v>1.1410256955672151E-3</v>
      </c>
      <c r="AE1949" s="13">
        <f t="shared" si="2538"/>
        <v>1.5442982036929613E-3</v>
      </c>
      <c r="AF1949" s="13">
        <f t="shared" si="2539"/>
        <v>1.0450496212286321E-3</v>
      </c>
      <c r="AG1949" s="13">
        <f t="shared" si="2540"/>
        <v>4.7146710750485961E-4</v>
      </c>
      <c r="AH1949" s="13">
        <f t="shared" si="2541"/>
        <v>1.8380043559364317E-2</v>
      </c>
      <c r="AI1949" s="13">
        <f t="shared" si="2542"/>
        <v>1.2417080594501268E-2</v>
      </c>
      <c r="AJ1949" s="13">
        <f t="shared" si="2543"/>
        <v>4.1943287564132547E-3</v>
      </c>
      <c r="AK1949" s="13">
        <f t="shared" si="2544"/>
        <v>9.4452656473136486E-4</v>
      </c>
      <c r="AL1949" s="13">
        <f t="shared" si="2545"/>
        <v>5.8343952346068431E-6</v>
      </c>
      <c r="AM1949" s="13">
        <f t="shared" si="2546"/>
        <v>1.541694716499899E-4</v>
      </c>
      <c r="AN1949" s="13">
        <f t="shared" si="2547"/>
        <v>2.0865756052497892E-4</v>
      </c>
      <c r="AO1949" s="13">
        <f t="shared" si="2548"/>
        <v>1.4120168246758768E-4</v>
      </c>
      <c r="AP1949" s="13">
        <f t="shared" si="2549"/>
        <v>6.3702189308050905E-5</v>
      </c>
      <c r="AQ1949" s="13">
        <f t="shared" si="2550"/>
        <v>2.1554110679082663E-5</v>
      </c>
      <c r="AR1949" s="13">
        <f t="shared" si="2551"/>
        <v>4.9752198154336159E-3</v>
      </c>
      <c r="AS1949" s="13">
        <f t="shared" si="2552"/>
        <v>3.3611294349802693E-3</v>
      </c>
      <c r="AT1949" s="13">
        <f t="shared" si="2553"/>
        <v>1.1353459241786464E-3</v>
      </c>
      <c r="AU1949" s="13">
        <f t="shared" si="2554"/>
        <v>2.5567008401678962E-4</v>
      </c>
      <c r="AV1949" s="13">
        <f t="shared" si="2555"/>
        <v>4.3181018975631639E-5</v>
      </c>
      <c r="AW1949" s="13">
        <f t="shared" si="2556"/>
        <v>1.4818425132768717E-7</v>
      </c>
      <c r="AX1949" s="13">
        <f t="shared" si="2557"/>
        <v>1.7358815903660561E-5</v>
      </c>
      <c r="AY1949" s="13">
        <f t="shared" si="2558"/>
        <v>2.3493939113206122E-5</v>
      </c>
      <c r="AZ1949" s="13">
        <f t="shared" si="2559"/>
        <v>1.589869891236765E-5</v>
      </c>
      <c r="BA1949" s="13">
        <f t="shared" si="2560"/>
        <v>7.1725910780123131E-6</v>
      </c>
      <c r="BB1949" s="13">
        <f t="shared" si="2561"/>
        <v>2.4268996659387886E-6</v>
      </c>
      <c r="BC1949" s="13">
        <f t="shared" si="2562"/>
        <v>6.5692767642523916E-7</v>
      </c>
      <c r="BD1949" s="13">
        <f t="shared" si="2563"/>
        <v>1.1222684779434863E-3</v>
      </c>
      <c r="BE1949" s="13">
        <f t="shared" si="2564"/>
        <v>7.5817546864260512E-4</v>
      </c>
      <c r="BF1949" s="13">
        <f t="shared" si="2565"/>
        <v>2.5610183861921699E-4</v>
      </c>
      <c r="BG1949" s="13">
        <f t="shared" si="2566"/>
        <v>5.7671919370299885E-5</v>
      </c>
      <c r="BH1949" s="13">
        <f t="shared" si="2567"/>
        <v>9.7404131354158718E-6</v>
      </c>
      <c r="BI1949" s="13">
        <f t="shared" si="2568"/>
        <v>1.3160740836718751E-6</v>
      </c>
      <c r="BJ1949" s="14">
        <f t="shared" si="2569"/>
        <v>0.18636500141414786</v>
      </c>
      <c r="BK1949" s="14">
        <f t="shared" si="2570"/>
        <v>0.2821292272696273</v>
      </c>
      <c r="BL1949" s="14">
        <f t="shared" si="2571"/>
        <v>0.47668958984611781</v>
      </c>
      <c r="BM1949" s="14">
        <f t="shared" si="2572"/>
        <v>0.33065538546802187</v>
      </c>
      <c r="BN1949" s="14">
        <f t="shared" si="2573"/>
        <v>0.66882646626536757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1.242</v>
      </c>
      <c r="F1950" s="10">
        <f>VLOOKUP(B1950,home!$B$2:$E$405,3,FALSE)</f>
        <v>1.1367</v>
      </c>
      <c r="G1950" s="10">
        <f>VLOOKUP(C1950,away!$B$2:$E$405,4,FALSE)</f>
        <v>0.71040000000000003</v>
      </c>
      <c r="H1950" s="10">
        <f>VLOOKUP(A1950,away!$A$2:$E$405,3,FALSE)</f>
        <v>0.96209999999999996</v>
      </c>
      <c r="I1950" s="10">
        <f>VLOOKUP(C1950,away!$B$2:$E$405,3,FALSE)</f>
        <v>0.91710000000000003</v>
      </c>
      <c r="J1950" s="10">
        <f>VLOOKUP(B1950,home!$B$2:$E$405,4,FALSE)</f>
        <v>1.0394000000000001</v>
      </c>
      <c r="K1950" s="12">
        <f t="shared" si="2518"/>
        <v>1.0029295065600001</v>
      </c>
      <c r="L1950" s="12">
        <f t="shared" si="2519"/>
        <v>0.91710618125400001</v>
      </c>
      <c r="M1950" s="13">
        <f t="shared" si="2520"/>
        <v>0.14660173014171418</v>
      </c>
      <c r="N1950" s="13">
        <f t="shared" si="2521"/>
        <v>0.14703120087187169</v>
      </c>
      <c r="O1950" s="13">
        <f t="shared" si="2522"/>
        <v>0.13444935289549692</v>
      </c>
      <c r="P1950" s="13">
        <f t="shared" si="2523"/>
        <v>0.13484322315679204</v>
      </c>
      <c r="Q1950" s="13">
        <f t="shared" si="2524"/>
        <v>7.3730964869675258E-2</v>
      </c>
      <c r="R1950" s="13">
        <f t="shared" si="2525"/>
        <v>6.1652166303030304E-2</v>
      </c>
      <c r="S1950" s="13">
        <f t="shared" si="2526"/>
        <v>3.1006958126851426E-2</v>
      </c>
      <c r="T1950" s="13">
        <f t="shared" si="2527"/>
        <v>6.7619123631800712E-2</v>
      </c>
      <c r="U1950" s="13">
        <f t="shared" si="2528"/>
        <v>6.1832776728653241E-2</v>
      </c>
      <c r="V1950" s="13">
        <f t="shared" si="2529"/>
        <v>3.1688864866667057E-3</v>
      </c>
      <c r="W1950" s="13">
        <f t="shared" si="2530"/>
        <v>2.4648986738312045E-2</v>
      </c>
      <c r="X1950" s="13">
        <f t="shared" si="2531"/>
        <v>2.2605738099353845E-2</v>
      </c>
      <c r="Y1950" s="13">
        <f t="shared" si="2532"/>
        <v>1.0365931071363231E-2</v>
      </c>
      <c r="Z1950" s="13">
        <f t="shared" si="2533"/>
        <v>1.8847194268069554E-2</v>
      </c>
      <c r="AA1950" s="13">
        <f t="shared" si="2534"/>
        <v>1.8902407247315456E-2</v>
      </c>
      <c r="AB1950" s="13">
        <f t="shared" si="2535"/>
        <v>9.4788909866731306E-3</v>
      </c>
      <c r="AC1950" s="13">
        <f t="shared" si="2536"/>
        <v>1.8216994577207761E-4</v>
      </c>
      <c r="AD1950" s="13">
        <f t="shared" si="2537"/>
        <v>6.1802990266648207E-3</v>
      </c>
      <c r="AE1950" s="13">
        <f t="shared" si="2538"/>
        <v>5.6679904393523864E-3</v>
      </c>
      <c r="AF1950" s="13">
        <f t="shared" si="2539"/>
        <v>2.5990745336093245E-3</v>
      </c>
      <c r="AG1950" s="13">
        <f t="shared" si="2540"/>
        <v>7.9454244010432286E-4</v>
      </c>
      <c r="AH1950" s="13">
        <f t="shared" si="2541"/>
        <v>4.3212195906353855E-3</v>
      </c>
      <c r="AI1950" s="13">
        <f t="shared" si="2542"/>
        <v>4.3338786317733517E-3</v>
      </c>
      <c r="AJ1950" s="13">
        <f t="shared" si="2543"/>
        <v>2.1732873788276883E-3</v>
      </c>
      <c r="AK1950" s="13">
        <f t="shared" si="2544"/>
        <v>7.2655134615357659E-4</v>
      </c>
      <c r="AL1950" s="13">
        <f t="shared" si="2545"/>
        <v>6.7023445429899225E-6</v>
      </c>
      <c r="AM1950" s="13">
        <f t="shared" si="2546"/>
        <v>1.2396808506412397E-3</v>
      </c>
      <c r="AN1950" s="13">
        <f t="shared" si="2547"/>
        <v>1.1369189709052976E-3</v>
      </c>
      <c r="AO1950" s="13">
        <f t="shared" si="2548"/>
        <v>5.2133770790109253E-4</v>
      </c>
      <c r="AP1950" s="13">
        <f t="shared" si="2549"/>
        <v>1.5937401147896141E-4</v>
      </c>
      <c r="AQ1950" s="13">
        <f t="shared" si="2550"/>
        <v>3.6540722764650361E-5</v>
      </c>
      <c r="AR1950" s="13">
        <f t="shared" si="2551"/>
        <v>7.9260343942551866E-4</v>
      </c>
      <c r="AS1950" s="13">
        <f t="shared" si="2552"/>
        <v>7.9492537640079425E-4</v>
      </c>
      <c r="AT1950" s="13">
        <f t="shared" si="2553"/>
        <v>3.9862705775283548E-4</v>
      </c>
      <c r="AU1950" s="13">
        <f t="shared" si="2554"/>
        <v>1.3326494611117201E-4</v>
      </c>
      <c r="AV1950" s="13">
        <f t="shared" si="2555"/>
        <v>3.3413836661255685E-5</v>
      </c>
      <c r="AW1950" s="13">
        <f t="shared" si="2556"/>
        <v>1.7124357188131065E-7</v>
      </c>
      <c r="AX1950" s="13">
        <f t="shared" si="2557"/>
        <v>2.0721875063758324E-4</v>
      </c>
      <c r="AY1950" s="13">
        <f t="shared" si="2558"/>
        <v>1.9004159708145885E-4</v>
      </c>
      <c r="AZ1950" s="13">
        <f t="shared" si="2559"/>
        <v>8.7144161689394015E-5</v>
      </c>
      <c r="BA1950" s="13">
        <f t="shared" si="2560"/>
        <v>2.6640149781847087E-5</v>
      </c>
      <c r="BB1950" s="13">
        <f t="shared" si="2561"/>
        <v>6.1079615086160898E-6</v>
      </c>
      <c r="BC1950" s="13">
        <f t="shared" si="2562"/>
        <v>1.1203298508826653E-6</v>
      </c>
      <c r="BD1950" s="13">
        <f t="shared" si="2563"/>
        <v>1.2115025226338721E-4</v>
      </c>
      <c r="BE1950" s="13">
        <f t="shared" si="2564"/>
        <v>1.2150516272213845E-4</v>
      </c>
      <c r="BF1950" s="13">
        <f t="shared" si="2565"/>
        <v>6.093055644670342E-5</v>
      </c>
      <c r="BG1950" s="13">
        <f t="shared" si="2566"/>
        <v>2.0369684303839502E-5</v>
      </c>
      <c r="BH1950" s="13">
        <f t="shared" si="2567"/>
        <v>5.1073393569081822E-6</v>
      </c>
      <c r="BI1950" s="13">
        <f t="shared" si="2568"/>
        <v>1.0244602682116786E-6</v>
      </c>
      <c r="BJ1950" s="14">
        <f t="shared" si="2569"/>
        <v>0.36485597693634864</v>
      </c>
      <c r="BK1950" s="14">
        <f t="shared" si="2570"/>
        <v>0.31599971179942088</v>
      </c>
      <c r="BL1950" s="14">
        <f t="shared" si="2571"/>
        <v>0.3003534532202719</v>
      </c>
      <c r="BM1950" s="14">
        <f t="shared" si="2572"/>
        <v>0.30155782763202094</v>
      </c>
      <c r="BN1950" s="14">
        <f t="shared" si="2573"/>
        <v>0.69830863823858036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1.242</v>
      </c>
      <c r="F1951" s="10">
        <f>VLOOKUP(B1951,home!$B$2:$E$405,3,FALSE)</f>
        <v>0.61570000000000003</v>
      </c>
      <c r="G1951" s="10">
        <f>VLOOKUP(C1951,away!$B$2:$E$405,4,FALSE)</f>
        <v>0.85250000000000004</v>
      </c>
      <c r="H1951" s="10">
        <f>VLOOKUP(A1951,away!$A$2:$E$405,3,FALSE)</f>
        <v>0.96209999999999996</v>
      </c>
      <c r="I1951" s="10">
        <f>VLOOKUP(C1951,away!$B$2:$E$405,3,FALSE)</f>
        <v>2.2622</v>
      </c>
      <c r="J1951" s="10">
        <f>VLOOKUP(B1951,home!$B$2:$E$405,4,FALSE)</f>
        <v>0.85599999999999998</v>
      </c>
      <c r="K1951" s="12">
        <f t="shared" si="2518"/>
        <v>0.65190623850000007</v>
      </c>
      <c r="L1951" s="12">
        <f t="shared" si="2519"/>
        <v>1.8630520027199997</v>
      </c>
      <c r="M1951" s="13">
        <f t="shared" si="2520"/>
        <v>8.0866289013769868E-2</v>
      </c>
      <c r="N1951" s="13">
        <f t="shared" si="2521"/>
        <v>5.2717238292420601E-2</v>
      </c>
      <c r="O1951" s="13">
        <f t="shared" si="2522"/>
        <v>0.15065810169963825</v>
      </c>
      <c r="P1951" s="13">
        <f t="shared" si="2523"/>
        <v>9.8214956378561646E-2</v>
      </c>
      <c r="Q1951" s="13">
        <f t="shared" si="2524"/>
        <v>1.7183348259660038E-2</v>
      </c>
      <c r="R1951" s="13">
        <f t="shared" si="2525"/>
        <v>0.14034193904875225</v>
      </c>
      <c r="S1951" s="13">
        <f t="shared" si="2526"/>
        <v>2.9821380992270528E-2</v>
      </c>
      <c r="T1951" s="13">
        <f t="shared" si="2527"/>
        <v>3.2013471388594852E-2</v>
      </c>
      <c r="U1951" s="13">
        <f t="shared" si="2528"/>
        <v>9.1489785589068368E-2</v>
      </c>
      <c r="V1951" s="13">
        <f t="shared" si="2529"/>
        <v>4.0243464022520024E-3</v>
      </c>
      <c r="W1951" s="13">
        <f t="shared" si="2530"/>
        <v>3.7339773095968333E-3</v>
      </c>
      <c r="X1951" s="13">
        <f t="shared" si="2531"/>
        <v>6.9565939047554169E-3</v>
      </c>
      <c r="Y1951" s="13">
        <f t="shared" si="2532"/>
        <v>6.4802481031821617E-3</v>
      </c>
      <c r="Z1951" s="13">
        <f t="shared" si="2533"/>
        <v>8.7154776870128667E-2</v>
      </c>
      <c r="AA1951" s="13">
        <f t="shared" si="2534"/>
        <v>5.6816742756712391E-2</v>
      </c>
      <c r="AB1951" s="13">
        <f t="shared" si="2535"/>
        <v>1.8519594527175245E-2</v>
      </c>
      <c r="AC1951" s="13">
        <f t="shared" si="2536"/>
        <v>3.0548190349913496E-4</v>
      </c>
      <c r="AD1951" s="13">
        <f t="shared" si="2537"/>
        <v>6.0855077563590535E-4</v>
      </c>
      <c r="AE1951" s="13">
        <f t="shared" si="2538"/>
        <v>1.1337617413052826E-3</v>
      </c>
      <c r="AF1951" s="13">
        <f t="shared" si="2539"/>
        <v>1.0561285413730607E-3</v>
      </c>
      <c r="AG1951" s="13">
        <f t="shared" si="2540"/>
        <v>6.5587413137827759E-4</v>
      </c>
      <c r="AH1951" s="13">
        <f t="shared" si="2541"/>
        <v>4.0593470398626964E-2</v>
      </c>
      <c r="AI1951" s="13">
        <f t="shared" si="2542"/>
        <v>2.6463136595230002E-2</v>
      </c>
      <c r="AJ1951" s="13">
        <f t="shared" si="2543"/>
        <v>8.6257419183540431E-3</v>
      </c>
      <c r="AK1951" s="13">
        <f t="shared" si="2544"/>
        <v>1.8743916560886537E-3</v>
      </c>
      <c r="AL1951" s="13">
        <f t="shared" si="2545"/>
        <v>1.4840741274277414E-5</v>
      </c>
      <c r="AM1951" s="13">
        <f t="shared" si="2546"/>
        <v>7.9343609416212131E-5</v>
      </c>
      <c r="AN1951" s="13">
        <f t="shared" si="2547"/>
        <v>1.4782127042590744E-4</v>
      </c>
      <c r="AO1951" s="13">
        <f t="shared" si="2548"/>
        <v>1.3769935695580077E-4</v>
      </c>
      <c r="AP1951" s="13">
        <f t="shared" si="2549"/>
        <v>8.5513687583253591E-5</v>
      </c>
      <c r="AQ1951" s="13">
        <f t="shared" si="2550"/>
        <v>3.9829111727988224E-5</v>
      </c>
      <c r="AR1951" s="13">
        <f t="shared" si="2551"/>
        <v>1.5125549264703391E-2</v>
      </c>
      <c r="AS1951" s="13">
        <f t="shared" si="2552"/>
        <v>9.860439926399232E-3</v>
      </c>
      <c r="AT1951" s="13">
        <f t="shared" si="2553"/>
        <v>3.2140411511870693E-3</v>
      </c>
      <c r="AU1951" s="13">
        <f t="shared" si="2554"/>
        <v>6.9841782575152445E-4</v>
      </c>
      <c r="AV1951" s="13">
        <f t="shared" si="2555"/>
        <v>1.1382573442175617E-4</v>
      </c>
      <c r="AW1951" s="13">
        <f t="shared" si="2556"/>
        <v>5.0068341712085044E-7</v>
      </c>
      <c r="AX1951" s="13">
        <f t="shared" si="2557"/>
        <v>8.6207656605893368E-6</v>
      </c>
      <c r="AY1951" s="13">
        <f t="shared" si="2558"/>
        <v>1.6060934728940766E-5</v>
      </c>
      <c r="AZ1951" s="13">
        <f t="shared" si="2559"/>
        <v>1.4961178306154146E-5</v>
      </c>
      <c r="BA1951" s="13">
        <f t="shared" si="2560"/>
        <v>9.2911510687771655E-6</v>
      </c>
      <c r="BB1951" s="13">
        <f t="shared" si="2561"/>
        <v>4.3274744015648391E-6</v>
      </c>
      <c r="BC1951" s="13">
        <f t="shared" si="2562"/>
        <v>1.6124619701109805E-6</v>
      </c>
      <c r="BD1951" s="13">
        <f t="shared" si="2563"/>
        <v>4.6966141416409516E-3</v>
      </c>
      <c r="BE1951" s="13">
        <f t="shared" si="2564"/>
        <v>3.0617520587630596E-3</v>
      </c>
      <c r="BF1951" s="13">
        <f t="shared" si="2565"/>
        <v>9.9798763392392842E-4</v>
      </c>
      <c r="BG1951" s="13">
        <f t="shared" si="2566"/>
        <v>2.1686478816695449E-4</v>
      </c>
      <c r="BH1951" s="13">
        <f t="shared" si="2567"/>
        <v>3.5343877079254653E-5</v>
      </c>
      <c r="BI1951" s="13">
        <f t="shared" si="2568"/>
        <v>4.6081787921486546E-6</v>
      </c>
      <c r="BJ1951" s="14">
        <f t="shared" si="2569"/>
        <v>0.12308427345014775</v>
      </c>
      <c r="BK1951" s="14">
        <f t="shared" si="2570"/>
        <v>0.21326335636635638</v>
      </c>
      <c r="BL1951" s="14">
        <f t="shared" si="2571"/>
        <v>0.57340834877047531</v>
      </c>
      <c r="BM1951" s="14">
        <f t="shared" si="2572"/>
        <v>0.45691332251299377</v>
      </c>
      <c r="BN1951" s="14">
        <f t="shared" si="2573"/>
        <v>0.53998187269280273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1.242</v>
      </c>
      <c r="F1952" s="10">
        <f>VLOOKUP(B1952,home!$B$2:$E$405,3,FALSE)</f>
        <v>0.93930000000000002</v>
      </c>
      <c r="G1952" s="10">
        <f>VLOOKUP(C1952,away!$B$2:$E$405,4,FALSE)</f>
        <v>0.75780000000000003</v>
      </c>
      <c r="H1952" s="10">
        <f>VLOOKUP(A1952,away!$A$2:$E$405,3,FALSE)</f>
        <v>0.96209999999999996</v>
      </c>
      <c r="I1952" s="10">
        <f>VLOOKUP(C1952,away!$B$2:$E$405,3,FALSE)</f>
        <v>1.3451</v>
      </c>
      <c r="J1952" s="10">
        <f>VLOOKUP(B1952,home!$B$2:$E$405,4,FALSE)</f>
        <v>0.80840000000000001</v>
      </c>
      <c r="K1952" s="12">
        <f t="shared" si="2518"/>
        <v>0.8840575126800001</v>
      </c>
      <c r="L1952" s="12">
        <f t="shared" si="2519"/>
        <v>1.0461671819639999</v>
      </c>
      <c r="M1952" s="13">
        <f t="shared" si="2520"/>
        <v>0.14511558812466191</v>
      </c>
      <c r="N1952" s="13">
        <f t="shared" si="2521"/>
        <v>0.12829052588858395</v>
      </c>
      <c r="O1952" s="13">
        <f t="shared" si="2522"/>
        <v>0.15181516588742605</v>
      </c>
      <c r="P1952" s="13">
        <f t="shared" si="2523"/>
        <v>0.13421333794153945</v>
      </c>
      <c r="Q1952" s="13">
        <f t="shared" si="2524"/>
        <v>5.6708101608735337E-2</v>
      </c>
      <c r="R1952" s="13">
        <f t="shared" si="2525"/>
        <v>7.9412022137922839E-2</v>
      </c>
      <c r="S1952" s="13">
        <f t="shared" si="2526"/>
        <v>3.1032538120466375E-2</v>
      </c>
      <c r="T1952" s="13">
        <f t="shared" si="2527"/>
        <v>5.9326154854538814E-2</v>
      </c>
      <c r="U1952" s="13">
        <f t="shared" si="2528"/>
        <v>7.0204794768141163E-2</v>
      </c>
      <c r="V1952" s="13">
        <f t="shared" si="2529"/>
        <v>3.1890138059905461E-3</v>
      </c>
      <c r="W1952" s="13">
        <f t="shared" si="2530"/>
        <v>1.6711074419007765E-2</v>
      </c>
      <c r="X1952" s="13">
        <f t="shared" si="2531"/>
        <v>1.7482577632524039E-2</v>
      </c>
      <c r="Y1952" s="13">
        <f t="shared" si="2532"/>
        <v>9.1448494876422669E-3</v>
      </c>
      <c r="Z1952" s="13">
        <f t="shared" si="2533"/>
        <v>2.7692750471364505E-2</v>
      </c>
      <c r="AA1952" s="13">
        <f t="shared" si="2534"/>
        <v>2.4481984100982401E-2</v>
      </c>
      <c r="AB1952" s="13">
        <f t="shared" si="2535"/>
        <v>1.0821740984892903E-2</v>
      </c>
      <c r="AC1952" s="13">
        <f t="shared" si="2536"/>
        <v>1.8433933992499589E-4</v>
      </c>
      <c r="AD1952" s="13">
        <f t="shared" si="2537"/>
        <v>3.6933877212695951E-3</v>
      </c>
      <c r="AE1952" s="13">
        <f t="shared" si="2538"/>
        <v>3.8639010242610514E-3</v>
      </c>
      <c r="AF1952" s="13">
        <f t="shared" si="2539"/>
        <v>2.0211432229694988E-3</v>
      </c>
      <c r="AG1952" s="13">
        <f t="shared" si="2540"/>
        <v>7.0481790330654561E-4</v>
      </c>
      <c r="AH1952" s="13">
        <f t="shared" si="2541"/>
        <v>7.2428116803649077E-3</v>
      </c>
      <c r="AI1952" s="13">
        <f t="shared" si="2542"/>
        <v>6.4030620789530509E-3</v>
      </c>
      <c r="AJ1952" s="13">
        <f t="shared" si="2543"/>
        <v>2.8303375675274318E-3</v>
      </c>
      <c r="AK1952" s="13">
        <f t="shared" si="2544"/>
        <v>8.3406039666435476E-4</v>
      </c>
      <c r="AL1952" s="13">
        <f t="shared" si="2545"/>
        <v>6.8196114407833732E-6</v>
      </c>
      <c r="AM1952" s="13">
        <f t="shared" si="2546"/>
        <v>6.5303343244569039E-4</v>
      </c>
      <c r="AN1952" s="13">
        <f t="shared" si="2547"/>
        <v>6.8318214574998603E-4</v>
      </c>
      <c r="AO1952" s="13">
        <f t="shared" si="2548"/>
        <v>3.5736137009369077E-4</v>
      </c>
      <c r="AP1952" s="13">
        <f t="shared" si="2549"/>
        <v>1.2461991249790351E-4</v>
      </c>
      <c r="AQ1952" s="13">
        <f t="shared" si="2550"/>
        <v>3.2593315668632988E-5</v>
      </c>
      <c r="AR1952" s="13">
        <f t="shared" si="2551"/>
        <v>1.5154383770286603E-3</v>
      </c>
      <c r="AS1952" s="13">
        <f t="shared" si="2552"/>
        <v>1.3397346822157734E-3</v>
      </c>
      <c r="AT1952" s="13">
        <f t="shared" si="2553"/>
        <v>5.9220125540540341E-4</v>
      </c>
      <c r="AU1952" s="13">
        <f t="shared" si="2554"/>
        <v>1.7451332295322487E-4</v>
      </c>
      <c r="AV1952" s="13">
        <f t="shared" si="2555"/>
        <v>3.8569953554887377E-5</v>
      </c>
      <c r="AW1952" s="13">
        <f t="shared" si="2556"/>
        <v>1.7520187159462673E-7</v>
      </c>
      <c r="AX1952" s="13">
        <f t="shared" si="2557"/>
        <v>9.6219851997469952E-5</v>
      </c>
      <c r="AY1952" s="13">
        <f t="shared" si="2558"/>
        <v>1.0066205141318628E-4</v>
      </c>
      <c r="AZ1952" s="13">
        <f t="shared" si="2559"/>
        <v>5.2654667328824186E-5</v>
      </c>
      <c r="BA1952" s="13">
        <f t="shared" si="2560"/>
        <v>1.8361861645549299E-5</v>
      </c>
      <c r="BB1952" s="13">
        <f t="shared" si="2561"/>
        <v>4.80239426333429E-6</v>
      </c>
      <c r="BC1952" s="13">
        <f t="shared" si="2562"/>
        <v>1.0048214546305032E-6</v>
      </c>
      <c r="BD1952" s="13">
        <f t="shared" si="2563"/>
        <v>2.6423364938936179E-4</v>
      </c>
      <c r="BE1952" s="13">
        <f t="shared" si="2564"/>
        <v>2.3359774284551838E-4</v>
      </c>
      <c r="BF1952" s="13">
        <f t="shared" si="2565"/>
        <v>1.0325691975383561E-4</v>
      </c>
      <c r="BG1952" s="13">
        <f t="shared" si="2566"/>
        <v>3.042835188152477E-5</v>
      </c>
      <c r="BH1952" s="13">
        <f t="shared" si="2567"/>
        <v>6.7251032698331468E-6</v>
      </c>
      <c r="BI1952" s="13">
        <f t="shared" si="2568"/>
        <v>1.1890756138489656E-6</v>
      </c>
      <c r="BJ1952" s="14">
        <f t="shared" si="2569"/>
        <v>0.30007102958739773</v>
      </c>
      <c r="BK1952" s="14">
        <f t="shared" si="2570"/>
        <v>0.31384229899543725</v>
      </c>
      <c r="BL1952" s="14">
        <f t="shared" si="2571"/>
        <v>0.35834586803678692</v>
      </c>
      <c r="BM1952" s="14">
        <f t="shared" si="2572"/>
        <v>0.30429671865257535</v>
      </c>
      <c r="BN1952" s="14">
        <f t="shared" si="2573"/>
        <v>0.69555474158886954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1.242</v>
      </c>
      <c r="F1953" s="10">
        <f>VLOOKUP(B1953,home!$B$2:$E$405,3,FALSE)</f>
        <v>1.0734999999999999</v>
      </c>
      <c r="G1953" s="10">
        <f>VLOOKUP(C1953,away!$B$2:$E$405,4,FALSE)</f>
        <v>1.042</v>
      </c>
      <c r="H1953" s="10">
        <f>VLOOKUP(A1953,away!$A$2:$E$405,3,FALSE)</f>
        <v>0.96209999999999996</v>
      </c>
      <c r="I1953" s="10">
        <f>VLOOKUP(C1953,away!$B$2:$E$405,3,FALSE)</f>
        <v>0.61140000000000005</v>
      </c>
      <c r="J1953" s="10">
        <f>VLOOKUP(B1953,home!$B$2:$E$405,4,FALSE)</f>
        <v>0.80840000000000001</v>
      </c>
      <c r="K1953" s="12">
        <f t="shared" si="2518"/>
        <v>1.3892850539999999</v>
      </c>
      <c r="L1953" s="12">
        <f t="shared" si="2519"/>
        <v>0.47552346669599999</v>
      </c>
      <c r="M1953" s="13">
        <f t="shared" si="2520"/>
        <v>0.15492587214313172</v>
      </c>
      <c r="N1953" s="13">
        <f t="shared" si="2521"/>
        <v>0.21523619864636784</v>
      </c>
      <c r="O1953" s="13">
        <f t="shared" si="2522"/>
        <v>7.3670887802403245E-2</v>
      </c>
      <c r="P1953" s="13">
        <f t="shared" si="2523"/>
        <v>0.10234986333878972</v>
      </c>
      <c r="Q1953" s="13">
        <f t="shared" si="2524"/>
        <v>0.14951221692958694</v>
      </c>
      <c r="R1953" s="13">
        <f t="shared" si="2525"/>
        <v>1.7516117981185422E-2</v>
      </c>
      <c r="S1953" s="13">
        <f t="shared" si="2526"/>
        <v>1.6904043173290827E-2</v>
      </c>
      <c r="T1953" s="13">
        <f t="shared" si="2527"/>
        <v>7.1096567707761557E-2</v>
      </c>
      <c r="U1953" s="13">
        <f t="shared" si="2528"/>
        <v>2.4334880915361557E-2</v>
      </c>
      <c r="V1953" s="13">
        <f t="shared" si="2529"/>
        <v>1.2408274749766935E-3</v>
      </c>
      <c r="W1953" s="13">
        <f t="shared" si="2530"/>
        <v>6.9238362790226951E-2</v>
      </c>
      <c r="X1953" s="13">
        <f t="shared" si="2531"/>
        <v>3.2924466302364043E-2</v>
      </c>
      <c r="Y1953" s="13">
        <f t="shared" si="2532"/>
        <v>7.8281781776078901E-3</v>
      </c>
      <c r="Z1953" s="13">
        <f t="shared" si="2533"/>
        <v>2.7764417151564785E-3</v>
      </c>
      <c r="AA1953" s="13">
        <f t="shared" si="2534"/>
        <v>3.8572689781690202E-3</v>
      </c>
      <c r="AB1953" s="13">
        <f t="shared" si="2535"/>
        <v>2.6794230703140365E-3</v>
      </c>
      <c r="AC1953" s="13">
        <f t="shared" si="2536"/>
        <v>5.123358381579321E-5</v>
      </c>
      <c r="AD1953" s="13">
        <f t="shared" si="2537"/>
        <v>2.4047955646972999E-2</v>
      </c>
      <c r="AE1953" s="13">
        <f t="shared" si="2538"/>
        <v>1.1435367236200247E-2</v>
      </c>
      <c r="AF1953" s="13">
        <f t="shared" si="2539"/>
        <v>2.7188927355498984E-3</v>
      </c>
      <c r="AG1953" s="13">
        <f t="shared" si="2540"/>
        <v>4.3096576639441961E-4</v>
      </c>
      <c r="AH1953" s="13">
        <f t="shared" si="2541"/>
        <v>3.3006579736764906E-4</v>
      </c>
      <c r="AI1953" s="13">
        <f t="shared" si="2542"/>
        <v>4.5855547911946733E-4</v>
      </c>
      <c r="AJ1953" s="13">
        <f t="shared" si="2543"/>
        <v>3.1853213678524259E-4</v>
      </c>
      <c r="AK1953" s="13">
        <f t="shared" si="2544"/>
        <v>1.475106456181403E-4</v>
      </c>
      <c r="AL1953" s="13">
        <f t="shared" si="2545"/>
        <v>1.3538733664983491E-6</v>
      </c>
      <c r="AM1953" s="13">
        <f t="shared" si="2546"/>
        <v>6.6818930719188957E-3</v>
      </c>
      <c r="AN1953" s="13">
        <f t="shared" si="2547"/>
        <v>3.1773969576508574E-3</v>
      </c>
      <c r="AO1953" s="13">
        <f t="shared" si="2548"/>
        <v>7.5546340818572952E-4</v>
      </c>
      <c r="AP1953" s="13">
        <f t="shared" si="2549"/>
        <v>1.1974685960748449E-4</v>
      </c>
      <c r="AQ1953" s="13">
        <f t="shared" si="2550"/>
        <v>1.4235610451627554E-5</v>
      </c>
      <c r="AR1953" s="13">
        <f t="shared" si="2551"/>
        <v>3.1390806440408792E-5</v>
      </c>
      <c r="AS1953" s="13">
        <f t="shared" si="2552"/>
        <v>4.3610778220666874E-5</v>
      </c>
      <c r="AT1953" s="13">
        <f t="shared" si="2553"/>
        <v>3.0293901187640608E-5</v>
      </c>
      <c r="AU1953" s="13">
        <f t="shared" si="2554"/>
        <v>1.4028954715780642E-5</v>
      </c>
      <c r="AV1953" s="13">
        <f t="shared" si="2555"/>
        <v>4.8725542774692137E-6</v>
      </c>
      <c r="AW1953" s="13">
        <f t="shared" si="2556"/>
        <v>2.4844992017127277E-8</v>
      </c>
      <c r="AX1953" s="13">
        <f t="shared" si="2557"/>
        <v>1.5471756962071779E-3</v>
      </c>
      <c r="AY1953" s="13">
        <f t="shared" si="2558"/>
        <v>7.3571835064823441E-4</v>
      </c>
      <c r="AZ1953" s="13">
        <f t="shared" si="2559"/>
        <v>1.7492567030605584E-4</v>
      </c>
      <c r="BA1953" s="13">
        <f t="shared" si="2560"/>
        <v>2.7727087052685749E-5</v>
      </c>
      <c r="BB1953" s="13">
        <f t="shared" si="2561"/>
        <v>3.2962201391687249E-6</v>
      </c>
      <c r="BC1953" s="13">
        <f t="shared" si="2562"/>
        <v>3.1348600551413677E-7</v>
      </c>
      <c r="BD1953" s="13">
        <f t="shared" si="2563"/>
        <v>2.4878441834877186E-6</v>
      </c>
      <c r="BE1953" s="13">
        <f t="shared" si="2564"/>
        <v>3.4563247408003206E-6</v>
      </c>
      <c r="BF1953" s="13">
        <f t="shared" si="2565"/>
        <v>2.4009101520821551E-6</v>
      </c>
      <c r="BG1953" s="13">
        <f t="shared" si="2566"/>
        <v>1.1118495300948679E-6</v>
      </c>
      <c r="BH1953" s="13">
        <f t="shared" si="2567"/>
        <v>3.8616898361443065E-7</v>
      </c>
      <c r="BI1953" s="13">
        <f t="shared" si="2568"/>
        <v>1.0729975945077984E-7</v>
      </c>
      <c r="BJ1953" s="14">
        <f t="shared" si="2569"/>
        <v>0.59770706435720633</v>
      </c>
      <c r="BK1953" s="14">
        <f t="shared" si="2570"/>
        <v>0.27620891193801944</v>
      </c>
      <c r="BL1953" s="14">
        <f t="shared" si="2571"/>
        <v>0.12344739019851526</v>
      </c>
      <c r="BM1953" s="14">
        <f t="shared" si="2572"/>
        <v>0.28619295786177629</v>
      </c>
      <c r="BN1953" s="14">
        <f t="shared" si="2573"/>
        <v>0.71321115684146497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1.242</v>
      </c>
      <c r="F1954" s="15">
        <f>VLOOKUP(B1954,home!$B$2:$E$405,3,FALSE)</f>
        <v>0.61570000000000003</v>
      </c>
      <c r="G1954" s="15">
        <f>VLOOKUP(C1954,away!$B$2:$E$405,4,FALSE)</f>
        <v>1.1839999999999999</v>
      </c>
      <c r="H1954" s="15">
        <f>VLOOKUP(A1954,away!$A$2:$E$405,3,FALSE)</f>
        <v>0.96209999999999996</v>
      </c>
      <c r="I1954" s="15">
        <f>VLOOKUP(C1954,away!$B$2:$E$405,3,FALSE)</f>
        <v>0.97829999999999995</v>
      </c>
      <c r="J1954" s="15">
        <f>VLOOKUP(B1954,home!$B$2:$E$405,4,FALSE)</f>
        <v>1.8342000000000001</v>
      </c>
      <c r="K1954" s="16">
        <f t="shared" si="2518"/>
        <v>0.90540408959999996</v>
      </c>
      <c r="L1954" s="16">
        <f t="shared" si="2519"/>
        <v>1.7263901811059998</v>
      </c>
      <c r="M1954" s="17">
        <f t="shared" si="2520"/>
        <v>7.194924992104143E-2</v>
      </c>
      <c r="N1954" s="17">
        <f t="shared" si="2521"/>
        <v>6.514314512216339E-2</v>
      </c>
      <c r="O1954" s="17">
        <f t="shared" si="2522"/>
        <v>0.12421247860162755</v>
      </c>
      <c r="P1954" s="17">
        <f t="shared" si="2523"/>
        <v>0.11246248610526607</v>
      </c>
      <c r="Q1954" s="17">
        <f t="shared" si="2524"/>
        <v>2.9490435001506502E-2</v>
      </c>
      <c r="R1954" s="17">
        <f t="shared" si="2525"/>
        <v>0.10721960171434448</v>
      </c>
      <c r="S1954" s="17">
        <f t="shared" si="2526"/>
        <v>4.3946986225906211E-2</v>
      </c>
      <c r="T1954" s="17">
        <f t="shared" si="2527"/>
        <v>5.0911997423145526E-2</v>
      </c>
      <c r="U1954" s="17">
        <f t="shared" si="2528"/>
        <v>9.7077065877450672E-2</v>
      </c>
      <c r="V1954" s="17">
        <f t="shared" si="2529"/>
        <v>7.6325208134331952E-3</v>
      </c>
      <c r="W1954" s="17">
        <f t="shared" si="2530"/>
        <v>8.9002534848156567E-3</v>
      </c>
      <c r="X1954" s="17">
        <f t="shared" si="2531"/>
        <v>1.5365310225540208E-2</v>
      </c>
      <c r="Y1954" s="17">
        <f t="shared" si="2532"/>
        <v>1.3263260351510119E-2</v>
      </c>
      <c r="Z1954" s="17">
        <f t="shared" si="2533"/>
        <v>6.1700955873913457E-2</v>
      </c>
      <c r="AA1954" s="17">
        <f t="shared" si="2534"/>
        <v>5.5864297780470383E-2</v>
      </c>
      <c r="AB1954" s="17">
        <f t="shared" si="2535"/>
        <v>2.5289881836535039E-2</v>
      </c>
      <c r="AC1954" s="17">
        <f t="shared" si="2536"/>
        <v>7.4564038790439057E-4</v>
      </c>
      <c r="AD1954" s="17">
        <f t="shared" si="2537"/>
        <v>2.0145814759071866E-3</v>
      </c>
      <c r="AE1954" s="17">
        <f t="shared" si="2538"/>
        <v>3.4779536790442E-3</v>
      </c>
      <c r="AF1954" s="17">
        <f t="shared" si="2539"/>
        <v>3.0021525409216982E-3</v>
      </c>
      <c r="AG1954" s="17">
        <f t="shared" si="2540"/>
        <v>1.7276288896098829E-3</v>
      </c>
      <c r="AH1954" s="17">
        <f t="shared" si="2541"/>
        <v>2.6629981096394681E-2</v>
      </c>
      <c r="AI1954" s="17">
        <f t="shared" si="2542"/>
        <v>2.4110893790646435E-2</v>
      </c>
      <c r="AJ1954" s="17">
        <f t="shared" si="2543"/>
        <v>1.0915050920981261E-2</v>
      </c>
      <c r="AK1954" s="17">
        <f t="shared" si="2544"/>
        <v>3.2941772473495602E-3</v>
      </c>
      <c r="AL1954" s="17">
        <f t="shared" si="2545"/>
        <v>4.66198448802447E-5</v>
      </c>
      <c r="AM1954" s="17">
        <f t="shared" si="2546"/>
        <v>3.6480206142375427E-4</v>
      </c>
      <c r="AN1954" s="17">
        <f t="shared" si="2547"/>
        <v>6.2979069688919715E-4</v>
      </c>
      <c r="AO1954" s="17">
        <f t="shared" si="2548"/>
        <v>5.4363223763070759E-4</v>
      </c>
      <c r="AP1954" s="17">
        <f t="shared" si="2549"/>
        <v>3.128404523927791E-4</v>
      </c>
      <c r="AQ1954" s="17">
        <f t="shared" si="2550"/>
        <v>1.3502117131591318E-4</v>
      </c>
      <c r="AR1954" s="17">
        <f t="shared" si="2551"/>
        <v>9.1947475775708311E-3</v>
      </c>
      <c r="AS1954" s="17">
        <f t="shared" si="2552"/>
        <v>8.3249620595723228E-3</v>
      </c>
      <c r="AT1954" s="17">
        <f t="shared" si="2553"/>
        <v>3.7687273472508088E-3</v>
      </c>
      <c r="AU1954" s="17">
        <f t="shared" si="2554"/>
        <v>1.1374070509294141E-3</v>
      </c>
      <c r="AV1954" s="17">
        <f t="shared" si="2555"/>
        <v>2.5745324886284167E-4</v>
      </c>
      <c r="AW1954" s="17">
        <f t="shared" si="2556"/>
        <v>2.0241828105025939E-6</v>
      </c>
      <c r="AX1954" s="17">
        <f t="shared" si="2557"/>
        <v>5.5048879717929564E-5</v>
      </c>
      <c r="AY1954" s="17">
        <f t="shared" si="2558"/>
        <v>9.5035845425918807E-5</v>
      </c>
      <c r="AZ1954" s="17">
        <f t="shared" si="2559"/>
        <v>8.2034475198206909E-5</v>
      </c>
      <c r="BA1954" s="17">
        <f t="shared" si="2560"/>
        <v>4.7207837498122702E-5</v>
      </c>
      <c r="BB1954" s="17">
        <f t="shared" si="2561"/>
        <v>2.0374786782001659E-5</v>
      </c>
      <c r="BC1954" s="17">
        <f t="shared" si="2562"/>
        <v>7.0349663685151929E-6</v>
      </c>
      <c r="BD1954" s="17">
        <f t="shared" si="2563"/>
        <v>2.6456203226110767E-3</v>
      </c>
      <c r="BE1954" s="17">
        <f t="shared" si="2564"/>
        <v>2.3953554596209403E-3</v>
      </c>
      <c r="BF1954" s="17">
        <f t="shared" si="2565"/>
        <v>1.0843823145932432E-3</v>
      </c>
      <c r="BG1954" s="17">
        <f t="shared" si="2566"/>
        <v>3.2726806077421208E-4</v>
      </c>
      <c r="BH1954" s="17">
        <f t="shared" si="2567"/>
        <v>7.407746015510822E-5</v>
      </c>
      <c r="BI1954" s="17">
        <f t="shared" si="2568"/>
        <v>1.3414007074323212E-5</v>
      </c>
      <c r="BJ1954" s="18">
        <f t="shared" si="2569"/>
        <v>0.1955895416048074</v>
      </c>
      <c r="BK1954" s="18">
        <f t="shared" si="2570"/>
        <v>0.23687853914385745</v>
      </c>
      <c r="BL1954" s="18">
        <f t="shared" si="2571"/>
        <v>0.50383684377481519</v>
      </c>
      <c r="BM1954" s="18">
        <f t="shared" si="2572"/>
        <v>0.4874354722688285</v>
      </c>
      <c r="BN1954" s="18">
        <f t="shared" si="2573"/>
        <v>0.51047739646594947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1.242</v>
      </c>
      <c r="F1955" s="10">
        <f>VLOOKUP(B1955,home!$B$2:$E$405,3,FALSE)</f>
        <v>1.042</v>
      </c>
      <c r="G1955" s="10">
        <f>VLOOKUP(C1955,away!$B$2:$E$405,4,FALSE)</f>
        <v>0.71040000000000003</v>
      </c>
      <c r="H1955" s="10">
        <f>VLOOKUP(A1955,away!$A$2:$E$405,3,FALSE)</f>
        <v>0.96209999999999996</v>
      </c>
      <c r="I1955" s="10">
        <f>VLOOKUP(C1955,away!$B$2:$E$405,3,FALSE)</f>
        <v>1.1617</v>
      </c>
      <c r="J1955" s="10">
        <f>VLOOKUP(B1955,home!$B$2:$E$405,4,FALSE)</f>
        <v>1.284</v>
      </c>
      <c r="K1955" s="12">
        <f t="shared" ref="K1955:K1967" si="2574">E1955*F1955*G1955</f>
        <v>0.9193741056000001</v>
      </c>
      <c r="L1955" s="12">
        <f t="shared" ref="L1955:L1967" si="2575">H1955*I1955*J1955</f>
        <v>1.43509029588</v>
      </c>
      <c r="M1955" s="13">
        <f t="shared" ref="M1955:M1967" si="2576">_xlfn.POISSON.DIST(0,K1955,FALSE) * _xlfn.POISSON.DIST(0,L1955,FALSE)</f>
        <v>9.4944344969560585E-2</v>
      </c>
      <c r="N1955" s="13">
        <f t="shared" ref="N1955:N1967" si="2577">_xlfn.POISSON.DIST(1,K1955,FALSE) * _xlfn.POISSON.DIST(0,L1955,FALSE)</f>
        <v>8.7289372238167628E-2</v>
      </c>
      <c r="O1955" s="13">
        <f t="shared" ref="O1955:O1967" si="2578">_xlfn.POISSON.DIST(0,K1955,FALSE) * _xlfn.POISSON.DIST(1,L1955,FALSE)</f>
        <v>0.13625370811449949</v>
      </c>
      <c r="P1955" s="13">
        <f t="shared" ref="P1955:P1967" si="2579">_xlfn.POISSON.DIST(1,K1955,FALSE) * _xlfn.POISSON.DIST(1,L1955,FALSE)</f>
        <v>0.12526813103245144</v>
      </c>
      <c r="Q1955" s="13">
        <f t="shared" ref="Q1955:Q1967" si="2580">_xlfn.POISSON.DIST(2,K1955,FALSE) * _xlfn.POISSON.DIST(0,L1955,FALSE)</f>
        <v>4.0125794264925414E-2</v>
      </c>
      <c r="R1955" s="13">
        <f t="shared" ref="R1955:R1967" si="2581">_xlfn.POISSON.DIST(0,K1955,FALSE) * _xlfn.POISSON.DIST(2,L1955,FALSE)</f>
        <v>9.7768187146392141E-2</v>
      </c>
      <c r="S1955" s="13">
        <f t="shared" ref="S1955:S1967" si="2582">_xlfn.POISSON.DIST(2,K1955,FALSE) * _xlfn.POISSON.DIST(2,L1955,FALSE)</f>
        <v>4.13192187944273E-2</v>
      </c>
      <c r="T1955" s="13">
        <f t="shared" ref="T1955:T1967" si="2583">_xlfn.POISSON.DIST(2,K1955,FALSE) * _xlfn.POISSON.DIST(1,L1955,FALSE)</f>
        <v>5.758413796407183E-2</v>
      </c>
      <c r="U1955" s="13">
        <f t="shared" ref="U1955:U1967" si="2584">_xlfn.POISSON.DIST(1,K1955,FALSE) * _xlfn.POISSON.DIST(2,L1955,FALSE)</f>
        <v>8.9885539613847695E-2</v>
      </c>
      <c r="V1955" s="13">
        <f t="shared" ref="V1955:V1967" si="2585">_xlfn.POISSON.DIST(3,K1955,FALSE) * _xlfn.POISSON.DIST(3,L1955,FALSE)</f>
        <v>6.0573279544374513E-3</v>
      </c>
      <c r="W1955" s="13">
        <f t="shared" ref="W1955:W1967" si="2586">_xlfn.POISSON.DIST(3,K1955,FALSE) * _xlfn.POISSON.DIST(0,L1955,FALSE)</f>
        <v>1.2296872071268474E-2</v>
      </c>
      <c r="X1955" s="13">
        <f t="shared" ref="X1955:X1967" si="2587">_xlfn.POISSON.DIST(3,K1955,FALSE) * _xlfn.POISSON.DIST(1,L1955,FALSE)</f>
        <v>1.7647121779155183E-2</v>
      </c>
      <c r="Y1955" s="13">
        <f t="shared" ref="Y1955:Y1967" si="2588">_xlfn.POISSON.DIST(3,K1955,FALSE) * _xlfn.POISSON.DIST(2,L1955,FALSE)</f>
        <v>1.2662606607739105E-2</v>
      </c>
      <c r="Z1955" s="13">
        <f t="shared" ref="Z1955:Z1967" si="2589">_xlfn.POISSON.DIST(0,K1955,FALSE) * _xlfn.POISSON.DIST(3,L1955,FALSE)</f>
        <v>4.6768725539855699E-2</v>
      </c>
      <c r="AA1955" s="13">
        <f t="shared" ref="AA1955:AA1967" si="2590">_xlfn.POISSON.DIST(1,K1955,FALSE) * _xlfn.POISSON.DIST(3,L1955,FALSE)</f>
        <v>4.2997955213256715E-2</v>
      </c>
      <c r="AB1955" s="13">
        <f t="shared" ref="AB1955:AB1967" si="2591">_xlfn.POISSON.DIST(2,K1955,FALSE) * _xlfn.POISSON.DIST(3,L1955,FALSE)</f>
        <v>1.9765603308408375E-2</v>
      </c>
      <c r="AC1955" s="13">
        <f t="shared" ref="AC1955:AC1967" si="2592">_xlfn.POISSON.DIST(4,K1955,FALSE) * _xlfn.POISSON.DIST(4,L1955,FALSE)</f>
        <v>4.9949667364751395E-4</v>
      </c>
      <c r="AD1955" s="13">
        <f t="shared" ref="AD1955:AD1967" si="2593">_xlfn.POISSON.DIST(4,K1955,FALSE) * _xlfn.POISSON.DIST(0,L1955,FALSE)</f>
        <v>2.8263564405500183E-3</v>
      </c>
      <c r="AE1955" s="13">
        <f t="shared" ref="AE1955:AE1967" si="2594">_xlfn.POISSON.DIST(4,K1955,FALSE) * _xlfn.POISSON.DIST(1,L1955,FALSE)</f>
        <v>4.0560767005312689E-3</v>
      </c>
      <c r="AF1955" s="13">
        <f t="shared" ref="AF1955:AF1967" si="2595">_xlfn.POISSON.DIST(4,K1955,FALSE) * _xlfn.POISSON.DIST(2,L1955,FALSE)</f>
        <v>2.9104181561386976E-3</v>
      </c>
      <c r="AG1955" s="13">
        <f t="shared" ref="AG1955:AG1967" si="2596">_xlfn.POISSON.DIST(4,K1955,FALSE) * _xlfn.POISSON.DIST(3,L1955,FALSE)</f>
        <v>1.3922376176092024E-3</v>
      </c>
      <c r="AH1955" s="13">
        <f t="shared" ref="AH1955:AH1967" si="2597">_xlfn.POISSON.DIST(0,K1955,FALSE) * _xlfn.POISSON.DIST(4,L1955,FALSE)</f>
        <v>1.6779336043230501E-2</v>
      </c>
      <c r="AI1955" s="13">
        <f t="shared" ref="AI1955:AI1967" si="2598">_xlfn.POISSON.DIST(1,K1955,FALSE) * _xlfn.POISSON.DIST(4,L1955,FALSE)</f>
        <v>1.5426487067306885E-2</v>
      </c>
      <c r="AJ1955" s="13">
        <f t="shared" ref="AJ1955:AJ1967" si="2599">_xlfn.POISSON.DIST(2,K1955,FALSE) * _xlfn.POISSON.DIST(4,L1955,FALSE)</f>
        <v>7.0913563750276175E-3</v>
      </c>
      <c r="AK1955" s="13">
        <f t="shared" ref="AK1955:AK1967" si="2600">_xlfn.POISSON.DIST(3,K1955,FALSE) * _xlfn.POISSON.DIST(4,L1955,FALSE)</f>
        <v>2.1732031415939586E-3</v>
      </c>
      <c r="AL1955" s="13">
        <f t="shared" ref="AL1955:AL1967" si="2601">_xlfn.POISSON.DIST(5,K1955,FALSE) * _xlfn.POISSON.DIST(5,L1955,FALSE)</f>
        <v>2.6361133897889691E-5</v>
      </c>
      <c r="AM1955" s="13">
        <f t="shared" ref="AM1955:AM1967" si="2602">_xlfn.POISSON.DIST(5,K1955,FALSE) * _xlfn.POISSON.DIST(0,L1955,FALSE)</f>
        <v>5.1969578492749467E-4</v>
      </c>
      <c r="AN1955" s="13">
        <f t="shared" ref="AN1955:AN1967" si="2603">_xlfn.POISSON.DIST(5,K1955,FALSE) * _xlfn.POISSON.DIST(1,L1955,FALSE)</f>
        <v>7.4581037775918717E-4</v>
      </c>
      <c r="AO1955" s="13">
        <f t="shared" ref="AO1955:AO1967" si="2604">_xlfn.POISSON.DIST(5,K1955,FALSE) * _xlfn.POISSON.DIST(2,L1955,FALSE)</f>
        <v>5.3515261784440335E-4</v>
      </c>
      <c r="AP1955" s="13">
        <f t="shared" ref="AP1955:AP1967" si="2605">_xlfn.POISSON.DIST(5,K1955,FALSE) * _xlfn.POISSON.DIST(3,L1955,FALSE)</f>
        <v>2.5599744289442713E-4</v>
      </c>
      <c r="AQ1955" s="13">
        <f t="shared" ref="AQ1955:AQ1967" si="2606">_xlfn.POISSON.DIST(5,K1955,FALSE) * _xlfn.POISSON.DIST(4,L1955,FALSE)</f>
        <v>9.1844861516971677E-5</v>
      </c>
      <c r="AR1955" s="13">
        <f t="shared" ref="AR1955:AR1967" si="2607">_xlfn.POISSON.DIST(0,K1955,FALSE) * _xlfn.POISSON.DIST(5,L1955,FALSE)</f>
        <v>4.8159724653899201E-3</v>
      </c>
      <c r="AS1955" s="13">
        <f t="shared" ref="AS1955:AS1967" si="2608">_xlfn.POISSON.DIST(1,K1955,FALSE) * _xlfn.POISSON.DIST(5,L1955,FALSE)</f>
        <v>4.4276803779620842E-3</v>
      </c>
      <c r="AT1955" s="13">
        <f t="shared" ref="AT1955:AT1967" si="2609">_xlfn.POISSON.DIST(2,K1955,FALSE) * _xlfn.POISSON.DIST(5,L1955,FALSE)</f>
        <v>2.0353473436857811E-3</v>
      </c>
      <c r="AU1955" s="13">
        <f t="shared" ref="AU1955:AU1967" si="2610">_xlfn.POISSON.DIST(3,K1955,FALSE) * _xlfn.POISSON.DIST(5,L1955,FALSE)</f>
        <v>6.2374854789548368E-4</v>
      </c>
      <c r="AV1955" s="13">
        <f t="shared" ref="AV1955:AV1967" si="2611">_xlfn.POISSON.DIST(4,K1955,FALSE) * _xlfn.POISSON.DIST(5,L1955,FALSE)</f>
        <v>1.4336456583517726E-4</v>
      </c>
      <c r="AW1955" s="13">
        <f t="shared" ref="AW1955:AW1967" si="2612">_xlfn.POISSON.DIST(6,K1955,FALSE) * _xlfn.POISSON.DIST(6,L1955,FALSE)</f>
        <v>9.6612446900794039E-7</v>
      </c>
      <c r="AX1955" s="13">
        <f t="shared" ref="AX1955:AX1967" si="2613">_xlfn.POISSON.DIST(6,K1955,FALSE) * _xlfn.POISSON.DIST(0,L1955,FALSE)</f>
        <v>7.9632474575300864E-5</v>
      </c>
      <c r="AY1955" s="13">
        <f t="shared" ref="AY1955:AY1967" si="2614">_xlfn.POISSON.DIST(6,K1955,FALSE) * _xlfn.POISSON.DIST(1,L1955,FALSE)</f>
        <v>1.142797914999251E-4</v>
      </c>
      <c r="AZ1955" s="13">
        <f t="shared" ref="AZ1955:AZ1967" si="2615">_xlfn.POISSON.DIST(6,K1955,FALSE) * _xlfn.POISSON.DIST(2,L1955,FALSE)</f>
        <v>8.200090989836614E-5</v>
      </c>
      <c r="BA1955" s="13">
        <f t="shared" ref="BA1955:BA1967" si="2616">_xlfn.POISSON.DIST(6,K1955,FALSE) * _xlfn.POISSON.DIST(3,L1955,FALSE)</f>
        <v>3.9226236682825154E-5</v>
      </c>
      <c r="BB1955" s="13">
        <f t="shared" ref="BB1955:BB1967" si="2617">_xlfn.POISSON.DIST(6,K1955,FALSE) * _xlfn.POISSON.DIST(4,L1955,FALSE)</f>
        <v>1.407329790185361E-5</v>
      </c>
      <c r="BC1955" s="13">
        <f t="shared" ref="BC1955:BC1967" si="2618">_xlfn.POISSON.DIST(6,K1955,FALSE) * _xlfn.POISSON.DIST(5,L1955,FALSE)</f>
        <v>4.0392906499956947E-6</v>
      </c>
      <c r="BD1955" s="13">
        <f t="shared" ref="BD1955:BD1967" si="2619">_xlfn.POISSON.DIST(0,K1955,FALSE) * _xlfn.POISSON.DIST(6,L1955,FALSE)</f>
        <v>1.1518925583843928E-3</v>
      </c>
      <c r="BE1955" s="13">
        <f t="shared" ref="BE1955:BE1967" si="2620">_xlfn.POISSON.DIST(1,K1955,FALSE) * _xlfn.POISSON.DIST(6,L1955,FALSE)</f>
        <v>1.0590201906119469E-3</v>
      </c>
      <c r="BF1955" s="13">
        <f t="shared" ref="BF1955:BF1967" si="2621">_xlfn.POISSON.DIST(2,K1955,FALSE) * _xlfn.POISSON.DIST(6,L1955,FALSE)</f>
        <v>4.8681787027810019E-4</v>
      </c>
      <c r="BG1955" s="13">
        <f t="shared" ref="BG1955:BG1967" si="2622">_xlfn.POISSON.DIST(3,K1955,FALSE) * _xlfn.POISSON.DIST(6,L1955,FALSE)</f>
        <v>1.491892480256751E-4</v>
      </c>
      <c r="BH1955" s="13">
        <f t="shared" ref="BH1955:BH1967" si="2623">_xlfn.POISSON.DIST(4,K1955,FALSE) * _xlfn.POISSON.DIST(6,L1955,FALSE)</f>
        <v>3.4290182867185396E-5</v>
      </c>
      <c r="BI1955" s="13">
        <f t="shared" ref="BI1955:BI1967" si="2624">_xlfn.POISSON.DIST(5,K1955,FALSE) * _xlfn.POISSON.DIST(6,L1955,FALSE)</f>
        <v>6.3051012408758061E-6</v>
      </c>
      <c r="BJ1955" s="14">
        <f t="shared" ref="BJ1955:BJ1967" si="2625">SUM(N1955,Q1955,T1955,W1955,X1955,Y1955,AD1955,AE1955,AF1955,AG1955,AM1955,AN1955,AO1955,AP1955,AQ1955,AX1955,AY1955,AZ1955,BA1955,BB1955,BC1955)</f>
        <v>0.24127274692630754</v>
      </c>
      <c r="BK1955" s="14">
        <f t="shared" ref="BK1955:BK1967" si="2626">SUM(M1955,P1955,S1955,V1955,AC1955,AL1955,AY1955)</f>
        <v>0.26822916034992211</v>
      </c>
      <c r="BL1955" s="14">
        <f t="shared" ref="BL1955:BL1967" si="2627">SUM(O1955,R1955,U1955,AA1955,AB1955,AH1955,AI1955,AJ1955,AK1955,AR1955,AS1955,AT1955,AU1955,AV1955,BD1955,BE1955,BF1955,BG1955,BH1955,BI1955)</f>
        <v>0.44307500447573994</v>
      </c>
      <c r="BM1955" s="14">
        <f t="shared" ref="BM1955:BM1967" si="2628">SUM(S1955:BI1955)</f>
        <v>0.41758278585879766</v>
      </c>
      <c r="BN1955" s="14">
        <f t="shared" ref="BN1955:BN1967" si="2629">SUM(M1955:R1955)</f>
        <v>0.5816495377659967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1.242</v>
      </c>
      <c r="F1956" s="10">
        <f>VLOOKUP(B1956,home!$B$2:$E$405,3,FALSE)</f>
        <v>1.042</v>
      </c>
      <c r="G1956" s="10">
        <f>VLOOKUP(C1956,away!$B$2:$E$405,4,FALSE)</f>
        <v>0.99460000000000004</v>
      </c>
      <c r="H1956" s="10">
        <f>VLOOKUP(A1956,away!$A$2:$E$405,3,FALSE)</f>
        <v>0.96209999999999996</v>
      </c>
      <c r="I1956" s="10">
        <f>VLOOKUP(C1956,away!$B$2:$E$405,3,FALSE)</f>
        <v>1.4674</v>
      </c>
      <c r="J1956" s="10">
        <f>VLOOKUP(B1956,home!$B$2:$E$405,4,FALSE)</f>
        <v>1.1005</v>
      </c>
      <c r="K1956" s="12">
        <f t="shared" si="2574"/>
        <v>1.2871755144000001</v>
      </c>
      <c r="L1956" s="12">
        <f t="shared" si="2575"/>
        <v>1.5536699867699999</v>
      </c>
      <c r="M1956" s="13">
        <f t="shared" si="2576"/>
        <v>5.8376287873128409E-2</v>
      </c>
      <c r="N1956" s="13">
        <f t="shared" si="2577"/>
        <v>7.5140528371856558E-2</v>
      </c>
      <c r="O1956" s="13">
        <f t="shared" si="2578"/>
        <v>9.0697486407525119E-2</v>
      </c>
      <c r="P1956" s="13">
        <f t="shared" si="2579"/>
        <v>0.11674358372139318</v>
      </c>
      <c r="Q1956" s="13">
        <f t="shared" si="2580"/>
        <v>4.8359524129666133E-2</v>
      </c>
      <c r="R1956" s="13">
        <f t="shared" si="2581"/>
        <v>7.0456981253425907E-2</v>
      </c>
      <c r="S1956" s="13">
        <f t="shared" si="2582"/>
        <v>5.8367296194537691E-2</v>
      </c>
      <c r="T1956" s="13">
        <f t="shared" si="2583"/>
        <v>7.5134741214741868E-2</v>
      </c>
      <c r="U1956" s="13">
        <f t="shared" si="2584"/>
        <v>9.0690501087949654E-2</v>
      </c>
      <c r="V1956" s="13">
        <f t="shared" si="2585"/>
        <v>1.2969511305472232E-2</v>
      </c>
      <c r="W1956" s="13">
        <f t="shared" si="2586"/>
        <v>2.0749065115914081E-2</v>
      </c>
      <c r="X1956" s="13">
        <f t="shared" si="2587"/>
        <v>3.2237199724132096E-2</v>
      </c>
      <c r="Y1956" s="13">
        <f t="shared" si="2588"/>
        <v>2.5042984834447082E-2</v>
      </c>
      <c r="Z1956" s="13">
        <f t="shared" si="2589"/>
        <v>3.6488965710621442E-2</v>
      </c>
      <c r="AA1956" s="13">
        <f t="shared" si="2590"/>
        <v>4.6967703208493125E-2</v>
      </c>
      <c r="AB1956" s="13">
        <f t="shared" si="2591"/>
        <v>3.0227838768789338E-2</v>
      </c>
      <c r="AC1956" s="13">
        <f t="shared" si="2592"/>
        <v>1.6210640528036651E-3</v>
      </c>
      <c r="AD1956" s="13">
        <f t="shared" si="2593"/>
        <v>6.6769221409739444E-3</v>
      </c>
      <c r="AE1956" s="13">
        <f t="shared" si="2594"/>
        <v>1.0373733534431308E-2</v>
      </c>
      <c r="AF1956" s="13">
        <f t="shared" si="2595"/>
        <v>8.0586792215976977E-3</v>
      </c>
      <c r="AG1956" s="13">
        <f t="shared" si="2596"/>
        <v>4.1735093465344545E-3</v>
      </c>
      <c r="AH1956" s="13">
        <f t="shared" si="2597"/>
        <v>1.4172952718218057E-2</v>
      </c>
      <c r="AI1956" s="13">
        <f t="shared" si="2598"/>
        <v>1.8243077705639207E-2</v>
      </c>
      <c r="AJ1956" s="13">
        <f t="shared" si="2599"/>
        <v>1.1741021464997661E-2</v>
      </c>
      <c r="AK1956" s="13">
        <f t="shared" si="2600"/>
        <v>5.0375851145966037E-3</v>
      </c>
      <c r="AL1956" s="13">
        <f t="shared" si="2601"/>
        <v>1.2967513616318161E-4</v>
      </c>
      <c r="AM1956" s="13">
        <f t="shared" si="2602"/>
        <v>1.7188741382833772E-3</v>
      </c>
      <c r="AN1956" s="13">
        <f t="shared" si="2603"/>
        <v>2.6705631596860295E-3</v>
      </c>
      <c r="AO1956" s="13">
        <f t="shared" si="2604"/>
        <v>2.0745869144889214E-3</v>
      </c>
      <c r="AP1956" s="13">
        <f t="shared" si="2605"/>
        <v>1.074407807995739E-3</v>
      </c>
      <c r="AQ1956" s="13">
        <f t="shared" si="2606"/>
        <v>4.1731879120858126E-4</v>
      </c>
      <c r="AR1956" s="13">
        <f t="shared" si="2607"/>
        <v>4.4040182524411305E-3</v>
      </c>
      <c r="AS1956" s="13">
        <f t="shared" si="2608"/>
        <v>5.6687444595129024E-3</v>
      </c>
      <c r="AT1956" s="13">
        <f t="shared" si="2609"/>
        <v>3.6483345328378355E-3</v>
      </c>
      <c r="AU1956" s="13">
        <f t="shared" si="2610"/>
        <v>1.5653489596696088E-3</v>
      </c>
      <c r="AV1956" s="13">
        <f t="shared" si="2611"/>
        <v>5.0371971309455792E-4</v>
      </c>
      <c r="AW1956" s="13">
        <f t="shared" si="2612"/>
        <v>7.2036193817404735E-6</v>
      </c>
      <c r="AX1956" s="13">
        <f t="shared" si="2613"/>
        <v>3.6874878385562745E-4</v>
      </c>
      <c r="AY1956" s="13">
        <f t="shared" si="2614"/>
        <v>5.7291391813442632E-4</v>
      </c>
      <c r="AZ1956" s="13">
        <f t="shared" si="2615"/>
        <v>4.450595798041315E-4</v>
      </c>
      <c r="BA1956" s="13">
        <f t="shared" si="2616"/>
        <v>2.3049190382204882E-4</v>
      </c>
      <c r="BB1956" s="13">
        <f t="shared" si="2617"/>
        <v>8.9527088290448722E-5</v>
      </c>
      <c r="BC1956" s="13">
        <f t="shared" si="2618"/>
        <v>2.781911001595558E-5</v>
      </c>
      <c r="BD1956" s="13">
        <f t="shared" si="2619"/>
        <v>1.1403984966675074E-3</v>
      </c>
      <c r="BE1956" s="13">
        <f t="shared" si="2620"/>
        <v>1.4678930215689856E-3</v>
      </c>
      <c r="BF1956" s="13">
        <f t="shared" si="2621"/>
        <v>9.4471797756111482E-4</v>
      </c>
      <c r="BG1956" s="13">
        <f t="shared" si="2622"/>
        <v>4.0533928291005205E-4</v>
      </c>
      <c r="BH1956" s="13">
        <f t="shared" si="2623"/>
        <v>1.304356999965682E-4</v>
      </c>
      <c r="BI1956" s="13">
        <f t="shared" si="2624"/>
        <v>3.3578727847841354E-5</v>
      </c>
      <c r="BJ1956" s="14">
        <f t="shared" si="2625"/>
        <v>0.31563719882988051</v>
      </c>
      <c r="BK1956" s="14">
        <f t="shared" si="2626"/>
        <v>0.24878033220163276</v>
      </c>
      <c r="BL1956" s="14">
        <f t="shared" si="2627"/>
        <v>0.39814767685374275</v>
      </c>
      <c r="BM1956" s="14">
        <f t="shared" si="2628"/>
        <v>0.53871407154012951</v>
      </c>
      <c r="BN1956" s="14">
        <f t="shared" si="2629"/>
        <v>0.4597743917569953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1.242</v>
      </c>
      <c r="F1957" s="10">
        <f>VLOOKUP(B1957,home!$B$2:$E$405,3,FALSE)</f>
        <v>0.80520000000000003</v>
      </c>
      <c r="G1957" s="10">
        <f>VLOOKUP(C1957,away!$B$2:$E$405,4,FALSE)</f>
        <v>0.99460000000000004</v>
      </c>
      <c r="H1957" s="10">
        <f>VLOOKUP(A1957,away!$A$2:$E$405,3,FALSE)</f>
        <v>0.96209999999999996</v>
      </c>
      <c r="I1957" s="10">
        <f>VLOOKUP(C1957,away!$B$2:$E$405,3,FALSE)</f>
        <v>0.79479999999999995</v>
      </c>
      <c r="J1957" s="10">
        <f>VLOOKUP(B1957,home!$B$2:$E$405,4,FALSE)</f>
        <v>0.67249999999999999</v>
      </c>
      <c r="K1957" s="12">
        <f t="shared" si="2574"/>
        <v>0.99465808464000016</v>
      </c>
      <c r="L1957" s="12">
        <f t="shared" si="2575"/>
        <v>0.51424533629999991</v>
      </c>
      <c r="M1957" s="13">
        <f t="shared" si="2576"/>
        <v>0.22115235608445377</v>
      </c>
      <c r="N1957" s="13">
        <f t="shared" si="2577"/>
        <v>0.21997097891658604</v>
      </c>
      <c r="O1957" s="13">
        <f t="shared" si="2578"/>
        <v>0.11372656772818725</v>
      </c>
      <c r="P1957" s="13">
        <f t="shared" si="2579"/>
        <v>0.11311905002919996</v>
      </c>
      <c r="Q1957" s="13">
        <f t="shared" si="2580"/>
        <v>0.10939795628277867</v>
      </c>
      <c r="R1957" s="13">
        <f t="shared" si="2581"/>
        <v>2.9241678533813185E-2</v>
      </c>
      <c r="S1957" s="13">
        <f t="shared" si="2582"/>
        <v>1.4465049916337016E-2</v>
      </c>
      <c r="T1957" s="13">
        <f t="shared" si="2583"/>
        <v>5.6257388819170195E-2</v>
      </c>
      <c r="U1957" s="13">
        <f t="shared" si="2584"/>
        <v>2.9085471962101227E-2</v>
      </c>
      <c r="V1957" s="13">
        <f t="shared" si="2585"/>
        <v>8.2209424113841923E-4</v>
      </c>
      <c r="W1957" s="13">
        <f t="shared" si="2586"/>
        <v>3.6271187219919704E-2</v>
      </c>
      <c r="X1957" s="13">
        <f t="shared" si="2587"/>
        <v>1.8652288869907864E-2</v>
      </c>
      <c r="Y1957" s="13">
        <f t="shared" si="2588"/>
        <v>4.7959262813352579E-3</v>
      </c>
      <c r="Z1957" s="13">
        <f t="shared" si="2589"/>
        <v>5.0124656038657497E-3</v>
      </c>
      <c r="AA1957" s="13">
        <f t="shared" si="2590"/>
        <v>4.9856894368649875E-3</v>
      </c>
      <c r="AB1957" s="13">
        <f t="shared" si="2591"/>
        <v>2.4795281529410049E-3</v>
      </c>
      <c r="AC1957" s="13">
        <f t="shared" si="2592"/>
        <v>2.6281236959934653E-5</v>
      </c>
      <c r="AD1957" s="13">
        <f t="shared" si="2593"/>
        <v>9.0193574019460446E-3</v>
      </c>
      <c r="AE1957" s="13">
        <f t="shared" si="2594"/>
        <v>4.6381624803736362E-3</v>
      </c>
      <c r="AF1957" s="13">
        <f t="shared" si="2595"/>
        <v>1.1925767122668912E-3</v>
      </c>
      <c r="AG1957" s="13">
        <f t="shared" si="2596"/>
        <v>2.0442567082107859E-4</v>
      </c>
      <c r="AH1957" s="13">
        <f t="shared" si="2597"/>
        <v>6.4440926503803099E-4</v>
      </c>
      <c r="AI1957" s="13">
        <f t="shared" si="2598"/>
        <v>6.4096688528699809E-4</v>
      </c>
      <c r="AJ1957" s="13">
        <f t="shared" si="2599"/>
        <v>3.1877144721861612E-4</v>
      </c>
      <c r="AK1957" s="13">
        <f t="shared" si="2600"/>
        <v>1.0568953237612989E-4</v>
      </c>
      <c r="AL1957" s="13">
        <f t="shared" si="2601"/>
        <v>5.3771230135388009E-7</v>
      </c>
      <c r="AM1957" s="13">
        <f t="shared" si="2602"/>
        <v>1.7942353516206527E-3</v>
      </c>
      <c r="AN1957" s="13">
        <f t="shared" si="2603"/>
        <v>9.2267716179551102E-4</v>
      </c>
      <c r="AO1957" s="13">
        <f t="shared" si="2604"/>
        <v>2.37241213681931E-4</v>
      </c>
      <c r="AP1957" s="13">
        <f t="shared" si="2605"/>
        <v>4.0666729238028246E-5</v>
      </c>
      <c r="AQ1957" s="13">
        <f t="shared" si="2606"/>
        <v>5.2281689633077181E-6</v>
      </c>
      <c r="AR1957" s="13">
        <f t="shared" si="2607"/>
        <v>6.6276891842863639E-5</v>
      </c>
      <c r="AS1957" s="13">
        <f t="shared" si="2608"/>
        <v>6.5922846296315182E-5</v>
      </c>
      <c r="AT1957" s="13">
        <f t="shared" si="2609"/>
        <v>3.2785346015554993E-5</v>
      </c>
      <c r="AU1957" s="13">
        <f t="shared" si="2610"/>
        <v>1.0870069824030532E-5</v>
      </c>
      <c r="AV1957" s="13">
        <f t="shared" si="2611"/>
        <v>2.7030007077683177E-6</v>
      </c>
      <c r="AW1957" s="13">
        <f t="shared" si="2612"/>
        <v>7.6399699428802733E-9</v>
      </c>
      <c r="AX1957" s="13">
        <f t="shared" si="2613"/>
        <v>2.9744178303939582E-4</v>
      </c>
      <c r="AY1957" s="13">
        <f t="shared" si="2614"/>
        <v>1.5295804974876568E-4</v>
      </c>
      <c r="AZ1957" s="13">
        <f t="shared" si="2615"/>
        <v>3.9328981866423067E-5</v>
      </c>
      <c r="BA1957" s="13">
        <f t="shared" si="2616"/>
        <v>6.741581835411776E-6</v>
      </c>
      <c r="BB1957" s="13">
        <f t="shared" si="2617"/>
        <v>8.6670675453632468E-7</v>
      </c>
      <c r="BC1957" s="13">
        <f t="shared" si="2618"/>
        <v>8.913998129200279E-8</v>
      </c>
      <c r="BD1957" s="13">
        <f t="shared" si="2619"/>
        <v>5.6804304224420177E-6</v>
      </c>
      <c r="BE1957" s="13">
        <f t="shared" si="2620"/>
        <v>5.6500860439169638E-6</v>
      </c>
      <c r="BF1957" s="13">
        <f t="shared" si="2621"/>
        <v>2.8099518812468216E-6</v>
      </c>
      <c r="BG1957" s="13">
        <f t="shared" si="2622"/>
        <v>9.3164711871050969E-7</v>
      </c>
      <c r="BH1957" s="13">
        <f t="shared" si="2623"/>
        <v>2.3166758466424256E-7</v>
      </c>
      <c r="BI1957" s="13">
        <f t="shared" si="2624"/>
        <v>4.6086007207062126E-8</v>
      </c>
      <c r="BJ1957" s="14">
        <f t="shared" si="2625"/>
        <v>0.46389772352363062</v>
      </c>
      <c r="BK1957" s="14">
        <f t="shared" si="2626"/>
        <v>0.3497383272701392</v>
      </c>
      <c r="BL1957" s="14">
        <f t="shared" si="2627"/>
        <v>0.18142268096757214</v>
      </c>
      <c r="BM1957" s="14">
        <f t="shared" si="2628"/>
        <v>0.19330965938041003</v>
      </c>
      <c r="BN1957" s="14">
        <f t="shared" si="2629"/>
        <v>0.80660858757501896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1.242</v>
      </c>
      <c r="F1958" s="10">
        <f>VLOOKUP(B1958,home!$B$2:$E$405,3,FALSE)</f>
        <v>0.75780000000000003</v>
      </c>
      <c r="G1958" s="10">
        <f>VLOOKUP(C1958,away!$B$2:$E$405,4,FALSE)</f>
        <v>0.84989999999999999</v>
      </c>
      <c r="H1958" s="10">
        <f>VLOOKUP(A1958,away!$A$2:$E$405,3,FALSE)</f>
        <v>0.96209999999999996</v>
      </c>
      <c r="I1958" s="10">
        <f>VLOOKUP(C1958,away!$B$2:$E$405,3,FALSE)</f>
        <v>0.86619999999999997</v>
      </c>
      <c r="J1958" s="10">
        <f>VLOOKUP(B1958,home!$B$2:$E$405,4,FALSE)</f>
        <v>1.0394000000000001</v>
      </c>
      <c r="K1958" s="12">
        <f t="shared" si="2574"/>
        <v>0.79991534123999997</v>
      </c>
      <c r="L1958" s="12">
        <f t="shared" si="2575"/>
        <v>0.86620583818800001</v>
      </c>
      <c r="M1958" s="13">
        <f t="shared" si="2576"/>
        <v>0.18897866017428078</v>
      </c>
      <c r="N1958" s="13">
        <f t="shared" si="2577"/>
        <v>0.15116692944038779</v>
      </c>
      <c r="O1958" s="13">
        <f t="shared" si="2578"/>
        <v>0.16369441873590809</v>
      </c>
      <c r="P1958" s="13">
        <f t="shared" si="2579"/>
        <v>0.13094167682221736</v>
      </c>
      <c r="Q1958" s="13">
        <f t="shared" si="2580"/>
        <v>6.0460372973755394E-2</v>
      </c>
      <c r="R1958" s="13">
        <f t="shared" si="2581"/>
        <v>7.0896530593917359E-2</v>
      </c>
      <c r="S1958" s="13">
        <f t="shared" si="2582"/>
        <v>2.2682088434220305E-2</v>
      </c>
      <c r="T1958" s="13">
        <f t="shared" si="2583"/>
        <v>5.2371128048890901E-2</v>
      </c>
      <c r="U1958" s="13">
        <f t="shared" si="2584"/>
        <v>5.6711222462765491E-2</v>
      </c>
      <c r="V1958" s="13">
        <f t="shared" si="2585"/>
        <v>1.7462469575886357E-3</v>
      </c>
      <c r="W1958" s="13">
        <f t="shared" si="2586"/>
        <v>1.612105995959974E-2</v>
      </c>
      <c r="X1958" s="13">
        <f t="shared" si="2587"/>
        <v>1.39641562547841E-2</v>
      </c>
      <c r="Y1958" s="13">
        <f t="shared" si="2588"/>
        <v>6.0479168366317313E-3</v>
      </c>
      <c r="Z1958" s="13">
        <f t="shared" si="2589"/>
        <v>2.0470329569241792E-2</v>
      </c>
      <c r="AA1958" s="13">
        <f t="shared" si="2590"/>
        <v>1.6374530662675309E-2</v>
      </c>
      <c r="AB1958" s="13">
        <f t="shared" si="2591"/>
        <v>6.5491191413393811E-3</v>
      </c>
      <c r="AC1958" s="13">
        <f t="shared" si="2592"/>
        <v>7.5622462002283315E-5</v>
      </c>
      <c r="AD1958" s="13">
        <f t="shared" si="2593"/>
        <v>3.2238707946834312E-3</v>
      </c>
      <c r="AE1958" s="13">
        <f t="shared" si="2594"/>
        <v>2.7925357039185754E-3</v>
      </c>
      <c r="AF1958" s="13">
        <f t="shared" si="2595"/>
        <v>1.209455365041353E-3</v>
      </c>
      <c r="AG1958" s="13">
        <f t="shared" si="2596"/>
        <v>3.4921243274220628E-4</v>
      </c>
      <c r="AH1958" s="13">
        <f t="shared" si="2597"/>
        <v>4.4328797456274207E-3</v>
      </c>
      <c r="AI1958" s="13">
        <f t="shared" si="2598"/>
        <v>3.5459285143994422E-3</v>
      </c>
      <c r="AJ1958" s="13">
        <f t="shared" si="2599"/>
        <v>1.4182213088042379E-3</v>
      </c>
      <c r="AK1958" s="13">
        <f t="shared" si="2600"/>
        <v>3.7815232739532714E-4</v>
      </c>
      <c r="AL1958" s="13">
        <f t="shared" si="2601"/>
        <v>2.0959259571152453E-6</v>
      </c>
      <c r="AM1958" s="13">
        <f t="shared" si="2602"/>
        <v>5.1576474136857356E-4</v>
      </c>
      <c r="AN1958" s="13">
        <f t="shared" si="2603"/>
        <v>4.4675843010498234E-4</v>
      </c>
      <c r="AO1958" s="13">
        <f t="shared" si="2604"/>
        <v>1.9349238020832061E-4</v>
      </c>
      <c r="AP1958" s="13">
        <f t="shared" si="2605"/>
        <v>5.5868076460446516E-5</v>
      </c>
      <c r="AQ1958" s="13">
        <f t="shared" si="2606"/>
        <v>1.2098313499593083E-5</v>
      </c>
      <c r="AR1958" s="13">
        <f t="shared" si="2607"/>
        <v>7.6795726312956197E-4</v>
      </c>
      <c r="AS1958" s="13">
        <f t="shared" si="2608"/>
        <v>6.1430079619402003E-4</v>
      </c>
      <c r="AT1958" s="13">
        <f t="shared" si="2609"/>
        <v>2.456943155057716E-4</v>
      </c>
      <c r="AU1958" s="13">
        <f t="shared" si="2610"/>
        <v>6.5511550742842502E-5</v>
      </c>
      <c r="AV1958" s="13">
        <f t="shared" si="2611"/>
        <v>1.3100923616905606E-5</v>
      </c>
      <c r="AW1958" s="13">
        <f t="shared" si="2612"/>
        <v>4.0340248392005652E-8</v>
      </c>
      <c r="AX1958" s="13">
        <f t="shared" si="2613"/>
        <v>6.8761354848567103E-5</v>
      </c>
      <c r="AY1958" s="13">
        <f t="shared" si="2614"/>
        <v>5.9561487011545574E-5</v>
      </c>
      <c r="AZ1958" s="13">
        <f t="shared" si="2615"/>
        <v>2.579625389027975E-5</v>
      </c>
      <c r="BA1958" s="13">
        <f t="shared" si="2616"/>
        <v>7.448288574380077E-6</v>
      </c>
      <c r="BB1958" s="13">
        <f t="shared" si="2617"/>
        <v>1.6129377619092491E-6</v>
      </c>
      <c r="BC1958" s="13">
        <f t="shared" si="2618"/>
        <v>2.7942722119993571E-7</v>
      </c>
      <c r="BD1958" s="13">
        <f t="shared" si="2619"/>
        <v>1.1086817746695074E-4</v>
      </c>
      <c r="BE1958" s="13">
        <f t="shared" si="2620"/>
        <v>8.8685156011132773E-5</v>
      </c>
      <c r="BF1958" s="13">
        <f t="shared" si="2621"/>
        <v>3.5470308416783951E-5</v>
      </c>
      <c r="BG1958" s="13">
        <f t="shared" si="2622"/>
        <v>9.4577479536999261E-6</v>
      </c>
      <c r="BH1958" s="13">
        <f t="shared" si="2623"/>
        <v>1.8913494204364468E-6</v>
      </c>
      <c r="BI1958" s="13">
        <f t="shared" si="2624"/>
        <v>3.0258388341049943E-7</v>
      </c>
      <c r="BJ1958" s="14">
        <f t="shared" si="2625"/>
        <v>0.30909407950138501</v>
      </c>
      <c r="BK1958" s="14">
        <f t="shared" si="2626"/>
        <v>0.34448595226327799</v>
      </c>
      <c r="BL1958" s="14">
        <f t="shared" si="2627"/>
        <v>0.3259542436651735</v>
      </c>
      <c r="BM1958" s="14">
        <f t="shared" si="2628"/>
        <v>0.23380649511184842</v>
      </c>
      <c r="BN1958" s="14">
        <f t="shared" si="2629"/>
        <v>0.7661385887404667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1.242</v>
      </c>
      <c r="F1959" s="10">
        <f>VLOOKUP(B1959,home!$B$2:$E$405,3,FALSE)</f>
        <v>0.89459999999999995</v>
      </c>
      <c r="G1959" s="10">
        <f>VLOOKUP(C1959,away!$B$2:$E$405,4,FALSE)</f>
        <v>1.3734999999999999</v>
      </c>
      <c r="H1959" s="10">
        <f>VLOOKUP(A1959,away!$A$2:$E$405,3,FALSE)</f>
        <v>0.96209999999999996</v>
      </c>
      <c r="I1959" s="10">
        <f>VLOOKUP(C1959,away!$B$2:$E$405,3,FALSE)</f>
        <v>0.85599999999999998</v>
      </c>
      <c r="J1959" s="10">
        <f>VLOOKUP(B1959,home!$B$2:$E$405,4,FALSE)</f>
        <v>0.75070000000000003</v>
      </c>
      <c r="K1959" s="12">
        <f t="shared" si="2574"/>
        <v>1.5260865101999999</v>
      </c>
      <c r="L1959" s="12">
        <f t="shared" si="2575"/>
        <v>0.61824469032000007</v>
      </c>
      <c r="M1959" s="13">
        <f t="shared" si="2576"/>
        <v>0.11714635827410567</v>
      </c>
      <c r="N1959" s="13">
        <f t="shared" si="2577"/>
        <v>0.17877547708116884</v>
      </c>
      <c r="O1959" s="13">
        <f t="shared" si="2578"/>
        <v>7.2425113993290241E-2</v>
      </c>
      <c r="P1959" s="13">
        <f t="shared" si="2579"/>
        <v>0.11052698946485749</v>
      </c>
      <c r="Q1959" s="13">
        <f t="shared" si="2580"/>
        <v>0.1364134219640705</v>
      </c>
      <c r="R1959" s="13">
        <f t="shared" si="2581"/>
        <v>2.2388221086086211E-2</v>
      </c>
      <c r="S1959" s="13">
        <f t="shared" si="2582"/>
        <v>2.6070412217980617E-2</v>
      </c>
      <c r="T1959" s="13">
        <f t="shared" si="2583"/>
        <v>8.4336873817668259E-2</v>
      </c>
      <c r="U1959" s="13">
        <f t="shared" si="2584"/>
        <v>3.416636218685136E-2</v>
      </c>
      <c r="V1959" s="13">
        <f t="shared" si="2585"/>
        <v>2.7330333885212544E-3</v>
      </c>
      <c r="W1959" s="13">
        <f t="shared" si="2586"/>
        <v>6.9392894356529441E-2</v>
      </c>
      <c r="X1959" s="13">
        <f t="shared" si="2587"/>
        <v>4.2901788481861027E-2</v>
      </c>
      <c r="Y1959" s="13">
        <f t="shared" si="2588"/>
        <v>1.3261901467071157E-2</v>
      </c>
      <c r="Z1959" s="13">
        <f t="shared" si="2589"/>
        <v>4.6137996040610226E-3</v>
      </c>
      <c r="AA1959" s="13">
        <f t="shared" si="2590"/>
        <v>7.0410573365236283E-3</v>
      </c>
      <c r="AB1959" s="13">
        <f t="shared" si="2591"/>
        <v>5.3726313094067252E-3</v>
      </c>
      <c r="AC1959" s="13">
        <f t="shared" si="2592"/>
        <v>1.6116268838324812E-4</v>
      </c>
      <c r="AD1959" s="13">
        <f t="shared" si="2593"/>
        <v>2.6474889995308334E-2</v>
      </c>
      <c r="AE1959" s="13">
        <f t="shared" si="2594"/>
        <v>1.6367960166405467E-2</v>
      </c>
      <c r="AF1959" s="13">
        <f t="shared" si="2595"/>
        <v>5.0597022321247223E-3</v>
      </c>
      <c r="AG1959" s="13">
        <f t="shared" si="2596"/>
        <v>1.0427113465371208E-3</v>
      </c>
      <c r="AH1959" s="13">
        <f t="shared" si="2597"/>
        <v>7.1311427685281144E-4</v>
      </c>
      <c r="AI1959" s="13">
        <f t="shared" si="2598"/>
        <v>1.0882740781361037E-3</v>
      </c>
      <c r="AJ1959" s="13">
        <f t="shared" si="2599"/>
        <v>8.3040019502192419E-4</v>
      </c>
      <c r="AK1959" s="13">
        <f t="shared" si="2600"/>
        <v>4.2242084523013578E-4</v>
      </c>
      <c r="AL1959" s="13">
        <f t="shared" si="2601"/>
        <v>6.0822468657143969E-6</v>
      </c>
      <c r="AM1959" s="13">
        <f t="shared" si="2602"/>
        <v>8.0805944961737982E-3</v>
      </c>
      <c r="AN1959" s="13">
        <f t="shared" si="2603"/>
        <v>4.9957846418884665E-3</v>
      </c>
      <c r="AO1959" s="13">
        <f t="shared" si="2604"/>
        <v>1.5443086644148735E-3</v>
      </c>
      <c r="AP1959" s="13">
        <f t="shared" si="2605"/>
        <v>3.1825354399655554E-4</v>
      </c>
      <c r="AQ1959" s="13">
        <f t="shared" si="2606"/>
        <v>4.9189640937848246E-5</v>
      </c>
      <c r="AR1959" s="13">
        <f t="shared" si="2607"/>
        <v>8.817582305112743E-5</v>
      </c>
      <c r="AS1959" s="13">
        <f t="shared" si="2608"/>
        <v>1.3456393408410778E-4</v>
      </c>
      <c r="AT1959" s="13">
        <f t="shared" si="2609"/>
        <v>1.0267810228259943E-4</v>
      </c>
      <c r="AU1959" s="13">
        <f t="shared" si="2610"/>
        <v>5.2231888928803595E-5</v>
      </c>
      <c r="AV1959" s="13">
        <f t="shared" si="2611"/>
        <v>1.9927595274127982E-5</v>
      </c>
      <c r="AW1959" s="13">
        <f t="shared" si="2612"/>
        <v>1.5940468856262864E-7</v>
      </c>
      <c r="AX1959" s="13">
        <f t="shared" si="2613"/>
        <v>2.0552810425011991E-3</v>
      </c>
      <c r="AY1959" s="13">
        <f t="shared" si="2614"/>
        <v>1.2706665916417208E-3</v>
      </c>
      <c r="AZ1959" s="13">
        <f t="shared" si="2615"/>
        <v>3.927914367247528E-4</v>
      </c>
      <c r="BA1959" s="13">
        <f t="shared" si="2616"/>
        <v>8.0947073386080913E-5</v>
      </c>
      <c r="BB1959" s="13">
        <f t="shared" si="2617"/>
        <v>1.2511274579471977E-5</v>
      </c>
      <c r="BC1959" s="13">
        <f t="shared" si="2618"/>
        <v>1.5470058155788282E-6</v>
      </c>
      <c r="BD1959" s="13">
        <f t="shared" si="2619"/>
        <v>9.0857057359925662E-6</v>
      </c>
      <c r="BE1959" s="13">
        <f t="shared" si="2620"/>
        <v>1.3865572959345018E-5</v>
      </c>
      <c r="BF1959" s="13">
        <f t="shared" si="2621"/>
        <v>1.0580031924725162E-5</v>
      </c>
      <c r="BG1959" s="13">
        <f t="shared" si="2622"/>
        <v>5.3820146659361362E-6</v>
      </c>
      <c r="BH1959" s="13">
        <f t="shared" si="2623"/>
        <v>2.0533549948459247E-6</v>
      </c>
      <c r="BI1959" s="13">
        <f t="shared" si="2624"/>
        <v>6.2671947165723137E-7</v>
      </c>
      <c r="BJ1959" s="14">
        <f t="shared" si="2625"/>
        <v>0.59282949632080528</v>
      </c>
      <c r="BK1959" s="14">
        <f t="shared" si="2626"/>
        <v>0.25791470487235568</v>
      </c>
      <c r="BL1959" s="14">
        <f t="shared" si="2627"/>
        <v>0.14488676605077241</v>
      </c>
      <c r="BM1959" s="14">
        <f t="shared" si="2628"/>
        <v>0.36129867779746228</v>
      </c>
      <c r="BN1959" s="14">
        <f t="shared" si="2629"/>
        <v>0.63767558186357887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1.242</v>
      </c>
      <c r="F1960" s="10">
        <f>VLOOKUP(B1960,home!$B$2:$E$405,3,FALSE)</f>
        <v>1.0892999999999999</v>
      </c>
      <c r="G1960" s="10">
        <f>VLOOKUP(C1960,away!$B$2:$E$405,4,FALSE)</f>
        <v>0.99460000000000004</v>
      </c>
      <c r="H1960" s="10">
        <f>VLOOKUP(A1960,away!$A$2:$E$405,3,FALSE)</f>
        <v>0.96209999999999996</v>
      </c>
      <c r="I1960" s="10">
        <f>VLOOKUP(C1960,away!$B$2:$E$405,3,FALSE)</f>
        <v>0.85599999999999998</v>
      </c>
      <c r="J1960" s="10">
        <f>VLOOKUP(B1960,home!$B$2:$E$405,4,FALSE)</f>
        <v>1.1005</v>
      </c>
      <c r="K1960" s="12">
        <f t="shared" si="2574"/>
        <v>1.34560488276</v>
      </c>
      <c r="L1960" s="12">
        <f t="shared" si="2575"/>
        <v>0.90632513879999999</v>
      </c>
      <c r="M1960" s="13">
        <f t="shared" si="2576"/>
        <v>0.10519599796499404</v>
      </c>
      <c r="N1960" s="13">
        <f t="shared" si="2577"/>
        <v>0.14155224850850701</v>
      </c>
      <c r="O1960" s="13">
        <f t="shared" si="2578"/>
        <v>9.5341777456827745E-2</v>
      </c>
      <c r="P1960" s="13">
        <f t="shared" si="2579"/>
        <v>0.12829236127692473</v>
      </c>
      <c r="Q1960" s="13">
        <f t="shared" si="2580"/>
        <v>9.5236698379352017E-2</v>
      </c>
      <c r="R1960" s="13">
        <f t="shared" si="2581"/>
        <v>4.3205324843499052E-2</v>
      </c>
      <c r="S1960" s="13">
        <f t="shared" si="2582"/>
        <v>3.9114914731561354E-2</v>
      </c>
      <c r="T1960" s="13">
        <f t="shared" si="2583"/>
        <v>8.6315413877519953E-2</v>
      </c>
      <c r="U1960" s="13">
        <f t="shared" si="2584"/>
        <v>5.8137296070644259E-2</v>
      </c>
      <c r="V1960" s="13">
        <f t="shared" si="2585"/>
        <v>5.3003122944398785E-3</v>
      </c>
      <c r="W1960" s="13">
        <f t="shared" si="2586"/>
        <v>4.271698878573247E-2</v>
      </c>
      <c r="X1960" s="13">
        <f t="shared" si="2587"/>
        <v>3.8715480790347027E-2</v>
      </c>
      <c r="Y1960" s="13">
        <f t="shared" si="2588"/>
        <v>1.754440675051E-2</v>
      </c>
      <c r="Z1960" s="13">
        <f t="shared" si="2589"/>
        <v>1.3052690678561124E-2</v>
      </c>
      <c r="AA1960" s="13">
        <f t="shared" si="2590"/>
        <v>1.756376431022779E-2</v>
      </c>
      <c r="AB1960" s="13">
        <f t="shared" si="2591"/>
        <v>1.1816943507744171E-2</v>
      </c>
      <c r="AC1960" s="13">
        <f t="shared" si="2592"/>
        <v>4.0400157379625684E-4</v>
      </c>
      <c r="AD1960" s="13">
        <f t="shared" si="2593"/>
        <v>1.4370047171721453E-2</v>
      </c>
      <c r="AE1960" s="13">
        <f t="shared" si="2594"/>
        <v>1.3023934997472994E-2</v>
      </c>
      <c r="AF1960" s="13">
        <f t="shared" si="2595"/>
        <v>5.9019598471534438E-3</v>
      </c>
      <c r="AG1960" s="13">
        <f t="shared" si="2596"/>
        <v>1.783031525887791E-3</v>
      </c>
      <c r="AH1960" s="13">
        <f t="shared" si="2597"/>
        <v>2.9574954227400939E-3</v>
      </c>
      <c r="AI1960" s="13">
        <f t="shared" si="2598"/>
        <v>3.9796202815794209E-3</v>
      </c>
      <c r="AJ1960" s="13">
        <f t="shared" si="2599"/>
        <v>2.6774982412119982E-3</v>
      </c>
      <c r="AK1960" s="13">
        <f t="shared" si="2600"/>
        <v>1.200951568985392E-3</v>
      </c>
      <c r="AL1960" s="13">
        <f t="shared" si="2601"/>
        <v>1.970809417261788E-5</v>
      </c>
      <c r="AM1960" s="13">
        <f t="shared" si="2602"/>
        <v>3.8672811279519812E-3</v>
      </c>
      <c r="AN1960" s="13">
        <f t="shared" si="2603"/>
        <v>3.5050141050697002E-3</v>
      </c>
      <c r="AO1960" s="13">
        <f t="shared" si="2604"/>
        <v>1.5883411976366267E-3</v>
      </c>
      <c r="AP1960" s="13">
        <f t="shared" si="2605"/>
        <v>4.7985118546992473E-4</v>
      </c>
      <c r="AQ1960" s="13">
        <f t="shared" si="2606"/>
        <v>1.0872529806859349E-4</v>
      </c>
      <c r="AR1960" s="13">
        <f t="shared" si="2607"/>
        <v>5.3609048990305619E-4</v>
      </c>
      <c r="AS1960" s="13">
        <f t="shared" si="2608"/>
        <v>7.2136598081475295E-4</v>
      </c>
      <c r="AT1960" s="13">
        <f t="shared" si="2609"/>
        <v>4.8533679302064416E-4</v>
      </c>
      <c r="AU1960" s="13">
        <f t="shared" si="2610"/>
        <v>2.1769051949055269E-4</v>
      </c>
      <c r="AV1960" s="13">
        <f t="shared" si="2611"/>
        <v>7.3231356489262213E-5</v>
      </c>
      <c r="AW1960" s="13">
        <f t="shared" si="2612"/>
        <v>6.6764209100281276E-7</v>
      </c>
      <c r="AX1960" s="13">
        <f t="shared" si="2613"/>
        <v>8.673053947962974E-4</v>
      </c>
      <c r="AY1960" s="13">
        <f t="shared" si="2614"/>
        <v>7.8606068232074308E-4</v>
      </c>
      <c r="AZ1960" s="13">
        <f t="shared" si="2615"/>
        <v>3.5621327850478502E-4</v>
      </c>
      <c r="BA1960" s="13">
        <f t="shared" si="2616"/>
        <v>1.0761501636108414E-4</v>
      </c>
      <c r="BB1960" s="13">
        <f t="shared" si="2617"/>
        <v>2.4383548660105955E-5</v>
      </c>
      <c r="BC1960" s="13">
        <f t="shared" si="2618"/>
        <v>4.4198846247614182E-6</v>
      </c>
      <c r="BD1960" s="13">
        <f t="shared" si="2619"/>
        <v>8.0978714611791192E-5</v>
      </c>
      <c r="BE1960" s="13">
        <f t="shared" si="2620"/>
        <v>1.089653537812548E-4</v>
      </c>
      <c r="BF1960" s="13">
        <f t="shared" si="2621"/>
        <v>7.331215604986367E-5</v>
      </c>
      <c r="BG1960" s="13">
        <f t="shared" si="2622"/>
        <v>3.2883065048786531E-5</v>
      </c>
      <c r="BH1960" s="13">
        <f t="shared" si="2623"/>
        <v>1.1061903222440471E-5</v>
      </c>
      <c r="BI1960" s="13">
        <f t="shared" si="2624"/>
        <v>2.9769901977468937E-6</v>
      </c>
      <c r="BJ1960" s="14">
        <f t="shared" si="2625"/>
        <v>0.46885542135366876</v>
      </c>
      <c r="BK1960" s="14">
        <f t="shared" si="2626"/>
        <v>0.27911335661820963</v>
      </c>
      <c r="BL1960" s="14">
        <f t="shared" si="2627"/>
        <v>0.2392245650260901</v>
      </c>
      <c r="BM1960" s="14">
        <f t="shared" si="2628"/>
        <v>0.3906362322061952</v>
      </c>
      <c r="BN1960" s="14">
        <f t="shared" si="2629"/>
        <v>0.60882440843010455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1.242</v>
      </c>
      <c r="F1961" s="10">
        <f>VLOOKUP(B1961,home!$B$2:$E$405,3,FALSE)</f>
        <v>0.80520000000000003</v>
      </c>
      <c r="G1961" s="10">
        <f>VLOOKUP(C1961,away!$B$2:$E$405,4,FALSE)</f>
        <v>0.94720000000000004</v>
      </c>
      <c r="H1961" s="10">
        <f>VLOOKUP(A1961,away!$A$2:$E$405,3,FALSE)</f>
        <v>0.96209999999999996</v>
      </c>
      <c r="I1961" s="10">
        <f>VLOOKUP(C1961,away!$B$2:$E$405,3,FALSE)</f>
        <v>0.79479999999999995</v>
      </c>
      <c r="J1961" s="10">
        <f>VLOOKUP(B1961,home!$B$2:$E$405,4,FALSE)</f>
        <v>0.91710000000000003</v>
      </c>
      <c r="K1961" s="12">
        <f t="shared" si="2574"/>
        <v>0.94725531648000016</v>
      </c>
      <c r="L1961" s="12">
        <f t="shared" si="2575"/>
        <v>0.70128535006799997</v>
      </c>
      <c r="M1961" s="13">
        <f t="shared" si="2576"/>
        <v>0.19233037807631204</v>
      </c>
      <c r="N1961" s="13">
        <f t="shared" si="2577"/>
        <v>0.18218597315339505</v>
      </c>
      <c r="O1961" s="13">
        <f t="shared" si="2578"/>
        <v>0.13487847651795726</v>
      </c>
      <c r="P1961" s="13">
        <f t="shared" si="2579"/>
        <v>0.1277643539603579</v>
      </c>
      <c r="Q1961" s="13">
        <f t="shared" si="2580"/>
        <v>8.6288315828818005E-2</v>
      </c>
      <c r="R1961" s="13">
        <f t="shared" si="2581"/>
        <v>4.7294149810767079E-2</v>
      </c>
      <c r="S1961" s="13">
        <f t="shared" si="2582"/>
        <v>2.1218346142426278E-2</v>
      </c>
      <c r="T1961" s="13">
        <f t="shared" si="2583"/>
        <v>6.0512731772790776E-2</v>
      </c>
      <c r="U1961" s="13">
        <f t="shared" si="2584"/>
        <v>4.4799634846650713E-2</v>
      </c>
      <c r="V1961" s="13">
        <f t="shared" si="2585"/>
        <v>1.566140925554619E-3</v>
      </c>
      <c r="W1961" s="13">
        <f t="shared" si="2586"/>
        <v>2.7245688639651072E-2</v>
      </c>
      <c r="X1961" s="13">
        <f t="shared" si="2587"/>
        <v>1.9107002295501434E-2</v>
      </c>
      <c r="Y1961" s="13">
        <f t="shared" si="2588"/>
        <v>6.6997303967753991E-3</v>
      </c>
      <c r="Z1961" s="13">
        <f t="shared" si="2589"/>
        <v>1.1055564802070744E-2</v>
      </c>
      <c r="AA1961" s="13">
        <f t="shared" si="2590"/>
        <v>1.0472442535450674E-2</v>
      </c>
      <c r="AB1961" s="13">
        <f t="shared" si="2591"/>
        <v>4.9600384341184703E-3</v>
      </c>
      <c r="AC1961" s="13">
        <f t="shared" si="2592"/>
        <v>6.5023849055246863E-5</v>
      </c>
      <c r="AD1961" s="13">
        <f t="shared" si="2593"/>
        <v>6.4521558537670538E-3</v>
      </c>
      <c r="AE1961" s="13">
        <f t="shared" si="2594"/>
        <v>4.5248023766023236E-3</v>
      </c>
      <c r="AF1961" s="13">
        <f t="shared" si="2595"/>
        <v>1.5865888093320392E-3</v>
      </c>
      <c r="AG1961" s="13">
        <f t="shared" si="2596"/>
        <v>3.7088382952213015E-4</v>
      </c>
      <c r="AH1961" s="13">
        <f t="shared" si="2597"/>
        <v>1.93827640810491E-3</v>
      </c>
      <c r="AI1961" s="13">
        <f t="shared" si="2598"/>
        <v>1.8360426323851345E-3</v>
      </c>
      <c r="AJ1961" s="13">
        <f t="shared" si="2599"/>
        <v>8.6960057240537646E-4</v>
      </c>
      <c r="AK1961" s="13">
        <f t="shared" si="2600"/>
        <v>2.745779218083481E-4</v>
      </c>
      <c r="AL1961" s="13">
        <f t="shared" si="2601"/>
        <v>1.7278040317194498E-6</v>
      </c>
      <c r="AM1961" s="13">
        <f t="shared" si="2602"/>
        <v>1.2223677870476797E-3</v>
      </c>
      <c r="AN1961" s="13">
        <f t="shared" si="2603"/>
        <v>8.5722862145157859E-4</v>
      </c>
      <c r="AO1961" s="13">
        <f t="shared" si="2604"/>
        <v>3.0058093694148956E-4</v>
      </c>
      <c r="AP1961" s="13">
        <f t="shared" si="2605"/>
        <v>7.0264335862259991E-5</v>
      </c>
      <c r="AQ1961" s="13">
        <f t="shared" si="2606"/>
        <v>1.231883734311513E-5</v>
      </c>
      <c r="AR1961" s="13">
        <f t="shared" si="2607"/>
        <v>2.7185696987727957E-4</v>
      </c>
      <c r="AS1961" s="13">
        <f t="shared" si="2608"/>
        <v>2.5751796003839635E-4</v>
      </c>
      <c r="AT1961" s="13">
        <f t="shared" si="2609"/>
        <v>1.2196762836772757E-4</v>
      </c>
      <c r="AU1961" s="13">
        <f t="shared" si="2610"/>
        <v>3.8511494803262278E-5</v>
      </c>
      <c r="AV1961" s="13">
        <f t="shared" si="2611"/>
        <v>9.1200545494955214E-6</v>
      </c>
      <c r="AW1961" s="13">
        <f t="shared" si="2612"/>
        <v>3.1882605119767744E-8</v>
      </c>
      <c r="AX1961" s="13">
        <f t="shared" si="2613"/>
        <v>1.9298239749580113E-4</v>
      </c>
      <c r="AY1961" s="13">
        <f t="shared" si="2614"/>
        <v>1.3533572818480482E-4</v>
      </c>
      <c r="AZ1961" s="13">
        <f t="shared" si="2615"/>
        <v>4.7454481758394255E-5</v>
      </c>
      <c r="BA1961" s="13">
        <f t="shared" si="2616"/>
        <v>1.1093044284077014E-5</v>
      </c>
      <c r="BB1961" s="13">
        <f t="shared" si="2617"/>
        <v>1.9448473610196937E-6</v>
      </c>
      <c r="BC1961" s="13">
        <f t="shared" si="2618"/>
        <v>2.7277859248030449E-7</v>
      </c>
      <c r="BD1961" s="13">
        <f t="shared" si="2619"/>
        <v>3.17748850481356E-5</v>
      </c>
      <c r="BE1961" s="13">
        <f t="shared" si="2620"/>
        <v>3.0098928792387315E-5</v>
      </c>
      <c r="BF1961" s="13">
        <f t="shared" si="2621"/>
        <v>1.4255685159470914E-5</v>
      </c>
      <c r="BG1961" s="13">
        <f t="shared" si="2622"/>
        <v>4.5012578524579547E-6</v>
      </c>
      <c r="BH1961" s="13">
        <f t="shared" si="2623"/>
        <v>1.0659601078970363E-6</v>
      </c>
      <c r="BI1961" s="13">
        <f t="shared" si="2624"/>
        <v>2.0194727587221253E-7</v>
      </c>
      <c r="BJ1961" s="14">
        <f t="shared" si="2625"/>
        <v>0.39782571675247808</v>
      </c>
      <c r="BK1961" s="14">
        <f t="shared" si="2626"/>
        <v>0.34308130648592267</v>
      </c>
      <c r="BL1961" s="14">
        <f t="shared" si="2627"/>
        <v>0.24810411245152034</v>
      </c>
      <c r="BM1961" s="14">
        <f t="shared" si="2628"/>
        <v>0.22918974929880465</v>
      </c>
      <c r="BN1961" s="14">
        <f t="shared" si="2629"/>
        <v>0.77074164734760731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1.242</v>
      </c>
      <c r="F1962" s="10">
        <f>VLOOKUP(B1962,home!$B$2:$E$405,3,FALSE)</f>
        <v>1.4314</v>
      </c>
      <c r="G1962" s="10">
        <f>VLOOKUP(C1962,away!$B$2:$E$405,4,FALSE)</f>
        <v>0.89990000000000003</v>
      </c>
      <c r="H1962" s="10">
        <f>VLOOKUP(A1962,away!$A$2:$E$405,3,FALSE)</f>
        <v>0.96209999999999996</v>
      </c>
      <c r="I1962" s="10">
        <f>VLOOKUP(C1962,away!$B$2:$E$405,3,FALSE)</f>
        <v>0.79479999999999995</v>
      </c>
      <c r="J1962" s="10">
        <f>VLOOKUP(B1962,home!$B$2:$E$405,4,FALSE)</f>
        <v>1.5013000000000001</v>
      </c>
      <c r="K1962" s="12">
        <f t="shared" si="2574"/>
        <v>1.5998411401200001</v>
      </c>
      <c r="L1962" s="12">
        <f t="shared" si="2575"/>
        <v>1.1480097002039999</v>
      </c>
      <c r="M1962" s="13">
        <f t="shared" si="2576"/>
        <v>6.4065400131802078E-2</v>
      </c>
      <c r="N1962" s="13">
        <f t="shared" si="2577"/>
        <v>0.10249446278910623</v>
      </c>
      <c r="O1962" s="13">
        <f t="shared" si="2578"/>
        <v>7.3547700798759386E-2</v>
      </c>
      <c r="P1962" s="13">
        <f t="shared" si="2579"/>
        <v>0.11766463749909185</v>
      </c>
      <c r="Q1962" s="13">
        <f t="shared" si="2580"/>
        <v>8.198742910225533E-2</v>
      </c>
      <c r="R1962" s="13">
        <f t="shared" si="2581"/>
        <v>4.2216736972338631E-2</v>
      </c>
      <c r="S1962" s="13">
        <f t="shared" si="2582"/>
        <v>5.4026693384062921E-2</v>
      </c>
      <c r="T1962" s="13">
        <f t="shared" si="2583"/>
        <v>9.4122363904176831E-2</v>
      </c>
      <c r="U1962" s="13">
        <f t="shared" si="2584"/>
        <v>6.7540072609972399E-2</v>
      </c>
      <c r="V1962" s="13">
        <f t="shared" si="2585"/>
        <v>1.1025246214080537E-2</v>
      </c>
      <c r="W1962" s="13">
        <f t="shared" si="2586"/>
        <v>4.372228735015328E-2</v>
      </c>
      <c r="X1962" s="13">
        <f t="shared" si="2587"/>
        <v>5.0193609993082595E-2</v>
      </c>
      <c r="Y1962" s="13">
        <f t="shared" si="2588"/>
        <v>2.881137558015763E-2</v>
      </c>
      <c r="Z1962" s="13">
        <f t="shared" si="2589"/>
        <v>1.6155074518401868E-2</v>
      </c>
      <c r="AA1962" s="13">
        <f t="shared" si="2590"/>
        <v>2.5845552836243606E-2</v>
      </c>
      <c r="AB1962" s="13">
        <f t="shared" si="2591"/>
        <v>2.0674389358283838E-2</v>
      </c>
      <c r="AC1962" s="13">
        <f t="shared" si="2592"/>
        <v>1.2655832911067416E-3</v>
      </c>
      <c r="AD1962" s="13">
        <f t="shared" si="2593"/>
        <v>1.748717851073087E-2</v>
      </c>
      <c r="AE1962" s="13">
        <f t="shared" si="2594"/>
        <v>2.0075450559517975E-2</v>
      </c>
      <c r="AF1962" s="13">
        <f t="shared" si="2595"/>
        <v>1.1523405989146229E-2</v>
      </c>
      <c r="AG1962" s="13">
        <f t="shared" si="2596"/>
        <v>4.4096606183095808E-3</v>
      </c>
      <c r="AH1962" s="13">
        <f t="shared" si="2597"/>
        <v>4.6365455636609518E-3</v>
      </c>
      <c r="AI1962" s="13">
        <f t="shared" si="2598"/>
        <v>7.4177363407856656E-3</v>
      </c>
      <c r="AJ1962" s="13">
        <f t="shared" si="2599"/>
        <v>5.9335998822760494E-3</v>
      </c>
      <c r="AK1962" s="13">
        <f t="shared" si="2600"/>
        <v>3.1642724002254709E-3</v>
      </c>
      <c r="AL1962" s="13">
        <f t="shared" si="2601"/>
        <v>9.2976488941999829E-5</v>
      </c>
      <c r="AM1962" s="13">
        <f t="shared" si="2602"/>
        <v>5.5953415212179275E-3</v>
      </c>
      <c r="AN1962" s="13">
        <f t="shared" si="2603"/>
        <v>6.4235063423123849E-3</v>
      </c>
      <c r="AO1962" s="13">
        <f t="shared" si="2604"/>
        <v>3.6871237951482672E-3</v>
      </c>
      <c r="AP1962" s="13">
        <f t="shared" si="2605"/>
        <v>1.4109512942277326E-3</v>
      </c>
      <c r="AQ1962" s="13">
        <f t="shared" si="2606"/>
        <v>4.0494644307220625E-4</v>
      </c>
      <c r="AR1962" s="13">
        <f t="shared" si="2607"/>
        <v>1.0645598565041179E-3</v>
      </c>
      <c r="AS1962" s="13">
        <f t="shared" si="2608"/>
        <v>1.7031266545555316E-3</v>
      </c>
      <c r="AT1962" s="13">
        <f t="shared" si="2609"/>
        <v>1.3623660443964419E-3</v>
      </c>
      <c r="AU1962" s="13">
        <f t="shared" si="2610"/>
        <v>7.2652308190932608E-4</v>
      </c>
      <c r="AV1962" s="13">
        <f t="shared" si="2611"/>
        <v>2.905803789213281E-4</v>
      </c>
      <c r="AW1962" s="13">
        <f t="shared" si="2612"/>
        <v>4.7434361539543668E-6</v>
      </c>
      <c r="AX1962" s="13">
        <f t="shared" si="2613"/>
        <v>1.4919429264443438E-3</v>
      </c>
      <c r="AY1962" s="13">
        <f t="shared" si="2614"/>
        <v>1.7127649517088492E-3</v>
      </c>
      <c r="AZ1962" s="13">
        <f t="shared" si="2615"/>
        <v>9.8313538936559749E-4</v>
      </c>
      <c r="BA1962" s="13">
        <f t="shared" si="2616"/>
        <v>3.7621632120184747E-4</v>
      </c>
      <c r="BB1962" s="13">
        <f t="shared" si="2617"/>
        <v>1.0797499652869617E-4</v>
      </c>
      <c r="BC1962" s="13">
        <f t="shared" si="2618"/>
        <v>2.4791268678887258E-5</v>
      </c>
      <c r="BD1962" s="13">
        <f t="shared" si="2619"/>
        <v>2.0368750695241779E-4</v>
      </c>
      <c r="BE1962" s="13">
        <f t="shared" si="2620"/>
        <v>3.2586765335095648E-4</v>
      </c>
      <c r="BF1962" s="13">
        <f t="shared" si="2621"/>
        <v>2.6066823903261166E-4</v>
      </c>
      <c r="BG1962" s="13">
        <f t="shared" si="2622"/>
        <v>1.3900925757566872E-4</v>
      </c>
      <c r="BH1962" s="13">
        <f t="shared" si="2623"/>
        <v>5.559818228177315E-5</v>
      </c>
      <c r="BI1962" s="13">
        <f t="shared" si="2624"/>
        <v>1.7789651866054305E-5</v>
      </c>
      <c r="BJ1962" s="14">
        <f t="shared" si="2625"/>
        <v>0.47704591964654336</v>
      </c>
      <c r="BK1962" s="14">
        <f t="shared" si="2626"/>
        <v>0.249853301960795</v>
      </c>
      <c r="BL1962" s="14">
        <f t="shared" si="2627"/>
        <v>0.25712638326989218</v>
      </c>
      <c r="BM1962" s="14">
        <f t="shared" si="2628"/>
        <v>0.5164962905867243</v>
      </c>
      <c r="BN1962" s="14">
        <f t="shared" si="2629"/>
        <v>0.48197636729335347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1.3391999999999999</v>
      </c>
      <c r="F1963" s="10">
        <f>VLOOKUP(B1963,home!$B$2:$E$405,3,FALSE)</f>
        <v>1.0861000000000001</v>
      </c>
      <c r="G1963" s="10">
        <f>VLOOKUP(C1963,away!$B$2:$E$405,4,FALSE)</f>
        <v>0.6845</v>
      </c>
      <c r="H1963" s="10">
        <f>VLOOKUP(A1963,away!$A$2:$E$405,3,FALSE)</f>
        <v>1.014</v>
      </c>
      <c r="I1963" s="10">
        <f>VLOOKUP(C1963,away!$B$2:$E$405,3,FALSE)</f>
        <v>1.3149</v>
      </c>
      <c r="J1963" s="10">
        <f>VLOOKUP(B1963,home!$B$2:$E$405,4,FALSE)</f>
        <v>1.1655</v>
      </c>
      <c r="K1963" s="12">
        <f t="shared" si="2574"/>
        <v>0.99560875464000009</v>
      </c>
      <c r="L1963" s="12">
        <f t="shared" si="2575"/>
        <v>1.5539711733000001</v>
      </c>
      <c r="M1963" s="13">
        <f t="shared" si="2576"/>
        <v>7.8114472817569516E-2</v>
      </c>
      <c r="N1963" s="13">
        <f t="shared" si="2577"/>
        <v>7.7771453001260524E-2</v>
      </c>
      <c r="O1963" s="13">
        <f t="shared" si="2578"/>
        <v>0.12138763897602947</v>
      </c>
      <c r="P1963" s="13">
        <f t="shared" si="2579"/>
        <v>0.12085459606961463</v>
      </c>
      <c r="Q1963" s="13">
        <f t="shared" si="2580"/>
        <v>3.8714969734564141E-2</v>
      </c>
      <c r="R1963" s="13">
        <f t="shared" si="2581"/>
        <v>9.4316445881848676E-2</v>
      </c>
      <c r="S1963" s="13">
        <f t="shared" si="2582"/>
        <v>4.6744965639275771E-2</v>
      </c>
      <c r="T1963" s="13">
        <f t="shared" si="2583"/>
        <v>6.0161946942694632E-2</v>
      </c>
      <c r="U1963" s="13">
        <f t="shared" si="2584"/>
        <v>9.3902279226498325E-2</v>
      </c>
      <c r="V1963" s="13">
        <f t="shared" si="2585"/>
        <v>8.0357052880247644E-3</v>
      </c>
      <c r="W1963" s="13">
        <f t="shared" si="2586"/>
        <v>1.284832093445157E-2</v>
      </c>
      <c r="X1963" s="13">
        <f t="shared" si="2587"/>
        <v>1.9965920357444659E-2</v>
      </c>
      <c r="Y1963" s="13">
        <f t="shared" si="2588"/>
        <v>1.551323234193632E-2</v>
      </c>
      <c r="Z1963" s="13">
        <f t="shared" si="2589"/>
        <v>4.8855012689500786E-2</v>
      </c>
      <c r="AA1963" s="13">
        <f t="shared" si="2590"/>
        <v>4.8640478341715275E-2</v>
      </c>
      <c r="AB1963" s="13">
        <f t="shared" si="2591"/>
        <v>2.4213443033444523E-2</v>
      </c>
      <c r="AC1963" s="13">
        <f t="shared" si="2592"/>
        <v>7.7702623605579448E-4</v>
      </c>
      <c r="AD1963" s="13">
        <f t="shared" si="2593"/>
        <v>3.1979752011910916E-3</v>
      </c>
      <c r="AE1963" s="13">
        <f t="shared" si="2594"/>
        <v>4.9695612755792243E-3</v>
      </c>
      <c r="AF1963" s="13">
        <f t="shared" si="2595"/>
        <v>3.8612774830990466E-3</v>
      </c>
      <c r="AG1963" s="13">
        <f t="shared" si="2596"/>
        <v>2.0001046336160988E-3</v>
      </c>
      <c r="AH1963" s="13">
        <f t="shared" si="2597"/>
        <v>1.8979820347672493E-2</v>
      </c>
      <c r="AI1963" s="13">
        <f t="shared" si="2598"/>
        <v>1.8896475299637144E-2</v>
      </c>
      <c r="AJ1963" s="13">
        <f t="shared" si="2599"/>
        <v>9.4067481200786288E-3</v>
      </c>
      <c r="AK1963" s="13">
        <f t="shared" si="2600"/>
        <v>3.1218135936812164E-3</v>
      </c>
      <c r="AL1963" s="13">
        <f t="shared" si="2601"/>
        <v>4.8086961868553699E-5</v>
      </c>
      <c r="AM1963" s="13">
        <f t="shared" si="2602"/>
        <v>6.367864214854935E-4</v>
      </c>
      <c r="AN1963" s="13">
        <f t="shared" si="2603"/>
        <v>9.895477425373206E-4</v>
      </c>
      <c r="AO1963" s="13">
        <f t="shared" si="2604"/>
        <v>7.6886433325354343E-4</v>
      </c>
      <c r="AP1963" s="13">
        <f t="shared" si="2605"/>
        <v>3.9826433668484369E-4</v>
      </c>
      <c r="AQ1963" s="13">
        <f t="shared" si="2606"/>
        <v>1.5472282464042332E-4</v>
      </c>
      <c r="AR1963" s="13">
        <f t="shared" si="2607"/>
        <v>5.8988187389391617E-3</v>
      </c>
      <c r="AS1963" s="13">
        <f t="shared" si="2608"/>
        <v>5.8729155785223145E-3</v>
      </c>
      <c r="AT1963" s="13">
        <f t="shared" si="2609"/>
        <v>2.9235630826192284E-3</v>
      </c>
      <c r="AU1963" s="13">
        <f t="shared" si="2610"/>
        <v>9.7024166659933676E-4</v>
      </c>
      <c r="AV1963" s="13">
        <f t="shared" si="2611"/>
        <v>2.4149527434570088E-4</v>
      </c>
      <c r="AW1963" s="13">
        <f t="shared" si="2612"/>
        <v>2.0666003733646589E-6</v>
      </c>
      <c r="AX1963" s="13">
        <f t="shared" si="2613"/>
        <v>1.0566502267780566E-4</v>
      </c>
      <c r="AY1963" s="13">
        <f t="shared" si="2614"/>
        <v>1.6420039926740078E-4</v>
      </c>
      <c r="AZ1963" s="13">
        <f t="shared" si="2615"/>
        <v>1.2758134355294565E-4</v>
      </c>
      <c r="BA1963" s="13">
        <f t="shared" si="2616"/>
        <v>6.6085910044053788E-5</v>
      </c>
      <c r="BB1963" s="13">
        <f t="shared" si="2617"/>
        <v>2.5673899792439149E-5</v>
      </c>
      <c r="BC1963" s="13">
        <f t="shared" si="2618"/>
        <v>7.9793000367286496E-6</v>
      </c>
      <c r="BD1963" s="13">
        <f t="shared" si="2619"/>
        <v>1.5277657128055528E-3</v>
      </c>
      <c r="BE1963" s="13">
        <f t="shared" si="2620"/>
        <v>1.5210569187080285E-3</v>
      </c>
      <c r="BF1963" s="13">
        <f t="shared" si="2621"/>
        <v>7.5718879228572802E-4</v>
      </c>
      <c r="BG1963" s="13">
        <f t="shared" si="2622"/>
        <v>2.5128793017165318E-4</v>
      </c>
      <c r="BH1963" s="13">
        <f t="shared" si="2623"/>
        <v>6.2546115803565705E-5</v>
      </c>
      <c r="BI1963" s="13">
        <f t="shared" si="2624"/>
        <v>1.2454292092551462E-5</v>
      </c>
      <c r="BJ1963" s="14">
        <f t="shared" si="2625"/>
        <v>0.24245013343981037</v>
      </c>
      <c r="BK1963" s="14">
        <f t="shared" si="2626"/>
        <v>0.25473905341167641</v>
      </c>
      <c r="BL1963" s="14">
        <f t="shared" si="2627"/>
        <v>0.4529044769234985</v>
      </c>
      <c r="BM1963" s="14">
        <f t="shared" si="2628"/>
        <v>0.46762696618470495</v>
      </c>
      <c r="BN1963" s="14">
        <f t="shared" si="2629"/>
        <v>0.53115957648088696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1.3391999999999999</v>
      </c>
      <c r="F1964" s="10">
        <f>VLOOKUP(B1964,home!$B$2:$E$405,3,FALSE)</f>
        <v>1.0454000000000001</v>
      </c>
      <c r="G1964" s="10">
        <f>VLOOKUP(C1964,away!$B$2:$E$405,4,FALSE)</f>
        <v>1.2694000000000001</v>
      </c>
      <c r="H1964" s="10">
        <f>VLOOKUP(A1964,away!$A$2:$E$405,3,FALSE)</f>
        <v>1.014</v>
      </c>
      <c r="I1964" s="10">
        <f>VLOOKUP(C1964,away!$B$2:$E$405,3,FALSE)</f>
        <v>1.7750999999999999</v>
      </c>
      <c r="J1964" s="10">
        <f>VLOOKUP(B1964,home!$B$2:$E$405,4,FALSE)</f>
        <v>0.98619999999999997</v>
      </c>
      <c r="K1964" s="12">
        <f t="shared" si="2574"/>
        <v>1.7771595937920002</v>
      </c>
      <c r="L1964" s="12">
        <f t="shared" si="2575"/>
        <v>1.7751120706799999</v>
      </c>
      <c r="M1964" s="13">
        <f t="shared" si="2576"/>
        <v>2.8659460970944805E-2</v>
      </c>
      <c r="N1964" s="13">
        <f t="shared" si="2577"/>
        <v>5.0932436017421957E-2</v>
      </c>
      <c r="O1964" s="13">
        <f t="shared" si="2578"/>
        <v>5.0873755108706467E-2</v>
      </c>
      <c r="P1964" s="13">
        <f t="shared" si="2579"/>
        <v>9.0410781963662493E-2</v>
      </c>
      <c r="Q1964" s="13">
        <f t="shared" si="2580"/>
        <v>4.5257533651779328E-2</v>
      </c>
      <c r="R1964" s="13">
        <f t="shared" si="2581"/>
        <v>4.5153308387141586E-2</v>
      </c>
      <c r="S1964" s="13">
        <f t="shared" si="2582"/>
        <v>7.1303761640596625E-2</v>
      </c>
      <c r="T1964" s="13">
        <f t="shared" si="2583"/>
        <v>8.0337194274479787E-2</v>
      </c>
      <c r="U1964" s="13">
        <f t="shared" si="2584"/>
        <v>8.0244635191657462E-2</v>
      </c>
      <c r="V1964" s="13">
        <f t="shared" si="2585"/>
        <v>2.499321584671884E-2</v>
      </c>
      <c r="W1964" s="13">
        <f t="shared" si="2586"/>
        <v>2.6809953373541306E-2</v>
      </c>
      <c r="X1964" s="13">
        <f t="shared" si="2587"/>
        <v>4.7590671847741156E-2</v>
      </c>
      <c r="Y1964" s="13">
        <f t="shared" si="2588"/>
        <v>4.2239388024348096E-2</v>
      </c>
      <c r="Z1964" s="13">
        <f t="shared" si="2589"/>
        <v>2.6717394249717162E-2</v>
      </c>
      <c r="AA1964" s="13">
        <f t="shared" si="2590"/>
        <v>4.748107351200808E-2</v>
      </c>
      <c r="AB1964" s="13">
        <f t="shared" si="2591"/>
        <v>4.2190722657704197E-2</v>
      </c>
      <c r="AC1964" s="13">
        <f t="shared" si="2592"/>
        <v>4.9278146551223331E-3</v>
      </c>
      <c r="AD1964" s="13">
        <f t="shared" si="2593"/>
        <v>1.1911391461726286E-2</v>
      </c>
      <c r="AE1964" s="13">
        <f t="shared" si="2594"/>
        <v>2.114405476230502E-2</v>
      </c>
      <c r="AF1964" s="13">
        <f t="shared" si="2595"/>
        <v>1.8766533415843289E-2</v>
      </c>
      <c r="AG1964" s="13">
        <f t="shared" si="2596"/>
        <v>1.1104233330427661E-2</v>
      </c>
      <c r="AH1964" s="13">
        <f t="shared" si="2597"/>
        <v>1.1856592257447347E-2</v>
      </c>
      <c r="AI1964" s="13">
        <f t="shared" si="2598"/>
        <v>2.1071056680002503E-2</v>
      </c>
      <c r="AJ1964" s="13">
        <f t="shared" si="2599"/>
        <v>1.8723315265100734E-2</v>
      </c>
      <c r="AK1964" s="13">
        <f t="shared" si="2600"/>
        <v>1.1091439783655323E-2</v>
      </c>
      <c r="AL1964" s="13">
        <f t="shared" si="2601"/>
        <v>6.2182268786322977E-4</v>
      </c>
      <c r="AM1964" s="13">
        <f t="shared" si="2602"/>
        <v>4.233688722323793E-3</v>
      </c>
      <c r="AN1964" s="13">
        <f t="shared" si="2603"/>
        <v>7.5152719544987513E-3</v>
      </c>
      <c r="AO1964" s="13">
        <f t="shared" si="2604"/>
        <v>6.6702249804368044E-3</v>
      </c>
      <c r="AP1964" s="13">
        <f t="shared" si="2605"/>
        <v>3.9467989589748783E-3</v>
      </c>
      <c r="AQ1964" s="13">
        <f t="shared" si="2606"/>
        <v>1.7515026181558922E-3</v>
      </c>
      <c r="AR1964" s="13">
        <f t="shared" si="2607"/>
        <v>4.209356006665165E-3</v>
      </c>
      <c r="AS1964" s="13">
        <f t="shared" si="2608"/>
        <v>7.4806974109309808E-3</v>
      </c>
      <c r="AT1964" s="13">
        <f t="shared" si="2609"/>
        <v>6.6471965860454858E-3</v>
      </c>
      <c r="AU1964" s="13">
        <f t="shared" si="2610"/>
        <v>3.9377097282373881E-3</v>
      </c>
      <c r="AV1964" s="13">
        <f t="shared" si="2611"/>
        <v>1.7494846552762915E-3</v>
      </c>
      <c r="AW1964" s="13">
        <f t="shared" si="2612"/>
        <v>5.4489932573571812E-5</v>
      </c>
      <c r="AX1964" s="13">
        <f t="shared" si="2613"/>
        <v>1.2539900883344558E-3</v>
      </c>
      <c r="AY1964" s="13">
        <f t="shared" si="2614"/>
        <v>2.2259729423155716E-3</v>
      </c>
      <c r="AZ1964" s="13">
        <f t="shared" si="2615"/>
        <v>1.9756757194557234E-3</v>
      </c>
      <c r="BA1964" s="13">
        <f t="shared" si="2616"/>
        <v>1.1690152724517489E-3</v>
      </c>
      <c r="BB1964" s="13">
        <f t="shared" si="2617"/>
        <v>5.1878328023459246E-4</v>
      </c>
      <c r="BC1964" s="13">
        <f t="shared" si="2618"/>
        <v>1.8417969256227809E-4</v>
      </c>
      <c r="BD1964" s="13">
        <f t="shared" si="2619"/>
        <v>1.2453464428701145E-3</v>
      </c>
      <c r="BE1964" s="13">
        <f t="shared" si="2620"/>
        <v>2.2131793785413654E-3</v>
      </c>
      <c r="BF1964" s="13">
        <f t="shared" si="2621"/>
        <v>1.9665864826787023E-3</v>
      </c>
      <c r="BG1964" s="13">
        <f t="shared" si="2622"/>
        <v>1.164979344904707E-3</v>
      </c>
      <c r="BH1964" s="13">
        <f t="shared" si="2623"/>
        <v>5.1758855484172999E-4</v>
      </c>
      <c r="BI1964" s="13">
        <f t="shared" si="2624"/>
        <v>1.8396749317478329E-4</v>
      </c>
      <c r="BJ1964" s="14">
        <f t="shared" si="2625"/>
        <v>0.38753849438935822</v>
      </c>
      <c r="BK1964" s="14">
        <f t="shared" si="2626"/>
        <v>0.2231428307072239</v>
      </c>
      <c r="BL1964" s="14">
        <f t="shared" si="2627"/>
        <v>0.3600019909275905</v>
      </c>
      <c r="BM1964" s="14">
        <f t="shared" si="2628"/>
        <v>0.68394195116449119</v>
      </c>
      <c r="BN1964" s="14">
        <f t="shared" si="2629"/>
        <v>0.31128727609965662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1.242</v>
      </c>
      <c r="F1965" s="10">
        <f>VLOOKUP(B1965,home!$B$2:$E$405,3,FALSE)</f>
        <v>1.3734999999999999</v>
      </c>
      <c r="G1965" s="10">
        <f>VLOOKUP(C1965,away!$B$2:$E$405,4,FALSE)</f>
        <v>0.76039999999999996</v>
      </c>
      <c r="H1965" s="10">
        <f>VLOOKUP(A1965,away!$A$2:$E$405,3,FALSE)</f>
        <v>0.96209999999999996</v>
      </c>
      <c r="I1965" s="10">
        <f>VLOOKUP(C1965,away!$B$2:$E$405,3,FALSE)</f>
        <v>0.80840000000000001</v>
      </c>
      <c r="J1965" s="10">
        <f>VLOOKUP(B1965,home!$B$2:$E$405,4,FALSE)</f>
        <v>0.79479999999999995</v>
      </c>
      <c r="K1965" s="12">
        <f t="shared" si="2574"/>
        <v>1.2971564748</v>
      </c>
      <c r="L1965" s="12">
        <f t="shared" si="2575"/>
        <v>0.6181649514719999</v>
      </c>
      <c r="M1965" s="13">
        <f t="shared" si="2576"/>
        <v>0.14729448066068826</v>
      </c>
      <c r="N1965" s="13">
        <f t="shared" si="2577"/>
        <v>0.19106398929131518</v>
      </c>
      <c r="O1965" s="13">
        <f t="shared" si="2578"/>
        <v>9.1052285489707771E-2</v>
      </c>
      <c r="P1965" s="13">
        <f t="shared" si="2579"/>
        <v>0.11810906166831253</v>
      </c>
      <c r="Q1965" s="13">
        <f t="shared" si="2580"/>
        <v>0.12391994540517368</v>
      </c>
      <c r="R1965" s="13">
        <f t="shared" si="2581"/>
        <v>2.8142665820579945E-2</v>
      </c>
      <c r="S1965" s="13">
        <f t="shared" si="2582"/>
        <v>2.3676634700767057E-2</v>
      </c>
      <c r="T1965" s="13">
        <f t="shared" si="2583"/>
        <v>7.6602967037802047E-2</v>
      </c>
      <c r="U1965" s="13">
        <f t="shared" si="2584"/>
        <v>3.6505441187297934E-2</v>
      </c>
      <c r="V1965" s="13">
        <f t="shared" si="2585"/>
        <v>2.1094741601447829E-3</v>
      </c>
      <c r="W1965" s="13">
        <f t="shared" si="2586"/>
        <v>5.3581186513061201E-2</v>
      </c>
      <c r="X1965" s="13">
        <f t="shared" si="2587"/>
        <v>3.3122011560658644E-2</v>
      </c>
      <c r="Y1965" s="13">
        <f t="shared" si="2588"/>
        <v>1.0237433334524787E-2</v>
      </c>
      <c r="Z1965" s="13">
        <f t="shared" si="2589"/>
        <v>5.7989365504238369E-3</v>
      </c>
      <c r="AA1965" s="13">
        <f t="shared" si="2590"/>
        <v>7.5221280933366573E-3</v>
      </c>
      <c r="AB1965" s="13">
        <f t="shared" si="2591"/>
        <v>4.878688580273312E-3</v>
      </c>
      <c r="AC1965" s="13">
        <f t="shared" si="2592"/>
        <v>1.0571849525127333E-4</v>
      </c>
      <c r="AD1965" s="13">
        <f t="shared" si="2593"/>
        <v>1.7375795753220936E-2</v>
      </c>
      <c r="AE1965" s="13">
        <f t="shared" si="2594"/>
        <v>1.0741107938577202E-2</v>
      </c>
      <c r="AF1965" s="13">
        <f t="shared" si="2595"/>
        <v>3.3198882338030442E-3</v>
      </c>
      <c r="AG1965" s="13">
        <f t="shared" si="2596"/>
        <v>6.8407951631377416E-4</v>
      </c>
      <c r="AH1965" s="13">
        <f t="shared" si="2597"/>
        <v>8.9617483282048935E-4</v>
      </c>
      <c r="AI1965" s="13">
        <f t="shared" si="2598"/>
        <v>1.1624789869459054E-3</v>
      </c>
      <c r="AJ1965" s="13">
        <f t="shared" si="2599"/>
        <v>7.5395857236791304E-4</v>
      </c>
      <c r="AK1965" s="13">
        <f t="shared" si="2600"/>
        <v>3.2600074795933434E-4</v>
      </c>
      <c r="AL1965" s="13">
        <f t="shared" si="2601"/>
        <v>3.390843219408247E-6</v>
      </c>
      <c r="AM1965" s="13">
        <f t="shared" si="2602"/>
        <v>4.5078251932185748E-3</v>
      </c>
      <c r="AN1965" s="13">
        <f t="shared" si="2603"/>
        <v>2.7865795418102186E-3</v>
      </c>
      <c r="AO1965" s="13">
        <f t="shared" si="2604"/>
        <v>8.6128290361799076E-4</v>
      </c>
      <c r="AP1965" s="13">
        <f t="shared" si="2605"/>
        <v>1.7747163477289281E-4</v>
      </c>
      <c r="AQ1965" s="13">
        <f t="shared" si="2606"/>
        <v>2.7426686124260443E-5</v>
      </c>
      <c r="AR1965" s="13">
        <f t="shared" si="2607"/>
        <v>1.1079677440818112E-4</v>
      </c>
      <c r="AS1965" s="13">
        <f t="shared" si="2608"/>
        <v>1.4372075331052709E-4</v>
      </c>
      <c r="AT1965" s="13">
        <f t="shared" si="2609"/>
        <v>9.3214152859941887E-5</v>
      </c>
      <c r="AU1965" s="13">
        <f t="shared" si="2610"/>
        <v>4.0304447308423536E-5</v>
      </c>
      <c r="AV1965" s="13">
        <f t="shared" si="2611"/>
        <v>1.3070293697339251E-5</v>
      </c>
      <c r="AW1965" s="13">
        <f t="shared" si="2612"/>
        <v>7.5526951389465266E-8</v>
      </c>
      <c r="AX1965" s="13">
        <f t="shared" si="2613"/>
        <v>9.7455910610833973E-4</v>
      </c>
      <c r="AY1965" s="13">
        <f t="shared" si="2614"/>
        <v>6.024382825340573E-4</v>
      </c>
      <c r="AZ1965" s="13">
        <f t="shared" si="2615"/>
        <v>1.8620311584377025E-4</v>
      </c>
      <c r="BA1965" s="13">
        <f t="shared" si="2616"/>
        <v>3.8368080023166475E-5</v>
      </c>
      <c r="BB1965" s="13">
        <f t="shared" si="2617"/>
        <v>5.9294505813986272E-6</v>
      </c>
      <c r="BC1965" s="13">
        <f t="shared" si="2618"/>
        <v>7.3307570618118107E-7</v>
      </c>
      <c r="BD1965" s="13">
        <f t="shared" si="2619"/>
        <v>1.1415113779214561E-5</v>
      </c>
      <c r="BE1965" s="13">
        <f t="shared" si="2620"/>
        <v>1.4807188749286866E-5</v>
      </c>
      <c r="BF1965" s="13">
        <f t="shared" si="2621"/>
        <v>9.6036203798615868E-6</v>
      </c>
      <c r="BG1965" s="13">
        <f t="shared" si="2622"/>
        <v>4.1524661190862323E-6</v>
      </c>
      <c r="BH1965" s="13">
        <f t="shared" si="2623"/>
        <v>1.3465995781900832E-6</v>
      </c>
      <c r="BI1965" s="13">
        <f t="shared" si="2624"/>
        <v>3.4935007236244295E-7</v>
      </c>
      <c r="BJ1965" s="14">
        <f t="shared" si="2625"/>
        <v>0.53081722165479117</v>
      </c>
      <c r="BK1965" s="14">
        <f t="shared" si="2626"/>
        <v>0.29190119881091736</v>
      </c>
      <c r="BL1965" s="14">
        <f t="shared" si="2627"/>
        <v>0.17168260307155173</v>
      </c>
      <c r="BM1965" s="14">
        <f t="shared" si="2628"/>
        <v>0.3000151689963243</v>
      </c>
      <c r="BN1965" s="14">
        <f t="shared" si="2629"/>
        <v>0.69958242833577733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1.3391999999999999</v>
      </c>
      <c r="F1966" s="10">
        <f>VLOOKUP(B1966,home!$B$2:$E$405,3,FALSE)</f>
        <v>0.67200000000000004</v>
      </c>
      <c r="G1966" s="10">
        <f>VLOOKUP(C1966,away!$B$2:$E$405,4,FALSE)</f>
        <v>0.97070000000000001</v>
      </c>
      <c r="H1966" s="10">
        <f>VLOOKUP(A1966,away!$A$2:$E$405,3,FALSE)</f>
        <v>1.014</v>
      </c>
      <c r="I1966" s="10">
        <f>VLOOKUP(C1966,away!$B$2:$E$405,3,FALSE)</f>
        <v>0.88759999999999994</v>
      </c>
      <c r="J1966" s="10">
        <f>VLOOKUP(B1966,home!$B$2:$E$405,4,FALSE)</f>
        <v>1.5779000000000001</v>
      </c>
      <c r="K1966" s="12">
        <f t="shared" si="2574"/>
        <v>0.87357408768</v>
      </c>
      <c r="L1966" s="12">
        <f t="shared" si="2575"/>
        <v>1.4201516565600001</v>
      </c>
      <c r="M1966" s="13">
        <f t="shared" si="2576"/>
        <v>0.10088987089335397</v>
      </c>
      <c r="N1966" s="13">
        <f t="shared" si="2577"/>
        <v>8.8134776921814664E-2</v>
      </c>
      <c r="O1966" s="13">
        <f t="shared" si="2578"/>
        <v>0.14327891727932116</v>
      </c>
      <c r="P1966" s="13">
        <f t="shared" si="2579"/>
        <v>0.12516474944606118</v>
      </c>
      <c r="Q1966" s="13">
        <f t="shared" si="2580"/>
        <v>3.8496128671177278E-2</v>
      </c>
      <c r="R1966" s="13">
        <f t="shared" si="2581"/>
        <v>0.1017388958621756</v>
      </c>
      <c r="S1966" s="13">
        <f t="shared" si="2582"/>
        <v>3.8820087599416457E-2</v>
      </c>
      <c r="T1966" s="13">
        <f t="shared" si="2583"/>
        <v>5.4670340903519327E-2</v>
      </c>
      <c r="U1966" s="13">
        <f t="shared" si="2584"/>
        <v>8.8876463134370573E-2</v>
      </c>
      <c r="V1966" s="13">
        <f t="shared" si="2585"/>
        <v>5.3511665683149108E-3</v>
      </c>
      <c r="W1966" s="13">
        <f t="shared" si="2586"/>
        <v>1.1209740161045196E-2</v>
      </c>
      <c r="X1966" s="13">
        <f t="shared" si="2587"/>
        <v>1.5919531059315498E-2</v>
      </c>
      <c r="Y1966" s="13">
        <f t="shared" si="2588"/>
        <v>1.130407420277264E-2</v>
      </c>
      <c r="Z1966" s="13">
        <f t="shared" si="2589"/>
        <v>4.8161553831751358E-2</v>
      </c>
      <c r="AA1966" s="13">
        <f t="shared" si="2590"/>
        <v>4.2072685449823399E-2</v>
      </c>
      <c r="AB1966" s="13">
        <f t="shared" si="2591"/>
        <v>1.8376803904038539E-2</v>
      </c>
      <c r="AC1966" s="13">
        <f t="shared" si="2592"/>
        <v>4.1491864894151865E-4</v>
      </c>
      <c r="AD1966" s="13">
        <f t="shared" si="2593"/>
        <v>2.4481346335787279E-3</v>
      </c>
      <c r="AE1966" s="13">
        <f t="shared" si="2594"/>
        <v>3.4767224553587397E-3</v>
      </c>
      <c r="AF1966" s="13">
        <f t="shared" si="2595"/>
        <v>2.4687365771885327E-3</v>
      </c>
      <c r="AG1966" s="13">
        <f t="shared" si="2596"/>
        <v>1.1686601132348535E-3</v>
      </c>
      <c r="AH1966" s="13">
        <f t="shared" si="2597"/>
        <v>1.7099177614166326E-2</v>
      </c>
      <c r="AI1966" s="13">
        <f t="shared" si="2598"/>
        <v>1.4937398484373627E-2</v>
      </c>
      <c r="AJ1966" s="13">
        <f t="shared" si="2599"/>
        <v>6.5244621266496517E-3</v>
      </c>
      <c r="AK1966" s="13">
        <f t="shared" si="2600"/>
        <v>1.8998670166302278E-3</v>
      </c>
      <c r="AL1966" s="13">
        <f t="shared" si="2601"/>
        <v>2.0590050626651943E-5</v>
      </c>
      <c r="AM1966" s="13">
        <f t="shared" si="2602"/>
        <v>4.2772539580926975E-4</v>
      </c>
      <c r="AN1966" s="13">
        <f t="shared" si="2603"/>
        <v>6.0743492941131615E-4</v>
      </c>
      <c r="AO1966" s="13">
        <f t="shared" si="2604"/>
        <v>4.3132486062794377E-4</v>
      </c>
      <c r="AP1966" s="13">
        <f t="shared" si="2605"/>
        <v>2.0418223844542857E-4</v>
      </c>
      <c r="AQ1966" s="13">
        <f t="shared" si="2606"/>
        <v>7.2492436042101077E-5</v>
      </c>
      <c r="AR1966" s="13">
        <f t="shared" si="2607"/>
        <v>4.8566850829143962E-3</v>
      </c>
      <c r="AS1966" s="13">
        <f t="shared" si="2608"/>
        <v>4.2426742404560085E-3</v>
      </c>
      <c r="AT1966" s="13">
        <f t="shared" si="2609"/>
        <v>1.8531451394648969E-3</v>
      </c>
      <c r="AU1966" s="13">
        <f t="shared" si="2610"/>
        <v>5.3961985818222469E-4</v>
      </c>
      <c r="AV1966" s="13">
        <f t="shared" si="2611"/>
        <v>1.1784948132638697E-4</v>
      </c>
      <c r="AW1966" s="13">
        <f t="shared" si="2612"/>
        <v>7.0956041940324872E-7</v>
      </c>
      <c r="AX1966" s="13">
        <f t="shared" si="2613"/>
        <v>6.2274970403608279E-5</v>
      </c>
      <c r="AY1966" s="13">
        <f t="shared" si="2614"/>
        <v>8.8439902380909265E-5</v>
      </c>
      <c r="AZ1966" s="13">
        <f t="shared" si="2615"/>
        <v>6.2799036936126513E-5</v>
      </c>
      <c r="BA1966" s="13">
        <f t="shared" si="2616"/>
        <v>2.9728052111737574E-5</v>
      </c>
      <c r="BB1966" s="13">
        <f t="shared" si="2617"/>
        <v>1.0554585613196532E-5</v>
      </c>
      <c r="BC1966" s="13">
        <f t="shared" si="2618"/>
        <v>2.9978224485770798E-6</v>
      </c>
      <c r="BD1966" s="13">
        <f t="shared" si="2619"/>
        <v>1.1495382276485195E-3</v>
      </c>
      <c r="BE1966" s="13">
        <f t="shared" si="2620"/>
        <v>1.0042068084713395E-3</v>
      </c>
      <c r="BF1966" s="13">
        <f t="shared" si="2621"/>
        <v>4.3862452327619736E-4</v>
      </c>
      <c r="BG1966" s="13">
        <f t="shared" si="2622"/>
        <v>1.2772367258502635E-4</v>
      </c>
      <c r="BH1966" s="13">
        <f t="shared" si="2623"/>
        <v>2.7894022688400855E-5</v>
      </c>
      <c r="BI1966" s="13">
        <f t="shared" si="2624"/>
        <v>4.8734990843490001E-6</v>
      </c>
      <c r="BJ1966" s="14">
        <f t="shared" si="2625"/>
        <v>0.23129679992923571</v>
      </c>
      <c r="BK1966" s="14">
        <f t="shared" si="2626"/>
        <v>0.27074982310909557</v>
      </c>
      <c r="BL1966" s="14">
        <f t="shared" si="2627"/>
        <v>0.44916750542764683</v>
      </c>
      <c r="BM1966" s="14">
        <f t="shared" si="2628"/>
        <v>0.40158461288186414</v>
      </c>
      <c r="BN1966" s="14">
        <f t="shared" si="2629"/>
        <v>0.59770333907390383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1.242</v>
      </c>
      <c r="F1967" s="15">
        <f>VLOOKUP(B1967,home!$B$2:$E$405,3,FALSE)</f>
        <v>0.52100000000000002</v>
      </c>
      <c r="G1967" s="15">
        <f>VLOOKUP(C1967,away!$B$2:$E$405,4,FALSE)</f>
        <v>1.1839999999999999</v>
      </c>
      <c r="H1967" s="15">
        <f>VLOOKUP(A1967,away!$A$2:$E$405,3,FALSE)</f>
        <v>0.96209999999999996</v>
      </c>
      <c r="I1967" s="15">
        <f>VLOOKUP(C1967,away!$B$2:$E$405,3,FALSE)</f>
        <v>0.79479999999999995</v>
      </c>
      <c r="J1967" s="15">
        <f>VLOOKUP(B1967,home!$B$2:$E$405,4,FALSE)</f>
        <v>0.67249999999999999</v>
      </c>
      <c r="K1967" s="16">
        <f t="shared" si="2574"/>
        <v>0.76614508800000003</v>
      </c>
      <c r="L1967" s="16">
        <f t="shared" si="2575"/>
        <v>0.51424533629999991</v>
      </c>
      <c r="M1967" s="17">
        <f t="shared" si="2576"/>
        <v>0.27792876912280384</v>
      </c>
      <c r="N1967" s="17">
        <f t="shared" si="2577"/>
        <v>0.21293376127732222</v>
      </c>
      <c r="O1967" s="17">
        <f t="shared" si="2578"/>
        <v>0.14292357334500128</v>
      </c>
      <c r="P1967" s="17">
        <f t="shared" si="2579"/>
        <v>0.10950019367768045</v>
      </c>
      <c r="Q1967" s="17">
        <f t="shared" si="2580"/>
        <v>8.1569077635992498E-2</v>
      </c>
      <c r="R1967" s="17">
        <f t="shared" si="2581"/>
        <v>3.6748890519998939E-2</v>
      </c>
      <c r="S1967" s="17">
        <f t="shared" si="2582"/>
        <v>1.0785400566207286E-2</v>
      </c>
      <c r="T1967" s="17">
        <f t="shared" si="2583"/>
        <v>4.1946517760601758E-2</v>
      </c>
      <c r="U1967" s="17">
        <f t="shared" si="2584"/>
        <v>2.8154981961346952E-2</v>
      </c>
      <c r="V1967" s="17">
        <f t="shared" si="2585"/>
        <v>4.7214473718833097E-4</v>
      </c>
      <c r="W1967" s="17">
        <f t="shared" si="2586"/>
        <v>2.0831249387835444E-2</v>
      </c>
      <c r="X1967" s="17">
        <f t="shared" si="2587"/>
        <v>1.0712372846996603E-2</v>
      </c>
      <c r="Y1967" s="17">
        <f t="shared" si="2588"/>
        <v>2.754393888637378E-3</v>
      </c>
      <c r="Z1967" s="17">
        <f t="shared" si="2589"/>
        <v>6.2993151880362443E-3</v>
      </c>
      <c r="AA1967" s="17">
        <f t="shared" si="2590"/>
        <v>4.8261893890777655E-3</v>
      </c>
      <c r="AB1967" s="17">
        <f t="shared" si="2591"/>
        <v>1.8487806470998251E-3</v>
      </c>
      <c r="AC1967" s="17">
        <f t="shared" si="2592"/>
        <v>1.1626166915266326E-5</v>
      </c>
      <c r="AD1967" s="17">
        <f t="shared" si="2593"/>
        <v>3.9899398488482821E-3</v>
      </c>
      <c r="AE1967" s="17">
        <f t="shared" si="2594"/>
        <v>2.0518079593877551E-3</v>
      </c>
      <c r="AF1967" s="17">
        <f t="shared" si="2595"/>
        <v>5.2756633704918634E-4</v>
      </c>
      <c r="AG1967" s="17">
        <f t="shared" si="2596"/>
        <v>9.043284280547266E-5</v>
      </c>
      <c r="AH1967" s="17">
        <f t="shared" si="2597"/>
        <v>8.0984836433284878E-4</v>
      </c>
      <c r="AI1967" s="17">
        <f t="shared" si="2598"/>
        <v>6.2046134635844648E-4</v>
      </c>
      <c r="AJ1967" s="17">
        <f t="shared" si="2599"/>
        <v>2.3768170640319519E-4</v>
      </c>
      <c r="AK1967" s="17">
        <f t="shared" si="2600"/>
        <v>6.0699557289422071E-5</v>
      </c>
      <c r="AL1967" s="17">
        <f t="shared" si="2601"/>
        <v>1.8322213032767329E-7</v>
      </c>
      <c r="AM1967" s="17">
        <f t="shared" si="2602"/>
        <v>6.113745633221149E-4</v>
      </c>
      <c r="AN1967" s="17">
        <f t="shared" si="2603"/>
        <v>3.1439651792084655E-4</v>
      </c>
      <c r="AO1967" s="17">
        <f t="shared" si="2604"/>
        <v>8.0838471544877338E-5</v>
      </c>
      <c r="AP1967" s="17">
        <f t="shared" si="2605"/>
        <v>1.3856935661857808E-5</v>
      </c>
      <c r="AQ1967" s="17">
        <f t="shared" si="2606"/>
        <v>1.7814661348798821E-6</v>
      </c>
      <c r="AR1967" s="17">
        <f t="shared" si="2607"/>
        <v>8.3292148893670168E-5</v>
      </c>
      <c r="AS1967" s="17">
        <f t="shared" si="2608"/>
        <v>6.3813870743850037E-5</v>
      </c>
      <c r="AT1967" s="17">
        <f t="shared" si="2609"/>
        <v>2.4445341808333801E-5</v>
      </c>
      <c r="AU1967" s="17">
        <f t="shared" si="2610"/>
        <v>6.2428928503119954E-6</v>
      </c>
      <c r="AV1967" s="17">
        <f t="shared" si="2611"/>
        <v>1.1957404230442133E-6</v>
      </c>
      <c r="AW1967" s="17">
        <f t="shared" si="2612"/>
        <v>2.0051959136707763E-9</v>
      </c>
      <c r="AX1967" s="17">
        <f t="shared" si="2613"/>
        <v>7.8066936436230541E-5</v>
      </c>
      <c r="AY1967" s="17">
        <f t="shared" si="2614"/>
        <v>4.0145557981560082E-5</v>
      </c>
      <c r="AZ1967" s="17">
        <f t="shared" si="2615"/>
        <v>1.0322332982589256E-5</v>
      </c>
      <c r="BA1967" s="17">
        <f t="shared" si="2616"/>
        <v>1.7694038653440642E-6</v>
      </c>
      <c r="BB1967" s="17">
        <f t="shared" si="2617"/>
        <v>2.2747692144609448E-7</v>
      </c>
      <c r="BC1967" s="17">
        <f t="shared" si="2618"/>
        <v>2.3395789193907112E-8</v>
      </c>
      <c r="BD1967" s="17">
        <f t="shared" si="2619"/>
        <v>7.1387665198291753E-6</v>
      </c>
      <c r="BE1967" s="17">
        <f t="shared" si="2620"/>
        <v>5.4693309035459774E-6</v>
      </c>
      <c r="BF1967" s="17">
        <f t="shared" si="2621"/>
        <v>2.095150503199176E-6</v>
      </c>
      <c r="BG1967" s="17">
        <f t="shared" si="2622"/>
        <v>5.3506308888225915E-7</v>
      </c>
      <c r="BH1967" s="17">
        <f t="shared" si="2623"/>
        <v>1.0248398932931253E-7</v>
      </c>
      <c r="BI1967" s="17">
        <f t="shared" si="2624"/>
        <v>1.5703521004659448E-8</v>
      </c>
      <c r="BJ1967" s="18">
        <f t="shared" si="2625"/>
        <v>0.37855992284403761</v>
      </c>
      <c r="BK1967" s="18">
        <f t="shared" si="2626"/>
        <v>0.39873846305090699</v>
      </c>
      <c r="BL1967" s="18">
        <f t="shared" si="2627"/>
        <v>0.2164254533301537</v>
      </c>
      <c r="BM1967" s="18">
        <f t="shared" si="2628"/>
        <v>0.13837874528154967</v>
      </c>
      <c r="BN1967" s="18">
        <f t="shared" si="2629"/>
        <v>0.86160426557879932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1.3391999999999999</v>
      </c>
      <c r="F1968" s="10">
        <f>VLOOKUP(B1968,home!$B$2:$E$405,3,FALSE)</f>
        <v>1.2694000000000001</v>
      </c>
      <c r="G1968" s="10">
        <f>VLOOKUP(C1968,away!$B$2:$E$405,4,FALSE)</f>
        <v>0.74670000000000003</v>
      </c>
      <c r="H1968" s="10">
        <f>VLOOKUP(A1968,away!$A$2:$E$405,3,FALSE)</f>
        <v>1.014</v>
      </c>
      <c r="I1968" s="10">
        <f>VLOOKUP(C1968,away!$B$2:$E$405,3,FALSE)</f>
        <v>0.98619999999999997</v>
      </c>
      <c r="J1968" s="10">
        <f>VLOOKUP(B1968,home!$B$2:$E$405,4,FALSE)</f>
        <v>0.78900000000000003</v>
      </c>
      <c r="K1968" s="12">
        <f t="shared" ref="K1968:K2031" si="2630">E1968*F1968*G1968</f>
        <v>1.269375424416</v>
      </c>
      <c r="L1968" s="12">
        <f t="shared" ref="L1968:L2031" si="2631">H1968*I1968*J1968</f>
        <v>0.78900536519999998</v>
      </c>
      <c r="M1968" s="13">
        <f t="shared" ref="M1968:M2031" si="2632">_xlfn.POISSON.DIST(0,K1968,FALSE) * _xlfn.POISSON.DIST(0,L1968,FALSE)</f>
        <v>0.12766051185867605</v>
      </c>
      <c r="N1968" s="13">
        <f t="shared" ref="N1968:N2031" si="2633">_xlfn.POISSON.DIST(1,K1968,FALSE) * _xlfn.POISSON.DIST(0,L1968,FALSE)</f>
        <v>0.16204911642177072</v>
      </c>
      <c r="O1968" s="13">
        <f t="shared" ref="O1968:O2031" si="2634">_xlfn.POISSON.DIST(0,K1968,FALSE) * _xlfn.POISSON.DIST(1,L1968,FALSE)</f>
        <v>0.10072482878067363</v>
      </c>
      <c r="P1968" s="13">
        <f t="shared" ref="P1968:P2031" si="2635">_xlfn.POISSON.DIST(1,K1968,FALSE) * _xlfn.POISSON.DIST(1,L1968,FALSE)</f>
        <v>0.12785762228269651</v>
      </c>
      <c r="Q1968" s="13">
        <f t="shared" ref="Q1968:Q2031" si="2636">_xlfn.POISSON.DIST(2,K1968,FALSE) * _xlfn.POISSON.DIST(0,L1968,FALSE)</f>
        <v>0.10285058296706154</v>
      </c>
      <c r="R1968" s="13">
        <f t="shared" ref="R1968:R2031" si="2637">_xlfn.POISSON.DIST(0,K1968,FALSE) * _xlfn.POISSON.DIST(2,L1968,FALSE)</f>
        <v>3.9736215158401429E-2</v>
      </c>
      <c r="S1968" s="13">
        <f t="shared" ref="S1968:S2031" si="2638">_xlfn.POISSON.DIST(2,K1968,FALSE) * _xlfn.POISSON.DIST(2,L1968,FALSE)</f>
        <v>3.2013759262304112E-2</v>
      </c>
      <c r="T1968" s="13">
        <f t="shared" ref="T1968:T2031" si="2639">_xlfn.POISSON.DIST(2,K1968,FALSE) * _xlfn.POISSON.DIST(1,L1968,FALSE)</f>
        <v>8.1149661774959275E-2</v>
      </c>
      <c r="U1968" s="13">
        <f t="shared" ref="U1968:U2031" si="2640">_xlfn.POISSON.DIST(1,K1968,FALSE) * _xlfn.POISSON.DIST(2,L1968,FALSE)</f>
        <v>5.0440174981381314E-2</v>
      </c>
      <c r="V1968" s="13">
        <f t="shared" ref="V1968:V2031" si="2641">_xlfn.POISSON.DIST(3,K1968,FALSE) * _xlfn.POISSON.DIST(3,L1968,FALSE)</f>
        <v>3.5625765730040765E-3</v>
      </c>
      <c r="W1968" s="13">
        <f t="shared" ref="W1968:W2031" si="2642">_xlfn.POISSON.DIST(3,K1968,FALSE) * _xlfn.POISSON.DIST(0,L1968,FALSE)</f>
        <v>4.3518667468415574E-2</v>
      </c>
      <c r="X1968" s="13">
        <f t="shared" ref="X1968:X2031" si="2643">_xlfn.POISSON.DIST(3,K1968,FALSE) * _xlfn.POISSON.DIST(1,L1968,FALSE)</f>
        <v>3.4336462118934589E-2</v>
      </c>
      <c r="Y1968" s="13">
        <f t="shared" ref="Y1968:Y2031" si="2644">_xlfn.POISSON.DIST(3,K1968,FALSE) * _xlfn.POISSON.DIST(2,L1968,FALSE)</f>
        <v>1.3545826416912975E-2</v>
      </c>
      <c r="Z1968" s="13">
        <f t="shared" ref="Z1968:Z2031" si="2645">_xlfn.POISSON.DIST(0,K1968,FALSE) * _xlfn.POISSON.DIST(3,L1968,FALSE)</f>
        <v>1.0450695650906767E-2</v>
      </c>
      <c r="AA1968" s="13">
        <f t="shared" ref="AA1968:AA2031" si="2646">_xlfn.POISSON.DIST(1,K1968,FALSE) * _xlfn.POISSON.DIST(3,L1968,FALSE)</f>
        <v>1.3265856227312222E-2</v>
      </c>
      <c r="AB1968" s="13">
        <f t="shared" ref="AB1968:AB2031" si="2647">_xlfn.POISSON.DIST(2,K1968,FALSE) * _xlfn.POISSON.DIST(3,L1968,FALSE)</f>
        <v>8.4196759393930475E-3</v>
      </c>
      <c r="AC1968" s="13">
        <f t="shared" ref="AC1968:AC2031" si="2648">_xlfn.POISSON.DIST(4,K1968,FALSE) * _xlfn.POISSON.DIST(4,L1968,FALSE)</f>
        <v>2.2300482897590984E-4</v>
      </c>
      <c r="AD1968" s="13">
        <f t="shared" ref="AD1968:AD2031" si="2649">_xlfn.POISSON.DIST(4,K1968,FALSE) * _xlfn.POISSON.DIST(0,L1968,FALSE)</f>
        <v>1.38103817469347E-2</v>
      </c>
      <c r="AE1968" s="13">
        <f t="shared" ref="AE1968:AE2031" si="2650">_xlfn.POISSON.DIST(4,K1968,FALSE) * _xlfn.POISSON.DIST(1,L1968,FALSE)</f>
        <v>1.0896465293791627E-2</v>
      </c>
      <c r="AF1968" s="13">
        <f t="shared" ref="AF1968:AF2031" si="2651">_xlfn.POISSON.DIST(4,K1968,FALSE) * _xlfn.POISSON.DIST(2,L1968,FALSE)</f>
        <v>4.2986847892585939E-3</v>
      </c>
      <c r="AG1968" s="13">
        <f t="shared" ref="AG1968:AG2031" si="2652">_xlfn.POISSON.DIST(4,K1968,FALSE) * _xlfn.POISSON.DIST(3,L1968,FALSE)</f>
        <v>1.1305617873428873E-3</v>
      </c>
      <c r="AH1968" s="13">
        <f t="shared" ref="AH1968:AH2031" si="2653">_xlfn.POISSON.DIST(0,K1968,FALSE) * _xlfn.POISSON.DIST(4,L1968,FALSE)</f>
        <v>2.0614137346594359E-3</v>
      </c>
      <c r="AI1968" s="13">
        <f t="shared" ref="AI1968:AI2031" si="2654">_xlfn.POISSON.DIST(1,K1968,FALSE) * _xlfn.POISSON.DIST(4,L1968,FALSE)</f>
        <v>2.6167079343302931E-3</v>
      </c>
      <c r="AJ1968" s="13">
        <f t="shared" ref="AJ1968:AJ2031" si="2655">_xlfn.POISSON.DIST(2,K1968,FALSE) * _xlfn.POISSON.DIST(4,L1968,FALSE)</f>
        <v>1.6607923723566157E-3</v>
      </c>
      <c r="AK1968" s="13">
        <f t="shared" ref="AK1968:AK2031" si="2656">_xlfn.POISSON.DIST(3,K1968,FALSE) * _xlfn.POISSON.DIST(4,L1968,FALSE)</f>
        <v>7.0272300750901136E-4</v>
      </c>
      <c r="AL1968" s="13">
        <f t="shared" ref="AL1968:AL2031" si="2657">_xlfn.POISSON.DIST(5,K1968,FALSE) * _xlfn.POISSON.DIST(5,L1968,FALSE)</f>
        <v>8.9339661185077476E-6</v>
      </c>
      <c r="AM1968" s="13">
        <f t="shared" ref="AM1968:AM2031" si="2658">_xlfn.POISSON.DIST(5,K1968,FALSE) * _xlfn.POISSON.DIST(0,L1968,FALSE)</f>
        <v>3.5061118382724412E-3</v>
      </c>
      <c r="AN1968" s="13">
        <f t="shared" ref="AN1968:AN2031" si="2659">_xlfn.POISSON.DIST(5,K1968,FALSE) * _xlfn.POISSON.DIST(1,L1968,FALSE)</f>
        <v>2.7663410513881909E-3</v>
      </c>
      <c r="AO1968" s="13">
        <f t="shared" ref="AO1968:AO2031" si="2660">_xlfn.POISSON.DIST(5,K1968,FALSE) * _xlfn.POISSON.DIST(2,L1968,FALSE)</f>
        <v>1.0913289657591455E-3</v>
      </c>
      <c r="AP1968" s="13">
        <f t="shared" ref="AP1968:AP2031" si="2661">_xlfn.POISSON.DIST(5,K1968,FALSE) * _xlfn.POISSON.DIST(3,L1968,FALSE)</f>
        <v>2.870214697273777E-4</v>
      </c>
      <c r="AQ1968" s="13">
        <f t="shared" ref="AQ1968:AQ2031" si="2662">_xlfn.POISSON.DIST(5,K1968,FALSE) * _xlfn.POISSON.DIST(4,L1968,FALSE)</f>
        <v>5.6615369885622584E-5</v>
      </c>
      <c r="AR1968" s="13">
        <f t="shared" ref="AR1968:AR2031" si="2663">_xlfn.POISSON.DIST(0,K1968,FALSE) * _xlfn.POISSON.DIST(5,L1968,FALSE)</f>
        <v>3.2529329930865289E-4</v>
      </c>
      <c r="AS1968" s="13">
        <f t="shared" ref="AS1968:AS2031" si="2664">_xlfn.POISSON.DIST(1,K1968,FALSE) * _xlfn.POISSON.DIST(5,L1968,FALSE)</f>
        <v>4.1291931986960225E-4</v>
      </c>
      <c r="AT1968" s="13">
        <f t="shared" ref="AT1968:AT2031" si="2665">_xlfn.POISSON.DIST(2,K1968,FALSE) * _xlfn.POISSON.DIST(5,L1968,FALSE)</f>
        <v>2.6207481845452128E-4</v>
      </c>
      <c r="AU1968" s="13">
        <f t="shared" ref="AU1968:AU2031" si="2666">_xlfn.POISSON.DIST(3,K1968,FALSE) * _xlfn.POISSON.DIST(5,L1968,FALSE)</f>
        <v>1.10890444634818E-4</v>
      </c>
      <c r="AV1968" s="13">
        <f t="shared" ref="AV1968:AV2031" si="2667">_xlfn.POISSON.DIST(4,K1968,FALSE) * _xlfn.POISSON.DIST(5,L1968,FALSE)</f>
        <v>3.5190401305500265E-5</v>
      </c>
      <c r="AW1968" s="13">
        <f t="shared" ref="AW1968:AW2031" si="2668">_xlfn.POISSON.DIST(6,K1968,FALSE) * _xlfn.POISSON.DIST(6,L1968,FALSE)</f>
        <v>2.4854889843634305E-7</v>
      </c>
      <c r="AX1968" s="13">
        <f t="shared" ref="AX1968:AX2031" si="2669">_xlfn.POISSON.DIST(6,K1968,FALSE) * _xlfn.POISSON.DIST(0,L1968,FALSE)</f>
        <v>7.4176203379284003E-4</v>
      </c>
      <c r="AY1968" s="13">
        <f t="shared" ref="AY1968:AY2031" si="2670">_xlfn.POISSON.DIST(6,K1968,FALSE) * _xlfn.POISSON.DIST(1,L1968,FALSE)</f>
        <v>5.8525422436421439E-4</v>
      </c>
      <c r="AZ1968" s="13">
        <f t="shared" ref="AZ1968:AZ2031" si="2671">_xlfn.POISSON.DIST(6,K1968,FALSE) * _xlfn.POISSON.DIST(2,L1968,FALSE)</f>
        <v>2.3088436151466485E-4</v>
      </c>
      <c r="BA1968" s="13">
        <f t="shared" ref="BA1968:BA2031" si="2672">_xlfn.POISSON.DIST(6,K1968,FALSE) * _xlfn.POISSON.DIST(3,L1968,FALSE)</f>
        <v>6.0722999991949E-5</v>
      </c>
      <c r="BB1968" s="13">
        <f t="shared" ref="BB1968:BB2031" si="2673">_xlfn.POISSON.DIST(6,K1968,FALSE) * _xlfn.POISSON.DIST(4,L1968,FALSE)</f>
        <v>1.1977693196171827E-5</v>
      </c>
      <c r="BC1968" s="13">
        <f t="shared" ref="BC1968:BC2031" si="2674">_xlfn.POISSON.DIST(6,K1968,FALSE) * _xlfn.POISSON.DIST(5,L1968,FALSE)</f>
        <v>1.8900928388998219E-6</v>
      </c>
      <c r="BD1968" s="13">
        <f t="shared" ref="BD1968:BD2031" si="2675">_xlfn.POISSON.DIST(0,K1968,FALSE) * _xlfn.POISSON.DIST(6,L1968,FALSE)</f>
        <v>4.2776359736356086E-5</v>
      </c>
      <c r="BE1968" s="13">
        <f t="shared" ref="BE1968:BE2031" si="2676">_xlfn.POISSON.DIST(1,K1968,FALSE) * _xlfn.POISSON.DIST(6,L1968,FALSE)</f>
        <v>5.4299259795308506E-5</v>
      </c>
      <c r="BF1968" s="13">
        <f t="shared" ref="BF1968:BF2031" si="2677">_xlfn.POISSON.DIST(2,K1968,FALSE) * _xlfn.POISSON.DIST(6,L1968,FALSE)</f>
        <v>3.4463072974072198E-5</v>
      </c>
      <c r="BG1968" s="13">
        <f t="shared" ref="BG1968:BG2031" si="2678">_xlfn.POISSON.DIST(3,K1968,FALSE) * _xlfn.POISSON.DIST(6,L1968,FALSE)</f>
        <v>1.4582192627714156E-5</v>
      </c>
      <c r="BH1968" s="13">
        <f t="shared" ref="BH1968:BH2031" si="2679">_xlfn.POISSON.DIST(4,K1968,FALSE) * _xlfn.POISSON.DIST(6,L1968,FALSE)</f>
        <v>4.6275692389301311E-6</v>
      </c>
      <c r="BI1968" s="13">
        <f t="shared" ref="BI1968:BI2031" si="2680">_xlfn.POISSON.DIST(5,K1968,FALSE) * _xlfn.POISSON.DIST(6,L1968,FALSE)</f>
        <v>1.1748245333362718E-6</v>
      </c>
      <c r="BJ1968" s="14">
        <f t="shared" ref="BJ1968:BJ2031" si="2681">SUM(N1968,Q1968,T1968,W1968,X1968,Y1968,AD1968,AE1968,AF1968,AG1968,AM1968,AN1968,AO1968,AP1968,AQ1968,AX1968,AY1968,AZ1968,BA1968,BB1968,BC1968)</f>
        <v>0.47692632088611403</v>
      </c>
      <c r="BK1968" s="14">
        <f t="shared" ref="BK1968:BK2031" si="2682">SUM(M1968,P1968,S1968,V1968,AC1968,AL1968,AY1968)</f>
        <v>0.29191166299613941</v>
      </c>
      <c r="BL1968" s="14">
        <f t="shared" ref="BL1968:BL2031" si="2683">SUM(O1968,R1968,U1968,AA1968,AB1968,AH1968,AI1968,AJ1968,AK1968,AR1968,AS1968,AT1968,AU1968,AV1968,BD1968,BE1968,BF1968,BG1968,BH1968,BI1968)</f>
        <v>0.22092667969849583</v>
      </c>
      <c r="BM1968" s="14">
        <f t="shared" ref="BM1968:BM2031" si="2684">SUM(S1968:BI1968)</f>
        <v>0.33875147608691025</v>
      </c>
      <c r="BN1968" s="14">
        <f t="shared" ref="BN1968:BN2031" si="2685">SUM(M1968:R1968)</f>
        <v>0.66087887746927987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1.3391999999999999</v>
      </c>
      <c r="F1969" s="10">
        <f>VLOOKUP(B1969,home!$B$2:$E$405,3,FALSE)</f>
        <v>0.82140000000000002</v>
      </c>
      <c r="G1969" s="10">
        <f>VLOOKUP(C1969,away!$B$2:$E$405,4,FALSE)</f>
        <v>0.89610000000000001</v>
      </c>
      <c r="H1969" s="10">
        <f>VLOOKUP(A1969,away!$A$2:$E$405,3,FALSE)</f>
        <v>1.014</v>
      </c>
      <c r="I1969" s="10">
        <f>VLOOKUP(C1969,away!$B$2:$E$405,3,FALSE)</f>
        <v>0.88759999999999994</v>
      </c>
      <c r="J1969" s="10">
        <f>VLOOKUP(B1969,home!$B$2:$E$405,4,FALSE)</f>
        <v>0.98619999999999997</v>
      </c>
      <c r="K1969" s="12">
        <f t="shared" si="2630"/>
        <v>0.98572691836799997</v>
      </c>
      <c r="L1969" s="12">
        <f t="shared" si="2631"/>
        <v>0.88760603567999996</v>
      </c>
      <c r="M1969" s="13">
        <f t="shared" si="2632"/>
        <v>0.1536108298300487</v>
      </c>
      <c r="N1969" s="13">
        <f t="shared" si="2633"/>
        <v>0.15141832991632515</v>
      </c>
      <c r="O1969" s="13">
        <f t="shared" si="2634"/>
        <v>0.13634589970296462</v>
      </c>
      <c r="P1969" s="13">
        <f t="shared" si="2635"/>
        <v>0.13439982354631572</v>
      </c>
      <c r="Q1969" s="13">
        <f t="shared" si="2636"/>
        <v>7.4628561866424165E-2</v>
      </c>
      <c r="R1969" s="13">
        <f t="shared" si="2637"/>
        <v>6.0510721758285646E-2</v>
      </c>
      <c r="S1969" s="13">
        <f t="shared" si="2638"/>
        <v>2.9397850055991503E-2</v>
      </c>
      <c r="T1969" s="13">
        <f t="shared" si="2639"/>
        <v>6.6240761946756363E-2</v>
      </c>
      <c r="U1969" s="13">
        <f t="shared" si="2640"/>
        <v>5.964704728701839E-2</v>
      </c>
      <c r="V1969" s="13">
        <f t="shared" si="2641"/>
        <v>2.8579190561105836E-3</v>
      </c>
      <c r="W1969" s="13">
        <f t="shared" si="2642"/>
        <v>2.4521127436941976E-2</v>
      </c>
      <c r="X1969" s="13">
        <f t="shared" si="2643"/>
        <v>2.1765100714708146E-2</v>
      </c>
      <c r="Y1969" s="13">
        <f t="shared" si="2644"/>
        <v>9.6594173807790142E-3</v>
      </c>
      <c r="Z1969" s="13">
        <f t="shared" si="2645"/>
        <v>1.7903227285335815E-2</v>
      </c>
      <c r="AA1969" s="13">
        <f t="shared" si="2646"/>
        <v>1.7647693060815966E-2</v>
      </c>
      <c r="AB1969" s="13">
        <f t="shared" si="2647"/>
        <v>8.6979030485712285E-3</v>
      </c>
      <c r="AC1969" s="13">
        <f t="shared" si="2648"/>
        <v>1.5628122431043706E-4</v>
      </c>
      <c r="AD1969" s="13">
        <f t="shared" si="2649"/>
        <v>6.0427838458314564E-3</v>
      </c>
      <c r="AE1969" s="13">
        <f t="shared" si="2650"/>
        <v>5.3636114138696026E-3</v>
      </c>
      <c r="AF1969" s="13">
        <f t="shared" si="2651"/>
        <v>2.3803869319963984E-3</v>
      </c>
      <c r="AG1969" s="13">
        <f t="shared" si="2652"/>
        <v>7.0428193603126711E-4</v>
      </c>
      <c r="AH1969" s="13">
        <f t="shared" si="2653"/>
        <v>3.9727531491537318E-3</v>
      </c>
      <c r="AI1969" s="13">
        <f t="shared" si="2654"/>
        <v>3.916049719152076E-3</v>
      </c>
      <c r="AJ1969" s="13">
        <f t="shared" si="2655"/>
        <v>1.9300778109178234E-3</v>
      </c>
      <c r="AK1969" s="13">
        <f t="shared" si="2656"/>
        <v>6.3417655092216051E-4</v>
      </c>
      <c r="AL1969" s="13">
        <f t="shared" si="2657"/>
        <v>5.4694500366057373E-6</v>
      </c>
      <c r="AM1969" s="13">
        <f t="shared" si="2658"/>
        <v>1.1913069397430749E-3</v>
      </c>
      <c r="AN1969" s="13">
        <f t="shared" si="2659"/>
        <v>1.0574112300634232E-3</v>
      </c>
      <c r="AO1969" s="13">
        <f t="shared" si="2660"/>
        <v>4.6928229500005369E-4</v>
      </c>
      <c r="AP1969" s="13">
        <f t="shared" si="2661"/>
        <v>1.3884593249327001E-4</v>
      </c>
      <c r="AQ1969" s="13">
        <f t="shared" si="2662"/>
        <v>3.0810121927661067E-5</v>
      </c>
      <c r="AR1969" s="13">
        <f t="shared" si="2663"/>
        <v>7.0524793469111616E-4</v>
      </c>
      <c r="AS1969" s="13">
        <f t="shared" si="2664"/>
        <v>6.9518187334847048E-4</v>
      </c>
      <c r="AT1969" s="13">
        <f t="shared" si="2665"/>
        <v>3.426297428605405E-4</v>
      </c>
      <c r="AU1969" s="13">
        <f t="shared" si="2666"/>
        <v>1.1257978685704695E-4</v>
      </c>
      <c r="AV1969" s="13">
        <f t="shared" si="2667"/>
        <v>2.7743231592280782E-5</v>
      </c>
      <c r="AW1969" s="13">
        <f t="shared" si="2668"/>
        <v>1.3292847483990147E-7</v>
      </c>
      <c r="AX1969" s="13">
        <f t="shared" si="2669"/>
        <v>1.9571721975722556E-4</v>
      </c>
      <c r="AY1969" s="13">
        <f t="shared" si="2670"/>
        <v>1.7371978554302234E-4</v>
      </c>
      <c r="AZ1969" s="13">
        <f t="shared" si="2671"/>
        <v>7.7097365082510905E-5</v>
      </c>
      <c r="BA1969" s="13">
        <f t="shared" si="2672"/>
        <v>2.2810695527420387E-5</v>
      </c>
      <c r="BB1969" s="13">
        <f t="shared" si="2673"/>
        <v>5.0617277570492786E-6</v>
      </c>
      <c r="BC1969" s="13">
        <f t="shared" si="2674"/>
        <v>8.9856402162518591E-7</v>
      </c>
      <c r="BD1969" s="13">
        <f t="shared" si="2675"/>
        <v>1.0433038724711483E-4</v>
      </c>
      <c r="BE1969" s="13">
        <f t="shared" si="2676"/>
        <v>1.0284127111323858E-4</v>
      </c>
      <c r="BF1969" s="13">
        <f t="shared" si="2677"/>
        <v>5.0686704627750335E-5</v>
      </c>
      <c r="BG1969" s="13">
        <f t="shared" si="2678"/>
        <v>1.665441638498046E-5</v>
      </c>
      <c r="BH1969" s="13">
        <f t="shared" si="2679"/>
        <v>4.1041766350960786E-6</v>
      </c>
      <c r="BI1969" s="13">
        <f t="shared" si="2680"/>
        <v>8.0911947739024125E-7</v>
      </c>
      <c r="BJ1969" s="14">
        <f t="shared" si="2681"/>
        <v>0.36608732526657983</v>
      </c>
      <c r="BK1969" s="14">
        <f t="shared" si="2682"/>
        <v>0.32060189294835661</v>
      </c>
      <c r="BL1969" s="14">
        <f t="shared" si="2683"/>
        <v>0.29546513073263669</v>
      </c>
      <c r="BM1969" s="14">
        <f t="shared" si="2684"/>
        <v>0.28896982275547667</v>
      </c>
      <c r="BN1969" s="14">
        <f t="shared" si="2685"/>
        <v>0.710914166620364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1.4896</v>
      </c>
      <c r="F1970" s="10">
        <f>VLOOKUP(B1970,home!$B$2:$E$405,3,FALSE)</f>
        <v>1.1748000000000001</v>
      </c>
      <c r="G1970" s="10">
        <f>VLOOKUP(C1970,away!$B$2:$E$405,4,FALSE)</f>
        <v>1.1748000000000001</v>
      </c>
      <c r="H1970" s="10">
        <f>VLOOKUP(A1970,away!$A$2:$E$405,3,FALSE)</f>
        <v>1.2811999999999999</v>
      </c>
      <c r="I1970" s="10">
        <f>VLOOKUP(C1970,away!$B$2:$E$405,3,FALSE)</f>
        <v>1.5609999999999999</v>
      </c>
      <c r="J1970" s="10">
        <f>VLOOKUP(B1970,home!$B$2:$E$405,4,FALSE)</f>
        <v>1.0731999999999999</v>
      </c>
      <c r="K1970" s="12">
        <f t="shared" si="2630"/>
        <v>2.055878947584</v>
      </c>
      <c r="L1970" s="12">
        <f t="shared" si="2631"/>
        <v>2.1463497742399995</v>
      </c>
      <c r="M1970" s="13">
        <f t="shared" si="2632"/>
        <v>1.4962193066523598E-2</v>
      </c>
      <c r="N1970" s="13">
        <f t="shared" si="2633"/>
        <v>3.0760457735153159E-2</v>
      </c>
      <c r="O1970" s="13">
        <f t="shared" si="2634"/>
        <v>3.2114099710468205E-2</v>
      </c>
      <c r="P1970" s="13">
        <f t="shared" si="2635"/>
        <v>6.6022701515365032E-2</v>
      </c>
      <c r="Q1970" s="13">
        <f t="shared" si="2636"/>
        <v>3.1619888737874399E-2</v>
      </c>
      <c r="R1970" s="13">
        <f t="shared" si="2637"/>
        <v>3.4464045331742146E-2</v>
      </c>
      <c r="S1970" s="13">
        <f t="shared" si="2638"/>
        <v>7.2833526074793847E-2</v>
      </c>
      <c r="T1970" s="13">
        <f t="shared" si="2639"/>
        <v>6.7867341054030625E-2</v>
      </c>
      <c r="U1970" s="13">
        <f t="shared" si="2640"/>
        <v>7.0853905246109322E-2</v>
      </c>
      <c r="V1970" s="13">
        <f t="shared" si="2641"/>
        <v>3.5709754363828852E-2</v>
      </c>
      <c r="W1970" s="13">
        <f t="shared" si="2642"/>
        <v>2.1668887860381462E-2</v>
      </c>
      <c r="X1970" s="13">
        <f t="shared" si="2643"/>
        <v>4.6509012567161612E-2</v>
      </c>
      <c r="Y1970" s="13">
        <f t="shared" si="2644"/>
        <v>4.9912304311826326E-2</v>
      </c>
      <c r="Z1970" s="13">
        <f t="shared" si="2645"/>
        <v>2.4657298639060615E-2</v>
      </c>
      <c r="AA1970" s="13">
        <f t="shared" si="2646"/>
        <v>5.0692421176336343E-2</v>
      </c>
      <c r="AB1970" s="13">
        <f t="shared" si="2647"/>
        <v>5.2108740749245624E-2</v>
      </c>
      <c r="AC1970" s="13">
        <f t="shared" si="2648"/>
        <v>9.8483826997640012E-3</v>
      </c>
      <c r="AD1970" s="13">
        <f t="shared" si="2649"/>
        <v>1.1137152592429193E-2</v>
      </c>
      <c r="AE1970" s="13">
        <f t="shared" si="2650"/>
        <v>2.3904224952436826E-2</v>
      </c>
      <c r="AF1970" s="13">
        <f t="shared" si="2651"/>
        <v>2.5653413915022478E-2</v>
      </c>
      <c r="AG1970" s="13">
        <f t="shared" si="2652"/>
        <v>1.8353733054997913E-2</v>
      </c>
      <c r="AH1970" s="13">
        <f t="shared" si="2653"/>
        <v>1.3230796841829005E-2</v>
      </c>
      <c r="AI1970" s="13">
        <f t="shared" si="2654"/>
        <v>2.720091668687713E-2</v>
      </c>
      <c r="AJ1970" s="13">
        <f t="shared" si="2655"/>
        <v>2.7960895985768515E-2</v>
      </c>
      <c r="AK1970" s="13">
        <f t="shared" si="2656"/>
        <v>1.9161405804242485E-2</v>
      </c>
      <c r="AL1970" s="13">
        <f t="shared" si="2657"/>
        <v>1.7382928518691473E-3</v>
      </c>
      <c r="AM1970" s="13">
        <f t="shared" si="2658"/>
        <v>4.5793275101611471E-3</v>
      </c>
      <c r="AN1970" s="13">
        <f t="shared" si="2659"/>
        <v>9.8288385676053962E-3</v>
      </c>
      <c r="AO1970" s="13">
        <f t="shared" si="2660"/>
        <v>1.0548062720310624E-2</v>
      </c>
      <c r="AP1970" s="13">
        <f t="shared" si="2661"/>
        <v>7.5466106794693528E-3</v>
      </c>
      <c r="AQ1970" s="13">
        <f t="shared" si="2662"/>
        <v>4.0494165320390553E-3</v>
      </c>
      <c r="AR1970" s="13">
        <f t="shared" si="2663"/>
        <v>5.6795835628949895E-3</v>
      </c>
      <c r="AS1970" s="13">
        <f t="shared" si="2664"/>
        <v>1.1676536277999937E-2</v>
      </c>
      <c r="AT1970" s="13">
        <f t="shared" si="2665"/>
        <v>1.2002772557320456E-2</v>
      </c>
      <c r="AU1970" s="13">
        <f t="shared" si="2666"/>
        <v>8.2254158044113637E-3</v>
      </c>
      <c r="AV1970" s="13">
        <f t="shared" si="2667"/>
        <v>4.2276147968535105E-3</v>
      </c>
      <c r="AW1970" s="13">
        <f t="shared" si="2668"/>
        <v>2.1306812294417211E-4</v>
      </c>
      <c r="AX1970" s="13">
        <f t="shared" si="2669"/>
        <v>1.5690905037054272E-3</v>
      </c>
      <c r="AY1970" s="13">
        <f t="shared" si="2670"/>
        <v>3.3678170483902705E-3</v>
      </c>
      <c r="AZ1970" s="13">
        <f t="shared" si="2671"/>
        <v>3.6142566807470401E-3</v>
      </c>
      <c r="BA1970" s="13">
        <f t="shared" si="2672"/>
        <v>2.5858196702556058E-3</v>
      </c>
      <c r="BB1970" s="13">
        <f t="shared" si="2673"/>
        <v>1.3875183663696181E-3</v>
      </c>
      <c r="BC1970" s="13">
        <f t="shared" si="2674"/>
        <v>5.9561994648225577E-4</v>
      </c>
      <c r="BD1970" s="13">
        <f t="shared" si="2675"/>
        <v>2.031728816332816E-3</v>
      </c>
      <c r="BE1970" s="13">
        <f t="shared" si="2676"/>
        <v>4.1769885006983963E-3</v>
      </c>
      <c r="BF1970" s="13">
        <f t="shared" si="2677"/>
        <v>4.293691361443145E-3</v>
      </c>
      <c r="BG1970" s="13">
        <f t="shared" si="2678"/>
        <v>2.942436559138081E-3</v>
      </c>
      <c r="BH1970" s="13">
        <f t="shared" si="2679"/>
        <v>1.5123233441333719E-3</v>
      </c>
      <c r="BI1970" s="13">
        <f t="shared" si="2680"/>
        <v>6.2183074502872608E-4</v>
      </c>
      <c r="BJ1970" s="14">
        <f t="shared" si="2681"/>
        <v>0.37705879500684986</v>
      </c>
      <c r="BK1970" s="14">
        <f t="shared" si="2682"/>
        <v>0.20448266762053477</v>
      </c>
      <c r="BL1970" s="14">
        <f t="shared" si="2683"/>
        <v>0.38517814985887355</v>
      </c>
      <c r="BM1970" s="14">
        <f t="shared" si="2684"/>
        <v>0.77827877610274621</v>
      </c>
      <c r="BN1970" s="14">
        <f t="shared" si="2685"/>
        <v>0.20994338609712654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1.3568</v>
      </c>
      <c r="F1971" s="10">
        <f>VLOOKUP(B1971,home!$B$2:$E$405,3,FALSE)</f>
        <v>0</v>
      </c>
      <c r="G1971" s="10">
        <f>VLOOKUP(C1971,away!$B$2:$E$405,4,FALSE)</f>
        <v>0</v>
      </c>
      <c r="H1971" s="10">
        <f>VLOOKUP(A1971,away!$A$2:$E$405,3,FALSE)</f>
        <v>1.1676</v>
      </c>
      <c r="I1971" s="10">
        <f>VLOOKUP(C1971,away!$B$2:$E$405,3,FALSE)</f>
        <v>2.1410999999999998</v>
      </c>
      <c r="J1971" s="10">
        <f>VLOOKUP(B1971,home!$B$2:$E$405,4,FALSE)</f>
        <v>0.85650000000000004</v>
      </c>
      <c r="K1971" s="12">
        <f t="shared" si="2630"/>
        <v>0</v>
      </c>
      <c r="L1971" s="12">
        <f t="shared" si="2631"/>
        <v>2.14120577034</v>
      </c>
      <c r="M1971" s="13">
        <f t="shared" si="2632"/>
        <v>0.11751306379547664</v>
      </c>
      <c r="N1971" s="13">
        <f t="shared" si="2633"/>
        <v>0</v>
      </c>
      <c r="O1971" s="13">
        <f t="shared" si="2634"/>
        <v>0.25161965028920713</v>
      </c>
      <c r="P1971" s="13">
        <f t="shared" si="2635"/>
        <v>0</v>
      </c>
      <c r="Q1971" s="13">
        <f t="shared" si="2636"/>
        <v>0</v>
      </c>
      <c r="R1971" s="13">
        <f t="shared" si="2637"/>
        <v>0.26938472356509163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0.19226937484633996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0.10292207372016189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4.4075467628993913E-2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1.5729107602939274E-2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0.11751306379547664</v>
      </c>
      <c r="BL1971" s="14">
        <f t="shared" si="2683"/>
        <v>0.68373102280639397</v>
      </c>
      <c r="BM1971" s="14">
        <f t="shared" si="2684"/>
        <v>0.35499602379843503</v>
      </c>
      <c r="BN1971" s="14">
        <f t="shared" si="2685"/>
        <v>0.63851743764977542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1.3568</v>
      </c>
      <c r="F1972" s="10">
        <f>VLOOKUP(B1972,home!$B$2:$E$405,3,FALSE)</f>
        <v>0.98270000000000002</v>
      </c>
      <c r="G1972" s="10">
        <f>VLOOKUP(C1972,away!$B$2:$E$405,4,FALSE)</f>
        <v>0.90080000000000005</v>
      </c>
      <c r="H1972" s="10">
        <f>VLOOKUP(A1972,away!$A$2:$E$405,3,FALSE)</f>
        <v>1.1676</v>
      </c>
      <c r="I1972" s="10">
        <f>VLOOKUP(C1972,away!$B$2:$E$405,3,FALSE)</f>
        <v>1.0944</v>
      </c>
      <c r="J1972" s="10">
        <f>VLOOKUP(B1972,home!$B$2:$E$405,4,FALSE)</f>
        <v>1.0468</v>
      </c>
      <c r="K1972" s="12">
        <f t="shared" si="2630"/>
        <v>1.2010612858880001</v>
      </c>
      <c r="L1972" s="12">
        <f t="shared" si="2631"/>
        <v>1.337623483392</v>
      </c>
      <c r="M1972" s="13">
        <f t="shared" si="2632"/>
        <v>7.8970195545175467E-2</v>
      </c>
      <c r="N1972" s="13">
        <f t="shared" si="2633"/>
        <v>9.4848044608315266E-2</v>
      </c>
      <c r="O1972" s="13">
        <f t="shared" si="2634"/>
        <v>0.10563238804928501</v>
      </c>
      <c r="P1972" s="13">
        <f t="shared" si="2635"/>
        <v>0.1268709718218945</v>
      </c>
      <c r="Q1972" s="13">
        <f t="shared" si="2636"/>
        <v>5.695915721061276E-2</v>
      </c>
      <c r="R1972" s="13">
        <f t="shared" si="2637"/>
        <v>7.0648181430750051E-2</v>
      </c>
      <c r="S1972" s="13">
        <f t="shared" si="2638"/>
        <v>5.0956703918201555E-2</v>
      </c>
      <c r="T1972" s="13">
        <f t="shared" si="2639"/>
        <v>7.6189906279132413E-2</v>
      </c>
      <c r="U1972" s="13">
        <f t="shared" si="2640"/>
        <v>8.4852795634865391E-2</v>
      </c>
      <c r="V1972" s="13">
        <f t="shared" si="2641"/>
        <v>9.0961554156416737E-3</v>
      </c>
      <c r="W1972" s="13">
        <f t="shared" si="2642"/>
        <v>2.2803812867491776E-2</v>
      </c>
      <c r="X1972" s="13">
        <f t="shared" si="2643"/>
        <v>3.0502915602433667E-2</v>
      </c>
      <c r="Y1972" s="13">
        <f t="shared" si="2644"/>
        <v>2.0400708110869754E-2</v>
      </c>
      <c r="Z1972" s="13">
        <f t="shared" si="2645"/>
        <v>3.1500222180236619E-2</v>
      </c>
      <c r="AA1972" s="13">
        <f t="shared" si="2646"/>
        <v>3.7833697357552702E-2</v>
      </c>
      <c r="AB1972" s="13">
        <f t="shared" si="2647"/>
        <v>2.272029459907984E-2</v>
      </c>
      <c r="AC1972" s="13">
        <f t="shared" si="2648"/>
        <v>9.1334938885683143E-4</v>
      </c>
      <c r="AD1972" s="13">
        <f t="shared" si="2649"/>
        <v>6.8471942014447507E-3</v>
      </c>
      <c r="AE1972" s="13">
        <f t="shared" si="2650"/>
        <v>9.1589677591980313E-3</v>
      </c>
      <c r="AF1972" s="13">
        <f t="shared" si="2651"/>
        <v>6.1256251791667465E-3</v>
      </c>
      <c r="AG1972" s="13">
        <f t="shared" si="2652"/>
        <v>2.7312600300369214E-3</v>
      </c>
      <c r="AH1972" s="13">
        <f t="shared" si="2653"/>
        <v>1.0533859230087513E-2</v>
      </c>
      <c r="AI1972" s="13">
        <f t="shared" si="2654"/>
        <v>1.2651810512252087E-2</v>
      </c>
      <c r="AJ1972" s="13">
        <f t="shared" si="2655"/>
        <v>7.597799901328404E-3</v>
      </c>
      <c r="AK1972" s="13">
        <f t="shared" si="2656"/>
        <v>3.0418077731364053E-3</v>
      </c>
      <c r="AL1972" s="13">
        <f t="shared" si="2657"/>
        <v>5.8694308037219421E-5</v>
      </c>
      <c r="AM1972" s="13">
        <f t="shared" si="2658"/>
        <v>1.6447799744624186E-3</v>
      </c>
      <c r="AN1972" s="13">
        <f t="shared" si="2659"/>
        <v>2.2000963188538252E-3</v>
      </c>
      <c r="AO1972" s="13">
        <f t="shared" si="2660"/>
        <v>1.4714502509115851E-3</v>
      </c>
      <c r="AP1972" s="13">
        <f t="shared" si="2661"/>
        <v>6.5608213675412874E-4</v>
      </c>
      <c r="AQ1972" s="13">
        <f t="shared" si="2662"/>
        <v>2.1939771828908107E-4</v>
      </c>
      <c r="AR1972" s="13">
        <f t="shared" si="2663"/>
        <v>2.8180674953821238E-3</v>
      </c>
      <c r="AS1972" s="13">
        <f t="shared" si="2664"/>
        <v>3.3846717697228299E-3</v>
      </c>
      <c r="AT1972" s="13">
        <f t="shared" si="2665"/>
        <v>2.0325991140260572E-3</v>
      </c>
      <c r="AU1972" s="13">
        <f t="shared" si="2666"/>
        <v>8.1375870186231559E-4</v>
      </c>
      <c r="AV1972" s="13">
        <f t="shared" si="2667"/>
        <v>2.4434351821532563E-4</v>
      </c>
      <c r="AW1972" s="13">
        <f t="shared" si="2668"/>
        <v>2.6193440061249147E-6</v>
      </c>
      <c r="AX1972" s="13">
        <f t="shared" si="2669"/>
        <v>3.2924692518844343E-4</v>
      </c>
      <c r="AY1972" s="13">
        <f t="shared" si="2670"/>
        <v>4.4040841896667102E-4</v>
      </c>
      <c r="AZ1972" s="13">
        <f t="shared" si="2671"/>
        <v>2.9455032174668092E-4</v>
      </c>
      <c r="BA1972" s="13">
        <f t="shared" si="2672"/>
        <v>1.3133247580300988E-4</v>
      </c>
      <c r="BB1972" s="13">
        <f t="shared" si="2673"/>
        <v>4.3918350941529399E-5</v>
      </c>
      <c r="BC1972" s="13">
        <f t="shared" si="2674"/>
        <v>1.1749243514248168E-5</v>
      </c>
      <c r="BD1972" s="13">
        <f t="shared" si="2675"/>
        <v>6.282522099344672E-4</v>
      </c>
      <c r="BE1972" s="13">
        <f t="shared" si="2676"/>
        <v>7.5456940712586901E-4</v>
      </c>
      <c r="BF1972" s="13">
        <f t="shared" si="2677"/>
        <v>4.5314205120717101E-4</v>
      </c>
      <c r="BG1972" s="13">
        <f t="shared" si="2678"/>
        <v>1.8141712490427029E-4</v>
      </c>
      <c r="BH1972" s="13">
        <f t="shared" si="2679"/>
        <v>5.4473271329906715E-5</v>
      </c>
      <c r="BI1972" s="13">
        <f t="shared" si="2680"/>
        <v>1.3085147462004742E-5</v>
      </c>
      <c r="BJ1972" s="14">
        <f t="shared" si="2681"/>
        <v>0.33401060398413385</v>
      </c>
      <c r="BK1972" s="14">
        <f t="shared" si="2682"/>
        <v>0.267306478816774</v>
      </c>
      <c r="BL1972" s="14">
        <f t="shared" si="2683"/>
        <v>0.36689101429950977</v>
      </c>
      <c r="BM1972" s="14">
        <f t="shared" si="2684"/>
        <v>0.46534159153966048</v>
      </c>
      <c r="BN1972" s="14">
        <f t="shared" si="2685"/>
        <v>0.53392893866603308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1.3568</v>
      </c>
      <c r="F1973" s="10">
        <f>VLOOKUP(B1973,home!$B$2:$E$405,3,FALSE)</f>
        <v>0.94179999999999997</v>
      </c>
      <c r="G1973" s="10">
        <f>VLOOKUP(C1973,away!$B$2:$E$405,4,FALSE)</f>
        <v>1.5969</v>
      </c>
      <c r="H1973" s="10">
        <f>VLOOKUP(A1973,away!$A$2:$E$405,3,FALSE)</f>
        <v>1.1676</v>
      </c>
      <c r="I1973" s="10">
        <f>VLOOKUP(C1973,away!$B$2:$E$405,3,FALSE)</f>
        <v>0.52339999999999998</v>
      </c>
      <c r="J1973" s="10">
        <f>VLOOKUP(B1973,home!$B$2:$E$405,4,FALSE)</f>
        <v>1.0468</v>
      </c>
      <c r="K1973" s="12">
        <f t="shared" si="2630"/>
        <v>2.0405734978560002</v>
      </c>
      <c r="L1973" s="12">
        <f t="shared" si="2631"/>
        <v>0.63972234211199985</v>
      </c>
      <c r="M1973" s="13">
        <f t="shared" si="2632"/>
        <v>6.8542873433018819E-2</v>
      </c>
      <c r="N1973" s="13">
        <f t="shared" si="2633"/>
        <v>0.1398667709943163</v>
      </c>
      <c r="O1973" s="13">
        <f t="shared" si="2634"/>
        <v>4.3848407527657167E-2</v>
      </c>
      <c r="P1973" s="13">
        <f t="shared" si="2635"/>
        <v>8.9475898324126751E-2</v>
      </c>
      <c r="Q1973" s="13">
        <f t="shared" si="2636"/>
        <v>0.1427042130608481</v>
      </c>
      <c r="R1973" s="13">
        <f t="shared" si="2637"/>
        <v>1.4025402980737144E-2</v>
      </c>
      <c r="S1973" s="13">
        <f t="shared" si="2638"/>
        <v>2.9200469647413446E-2</v>
      </c>
      <c r="T1973" s="13">
        <f t="shared" si="2639"/>
        <v>9.1291073408535595E-2</v>
      </c>
      <c r="U1973" s="13">
        <f t="shared" si="2640"/>
        <v>2.8619865619242759E-2</v>
      </c>
      <c r="V1973" s="13">
        <f t="shared" si="2641"/>
        <v>4.2353673812346318E-3</v>
      </c>
      <c r="W1973" s="13">
        <f t="shared" si="2642"/>
        <v>9.7066145068120918E-2</v>
      </c>
      <c r="X1973" s="13">
        <f t="shared" si="2643"/>
        <v>6.2095381662761462E-2</v>
      </c>
      <c r="Y1973" s="13">
        <f t="shared" si="2644"/>
        <v>1.9861901495820143E-2</v>
      </c>
      <c r="Z1973" s="13">
        <f t="shared" si="2645"/>
        <v>2.9907878813005967E-3</v>
      </c>
      <c r="AA1973" s="13">
        <f t="shared" si="2646"/>
        <v>6.1029224882908932E-3</v>
      </c>
      <c r="AB1973" s="13">
        <f t="shared" si="2647"/>
        <v>6.2267309445378973E-3</v>
      </c>
      <c r="AC1973" s="13">
        <f t="shared" si="2648"/>
        <v>3.4555315726860522E-4</v>
      </c>
      <c r="AD1973" s="13">
        <f t="shared" si="2649"/>
        <v>4.9517650791263364E-2</v>
      </c>
      <c r="AE1973" s="13">
        <f t="shared" si="2650"/>
        <v>3.167754754007112E-2</v>
      </c>
      <c r="AF1973" s="13">
        <f t="shared" si="2651"/>
        <v>1.0132417452349258E-2</v>
      </c>
      <c r="AG1973" s="13">
        <f t="shared" si="2652"/>
        <v>2.1606446079577902E-3</v>
      </c>
      <c r="AH1973" s="13">
        <f t="shared" si="2653"/>
        <v>4.783184570464508E-4</v>
      </c>
      <c r="AI1973" s="13">
        <f t="shared" si="2654"/>
        <v>9.7604396698436097E-4</v>
      </c>
      <c r="AJ1973" s="13">
        <f t="shared" si="2655"/>
        <v>9.9584472588526212E-4</v>
      </c>
      <c r="AK1973" s="13">
        <f t="shared" si="2656"/>
        <v>6.7736478520704648E-4</v>
      </c>
      <c r="AL1973" s="13">
        <f t="shared" si="2657"/>
        <v>1.804340998079746E-5</v>
      </c>
      <c r="AM1973" s="13">
        <f t="shared" si="2658"/>
        <v>2.0208881176148046E-2</v>
      </c>
      <c r="AN1973" s="13">
        <f t="shared" si="2659"/>
        <v>1.2928072797468534E-2</v>
      </c>
      <c r="AO1973" s="13">
        <f t="shared" si="2660"/>
        <v>4.1351885044955024E-3</v>
      </c>
      <c r="AP1973" s="13">
        <f t="shared" si="2661"/>
        <v>8.8179082505682692E-4</v>
      </c>
      <c r="AQ1973" s="13">
        <f t="shared" si="2662"/>
        <v>1.4102532296455649E-4</v>
      </c>
      <c r="AR1973" s="13">
        <f t="shared" si="2663"/>
        <v>6.1198200723430708E-5</v>
      </c>
      <c r="AS1973" s="13">
        <f t="shared" si="2664"/>
        <v>1.248794265127046E-4</v>
      </c>
      <c r="AT1973" s="13">
        <f t="shared" si="2665"/>
        <v>1.2741282408464049E-4</v>
      </c>
      <c r="AU1973" s="13">
        <f t="shared" si="2666"/>
        <v>8.6665077371368709E-5</v>
      </c>
      <c r="AV1973" s="13">
        <f t="shared" si="2667"/>
        <v>4.4211615018413679E-5</v>
      </c>
      <c r="AW1973" s="13">
        <f t="shared" si="2668"/>
        <v>6.5427432333851339E-7</v>
      </c>
      <c r="AX1973" s="13">
        <f t="shared" si="2669"/>
        <v>6.8729512248947829E-3</v>
      </c>
      <c r="AY1973" s="13">
        <f t="shared" si="2670"/>
        <v>4.3967804548112289E-3</v>
      </c>
      <c r="AZ1973" s="13">
        <f t="shared" si="2671"/>
        <v>1.4063593451520515E-3</v>
      </c>
      <c r="BA1973" s="13">
        <f t="shared" si="2672"/>
        <v>2.9989316471058965E-4</v>
      </c>
      <c r="BB1973" s="13">
        <f t="shared" si="2673"/>
        <v>4.7962089428009532E-5</v>
      </c>
      <c r="BC1973" s="13">
        <f t="shared" si="2674"/>
        <v>6.1364840362942895E-6</v>
      </c>
      <c r="BD1973" s="13">
        <f t="shared" si="2675"/>
        <v>6.5249760499722287E-6</v>
      </c>
      <c r="BE1973" s="13">
        <f t="shared" si="2676"/>
        <v>1.3314693201718456E-5</v>
      </c>
      <c r="BF1973" s="13">
        <f t="shared" si="2677"/>
        <v>1.3584805039755071E-5</v>
      </c>
      <c r="BG1973" s="13">
        <f t="shared" si="2678"/>
        <v>9.2402643792216092E-6</v>
      </c>
      <c r="BH1973" s="13">
        <f t="shared" si="2679"/>
        <v>4.7138596513556108E-6</v>
      </c>
      <c r="BI1973" s="13">
        <f t="shared" si="2680"/>
        <v>1.923795415433797E-6</v>
      </c>
      <c r="BJ1973" s="14">
        <f t="shared" si="2681"/>
        <v>0.69769878747121028</v>
      </c>
      <c r="BK1973" s="14">
        <f t="shared" si="2682"/>
        <v>0.19621498580785429</v>
      </c>
      <c r="BL1973" s="14">
        <f t="shared" si="2683"/>
        <v>0.102444571033037</v>
      </c>
      <c r="BM1973" s="14">
        <f t="shared" si="2684"/>
        <v>0.49648943969221015</v>
      </c>
      <c r="BN1973" s="14">
        <f t="shared" si="2685"/>
        <v>0.49846356632070427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1.3568</v>
      </c>
      <c r="F1974" s="10">
        <f>VLOOKUP(B1974,home!$B$2:$E$405,3,FALSE)</f>
        <v>1.3103</v>
      </c>
      <c r="G1974" s="10">
        <f>VLOOKUP(C1974,away!$B$2:$E$405,4,FALSE)</f>
        <v>1.0646</v>
      </c>
      <c r="H1974" s="10">
        <f>VLOOKUP(A1974,away!$A$2:$E$405,3,FALSE)</f>
        <v>1.1676</v>
      </c>
      <c r="I1974" s="10">
        <f>VLOOKUP(C1974,away!$B$2:$E$405,3,FALSE)</f>
        <v>1.0944</v>
      </c>
      <c r="J1974" s="10">
        <f>VLOOKUP(B1974,home!$B$2:$E$405,4,FALSE)</f>
        <v>0.61860000000000004</v>
      </c>
      <c r="K1974" s="12">
        <f t="shared" si="2630"/>
        <v>1.8926618915840001</v>
      </c>
      <c r="L1974" s="12">
        <f t="shared" si="2631"/>
        <v>0.79046034278400013</v>
      </c>
      <c r="M1974" s="13">
        <f t="shared" si="2632"/>
        <v>6.8349417759189512E-2</v>
      </c>
      <c r="N1974" s="13">
        <f t="shared" si="2633"/>
        <v>0.12936233830477267</v>
      </c>
      <c r="O1974" s="13">
        <f t="shared" si="2634"/>
        <v>5.4027504191015763E-2</v>
      </c>
      <c r="P1974" s="13">
        <f t="shared" si="2635"/>
        <v>0.1022557982797304</v>
      </c>
      <c r="Q1974" s="13">
        <f t="shared" si="2636"/>
        <v>0.12241958395782024</v>
      </c>
      <c r="R1974" s="13">
        <f t="shared" si="2637"/>
        <v>2.1353299741297158E-2</v>
      </c>
      <c r="S1974" s="13">
        <f t="shared" si="2638"/>
        <v>3.8245564573295442E-2</v>
      </c>
      <c r="T1974" s="13">
        <f t="shared" si="2639"/>
        <v>9.6767826298773257E-2</v>
      </c>
      <c r="U1974" s="13">
        <f t="shared" si="2640"/>
        <v>4.0414576679923625E-2</v>
      </c>
      <c r="V1974" s="13">
        <f t="shared" si="2641"/>
        <v>6.3575779092467427E-3</v>
      </c>
      <c r="W1974" s="13">
        <f t="shared" si="2642"/>
        <v>7.7232960446844773E-2</v>
      </c>
      <c r="X1974" s="13">
        <f t="shared" si="2643"/>
        <v>6.1049592389036046E-2</v>
      </c>
      <c r="Y1974" s="13">
        <f t="shared" si="2644"/>
        <v>2.4128640863330456E-2</v>
      </c>
      <c r="Z1974" s="13">
        <f t="shared" si="2645"/>
        <v>5.6263122110250851E-3</v>
      </c>
      <c r="AA1974" s="13">
        <f t="shared" si="2646"/>
        <v>1.0648706711960897E-2</v>
      </c>
      <c r="AB1974" s="13">
        <f t="shared" si="2647"/>
        <v>1.0077200694191577E-2</v>
      </c>
      <c r="AC1974" s="13">
        <f t="shared" si="2648"/>
        <v>5.944630049063217E-4</v>
      </c>
      <c r="AD1974" s="13">
        <f t="shared" si="2649"/>
        <v>3.6543970252989381E-2</v>
      </c>
      <c r="AE1974" s="13">
        <f t="shared" si="2650"/>
        <v>2.888655925286629E-2</v>
      </c>
      <c r="AF1974" s="13">
        <f t="shared" si="2651"/>
        <v>1.1416839764435508E-2</v>
      </c>
      <c r="AG1974" s="13">
        <f t="shared" si="2652"/>
        <v>3.0081863579018986E-3</v>
      </c>
      <c r="AH1974" s="13">
        <f t="shared" si="2653"/>
        <v>1.1118441697341734E-3</v>
      </c>
      <c r="AI1974" s="13">
        <f t="shared" si="2654"/>
        <v>2.1043450894357228E-3</v>
      </c>
      <c r="AJ1974" s="13">
        <f t="shared" si="2655"/>
        <v>1.991406878758459E-3</v>
      </c>
      <c r="AK1974" s="13">
        <f t="shared" si="2656"/>
        <v>1.2563533033547914E-3</v>
      </c>
      <c r="AL1974" s="13">
        <f t="shared" si="2657"/>
        <v>3.5574429809266637E-5</v>
      </c>
      <c r="AM1974" s="13">
        <f t="shared" si="2658"/>
        <v>1.3833075973002464E-2</v>
      </c>
      <c r="AN1974" s="13">
        <f t="shared" si="2659"/>
        <v>1.0934497975376644E-2</v>
      </c>
      <c r="AO1974" s="13">
        <f t="shared" si="2660"/>
        <v>4.3216435088935879E-3</v>
      </c>
      <c r="AP1974" s="13">
        <f t="shared" si="2661"/>
        <v>1.1386959364767585E-3</v>
      </c>
      <c r="AQ1974" s="13">
        <f t="shared" si="2662"/>
        <v>2.2502349506854156E-4</v>
      </c>
      <c r="AR1974" s="13">
        <f t="shared" si="2663"/>
        <v>1.7577374470609339E-4</v>
      </c>
      <c r="AS1974" s="13">
        <f t="shared" si="2664"/>
        <v>3.3268026814623787E-4</v>
      </c>
      <c r="AT1974" s="13">
        <f t="shared" si="2665"/>
        <v>3.148256328011656E-4</v>
      </c>
      <c r="AU1974" s="13">
        <f t="shared" si="2666"/>
        <v>1.9861949256552795E-4</v>
      </c>
      <c r="AV1974" s="13">
        <f t="shared" si="2667"/>
        <v>9.3979886126131608E-5</v>
      </c>
      <c r="AW1974" s="13">
        <f t="shared" si="2668"/>
        <v>1.4783884851275087E-6</v>
      </c>
      <c r="AX1974" s="13">
        <f t="shared" si="2669"/>
        <v>4.3635559562480034E-3</v>
      </c>
      <c r="AY1974" s="13">
        <f t="shared" si="2670"/>
        <v>3.4492179369329623E-3</v>
      </c>
      <c r="AZ1974" s="13">
        <f t="shared" si="2671"/>
        <v>1.3632349963823753E-3</v>
      </c>
      <c r="BA1974" s="13">
        <f t="shared" si="2672"/>
        <v>3.5919440084518595E-4</v>
      </c>
      <c r="BB1974" s="13">
        <f t="shared" si="2673"/>
        <v>7.0982232304544788E-5</v>
      </c>
      <c r="BC1974" s="13">
        <f t="shared" si="2674"/>
        <v>1.1221727935804804E-5</v>
      </c>
      <c r="BD1974" s="13">
        <f t="shared" si="2675"/>
        <v>2.315702908213431E-5</v>
      </c>
      <c r="BE1974" s="13">
        <f t="shared" si="2676"/>
        <v>4.3828426466058032E-5</v>
      </c>
      <c r="BF1974" s="13">
        <f t="shared" si="2677"/>
        <v>4.1476196270199834E-5</v>
      </c>
      <c r="BG1974" s="13">
        <f t="shared" si="2678"/>
        <v>2.6166805362821886E-5</v>
      </c>
      <c r="BH1974" s="13">
        <f t="shared" si="2679"/>
        <v>1.2381228833677209E-5</v>
      </c>
      <c r="BI1974" s="13">
        <f t="shared" si="2680"/>
        <v>4.686695996896375E-6</v>
      </c>
      <c r="BJ1974" s="14">
        <f t="shared" si="2681"/>
        <v>0.63088684202823742</v>
      </c>
      <c r="BK1974" s="14">
        <f t="shared" si="2682"/>
        <v>0.21928761389311063</v>
      </c>
      <c r="BL1974" s="14">
        <f t="shared" si="2683"/>
        <v>0.14425281286602909</v>
      </c>
      <c r="BM1974" s="14">
        <f t="shared" si="2684"/>
        <v>0.49883789921612892</v>
      </c>
      <c r="BN1974" s="14">
        <f t="shared" si="2685"/>
        <v>0.49776794223382581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1.3568</v>
      </c>
      <c r="F1975" s="10">
        <f>VLOOKUP(B1975,home!$B$2:$E$405,3,FALSE)</f>
        <v>0.98270000000000002</v>
      </c>
      <c r="G1975" s="10">
        <f>VLOOKUP(C1975,away!$B$2:$E$405,4,FALSE)</f>
        <v>0.98270000000000002</v>
      </c>
      <c r="H1975" s="10">
        <f>VLOOKUP(A1975,away!$A$2:$E$405,3,FALSE)</f>
        <v>1.1676</v>
      </c>
      <c r="I1975" s="10">
        <f>VLOOKUP(C1975,away!$B$2:$E$405,3,FALSE)</f>
        <v>1.0468</v>
      </c>
      <c r="J1975" s="10">
        <f>VLOOKUP(B1975,home!$B$2:$E$405,4,FALSE)</f>
        <v>0.61860000000000004</v>
      </c>
      <c r="K1975" s="12">
        <f t="shared" si="2630"/>
        <v>1.3102607966719999</v>
      </c>
      <c r="L1975" s="12">
        <f t="shared" si="2631"/>
        <v>0.75607994044799998</v>
      </c>
      <c r="M1975" s="13">
        <f t="shared" si="2632"/>
        <v>0.12664837451017172</v>
      </c>
      <c r="N1975" s="13">
        <f t="shared" si="2633"/>
        <v>0.16594240008291142</v>
      </c>
      <c r="O1975" s="13">
        <f t="shared" si="2634"/>
        <v>9.5756295457486637E-2</v>
      </c>
      <c r="P1975" s="13">
        <f t="shared" si="2635"/>
        <v>0.12546571997248585</v>
      </c>
      <c r="Q1975" s="13">
        <f t="shared" si="2636"/>
        <v>0.10871391066714964</v>
      </c>
      <c r="R1975" s="13">
        <f t="shared" si="2637"/>
        <v>3.6199707083508788E-2</v>
      </c>
      <c r="S1975" s="13">
        <f t="shared" si="2638"/>
        <v>3.1073527293771049E-2</v>
      </c>
      <c r="T1975" s="13">
        <f t="shared" si="2639"/>
        <v>8.219640710308769E-2</v>
      </c>
      <c r="U1975" s="13">
        <f t="shared" si="2640"/>
        <v>4.7431057042531262E-2</v>
      </c>
      <c r="V1975" s="13">
        <f t="shared" si="2641"/>
        <v>3.4203733052908915E-3</v>
      </c>
      <c r="W1975" s="13">
        <f t="shared" si="2642"/>
        <v>4.7481191733356028E-2</v>
      </c>
      <c r="X1975" s="13">
        <f t="shared" si="2643"/>
        <v>3.5899576618155897E-2</v>
      </c>
      <c r="Y1975" s="13">
        <f t="shared" si="2644"/>
        <v>1.3571474875781859E-2</v>
      </c>
      <c r="Z1975" s="13">
        <f t="shared" si="2645"/>
        <v>9.1232907919781229E-3</v>
      </c>
      <c r="AA1975" s="13">
        <f t="shared" si="2646"/>
        <v>1.1953890261367575E-2</v>
      </c>
      <c r="AB1975" s="13">
        <f t="shared" si="2647"/>
        <v>7.8313568885945706E-3</v>
      </c>
      <c r="AC1975" s="13">
        <f t="shared" si="2648"/>
        <v>2.1177709592737744E-4</v>
      </c>
      <c r="AD1975" s="13">
        <f t="shared" si="2649"/>
        <v>1.5553186026870768E-2</v>
      </c>
      <c r="AE1975" s="13">
        <f t="shared" si="2650"/>
        <v>1.1759451964973114E-2</v>
      </c>
      <c r="AF1975" s="13">
        <f t="shared" si="2651"/>
        <v>4.4455428706889942E-3</v>
      </c>
      <c r="AG1975" s="13">
        <f t="shared" si="2652"/>
        <v>1.1203952629765216E-3</v>
      </c>
      <c r="AH1975" s="13">
        <f t="shared" si="2653"/>
        <v>1.7244842896721514E-3</v>
      </c>
      <c r="AI1975" s="13">
        <f t="shared" si="2654"/>
        <v>2.2595241592341807E-3</v>
      </c>
      <c r="AJ1975" s="13">
        <f t="shared" si="2655"/>
        <v>1.4802829624889044E-3</v>
      </c>
      <c r="AK1975" s="13">
        <f t="shared" si="2656"/>
        <v>6.465189112435665E-4</v>
      </c>
      <c r="AL1975" s="13">
        <f t="shared" si="2657"/>
        <v>8.3919800524803697E-6</v>
      </c>
      <c r="AM1975" s="13">
        <f t="shared" si="2658"/>
        <v>4.0757459828711009E-3</v>
      </c>
      <c r="AN1975" s="13">
        <f t="shared" si="2659"/>
        <v>3.0815897800103571E-3</v>
      </c>
      <c r="AO1975" s="13">
        <f t="shared" si="2660"/>
        <v>1.1649641086776978E-3</v>
      </c>
      <c r="AP1975" s="13">
        <f t="shared" si="2661"/>
        <v>2.9360199797103036E-4</v>
      </c>
      <c r="AQ1975" s="13">
        <f t="shared" si="2662"/>
        <v>5.5496645285337614E-5</v>
      </c>
      <c r="AR1975" s="13">
        <f t="shared" si="2663"/>
        <v>2.607695958077664E-4</v>
      </c>
      <c r="AS1975" s="13">
        <f t="shared" si="2664"/>
        <v>3.4167617835091939E-4</v>
      </c>
      <c r="AT1975" s="13">
        <f t="shared" si="2665"/>
        <v>2.2384245082496002E-4</v>
      </c>
      <c r="AU1975" s="13">
        <f t="shared" si="2666"/>
        <v>9.7763995982308338E-5</v>
      </c>
      <c r="AV1975" s="13">
        <f t="shared" si="2667"/>
        <v>3.2024082815404393E-5</v>
      </c>
      <c r="AW1975" s="13">
        <f t="shared" si="2668"/>
        <v>2.3093374851421656E-7</v>
      </c>
      <c r="AX1975" s="13">
        <f t="shared" si="2669"/>
        <v>8.9004836309156414E-4</v>
      </c>
      <c r="AY1975" s="13">
        <f t="shared" si="2670"/>
        <v>6.7294771336210964E-4</v>
      </c>
      <c r="AZ1975" s="13">
        <f t="shared" si="2671"/>
        <v>2.5440113352172077E-4</v>
      </c>
      <c r="BA1975" s="13">
        <f t="shared" si="2672"/>
        <v>6.411586462766877E-5</v>
      </c>
      <c r="BB1975" s="13">
        <f t="shared" si="2673"/>
        <v>1.2119179777364958E-5</v>
      </c>
      <c r="BC1975" s="13">
        <f t="shared" si="2674"/>
        <v>1.8326137448697412E-6</v>
      </c>
      <c r="BD1975" s="13">
        <f t="shared" si="2675"/>
        <v>3.2860443411497488E-5</v>
      </c>
      <c r="BE1975" s="13">
        <f t="shared" si="2676"/>
        <v>4.3055750763343868E-5</v>
      </c>
      <c r="BF1975" s="13">
        <f t="shared" si="2677"/>
        <v>2.8207131148245007E-5</v>
      </c>
      <c r="BG1975" s="13">
        <f t="shared" si="2678"/>
        <v>1.2319566043377025E-5</v>
      </c>
      <c r="BH1975" s="13">
        <f t="shared" si="2679"/>
        <v>4.0354611046621257E-6</v>
      </c>
      <c r="BI1975" s="13">
        <f t="shared" si="2680"/>
        <v>1.0575012963866931E-6</v>
      </c>
      <c r="BJ1975" s="14">
        <f t="shared" si="2681"/>
        <v>0.49725040058889275</v>
      </c>
      <c r="BK1975" s="14">
        <f t="shared" si="2682"/>
        <v>0.28750111187106148</v>
      </c>
      <c r="BL1975" s="14">
        <f t="shared" si="2683"/>
        <v>0.20636072921367651</v>
      </c>
      <c r="BM1975" s="14">
        <f t="shared" si="2684"/>
        <v>0.34083640791228126</v>
      </c>
      <c r="BN1975" s="14">
        <f t="shared" si="2685"/>
        <v>0.65872640777371405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1.3568</v>
      </c>
      <c r="F1976" s="10">
        <f>VLOOKUP(B1976,home!$B$2:$E$405,3,FALSE)</f>
        <v>0.81889999999999996</v>
      </c>
      <c r="G1976" s="10">
        <f>VLOOKUP(C1976,away!$B$2:$E$405,4,FALSE)</f>
        <v>0.98270000000000002</v>
      </c>
      <c r="H1976" s="10">
        <f>VLOOKUP(A1976,away!$A$2:$E$405,3,FALSE)</f>
        <v>1.1676</v>
      </c>
      <c r="I1976" s="10">
        <f>VLOOKUP(C1976,away!$B$2:$E$405,3,FALSE)</f>
        <v>1.2371000000000001</v>
      </c>
      <c r="J1976" s="10">
        <f>VLOOKUP(B1976,home!$B$2:$E$405,4,FALSE)</f>
        <v>1.3797999999999999</v>
      </c>
      <c r="K1976" s="12">
        <f t="shared" si="2630"/>
        <v>1.0918617751040001</v>
      </c>
      <c r="L1976" s="12">
        <f t="shared" si="2631"/>
        <v>1.993035497208</v>
      </c>
      <c r="M1976" s="13">
        <f t="shared" si="2632"/>
        <v>4.5734731882175257E-2</v>
      </c>
      <c r="N1976" s="13">
        <f t="shared" si="2633"/>
        <v>4.9936005536777385E-2</v>
      </c>
      <c r="O1976" s="13">
        <f t="shared" si="2634"/>
        <v>9.1150944096465736E-2</v>
      </c>
      <c r="P1976" s="13">
        <f t="shared" si="2635"/>
        <v>9.9524231623572545E-2</v>
      </c>
      <c r="Q1976" s="13">
        <f t="shared" si="2636"/>
        <v>2.726160782349446E-2</v>
      </c>
      <c r="R1976" s="13">
        <f t="shared" si="2637"/>
        <v>9.0833533594139121E-2</v>
      </c>
      <c r="S1976" s="13">
        <f t="shared" si="2638"/>
        <v>5.4144149711977112E-2</v>
      </c>
      <c r="T1976" s="13">
        <f t="shared" si="2639"/>
        <v>5.4333352103187779E-2</v>
      </c>
      <c r="U1976" s="13">
        <f t="shared" si="2640"/>
        <v>9.9177663229065571E-2</v>
      </c>
      <c r="V1976" s="13">
        <f t="shared" si="2641"/>
        <v>1.3091569762387335E-2</v>
      </c>
      <c r="W1976" s="13">
        <f t="shared" si="2642"/>
        <v>9.921969170116585E-3</v>
      </c>
      <c r="X1976" s="13">
        <f t="shared" si="2643"/>
        <v>1.9774836758245755E-2</v>
      </c>
      <c r="Y1976" s="13">
        <f t="shared" si="2644"/>
        <v>1.9705975805338689E-2</v>
      </c>
      <c r="Z1976" s="13">
        <f t="shared" si="2645"/>
        <v>6.0344818929984861E-2</v>
      </c>
      <c r="AA1976" s="13">
        <f t="shared" si="2646"/>
        <v>6.5888201115222741E-2</v>
      </c>
      <c r="AB1976" s="13">
        <f t="shared" si="2647"/>
        <v>3.5970404114038221E-2</v>
      </c>
      <c r="AC1976" s="13">
        <f t="shared" si="2648"/>
        <v>1.7805510819226555E-3</v>
      </c>
      <c r="AD1976" s="13">
        <f t="shared" si="2649"/>
        <v>2.7083547176526643E-3</v>
      </c>
      <c r="AE1976" s="13">
        <f t="shared" si="2650"/>
        <v>5.3978470913125095E-3</v>
      </c>
      <c r="AF1976" s="13">
        <f t="shared" si="2651"/>
        <v>5.3790504307433939E-3</v>
      </c>
      <c r="AG1976" s="13">
        <f t="shared" si="2652"/>
        <v>3.5735461499145213E-3</v>
      </c>
      <c r="AH1976" s="13">
        <f t="shared" si="2653"/>
        <v>3.006734155001228E-2</v>
      </c>
      <c r="AI1976" s="13">
        <f t="shared" si="2654"/>
        <v>3.2829380917454666E-2</v>
      </c>
      <c r="AJ1976" s="13">
        <f t="shared" si="2655"/>
        <v>1.7922573062048714E-2</v>
      </c>
      <c r="AK1976" s="13">
        <f t="shared" si="2656"/>
        <v>6.5229908126532149E-3</v>
      </c>
      <c r="AL1976" s="13">
        <f t="shared" si="2657"/>
        <v>1.5498766123864691E-4</v>
      </c>
      <c r="AM1976" s="13">
        <f t="shared" si="2658"/>
        <v>5.9142979792550635E-4</v>
      </c>
      <c r="AN1976" s="13">
        <f t="shared" si="2659"/>
        <v>1.1787405813720884E-3</v>
      </c>
      <c r="AO1976" s="13">
        <f t="shared" si="2660"/>
        <v>1.174635910337084E-3</v>
      </c>
      <c r="AP1976" s="13">
        <f t="shared" si="2661"/>
        <v>7.8036368853234709E-4</v>
      </c>
      <c r="AQ1976" s="13">
        <f t="shared" si="2662"/>
        <v>3.8882313299428383E-4</v>
      </c>
      <c r="AR1976" s="13">
        <f t="shared" si="2663"/>
        <v>1.1985055803170292E-2</v>
      </c>
      <c r="AS1976" s="13">
        <f t="shared" si="2664"/>
        <v>1.3086024303970012E-2</v>
      </c>
      <c r="AT1976" s="13">
        <f t="shared" si="2665"/>
        <v>7.1440648627933917E-3</v>
      </c>
      <c r="AU1976" s="13">
        <f t="shared" si="2666"/>
        <v>2.6001104475159025E-3</v>
      </c>
      <c r="AV1976" s="13">
        <f t="shared" si="2667"/>
        <v>7.0974030217279226E-4</v>
      </c>
      <c r="AW1976" s="13">
        <f t="shared" si="2668"/>
        <v>9.3686565871315382E-6</v>
      </c>
      <c r="AX1976" s="13">
        <f t="shared" si="2669"/>
        <v>1.0762659816872387E-4</v>
      </c>
      <c r="AY1976" s="13">
        <f t="shared" si="2670"/>
        <v>2.1450363059400819E-4</v>
      </c>
      <c r="AZ1976" s="13">
        <f t="shared" si="2671"/>
        <v>2.137566750269252E-4</v>
      </c>
      <c r="BA1976" s="13">
        <f t="shared" si="2672"/>
        <v>1.4200821369793887E-4</v>
      </c>
      <c r="BB1976" s="13">
        <f t="shared" si="2673"/>
        <v>7.075685269877289E-5</v>
      </c>
      <c r="BC1976" s="13">
        <f t="shared" si="2674"/>
        <v>2.8204183819874398E-5</v>
      </c>
      <c r="BD1976" s="13">
        <f t="shared" si="2675"/>
        <v>3.98110694195619E-3</v>
      </c>
      <c r="BE1976" s="13">
        <f t="shared" si="2676"/>
        <v>4.3468184925231435E-3</v>
      </c>
      <c r="BF1976" s="13">
        <f t="shared" si="2677"/>
        <v>2.3730624776506061E-3</v>
      </c>
      <c r="BG1976" s="13">
        <f t="shared" si="2678"/>
        <v>8.6368540309342907E-4</v>
      </c>
      <c r="BH1976" s="13">
        <f t="shared" si="2679"/>
        <v>2.357562693382513E-4</v>
      </c>
      <c r="BI1976" s="13">
        <f t="shared" si="2680"/>
        <v>5.1482651746311975E-5</v>
      </c>
      <c r="BJ1976" s="14">
        <f t="shared" si="2681"/>
        <v>0.20288339485195131</v>
      </c>
      <c r="BK1976" s="14">
        <f t="shared" si="2682"/>
        <v>0.21464472535386755</v>
      </c>
      <c r="BL1976" s="14">
        <f t="shared" si="2683"/>
        <v>0.51773994044703053</v>
      </c>
      <c r="BM1976" s="14">
        <f t="shared" si="2684"/>
        <v>0.59096669005220293</v>
      </c>
      <c r="BN1976" s="14">
        <f t="shared" si="2685"/>
        <v>0.40444105455662449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1.25</v>
      </c>
      <c r="F1977" s="10">
        <f>VLOOKUP(B1977,home!$B$2:$E$405,3,FALSE)</f>
        <v>0.6</v>
      </c>
      <c r="G1977" s="10">
        <f>VLOOKUP(C1977,away!$B$2:$E$405,4,FALSE)</f>
        <v>0.7</v>
      </c>
      <c r="H1977" s="10">
        <f>VLOOKUP(A1977,away!$A$2:$E$405,3,FALSE)</f>
        <v>0.89839999999999998</v>
      </c>
      <c r="I1977" s="10">
        <f>VLOOKUP(C1977,away!$B$2:$E$405,3,FALSE)</f>
        <v>0.83479999999999999</v>
      </c>
      <c r="J1977" s="10">
        <f>VLOOKUP(B1977,home!$B$2:$E$405,4,FALSE)</f>
        <v>2.0870000000000002</v>
      </c>
      <c r="K1977" s="12">
        <f t="shared" si="2630"/>
        <v>0.52499999999999991</v>
      </c>
      <c r="L1977" s="12">
        <f t="shared" si="2631"/>
        <v>1.56521727584</v>
      </c>
      <c r="M1977" s="13">
        <f t="shared" si="2632"/>
        <v>0.1236602645104715</v>
      </c>
      <c r="N1977" s="13">
        <f t="shared" si="2633"/>
        <v>6.4921638867997525E-2</v>
      </c>
      <c r="O1977" s="13">
        <f t="shared" si="2634"/>
        <v>0.19355518234673405</v>
      </c>
      <c r="P1977" s="13">
        <f t="shared" si="2635"/>
        <v>0.10161647073203536</v>
      </c>
      <c r="Q1977" s="13">
        <f t="shared" si="2636"/>
        <v>1.7041930202849349E-2</v>
      </c>
      <c r="R1977" s="13">
        <f t="shared" si="2637"/>
        <v>0.15147795761873478</v>
      </c>
      <c r="S1977" s="13">
        <f t="shared" si="2638"/>
        <v>2.0875556034331881E-2</v>
      </c>
      <c r="T1977" s="13">
        <f t="shared" si="2639"/>
        <v>2.6674323567159278E-2</v>
      </c>
      <c r="U1977" s="13">
        <f t="shared" si="2640"/>
        <v>7.9525927749835759E-2</v>
      </c>
      <c r="V1977" s="13">
        <f t="shared" si="2641"/>
        <v>1.9060288886159624E-3</v>
      </c>
      <c r="W1977" s="13">
        <f t="shared" si="2642"/>
        <v>2.9823377854986356E-3</v>
      </c>
      <c r="X1977" s="13">
        <f t="shared" si="2643"/>
        <v>4.6680066242528731E-3</v>
      </c>
      <c r="Y1977" s="13">
        <f t="shared" si="2644"/>
        <v>3.6532223060080789E-3</v>
      </c>
      <c r="Z1977" s="13">
        <f t="shared" si="2645"/>
        <v>7.9031972057934344E-2</v>
      </c>
      <c r="AA1977" s="13">
        <f t="shared" si="2646"/>
        <v>4.1491785330415525E-2</v>
      </c>
      <c r="AB1977" s="13">
        <f t="shared" si="2647"/>
        <v>1.0891593649234073E-2</v>
      </c>
      <c r="AC1977" s="13">
        <f t="shared" si="2648"/>
        <v>9.7891150373356509E-5</v>
      </c>
      <c r="AD1977" s="13">
        <f t="shared" si="2649"/>
        <v>3.9143183434669582E-4</v>
      </c>
      <c r="AE1977" s="13">
        <f t="shared" si="2650"/>
        <v>6.1267586943318942E-4</v>
      </c>
      <c r="AF1977" s="13">
        <f t="shared" si="2651"/>
        <v>4.794854276635602E-4</v>
      </c>
      <c r="AG1977" s="13">
        <f t="shared" si="2652"/>
        <v>2.5016629163084498E-4</v>
      </c>
      <c r="AH1977" s="13">
        <f t="shared" si="2653"/>
        <v>3.0925552002195735E-2</v>
      </c>
      <c r="AI1977" s="13">
        <f t="shared" si="2654"/>
        <v>1.6235914801152759E-2</v>
      </c>
      <c r="AJ1977" s="13">
        <f t="shared" si="2655"/>
        <v>4.2619276353025983E-3</v>
      </c>
      <c r="AK1977" s="13">
        <f t="shared" si="2656"/>
        <v>7.4583733617795457E-4</v>
      </c>
      <c r="AL1977" s="13">
        <f t="shared" si="2657"/>
        <v>3.2176393140408067E-6</v>
      </c>
      <c r="AM1977" s="13">
        <f t="shared" si="2658"/>
        <v>4.1100342606403076E-5</v>
      </c>
      <c r="AN1977" s="13">
        <f t="shared" si="2659"/>
        <v>6.4330966290484913E-5</v>
      </c>
      <c r="AO1977" s="13">
        <f t="shared" si="2660"/>
        <v>5.0345969904673842E-5</v>
      </c>
      <c r="AP1977" s="13">
        <f t="shared" si="2661"/>
        <v>2.6267460621238737E-5</v>
      </c>
      <c r="AQ1977" s="13">
        <f t="shared" si="2662"/>
        <v>1.0278570789202438E-5</v>
      </c>
      <c r="AR1977" s="13">
        <f t="shared" si="2663"/>
        <v>9.68104165174501E-3</v>
      </c>
      <c r="AS1977" s="13">
        <f t="shared" si="2664"/>
        <v>5.0825468671661291E-3</v>
      </c>
      <c r="AT1977" s="13">
        <f t="shared" si="2665"/>
        <v>1.3341685526311086E-3</v>
      </c>
      <c r="AU1977" s="13">
        <f t="shared" si="2666"/>
        <v>2.3347949671044399E-4</v>
      </c>
      <c r="AV1977" s="13">
        <f t="shared" si="2667"/>
        <v>3.0644183943245767E-5</v>
      </c>
      <c r="AW1977" s="13">
        <f t="shared" si="2668"/>
        <v>7.34461093589801E-8</v>
      </c>
      <c r="AX1977" s="13">
        <f t="shared" si="2669"/>
        <v>3.5962799780602657E-6</v>
      </c>
      <c r="AY1977" s="13">
        <f t="shared" si="2670"/>
        <v>5.6289595504174244E-6</v>
      </c>
      <c r="AZ1977" s="13">
        <f t="shared" si="2671"/>
        <v>4.4052723666589568E-6</v>
      </c>
      <c r="BA1977" s="13">
        <f t="shared" si="2672"/>
        <v>2.2984028043583872E-6</v>
      </c>
      <c r="BB1977" s="13">
        <f t="shared" si="2673"/>
        <v>8.9937494405521255E-7</v>
      </c>
      <c r="BC1977" s="13">
        <f t="shared" si="2674"/>
        <v>2.8154343997857033E-7</v>
      </c>
      <c r="BD1977" s="13">
        <f t="shared" si="2675"/>
        <v>2.5254889402396511E-3</v>
      </c>
      <c r="BE1977" s="13">
        <f t="shared" si="2676"/>
        <v>1.3258816936258166E-3</v>
      </c>
      <c r="BF1977" s="13">
        <f t="shared" si="2677"/>
        <v>3.4804394457677674E-4</v>
      </c>
      <c r="BG1977" s="13">
        <f t="shared" si="2678"/>
        <v>6.0907690300935924E-5</v>
      </c>
      <c r="BH1977" s="13">
        <f t="shared" si="2679"/>
        <v>7.9941343519978379E-6</v>
      </c>
      <c r="BI1977" s="13">
        <f t="shared" si="2680"/>
        <v>8.3938410695977336E-7</v>
      </c>
      <c r="BJ1977" s="14">
        <f t="shared" si="2681"/>
        <v>0.12188465192013555</v>
      </c>
      <c r="BK1977" s="14">
        <f t="shared" si="2682"/>
        <v>0.24816505791469254</v>
      </c>
      <c r="BL1977" s="14">
        <f t="shared" si="2683"/>
        <v>0.54974271500918148</v>
      </c>
      <c r="BM1977" s="14">
        <f t="shared" si="2684"/>
        <v>0.34654539710968008</v>
      </c>
      <c r="BN1977" s="14">
        <f t="shared" si="2685"/>
        <v>0.65227344427882272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1.25</v>
      </c>
      <c r="F1978" s="10">
        <f>VLOOKUP(B1978,home!$B$2:$E$405,3,FALSE)</f>
        <v>0.8</v>
      </c>
      <c r="G1978" s="10">
        <f>VLOOKUP(C1978,away!$B$2:$E$405,4,FALSE)</f>
        <v>0.9</v>
      </c>
      <c r="H1978" s="10">
        <f>VLOOKUP(A1978,away!$A$2:$E$405,3,FALSE)</f>
        <v>0.89839999999999998</v>
      </c>
      <c r="I1978" s="10">
        <f>VLOOKUP(C1978,away!$B$2:$E$405,3,FALSE)</f>
        <v>2.0870000000000002</v>
      </c>
      <c r="J1978" s="10">
        <f>VLOOKUP(B1978,home!$B$2:$E$405,4,FALSE)</f>
        <v>1.1131</v>
      </c>
      <c r="K1978" s="12">
        <f t="shared" si="2630"/>
        <v>0.9</v>
      </c>
      <c r="L1978" s="12">
        <f t="shared" si="2631"/>
        <v>2.0870188664800002</v>
      </c>
      <c r="M1978" s="13">
        <f t="shared" si="2632"/>
        <v>5.0437573965234184E-2</v>
      </c>
      <c r="N1978" s="13">
        <f t="shared" si="2633"/>
        <v>4.5393816568710769E-2</v>
      </c>
      <c r="O1978" s="13">
        <f t="shared" si="2634"/>
        <v>0.1052641684449242</v>
      </c>
      <c r="P1978" s="13">
        <f t="shared" si="2635"/>
        <v>9.4737751600431797E-2</v>
      </c>
      <c r="Q1978" s="13">
        <f t="shared" si="2636"/>
        <v>2.0427217455919845E-2</v>
      </c>
      <c r="R1978" s="13">
        <f t="shared" si="2637"/>
        <v>0.10984415275444279</v>
      </c>
      <c r="S1978" s="13">
        <f t="shared" si="2638"/>
        <v>4.4486881865549326E-2</v>
      </c>
      <c r="T1978" s="13">
        <f t="shared" si="2639"/>
        <v>4.2631988220194303E-2</v>
      </c>
      <c r="U1978" s="13">
        <f t="shared" si="2640"/>
        <v>9.8859737478998511E-2</v>
      </c>
      <c r="V1978" s="13">
        <f t="shared" si="2641"/>
        <v>9.2844961764268433E-3</v>
      </c>
      <c r="W1978" s="13">
        <f t="shared" si="2642"/>
        <v>6.1281652367759535E-3</v>
      </c>
      <c r="X1978" s="13">
        <f t="shared" si="2643"/>
        <v>1.2789596466058291E-2</v>
      </c>
      <c r="Y1978" s="13">
        <f t="shared" si="2644"/>
        <v>1.3346064559664798E-2</v>
      </c>
      <c r="Z1978" s="13">
        <f t="shared" si="2645"/>
        <v>7.6415606390344393E-2</v>
      </c>
      <c r="AA1978" s="13">
        <f t="shared" si="2646"/>
        <v>6.8774045751309951E-2</v>
      </c>
      <c r="AB1978" s="13">
        <f t="shared" si="2647"/>
        <v>3.0948320588089478E-2</v>
      </c>
      <c r="AC1978" s="13">
        <f t="shared" si="2648"/>
        <v>1.0899516760854891E-3</v>
      </c>
      <c r="AD1978" s="13">
        <f t="shared" si="2649"/>
        <v>1.3788371782745893E-3</v>
      </c>
      <c r="AE1978" s="13">
        <f t="shared" si="2650"/>
        <v>2.877659204863115E-3</v>
      </c>
      <c r="AF1978" s="13">
        <f t="shared" si="2651"/>
        <v>3.0028645259245791E-3</v>
      </c>
      <c r="AG1978" s="13">
        <f t="shared" si="2652"/>
        <v>2.0890116396960396E-3</v>
      </c>
      <c r="AH1978" s="13">
        <f t="shared" si="2653"/>
        <v>3.9870203057539619E-2</v>
      </c>
      <c r="AI1978" s="13">
        <f t="shared" si="2654"/>
        <v>3.5883182751785661E-2</v>
      </c>
      <c r="AJ1978" s="13">
        <f t="shared" si="2655"/>
        <v>1.6147432238303543E-2</v>
      </c>
      <c r="AK1978" s="13">
        <f t="shared" si="2656"/>
        <v>4.8442296714910635E-3</v>
      </c>
      <c r="AL1978" s="13">
        <f t="shared" si="2657"/>
        <v>8.1890989615508887E-5</v>
      </c>
      <c r="AM1978" s="13">
        <f t="shared" si="2658"/>
        <v>2.481906920894261E-4</v>
      </c>
      <c r="AN1978" s="13">
        <f t="shared" si="2659"/>
        <v>5.1797865687536085E-4</v>
      </c>
      <c r="AO1978" s="13">
        <f t="shared" si="2660"/>
        <v>5.405156146664243E-4</v>
      </c>
      <c r="AP1978" s="13">
        <f t="shared" si="2661"/>
        <v>3.7602209514528716E-4</v>
      </c>
      <c r="AQ1978" s="13">
        <f t="shared" si="2662"/>
        <v>1.9619130169538807E-4</v>
      </c>
      <c r="AR1978" s="13">
        <f t="shared" si="2663"/>
        <v>1.664197319829475E-2</v>
      </c>
      <c r="AS1978" s="13">
        <f t="shared" si="2664"/>
        <v>1.4977775878465275E-2</v>
      </c>
      <c r="AT1978" s="13">
        <f t="shared" si="2665"/>
        <v>6.739999145309373E-3</v>
      </c>
      <c r="AU1978" s="13">
        <f t="shared" si="2666"/>
        <v>2.0219997435928119E-3</v>
      </c>
      <c r="AV1978" s="13">
        <f t="shared" si="2667"/>
        <v>4.5494994230838265E-4</v>
      </c>
      <c r="AW1978" s="13">
        <f t="shared" si="2668"/>
        <v>4.2727010080571205E-6</v>
      </c>
      <c r="AX1978" s="13">
        <f t="shared" si="2669"/>
        <v>3.7228603813413918E-5</v>
      </c>
      <c r="AY1978" s="13">
        <f t="shared" si="2670"/>
        <v>7.7696798531304119E-5</v>
      </c>
      <c r="AZ1978" s="13">
        <f t="shared" si="2671"/>
        <v>8.1077342199963647E-5</v>
      </c>
      <c r="BA1978" s="13">
        <f t="shared" si="2672"/>
        <v>5.6403314271793073E-5</v>
      </c>
      <c r="BB1978" s="13">
        <f t="shared" si="2673"/>
        <v>2.942869525430821E-5</v>
      </c>
      <c r="BC1978" s="13">
        <f t="shared" si="2674"/>
        <v>1.2283648442326333E-5</v>
      </c>
      <c r="BD1978" s="13">
        <f t="shared" si="2675"/>
        <v>5.7886853400492752E-3</v>
      </c>
      <c r="BE1978" s="13">
        <f t="shared" si="2676"/>
        <v>5.2098168060443484E-3</v>
      </c>
      <c r="BF1978" s="13">
        <f t="shared" si="2677"/>
        <v>2.3444175627199567E-3</v>
      </c>
      <c r="BG1978" s="13">
        <f t="shared" si="2678"/>
        <v>7.0332526881598703E-4</v>
      </c>
      <c r="BH1978" s="13">
        <f t="shared" si="2679"/>
        <v>1.5824818548359704E-4</v>
      </c>
      <c r="BI1978" s="13">
        <f t="shared" si="2680"/>
        <v>2.8484673387047475E-5</v>
      </c>
      <c r="BJ1978" s="14">
        <f t="shared" si="2681"/>
        <v>0.15223823781906726</v>
      </c>
      <c r="BK1978" s="14">
        <f t="shared" si="2682"/>
        <v>0.20019624307187447</v>
      </c>
      <c r="BL1978" s="14">
        <f t="shared" si="2683"/>
        <v>0.56550514848135591</v>
      </c>
      <c r="BM1978" s="14">
        <f t="shared" si="2684"/>
        <v>0.56817713087545518</v>
      </c>
      <c r="BN1978" s="14">
        <f t="shared" si="2685"/>
        <v>0.42610468078966357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2.1080999999999999</v>
      </c>
      <c r="G1979" s="10">
        <f>VLOOKUP(C1979,away!$B$2:$E$405,4,FALSE)</f>
        <v>1.1351</v>
      </c>
      <c r="H1979" s="10">
        <f>VLOOKUP(A1979,away!$A$2:$E$405,3,FALSE)</f>
        <v>1.125</v>
      </c>
      <c r="I1979" s="10">
        <f>VLOOKUP(C1979,away!$B$2:$E$405,3,FALSE)</f>
        <v>1</v>
      </c>
      <c r="J1979" s="10">
        <f>VLOOKUP(B1979,home!$B$2:$E$405,4,FALSE)</f>
        <v>1</v>
      </c>
      <c r="K1979" s="12">
        <f t="shared" si="2630"/>
        <v>3.6891405747269999</v>
      </c>
      <c r="L1979" s="12">
        <f t="shared" si="2631"/>
        <v>1.125</v>
      </c>
      <c r="M1979" s="13">
        <f t="shared" si="2632"/>
        <v>8.1141926243531257E-3</v>
      </c>
      <c r="N1979" s="13">
        <f t="shared" si="2633"/>
        <v>2.9934397241651672E-2</v>
      </c>
      <c r="O1979" s="13">
        <f t="shared" si="2634"/>
        <v>9.1284667023972654E-3</v>
      </c>
      <c r="P1979" s="13">
        <f t="shared" si="2635"/>
        <v>3.3676196896858128E-2</v>
      </c>
      <c r="Q1979" s="13">
        <f t="shared" si="2636"/>
        <v>5.521609972208661E-2</v>
      </c>
      <c r="R1979" s="13">
        <f t="shared" si="2637"/>
        <v>5.1347625200984636E-3</v>
      </c>
      <c r="S1979" s="13">
        <f t="shared" si="2638"/>
        <v>3.4941438105382944E-2</v>
      </c>
      <c r="T1979" s="13">
        <f t="shared" si="2639"/>
        <v>6.2118112187347425E-2</v>
      </c>
      <c r="U1979" s="13">
        <f t="shared" si="2640"/>
        <v>1.8942860754482708E-2</v>
      </c>
      <c r="V1979" s="13">
        <f t="shared" si="2641"/>
        <v>1.6112984631735033E-2</v>
      </c>
      <c r="W1979" s="13">
        <f t="shared" si="2642"/>
        <v>6.7899984620973949E-2</v>
      </c>
      <c r="X1979" s="13">
        <f t="shared" si="2643"/>
        <v>7.6387482698595688E-2</v>
      </c>
      <c r="Y1979" s="13">
        <f t="shared" si="2644"/>
        <v>4.2967959017960092E-2</v>
      </c>
      <c r="Z1979" s="13">
        <f t="shared" si="2645"/>
        <v>1.9255359450369236E-3</v>
      </c>
      <c r="AA1979" s="13">
        <f t="shared" si="2646"/>
        <v>7.1035727829310133E-3</v>
      </c>
      <c r="AB1979" s="13">
        <f t="shared" si="2647"/>
        <v>1.31030392895186E-2</v>
      </c>
      <c r="AC1979" s="13">
        <f t="shared" si="2648"/>
        <v>4.1795905348748176E-3</v>
      </c>
      <c r="AD1979" s="13">
        <f t="shared" si="2649"/>
        <v>6.2623147072143587E-2</v>
      </c>
      <c r="AE1979" s="13">
        <f t="shared" si="2650"/>
        <v>7.0451040456161518E-2</v>
      </c>
      <c r="AF1979" s="13">
        <f t="shared" si="2651"/>
        <v>3.9628710256590871E-2</v>
      </c>
      <c r="AG1979" s="13">
        <f t="shared" si="2652"/>
        <v>1.4860766346221573E-2</v>
      </c>
      <c r="AH1979" s="13">
        <f t="shared" si="2653"/>
        <v>5.4155698454163475E-4</v>
      </c>
      <c r="AI1979" s="13">
        <f t="shared" si="2654"/>
        <v>1.9978798451993473E-3</v>
      </c>
      <c r="AJ1979" s="13">
        <f t="shared" si="2655"/>
        <v>3.6852298001771064E-3</v>
      </c>
      <c r="AK1979" s="13">
        <f t="shared" si="2656"/>
        <v>4.5317769276754776E-3</v>
      </c>
      <c r="AL1979" s="13">
        <f t="shared" si="2657"/>
        <v>6.9385936625782259E-4</v>
      </c>
      <c r="AM1979" s="13">
        <f t="shared" si="2658"/>
        <v>4.6205118556188231E-2</v>
      </c>
      <c r="AN1979" s="13">
        <f t="shared" si="2659"/>
        <v>5.1980758375711755E-2</v>
      </c>
      <c r="AO1979" s="13">
        <f t="shared" si="2660"/>
        <v>2.9239176586337876E-2</v>
      </c>
      <c r="AP1979" s="13">
        <f t="shared" si="2661"/>
        <v>1.0964691219876701E-2</v>
      </c>
      <c r="AQ1979" s="13">
        <f t="shared" si="2662"/>
        <v>3.0838194055903224E-3</v>
      </c>
      <c r="AR1979" s="13">
        <f t="shared" si="2663"/>
        <v>1.2185032152186783E-4</v>
      </c>
      <c r="AS1979" s="13">
        <f t="shared" si="2664"/>
        <v>4.4952296516985322E-4</v>
      </c>
      <c r="AT1979" s="13">
        <f t="shared" si="2665"/>
        <v>8.2917670503984903E-4</v>
      </c>
      <c r="AU1979" s="13">
        <f t="shared" si="2666"/>
        <v>1.0196498087269826E-3</v>
      </c>
      <c r="AV1979" s="13">
        <f t="shared" si="2667"/>
        <v>9.4040787034683408E-4</v>
      </c>
      <c r="AW1979" s="13">
        <f t="shared" si="2668"/>
        <v>7.999202316300289E-5</v>
      </c>
      <c r="AX1979" s="13">
        <f t="shared" si="2669"/>
        <v>2.840952960428423E-2</v>
      </c>
      <c r="AY1979" s="13">
        <f t="shared" si="2670"/>
        <v>3.1960720804819751E-2</v>
      </c>
      <c r="AZ1979" s="13">
        <f t="shared" si="2671"/>
        <v>1.7977905452711121E-2</v>
      </c>
      <c r="BA1979" s="13">
        <f t="shared" si="2672"/>
        <v>6.7417145447666686E-3</v>
      </c>
      <c r="BB1979" s="13">
        <f t="shared" si="2673"/>
        <v>1.8961072157156254E-3</v>
      </c>
      <c r="BC1979" s="13">
        <f t="shared" si="2674"/>
        <v>4.2662412353601579E-4</v>
      </c>
      <c r="BD1979" s="13">
        <f t="shared" si="2675"/>
        <v>2.28469352853502E-5</v>
      </c>
      <c r="BE1979" s="13">
        <f t="shared" si="2676"/>
        <v>8.4285555969347407E-5</v>
      </c>
      <c r="BF1979" s="13">
        <f t="shared" si="2677"/>
        <v>1.5547063219497156E-4</v>
      </c>
      <c r="BG1979" s="13">
        <f t="shared" si="2678"/>
        <v>1.9118433913630907E-4</v>
      </c>
      <c r="BH1979" s="13">
        <f t="shared" si="2679"/>
        <v>1.7632647569003123E-4</v>
      </c>
      <c r="BI1979" s="13">
        <f t="shared" si="2680"/>
        <v>1.3009863117334163E-4</v>
      </c>
      <c r="BJ1979" s="14">
        <f t="shared" si="2681"/>
        <v>0.75097386550927137</v>
      </c>
      <c r="BK1979" s="14">
        <f t="shared" si="2682"/>
        <v>0.12967898296428162</v>
      </c>
      <c r="BL1979" s="14">
        <f t="shared" si="2683"/>
        <v>6.8289965847276368E-2</v>
      </c>
      <c r="BM1979" s="14">
        <f t="shared" si="2684"/>
        <v>0.77778350577676447</v>
      </c>
      <c r="BN1979" s="14">
        <f t="shared" si="2685"/>
        <v>0.14120411570744526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1.3391999999999999</v>
      </c>
      <c r="F1980" s="10">
        <f>VLOOKUP(B1980,home!$B$2:$E$405,3,FALSE)</f>
        <v>0.82140000000000002</v>
      </c>
      <c r="G1980" s="10">
        <f>VLOOKUP(C1980,away!$B$2:$E$405,4,FALSE)</f>
        <v>0.97070000000000001</v>
      </c>
      <c r="H1980" s="10">
        <f>VLOOKUP(A1980,away!$A$2:$E$405,3,FALSE)</f>
        <v>1.014</v>
      </c>
      <c r="I1980" s="10">
        <f>VLOOKUP(C1980,away!$B$2:$E$405,3,FALSE)</f>
        <v>1.1834</v>
      </c>
      <c r="J1980" s="10">
        <f>VLOOKUP(B1980,home!$B$2:$E$405,4,FALSE)</f>
        <v>0.78900000000000003</v>
      </c>
      <c r="K1980" s="12">
        <f t="shared" si="2630"/>
        <v>1.067788326816</v>
      </c>
      <c r="L1980" s="12">
        <f t="shared" si="2631"/>
        <v>0.94677443639999992</v>
      </c>
      <c r="M1980" s="13">
        <f t="shared" si="2632"/>
        <v>0.13337870869604734</v>
      </c>
      <c r="N1980" s="13">
        <f t="shared" si="2633"/>
        <v>0.14242022819143105</v>
      </c>
      <c r="O1980" s="13">
        <f t="shared" si="2634"/>
        <v>0.12627955175345995</v>
      </c>
      <c r="P1980" s="13">
        <f t="shared" si="2635"/>
        <v>0.13483983127790147</v>
      </c>
      <c r="Q1980" s="13">
        <f t="shared" si="2636"/>
        <v>7.6037328582640534E-2</v>
      </c>
      <c r="R1980" s="13">
        <f t="shared" si="2637"/>
        <v>5.9779125720113332E-2</v>
      </c>
      <c r="S1980" s="13">
        <f t="shared" si="2638"/>
        <v>3.407924000165357E-2</v>
      </c>
      <c r="T1980" s="13">
        <f t="shared" si="2639"/>
        <v>7.1990198914191089E-2</v>
      </c>
      <c r="U1980" s="13">
        <f t="shared" si="2640"/>
        <v>6.3831452631203128E-2</v>
      </c>
      <c r="V1980" s="13">
        <f t="shared" si="2641"/>
        <v>3.8280630617939931E-3</v>
      </c>
      <c r="W1980" s="13">
        <f t="shared" si="2642"/>
        <v>2.706392395427205E-2</v>
      </c>
      <c r="X1980" s="13">
        <f t="shared" si="2643"/>
        <v>2.5623431348578373E-2</v>
      </c>
      <c r="Y1980" s="13">
        <f t="shared" si="2644"/>
        <v>1.2129804886842189E-2</v>
      </c>
      <c r="Z1980" s="13">
        <f t="shared" si="2645"/>
        <v>1.8865782687381684E-2</v>
      </c>
      <c r="AA1980" s="13">
        <f t="shared" si="2646"/>
        <v>2.0144662529833546E-2</v>
      </c>
      <c r="AB1980" s="13">
        <f t="shared" si="2647"/>
        <v>1.0755117748501965E-2</v>
      </c>
      <c r="AC1980" s="13">
        <f t="shared" si="2648"/>
        <v>2.4187489443581537E-4</v>
      </c>
      <c r="AD1980" s="13">
        <f t="shared" si="2649"/>
        <v>7.2246355190519031E-3</v>
      </c>
      <c r="AE1980" s="13">
        <f t="shared" si="2650"/>
        <v>6.8401002217457858E-3</v>
      </c>
      <c r="AF1980" s="13">
        <f t="shared" si="2651"/>
        <v>3.2380160161814401E-3</v>
      </c>
      <c r="AG1980" s="13">
        <f t="shared" si="2652"/>
        <v>1.0218902629247854E-3</v>
      </c>
      <c r="AH1980" s="13">
        <f t="shared" si="2653"/>
        <v>4.4654101927726671E-3</v>
      </c>
      <c r="AI1980" s="13">
        <f t="shared" si="2654"/>
        <v>4.768112878287838E-3</v>
      </c>
      <c r="AJ1980" s="13">
        <f t="shared" si="2655"/>
        <v>2.545667636188396E-3</v>
      </c>
      <c r="AK1980" s="13">
        <f t="shared" si="2656"/>
        <v>9.0607806195841642E-4</v>
      </c>
      <c r="AL1980" s="13">
        <f t="shared" si="2657"/>
        <v>9.7809823696552621E-6</v>
      </c>
      <c r="AM1980" s="13">
        <f t="shared" si="2658"/>
        <v>1.5428762945487754E-3</v>
      </c>
      <c r="AN1980" s="13">
        <f t="shared" si="2659"/>
        <v>1.460755834206337E-3</v>
      </c>
      <c r="AO1980" s="13">
        <f t="shared" si="2660"/>
        <v>6.9150314082435825E-4</v>
      </c>
      <c r="AP1980" s="13">
        <f t="shared" si="2661"/>
        <v>2.1823249880760387E-4</v>
      </c>
      <c r="AQ1980" s="13">
        <f t="shared" si="2662"/>
        <v>5.1654237765683197E-5</v>
      </c>
      <c r="AR1980" s="13">
        <f t="shared" si="2663"/>
        <v>8.4554724371143145E-4</v>
      </c>
      <c r="AS1980" s="13">
        <f t="shared" si="2664"/>
        <v>9.0286547660650988E-4</v>
      </c>
      <c r="AT1980" s="13">
        <f t="shared" si="2665"/>
        <v>4.8203460830279778E-4</v>
      </c>
      <c r="AU1980" s="13">
        <f t="shared" si="2666"/>
        <v>1.715703092890168E-4</v>
      </c>
      <c r="AV1980" s="13">
        <f t="shared" si="2667"/>
        <v>4.5800193371755716E-5</v>
      </c>
      <c r="AW1980" s="13">
        <f t="shared" si="2668"/>
        <v>2.7467027811886949E-7</v>
      </c>
      <c r="AX1980" s="13">
        <f t="shared" si="2669"/>
        <v>2.7457754950671771E-4</v>
      </c>
      <c r="AY1980" s="13">
        <f t="shared" si="2670"/>
        <v>2.5996300468231572E-4</v>
      </c>
      <c r="AZ1980" s="13">
        <f t="shared" si="2671"/>
        <v>1.2306316362147498E-4</v>
      </c>
      <c r="BA1980" s="13">
        <f t="shared" si="2672"/>
        <v>3.8837685793107653E-5</v>
      </c>
      <c r="BB1980" s="13">
        <f t="shared" si="2673"/>
        <v>9.1926320194624453E-6</v>
      </c>
      <c r="BC1980" s="13">
        <f t="shared" si="2674"/>
        <v>1.7406697998518303E-6</v>
      </c>
      <c r="BD1980" s="13">
        <f t="shared" si="2675"/>
        <v>1.334237525190773E-4</v>
      </c>
      <c r="BE1980" s="13">
        <f t="shared" si="2676"/>
        <v>1.4246832545985758E-4</v>
      </c>
      <c r="BF1980" s="13">
        <f t="shared" si="2677"/>
        <v>7.6063007433529331E-5</v>
      </c>
      <c r="BG1980" s="13">
        <f t="shared" si="2678"/>
        <v>2.7073063813347086E-5</v>
      </c>
      <c r="BH1980" s="13">
        <f t="shared" si="2679"/>
        <v>7.22707537775917E-6</v>
      </c>
      <c r="BI1980" s="13">
        <f t="shared" si="2680"/>
        <v>1.5433973450781156E-6</v>
      </c>
      <c r="BJ1980" s="14">
        <f t="shared" si="2681"/>
        <v>0.3782619546094349</v>
      </c>
      <c r="BK1980" s="14">
        <f t="shared" si="2682"/>
        <v>0.30663746191888425</v>
      </c>
      <c r="BL1980" s="14">
        <f t="shared" si="2683"/>
        <v>0.29631079560554935</v>
      </c>
      <c r="BM1980" s="14">
        <f t="shared" si="2684"/>
        <v>0.32708153226525233</v>
      </c>
      <c r="BN1980" s="14">
        <f t="shared" si="2685"/>
        <v>0.67273477422159367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1.3391999999999999</v>
      </c>
      <c r="F1981" s="10">
        <f>VLOOKUP(B1981,home!$B$2:$E$405,3,FALSE)</f>
        <v>1.1947000000000001</v>
      </c>
      <c r="G1981" s="10">
        <f>VLOOKUP(C1981,away!$B$2:$E$405,4,FALSE)</f>
        <v>0.67200000000000004</v>
      </c>
      <c r="H1981" s="10">
        <f>VLOOKUP(A1981,away!$A$2:$E$405,3,FALSE)</f>
        <v>1.014</v>
      </c>
      <c r="I1981" s="10">
        <f>VLOOKUP(C1981,away!$B$2:$E$405,3,FALSE)</f>
        <v>0.78900000000000003</v>
      </c>
      <c r="J1981" s="10">
        <f>VLOOKUP(B1981,home!$B$2:$E$405,4,FALSE)</f>
        <v>0.49309999999999998</v>
      </c>
      <c r="K1981" s="12">
        <f t="shared" si="2630"/>
        <v>1.07516118528</v>
      </c>
      <c r="L1981" s="12">
        <f t="shared" si="2631"/>
        <v>0.39450268259999999</v>
      </c>
      <c r="M1981" s="13">
        <f t="shared" si="2632"/>
        <v>0.23000278351799988</v>
      </c>
      <c r="N1981" s="13">
        <f t="shared" si="2633"/>
        <v>0.24729006534491196</v>
      </c>
      <c r="O1981" s="13">
        <f t="shared" si="2634"/>
        <v>9.0736715103318002E-2</v>
      </c>
      <c r="P1981" s="13">
        <f t="shared" si="2635"/>
        <v>9.7556594158897059E-2</v>
      </c>
      <c r="Q1981" s="13">
        <f t="shared" si="2636"/>
        <v>0.1329383398821021</v>
      </c>
      <c r="R1981" s="13">
        <f t="shared" si="2637"/>
        <v>1.7897938759285446E-2</v>
      </c>
      <c r="S1981" s="13">
        <f t="shared" si="2638"/>
        <v>1.0344754222440673E-2</v>
      </c>
      <c r="T1981" s="13">
        <f t="shared" si="2639"/>
        <v>5.2444531703879846E-2</v>
      </c>
      <c r="U1981" s="13">
        <f t="shared" si="2640"/>
        <v>1.924316905050219E-2</v>
      </c>
      <c r="V1981" s="13">
        <f t="shared" si="2641"/>
        <v>4.8752984343928982E-4</v>
      </c>
      <c r="W1981" s="13">
        <f t="shared" si="2642"/>
        <v>4.7643381025598806E-2</v>
      </c>
      <c r="X1981" s="13">
        <f t="shared" si="2643"/>
        <v>1.8795441622732667E-2</v>
      </c>
      <c r="Y1981" s="13">
        <f t="shared" si="2644"/>
        <v>3.7074260704098669E-3</v>
      </c>
      <c r="Z1981" s="13">
        <f t="shared" si="2645"/>
        <v>2.3535949511828752E-3</v>
      </c>
      <c r="AA1981" s="13">
        <f t="shared" si="2646"/>
        <v>2.5304939373828033E-3</v>
      </c>
      <c r="AB1981" s="13">
        <f t="shared" si="2647"/>
        <v>1.3603444305301745E-3</v>
      </c>
      <c r="AC1981" s="13">
        <f t="shared" si="2648"/>
        <v>1.2924232467233177E-5</v>
      </c>
      <c r="AD1981" s="13">
        <f t="shared" si="2649"/>
        <v>1.2806078503557368E-2</v>
      </c>
      <c r="AE1981" s="13">
        <f t="shared" si="2650"/>
        <v>5.0520323232395746E-3</v>
      </c>
      <c r="AF1981" s="13">
        <f t="shared" si="2651"/>
        <v>9.9652015204996125E-4</v>
      </c>
      <c r="AG1981" s="13">
        <f t="shared" si="2652"/>
        <v>1.310432910828899E-4</v>
      </c>
      <c r="AH1981" s="13">
        <f t="shared" si="2653"/>
        <v>2.3212488049886501E-4</v>
      </c>
      <c r="AI1981" s="13">
        <f t="shared" si="2654"/>
        <v>2.4957166165013803E-4</v>
      </c>
      <c r="AJ1981" s="13">
        <f t="shared" si="2655"/>
        <v>1.3416488177603076E-4</v>
      </c>
      <c r="AK1981" s="13">
        <f t="shared" si="2656"/>
        <v>4.8082957771089446E-5</v>
      </c>
      <c r="AL1981" s="13">
        <f t="shared" si="2657"/>
        <v>2.1927458134826209E-7</v>
      </c>
      <c r="AM1981" s="13">
        <f t="shared" si="2658"/>
        <v>2.7537197085346948E-3</v>
      </c>
      <c r="AN1981" s="13">
        <f t="shared" si="2659"/>
        <v>1.0863498121454272E-3</v>
      </c>
      <c r="AO1981" s="13">
        <f t="shared" si="2660"/>
        <v>2.1428395756668852E-4</v>
      </c>
      <c r="AP1981" s="13">
        <f t="shared" si="2661"/>
        <v>2.8178532032734404E-5</v>
      </c>
      <c r="AQ1981" s="13">
        <f t="shared" si="2662"/>
        <v>2.7791266196609376E-6</v>
      </c>
      <c r="AR1981" s="13">
        <f t="shared" si="2663"/>
        <v>1.8314777611001345E-5</v>
      </c>
      <c r="AS1981" s="13">
        <f t="shared" si="2664"/>
        <v>1.9691338004383812E-5</v>
      </c>
      <c r="AT1981" s="13">
        <f t="shared" si="2665"/>
        <v>1.0585681154271204E-5</v>
      </c>
      <c r="AU1981" s="13">
        <f t="shared" si="2666"/>
        <v>3.7937711656074631E-6</v>
      </c>
      <c r="AV1981" s="13">
        <f t="shared" si="2667"/>
        <v>1.0197288757739016E-6</v>
      </c>
      <c r="AW1981" s="13">
        <f t="shared" si="2668"/>
        <v>2.5835051277253041E-9</v>
      </c>
      <c r="AX1981" s="13">
        <f t="shared" si="2669"/>
        <v>4.9344875762617616E-4</v>
      </c>
      <c r="AY1981" s="13">
        <f t="shared" si="2670"/>
        <v>1.9466685860916369E-4</v>
      </c>
      <c r="AZ1981" s="13">
        <f t="shared" si="2671"/>
        <v>3.8398298967314989E-5</v>
      </c>
      <c r="BA1981" s="13">
        <f t="shared" si="2672"/>
        <v>5.0494106499608584E-6</v>
      </c>
      <c r="BB1981" s="13">
        <f t="shared" si="2673"/>
        <v>4.9800151173964189E-7</v>
      </c>
      <c r="BC1981" s="13">
        <f t="shared" si="2674"/>
        <v>3.9292586464028849E-8</v>
      </c>
      <c r="BD1981" s="13">
        <f t="shared" si="2675"/>
        <v>1.2042048164604079E-6</v>
      </c>
      <c r="BE1981" s="13">
        <f t="shared" si="2676"/>
        <v>1.2947142777854567E-6</v>
      </c>
      <c r="BF1981" s="13">
        <f t="shared" si="2677"/>
        <v>6.9601326875137544E-7</v>
      </c>
      <c r="BG1981" s="13">
        <f t="shared" si="2678"/>
        <v>2.4944215033377874E-7</v>
      </c>
      <c r="BH1981" s="13">
        <f t="shared" si="2679"/>
        <v>6.7047629502914361E-8</v>
      </c>
      <c r="BI1981" s="13">
        <f t="shared" si="2680"/>
        <v>1.4417401761313547E-8</v>
      </c>
      <c r="BJ1981" s="14">
        <f t="shared" si="2681"/>
        <v>0.52662227167641507</v>
      </c>
      <c r="BK1981" s="14">
        <f t="shared" si="2682"/>
        <v>0.33859947210843461</v>
      </c>
      <c r="BL1981" s="14">
        <f t="shared" si="2683"/>
        <v>0.13248953679907038</v>
      </c>
      <c r="BM1981" s="14">
        <f t="shared" si="2684"/>
        <v>0.18344777449348451</v>
      </c>
      <c r="BN1981" s="14">
        <f t="shared" si="2685"/>
        <v>0.81642243676651449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1.3391999999999999</v>
      </c>
      <c r="F1982" s="10">
        <f>VLOOKUP(B1982,home!$B$2:$E$405,3,FALSE)</f>
        <v>1.2694000000000001</v>
      </c>
      <c r="G1982" s="10">
        <f>VLOOKUP(C1982,away!$B$2:$E$405,4,FALSE)</f>
        <v>1.6292</v>
      </c>
      <c r="H1982" s="10">
        <f>VLOOKUP(A1982,away!$A$2:$E$405,3,FALSE)</f>
        <v>1.014</v>
      </c>
      <c r="I1982" s="10">
        <f>VLOOKUP(C1982,away!$B$2:$E$405,3,FALSE)</f>
        <v>0.80689999999999995</v>
      </c>
      <c r="J1982" s="10">
        <f>VLOOKUP(B1982,home!$B$2:$E$405,4,FALSE)</f>
        <v>1.0848</v>
      </c>
      <c r="K1982" s="12">
        <f t="shared" si="2630"/>
        <v>2.7696081980159999</v>
      </c>
      <c r="L1982" s="12">
        <f t="shared" si="2631"/>
        <v>0.88757967167999996</v>
      </c>
      <c r="M1982" s="13">
        <f t="shared" si="2632"/>
        <v>2.5804977747982551E-2</v>
      </c>
      <c r="N1982" s="13">
        <f t="shared" si="2633"/>
        <v>7.1469677920432906E-2</v>
      </c>
      <c r="O1982" s="13">
        <f t="shared" si="2634"/>
        <v>2.2903973677264055E-2</v>
      </c>
      <c r="P1982" s="13">
        <f t="shared" si="2635"/>
        <v>6.343503326369318E-2</v>
      </c>
      <c r="Q1982" s="13">
        <f t="shared" si="2636"/>
        <v>9.8971502938997077E-2</v>
      </c>
      <c r="R1982" s="13">
        <f t="shared" si="2637"/>
        <v>1.0164550718316694E-2</v>
      </c>
      <c r="S1982" s="13">
        <f t="shared" si="2638"/>
        <v>3.8984759883008049E-2</v>
      </c>
      <c r="T1982" s="13">
        <f t="shared" si="2639"/>
        <v>8.7845094084271172E-2</v>
      </c>
      <c r="U1982" s="13">
        <f t="shared" si="2640"/>
        <v>2.8151822998599332E-2</v>
      </c>
      <c r="V1982" s="13">
        <f t="shared" si="2641"/>
        <v>1.0648245053543115E-2</v>
      </c>
      <c r="W1982" s="13">
        <f t="shared" si="2642"/>
        <v>9.1370761969936973E-2</v>
      </c>
      <c r="X1982" s="13">
        <f t="shared" si="2643"/>
        <v>8.1098830910428077E-2</v>
      </c>
      <c r="Y1982" s="13">
        <f t="shared" si="2644"/>
        <v>3.5990836856554791E-2</v>
      </c>
      <c r="Z1982" s="13">
        <f t="shared" si="2645"/>
        <v>3.0072828631127471E-3</v>
      </c>
      <c r="AA1982" s="13">
        <f t="shared" si="2646"/>
        <v>8.3289952714300907E-3</v>
      </c>
      <c r="AB1982" s="13">
        <f t="shared" si="2647"/>
        <v>1.1534026792494642E-2</v>
      </c>
      <c r="AC1982" s="13">
        <f t="shared" si="2648"/>
        <v>1.636001650941825E-3</v>
      </c>
      <c r="AD1982" s="13">
        <f t="shared" si="2649"/>
        <v>6.3265302852726496E-2</v>
      </c>
      <c r="AE1982" s="13">
        <f t="shared" si="2650"/>
        <v>5.6152996734758751E-2</v>
      </c>
      <c r="AF1982" s="13">
        <f t="shared" si="2651"/>
        <v>2.4920129202842638E-2</v>
      </c>
      <c r="AG1982" s="13">
        <f t="shared" si="2652"/>
        <v>7.372866698694084E-3</v>
      </c>
      <c r="AH1982" s="13">
        <f t="shared" si="2653"/>
        <v>6.6730078407262552E-4</v>
      </c>
      <c r="AI1982" s="13">
        <f t="shared" si="2654"/>
        <v>1.8481617221100478E-3</v>
      </c>
      <c r="AJ1982" s="13">
        <f t="shared" si="2655"/>
        <v>2.559341928407679E-3</v>
      </c>
      <c r="AK1982" s="13">
        <f t="shared" si="2656"/>
        <v>2.3627914621479956E-3</v>
      </c>
      <c r="AL1982" s="13">
        <f t="shared" si="2657"/>
        <v>1.6086790720843034E-4</v>
      </c>
      <c r="AM1982" s="13">
        <f t="shared" si="2658"/>
        <v>3.5044020286175266E-2</v>
      </c>
      <c r="AN1982" s="13">
        <f t="shared" si="2659"/>
        <v>3.1104360019950698E-2</v>
      </c>
      <c r="AO1982" s="13">
        <f t="shared" si="2660"/>
        <v>1.3803798827162176E-2</v>
      </c>
      <c r="AP1982" s="13">
        <f t="shared" si="2661"/>
        <v>4.0839904103164588E-3</v>
      </c>
      <c r="AQ1982" s="13">
        <f t="shared" si="2662"/>
        <v>9.0621671688323761E-4</v>
      </c>
      <c r="AR1982" s="13">
        <f t="shared" si="2663"/>
        <v>1.1845652216779753E-4</v>
      </c>
      <c r="AS1982" s="13">
        <f t="shared" si="2664"/>
        <v>3.2807815490439599E-4</v>
      </c>
      <c r="AT1982" s="13">
        <f t="shared" si="2665"/>
        <v>4.5432397370658928E-4</v>
      </c>
      <c r="AU1982" s="13">
        <f t="shared" si="2666"/>
        <v>4.194331340443251E-4</v>
      </c>
      <c r="AV1982" s="13">
        <f t="shared" si="2667"/>
        <v>2.9041636164217665E-4</v>
      </c>
      <c r="AW1982" s="13">
        <f t="shared" si="2668"/>
        <v>1.0984811130981306E-5</v>
      </c>
      <c r="AX1982" s="13">
        <f t="shared" si="2669"/>
        <v>1.6176367646005007E-2</v>
      </c>
      <c r="AY1982" s="13">
        <f t="shared" si="2670"/>
        <v>1.4357815084216099E-2</v>
      </c>
      <c r="AZ1982" s="13">
        <f t="shared" si="2671"/>
        <v>6.3718523992453372E-3</v>
      </c>
      <c r="BA1982" s="13">
        <f t="shared" si="2672"/>
        <v>1.8851755535051991E-3</v>
      </c>
      <c r="BB1982" s="13">
        <f t="shared" si="2673"/>
        <v>4.1831087470982668E-4</v>
      </c>
      <c r="BC1982" s="13">
        <f t="shared" si="2674"/>
        <v>7.4256845767024329E-5</v>
      </c>
      <c r="BD1982" s="13">
        <f t="shared" si="2675"/>
        <v>1.752326684234139E-5</v>
      </c>
      <c r="BE1982" s="13">
        <f t="shared" si="2676"/>
        <v>4.8532583502570645E-5</v>
      </c>
      <c r="BF1982" s="13">
        <f t="shared" si="2677"/>
        <v>6.7208120569807892E-5</v>
      </c>
      <c r="BG1982" s="13">
        <f t="shared" si="2678"/>
        <v>6.2046720567795897E-5</v>
      </c>
      <c r="BH1982" s="13">
        <f t="shared" si="2679"/>
        <v>4.2961276486143866E-5</v>
      </c>
      <c r="BI1982" s="13">
        <f t="shared" si="2680"/>
        <v>2.3797180710651209E-5</v>
      </c>
      <c r="BJ1982" s="14">
        <f t="shared" si="2681"/>
        <v>0.74268416483357924</v>
      </c>
      <c r="BK1982" s="14">
        <f t="shared" si="2682"/>
        <v>0.15502770059059323</v>
      </c>
      <c r="BL1982" s="14">
        <f t="shared" si="2683"/>
        <v>9.0393742649987757E-2</v>
      </c>
      <c r="BM1982" s="14">
        <f t="shared" si="2684"/>
        <v>0.68401634439750147</v>
      </c>
      <c r="BN1982" s="14">
        <f t="shared" si="2685"/>
        <v>0.29274971626668644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1.3391999999999999</v>
      </c>
      <c r="F1983" s="10">
        <f>VLOOKUP(B1983,home!$B$2:$E$405,3,FALSE)</f>
        <v>0.82140000000000002</v>
      </c>
      <c r="G1983" s="10">
        <f>VLOOKUP(C1983,away!$B$2:$E$405,4,FALSE)</f>
        <v>1.0454000000000001</v>
      </c>
      <c r="H1983" s="10">
        <f>VLOOKUP(A1983,away!$A$2:$E$405,3,FALSE)</f>
        <v>1.014</v>
      </c>
      <c r="I1983" s="10">
        <f>VLOOKUP(C1983,away!$B$2:$E$405,3,FALSE)</f>
        <v>0.69030000000000002</v>
      </c>
      <c r="J1983" s="10">
        <f>VLOOKUP(B1983,home!$B$2:$E$405,4,FALSE)</f>
        <v>0.69030000000000002</v>
      </c>
      <c r="K1983" s="12">
        <f t="shared" si="2630"/>
        <v>1.1499597371520001</v>
      </c>
      <c r="L1983" s="12">
        <f t="shared" si="2631"/>
        <v>0.48318528726000004</v>
      </c>
      <c r="M1983" s="13">
        <f t="shared" si="2632"/>
        <v>0.19531433880541685</v>
      </c>
      <c r="N1983" s="13">
        <f t="shared" si="2633"/>
        <v>0.22460362571469381</v>
      </c>
      <c r="O1983" s="13">
        <f t="shared" si="2634"/>
        <v>9.4373014901692295E-2</v>
      </c>
      <c r="P1983" s="13">
        <f t="shared" si="2635"/>
        <v>0.10852516741059186</v>
      </c>
      <c r="Q1983" s="13">
        <f t="shared" si="2636"/>
        <v>0.12914256319512776</v>
      </c>
      <c r="R1983" s="13">
        <f t="shared" si="2637"/>
        <v>2.2799826157433228E-2</v>
      </c>
      <c r="S1983" s="13">
        <f t="shared" si="2638"/>
        <v>1.5075329381257836E-2</v>
      </c>
      <c r="T1983" s="13">
        <f t="shared" si="2639"/>
        <v>6.2399786494930519E-2</v>
      </c>
      <c r="U1983" s="13">
        <f t="shared" si="2640"/>
        <v>2.6218882095113211E-2</v>
      </c>
      <c r="V1983" s="13">
        <f t="shared" si="2641"/>
        <v>9.3072340883775147E-4</v>
      </c>
      <c r="W1983" s="13">
        <f t="shared" si="2642"/>
        <v>4.9502916009001578E-2</v>
      </c>
      <c r="X1983" s="13">
        <f t="shared" si="2643"/>
        <v>2.3919080692017081E-2</v>
      </c>
      <c r="Y1983" s="13">
        <f t="shared" si="2644"/>
        <v>5.7786739375836962E-3</v>
      </c>
      <c r="Z1983" s="13">
        <f t="shared" si="2645"/>
        <v>3.6721801837858131E-3</v>
      </c>
      <c r="AA1983" s="13">
        <f t="shared" si="2646"/>
        <v>4.2228593589211166E-3</v>
      </c>
      <c r="AB1983" s="13">
        <f t="shared" si="2647"/>
        <v>2.4280591192073959E-3</v>
      </c>
      <c r="AC1983" s="13">
        <f t="shared" si="2648"/>
        <v>3.232190810172111E-5</v>
      </c>
      <c r="AD1983" s="13">
        <f t="shared" si="2649"/>
        <v>1.4231590070492239E-2</v>
      </c>
      <c r="AE1983" s="13">
        <f t="shared" si="2650"/>
        <v>6.8764949363773571E-3</v>
      </c>
      <c r="AF1983" s="13">
        <f t="shared" si="2651"/>
        <v>1.6613105905877144E-3</v>
      </c>
      <c r="AG1983" s="13">
        <f t="shared" si="2652"/>
        <v>2.675736116470684E-4</v>
      </c>
      <c r="AH1983" s="13">
        <f t="shared" si="2653"/>
        <v>4.4358585924325698E-4</v>
      </c>
      <c r="AI1983" s="13">
        <f t="shared" si="2654"/>
        <v>5.1010587809971984E-4</v>
      </c>
      <c r="AJ1983" s="13">
        <f t="shared" si="2655"/>
        <v>2.9330061074962202E-4</v>
      </c>
      <c r="AK1983" s="13">
        <f t="shared" si="2656"/>
        <v>1.1242796441471885E-4</v>
      </c>
      <c r="AL1983" s="13">
        <f t="shared" si="2657"/>
        <v>7.1837848858882964E-7</v>
      </c>
      <c r="AM1983" s="13">
        <f t="shared" si="2658"/>
        <v>3.2731511153436523E-3</v>
      </c>
      <c r="AN1983" s="13">
        <f t="shared" si="2659"/>
        <v>1.5815384619127122E-3</v>
      </c>
      <c r="AO1983" s="13">
        <f t="shared" si="2660"/>
        <v>3.8208805801601624E-4</v>
      </c>
      <c r="AP1983" s="13">
        <f t="shared" si="2661"/>
        <v>6.1539776023694802E-5</v>
      </c>
      <c r="AQ1983" s="13">
        <f t="shared" si="2662"/>
        <v>7.4337785889812577E-6</v>
      </c>
      <c r="AR1983" s="13">
        <f t="shared" si="2663"/>
        <v>4.2866832164585429E-5</v>
      </c>
      <c r="AS1983" s="13">
        <f t="shared" si="2664"/>
        <v>4.9295131048525555E-5</v>
      </c>
      <c r="AT1983" s="13">
        <f t="shared" si="2665"/>
        <v>2.8343707971717929E-5</v>
      </c>
      <c r="AU1983" s="13">
        <f t="shared" si="2666"/>
        <v>1.0864707656356602E-5</v>
      </c>
      <c r="AV1983" s="13">
        <f t="shared" si="2667"/>
        <v>3.1234940901842887E-6</v>
      </c>
      <c r="AW1983" s="13">
        <f t="shared" si="2668"/>
        <v>1.1087845227553495E-8</v>
      </c>
      <c r="AX1983" s="13">
        <f t="shared" si="2669"/>
        <v>6.2733199937656063E-4</v>
      </c>
      <c r="AY1983" s="13">
        <f t="shared" si="2670"/>
        <v>3.0311759232615361E-4</v>
      </c>
      <c r="AZ1983" s="13">
        <f t="shared" si="2671"/>
        <v>7.3230980460836057E-5</v>
      </c>
      <c r="BA1983" s="13">
        <f t="shared" si="2672"/>
        <v>1.1794710776766841E-5</v>
      </c>
      <c r="BB1983" s="13">
        <f t="shared" si="2673"/>
        <v>1.424757678705176E-6</v>
      </c>
      <c r="BC1983" s="13">
        <f t="shared" si="2674"/>
        <v>1.3768438965221033E-7</v>
      </c>
      <c r="BD1983" s="13">
        <f t="shared" si="2675"/>
        <v>3.4521037688952343E-6</v>
      </c>
      <c r="BE1983" s="13">
        <f t="shared" si="2676"/>
        <v>3.9697803427001919E-6</v>
      </c>
      <c r="BF1983" s="13">
        <f t="shared" si="2677"/>
        <v>2.282543779721345E-6</v>
      </c>
      <c r="BG1983" s="13">
        <f t="shared" si="2678"/>
        <v>8.7494448165543047E-7</v>
      </c>
      <c r="BH1983" s="13">
        <f t="shared" si="2679"/>
        <v>2.5153773153676781E-7</v>
      </c>
      <c r="BI1983" s="13">
        <f t="shared" si="2680"/>
        <v>5.7851652728366347E-8</v>
      </c>
      <c r="BJ1983" s="14">
        <f t="shared" si="2681"/>
        <v>0.52470640416735259</v>
      </c>
      <c r="BK1983" s="14">
        <f t="shared" si="2682"/>
        <v>0.32018171688502073</v>
      </c>
      <c r="BL1983" s="14">
        <f t="shared" si="2683"/>
        <v>0.15154744457956312</v>
      </c>
      <c r="BM1983" s="14">
        <f t="shared" si="2684"/>
        <v>0.22504610312628551</v>
      </c>
      <c r="BN1983" s="14">
        <f t="shared" si="2685"/>
        <v>0.77475853618495572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1.6516999999999999</v>
      </c>
      <c r="F1984" s="10">
        <f>VLOOKUP(B1984,home!$B$2:$E$405,3,FALSE)</f>
        <v>1.2109000000000001</v>
      </c>
      <c r="G1984" s="10">
        <f>VLOOKUP(C1984,away!$B$2:$E$405,4,FALSE)</f>
        <v>0.60540000000000005</v>
      </c>
      <c r="H1984" s="10">
        <f>VLOOKUP(A1984,away!$A$2:$E$405,3,FALSE)</f>
        <v>1.3258000000000001</v>
      </c>
      <c r="I1984" s="10">
        <f>VLOOKUP(C1984,away!$B$2:$E$405,3,FALSE)</f>
        <v>0.43099999999999999</v>
      </c>
      <c r="J1984" s="10">
        <f>VLOOKUP(B1984,home!$B$2:$E$405,4,FALSE)</f>
        <v>1.0370999999999999</v>
      </c>
      <c r="K1984" s="12">
        <f t="shared" si="2630"/>
        <v>1.2108263530620003</v>
      </c>
      <c r="L1984" s="12">
        <f t="shared" si="2631"/>
        <v>0.59261947457999997</v>
      </c>
      <c r="M1984" s="13">
        <f t="shared" si="2632"/>
        <v>0.16473027697416548</v>
      </c>
      <c r="N1984" s="13">
        <f t="shared" si="2633"/>
        <v>0.19945976050752198</v>
      </c>
      <c r="O1984" s="13">
        <f t="shared" si="2634"/>
        <v>9.7622370187847807E-2</v>
      </c>
      <c r="P1984" s="13">
        <f t="shared" si="2635"/>
        <v>0.11820373847182031</v>
      </c>
      <c r="Q1984" s="13">
        <f t="shared" si="2636"/>
        <v>0.12075556719897144</v>
      </c>
      <c r="R1984" s="13">
        <f t="shared" si="2637"/>
        <v>2.892645886398831E-2</v>
      </c>
      <c r="S1984" s="13">
        <f t="shared" si="2638"/>
        <v>2.1204547283839224E-2</v>
      </c>
      <c r="T1984" s="13">
        <f t="shared" si="2639"/>
        <v>7.1562100786064342E-2</v>
      </c>
      <c r="U1984" s="13">
        <f t="shared" si="2640"/>
        <v>3.5024918693280935E-2</v>
      </c>
      <c r="V1984" s="13">
        <f t="shared" si="2641"/>
        <v>1.6906132912755754E-3</v>
      </c>
      <c r="W1984" s="13">
        <f t="shared" si="2642"/>
        <v>4.8738007681154633E-2</v>
      </c>
      <c r="X1984" s="13">
        <f t="shared" si="2643"/>
        <v>2.8883092504081862E-2</v>
      </c>
      <c r="Y1984" s="13">
        <f t="shared" si="2644"/>
        <v>8.5583415520072634E-3</v>
      </c>
      <c r="Z1984" s="13">
        <f t="shared" si="2645"/>
        <v>5.7141276178122452E-3</v>
      </c>
      <c r="AA1984" s="13">
        <f t="shared" si="2646"/>
        <v>6.9188163044064561E-3</v>
      </c>
      <c r="AB1984" s="13">
        <f t="shared" si="2647"/>
        <v>4.1887425566851889E-3</v>
      </c>
      <c r="AC1984" s="13">
        <f t="shared" si="2648"/>
        <v>7.5819703202717031E-5</v>
      </c>
      <c r="AD1984" s="13">
        <f t="shared" si="2649"/>
        <v>1.4753316024020059E-2</v>
      </c>
      <c r="AE1984" s="13">
        <f t="shared" si="2650"/>
        <v>8.743102390467463E-3</v>
      </c>
      <c r="AF1984" s="13">
        <f t="shared" si="2651"/>
        <v>2.5906663724189847E-3</v>
      </c>
      <c r="AG1984" s="13">
        <f t="shared" si="2652"/>
        <v>5.1175978147833775E-4</v>
      </c>
      <c r="AH1984" s="13">
        <f t="shared" si="2653"/>
        <v>8.4657582663773994E-4</v>
      </c>
      <c r="AI1984" s="13">
        <f t="shared" si="2654"/>
        <v>1.0250563207582228E-3</v>
      </c>
      <c r="AJ1984" s="13">
        <f t="shared" si="2655"/>
        <v>6.2058260327341565E-4</v>
      </c>
      <c r="AK1984" s="13">
        <f t="shared" si="2656"/>
        <v>2.5047259009842397E-4</v>
      </c>
      <c r="AL1984" s="13">
        <f t="shared" si="2657"/>
        <v>2.1762052569827289E-6</v>
      </c>
      <c r="AM1984" s="13">
        <f t="shared" si="2658"/>
        <v>3.5727407673870732E-3</v>
      </c>
      <c r="AN1984" s="13">
        <f t="shared" si="2659"/>
        <v>2.1172757563794734E-3</v>
      </c>
      <c r="AO1984" s="13">
        <f t="shared" si="2660"/>
        <v>6.2736942314328768E-4</v>
      </c>
      <c r="AP1984" s="13">
        <f t="shared" si="2661"/>
        <v>1.2393044597024428E-4</v>
      </c>
      <c r="AQ1984" s="13">
        <f t="shared" si="2662"/>
        <v>1.8360898943837812E-5</v>
      </c>
      <c r="AR1984" s="13">
        <f t="shared" si="2663"/>
        <v>1.0033946431483735E-4</v>
      </c>
      <c r="AS1984" s="13">
        <f t="shared" si="2664"/>
        <v>1.2149366764452923E-4</v>
      </c>
      <c r="AT1984" s="13">
        <f t="shared" si="2665"/>
        <v>7.3553867257076055E-5</v>
      </c>
      <c r="AU1984" s="13">
        <f t="shared" si="2666"/>
        <v>2.9686986948163959E-5</v>
      </c>
      <c r="AV1984" s="13">
        <f t="shared" si="2667"/>
        <v>8.986446534961144E-6</v>
      </c>
      <c r="AW1984" s="13">
        <f t="shared" si="2668"/>
        <v>4.3376563087517252E-8</v>
      </c>
      <c r="AX1984" s="13">
        <f t="shared" si="2669"/>
        <v>7.2099477896853733E-4</v>
      </c>
      <c r="AY1984" s="13">
        <f t="shared" si="2670"/>
        <v>4.2727554708725778E-4</v>
      </c>
      <c r="AZ1984" s="13">
        <f t="shared" si="2671"/>
        <v>1.2660590510786638E-4</v>
      </c>
      <c r="BA1984" s="13">
        <f t="shared" si="2672"/>
        <v>2.5009708321249704E-5</v>
      </c>
      <c r="BB1984" s="13">
        <f t="shared" si="2673"/>
        <v>3.7053100511845131E-6</v>
      </c>
      <c r="BC1984" s="13">
        <f t="shared" si="2674"/>
        <v>4.3916777913779196E-7</v>
      </c>
      <c r="BD1984" s="13">
        <f t="shared" si="2675"/>
        <v>9.9105201036495862E-6</v>
      </c>
      <c r="BE1984" s="13">
        <f t="shared" si="2676"/>
        <v>1.1999918914049666E-5</v>
      </c>
      <c r="BF1984" s="13">
        <f t="shared" si="2677"/>
        <v>7.26490902786924E-6</v>
      </c>
      <c r="BG1984" s="13">
        <f t="shared" si="2678"/>
        <v>2.9321811011807048E-6</v>
      </c>
      <c r="BH1984" s="13">
        <f t="shared" si="2679"/>
        <v>8.8759053731498843E-7</v>
      </c>
      <c r="BI1984" s="13">
        <f t="shared" si="2680"/>
        <v>2.1494360266188958E-7</v>
      </c>
      <c r="BJ1984" s="14">
        <f t="shared" si="2681"/>
        <v>0.51231942250732554</v>
      </c>
      <c r="BK1984" s="14">
        <f t="shared" si="2682"/>
        <v>0.30633444747664756</v>
      </c>
      <c r="BL1984" s="14">
        <f t="shared" si="2683"/>
        <v>0.17579126444296281</v>
      </c>
      <c r="BM1984" s="14">
        <f t="shared" si="2684"/>
        <v>0.27003385766990851</v>
      </c>
      <c r="BN1984" s="14">
        <f t="shared" si="2685"/>
        <v>0.72969817220431521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1.6516999999999999</v>
      </c>
      <c r="F1985" s="10">
        <f>VLOOKUP(B1985,home!$B$2:$E$405,3,FALSE)</f>
        <v>1.0379</v>
      </c>
      <c r="G1985" s="10">
        <f>VLOOKUP(C1985,away!$B$2:$E$405,4,FALSE)</f>
        <v>0.75680000000000003</v>
      </c>
      <c r="H1985" s="10">
        <f>VLOOKUP(A1985,away!$A$2:$E$405,3,FALSE)</f>
        <v>1.3258000000000001</v>
      </c>
      <c r="I1985" s="10">
        <f>VLOOKUP(C1985,away!$B$2:$E$405,3,FALSE)</f>
        <v>1.32</v>
      </c>
      <c r="J1985" s="10">
        <f>VLOOKUP(B1985,home!$B$2:$E$405,4,FALSE)</f>
        <v>0.86199999999999999</v>
      </c>
      <c r="K1985" s="12">
        <f t="shared" si="2630"/>
        <v>1.2973818086240001</v>
      </c>
      <c r="L1985" s="12">
        <f t="shared" si="2631"/>
        <v>1.5085482720000003</v>
      </c>
      <c r="M1985" s="13">
        <f t="shared" si="2632"/>
        <v>6.045052115967043E-2</v>
      </c>
      <c r="N1985" s="13">
        <f t="shared" si="2633"/>
        <v>7.842740647439661E-2</v>
      </c>
      <c r="O1985" s="13">
        <f t="shared" si="2634"/>
        <v>9.1192529236920283E-2</v>
      </c>
      <c r="P1985" s="13">
        <f t="shared" si="2635"/>
        <v>0.11831152851439265</v>
      </c>
      <c r="Q1985" s="13">
        <f t="shared" si="2636"/>
        <v>5.0875145228721157E-2</v>
      </c>
      <c r="R1985" s="13">
        <f t="shared" si="2637"/>
        <v>6.8784166199832811E-2</v>
      </c>
      <c r="S1985" s="13">
        <f t="shared" si="2638"/>
        <v>5.7888739050071504E-2</v>
      </c>
      <c r="T1985" s="13">
        <f t="shared" si="2639"/>
        <v>7.674761242253636E-2</v>
      </c>
      <c r="U1985" s="13">
        <f t="shared" si="2640"/>
        <v>8.9239325949032916E-2</v>
      </c>
      <c r="V1985" s="13">
        <f t="shared" si="2641"/>
        <v>1.258863368181444E-2</v>
      </c>
      <c r="W1985" s="13">
        <f t="shared" si="2642"/>
        <v>2.2001495976948979E-2</v>
      </c>
      <c r="X1985" s="13">
        <f t="shared" si="2643"/>
        <v>3.3190318737441341E-2</v>
      </c>
      <c r="Y1985" s="13">
        <f t="shared" si="2644"/>
        <v>2.5034598989248188E-2</v>
      </c>
      <c r="Z1985" s="13">
        <f t="shared" si="2645"/>
        <v>3.4588078353906218E-2</v>
      </c>
      <c r="AA1985" s="13">
        <f t="shared" si="2646"/>
        <v>4.487394365161948E-2</v>
      </c>
      <c r="AB1985" s="13">
        <f t="shared" si="2647"/>
        <v>2.9109319087414778E-2</v>
      </c>
      <c r="AC1985" s="13">
        <f t="shared" si="2648"/>
        <v>1.5398755712019313E-3</v>
      </c>
      <c r="AD1985" s="13">
        <f t="shared" si="2649"/>
        <v>7.1360851607519303E-3</v>
      </c>
      <c r="AE1985" s="13">
        <f t="shared" si="2650"/>
        <v>1.0765128938097168E-2</v>
      </c>
      <c r="AF1985" s="13">
        <f t="shared" si="2651"/>
        <v>8.1198583287118431E-3</v>
      </c>
      <c r="AG1985" s="13">
        <f t="shared" si="2652"/>
        <v>4.0830660835543551E-3</v>
      </c>
      <c r="AH1985" s="13">
        <f t="shared" si="2653"/>
        <v>1.3044446458146447E-2</v>
      </c>
      <c r="AI1985" s="13">
        <f t="shared" si="2654"/>
        <v>1.6923627538368971E-2</v>
      </c>
      <c r="AJ1985" s="13">
        <f t="shared" si="2655"/>
        <v>1.0978203252104036E-2</v>
      </c>
      <c r="AK1985" s="13">
        <f t="shared" si="2656"/>
        <v>4.7476403968855392E-3</v>
      </c>
      <c r="AL1985" s="13">
        <f t="shared" si="2657"/>
        <v>1.2055150497026221E-4</v>
      </c>
      <c r="AM1985" s="13">
        <f t="shared" si="2658"/>
        <v>1.8516454144702431E-3</v>
      </c>
      <c r="AN1985" s="13">
        <f t="shared" si="2659"/>
        <v>2.7932964903558096E-3</v>
      </c>
      <c r="AO1985" s="13">
        <f t="shared" si="2660"/>
        <v>2.1069112968549616E-3</v>
      </c>
      <c r="AP1985" s="13">
        <f t="shared" si="2661"/>
        <v>1.059459132042611E-3</v>
      </c>
      <c r="AQ1985" s="13">
        <f t="shared" si="2662"/>
        <v>3.9956131072437482E-4</v>
      </c>
      <c r="AR1985" s="13">
        <f t="shared" si="2663"/>
        <v>3.9356354327266703E-3</v>
      </c>
      <c r="AS1985" s="13">
        <f t="shared" si="2664"/>
        <v>5.1060218157956277E-3</v>
      </c>
      <c r="AT1985" s="13">
        <f t="shared" si="2665"/>
        <v>3.3122299091252667E-3</v>
      </c>
      <c r="AU1985" s="13">
        <f t="shared" si="2666"/>
        <v>1.4324089433598156E-3</v>
      </c>
      <c r="AV1985" s="13">
        <f t="shared" si="2667"/>
        <v>4.645953264063375E-4</v>
      </c>
      <c r="AW1985" s="13">
        <f t="shared" si="2668"/>
        <v>6.5538598731154672E-6</v>
      </c>
      <c r="AX1985" s="13">
        <f t="shared" si="2669"/>
        <v>4.0038184612595684E-4</v>
      </c>
      <c r="AY1985" s="13">
        <f t="shared" si="2670"/>
        <v>6.0399534211348226E-4</v>
      </c>
      <c r="AZ1985" s="13">
        <f t="shared" si="2671"/>
        <v>4.5557806482067139E-4</v>
      </c>
      <c r="BA1985" s="13">
        <f t="shared" si="2672"/>
        <v>2.290871674821094E-4</v>
      </c>
      <c r="BB1985" s="13">
        <f t="shared" si="2673"/>
        <v>8.6397262660627616E-5</v>
      </c>
      <c r="BC1985" s="13">
        <f t="shared" si="2674"/>
        <v>2.6066888258443996E-5</v>
      </c>
      <c r="BD1985" s="13">
        <f t="shared" si="2675"/>
        <v>9.8951600521029917E-4</v>
      </c>
      <c r="BE1985" s="13">
        <f t="shared" si="2676"/>
        <v>1.2837800645021334E-3</v>
      </c>
      <c r="BF1985" s="13">
        <f t="shared" si="2677"/>
        <v>8.3277645097960676E-4</v>
      </c>
      <c r="BG1985" s="13">
        <f t="shared" si="2678"/>
        <v>3.6014300605046617E-4</v>
      </c>
      <c r="BH1985" s="13">
        <f t="shared" si="2679"/>
        <v>1.1681074613825947E-4</v>
      </c>
      <c r="BI1985" s="13">
        <f t="shared" si="2680"/>
        <v>3.0309627418314759E-5</v>
      </c>
      <c r="BJ1985" s="14">
        <f t="shared" si="2681"/>
        <v>0.32639309655631726</v>
      </c>
      <c r="BK1985" s="14">
        <f t="shared" si="2682"/>
        <v>0.25150384482423471</v>
      </c>
      <c r="BL1985" s="14">
        <f t="shared" si="2683"/>
        <v>0.38675742909803806</v>
      </c>
      <c r="BM1985" s="14">
        <f t="shared" si="2684"/>
        <v>0.53060371053632194</v>
      </c>
      <c r="BN1985" s="14">
        <f t="shared" si="2685"/>
        <v>0.46804129681393392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1.6516999999999999</v>
      </c>
      <c r="F1986" s="10">
        <f>VLOOKUP(B1986,home!$B$2:$E$405,3,FALSE)</f>
        <v>1.7298</v>
      </c>
      <c r="G1986" s="10">
        <f>VLOOKUP(C1986,away!$B$2:$E$405,4,FALSE)</f>
        <v>1.1352</v>
      </c>
      <c r="H1986" s="10">
        <f>VLOOKUP(A1986,away!$A$2:$E$405,3,FALSE)</f>
        <v>1.3258000000000001</v>
      </c>
      <c r="I1986" s="10">
        <f>VLOOKUP(C1986,away!$B$2:$E$405,3,FALSE)</f>
        <v>0.94279999999999997</v>
      </c>
      <c r="J1986" s="10">
        <f>VLOOKUP(B1986,home!$B$2:$E$405,4,FALSE)</f>
        <v>0.43099999999999999</v>
      </c>
      <c r="K1986" s="12">
        <f t="shared" si="2630"/>
        <v>3.2433920212320002</v>
      </c>
      <c r="L1986" s="12">
        <f t="shared" si="2631"/>
        <v>0.53873458744000002</v>
      </c>
      <c r="M1986" s="13">
        <f t="shared" si="2632"/>
        <v>2.2774208062431748E-2</v>
      </c>
      <c r="N1986" s="13">
        <f t="shared" si="2633"/>
        <v>7.3865684719568642E-2</v>
      </c>
      <c r="O1986" s="13">
        <f t="shared" si="2634"/>
        <v>1.226925358478689E-2</v>
      </c>
      <c r="P1986" s="13">
        <f t="shared" si="2635"/>
        <v>3.9793999183369927E-2</v>
      </c>
      <c r="Q1986" s="13">
        <f t="shared" si="2636"/>
        <v>0.11978768623114371</v>
      </c>
      <c r="R1986" s="13">
        <f t="shared" si="2637"/>
        <v>3.3049356340984532E-3</v>
      </c>
      <c r="S1986" s="13">
        <f t="shared" si="2638"/>
        <v>1.7383286903599127E-2</v>
      </c>
      <c r="T1986" s="13">
        <f t="shared" si="2639"/>
        <v>6.4533769722127377E-2</v>
      </c>
      <c r="U1986" s="13">
        <f t="shared" si="2640"/>
        <v>1.0719201866320246E-2</v>
      </c>
      <c r="V1986" s="13">
        <f t="shared" si="2641"/>
        <v>3.374921621617794E-3</v>
      </c>
      <c r="W1986" s="13">
        <f t="shared" si="2642"/>
        <v>0.12950614192131127</v>
      </c>
      <c r="X1986" s="13">
        <f t="shared" si="2643"/>
        <v>6.976943793892372E-2</v>
      </c>
      <c r="Y1986" s="13">
        <f t="shared" si="2644"/>
        <v>1.8793604681973376E-2</v>
      </c>
      <c r="Z1986" s="13">
        <f t="shared" si="2645"/>
        <v>5.9349437845059516E-4</v>
      </c>
      <c r="AA1986" s="13">
        <f t="shared" si="2646"/>
        <v>1.924934931712706E-3</v>
      </c>
      <c r="AB1986" s="13">
        <f t="shared" si="2647"/>
        <v>3.1216592994538776E-3</v>
      </c>
      <c r="AC1986" s="13">
        <f t="shared" si="2648"/>
        <v>3.685683270698978E-4</v>
      </c>
      <c r="AD1986" s="13">
        <f t="shared" si="2649"/>
        <v>0.10500979685203</v>
      </c>
      <c r="AE1986" s="13">
        <f t="shared" si="2650"/>
        <v>5.6572409584236601E-2</v>
      </c>
      <c r="AF1986" s="13">
        <f t="shared" si="2651"/>
        <v>1.5238756868925203E-2</v>
      </c>
      <c r="AG1986" s="13">
        <f t="shared" si="2652"/>
        <v>2.7365484649596291E-3</v>
      </c>
      <c r="AH1986" s="13">
        <f t="shared" si="2653"/>
        <v>7.9933987280635156E-5</v>
      </c>
      <c r="AI1986" s="13">
        <f t="shared" si="2654"/>
        <v>2.592572565712723E-4</v>
      </c>
      <c r="AJ1986" s="13">
        <f t="shared" si="2655"/>
        <v>4.2043645870488104E-4</v>
      </c>
      <c r="AK1986" s="13">
        <f t="shared" si="2656"/>
        <v>4.5454675186614953E-4</v>
      </c>
      <c r="AL1986" s="13">
        <f t="shared" si="2657"/>
        <v>2.5760382387354847E-5</v>
      </c>
      <c r="AM1986" s="13">
        <f t="shared" si="2658"/>
        <v>6.8117587452213496E-2</v>
      </c>
      <c r="AN1986" s="13">
        <f t="shared" si="2659"/>
        <v>3.6697300373476356E-2</v>
      </c>
      <c r="AO1986" s="13">
        <f t="shared" si="2660"/>
        <v>9.8850524884332713E-3</v>
      </c>
      <c r="AP1986" s="13">
        <f t="shared" si="2661"/>
        <v>1.7751398913929484E-3</v>
      </c>
      <c r="AQ1986" s="13">
        <f t="shared" si="2662"/>
        <v>2.3908231425946662E-4</v>
      </c>
      <c r="AR1986" s="13">
        <f t="shared" si="2663"/>
        <v>8.612640732013441E-6</v>
      </c>
      <c r="AS1986" s="13">
        <f t="shared" si="2664"/>
        <v>2.7934170231950136E-5</v>
      </c>
      <c r="AT1986" s="13">
        <f t="shared" si="2665"/>
        <v>4.5300732425021759E-5</v>
      </c>
      <c r="AU1986" s="13">
        <f t="shared" si="2666"/>
        <v>4.8976011367760445E-5</v>
      </c>
      <c r="AV1986" s="13">
        <f t="shared" si="2667"/>
        <v>3.9712101125490491E-5</v>
      </c>
      <c r="AW1986" s="13">
        <f t="shared" si="2668"/>
        <v>1.250328433028187E-6</v>
      </c>
      <c r="AX1986" s="13">
        <f t="shared" si="2669"/>
        <v>3.6822006608013699E-2</v>
      </c>
      <c r="AY1986" s="13">
        <f t="shared" si="2670"/>
        <v>1.9837288538681216E-2</v>
      </c>
      <c r="AZ1986" s="13">
        <f t="shared" si="2671"/>
        <v>5.3435167284073323E-3</v>
      </c>
      <c r="BA1986" s="13">
        <f t="shared" si="2672"/>
        <v>9.5957909338575454E-4</v>
      </c>
      <c r="BB1986" s="13">
        <f t="shared" si="2673"/>
        <v>1.2923961174780594E-4</v>
      </c>
      <c r="BC1986" s="13">
        <f t="shared" si="2674"/>
        <v>1.3925169783172008E-5</v>
      </c>
      <c r="BD1986" s="13">
        <f t="shared" si="2675"/>
        <v>7.733212419216998E-7</v>
      </c>
      <c r="BE1986" s="13">
        <f t="shared" si="2676"/>
        <v>2.5081839458980629E-6</v>
      </c>
      <c r="BF1986" s="13">
        <f t="shared" si="2677"/>
        <v>4.0675118989539854E-6</v>
      </c>
      <c r="BG1986" s="13">
        <f t="shared" si="2678"/>
        <v>4.3975118797778602E-6</v>
      </c>
      <c r="BH1986" s="13">
        <f t="shared" si="2679"/>
        <v>3.5657137360361114E-6</v>
      </c>
      <c r="BI1986" s="13">
        <f t="shared" si="2680"/>
        <v>2.3130014962913747E-6</v>
      </c>
      <c r="BJ1986" s="14">
        <f t="shared" si="2681"/>
        <v>0.83563355525499416</v>
      </c>
      <c r="BK1986" s="14">
        <f t="shared" si="2682"/>
        <v>0.10355803301915706</v>
      </c>
      <c r="BL1986" s="14">
        <f t="shared" si="2683"/>
        <v>3.2742320670876235E-2</v>
      </c>
      <c r="BM1986" s="14">
        <f t="shared" si="2684"/>
        <v>0.6808955976978307</v>
      </c>
      <c r="BN1986" s="14">
        <f t="shared" si="2685"/>
        <v>0.27179576741539935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1.242</v>
      </c>
      <c r="F1987" s="10">
        <f>VLOOKUP(B1987,home!$B$2:$E$405,3,FALSE)</f>
        <v>1.7050000000000001</v>
      </c>
      <c r="G1987" s="10">
        <f>VLOOKUP(C1987,away!$B$2:$E$405,4,FALSE)</f>
        <v>1.1839999999999999</v>
      </c>
      <c r="H1987" s="10">
        <f>VLOOKUP(A1987,away!$A$2:$E$405,3,FALSE)</f>
        <v>0.96209999999999996</v>
      </c>
      <c r="I1987" s="10">
        <f>VLOOKUP(C1987,away!$B$2:$E$405,3,FALSE)</f>
        <v>0.97829999999999995</v>
      </c>
      <c r="J1987" s="10">
        <f>VLOOKUP(B1987,home!$B$2:$E$405,4,FALSE)</f>
        <v>0.55030000000000001</v>
      </c>
      <c r="K1987" s="12">
        <f t="shared" si="2630"/>
        <v>2.5072502399999999</v>
      </c>
      <c r="L1987" s="12">
        <f t="shared" si="2631"/>
        <v>0.51795470322899995</v>
      </c>
      <c r="M1987" s="13">
        <f t="shared" si="2632"/>
        <v>4.8547870693012217E-2</v>
      </c>
      <c r="N1987" s="13">
        <f t="shared" si="2633"/>
        <v>0.12172166044654384</v>
      </c>
      <c r="O1987" s="13">
        <f t="shared" si="2634"/>
        <v>2.5145597957199006E-2</v>
      </c>
      <c r="P1987" s="13">
        <f t="shared" si="2635"/>
        <v>6.3046306513130715E-2</v>
      </c>
      <c r="Q1987" s="13">
        <f t="shared" si="2636"/>
        <v>0.15259333118389778</v>
      </c>
      <c r="R1987" s="13">
        <f t="shared" si="2637"/>
        <v>6.5121403637183788E-3</v>
      </c>
      <c r="S1987" s="13">
        <f t="shared" si="2638"/>
        <v>2.0468646246516793E-2</v>
      </c>
      <c r="T1987" s="13">
        <f t="shared" si="2639"/>
        <v>7.903643356808028E-2</v>
      </c>
      <c r="U1987" s="13">
        <f t="shared" si="2640"/>
        <v>1.6327565489846589E-2</v>
      </c>
      <c r="V1987" s="13">
        <f t="shared" si="2641"/>
        <v>2.9534938670852653E-3</v>
      </c>
      <c r="W1987" s="13">
        <f t="shared" si="2642"/>
        <v>0.12752988874440904</v>
      </c>
      <c r="X1987" s="13">
        <f t="shared" si="2643"/>
        <v>6.6054705677437764E-2</v>
      </c>
      <c r="Y1987" s="13">
        <f t="shared" si="2644"/>
        <v>1.7106672738018105E-2</v>
      </c>
      <c r="Z1987" s="13">
        <f t="shared" si="2645"/>
        <v>1.1243312431584488E-3</v>
      </c>
      <c r="AA1987" s="13">
        <f t="shared" si="2646"/>
        <v>2.8189797792485182E-3</v>
      </c>
      <c r="AB1987" s="13">
        <f t="shared" si="2647"/>
        <v>3.5339438640379982E-3</v>
      </c>
      <c r="AC1987" s="13">
        <f t="shared" si="2648"/>
        <v>2.39720708873066E-4</v>
      </c>
      <c r="AD1987" s="13">
        <f t="shared" si="2649"/>
        <v>7.9937336040398224E-2</v>
      </c>
      <c r="AE1987" s="13">
        <f t="shared" si="2650"/>
        <v>4.1403919165721302E-2</v>
      </c>
      <c r="AF1987" s="13">
        <f t="shared" si="2651"/>
        <v>1.0722677331999339E-2</v>
      </c>
      <c r="AG1987" s="13">
        <f t="shared" si="2652"/>
        <v>1.8512870517720149E-3</v>
      </c>
      <c r="AH1987" s="13">
        <f t="shared" si="2653"/>
        <v>1.4558816384530667E-4</v>
      </c>
      <c r="AI1987" s="13">
        <f t="shared" si="2654"/>
        <v>3.650259587423044E-4</v>
      </c>
      <c r="AJ1987" s="13">
        <f t="shared" si="2655"/>
        <v>4.576057113314365E-4</v>
      </c>
      <c r="AK1987" s="13">
        <f t="shared" si="2656"/>
        <v>3.8244400985370483E-4</v>
      </c>
      <c r="AL1987" s="13">
        <f t="shared" si="2657"/>
        <v>1.2452455750098773E-5</v>
      </c>
      <c r="AM1987" s="13">
        <f t="shared" si="2658"/>
        <v>4.0084580994449802E-2</v>
      </c>
      <c r="AN1987" s="13">
        <f t="shared" si="2659"/>
        <v>2.0761997253039059E-2</v>
      </c>
      <c r="AO1987" s="13">
        <f t="shared" si="2660"/>
        <v>5.3768870628195789E-3</v>
      </c>
      <c r="AP1987" s="13">
        <f t="shared" si="2661"/>
        <v>9.2832798097285509E-4</v>
      </c>
      <c r="AQ1987" s="13">
        <f t="shared" si="2662"/>
        <v>1.2020796097099292E-4</v>
      </c>
      <c r="AR1987" s="13">
        <f t="shared" si="2663"/>
        <v>1.5081614839630172E-5</v>
      </c>
      <c r="AS1987" s="13">
        <f t="shared" si="2664"/>
        <v>3.78133824262503E-5</v>
      </c>
      <c r="AT1987" s="13">
        <f t="shared" si="2665"/>
        <v>4.7403806081713937E-5</v>
      </c>
      <c r="AU1987" s="13">
        <f t="shared" si="2666"/>
        <v>3.9617734725096894E-5</v>
      </c>
      <c r="AV1987" s="13">
        <f t="shared" si="2667"/>
        <v>2.4832893724438885E-5</v>
      </c>
      <c r="AW1987" s="13">
        <f t="shared" si="2668"/>
        <v>4.4920229756677303E-7</v>
      </c>
      <c r="AX1987" s="13">
        <f t="shared" si="2669"/>
        <v>1.6750345886438964E-2</v>
      </c>
      <c r="AY1987" s="13">
        <f t="shared" si="2670"/>
        <v>8.6759204325935931E-3</v>
      </c>
      <c r="AZ1987" s="13">
        <f t="shared" si="2671"/>
        <v>2.2468668964512155E-3</v>
      </c>
      <c r="BA1987" s="13">
        <f t="shared" si="2672"/>
        <v>3.8792509218215135E-4</v>
      </c>
      <c r="BB1987" s="13">
        <f t="shared" si="2673"/>
        <v>5.0231906499072144E-5</v>
      </c>
      <c r="BC1987" s="13">
        <f t="shared" si="2674"/>
        <v>5.2035704446707582E-6</v>
      </c>
      <c r="BD1987" s="13">
        <f t="shared" si="2675"/>
        <v>1.3019322230791212E-6</v>
      </c>
      <c r="BE1987" s="13">
        <f t="shared" si="2676"/>
        <v>3.26426987877886E-6</v>
      </c>
      <c r="BF1987" s="13">
        <f t="shared" si="2677"/>
        <v>4.0921707184965344E-6</v>
      </c>
      <c r="BG1987" s="13">
        <f t="shared" si="2678"/>
        <v>3.4200320053571347E-6</v>
      </c>
      <c r="BH1987" s="13">
        <f t="shared" si="2679"/>
        <v>2.1437190165598395E-6</v>
      </c>
      <c r="BI1987" s="13">
        <f t="shared" si="2680"/>
        <v>1.0749680037524441E-6</v>
      </c>
      <c r="BJ1987" s="14">
        <f t="shared" si="2681"/>
        <v>0.7933464069851397</v>
      </c>
      <c r="BK1987" s="14">
        <f t="shared" si="2682"/>
        <v>0.14394441091696175</v>
      </c>
      <c r="BL1987" s="14">
        <f t="shared" si="2683"/>
        <v>5.5868937821466402E-2</v>
      </c>
      <c r="BM1987" s="14">
        <f t="shared" si="2684"/>
        <v>0.56804170857892811</v>
      </c>
      <c r="BN1987" s="14">
        <f t="shared" si="2685"/>
        <v>0.41756690715750194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1.242</v>
      </c>
      <c r="F1988" s="10">
        <f>VLOOKUP(B1988,home!$B$2:$E$405,3,FALSE)</f>
        <v>0.61570000000000003</v>
      </c>
      <c r="G1988" s="10">
        <f>VLOOKUP(C1988,away!$B$2:$E$405,4,FALSE)</f>
        <v>1.2314000000000001</v>
      </c>
      <c r="H1988" s="10">
        <f>VLOOKUP(A1988,away!$A$2:$E$405,3,FALSE)</f>
        <v>0.96209999999999996</v>
      </c>
      <c r="I1988" s="10">
        <f>VLOOKUP(C1988,away!$B$2:$E$405,3,FALSE)</f>
        <v>0.79479999999999995</v>
      </c>
      <c r="J1988" s="10">
        <f>VLOOKUP(B1988,home!$B$2:$E$405,4,FALSE)</f>
        <v>1.8342000000000001</v>
      </c>
      <c r="K1988" s="12">
        <f t="shared" si="2630"/>
        <v>0.94165084116000008</v>
      </c>
      <c r="L1988" s="12">
        <f t="shared" si="2631"/>
        <v>1.4025707001359999</v>
      </c>
      <c r="M1988" s="13">
        <f t="shared" si="2632"/>
        <v>9.5921844268392745E-2</v>
      </c>
      <c r="N1988" s="13">
        <f t="shared" si="2633"/>
        <v>9.0324885340950553E-2</v>
      </c>
      <c r="O1988" s="13">
        <f t="shared" si="2634"/>
        <v>0.13453716827385595</v>
      </c>
      <c r="P1988" s="13">
        <f t="shared" si="2635"/>
        <v>0.12668703767236092</v>
      </c>
      <c r="Q1988" s="13">
        <f t="shared" si="2636"/>
        <v>4.252725212949332E-2</v>
      </c>
      <c r="R1988" s="13">
        <f t="shared" si="2637"/>
        <v>9.4348945150088515E-2</v>
      </c>
      <c r="S1988" s="13">
        <f t="shared" si="2638"/>
        <v>4.1829902345525256E-2</v>
      </c>
      <c r="T1988" s="13">
        <f t="shared" si="2639"/>
        <v>5.9647477794123639E-2</v>
      </c>
      <c r="U1988" s="13">
        <f t="shared" si="2640"/>
        <v>8.8843763563139555E-2</v>
      </c>
      <c r="V1988" s="13">
        <f t="shared" si="2641"/>
        <v>6.1384539496679462E-3</v>
      </c>
      <c r="W1988" s="13">
        <f t="shared" si="2642"/>
        <v>1.3348607579986932E-2</v>
      </c>
      <c r="X1988" s="13">
        <f t="shared" si="2643"/>
        <v>1.8722365879302986E-2</v>
      </c>
      <c r="Y1988" s="13">
        <f t="shared" si="2644"/>
        <v>1.3129720909768175E-2</v>
      </c>
      <c r="Z1988" s="13">
        <f t="shared" si="2645"/>
        <v>4.4110355352084261E-2</v>
      </c>
      <c r="AA1988" s="13">
        <f t="shared" si="2646"/>
        <v>4.1536553221156652E-2</v>
      </c>
      <c r="AB1988" s="13">
        <f t="shared" si="2647"/>
        <v>1.9556465139794636E-2</v>
      </c>
      <c r="AC1988" s="13">
        <f t="shared" si="2648"/>
        <v>5.0670323891221028E-4</v>
      </c>
      <c r="AD1988" s="13">
        <f t="shared" si="2649"/>
        <v>3.1424318890023615E-3</v>
      </c>
      <c r="AE1988" s="13">
        <f t="shared" si="2650"/>
        <v>4.4074828946877344E-3</v>
      </c>
      <c r="AF1988" s="13">
        <f t="shared" si="2651"/>
        <v>3.0909031847198105E-3</v>
      </c>
      <c r="AG1988" s="13">
        <f t="shared" si="2652"/>
        <v>1.4450700812816866E-3</v>
      </c>
      <c r="AH1988" s="13">
        <f t="shared" si="2653"/>
        <v>1.5466972997355142E-2</v>
      </c>
      <c r="AI1988" s="13">
        <f t="shared" si="2654"/>
        <v>1.4564488133158474E-2</v>
      </c>
      <c r="AJ1988" s="13">
        <f t="shared" si="2655"/>
        <v>6.8573312508267582E-3</v>
      </c>
      <c r="AK1988" s="13">
        <f t="shared" si="2656"/>
        <v>2.1524039134845911E-3</v>
      </c>
      <c r="AL1988" s="13">
        <f t="shared" si="2657"/>
        <v>2.6768764844497735E-5</v>
      </c>
      <c r="AM1988" s="13">
        <f t="shared" si="2658"/>
        <v>5.9181472631341661E-4</v>
      </c>
      <c r="AN1988" s="13">
        <f t="shared" si="2659"/>
        <v>8.3006199503620382E-4</v>
      </c>
      <c r="AO1988" s="13">
        <f t="shared" si="2660"/>
        <v>5.8211031676710673E-4</v>
      </c>
      <c r="AP1988" s="13">
        <f t="shared" si="2661"/>
        <v>2.7215029151481004E-4</v>
      </c>
      <c r="AQ1988" s="13">
        <f t="shared" si="2662"/>
        <v>9.5427506228035883E-5</v>
      </c>
      <c r="AR1988" s="13">
        <f t="shared" si="2663"/>
        <v>4.3387046291769975E-3</v>
      </c>
      <c r="AS1988" s="13">
        <f t="shared" si="2664"/>
        <v>4.0855448636093056E-3</v>
      </c>
      <c r="AT1988" s="13">
        <f t="shared" si="2665"/>
        <v>1.9235783787073099E-3</v>
      </c>
      <c r="AU1988" s="13">
        <f t="shared" si="2666"/>
        <v>6.0377973278230926E-4</v>
      </c>
      <c r="AV1988" s="13">
        <f t="shared" si="2667"/>
        <v>1.421374233124554E-4</v>
      </c>
      <c r="AW1988" s="13">
        <f t="shared" si="2668"/>
        <v>9.8206558630071383E-7</v>
      </c>
      <c r="AX1988" s="13">
        <f t="shared" si="2669"/>
        <v>9.2880472473983946E-5</v>
      </c>
      <c r="AY1988" s="13">
        <f t="shared" si="2670"/>
        <v>1.3027142930679812E-4</v>
      </c>
      <c r="AZ1988" s="13">
        <f t="shared" si="2671"/>
        <v>9.1357444905276655E-5</v>
      </c>
      <c r="BA1988" s="13">
        <f t="shared" si="2672"/>
        <v>4.271175848781E-5</v>
      </c>
      <c r="BB1988" s="13">
        <f t="shared" si="2673"/>
        <v>1.4976565251571849E-5</v>
      </c>
      <c r="BC1988" s="13">
        <f t="shared" si="2674"/>
        <v>4.2011383221059191E-6</v>
      </c>
      <c r="BD1988" s="13">
        <f t="shared" si="2675"/>
        <v>1.0142233315713481E-3</v>
      </c>
      <c r="BE1988" s="13">
        <f t="shared" si="2676"/>
        <v>9.5504425329825764E-4</v>
      </c>
      <c r="BF1988" s="13">
        <f t="shared" si="2677"/>
        <v>4.4965911223166421E-4</v>
      </c>
      <c r="BG1988" s="13">
        <f t="shared" si="2678"/>
        <v>1.4114062708940183E-4</v>
      </c>
      <c r="BH1988" s="13">
        <f t="shared" si="2679"/>
        <v>3.3226297555146284E-5</v>
      </c>
      <c r="BI1988" s="13">
        <f t="shared" si="2680"/>
        <v>6.2575142082871921E-6</v>
      </c>
      <c r="BJ1988" s="14">
        <f t="shared" si="2681"/>
        <v>0.25253416132792422</v>
      </c>
      <c r="BK1988" s="14">
        <f t="shared" si="2682"/>
        <v>0.27124098166901034</v>
      </c>
      <c r="BL1988" s="14">
        <f t="shared" si="2683"/>
        <v>0.43155738780640285</v>
      </c>
      <c r="BM1988" s="14">
        <f t="shared" si="2684"/>
        <v>0.41496646395655923</v>
      </c>
      <c r="BN1988" s="14">
        <f t="shared" si="2685"/>
        <v>0.58434713283514195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1.242</v>
      </c>
      <c r="F1989" s="10">
        <f>VLOOKUP(B1989,home!$B$2:$E$405,3,FALSE)</f>
        <v>1.0892999999999999</v>
      </c>
      <c r="G1989" s="10">
        <f>VLOOKUP(C1989,away!$B$2:$E$405,4,FALSE)</f>
        <v>0.75780000000000003</v>
      </c>
      <c r="H1989" s="10">
        <f>VLOOKUP(A1989,away!$A$2:$E$405,3,FALSE)</f>
        <v>0.96209999999999996</v>
      </c>
      <c r="I1989" s="10">
        <f>VLOOKUP(C1989,away!$B$2:$E$405,3,FALSE)</f>
        <v>1.3451</v>
      </c>
      <c r="J1989" s="10">
        <f>VLOOKUP(B1989,home!$B$2:$E$405,4,FALSE)</f>
        <v>1.1005</v>
      </c>
      <c r="K1989" s="12">
        <f t="shared" si="2630"/>
        <v>1.0252356526799999</v>
      </c>
      <c r="L1989" s="12">
        <f t="shared" si="2631"/>
        <v>1.424179841355</v>
      </c>
      <c r="M1989" s="13">
        <f t="shared" si="2632"/>
        <v>8.6344040359275231E-2</v>
      </c>
      <c r="N1989" s="13">
        <f t="shared" si="2633"/>
        <v>8.8522988572769787E-2</v>
      </c>
      <c r="O1989" s="13">
        <f t="shared" si="2634"/>
        <v>0.12296944170082232</v>
      </c>
      <c r="P1989" s="13">
        <f t="shared" si="2635"/>
        <v>0.12607265582183777</v>
      </c>
      <c r="Q1989" s="13">
        <f t="shared" si="2636"/>
        <v>4.53784619832939E-2</v>
      </c>
      <c r="R1989" s="13">
        <f t="shared" si="2637"/>
        <v>8.7565299986495024E-2</v>
      </c>
      <c r="S1989" s="13">
        <f t="shared" si="2638"/>
        <v>4.6020299953059146E-2</v>
      </c>
      <c r="T1989" s="13">
        <f t="shared" si="2639"/>
        <v>6.4627090788301408E-2</v>
      </c>
      <c r="U1989" s="13">
        <f t="shared" si="2640"/>
        <v>8.9775067483774215E-2</v>
      </c>
      <c r="V1989" s="13">
        <f t="shared" si="2641"/>
        <v>7.4661286698836232E-3</v>
      </c>
      <c r="W1989" s="13">
        <f t="shared" si="2642"/>
        <v>1.5507872363018966E-2</v>
      </c>
      <c r="X1989" s="13">
        <f t="shared" si="2643"/>
        <v>2.2085999201717943E-2</v>
      </c>
      <c r="Y1989" s="13">
        <f t="shared" si="2644"/>
        <v>1.5727217419634659E-2</v>
      </c>
      <c r="Z1989" s="13">
        <f t="shared" si="2645"/>
        <v>4.1569578347656476E-2</v>
      </c>
      <c r="AA1989" s="13">
        <f t="shared" si="2646"/>
        <v>4.2618613788891979E-2</v>
      </c>
      <c r="AB1989" s="13">
        <f t="shared" si="2647"/>
        <v>2.1847061162085752E-2</v>
      </c>
      <c r="AC1989" s="13">
        <f t="shared" si="2648"/>
        <v>6.8134021338008346E-4</v>
      </c>
      <c r="AD1989" s="13">
        <f t="shared" si="2649"/>
        <v>3.9748059109444697E-3</v>
      </c>
      <c r="AE1989" s="13">
        <f t="shared" si="2650"/>
        <v>5.6608384516658112E-3</v>
      </c>
      <c r="AF1989" s="13">
        <f t="shared" si="2651"/>
        <v>4.0310260040148501E-3</v>
      </c>
      <c r="AG1989" s="13">
        <f t="shared" si="2652"/>
        <v>1.9136353249652486E-3</v>
      </c>
      <c r="AH1989" s="13">
        <f t="shared" si="2653"/>
        <v>1.4800638874089922E-2</v>
      </c>
      <c r="AI1989" s="13">
        <f t="shared" si="2654"/>
        <v>1.517414265615856E-2</v>
      </c>
      <c r="AJ1989" s="13">
        <f t="shared" si="2655"/>
        <v>7.7785360249730739E-3</v>
      </c>
      <c r="AK1989" s="13">
        <f t="shared" si="2656"/>
        <v>2.6582774861527211E-3</v>
      </c>
      <c r="AL1989" s="13">
        <f t="shared" si="2657"/>
        <v>3.9793537509536971E-5</v>
      </c>
      <c r="AM1989" s="13">
        <f t="shared" si="2658"/>
        <v>8.1502254647669537E-4</v>
      </c>
      <c r="AN1989" s="13">
        <f t="shared" si="2659"/>
        <v>1.1607386809419282E-3</v>
      </c>
      <c r="AO1989" s="13">
        <f t="shared" si="2660"/>
        <v>8.2655031523924357E-4</v>
      </c>
      <c r="AP1989" s="13">
        <f t="shared" si="2661"/>
        <v>3.9238543227645024E-4</v>
      </c>
      <c r="AQ1989" s="13">
        <f t="shared" si="2662"/>
        <v>1.3970685567237212E-4</v>
      </c>
      <c r="AR1989" s="13">
        <f t="shared" si="2663"/>
        <v>4.2157543047308069E-3</v>
      </c>
      <c r="AS1989" s="13">
        <f t="shared" si="2664"/>
        <v>4.3221416161492087E-3</v>
      </c>
      <c r="AT1989" s="13">
        <f t="shared" si="2665"/>
        <v>2.2156068404040616E-3</v>
      </c>
      <c r="AU1989" s="13">
        <f t="shared" si="2666"/>
        <v>7.5717304170131036E-4</v>
      </c>
      <c r="AV1989" s="13">
        <f t="shared" si="2667"/>
        <v>1.9407019940008587E-4</v>
      </c>
      <c r="AW1989" s="13">
        <f t="shared" si="2668"/>
        <v>1.6139816101757762E-6</v>
      </c>
      <c r="AX1989" s="13">
        <f t="shared" si="2669"/>
        <v>1.3926502873099167E-4</v>
      </c>
      <c r="AY1989" s="13">
        <f t="shared" si="2670"/>
        <v>1.9833844652440322E-4</v>
      </c>
      <c r="AZ1989" s="13">
        <f t="shared" si="2671"/>
        <v>1.4123480865286088E-4</v>
      </c>
      <c r="BA1989" s="13">
        <f t="shared" si="2672"/>
        <v>6.7047922460345032E-5</v>
      </c>
      <c r="BB1989" s="13">
        <f t="shared" si="2673"/>
        <v>2.3872074893189155E-5</v>
      </c>
      <c r="BC1989" s="13">
        <f t="shared" si="2674"/>
        <v>6.7996255668393629E-6</v>
      </c>
      <c r="BD1989" s="13">
        <f t="shared" si="2675"/>
        <v>1.0006653828171935E-3</v>
      </c>
      <c r="BE1989" s="13">
        <f t="shared" si="2676"/>
        <v>1.0259178268668674E-3</v>
      </c>
      <c r="BF1989" s="13">
        <f t="shared" si="2677"/>
        <v>5.2590376641194995E-4</v>
      </c>
      <c r="BG1989" s="13">
        <f t="shared" si="2678"/>
        <v>1.7972509706807528E-4</v>
      </c>
      <c r="BH1989" s="13">
        <f t="shared" si="2679"/>
        <v>4.6065144298891114E-5</v>
      </c>
      <c r="BI1989" s="13">
        <f t="shared" si="2680"/>
        <v>9.4455256562144047E-6</v>
      </c>
      <c r="BJ1989" s="14">
        <f t="shared" si="2681"/>
        <v>0.27134089775776232</v>
      </c>
      <c r="BK1989" s="14">
        <f t="shared" si="2682"/>
        <v>0.26682259700146976</v>
      </c>
      <c r="BL1989" s="14">
        <f t="shared" si="2683"/>
        <v>0.41967954790894824</v>
      </c>
      <c r="BM1989" s="14">
        <f t="shared" si="2684"/>
        <v>0.44236300812642854</v>
      </c>
      <c r="BN1989" s="14">
        <f t="shared" si="2685"/>
        <v>0.55685288842449399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1.3167</v>
      </c>
      <c r="F1990" s="10">
        <f>VLOOKUP(B1990,home!$B$2:$E$405,3,FALSE)</f>
        <v>1.0125999999999999</v>
      </c>
      <c r="G1990" s="10">
        <f>VLOOKUP(C1990,away!$B$2:$E$405,4,FALSE)</f>
        <v>0.54849999999999999</v>
      </c>
      <c r="H1990" s="10">
        <f>VLOOKUP(A1990,away!$A$2:$E$405,3,FALSE)</f>
        <v>1.1167</v>
      </c>
      <c r="I1990" s="10">
        <f>VLOOKUP(C1990,away!$B$2:$E$405,3,FALSE)</f>
        <v>2.0396999999999998</v>
      </c>
      <c r="J1990" s="10">
        <f>VLOOKUP(B1990,home!$B$2:$E$405,4,FALSE)</f>
        <v>1.3431999999999999</v>
      </c>
      <c r="K1990" s="12">
        <f t="shared" si="2630"/>
        <v>0.73130979536999996</v>
      </c>
      <c r="L1990" s="12">
        <f t="shared" si="2631"/>
        <v>3.059450952168</v>
      </c>
      <c r="M1990" s="13">
        <f t="shared" si="2632"/>
        <v>2.2578418839439614E-2</v>
      </c>
      <c r="N1990" s="13">
        <f t="shared" si="2633"/>
        <v>1.6511818861248737E-2</v>
      </c>
      <c r="O1990" s="13">
        <f t="shared" si="2634"/>
        <v>6.9077565016771453E-2</v>
      </c>
      <c r="P1990" s="13">
        <f t="shared" si="2635"/>
        <v>5.0517099937072998E-2</v>
      </c>
      <c r="Q1990" s="13">
        <f t="shared" si="2636"/>
        <v>6.0376274363031588E-3</v>
      </c>
      <c r="R1990" s="13">
        <f t="shared" si="2637"/>
        <v>0.10566971103200416</v>
      </c>
      <c r="S1990" s="13">
        <f t="shared" si="2638"/>
        <v>2.8256821305777922E-2</v>
      </c>
      <c r="T1990" s="13">
        <f t="shared" si="2639"/>
        <v>1.8471825008833345E-2</v>
      </c>
      <c r="U1990" s="13">
        <f t="shared" si="2640"/>
        <v>7.7277294751621997E-2</v>
      </c>
      <c r="V1990" s="13">
        <f t="shared" si="2641"/>
        <v>7.024666026630438E-3</v>
      </c>
      <c r="W1990" s="13">
        <f t="shared" si="2642"/>
        <v>1.471792028321054E-3</v>
      </c>
      <c r="X1990" s="13">
        <f t="shared" si="2643"/>
        <v>4.5028755224401215E-3</v>
      </c>
      <c r="Y1990" s="13">
        <f t="shared" si="2644"/>
        <v>6.8881634023117049E-3</v>
      </c>
      <c r="Z1990" s="13">
        <f t="shared" si="2645"/>
        <v>0.10776376601072751</v>
      </c>
      <c r="AA1990" s="13">
        <f t="shared" si="2646"/>
        <v>7.8808697669605701E-2</v>
      </c>
      <c r="AB1990" s="13">
        <f t="shared" si="2647"/>
        <v>2.8816786283067764E-2</v>
      </c>
      <c r="AC1990" s="13">
        <f t="shared" si="2648"/>
        <v>9.8231456721843561E-4</v>
      </c>
      <c r="AD1990" s="13">
        <f t="shared" si="2649"/>
        <v>2.6908398176466667E-4</v>
      </c>
      <c r="AE1990" s="13">
        <f t="shared" si="2650"/>
        <v>8.2324924422306632E-4</v>
      </c>
      <c r="AF1990" s="13">
        <f t="shared" si="2651"/>
        <v>1.2593453420549233E-3</v>
      </c>
      <c r="AG1990" s="13">
        <f t="shared" si="2652"/>
        <v>1.2843017686194236E-3</v>
      </c>
      <c r="AH1990" s="13">
        <f t="shared" si="2653"/>
        <v>8.242448913268248E-2</v>
      </c>
      <c r="AI1990" s="13">
        <f t="shared" si="2654"/>
        <v>6.0277836281098805E-2</v>
      </c>
      <c r="AJ1990" s="13">
        <f t="shared" si="2655"/>
        <v>2.2040886058038361E-2</v>
      </c>
      <c r="AK1990" s="13">
        <f t="shared" si="2656"/>
        <v>5.3729052909591742E-3</v>
      </c>
      <c r="AL1990" s="13">
        <f t="shared" si="2657"/>
        <v>8.7913477936080208E-5</v>
      </c>
      <c r="AM1990" s="13">
        <f t="shared" si="2658"/>
        <v>3.9356750328332649E-5</v>
      </c>
      <c r="AN1990" s="13">
        <f t="shared" si="2659"/>
        <v>1.204100472662556E-4</v>
      </c>
      <c r="AO1990" s="13">
        <f t="shared" si="2660"/>
        <v>1.8419431687966979E-4</v>
      </c>
      <c r="AP1990" s="13">
        <f t="shared" si="2661"/>
        <v>1.8784449272048E-4</v>
      </c>
      <c r="AQ1990" s="13">
        <f t="shared" si="2662"/>
        <v>1.4367525302829689E-4</v>
      </c>
      <c r="AR1990" s="13">
        <f t="shared" si="2663"/>
        <v>5.0434736351789251E-2</v>
      </c>
      <c r="AS1990" s="13">
        <f t="shared" si="2664"/>
        <v>3.6883416720966893E-2</v>
      </c>
      <c r="AT1990" s="13">
        <f t="shared" si="2665"/>
        <v>1.3486601967378366E-2</v>
      </c>
      <c r="AU1990" s="13">
        <f t="shared" si="2666"/>
        <v>3.2876280416667047E-3</v>
      </c>
      <c r="AV1990" s="13">
        <f t="shared" si="2667"/>
        <v>6.0106864760098766E-4</v>
      </c>
      <c r="AW1990" s="13">
        <f t="shared" si="2668"/>
        <v>5.4638384043415814E-6</v>
      </c>
      <c r="AX1990" s="13">
        <f t="shared" si="2669"/>
        <v>4.7969961715068533E-6</v>
      </c>
      <c r="AY1990" s="13">
        <f t="shared" si="2670"/>
        <v>1.4676174504462895E-5</v>
      </c>
      <c r="AZ1990" s="13">
        <f t="shared" si="2671"/>
        <v>2.2450518030931364E-5</v>
      </c>
      <c r="BA1990" s="13">
        <f t="shared" si="2672"/>
        <v>2.2895419588799273E-5</v>
      </c>
      <c r="BB1990" s="13">
        <f t="shared" si="2673"/>
        <v>1.7511853315309453E-5</v>
      </c>
      <c r="BC1990" s="13">
        <f t="shared" si="2674"/>
        <v>1.0715331259949967E-5</v>
      </c>
      <c r="BD1990" s="13">
        <f t="shared" si="2675"/>
        <v>2.5717100358970631E-2</v>
      </c>
      <c r="BE1990" s="13">
        <f t="shared" si="2676"/>
        <v>1.8807167401028564E-2</v>
      </c>
      <c r="BF1990" s="13">
        <f t="shared" si="2677"/>
        <v>6.8769328717677653E-3</v>
      </c>
      <c r="BG1990" s="13">
        <f t="shared" si="2678"/>
        <v>1.6763894570752374E-3</v>
      </c>
      <c r="BH1990" s="13">
        <f t="shared" si="2679"/>
        <v>3.064900077035292E-4</v>
      </c>
      <c r="BI1990" s="13">
        <f t="shared" si="2680"/>
        <v>4.4827828963323545E-5</v>
      </c>
      <c r="BJ1990" s="14">
        <f t="shared" si="2681"/>
        <v>5.8288609749214189E-2</v>
      </c>
      <c r="BK1990" s="14">
        <f t="shared" si="2682"/>
        <v>0.10946191032857994</v>
      </c>
      <c r="BL1990" s="14">
        <f t="shared" si="2683"/>
        <v>0.68788853117076121</v>
      </c>
      <c r="BM1990" s="14">
        <f t="shared" si="2684"/>
        <v>0.69300136380034272</v>
      </c>
      <c r="BN1990" s="14">
        <f t="shared" si="2685"/>
        <v>0.2703922411228401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1.3167</v>
      </c>
      <c r="F1991" s="10">
        <f>VLOOKUP(B1991,home!$B$2:$E$405,3,FALSE)</f>
        <v>1.2658</v>
      </c>
      <c r="G1991" s="10">
        <f>VLOOKUP(C1991,away!$B$2:$E$405,4,FALSE)</f>
        <v>1.3080000000000001</v>
      </c>
      <c r="H1991" s="10">
        <f>VLOOKUP(A1991,away!$A$2:$E$405,3,FALSE)</f>
        <v>1.1167</v>
      </c>
      <c r="I1991" s="10">
        <f>VLOOKUP(C1991,away!$B$2:$E$405,3,FALSE)</f>
        <v>0.74619999999999997</v>
      </c>
      <c r="J1991" s="10">
        <f>VLOOKUP(B1991,home!$B$2:$E$405,4,FALSE)</f>
        <v>1.2935000000000001</v>
      </c>
      <c r="K1991" s="12">
        <f t="shared" si="2630"/>
        <v>2.1800159488799999</v>
      </c>
      <c r="L1991" s="12">
        <f t="shared" si="2631"/>
        <v>1.0778496719900001</v>
      </c>
      <c r="M1991" s="13">
        <f t="shared" si="2632"/>
        <v>3.8470420915957676E-2</v>
      </c>
      <c r="N1991" s="13">
        <f t="shared" si="2633"/>
        <v>8.3866131156914478E-2</v>
      </c>
      <c r="O1991" s="13">
        <f t="shared" si="2634"/>
        <v>4.1465330565582222E-2</v>
      </c>
      <c r="P1991" s="13">
        <f t="shared" si="2635"/>
        <v>9.0395081958550602E-2</v>
      </c>
      <c r="Q1991" s="13">
        <f t="shared" si="2636"/>
        <v>9.1414751746467737E-2</v>
      </c>
      <c r="R1991" s="13">
        <f t="shared" si="2637"/>
        <v>2.2346696474534862E-2</v>
      </c>
      <c r="S1991" s="13">
        <f t="shared" si="2638"/>
        <v>5.3100997128053301E-2</v>
      </c>
      <c r="T1991" s="13">
        <f t="shared" si="2639"/>
        <v>9.8531360184977546E-2</v>
      </c>
      <c r="U1991" s="13">
        <f t="shared" si="2640"/>
        <v>4.871615471926647E-2</v>
      </c>
      <c r="V1991" s="13">
        <f t="shared" si="2641"/>
        <v>1.3863664236298295E-2</v>
      </c>
      <c r="W1991" s="13">
        <f t="shared" si="2642"/>
        <v>6.6428538923401836E-2</v>
      </c>
      <c r="X1991" s="13">
        <f t="shared" si="2643"/>
        <v>7.1599978889363619E-2</v>
      </c>
      <c r="Y1991" s="13">
        <f t="shared" si="2644"/>
        <v>3.8587006880195757E-2</v>
      </c>
      <c r="Z1991" s="13">
        <f t="shared" si="2645"/>
        <v>8.0287931550458332E-3</v>
      </c>
      <c r="AA1991" s="13">
        <f t="shared" si="2646"/>
        <v>1.7502897128258491E-2</v>
      </c>
      <c r="AB1991" s="13">
        <f t="shared" si="2647"/>
        <v>1.9078297445604735E-2</v>
      </c>
      <c r="AC1991" s="13">
        <f t="shared" si="2648"/>
        <v>2.0359912808462664E-3</v>
      </c>
      <c r="AD1991" s="13">
        <f t="shared" si="2649"/>
        <v>3.6203818578452965E-2</v>
      </c>
      <c r="AE1991" s="13">
        <f t="shared" si="2650"/>
        <v>3.9022273979571004E-2</v>
      </c>
      <c r="AF1991" s="13">
        <f t="shared" si="2651"/>
        <v>2.1030072604592262E-2</v>
      </c>
      <c r="AG1991" s="13">
        <f t="shared" si="2652"/>
        <v>7.5557522862618872E-3</v>
      </c>
      <c r="AH1991" s="13">
        <f t="shared" si="2653"/>
        <v>2.1634580171604268E-3</v>
      </c>
      <c r="AI1991" s="13">
        <f t="shared" si="2654"/>
        <v>4.7163729821420308E-3</v>
      </c>
      <c r="AJ1991" s="13">
        <f t="shared" si="2655"/>
        <v>5.1408841609681781E-3</v>
      </c>
      <c r="AK1991" s="13">
        <f t="shared" si="2656"/>
        <v>3.735736487418402E-3</v>
      </c>
      <c r="AL1991" s="13">
        <f t="shared" si="2657"/>
        <v>1.9136114897318505E-4</v>
      </c>
      <c r="AM1991" s="13">
        <f t="shared" si="2658"/>
        <v>1.5784980382277103E-2</v>
      </c>
      <c r="AN1991" s="13">
        <f t="shared" si="2659"/>
        <v>1.7013835927405963E-2</v>
      </c>
      <c r="AO1991" s="13">
        <f t="shared" si="2660"/>
        <v>9.1691787368230991E-3</v>
      </c>
      <c r="AP1991" s="13">
        <f t="shared" si="2661"/>
        <v>3.2943320979674875E-3</v>
      </c>
      <c r="AQ1991" s="13">
        <f t="shared" si="2662"/>
        <v>8.8769869280509609E-4</v>
      </c>
      <c r="AR1991" s="13">
        <f t="shared" si="2663"/>
        <v>4.6637650283210062E-4</v>
      </c>
      <c r="AS1991" s="13">
        <f t="shared" si="2664"/>
        <v>1.0167082143568578E-3</v>
      </c>
      <c r="AT1991" s="13">
        <f t="shared" si="2665"/>
        <v>1.1082200613276281E-3</v>
      </c>
      <c r="AU1991" s="13">
        <f t="shared" si="2666"/>
        <v>8.053124695210004E-4</v>
      </c>
      <c r="AV1991" s="13">
        <f t="shared" si="2667"/>
        <v>4.3889850684692994E-4</v>
      </c>
      <c r="AW1991" s="13">
        <f t="shared" si="2668"/>
        <v>1.2490192560974194E-5</v>
      </c>
      <c r="AX1991" s="13">
        <f t="shared" si="2669"/>
        <v>5.7352514976870004E-3</v>
      </c>
      <c r="AY1991" s="13">
        <f t="shared" si="2670"/>
        <v>6.1817389455620904E-3</v>
      </c>
      <c r="AZ1991" s="13">
        <f t="shared" si="2671"/>
        <v>3.3314926474009542E-3</v>
      </c>
      <c r="BA1991" s="13">
        <f t="shared" si="2672"/>
        <v>1.1969494190794054E-3</v>
      </c>
      <c r="BB1991" s="13">
        <f t="shared" si="2673"/>
        <v>3.225328846858395E-4</v>
      </c>
      <c r="BC1991" s="13">
        <f t="shared" si="2674"/>
        <v>6.9528392792924166E-5</v>
      </c>
      <c r="BD1991" s="13">
        <f t="shared" si="2675"/>
        <v>8.37806267669038E-5</v>
      </c>
      <c r="BE1991" s="13">
        <f t="shared" si="2676"/>
        <v>1.8264310255901292E-4</v>
      </c>
      <c r="BF1991" s="13">
        <f t="shared" si="2677"/>
        <v>1.9908243826578689E-4</v>
      </c>
      <c r="BG1991" s="13">
        <f t="shared" si="2678"/>
        <v>1.4466763018711114E-4</v>
      </c>
      <c r="BH1991" s="13">
        <f t="shared" si="2679"/>
        <v>7.8844435273644012E-5</v>
      </c>
      <c r="BI1991" s="13">
        <f t="shared" si="2680"/>
        <v>3.4376425275396161E-5</v>
      </c>
      <c r="BJ1991" s="14">
        <f t="shared" si="2681"/>
        <v>0.61722720485468607</v>
      </c>
      <c r="BK1991" s="14">
        <f t="shared" si="2682"/>
        <v>0.20423925561424142</v>
      </c>
      <c r="BL1991" s="14">
        <f t="shared" si="2683"/>
        <v>0.16942473839414815</v>
      </c>
      <c r="BM1991" s="14">
        <f t="shared" si="2684"/>
        <v>0.6247923304471128</v>
      </c>
      <c r="BN1991" s="14">
        <f t="shared" si="2685"/>
        <v>0.36795841281800756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1.3167</v>
      </c>
      <c r="F1992" s="10">
        <f>VLOOKUP(B1992,home!$B$2:$E$405,3,FALSE)</f>
        <v>0.71730000000000005</v>
      </c>
      <c r="G1992" s="10">
        <f>VLOOKUP(C1992,away!$B$2:$E$405,4,FALSE)</f>
        <v>0.63290000000000002</v>
      </c>
      <c r="H1992" s="10">
        <f>VLOOKUP(A1992,away!$A$2:$E$405,3,FALSE)</f>
        <v>1.1167</v>
      </c>
      <c r="I1992" s="10">
        <f>VLOOKUP(C1992,away!$B$2:$E$405,3,FALSE)</f>
        <v>1.0447</v>
      </c>
      <c r="J1992" s="10">
        <f>VLOOKUP(B1992,home!$B$2:$E$405,4,FALSE)</f>
        <v>1.393</v>
      </c>
      <c r="K1992" s="12">
        <f t="shared" si="2630"/>
        <v>0.59775437313900004</v>
      </c>
      <c r="L1992" s="12">
        <f t="shared" si="2631"/>
        <v>1.6250967705700001</v>
      </c>
      <c r="M1992" s="13">
        <f t="shared" si="2632"/>
        <v>0.10829988967118478</v>
      </c>
      <c r="N1992" s="13">
        <f t="shared" si="2633"/>
        <v>6.4736732661421922E-2</v>
      </c>
      <c r="O1992" s="13">
        <f t="shared" si="2634"/>
        <v>0.17599780095772968</v>
      </c>
      <c r="P1992" s="13">
        <f t="shared" si="2635"/>
        <v>0.10520345518533021</v>
      </c>
      <c r="Q1992" s="13">
        <f t="shared" si="2636"/>
        <v>1.9348332525547646E-2</v>
      </c>
      <c r="R1992" s="13">
        <f t="shared" si="2637"/>
        <v>0.14300672898191416</v>
      </c>
      <c r="S1992" s="13">
        <f t="shared" si="2638"/>
        <v>2.5548887945627735E-2</v>
      </c>
      <c r="T1992" s="13">
        <f t="shared" si="2639"/>
        <v>3.1442912703181967E-2</v>
      </c>
      <c r="U1992" s="13">
        <f t="shared" si="2640"/>
        <v>8.5482897637242955E-2</v>
      </c>
      <c r="V1992" s="13">
        <f t="shared" si="2641"/>
        <v>2.7576013401137468E-3</v>
      </c>
      <c r="W1992" s="13">
        <f t="shared" si="2642"/>
        <v>3.8551834600312196E-3</v>
      </c>
      <c r="X1992" s="13">
        <f t="shared" si="2643"/>
        <v>6.265046190851613E-3</v>
      </c>
      <c r="Y1992" s="13">
        <f t="shared" si="2644"/>
        <v>5.0906531661124204E-3</v>
      </c>
      <c r="Z1992" s="13">
        <f t="shared" si="2645"/>
        <v>7.746659114609597E-2</v>
      </c>
      <c r="AA1992" s="13">
        <f t="shared" si="2646"/>
        <v>4.6305993629749805E-2</v>
      </c>
      <c r="AB1992" s="13">
        <f t="shared" si="2647"/>
        <v>1.3839805097364811E-2</v>
      </c>
      <c r="AC1992" s="13">
        <f t="shared" si="2648"/>
        <v>1.6742237104562131E-4</v>
      </c>
      <c r="AD1992" s="13">
        <f t="shared" si="2649"/>
        <v>5.7611319312170055E-4</v>
      </c>
      <c r="AE1992" s="13">
        <f t="shared" si="2650"/>
        <v>9.3623968962484622E-4</v>
      </c>
      <c r="AF1992" s="13">
        <f t="shared" si="2651"/>
        <v>7.6074004804439874E-4</v>
      </c>
      <c r="AG1992" s="13">
        <f t="shared" si="2652"/>
        <v>4.1209206510673969E-4</v>
      </c>
      <c r="AH1992" s="13">
        <f t="shared" si="2653"/>
        <v>3.1472676774646796E-2</v>
      </c>
      <c r="AI1992" s="13">
        <f t="shared" si="2654"/>
        <v>1.8812930176435361E-2</v>
      </c>
      <c r="AJ1992" s="13">
        <f t="shared" si="2655"/>
        <v>5.6227556422614481E-3</v>
      </c>
      <c r="AK1992" s="13">
        <f t="shared" si="2656"/>
        <v>1.1203422580845892E-3</v>
      </c>
      <c r="AL1992" s="13">
        <f t="shared" si="2657"/>
        <v>6.5054219215907943E-6</v>
      </c>
      <c r="AM1992" s="13">
        <f t="shared" si="2658"/>
        <v>6.8874836122313995E-5</v>
      </c>
      <c r="AN1992" s="13">
        <f t="shared" si="2659"/>
        <v>1.1192827375591045E-4</v>
      </c>
      <c r="AO1992" s="13">
        <f t="shared" si="2660"/>
        <v>9.0947138108102518E-5</v>
      </c>
      <c r="AP1992" s="13">
        <f t="shared" si="2661"/>
        <v>4.9265966810687061E-5</v>
      </c>
      <c r="AQ1992" s="13">
        <f t="shared" si="2662"/>
        <v>2.0015490890764097E-5</v>
      </c>
      <c r="AR1992" s="13">
        <f t="shared" si="2663"/>
        <v>1.0229229077534385E-2</v>
      </c>
      <c r="AS1992" s="13">
        <f t="shared" si="2664"/>
        <v>6.1145664149367977E-3</v>
      </c>
      <c r="AT1992" s="13">
        <f t="shared" si="2665"/>
        <v>1.8275044071886641E-3</v>
      </c>
      <c r="AU1992" s="13">
        <f t="shared" si="2666"/>
        <v>3.6413291710927327E-4</v>
      </c>
      <c r="AV1992" s="13">
        <f t="shared" si="2667"/>
        <v>5.441551090148226E-5</v>
      </c>
      <c r="AW1992" s="13">
        <f t="shared" si="2668"/>
        <v>1.7553954057767644E-7</v>
      </c>
      <c r="AX1992" s="13">
        <f t="shared" si="2669"/>
        <v>6.8617057485575213E-6</v>
      </c>
      <c r="AY1992" s="13">
        <f t="shared" si="2670"/>
        <v>1.1150935852582432E-5</v>
      </c>
      <c r="AZ1992" s="13">
        <f t="shared" si="2671"/>
        <v>9.0606749214324742E-6</v>
      </c>
      <c r="BA1992" s="13">
        <f t="shared" si="2672"/>
        <v>4.9081578513348342E-6</v>
      </c>
      <c r="BB1992" s="13">
        <f t="shared" si="2673"/>
        <v>1.9940578684130083E-6</v>
      </c>
      <c r="BC1992" s="13">
        <f t="shared" si="2674"/>
        <v>6.4810740045753527E-7</v>
      </c>
      <c r="BD1992" s="13">
        <f t="shared" si="2675"/>
        <v>2.7705811898869792E-3</v>
      </c>
      <c r="BE1992" s="13">
        <f t="shared" si="2676"/>
        <v>1.656127022391596E-3</v>
      </c>
      <c r="BF1992" s="13">
        <f t="shared" si="2677"/>
        <v>4.9497858505412361E-4</v>
      </c>
      <c r="BG1992" s="13">
        <f t="shared" si="2678"/>
        <v>9.8625204608752289E-5</v>
      </c>
      <c r="BH1992" s="13">
        <f t="shared" si="2679"/>
        <v>1.4738411839152581E-5</v>
      </c>
      <c r="BI1992" s="13">
        <f t="shared" si="2680"/>
        <v>1.7619900259954146E-6</v>
      </c>
      <c r="BJ1992" s="14">
        <f t="shared" si="2681"/>
        <v>0.13379970104837505</v>
      </c>
      <c r="BK1992" s="14">
        <f t="shared" si="2682"/>
        <v>0.24199491287107627</v>
      </c>
      <c r="BL1992" s="14">
        <f t="shared" si="2683"/>
        <v>0.54528859188690681</v>
      </c>
      <c r="BM1992" s="14">
        <f t="shared" si="2684"/>
        <v>0.38194588157301368</v>
      </c>
      <c r="BN1992" s="14">
        <f t="shared" si="2685"/>
        <v>0.61659293998312836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1.3167</v>
      </c>
      <c r="F1993" s="10">
        <f>VLOOKUP(B1993,home!$B$2:$E$405,3,FALSE)</f>
        <v>1.2658</v>
      </c>
      <c r="G1993" s="10">
        <f>VLOOKUP(C1993,away!$B$2:$E$405,4,FALSE)</f>
        <v>0.97040000000000004</v>
      </c>
      <c r="H1993" s="10">
        <f>VLOOKUP(A1993,away!$A$2:$E$405,3,FALSE)</f>
        <v>1.1167</v>
      </c>
      <c r="I1993" s="10">
        <f>VLOOKUP(C1993,away!$B$2:$E$405,3,FALSE)</f>
        <v>0.995</v>
      </c>
      <c r="J1993" s="10">
        <f>VLOOKUP(B1993,home!$B$2:$E$405,4,FALSE)</f>
        <v>0.64670000000000005</v>
      </c>
      <c r="K1993" s="12">
        <f t="shared" si="2630"/>
        <v>1.6173451657440001</v>
      </c>
      <c r="L1993" s="12">
        <f t="shared" si="2631"/>
        <v>0.71855904055000008</v>
      </c>
      <c r="M1993" s="13">
        <f t="shared" si="2632"/>
        <v>9.672298544250299E-2</v>
      </c>
      <c r="N1993" s="13">
        <f t="shared" si="2633"/>
        <v>0.1564344529217595</v>
      </c>
      <c r="O1993" s="13">
        <f t="shared" si="2634"/>
        <v>6.9501175618696565E-2</v>
      </c>
      <c r="P1993" s="13">
        <f t="shared" si="2635"/>
        <v>0.11240739040042366</v>
      </c>
      <c r="Q1993" s="13">
        <f t="shared" si="2636"/>
        <v>0.12650425309440758</v>
      </c>
      <c r="R1993" s="13">
        <f t="shared" si="2637"/>
        <v>2.497034903483383E-2</v>
      </c>
      <c r="S1993" s="13">
        <f t="shared" si="2638"/>
        <v>3.265878673726523E-2</v>
      </c>
      <c r="T1993" s="13">
        <f t="shared" si="2639"/>
        <v>9.0900774729011882E-2</v>
      </c>
      <c r="U1993" s="13">
        <f t="shared" si="2640"/>
        <v>4.0385673298428855E-2</v>
      </c>
      <c r="V1993" s="13">
        <f t="shared" si="2641"/>
        <v>4.2171855519886076E-3</v>
      </c>
      <c r="W1993" s="13">
        <f t="shared" si="2642"/>
        <v>6.820034739609851E-2</v>
      </c>
      <c r="X1993" s="13">
        <f t="shared" si="2643"/>
        <v>4.9005976190117241E-2</v>
      </c>
      <c r="Y1993" s="13">
        <f t="shared" si="2644"/>
        <v>1.7606843616193395E-2</v>
      </c>
      <c r="Z1993" s="13">
        <f t="shared" si="2645"/>
        <v>5.9808900148896069E-3</v>
      </c>
      <c r="AA1993" s="13">
        <f t="shared" si="2646"/>
        <v>9.6731635524282666E-3</v>
      </c>
      <c r="AB1993" s="13">
        <f t="shared" si="2647"/>
        <v>7.8224221544854599E-3</v>
      </c>
      <c r="AC1993" s="13">
        <f t="shared" si="2648"/>
        <v>3.0631474292581963E-4</v>
      </c>
      <c r="AD1993" s="13">
        <f t="shared" si="2649"/>
        <v>2.757587554078534E-2</v>
      </c>
      <c r="AE1993" s="13">
        <f t="shared" si="2650"/>
        <v>1.9814894670912929E-2</v>
      </c>
      <c r="AF1993" s="13">
        <f t="shared" si="2651"/>
        <v>7.1190858516652503E-3</v>
      </c>
      <c r="AG1993" s="13">
        <f t="shared" si="2652"/>
        <v>1.7051611663885546E-3</v>
      </c>
      <c r="AH1993" s="13">
        <f t="shared" si="2653"/>
        <v>1.0744056476835377E-3</v>
      </c>
      <c r="AI1993" s="13">
        <f t="shared" si="2654"/>
        <v>1.737684780329021E-3</v>
      </c>
      <c r="AJ1993" s="13">
        <f t="shared" si="2655"/>
        <v>1.4052180395260337E-3</v>
      </c>
      <c r="AK1993" s="13">
        <f t="shared" si="2656"/>
        <v>7.5757420101456383E-4</v>
      </c>
      <c r="AL1993" s="13">
        <f t="shared" si="2657"/>
        <v>1.4239445044398942E-5</v>
      </c>
      <c r="AM1993" s="13">
        <f t="shared" si="2658"/>
        <v>8.9199417994094699E-3</v>
      </c>
      <c r="AN1993" s="13">
        <f t="shared" si="2659"/>
        <v>6.40950482114551E-3</v>
      </c>
      <c r="AO1993" s="13">
        <f t="shared" si="2660"/>
        <v>2.3028038173414584E-3</v>
      </c>
      <c r="AP1993" s="13">
        <f t="shared" si="2661"/>
        <v>5.5156683385458539E-4</v>
      </c>
      <c r="AQ1993" s="13">
        <f t="shared" si="2662"/>
        <v>9.908333373343802E-5</v>
      </c>
      <c r="AR1993" s="13">
        <f t="shared" si="2663"/>
        <v>1.544047782721969E-4</v>
      </c>
      <c r="AS1993" s="13">
        <f t="shared" si="2664"/>
        <v>2.4972582170631189E-4</v>
      </c>
      <c r="AT1993" s="13">
        <f t="shared" si="2665"/>
        <v>2.0194642524907583E-4</v>
      </c>
      <c r="AU1993" s="13">
        <f t="shared" si="2666"/>
        <v>1.0887235820529161E-4</v>
      </c>
      <c r="AV1993" s="13">
        <f t="shared" si="2667"/>
        <v>4.4021045556619387E-5</v>
      </c>
      <c r="AW1993" s="13">
        <f t="shared" si="2668"/>
        <v>4.596801344204147E-7</v>
      </c>
      <c r="AX1993" s="13">
        <f t="shared" si="2669"/>
        <v>2.4044374579987901E-3</v>
      </c>
      <c r="AY1993" s="13">
        <f t="shared" si="2670"/>
        <v>1.7277302728820919E-3</v>
      </c>
      <c r="AZ1993" s="13">
        <f t="shared" si="2671"/>
        <v>6.2073810360567278E-4</v>
      </c>
      <c r="BA1993" s="13">
        <f t="shared" si="2672"/>
        <v>1.4867899205323962E-4</v>
      </c>
      <c r="BB1993" s="13">
        <f t="shared" si="2673"/>
        <v>2.670865846992923E-5</v>
      </c>
      <c r="BC1993" s="13">
        <f t="shared" si="2674"/>
        <v>3.8383496009059971E-6</v>
      </c>
      <c r="BD1993" s="13">
        <f t="shared" si="2675"/>
        <v>1.8491491555267542E-5</v>
      </c>
      <c r="BE1993" s="13">
        <f t="shared" si="2676"/>
        <v>2.990712447430796E-5</v>
      </c>
      <c r="BF1993" s="13">
        <f t="shared" si="2677"/>
        <v>2.4185071594913029E-5</v>
      </c>
      <c r="BG1993" s="13">
        <f t="shared" si="2678"/>
        <v>1.3038536209068373E-5</v>
      </c>
      <c r="BH1993" s="13">
        <f t="shared" si="2679"/>
        <v>5.2719533765287094E-6</v>
      </c>
      <c r="BI1993" s="13">
        <f t="shared" si="2680"/>
        <v>1.7053136615112921E-6</v>
      </c>
      <c r="BJ1993" s="14">
        <f t="shared" si="2681"/>
        <v>0.58808269761743526</v>
      </c>
      <c r="BK1993" s="14">
        <f t="shared" si="2682"/>
        <v>0.24805463259303279</v>
      </c>
      <c r="BL1993" s="14">
        <f t="shared" si="2683"/>
        <v>0.15817923624728719</v>
      </c>
      <c r="BM1993" s="14">
        <f t="shared" si="2684"/>
        <v>0.41202957936727302</v>
      </c>
      <c r="BN1993" s="14">
        <f t="shared" si="2685"/>
        <v>0.58654060651262419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1.3167</v>
      </c>
      <c r="F1994" s="10">
        <f>VLOOKUP(B1994,home!$B$2:$E$405,3,FALSE)</f>
        <v>1.2658</v>
      </c>
      <c r="G1994" s="10">
        <f>VLOOKUP(C1994,away!$B$2:$E$405,4,FALSE)</f>
        <v>0.97040000000000004</v>
      </c>
      <c r="H1994" s="10">
        <f>VLOOKUP(A1994,away!$A$2:$E$405,3,FALSE)</f>
        <v>1.1167</v>
      </c>
      <c r="I1994" s="10">
        <f>VLOOKUP(C1994,away!$B$2:$E$405,3,FALSE)</f>
        <v>1.6915</v>
      </c>
      <c r="J1994" s="10">
        <f>VLOOKUP(B1994,home!$B$2:$E$405,4,FALSE)</f>
        <v>0.79600000000000004</v>
      </c>
      <c r="K1994" s="12">
        <f t="shared" si="2630"/>
        <v>1.6173451657440001</v>
      </c>
      <c r="L1994" s="12">
        <f t="shared" si="2631"/>
        <v>1.5035628478000003</v>
      </c>
      <c r="M1994" s="13">
        <f t="shared" si="2632"/>
        <v>4.4117091310735546E-2</v>
      </c>
      <c r="N1994" s="13">
        <f t="shared" si="2633"/>
        <v>7.1352564358104761E-2</v>
      </c>
      <c r="O1994" s="13">
        <f t="shared" si="2634"/>
        <v>6.6332819447822183E-2</v>
      </c>
      <c r="P1994" s="13">
        <f t="shared" si="2635"/>
        <v>0.1072830648641048</v>
      </c>
      <c r="Q1994" s="13">
        <f t="shared" si="2636"/>
        <v>5.7700862514009209E-2</v>
      </c>
      <c r="R1994" s="13">
        <f t="shared" si="2637"/>
        <v>4.9867781455785395E-2</v>
      </c>
      <c r="S1994" s="13">
        <f t="shared" si="2638"/>
        <v>6.5222205638900202E-2</v>
      </c>
      <c r="T1994" s="13">
        <f t="shared" si="2639"/>
        <v>8.6756873162079959E-2</v>
      </c>
      <c r="U1994" s="13">
        <f t="shared" si="2640"/>
        <v>8.0653415263892803E-2</v>
      </c>
      <c r="V1994" s="13">
        <f t="shared" si="2641"/>
        <v>1.7622895773868809E-2</v>
      </c>
      <c r="W1994" s="13">
        <f t="shared" si="2642"/>
        <v>3.1107403682097325E-2</v>
      </c>
      <c r="X1994" s="13">
        <f t="shared" si="2643"/>
        <v>4.6771936467918468E-2</v>
      </c>
      <c r="Y1994" s="13">
        <f t="shared" si="2644"/>
        <v>3.5162272996412093E-2</v>
      </c>
      <c r="Z1994" s="13">
        <f t="shared" si="2645"/>
        <v>2.499311449970958E-2</v>
      </c>
      <c r="AA1994" s="13">
        <f t="shared" si="2646"/>
        <v>4.0422492912991562E-2</v>
      </c>
      <c r="AB1994" s="13">
        <f t="shared" si="2647"/>
        <v>3.2688561750074015E-2</v>
      </c>
      <c r="AC1994" s="13">
        <f t="shared" si="2648"/>
        <v>2.6784379565687353E-3</v>
      </c>
      <c r="AD1994" s="13">
        <f t="shared" si="2649"/>
        <v>1.2577852241021807E-2</v>
      </c>
      <c r="AE1994" s="13">
        <f t="shared" si="2650"/>
        <v>1.8911591334718363E-2</v>
      </c>
      <c r="AF1994" s="13">
        <f t="shared" si="2651"/>
        <v>1.4217383061829477E-2</v>
      </c>
      <c r="AG1994" s="13">
        <f t="shared" si="2652"/>
        <v>7.1255763215692736E-3</v>
      </c>
      <c r="AH1994" s="13">
        <f t="shared" si="2653"/>
        <v>9.3946796031436977E-3</v>
      </c>
      <c r="AI1994" s="13">
        <f t="shared" si="2654"/>
        <v>1.5194439639858221E-2</v>
      </c>
      <c r="AJ1994" s="13">
        <f t="shared" si="2655"/>
        <v>1.2287326748856853E-2</v>
      </c>
      <c r="AK1994" s="13">
        <f t="shared" si="2656"/>
        <v>6.6242828390601898E-3</v>
      </c>
      <c r="AL1994" s="13">
        <f t="shared" si="2657"/>
        <v>2.6053488522632425E-4</v>
      </c>
      <c r="AM1994" s="13">
        <f t="shared" si="2658"/>
        <v>4.0685457034917881E-3</v>
      </c>
      <c r="AN1994" s="13">
        <f t="shared" si="2659"/>
        <v>6.117314164346568E-3</v>
      </c>
      <c r="AO1994" s="13">
        <f t="shared" si="2660"/>
        <v>4.598883152916104E-3</v>
      </c>
      <c r="AP1994" s="13">
        <f t="shared" si="2661"/>
        <v>2.3049032833659939E-3</v>
      </c>
      <c r="AQ1994" s="13">
        <f t="shared" si="2662"/>
        <v>8.663917361603357E-4</v>
      </c>
      <c r="AR1994" s="13">
        <f t="shared" si="2663"/>
        <v>2.8250982436542641E-3</v>
      </c>
      <c r="AS1994" s="13">
        <f t="shared" si="2664"/>
        <v>4.5691589871260894E-3</v>
      </c>
      <c r="AT1994" s="13">
        <f t="shared" si="2665"/>
        <v>3.6949535996720672E-3</v>
      </c>
      <c r="AU1994" s="13">
        <f t="shared" si="2666"/>
        <v>1.9920051140260029E-3</v>
      </c>
      <c r="AV1994" s="13">
        <f t="shared" si="2667"/>
        <v>8.0543996032682048E-4</v>
      </c>
      <c r="AW1994" s="13">
        <f t="shared" si="2668"/>
        <v>1.7598987502892612E-5</v>
      </c>
      <c r="AX1994" s="13">
        <f t="shared" si="2669"/>
        <v>1.0967071208584942E-3</v>
      </c>
      <c r="AY1994" s="13">
        <f t="shared" si="2670"/>
        <v>1.6489680818405365E-3</v>
      </c>
      <c r="AZ1994" s="13">
        <f t="shared" si="2671"/>
        <v>1.2396635725317308E-3</v>
      </c>
      <c r="BA1994" s="13">
        <f t="shared" si="2672"/>
        <v>6.2130403047657725E-4</v>
      </c>
      <c r="BB1994" s="13">
        <f t="shared" si="2673"/>
        <v>2.3354241435324501E-4</v>
      </c>
      <c r="BC1994" s="13">
        <f t="shared" si="2674"/>
        <v>7.0229139521410573E-5</v>
      </c>
      <c r="BD1994" s="13">
        <f t="shared" si="2675"/>
        <v>7.0795212675726438E-4</v>
      </c>
      <c r="BE1994" s="13">
        <f t="shared" si="2676"/>
        <v>1.1450029497890452E-3</v>
      </c>
      <c r="BF1994" s="13">
        <f t="shared" si="2677"/>
        <v>9.2593249280196631E-4</v>
      </c>
      <c r="BG1994" s="13">
        <f t="shared" si="2678"/>
        <v>4.9918414701285042E-4</v>
      </c>
      <c r="BH1994" s="13">
        <f t="shared" si="2679"/>
        <v>2.01838266746819E-4</v>
      </c>
      <c r="BI1994" s="13">
        <f t="shared" si="2680"/>
        <v>6.5288428997023088E-5</v>
      </c>
      <c r="BJ1994" s="14">
        <f t="shared" si="2681"/>
        <v>0.40455076853962363</v>
      </c>
      <c r="BK1994" s="14">
        <f t="shared" si="2682"/>
        <v>0.23883319851124496</v>
      </c>
      <c r="BL1994" s="14">
        <f t="shared" si="2683"/>
        <v>0.33089765397839516</v>
      </c>
      <c r="BM1994" s="14">
        <f t="shared" si="2684"/>
        <v>0.60098918248407351</v>
      </c>
      <c r="BN1994" s="14">
        <f t="shared" si="2685"/>
        <v>0.39665418395056184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1.3167</v>
      </c>
      <c r="F1995" s="10">
        <f>VLOOKUP(B1995,home!$B$2:$E$405,3,FALSE)</f>
        <v>0.50629999999999997</v>
      </c>
      <c r="G1995" s="10">
        <f>VLOOKUP(C1995,away!$B$2:$E$405,4,FALSE)</f>
        <v>1.1814</v>
      </c>
      <c r="H1995" s="10">
        <f>VLOOKUP(A1995,away!$A$2:$E$405,3,FALSE)</f>
        <v>1.1167</v>
      </c>
      <c r="I1995" s="10">
        <f>VLOOKUP(C1995,away!$B$2:$E$405,3,FALSE)</f>
        <v>1.1442000000000001</v>
      </c>
      <c r="J1995" s="10">
        <f>VLOOKUP(B1995,home!$B$2:$E$405,4,FALSE)</f>
        <v>1.0945</v>
      </c>
      <c r="K1995" s="12">
        <f t="shared" si="2630"/>
        <v>0.78757465109400004</v>
      </c>
      <c r="L1995" s="12">
        <f t="shared" si="2631"/>
        <v>1.3984734492300004</v>
      </c>
      <c r="M1995" s="13">
        <f t="shared" si="2632"/>
        <v>0.11235990746282455</v>
      </c>
      <c r="N1995" s="13">
        <f t="shared" si="2633"/>
        <v>8.8491814916988182E-2</v>
      </c>
      <c r="O1995" s="13">
        <f t="shared" si="2634"/>
        <v>0.15713234734469991</v>
      </c>
      <c r="P1995" s="13">
        <f t="shared" si="2635"/>
        <v>0.12375345363558325</v>
      </c>
      <c r="Q1995" s="13">
        <f t="shared" si="2636"/>
        <v>3.4846955128960889E-2</v>
      </c>
      <c r="R1995" s="13">
        <f t="shared" si="2637"/>
        <v>0.10987270788837451</v>
      </c>
      <c r="S1995" s="13">
        <f t="shared" si="2638"/>
        <v>3.4075582724651034E-2</v>
      </c>
      <c r="T1995" s="13">
        <f t="shared" si="2639"/>
        <v>4.8732541534360976E-2</v>
      </c>
      <c r="U1995" s="13">
        <f t="shared" si="2640"/>
        <v>8.6532959579939547E-2</v>
      </c>
      <c r="V1995" s="13">
        <f t="shared" si="2641"/>
        <v>4.1701025669734198E-3</v>
      </c>
      <c r="W1995" s="13">
        <f t="shared" si="2642"/>
        <v>9.1481928424598843E-3</v>
      </c>
      <c r="X1995" s="13">
        <f t="shared" si="2643"/>
        <v>1.2793504798616075E-2</v>
      </c>
      <c r="Y1995" s="13">
        <f t="shared" si="2644"/>
        <v>8.9456883917305944E-3</v>
      </c>
      <c r="Z1995" s="13">
        <f t="shared" si="2645"/>
        <v>5.1218021592298463E-2</v>
      </c>
      <c r="AA1995" s="13">
        <f t="shared" si="2646"/>
        <v>4.0338015485279426E-2</v>
      </c>
      <c r="AB1995" s="13">
        <f t="shared" si="2647"/>
        <v>1.5884599235821653E-2</v>
      </c>
      <c r="AC1995" s="13">
        <f t="shared" si="2648"/>
        <v>2.8706001896646111E-4</v>
      </c>
      <c r="AD1995" s="13">
        <f t="shared" si="2649"/>
        <v>1.8012211965102425E-3</v>
      </c>
      <c r="AE1995" s="13">
        <f t="shared" si="2650"/>
        <v>2.518960019509867E-3</v>
      </c>
      <c r="AF1995" s="13">
        <f t="shared" si="2651"/>
        <v>1.7613493534782169E-3</v>
      </c>
      <c r="AG1995" s="13">
        <f t="shared" si="2652"/>
        <v>8.2106676855257116E-4</v>
      </c>
      <c r="AH1995" s="13">
        <f t="shared" si="2653"/>
        <v>1.7906760829729564E-2</v>
      </c>
      <c r="AI1995" s="13">
        <f t="shared" si="2654"/>
        <v>1.4102910912697967E-2</v>
      </c>
      <c r="AJ1995" s="13">
        <f t="shared" si="2655"/>
        <v>5.5535475707389325E-3</v>
      </c>
      <c r="AK1995" s="13">
        <f t="shared" si="2656"/>
        <v>1.4579444301195492E-3</v>
      </c>
      <c r="AL1995" s="13">
        <f t="shared" si="2657"/>
        <v>1.2646741902862209E-5</v>
      </c>
      <c r="AM1995" s="13">
        <f t="shared" si="2658"/>
        <v>2.8371923107693443E-4</v>
      </c>
      <c r="AN1995" s="13">
        <f t="shared" si="2659"/>
        <v>3.9677381169704395E-4</v>
      </c>
      <c r="AO1995" s="13">
        <f t="shared" si="2660"/>
        <v>2.7743882050404998E-4</v>
      </c>
      <c r="AP1995" s="13">
        <f t="shared" si="2661"/>
        <v>1.2933027475353393E-4</v>
      </c>
      <c r="AQ1995" s="13">
        <f t="shared" si="2662"/>
        <v>4.5216238856109542E-5</v>
      </c>
      <c r="AR1995" s="13">
        <f t="shared" si="2663"/>
        <v>5.0084259164177112E-3</v>
      </c>
      <c r="AS1995" s="13">
        <f t="shared" si="2664"/>
        <v>3.9445092936528257E-3</v>
      </c>
      <c r="AT1995" s="13">
        <f t="shared" si="2665"/>
        <v>1.553297765342832E-3</v>
      </c>
      <c r="AU1995" s="13">
        <f t="shared" si="2666"/>
        <v>4.0777931519499043E-4</v>
      </c>
      <c r="AV1995" s="13">
        <f t="shared" si="2667"/>
        <v>8.0289162972011188E-5</v>
      </c>
      <c r="AW1995" s="13">
        <f t="shared" si="2668"/>
        <v>3.8692082905176575E-7</v>
      </c>
      <c r="AX1995" s="13">
        <f t="shared" si="2669"/>
        <v>3.7241679070679081E-5</v>
      </c>
      <c r="AY1995" s="13">
        <f t="shared" si="2670"/>
        <v>5.2081499385089282E-5</v>
      </c>
      <c r="AZ1995" s="13">
        <f t="shared" si="2671"/>
        <v>3.6417297043067986E-5</v>
      </c>
      <c r="BA1995" s="13">
        <f t="shared" si="2672"/>
        <v>1.697620766915093E-5</v>
      </c>
      <c r="BB1995" s="13">
        <f t="shared" si="2673"/>
        <v>5.9351939234805705E-6</v>
      </c>
      <c r="BC1995" s="13">
        <f t="shared" si="2674"/>
        <v>1.6600422236037616E-6</v>
      </c>
      <c r="BD1995" s="13">
        <f t="shared" si="2675"/>
        <v>1.1673584444242683E-3</v>
      </c>
      <c r="BE1995" s="13">
        <f t="shared" si="2676"/>
        <v>9.1938191956907761E-4</v>
      </c>
      <c r="BF1995" s="13">
        <f t="shared" si="2677"/>
        <v>3.6204094726337407E-4</v>
      </c>
      <c r="BG1995" s="13">
        <f t="shared" si="2678"/>
        <v>9.5044757574231056E-5</v>
      </c>
      <c r="BH1995" s="13">
        <f t="shared" si="2679"/>
        <v>1.8713710446209707E-5</v>
      </c>
      <c r="BI1995" s="13">
        <f t="shared" si="2680"/>
        <v>2.9476887950695519E-6</v>
      </c>
      <c r="BJ1995" s="14">
        <f t="shared" si="2681"/>
        <v>0.21114408524737022</v>
      </c>
      <c r="BK1995" s="14">
        <f t="shared" si="2682"/>
        <v>0.27471083465028667</v>
      </c>
      <c r="BL1995" s="14">
        <f t="shared" si="2683"/>
        <v>0.46234158219905369</v>
      </c>
      <c r="BM1995" s="14">
        <f t="shared" si="2684"/>
        <v>0.37290564273302174</v>
      </c>
      <c r="BN1995" s="14">
        <f t="shared" si="2685"/>
        <v>0.62645718637743142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1.3167</v>
      </c>
      <c r="F1996" s="10">
        <f>VLOOKUP(B1996,home!$B$2:$E$405,3,FALSE)</f>
        <v>1.3080000000000001</v>
      </c>
      <c r="G1996" s="10">
        <f>VLOOKUP(C1996,away!$B$2:$E$405,4,FALSE)</f>
        <v>1.3502000000000001</v>
      </c>
      <c r="H1996" s="10">
        <f>VLOOKUP(A1996,away!$A$2:$E$405,3,FALSE)</f>
        <v>1.1167</v>
      </c>
      <c r="I1996" s="10">
        <f>VLOOKUP(C1996,away!$B$2:$E$405,3,FALSE)</f>
        <v>0.44769999999999999</v>
      </c>
      <c r="J1996" s="10">
        <f>VLOOKUP(B1996,home!$B$2:$E$405,4,FALSE)</f>
        <v>0.995</v>
      </c>
      <c r="K1996" s="12">
        <f t="shared" si="2630"/>
        <v>2.3253733087200001</v>
      </c>
      <c r="L1996" s="12">
        <f t="shared" si="2631"/>
        <v>0.49744685705000002</v>
      </c>
      <c r="M1996" s="13">
        <f t="shared" si="2632"/>
        <v>5.9438080879970184E-2</v>
      </c>
      <c r="N1996" s="13">
        <f t="shared" si="2633"/>
        <v>0.13821572679982325</v>
      </c>
      <c r="O1996" s="13">
        <f t="shared" si="2634"/>
        <v>2.9567286522824861E-2</v>
      </c>
      <c r="P1996" s="13">
        <f t="shared" si="2635"/>
        <v>6.8754978891453516E-2</v>
      </c>
      <c r="Q1996" s="13">
        <f t="shared" si="2636"/>
        <v>0.16070158097282231</v>
      </c>
      <c r="R1996" s="13">
        <f t="shared" si="2637"/>
        <v>7.3540768761380252E-3</v>
      </c>
      <c r="S1996" s="13">
        <f t="shared" si="2638"/>
        <v>1.9883074337100771E-2</v>
      </c>
      <c r="T1996" s="13">
        <f t="shared" si="2639"/>
        <v>7.9940496377896533E-2</v>
      </c>
      <c r="U1996" s="13">
        <f t="shared" si="2640"/>
        <v>1.7100974078046324E-2</v>
      </c>
      <c r="V1996" s="13">
        <f t="shared" si="2641"/>
        <v>2.5555265732104555E-3</v>
      </c>
      <c r="W1996" s="13">
        <f t="shared" si="2642"/>
        <v>0.12456372235443561</v>
      </c>
      <c r="X1996" s="13">
        <f t="shared" si="2643"/>
        <v>6.1963832187662812E-2</v>
      </c>
      <c r="Y1996" s="13">
        <f t="shared" si="2644"/>
        <v>1.5411856786263245E-2</v>
      </c>
      <c r="Z1996" s="13">
        <f t="shared" si="2645"/>
        <v>1.2194208095129811E-3</v>
      </c>
      <c r="AA1996" s="13">
        <f t="shared" si="2646"/>
        <v>2.835608602539222E-3</v>
      </c>
      <c r="AB1996" s="13">
        <f t="shared" si="2647"/>
        <v>3.2969242791607641E-3</v>
      </c>
      <c r="AC1996" s="13">
        <f t="shared" si="2648"/>
        <v>1.8475652834465471E-4</v>
      </c>
      <c r="AD1996" s="13">
        <f t="shared" si="2649"/>
        <v>7.2414288799453358E-2</v>
      </c>
      <c r="AE1996" s="13">
        <f t="shared" si="2650"/>
        <v>3.6022260368799089E-2</v>
      </c>
      <c r="AF1996" s="13">
        <f t="shared" si="2651"/>
        <v>8.9595801021479411E-3</v>
      </c>
      <c r="AG1996" s="13">
        <f t="shared" si="2652"/>
        <v>1.4856383207670705E-3</v>
      </c>
      <c r="AH1996" s="13">
        <f t="shared" si="2653"/>
        <v>1.5164926227839977E-4</v>
      </c>
      <c r="AI1996" s="13">
        <f t="shared" si="2654"/>
        <v>3.5264114678926954E-4</v>
      </c>
      <c r="AJ1996" s="13">
        <f t="shared" si="2655"/>
        <v>4.1001115515008961E-4</v>
      </c>
      <c r="AK1996" s="13">
        <f t="shared" si="2656"/>
        <v>3.1780966548782436E-4</v>
      </c>
      <c r="AL1996" s="13">
        <f t="shared" si="2657"/>
        <v>8.5486819347666325E-6</v>
      </c>
      <c r="AM1996" s="13">
        <f t="shared" si="2658"/>
        <v>3.3678050868838114E-2</v>
      </c>
      <c r="AN1996" s="13">
        <f t="shared" si="2659"/>
        <v>1.6753040556273538E-2</v>
      </c>
      <c r="AO1996" s="13">
        <f t="shared" si="2660"/>
        <v>4.1668736853747281E-3</v>
      </c>
      <c r="AP1996" s="13">
        <f t="shared" si="2661"/>
        <v>6.9093273950466974E-4</v>
      </c>
      <c r="AQ1996" s="13">
        <f t="shared" si="2662"/>
        <v>8.5925579924886055E-5</v>
      </c>
      <c r="AR1996" s="13">
        <f t="shared" si="2663"/>
        <v>1.5087489778868222E-5</v>
      </c>
      <c r="AS1996" s="13">
        <f t="shared" si="2664"/>
        <v>3.5084046027365978E-5</v>
      </c>
      <c r="AT1996" s="13">
        <f t="shared" si="2665"/>
        <v>4.0791752096970412E-5</v>
      </c>
      <c r="AU1996" s="13">
        <f t="shared" si="2666"/>
        <v>3.1618683847406031E-5</v>
      </c>
      <c r="AV1996" s="13">
        <f t="shared" si="2667"/>
        <v>1.8381310868903552E-5</v>
      </c>
      <c r="AW1996" s="13">
        <f t="shared" si="2668"/>
        <v>2.7468568843823183E-7</v>
      </c>
      <c r="AX1996" s="13">
        <f t="shared" si="2669"/>
        <v>1.3052340096685074E-2</v>
      </c>
      <c r="AY1996" s="13">
        <f t="shared" si="2670"/>
        <v>6.4928455582436827E-3</v>
      </c>
      <c r="AZ1996" s="13">
        <f t="shared" si="2671"/>
        <v>1.6149228081296864E-3</v>
      </c>
      <c r="BA1996" s="13">
        <f t="shared" si="2672"/>
        <v>2.6777942509415763E-4</v>
      </c>
      <c r="BB1996" s="13">
        <f t="shared" si="2673"/>
        <v>3.3301508348936139E-5</v>
      </c>
      <c r="BC1996" s="13">
        <f t="shared" si="2674"/>
        <v>3.3131461326405248E-6</v>
      </c>
      <c r="BD1996" s="13">
        <f t="shared" si="2675"/>
        <v>1.2508707285453324E-6</v>
      </c>
      <c r="BE1996" s="13">
        <f t="shared" si="2676"/>
        <v>2.9087414048184566E-6</v>
      </c>
      <c r="BF1996" s="13">
        <f t="shared" si="2677"/>
        <v>3.3819548123667788E-6</v>
      </c>
      <c r="BG1996" s="13">
        <f t="shared" si="2678"/>
        <v>2.6214358173249543E-6</v>
      </c>
      <c r="BH1996" s="13">
        <f t="shared" si="2679"/>
        <v>1.5239542200325122E-6</v>
      </c>
      <c r="BI1996" s="13">
        <f t="shared" si="2680"/>
        <v>7.0875249339496218E-7</v>
      </c>
      <c r="BJ1996" s="14">
        <f t="shared" si="2681"/>
        <v>0.77651830904262142</v>
      </c>
      <c r="BK1996" s="14">
        <f t="shared" si="2682"/>
        <v>0.157317811450258</v>
      </c>
      <c r="BL1996" s="14">
        <f t="shared" si="2683"/>
        <v>6.1540340580510784E-2</v>
      </c>
      <c r="BM1996" s="14">
        <f t="shared" si="2684"/>
        <v>0.52607158006731591</v>
      </c>
      <c r="BN1996" s="14">
        <f t="shared" si="2685"/>
        <v>0.46403173094303213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1.3167</v>
      </c>
      <c r="F1997" s="10">
        <f>VLOOKUP(B1997,home!$B$2:$E$405,3,FALSE)</f>
        <v>0.63290000000000002</v>
      </c>
      <c r="G1997" s="10">
        <f>VLOOKUP(C1997,away!$B$2:$E$405,4,FALSE)</f>
        <v>0.71730000000000005</v>
      </c>
      <c r="H1997" s="10">
        <f>VLOOKUP(A1997,away!$A$2:$E$405,3,FALSE)</f>
        <v>1.1167</v>
      </c>
      <c r="I1997" s="10">
        <f>VLOOKUP(C1997,away!$B$2:$E$405,3,FALSE)</f>
        <v>1.0447</v>
      </c>
      <c r="J1997" s="10">
        <f>VLOOKUP(B1997,home!$B$2:$E$405,4,FALSE)</f>
        <v>1.3431999999999999</v>
      </c>
      <c r="K1997" s="12">
        <f t="shared" si="2630"/>
        <v>0.59775437313900004</v>
      </c>
      <c r="L1997" s="12">
        <f t="shared" si="2631"/>
        <v>1.5669992693679999</v>
      </c>
      <c r="M1997" s="13">
        <f t="shared" si="2632"/>
        <v>0.11477820758597637</v>
      </c>
      <c r="N1997" s="13">
        <f t="shared" si="2633"/>
        <v>6.8609175525573329E-2</v>
      </c>
      <c r="O1997" s="13">
        <f t="shared" si="2634"/>
        <v>0.17985736742659361</v>
      </c>
      <c r="P1997" s="13">
        <f t="shared" si="2635"/>
        <v>0.10751052792051427</v>
      </c>
      <c r="Q1997" s="13">
        <f t="shared" si="2636"/>
        <v>2.0505717353936352E-2</v>
      </c>
      <c r="R1997" s="13">
        <f t="shared" si="2637"/>
        <v>0.14091818167396206</v>
      </c>
      <c r="S1997" s="13">
        <f t="shared" si="2638"/>
        <v>2.5175758222852531E-2</v>
      </c>
      <c r="T1997" s="13">
        <f t="shared" si="2639"/>
        <v>3.2132444111484984E-2</v>
      </c>
      <c r="U1997" s="13">
        <f t="shared" si="2640"/>
        <v>8.4234459350406909E-2</v>
      </c>
      <c r="V1997" s="13">
        <f t="shared" si="2641"/>
        <v>2.620182886498863E-3</v>
      </c>
      <c r="W1997" s="13">
        <f t="shared" si="2642"/>
        <v>4.0857940742225797E-3</v>
      </c>
      <c r="X1997" s="13">
        <f t="shared" si="2643"/>
        <v>6.4024363290948868E-3</v>
      </c>
      <c r="Y1997" s="13">
        <f t="shared" si="2644"/>
        <v>5.0163065249334135E-3</v>
      </c>
      <c r="Z1997" s="13">
        <f t="shared" si="2645"/>
        <v>7.3606229241255205E-2</v>
      </c>
      <c r="AA1997" s="13">
        <f t="shared" si="2646"/>
        <v>4.3998445419232035E-2</v>
      </c>
      <c r="AB1997" s="13">
        <f t="shared" si="2647"/>
        <v>1.3150131580331776E-2</v>
      </c>
      <c r="AC1997" s="13">
        <f t="shared" si="2648"/>
        <v>1.5339216569311512E-4</v>
      </c>
      <c r="AD1997" s="13">
        <f t="shared" si="2649"/>
        <v>6.1057531890298966E-4</v>
      </c>
      <c r="AE1997" s="13">
        <f t="shared" si="2650"/>
        <v>9.5677107861511835E-4</v>
      </c>
      <c r="AF1997" s="13">
        <f t="shared" si="2651"/>
        <v>7.4962979057116184E-4</v>
      </c>
      <c r="AG1997" s="13">
        <f t="shared" si="2652"/>
        <v>3.9155644470716578E-4</v>
      </c>
      <c r="AH1997" s="13">
        <f t="shared" si="2653"/>
        <v>2.8835226860495104E-2</v>
      </c>
      <c r="AI1997" s="13">
        <f t="shared" si="2654"/>
        <v>1.7236382956316108E-2</v>
      </c>
      <c r="AJ1997" s="13">
        <f t="shared" si="2655"/>
        <v>5.1515616446182397E-3</v>
      </c>
      <c r="AK1997" s="13">
        <f t="shared" si="2656"/>
        <v>1.026456167188564E-3</v>
      </c>
      <c r="AL1997" s="13">
        <f t="shared" si="2657"/>
        <v>5.747179036642391E-6</v>
      </c>
      <c r="AM1997" s="13">
        <f t="shared" si="2658"/>
        <v>7.2994813401000363E-5</v>
      </c>
      <c r="AN1997" s="13">
        <f t="shared" si="2659"/>
        <v>1.1438281926702106E-4</v>
      </c>
      <c r="AO1997" s="13">
        <f t="shared" si="2660"/>
        <v>8.9618897109837E-5</v>
      </c>
      <c r="AP1997" s="13">
        <f t="shared" si="2661"/>
        <v>4.6810915430893511E-5</v>
      </c>
      <c r="AQ1997" s="13">
        <f t="shared" si="2662"/>
        <v>1.8338167569664341E-5</v>
      </c>
      <c r="AR1997" s="13">
        <f t="shared" si="2663"/>
        <v>9.0369558844912642E-3</v>
      </c>
      <c r="AS1997" s="13">
        <f t="shared" si="2664"/>
        <v>5.4018798998188731E-3</v>
      </c>
      <c r="AT1997" s="13">
        <f t="shared" si="2665"/>
        <v>1.6144986666441975E-3</v>
      </c>
      <c r="AU1997" s="13">
        <f t="shared" si="2666"/>
        <v>3.2169121280455125E-4</v>
      </c>
      <c r="AV1997" s="13">
        <f t="shared" si="2667"/>
        <v>4.8073082313577285E-5</v>
      </c>
      <c r="AW1997" s="13">
        <f t="shared" si="2668"/>
        <v>1.4953531909702692E-7</v>
      </c>
      <c r="AX1997" s="13">
        <f t="shared" si="2669"/>
        <v>7.2721614878188701E-6</v>
      </c>
      <c r="AY1997" s="13">
        <f t="shared" si="2670"/>
        <v>1.1395471738138277E-5</v>
      </c>
      <c r="AZ1997" s="13">
        <f t="shared" si="2671"/>
        <v>8.9283479438831865E-6</v>
      </c>
      <c r="BA1997" s="13">
        <f t="shared" si="2672"/>
        <v>4.6635715682427451E-6</v>
      </c>
      <c r="BB1997" s="13">
        <f t="shared" si="2673"/>
        <v>1.8269533100204403E-6</v>
      </c>
      <c r="BC1997" s="13">
        <f t="shared" si="2674"/>
        <v>5.7256690039429535E-7</v>
      </c>
      <c r="BD1997" s="13">
        <f t="shared" si="2675"/>
        <v>2.360150544718111E-3</v>
      </c>
      <c r="BE1997" s="13">
        <f t="shared" si="2676"/>
        <v>1.4107903093716438E-3</v>
      </c>
      <c r="BF1997" s="13">
        <f t="shared" si="2677"/>
        <v>4.216530385045114E-4</v>
      </c>
      <c r="BG1997" s="13">
        <f t="shared" si="2678"/>
        <v>8.4014982571139631E-5</v>
      </c>
      <c r="BH1997" s="13">
        <f t="shared" si="2679"/>
        <v>1.2555080810273892E-5</v>
      </c>
      <c r="BI1997" s="13">
        <f t="shared" si="2680"/>
        <v>1.5009708918909527E-6</v>
      </c>
      <c r="BJ1997" s="14">
        <f t="shared" si="2681"/>
        <v>0.13983721123776893</v>
      </c>
      <c r="BK1997" s="14">
        <f t="shared" si="2682"/>
        <v>0.25025521143230989</v>
      </c>
      <c r="BL1997" s="14">
        <f t="shared" si="2683"/>
        <v>0.53512197675208462</v>
      </c>
      <c r="BM1997" s="14">
        <f t="shared" si="2684"/>
        <v>0.36663020524044349</v>
      </c>
      <c r="BN1997" s="14">
        <f t="shared" si="2685"/>
        <v>0.63217917748655605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1.3167</v>
      </c>
      <c r="F1998" s="10">
        <f>VLOOKUP(B1998,home!$B$2:$E$405,3,FALSE)</f>
        <v>0.8861</v>
      </c>
      <c r="G1998" s="10">
        <f>VLOOKUP(C1998,away!$B$2:$E$405,4,FALSE)</f>
        <v>0.92820000000000003</v>
      </c>
      <c r="H1998" s="10">
        <f>VLOOKUP(A1998,away!$A$2:$E$405,3,FALSE)</f>
        <v>1.1167</v>
      </c>
      <c r="I1998" s="10">
        <f>VLOOKUP(C1998,away!$B$2:$E$405,3,FALSE)</f>
        <v>1.4427000000000001</v>
      </c>
      <c r="J1998" s="10">
        <f>VLOOKUP(B1998,home!$B$2:$E$405,4,FALSE)</f>
        <v>1.4924999999999999</v>
      </c>
      <c r="K1998" s="12">
        <f t="shared" si="2630"/>
        <v>1.082956808934</v>
      </c>
      <c r="L1998" s="12">
        <f t="shared" si="2631"/>
        <v>2.404511661825</v>
      </c>
      <c r="M1998" s="13">
        <f t="shared" si="2632"/>
        <v>3.0578183838079042E-2</v>
      </c>
      <c r="N1998" s="13">
        <f t="shared" si="2633"/>
        <v>3.3114852392283289E-2</v>
      </c>
      <c r="O1998" s="13">
        <f t="shared" si="2634"/>
        <v>7.3525599636089803E-2</v>
      </c>
      <c r="P1998" s="13">
        <f t="shared" si="2635"/>
        <v>7.9625048756858677E-2</v>
      </c>
      <c r="Q1998" s="13">
        <f t="shared" si="2636"/>
        <v>1.7930977437533774E-2</v>
      </c>
      <c r="R1998" s="13">
        <f t="shared" si="2637"/>
        <v>8.8396580883826958E-2</v>
      </c>
      <c r="S1998" s="13">
        <f t="shared" si="2638"/>
        <v>5.1835553928784424E-2</v>
      </c>
      <c r="T1998" s="13">
        <f t="shared" si="2639"/>
        <v>4.3115244356470912E-2</v>
      </c>
      <c r="U1998" s="13">
        <f t="shared" si="2640"/>
        <v>9.5729679154625463E-2</v>
      </c>
      <c r="V1998" s="13">
        <f t="shared" si="2641"/>
        <v>1.499765152383784E-2</v>
      </c>
      <c r="W1998" s="13">
        <f t="shared" si="2642"/>
        <v>6.4728247022730438E-3</v>
      </c>
      <c r="X1998" s="13">
        <f t="shared" si="2643"/>
        <v>1.5563982481564468E-2</v>
      </c>
      <c r="Y1998" s="13">
        <f t="shared" si="2644"/>
        <v>1.8711888690680887E-2</v>
      </c>
      <c r="Z1998" s="13">
        <f t="shared" si="2645"/>
        <v>7.0850203200206269E-2</v>
      </c>
      <c r="AA1998" s="13">
        <f t="shared" si="2646"/>
        <v>7.6727709970020846E-2</v>
      </c>
      <c r="AB1998" s="13">
        <f t="shared" si="2647"/>
        <v>4.154639797297361E-2</v>
      </c>
      <c r="AC1998" s="13">
        <f t="shared" si="2648"/>
        <v>2.4408511721697628E-3</v>
      </c>
      <c r="AD1998" s="13">
        <f t="shared" si="2649"/>
        <v>1.7524473960906957E-3</v>
      </c>
      <c r="AE1998" s="13">
        <f t="shared" si="2650"/>
        <v>4.2137802006349326E-3</v>
      </c>
      <c r="AF1998" s="13">
        <f t="shared" si="2651"/>
        <v>5.0660418163969928E-3</v>
      </c>
      <c r="AG1998" s="13">
        <f t="shared" si="2652"/>
        <v>4.0604522089398914E-3</v>
      </c>
      <c r="AH1998" s="13">
        <f t="shared" si="2653"/>
        <v>4.2590034959391725E-2</v>
      </c>
      <c r="AI1998" s="13">
        <f t="shared" si="2654"/>
        <v>4.6123168352010364E-2</v>
      </c>
      <c r="AJ1998" s="13">
        <f t="shared" si="2655"/>
        <v>2.4974699608209399E-2</v>
      </c>
      <c r="AK1998" s="13">
        <f t="shared" si="2656"/>
        <v>9.0155069972638925E-3</v>
      </c>
      <c r="AL1998" s="13">
        <f t="shared" si="2657"/>
        <v>2.5423732766002312E-4</v>
      </c>
      <c r="AM1998" s="13">
        <f t="shared" si="2658"/>
        <v>3.7956496797901561E-4</v>
      </c>
      <c r="AN1998" s="13">
        <f t="shared" si="2659"/>
        <v>9.1266839192577574E-4</v>
      </c>
      <c r="AO1998" s="13">
        <f t="shared" si="2660"/>
        <v>1.097260895882299E-3</v>
      </c>
      <c r="AP1998" s="13">
        <f t="shared" si="2661"/>
        <v>8.7945887340451165E-4</v>
      </c>
      <c r="AQ1998" s="13">
        <f t="shared" si="2662"/>
        <v>5.286672792991562E-4</v>
      </c>
      <c r="AR1998" s="13">
        <f t="shared" si="2663"/>
        <v>2.0481647147478372E-2</v>
      </c>
      <c r="AS1998" s="13">
        <f t="shared" si="2664"/>
        <v>2.218073923654534E-2</v>
      </c>
      <c r="AT1998" s="13">
        <f t="shared" si="2665"/>
        <v>1.2010391291703153E-2</v>
      </c>
      <c r="AU1998" s="13">
        <f t="shared" si="2666"/>
        <v>4.3355783424371842E-3</v>
      </c>
      <c r="AV1998" s="13">
        <f t="shared" si="2667"/>
        <v>1.1738110216522833E-3</v>
      </c>
      <c r="AW1998" s="13">
        <f t="shared" si="2668"/>
        <v>1.8389708200260279E-5</v>
      </c>
      <c r="AX1998" s="13">
        <f t="shared" si="2669"/>
        <v>6.8508744417615091E-5</v>
      </c>
      <c r="AY1998" s="13">
        <f t="shared" si="2670"/>
        <v>1.6473007488914385E-4</v>
      </c>
      <c r="AZ1998" s="13">
        <f t="shared" si="2671"/>
        <v>1.9804769306212602E-4</v>
      </c>
      <c r="BA1998" s="13">
        <f t="shared" si="2672"/>
        <v>1.5873599585514007E-4</v>
      </c>
      <c r="BB1998" s="13">
        <f t="shared" si="2673"/>
        <v>9.5420638296272287E-5</v>
      </c>
      <c r="BC1998" s="13">
        <f t="shared" si="2674"/>
        <v>4.5888007512434392E-5</v>
      </c>
      <c r="BD1998" s="13">
        <f t="shared" si="2675"/>
        <v>8.208059903249413E-3</v>
      </c>
      <c r="BE1998" s="13">
        <f t="shared" si="2676"/>
        <v>8.8889743603621021E-3</v>
      </c>
      <c r="BF1998" s="13">
        <f t="shared" si="2677"/>
        <v>4.8131876539969417E-3</v>
      </c>
      <c r="BG1998" s="13">
        <f t="shared" si="2678"/>
        <v>1.7374914475243516E-3</v>
      </c>
      <c r="BH1998" s="13">
        <f t="shared" si="2679"/>
        <v>4.7040704839027204E-4</v>
      </c>
      <c r="BI1998" s="13">
        <f t="shared" si="2680"/>
        <v>1.0188610320495818E-4</v>
      </c>
      <c r="BJ1998" s="14">
        <f t="shared" si="2681"/>
        <v>0.15453144324539236</v>
      </c>
      <c r="BK1998" s="14">
        <f t="shared" si="2682"/>
        <v>0.17989625662227893</v>
      </c>
      <c r="BL1998" s="14">
        <f t="shared" si="2683"/>
        <v>0.58303155109095628</v>
      </c>
      <c r="BM1998" s="14">
        <f t="shared" si="2684"/>
        <v>0.66499187084747347</v>
      </c>
      <c r="BN1998" s="14">
        <f t="shared" si="2685"/>
        <v>0.32317124294467159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1.3167</v>
      </c>
      <c r="F1999" s="10">
        <f>VLOOKUP(B1999,home!$B$2:$E$405,3,FALSE)</f>
        <v>0.80169999999999997</v>
      </c>
      <c r="G1999" s="10">
        <f>VLOOKUP(C1999,away!$B$2:$E$405,4,FALSE)</f>
        <v>0.80169999999999997</v>
      </c>
      <c r="H1999" s="10">
        <f>VLOOKUP(A1999,away!$A$2:$E$405,3,FALSE)</f>
        <v>1.1167</v>
      </c>
      <c r="I1999" s="10">
        <f>VLOOKUP(C1999,away!$B$2:$E$405,3,FALSE)</f>
        <v>0.79600000000000004</v>
      </c>
      <c r="J1999" s="10">
        <f>VLOOKUP(B1999,home!$B$2:$E$405,4,FALSE)</f>
        <v>1.2935000000000001</v>
      </c>
      <c r="K1999" s="12">
        <f t="shared" si="2630"/>
        <v>0.84627322926299986</v>
      </c>
      <c r="L1999" s="12">
        <f t="shared" si="2631"/>
        <v>1.1497833542000002</v>
      </c>
      <c r="M1999" s="13">
        <f t="shared" si="2632"/>
        <v>0.1358700202830698</v>
      </c>
      <c r="N1999" s="13">
        <f t="shared" si="2633"/>
        <v>0.11498316082498278</v>
      </c>
      <c r="O1999" s="13">
        <f t="shared" si="2634"/>
        <v>0.15622108765629003</v>
      </c>
      <c r="P1999" s="13">
        <f t="shared" si="2635"/>
        <v>0.13220572432986674</v>
      </c>
      <c r="Q1999" s="13">
        <f t="shared" si="2636"/>
        <v>4.8653585411112504E-2</v>
      </c>
      <c r="R1999" s="13">
        <f t="shared" si="2637"/>
        <v>8.9810203081110734E-2</v>
      </c>
      <c r="S1999" s="13">
        <f t="shared" si="2638"/>
        <v>3.2160062810711577E-2</v>
      </c>
      <c r="T1999" s="13">
        <f t="shared" si="2639"/>
        <v>5.5941082627845119E-2</v>
      </c>
      <c r="U1999" s="13">
        <f t="shared" si="2640"/>
        <v>7.6003970582217403E-2</v>
      </c>
      <c r="V1999" s="13">
        <f t="shared" si="2641"/>
        <v>3.4769704404303352E-3</v>
      </c>
      <c r="W1999" s="13">
        <f t="shared" si="2642"/>
        <v>1.3724742280361789E-2</v>
      </c>
      <c r="X1999" s="13">
        <f t="shared" si="2643"/>
        <v>1.5780480214644933E-2</v>
      </c>
      <c r="Y1999" s="13">
        <f t="shared" si="2644"/>
        <v>9.0720667360406002E-3</v>
      </c>
      <c r="Z1999" s="13">
        <f t="shared" si="2645"/>
        <v>3.442075884666089E-2</v>
      </c>
      <c r="AA1999" s="13">
        <f t="shared" si="2646"/>
        <v>2.912936674284668E-2</v>
      </c>
      <c r="AB1999" s="13">
        <f t="shared" si="2647"/>
        <v>1.2325701629927544E-2</v>
      </c>
      <c r="AC1999" s="13">
        <f t="shared" si="2648"/>
        <v>2.1144997374740329E-4</v>
      </c>
      <c r="AD1999" s="13">
        <f t="shared" si="2649"/>
        <v>2.9037204926010488E-3</v>
      </c>
      <c r="AE1999" s="13">
        <f t="shared" si="2650"/>
        <v>3.3386494876421102E-3</v>
      </c>
      <c r="AF1999" s="13">
        <f t="shared" si="2651"/>
        <v>1.9193618031996295E-3</v>
      </c>
      <c r="AG1999" s="13">
        <f t="shared" si="2652"/>
        <v>7.3561675066874334E-4</v>
      </c>
      <c r="AH1999" s="13">
        <f t="shared" si="2653"/>
        <v>9.8941038902057733E-3</v>
      </c>
      <c r="AI1999" s="13">
        <f t="shared" si="2654"/>
        <v>8.3731152498280493E-3</v>
      </c>
      <c r="AJ1999" s="13">
        <f t="shared" si="2655"/>
        <v>3.542971640731626E-3</v>
      </c>
      <c r="AK1999" s="13">
        <f t="shared" si="2656"/>
        <v>9.9944068386306089E-4</v>
      </c>
      <c r="AL1999" s="13">
        <f t="shared" si="2657"/>
        <v>8.2298940945370855E-6</v>
      </c>
      <c r="AM1999" s="13">
        <f t="shared" si="2658"/>
        <v>4.9146818363012782E-4</v>
      </c>
      <c r="AN1999" s="13">
        <f t="shared" si="2659"/>
        <v>5.6508193665682994E-4</v>
      </c>
      <c r="AO1999" s="13">
        <f t="shared" si="2660"/>
        <v>3.2486090226356112E-4</v>
      </c>
      <c r="AP1999" s="13">
        <f t="shared" si="2661"/>
        <v>1.2450655261767854E-4</v>
      </c>
      <c r="AQ1999" s="13">
        <f t="shared" si="2662"/>
        <v>3.5788890422158319E-5</v>
      </c>
      <c r="AR1999" s="13">
        <f t="shared" si="2663"/>
        <v>2.2752151915368117E-3</v>
      </c>
      <c r="AS1999" s="13">
        <f t="shared" si="2664"/>
        <v>1.9254537074100922E-3</v>
      </c>
      <c r="AT1999" s="13">
        <f t="shared" si="2665"/>
        <v>8.1472996338317687E-4</v>
      </c>
      <c r="AU1999" s="13">
        <f t="shared" si="2666"/>
        <v>2.2982805236320227E-4</v>
      </c>
      <c r="AV1999" s="13">
        <f t="shared" si="2667"/>
        <v>4.8624332012158239E-5</v>
      </c>
      <c r="AW1999" s="13">
        <f t="shared" si="2668"/>
        <v>2.2244280633872669E-7</v>
      </c>
      <c r="AX1999" s="13">
        <f t="shared" si="2669"/>
        <v>6.9319394473448201E-5</v>
      </c>
      <c r="AY1999" s="13">
        <f t="shared" si="2670"/>
        <v>7.9702285888794223E-5</v>
      </c>
      <c r="AZ1999" s="13">
        <f t="shared" si="2671"/>
        <v>4.58201808033126E-5</v>
      </c>
      <c r="BA1999" s="13">
        <f t="shared" si="2672"/>
        <v>1.7561093724694401E-5</v>
      </c>
      <c r="BB1999" s="13">
        <f t="shared" si="2673"/>
        <v>5.0478633115499268E-6</v>
      </c>
      <c r="BC1999" s="13">
        <f t="shared" si="2674"/>
        <v>1.1607898419793984E-6</v>
      </c>
      <c r="BD1999" s="13">
        <f t="shared" si="2675"/>
        <v>4.3600075907533164E-4</v>
      </c>
      <c r="BE1999" s="13">
        <f t="shared" si="2676"/>
        <v>3.689757703438001E-4</v>
      </c>
      <c r="BF1999" s="13">
        <f t="shared" si="2677"/>
        <v>1.5612715834432533E-4</v>
      </c>
      <c r="BG1999" s="13">
        <f t="shared" si="2678"/>
        <v>4.4042078155902644E-5</v>
      </c>
      <c r="BH1999" s="13">
        <f t="shared" si="2679"/>
        <v>9.3179079261122856E-6</v>
      </c>
      <c r="BI1999" s="13">
        <f t="shared" si="2680"/>
        <v>1.5770992061212699E-6</v>
      </c>
      <c r="BJ1999" s="14">
        <f t="shared" si="2681"/>
        <v>0.2688127847027334</v>
      </c>
      <c r="BK1999" s="14">
        <f t="shared" si="2682"/>
        <v>0.30401216001780917</v>
      </c>
      <c r="BL1999" s="14">
        <f t="shared" si="2683"/>
        <v>0.39260985317677793</v>
      </c>
      <c r="BM1999" s="14">
        <f t="shared" si="2684"/>
        <v>0.32203229531446637</v>
      </c>
      <c r="BN1999" s="14">
        <f t="shared" si="2685"/>
        <v>0.67774378158643267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1.8426</v>
      </c>
      <c r="F2000" s="10">
        <f>VLOOKUP(B2000,home!$B$2:$E$405,3,FALSE)</f>
        <v>1.2791999999999999</v>
      </c>
      <c r="G2000" s="10">
        <f>VLOOKUP(C2000,away!$B$2:$E$405,4,FALSE)</f>
        <v>1.0853999999999999</v>
      </c>
      <c r="H2000" s="10">
        <f>VLOOKUP(A2000,away!$A$2:$E$405,3,FALSE)</f>
        <v>1.2176</v>
      </c>
      <c r="I2000" s="10">
        <f>VLOOKUP(C2000,away!$B$2:$E$405,3,FALSE)</f>
        <v>0.82130000000000003</v>
      </c>
      <c r="J2000" s="10">
        <f>VLOOKUP(B2000,home!$B$2:$E$405,4,FALSE)</f>
        <v>0.70399999999999996</v>
      </c>
      <c r="K2000" s="12">
        <f t="shared" si="2630"/>
        <v>2.5583463247679994</v>
      </c>
      <c r="L2000" s="12">
        <f t="shared" si="2631"/>
        <v>0.70401047551999996</v>
      </c>
      <c r="M2000" s="13">
        <f t="shared" si="2632"/>
        <v>3.8298030760665791E-2</v>
      </c>
      <c r="N2000" s="13">
        <f t="shared" si="2633"/>
        <v>9.7979626242401113E-2</v>
      </c>
      <c r="O2000" s="13">
        <f t="shared" si="2634"/>
        <v>2.6962214847295905E-2</v>
      </c>
      <c r="P2000" s="13">
        <f t="shared" si="2635"/>
        <v>6.8978683262184676E-2</v>
      </c>
      <c r="Q2000" s="13">
        <f t="shared" si="2636"/>
        <v>0.12533290834969457</v>
      </c>
      <c r="R2000" s="13">
        <f t="shared" si="2637"/>
        <v>9.4908408478585962E-3</v>
      </c>
      <c r="S2000" s="13">
        <f t="shared" si="2638"/>
        <v>3.1059421660079106E-2</v>
      </c>
      <c r="T2000" s="13">
        <f t="shared" si="2639"/>
        <v>8.8235680405573044E-2</v>
      </c>
      <c r="U2000" s="13">
        <f t="shared" si="2640"/>
        <v>2.4280857802077043E-2</v>
      </c>
      <c r="V2000" s="13">
        <f t="shared" si="2641"/>
        <v>6.2156894999115383E-3</v>
      </c>
      <c r="W2000" s="13">
        <f t="shared" si="2642"/>
        <v>0.10688166181630852</v>
      </c>
      <c r="X2000" s="13">
        <f t="shared" si="2643"/>
        <v>7.5245809559667184E-2</v>
      </c>
      <c r="Y2000" s="13">
        <f t="shared" si="2644"/>
        <v>2.6486919084494322E-2</v>
      </c>
      <c r="Z2000" s="13">
        <f t="shared" si="2645"/>
        <v>2.2272171261285239E-3</v>
      </c>
      <c r="AA2000" s="13">
        <f t="shared" si="2646"/>
        <v>5.697992749091255E-3</v>
      </c>
      <c r="AB2000" s="13">
        <f t="shared" si="2647"/>
        <v>7.288719404096161E-3</v>
      </c>
      <c r="AC2000" s="13">
        <f t="shared" si="2648"/>
        <v>6.9969341235495588E-4</v>
      </c>
      <c r="AD2000" s="13">
        <f t="shared" si="2649"/>
        <v>6.8360076673212297E-2</v>
      </c>
      <c r="AE2000" s="13">
        <f t="shared" si="2650"/>
        <v>4.8126210085291846E-2</v>
      </c>
      <c r="AF2000" s="13">
        <f t="shared" si="2651"/>
        <v>1.6940678023560862E-2</v>
      </c>
      <c r="AG2000" s="13">
        <f t="shared" si="2652"/>
        <v>3.9754715969994329E-3</v>
      </c>
      <c r="AH2000" s="13">
        <f t="shared" si="2653"/>
        <v>3.9199604701300729E-4</v>
      </c>
      <c r="AI2000" s="13">
        <f t="shared" si="2654"/>
        <v>1.0028616461993111E-3</v>
      </c>
      <c r="AJ2000" s="13">
        <f t="shared" si="2655"/>
        <v>1.2828337034023968E-3</v>
      </c>
      <c r="AK2000" s="13">
        <f t="shared" si="2656"/>
        <v>1.0939776301293479E-3</v>
      </c>
      <c r="AL2000" s="13">
        <f t="shared" si="2657"/>
        <v>5.0408785321713654E-5</v>
      </c>
      <c r="AM2000" s="13">
        <f t="shared" si="2658"/>
        <v>3.4977750183554264E-2</v>
      </c>
      <c r="AN2000" s="13">
        <f t="shared" si="2659"/>
        <v>2.4624702539343804E-2</v>
      </c>
      <c r="AO2000" s="13">
        <f t="shared" si="2660"/>
        <v>8.6680242721309895E-3</v>
      </c>
      <c r="AP2000" s="13">
        <f t="shared" si="2661"/>
        <v>2.0341266298806136E-3</v>
      </c>
      <c r="AQ2000" s="13">
        <f t="shared" si="2662"/>
        <v>3.5801161399253632E-4</v>
      </c>
      <c r="AR2000" s="13">
        <f t="shared" si="2663"/>
        <v>5.5193864691917527E-5</v>
      </c>
      <c r="AS2000" s="13">
        <f t="shared" si="2664"/>
        <v>1.4120502088430946E-4</v>
      </c>
      <c r="AT2000" s="13">
        <f t="shared" si="2665"/>
        <v>1.8062567310908086E-4</v>
      </c>
      <c r="AU2000" s="13">
        <f t="shared" si="2666"/>
        <v>1.5403434231912102E-4</v>
      </c>
      <c r="AV2000" s="13">
        <f t="shared" si="2667"/>
        <v>9.8518298390044818E-5</v>
      </c>
      <c r="AW2000" s="13">
        <f t="shared" si="2668"/>
        <v>2.5219831928663175E-6</v>
      </c>
      <c r="AX2000" s="13">
        <f t="shared" si="2669"/>
        <v>1.4914199771791547E-2</v>
      </c>
      <c r="AY2000" s="13">
        <f t="shared" si="2670"/>
        <v>1.0499752873339241E-2</v>
      </c>
      <c r="AZ2000" s="13">
        <f t="shared" si="2671"/>
        <v>3.6959680066010218E-3</v>
      </c>
      <c r="BA2000" s="13">
        <f t="shared" si="2672"/>
        <v>8.6733339794463078E-4</v>
      </c>
      <c r="BB2000" s="13">
        <f t="shared" si="2673"/>
        <v>1.5265294948034418E-4</v>
      </c>
      <c r="BC2000" s="13">
        <f t="shared" si="2674"/>
        <v>2.1493855110637534E-5</v>
      </c>
      <c r="BD2000" s="13">
        <f t="shared" si="2675"/>
        <v>6.4761764879238968E-6</v>
      </c>
      <c r="BE2000" s="13">
        <f t="shared" si="2676"/>
        <v>1.6568302316429033E-5</v>
      </c>
      <c r="BF2000" s="13">
        <f t="shared" si="2677"/>
        <v>2.1193727669440673E-5</v>
      </c>
      <c r="BG2000" s="13">
        <f t="shared" si="2678"/>
        <v>1.8073631763749135E-5</v>
      </c>
      <c r="BH2000" s="13">
        <f t="shared" si="2679"/>
        <v>1.1559652349499446E-5</v>
      </c>
      <c r="BI2000" s="13">
        <f t="shared" si="2680"/>
        <v>5.9147188207875352E-6</v>
      </c>
      <c r="BJ2000" s="14">
        <f t="shared" si="2681"/>
        <v>0.75837905793037264</v>
      </c>
      <c r="BK2000" s="14">
        <f t="shared" si="2682"/>
        <v>0.15580168025385702</v>
      </c>
      <c r="BL2000" s="14">
        <f t="shared" si="2683"/>
        <v>7.8201658085965353E-2</v>
      </c>
      <c r="BM2000" s="14">
        <f t="shared" si="2684"/>
        <v>0.6170700781960764</v>
      </c>
      <c r="BN2000" s="14">
        <f t="shared" si="2685"/>
        <v>0.36704230431010071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1.8426</v>
      </c>
      <c r="F2001" s="10">
        <f>VLOOKUP(B2001,home!$B$2:$E$405,3,FALSE)</f>
        <v>1.2017</v>
      </c>
      <c r="G2001" s="10">
        <f>VLOOKUP(C2001,away!$B$2:$E$405,4,FALSE)</f>
        <v>1.0853999999999999</v>
      </c>
      <c r="H2001" s="10">
        <f>VLOOKUP(A2001,away!$A$2:$E$405,3,FALSE)</f>
        <v>1.2176</v>
      </c>
      <c r="I2001" s="10">
        <f>VLOOKUP(C2001,away!$B$2:$E$405,3,FALSE)</f>
        <v>0.93859999999999999</v>
      </c>
      <c r="J2001" s="10">
        <f>VLOOKUP(B2001,home!$B$2:$E$405,4,FALSE)</f>
        <v>1.2319</v>
      </c>
      <c r="K2001" s="12">
        <f t="shared" si="2630"/>
        <v>2.403349576668</v>
      </c>
      <c r="L2001" s="12">
        <f t="shared" si="2631"/>
        <v>1.407863807584</v>
      </c>
      <c r="M2001" s="13">
        <f t="shared" si="2632"/>
        <v>2.2121321003284681E-2</v>
      </c>
      <c r="N2001" s="13">
        <f t="shared" si="2633"/>
        <v>5.3165267468581176E-2</v>
      </c>
      <c r="O2001" s="13">
        <f t="shared" si="2634"/>
        <v>3.1143807216472284E-2</v>
      </c>
      <c r="P2001" s="13">
        <f t="shared" si="2635"/>
        <v>7.4849455889538466E-2</v>
      </c>
      <c r="Q2001" s="13">
        <f t="shared" si="2636"/>
        <v>6.3887361532027787E-2</v>
      </c>
      <c r="R2001" s="13">
        <f t="shared" si="2637"/>
        <v>2.1923119505222369E-2</v>
      </c>
      <c r="S2001" s="13">
        <f t="shared" si="2638"/>
        <v>6.3314946767058899E-2</v>
      </c>
      <c r="T2001" s="13">
        <f t="shared" si="2639"/>
        <v>8.9944704062976222E-2</v>
      </c>
      <c r="U2001" s="13">
        <f t="shared" si="2640"/>
        <v>5.2688919982118151E-2</v>
      </c>
      <c r="V2001" s="13">
        <f t="shared" si="2641"/>
        <v>2.3803527799596946E-2</v>
      </c>
      <c r="W2001" s="13">
        <f t="shared" si="2642"/>
        <v>5.1181221097478156E-2</v>
      </c>
      <c r="X2001" s="13">
        <f t="shared" si="2643"/>
        <v>7.2056188811094143E-2</v>
      </c>
      <c r="Y2001" s="13">
        <f t="shared" si="2644"/>
        <v>5.0722650169789323E-2</v>
      </c>
      <c r="Z2001" s="13">
        <f t="shared" si="2645"/>
        <v>1.0288255500247142E-2</v>
      </c>
      <c r="AA2001" s="13">
        <f t="shared" si="2646"/>
        <v>2.4726274501171191E-2</v>
      </c>
      <c r="AB2001" s="13">
        <f t="shared" si="2647"/>
        <v>2.9712940677483278E-2</v>
      </c>
      <c r="AC2001" s="13">
        <f t="shared" si="2648"/>
        <v>5.0338345068395261E-3</v>
      </c>
      <c r="AD2001" s="13">
        <f t="shared" si="2649"/>
        <v>3.0751591514493862E-2</v>
      </c>
      <c r="AE2001" s="13">
        <f t="shared" si="2650"/>
        <v>4.3294052718863156E-2</v>
      </c>
      <c r="AF2001" s="13">
        <f t="shared" si="2651"/>
        <v>3.0476064953260561E-2</v>
      </c>
      <c r="AG2001" s="13">
        <f t="shared" si="2652"/>
        <v>1.4302049615091574E-2</v>
      </c>
      <c r="AH2001" s="13">
        <f t="shared" si="2653"/>
        <v>3.6211156404937434E-3</v>
      </c>
      <c r="AI2001" s="13">
        <f t="shared" si="2654"/>
        <v>8.702806741646512E-3</v>
      </c>
      <c r="AJ2001" s="13">
        <f t="shared" si="2655"/>
        <v>1.0457943449179781E-2</v>
      </c>
      <c r="AK2001" s="13">
        <f t="shared" si="2656"/>
        <v>8.3780313204680368E-3</v>
      </c>
      <c r="AL2001" s="13">
        <f t="shared" si="2657"/>
        <v>6.8129705964481055E-4</v>
      </c>
      <c r="AM2001" s="13">
        <f t="shared" si="2658"/>
        <v>1.4781364889645212E-2</v>
      </c>
      <c r="AN2001" s="13">
        <f t="shared" si="2659"/>
        <v>2.0810148654824362E-2</v>
      </c>
      <c r="AO2001" s="13">
        <f t="shared" si="2660"/>
        <v>1.4648927560785042E-2</v>
      </c>
      <c r="AP2001" s="13">
        <f t="shared" si="2661"/>
        <v>6.8745649775830107E-3</v>
      </c>
      <c r="AQ2001" s="13">
        <f t="shared" si="2662"/>
        <v>2.4196128062059087E-3</v>
      </c>
      <c r="AR2001" s="13">
        <f t="shared" si="2663"/>
        <v>1.0196075306654979E-3</v>
      </c>
      <c r="AS2001" s="13">
        <f t="shared" si="2664"/>
        <v>2.4504733271924293E-3</v>
      </c>
      <c r="AT2001" s="13">
        <f t="shared" si="2665"/>
        <v>2.9446720167720757E-3</v>
      </c>
      <c r="AU2001" s="13">
        <f t="shared" si="2666"/>
        <v>2.3590254149784243E-3</v>
      </c>
      <c r="AV2001" s="13">
        <f t="shared" si="2667"/>
        <v>1.4173906831093626E-3</v>
      </c>
      <c r="AW2001" s="13">
        <f t="shared" si="2668"/>
        <v>6.4034143307044268E-5</v>
      </c>
      <c r="AX2001" s="13">
        <f t="shared" si="2669"/>
        <v>5.9207978416840135E-3</v>
      </c>
      <c r="AY2001" s="13">
        <f t="shared" si="2670"/>
        <v>8.335676993328385E-3</v>
      </c>
      <c r="AZ2001" s="13">
        <f t="shared" si="2671"/>
        <v>5.8677489753088249E-3</v>
      </c>
      <c r="BA2001" s="13">
        <f t="shared" si="2672"/>
        <v>2.7536638047751328E-3</v>
      </c>
      <c r="BB2001" s="13">
        <f t="shared" si="2673"/>
        <v>9.6919590224924077E-4</v>
      </c>
      <c r="BC2001" s="13">
        <f t="shared" si="2674"/>
        <v>2.7289916664708492E-4</v>
      </c>
      <c r="BD2001" s="13">
        <f t="shared" si="2675"/>
        <v>2.3924475672734135E-4</v>
      </c>
      <c r="BE2001" s="13">
        <f t="shared" si="2676"/>
        <v>5.749887848006945E-4</v>
      </c>
      <c r="BF2001" s="13">
        <f t="shared" si="2677"/>
        <v>6.9094952626979852E-4</v>
      </c>
      <c r="BG2001" s="13">
        <f t="shared" si="2678"/>
        <v>5.5353108381982511E-4</v>
      </c>
      <c r="BH2001" s="13">
        <f t="shared" si="2679"/>
        <v>3.3258217399273905E-4</v>
      </c>
      <c r="BI2001" s="13">
        <f t="shared" si="2680"/>
        <v>1.5986224541455444E-4</v>
      </c>
      <c r="BJ2001" s="14">
        <f t="shared" si="2681"/>
        <v>0.58343575351669219</v>
      </c>
      <c r="BK2001" s="14">
        <f t="shared" si="2682"/>
        <v>0.19814006001929169</v>
      </c>
      <c r="BL2001" s="14">
        <f t="shared" si="2683"/>
        <v>0.20409728657799808</v>
      </c>
      <c r="BM2001" s="14">
        <f t="shared" si="2684"/>
        <v>0.72059938014908098</v>
      </c>
      <c r="BN2001" s="14">
        <f t="shared" si="2685"/>
        <v>0.26709033261512677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1.5455000000000001</v>
      </c>
      <c r="F2002" s="10">
        <f>VLOOKUP(B2002,home!$B$2:$E$405,3,FALSE)</f>
        <v>0.24260000000000001</v>
      </c>
      <c r="G2002" s="10">
        <f>VLOOKUP(C2002,away!$B$2:$E$405,4,FALSE)</f>
        <v>1.6984999999999999</v>
      </c>
      <c r="H2002" s="10">
        <f>VLOOKUP(A2002,away!$A$2:$E$405,3,FALSE)</f>
        <v>1.1894</v>
      </c>
      <c r="I2002" s="10">
        <f>VLOOKUP(C2002,away!$B$2:$E$405,3,FALSE)</f>
        <v>1.1559999999999999</v>
      </c>
      <c r="J2002" s="10">
        <f>VLOOKUP(B2002,home!$B$2:$E$405,4,FALSE)</f>
        <v>1.0509999999999999</v>
      </c>
      <c r="K2002" s="12">
        <f t="shared" si="2630"/>
        <v>0.63683270255000002</v>
      </c>
      <c r="L2002" s="12">
        <f t="shared" si="2631"/>
        <v>1.4450686663999999</v>
      </c>
      <c r="M2002" s="13">
        <f t="shared" si="2632"/>
        <v>0.12469289945322837</v>
      </c>
      <c r="N2002" s="13">
        <f t="shared" si="2633"/>
        <v>7.9408516147594838E-2</v>
      </c>
      <c r="O2002" s="13">
        <f t="shared" si="2634"/>
        <v>0.18018980192242598</v>
      </c>
      <c r="P2002" s="13">
        <f t="shared" si="2635"/>
        <v>0.11475075853020772</v>
      </c>
      <c r="Q2002" s="13">
        <f t="shared" si="2636"/>
        <v>2.5284969971879064E-2</v>
      </c>
      <c r="R2002" s="13">
        <f t="shared" si="2637"/>
        <v>0.13019331838146014</v>
      </c>
      <c r="S2002" s="13">
        <f t="shared" si="2638"/>
        <v>2.6400333621637351E-2</v>
      </c>
      <c r="T2002" s="13">
        <f t="shared" si="2639"/>
        <v>3.6538517837227322E-2</v>
      </c>
      <c r="U2002" s="13">
        <f t="shared" si="2640"/>
        <v>8.2911362798817861E-2</v>
      </c>
      <c r="V2002" s="13">
        <f t="shared" si="2641"/>
        <v>2.699483933743928E-3</v>
      </c>
      <c r="W2002" s="13">
        <f t="shared" si="2642"/>
        <v>5.3674319203624483E-3</v>
      </c>
      <c r="X2002" s="13">
        <f t="shared" si="2643"/>
        <v>7.7563076871509529E-3</v>
      </c>
      <c r="Y2002" s="13">
        <f t="shared" si="2644"/>
        <v>5.6041986028296485E-3</v>
      </c>
      <c r="Z2002" s="13">
        <f t="shared" si="2645"/>
        <v>6.2712761655895746E-2</v>
      </c>
      <c r="AA2002" s="13">
        <f t="shared" si="2646"/>
        <v>3.9937537489698104E-2</v>
      </c>
      <c r="AB2002" s="13">
        <f t="shared" si="2647"/>
        <v>1.2716764966378191E-2</v>
      </c>
      <c r="AC2002" s="13">
        <f t="shared" si="2648"/>
        <v>1.5526537116163986E-4</v>
      </c>
      <c r="AD2002" s="13">
        <f t="shared" si="2649"/>
        <v>8.5453904389938844E-4</v>
      </c>
      <c r="AE2002" s="13">
        <f t="shared" si="2650"/>
        <v>1.2348675965544202E-3</v>
      </c>
      <c r="AF2002" s="13">
        <f t="shared" si="2651"/>
        <v>8.9223423546673476E-4</v>
      </c>
      <c r="AG2002" s="13">
        <f t="shared" si="2652"/>
        <v>4.2977991225411267E-4</v>
      </c>
      <c r="AH2002" s="13">
        <f t="shared" si="2653"/>
        <v>2.2656061713086571E-2</v>
      </c>
      <c r="AI2002" s="13">
        <f t="shared" si="2654"/>
        <v>1.4428121009884505E-2</v>
      </c>
      <c r="AJ2002" s="13">
        <f t="shared" si="2655"/>
        <v>4.5941496477215921E-3</v>
      </c>
      <c r="AK2002" s="13">
        <f t="shared" si="2656"/>
        <v>9.7523491202589063E-4</v>
      </c>
      <c r="AL2002" s="13">
        <f t="shared" si="2657"/>
        <v>5.7154237947463572E-6</v>
      </c>
      <c r="AM2002" s="13">
        <f t="shared" si="2658"/>
        <v>1.0883968175218817E-4</v>
      </c>
      <c r="AN2002" s="13">
        <f t="shared" si="2659"/>
        <v>1.5728081376103494E-4</v>
      </c>
      <c r="AO2002" s="13">
        <f t="shared" si="2660"/>
        <v>1.1364078789598278E-4</v>
      </c>
      <c r="AP2002" s="13">
        <f t="shared" si="2661"/>
        <v>5.4739580604497706E-5</v>
      </c>
      <c r="AQ2002" s="13">
        <f t="shared" si="2662"/>
        <v>1.9775613185859195E-5</v>
      </c>
      <c r="AR2002" s="13">
        <f t="shared" si="2663"/>
        <v>6.5479129771212194E-3</v>
      </c>
      <c r="AS2002" s="13">
        <f t="shared" si="2664"/>
        <v>4.1699251172823224E-3</v>
      </c>
      <c r="AT2002" s="13">
        <f t="shared" si="2665"/>
        <v>1.3277723409350134E-3</v>
      </c>
      <c r="AU2002" s="13">
        <f t="shared" si="2666"/>
        <v>2.8185628274959488E-4</v>
      </c>
      <c r="AV2002" s="13">
        <f t="shared" si="2667"/>
        <v>4.487382456853036E-5</v>
      </c>
      <c r="AW2002" s="13">
        <f t="shared" si="2668"/>
        <v>1.461032171939145E-7</v>
      </c>
      <c r="AX2002" s="13">
        <f t="shared" si="2669"/>
        <v>1.1552111445821312E-5</v>
      </c>
      <c r="AY2002" s="13">
        <f t="shared" si="2670"/>
        <v>1.6693594281117176E-5</v>
      </c>
      <c r="AZ2002" s="13">
        <f t="shared" si="2671"/>
        <v>1.2061695012618334E-5</v>
      </c>
      <c r="BA2002" s="13">
        <f t="shared" si="2672"/>
        <v>5.8099925088026363E-6</v>
      </c>
      <c r="BB2002" s="13">
        <f t="shared" si="2673"/>
        <v>2.0989595316223532E-6</v>
      </c>
      <c r="BC2002" s="13">
        <f t="shared" si="2674"/>
        <v>6.0662813023781627E-7</v>
      </c>
      <c r="BD2002" s="13">
        <f t="shared" si="2675"/>
        <v>1.5770306455919697E-3</v>
      </c>
      <c r="BE2002" s="13">
        <f t="shared" si="2676"/>
        <v>1.0043046880365053E-3</v>
      </c>
      <c r="BF2002" s="13">
        <f t="shared" si="2677"/>
        <v>3.1978703433296115E-4</v>
      </c>
      <c r="BG2002" s="13">
        <f t="shared" si="2678"/>
        <v>6.788361377156977E-5</v>
      </c>
      <c r="BH2002" s="13">
        <f t="shared" si="2679"/>
        <v>1.0807626304252292E-5</v>
      </c>
      <c r="BI2002" s="13">
        <f t="shared" si="2680"/>
        <v>1.3765299734974917E-6</v>
      </c>
      <c r="BJ2002" s="14">
        <f t="shared" si="2681"/>
        <v>0.16387446241332873</v>
      </c>
      <c r="BK2002" s="14">
        <f t="shared" si="2682"/>
        <v>0.26872114992805485</v>
      </c>
      <c r="BL2002" s="14">
        <f t="shared" si="2683"/>
        <v>0.50395588352216614</v>
      </c>
      <c r="BM2002" s="14">
        <f t="shared" si="2684"/>
        <v>0.34472744562158547</v>
      </c>
      <c r="BN2002" s="14">
        <f t="shared" si="2685"/>
        <v>0.654520264406796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1.5455000000000001</v>
      </c>
      <c r="F2003" s="10">
        <f>VLOOKUP(B2003,home!$B$2:$E$405,3,FALSE)</f>
        <v>1.0784</v>
      </c>
      <c r="G2003" s="10">
        <f>VLOOKUP(C2003,away!$B$2:$E$405,4,FALSE)</f>
        <v>1.2941</v>
      </c>
      <c r="H2003" s="10">
        <f>VLOOKUP(A2003,away!$A$2:$E$405,3,FALSE)</f>
        <v>1.1894</v>
      </c>
      <c r="I2003" s="10">
        <f>VLOOKUP(C2003,away!$B$2:$E$405,3,FALSE)</f>
        <v>0.84079999999999999</v>
      </c>
      <c r="J2003" s="10">
        <f>VLOOKUP(B2003,home!$B$2:$E$405,4,FALSE)</f>
        <v>0.93420000000000003</v>
      </c>
      <c r="K2003" s="12">
        <f t="shared" si="2630"/>
        <v>2.1568340235200005</v>
      </c>
      <c r="L2003" s="12">
        <f t="shared" si="2631"/>
        <v>0.9342443931840001</v>
      </c>
      <c r="M2003" s="13">
        <f t="shared" si="2632"/>
        <v>4.5452910786408576E-2</v>
      </c>
      <c r="N2003" s="13">
        <f t="shared" si="2633"/>
        <v>9.8034384452145226E-2</v>
      </c>
      <c r="O2003" s="13">
        <f t="shared" si="2634"/>
        <v>4.2464127056094765E-2</v>
      </c>
      <c r="P2003" s="13">
        <f t="shared" si="2635"/>
        <v>9.1588074013661383E-2</v>
      </c>
      <c r="Q2003" s="13">
        <f t="shared" si="2636"/>
        <v>0.10572194793061351</v>
      </c>
      <c r="R2003" s="13">
        <f t="shared" si="2637"/>
        <v>1.9835936306804768E-2</v>
      </c>
      <c r="S2003" s="13">
        <f t="shared" si="2638"/>
        <v>4.6137723395485088E-2</v>
      </c>
      <c r="T2003" s="13">
        <f t="shared" si="2639"/>
        <v>9.8770137090666454E-2</v>
      </c>
      <c r="U2003" s="13">
        <f t="shared" si="2640"/>
        <v>4.278282231489218E-2</v>
      </c>
      <c r="V2003" s="13">
        <f t="shared" si="2641"/>
        <v>1.0329775370345342E-2</v>
      </c>
      <c r="W2003" s="13">
        <f t="shared" si="2642"/>
        <v>7.6008231443185706E-2</v>
      </c>
      <c r="X2003" s="13">
        <f t="shared" si="2643"/>
        <v>7.1010264061628053E-2</v>
      </c>
      <c r="Y2003" s="13">
        <f t="shared" si="2644"/>
        <v>3.3170470529045655E-2</v>
      </c>
      <c r="Z2003" s="13">
        <f t="shared" si="2645"/>
        <v>6.1772040927290999E-3</v>
      </c>
      <c r="AA2003" s="13">
        <f t="shared" si="2646"/>
        <v>1.3323203957425117E-2</v>
      </c>
      <c r="AB2003" s="13">
        <f t="shared" si="2647"/>
        <v>1.4367969798835407E-2</v>
      </c>
      <c r="AC2003" s="13">
        <f t="shared" si="2648"/>
        <v>1.3009126021784202E-3</v>
      </c>
      <c r="AD2003" s="13">
        <f t="shared" si="2649"/>
        <v>4.0984284911061417E-2</v>
      </c>
      <c r="AE2003" s="13">
        <f t="shared" si="2650"/>
        <v>3.8289338386814739E-2</v>
      </c>
      <c r="AF2003" s="13">
        <f t="shared" si="2651"/>
        <v>1.7885799853303287E-2</v>
      </c>
      <c r="AG2003" s="13">
        <f t="shared" si="2652"/>
        <v>5.5699027435199373E-3</v>
      </c>
      <c r="AH2003" s="13">
        <f t="shared" si="2653"/>
        <v>1.4427545722963547E-3</v>
      </c>
      <c r="AI2003" s="13">
        <f t="shared" si="2654"/>
        <v>3.111782149117824E-3</v>
      </c>
      <c r="AJ2003" s="13">
        <f t="shared" si="2655"/>
        <v>3.355798806499756E-3</v>
      </c>
      <c r="AK2003" s="13">
        <f t="shared" si="2656"/>
        <v>2.4126336806488281E-3</v>
      </c>
      <c r="AL2003" s="13">
        <f t="shared" si="2657"/>
        <v>1.0485408096614123E-4</v>
      </c>
      <c r="AM2003" s="13">
        <f t="shared" si="2658"/>
        <v>1.7679260025162923E-2</v>
      </c>
      <c r="AN2003" s="13">
        <f t="shared" si="2659"/>
        <v>1.6516749554150483E-2</v>
      </c>
      <c r="AO2003" s="13">
        <f t="shared" si="2660"/>
        <v>7.7153403322947111E-3</v>
      </c>
      <c r="AP2003" s="13">
        <f t="shared" si="2661"/>
        <v>2.4026711489842385E-3</v>
      </c>
      <c r="AQ2003" s="13">
        <f t="shared" si="2662"/>
        <v>5.6117051240087092E-4</v>
      </c>
      <c r="AR2003" s="13">
        <f t="shared" si="2663"/>
        <v>2.6957707398168993E-4</v>
      </c>
      <c r="AS2003" s="13">
        <f t="shared" si="2664"/>
        <v>5.8143300512467706E-4</v>
      </c>
      <c r="AT2003" s="13">
        <f t="shared" si="2665"/>
        <v>6.270272439251913E-4</v>
      </c>
      <c r="AU2003" s="13">
        <f t="shared" si="2666"/>
        <v>4.5079789779060907E-4</v>
      </c>
      <c r="AV2003" s="13">
        <f t="shared" si="2667"/>
        <v>2.4307406092151935E-4</v>
      </c>
      <c r="AW2003" s="13">
        <f t="shared" si="2668"/>
        <v>5.8689453192126531E-6</v>
      </c>
      <c r="AX2003" s="13">
        <f t="shared" si="2669"/>
        <v>6.3552049221547412E-3</v>
      </c>
      <c r="AY2003" s="13">
        <f t="shared" si="2670"/>
        <v>5.9373145660584258E-3</v>
      </c>
      <c r="AZ2003" s="13">
        <f t="shared" si="2671"/>
        <v>2.7734514219548891E-3</v>
      </c>
      <c r="BA2003" s="13">
        <f t="shared" si="2672"/>
        <v>8.6369381357651607E-4</v>
      </c>
      <c r="BB2003" s="13">
        <f t="shared" si="2673"/>
        <v>2.0172527569039178E-4</v>
      </c>
      <c r="BC2003" s="13">
        <f t="shared" si="2674"/>
        <v>3.7692141555449041E-5</v>
      </c>
      <c r="BD2003" s="13">
        <f t="shared" si="2675"/>
        <v>4.1975144983057031E-5</v>
      </c>
      <c r="BE2003" s="13">
        <f t="shared" si="2676"/>
        <v>9.0533420841642251E-5</v>
      </c>
      <c r="BF2003" s="13">
        <f t="shared" si="2677"/>
        <v>9.7632781168454375E-5</v>
      </c>
      <c r="BG2003" s="13">
        <f t="shared" si="2678"/>
        <v>7.0192568078335073E-5</v>
      </c>
      <c r="BH2003" s="13">
        <f t="shared" si="2679"/>
        <v>3.7848429757399244E-5</v>
      </c>
      <c r="BI2003" s="13">
        <f t="shared" si="2680"/>
        <v>1.6326556207513101E-5</v>
      </c>
      <c r="BJ2003" s="14">
        <f t="shared" si="2681"/>
        <v>0.64648903511596767</v>
      </c>
      <c r="BK2003" s="14">
        <f t="shared" si="2682"/>
        <v>0.20085156481510338</v>
      </c>
      <c r="BL2003" s="14">
        <f t="shared" si="2683"/>
        <v>0.14562344682539513</v>
      </c>
      <c r="BM2003" s="14">
        <f t="shared" si="2684"/>
        <v>0.59011242468272773</v>
      </c>
      <c r="BN2003" s="14">
        <f t="shared" si="2685"/>
        <v>0.40309738054572819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1.5455000000000001</v>
      </c>
      <c r="F2004" s="10">
        <f>VLOOKUP(B2004,home!$B$2:$E$405,3,FALSE)</f>
        <v>0.97060000000000002</v>
      </c>
      <c r="G2004" s="10">
        <f>VLOOKUP(C2004,away!$B$2:$E$405,4,FALSE)</f>
        <v>0.72789999999999999</v>
      </c>
      <c r="H2004" s="10">
        <f>VLOOKUP(A2004,away!$A$2:$E$405,3,FALSE)</f>
        <v>1.1894</v>
      </c>
      <c r="I2004" s="10">
        <f>VLOOKUP(C2004,away!$B$2:$E$405,3,FALSE)</f>
        <v>1.5764</v>
      </c>
      <c r="J2004" s="10">
        <f>VLOOKUP(B2004,home!$B$2:$E$405,4,FALSE)</f>
        <v>1.1559999999999999</v>
      </c>
      <c r="K2004" s="12">
        <f t="shared" si="2630"/>
        <v>1.0918953481700002</v>
      </c>
      <c r="L2004" s="12">
        <f t="shared" si="2631"/>
        <v>2.1674655049599996</v>
      </c>
      <c r="M2004" s="13">
        <f t="shared" si="2632"/>
        <v>3.8412941684657781E-2</v>
      </c>
      <c r="N2004" s="13">
        <f t="shared" si="2633"/>
        <v>4.1942912335003323E-2</v>
      </c>
      <c r="O2004" s="13">
        <f t="shared" si="2634"/>
        <v>8.3258726045535802E-2</v>
      </c>
      <c r="P2004" s="13">
        <f t="shared" si="2635"/>
        <v>9.0909815663680976E-2</v>
      </c>
      <c r="Q2004" s="13">
        <f t="shared" si="2636"/>
        <v>2.2898635433646126E-2</v>
      </c>
      <c r="R2004" s="13">
        <f t="shared" si="2637"/>
        <v>9.0230208345306789E-2</v>
      </c>
      <c r="S2004" s="13">
        <f t="shared" si="2638"/>
        <v>5.3787826586224163E-2</v>
      </c>
      <c r="T2004" s="13">
        <f t="shared" si="2639"/>
        <v>4.9632002413082736E-2</v>
      </c>
      <c r="U2004" s="13">
        <f t="shared" si="2640"/>
        <v>9.8521944756650409E-2</v>
      </c>
      <c r="V2004" s="13">
        <f t="shared" si="2641"/>
        <v>1.4144079762509053E-2</v>
      </c>
      <c r="W2004" s="13">
        <f t="shared" si="2642"/>
        <v>8.3343045031463135E-3</v>
      </c>
      <c r="X2004" s="13">
        <f t="shared" si="2643"/>
        <v>1.8064317518402425E-2</v>
      </c>
      <c r="Y2004" s="13">
        <f t="shared" si="2644"/>
        <v>1.9576892545890946E-2</v>
      </c>
      <c r="Z2004" s="13">
        <f t="shared" si="2645"/>
        <v>6.5190288031268764E-2</v>
      </c>
      <c r="AA2004" s="13">
        <f t="shared" si="2646"/>
        <v>7.1180972247204807E-2</v>
      </c>
      <c r="AB2004" s="13">
        <f t="shared" si="2647"/>
        <v>3.8861086237470407E-2</v>
      </c>
      <c r="AC2004" s="13">
        <f t="shared" si="2648"/>
        <v>2.0921264220302863E-3</v>
      </c>
      <c r="AD2004" s="13">
        <f t="shared" si="2649"/>
        <v>2.2750470793044359E-3</v>
      </c>
      <c r="AE2004" s="13">
        <f t="shared" si="2650"/>
        <v>4.931086066552362E-3</v>
      </c>
      <c r="AF2004" s="13">
        <f t="shared" si="2651"/>
        <v>5.3439794756205677E-3</v>
      </c>
      <c r="AG2004" s="13">
        <f t="shared" si="2652"/>
        <v>3.8609637242072686E-3</v>
      </c>
      <c r="AH2004" s="13">
        <f t="shared" si="2653"/>
        <v>3.5324425141545435E-2</v>
      </c>
      <c r="AI2004" s="13">
        <f t="shared" si="2654"/>
        <v>3.8570575488832859E-2</v>
      </c>
      <c r="AJ2004" s="13">
        <f t="shared" si="2655"/>
        <v>2.1057515976248217E-2</v>
      </c>
      <c r="AK2004" s="13">
        <f t="shared" si="2656"/>
        <v>7.6642012461602968E-3</v>
      </c>
      <c r="AL2004" s="13">
        <f t="shared" si="2657"/>
        <v>1.9805286346799545E-4</v>
      </c>
      <c r="AM2004" s="13">
        <f t="shared" si="2658"/>
        <v>4.9682266455205201E-4</v>
      </c>
      <c r="AN2004" s="13">
        <f t="shared" si="2659"/>
        <v>1.0768459874988857E-3</v>
      </c>
      <c r="AO2004" s="13">
        <f t="shared" si="2660"/>
        <v>1.1670132660292114E-3</v>
      </c>
      <c r="AP2004" s="13">
        <f t="shared" si="2661"/>
        <v>8.4315366598300748E-4</v>
      </c>
      <c r="AQ2004" s="13">
        <f t="shared" si="2662"/>
        <v>4.568766215996834E-4</v>
      </c>
      <c r="AR2004" s="13">
        <f t="shared" si="2663"/>
        <v>1.5312894595368309E-2</v>
      </c>
      <c r="AS2004" s="13">
        <f t="shared" si="2664"/>
        <v>1.6720078375700193E-2</v>
      </c>
      <c r="AT2004" s="13">
        <f t="shared" si="2665"/>
        <v>9.128287899732428E-3</v>
      </c>
      <c r="AU2004" s="13">
        <f t="shared" si="2666"/>
        <v>3.3223783648247797E-3</v>
      </c>
      <c r="AV2004" s="13">
        <f t="shared" si="2667"/>
        <v>9.069223703532072E-4</v>
      </c>
      <c r="AW2004" s="13">
        <f t="shared" si="2668"/>
        <v>1.302002551448178E-5</v>
      </c>
      <c r="AX2004" s="13">
        <f t="shared" si="2669"/>
        <v>9.0413059381634975E-5</v>
      </c>
      <c r="AY2004" s="13">
        <f t="shared" si="2670"/>
        <v>1.9596718740759388E-4</v>
      </c>
      <c r="AZ2004" s="13">
        <f t="shared" si="2671"/>
        <v>2.1237605940499575E-4</v>
      </c>
      <c r="BA2004" s="13">
        <f t="shared" si="2672"/>
        <v>1.5343926094655463E-4</v>
      </c>
      <c r="BB2004" s="13">
        <f t="shared" si="2673"/>
        <v>8.3143576302053266E-5</v>
      </c>
      <c r="BC2004" s="13">
        <f t="shared" si="2674"/>
        <v>3.6042166718742061E-5</v>
      </c>
      <c r="BD2004" s="13">
        <f t="shared" si="2675"/>
        <v>5.5316951360915327E-3</v>
      </c>
      <c r="BE2004" s="13">
        <f t="shared" si="2676"/>
        <v>6.0400321865929606E-3</v>
      </c>
      <c r="BF2004" s="13">
        <f t="shared" si="2677"/>
        <v>3.2975415236689638E-3</v>
      </c>
      <c r="BG2004" s="13">
        <f t="shared" si="2678"/>
        <v>1.2001900833638523E-3</v>
      </c>
      <c r="BH2004" s="13">
        <f t="shared" si="2679"/>
        <v>3.276204922361887E-4</v>
      </c>
      <c r="BI2004" s="13">
        <f t="shared" si="2680"/>
        <v>7.1545458287572042E-5</v>
      </c>
      <c r="BJ2004" s="14">
        <f t="shared" si="2681"/>
        <v>0.18167223461068091</v>
      </c>
      <c r="BK2004" s="14">
        <f t="shared" si="2682"/>
        <v>0.19974081016997786</v>
      </c>
      <c r="BL2004" s="14">
        <f t="shared" si="2683"/>
        <v>0.54652884197117502</v>
      </c>
      <c r="BM2004" s="14">
        <f t="shared" si="2684"/>
        <v>0.6252959881133785</v>
      </c>
      <c r="BN2004" s="14">
        <f t="shared" si="2685"/>
        <v>0.3676532395078308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1.5455000000000001</v>
      </c>
      <c r="F2005" s="10">
        <f>VLOOKUP(B2005,home!$B$2:$E$405,3,FALSE)</f>
        <v>1.5367</v>
      </c>
      <c r="G2005" s="10">
        <f>VLOOKUP(C2005,away!$B$2:$E$405,4,FALSE)</f>
        <v>0.64700000000000002</v>
      </c>
      <c r="H2005" s="10">
        <f>VLOOKUP(A2005,away!$A$2:$E$405,3,FALSE)</f>
        <v>1.1894</v>
      </c>
      <c r="I2005" s="10">
        <f>VLOOKUP(C2005,away!$B$2:$E$405,3,FALSE)</f>
        <v>0.84079999999999999</v>
      </c>
      <c r="J2005" s="10">
        <f>VLOOKUP(B2005,home!$B$2:$E$405,4,FALSE)</f>
        <v>0.2102</v>
      </c>
      <c r="K2005" s="12">
        <f t="shared" si="2630"/>
        <v>1.5366054929500002</v>
      </c>
      <c r="L2005" s="12">
        <f t="shared" si="2631"/>
        <v>0.21020998870400001</v>
      </c>
      <c r="M2005" s="13">
        <f t="shared" si="2632"/>
        <v>0.17432821183192437</v>
      </c>
      <c r="N2005" s="13">
        <f t="shared" si="2633"/>
        <v>0.26787368787708615</v>
      </c>
      <c r="O2005" s="13">
        <f t="shared" si="2634"/>
        <v>3.6645531439977348E-2</v>
      </c>
      <c r="P2005" s="13">
        <f t="shared" si="2635"/>
        <v>5.6309724902741116E-2</v>
      </c>
      <c r="Q2005" s="13">
        <f t="shared" si="2636"/>
        <v>0.20580809010435228</v>
      </c>
      <c r="R2005" s="13">
        <f t="shared" si="2637"/>
        <v>3.8516283750248577E-3</v>
      </c>
      <c r="S2005" s="13">
        <f t="shared" si="2638"/>
        <v>4.5471485729450412E-3</v>
      </c>
      <c r="T2005" s="13">
        <f t="shared" si="2639"/>
        <v>4.3262916296027708E-2</v>
      </c>
      <c r="U2005" s="13">
        <f t="shared" si="2640"/>
        <v>5.9184333178652791E-3</v>
      </c>
      <c r="V2005" s="13">
        <f t="shared" si="2641"/>
        <v>1.6319707301515714E-4</v>
      </c>
      <c r="W2005" s="13">
        <f t="shared" si="2642"/>
        <v>0.1054152805826321</v>
      </c>
      <c r="X2005" s="13">
        <f t="shared" si="2643"/>
        <v>2.2159344940504089E-2</v>
      </c>
      <c r="Y2005" s="13">
        <f t="shared" si="2644"/>
        <v>2.3290578248157021E-3</v>
      </c>
      <c r="Z2005" s="13">
        <f t="shared" si="2645"/>
        <v>2.69883585735327E-4</v>
      </c>
      <c r="AA2005" s="13">
        <f t="shared" si="2646"/>
        <v>4.1470460029794574E-4</v>
      </c>
      <c r="AB2005" s="13">
        <f t="shared" si="2647"/>
        <v>3.1861868338472891E-4</v>
      </c>
      <c r="AC2005" s="13">
        <f t="shared" si="2648"/>
        <v>3.2946411075147867E-6</v>
      </c>
      <c r="AD2005" s="13">
        <f t="shared" si="2649"/>
        <v>4.0495424796034497E-2</v>
      </c>
      <c r="AE2005" s="13">
        <f t="shared" si="2650"/>
        <v>8.5125427889380951E-3</v>
      </c>
      <c r="AF2005" s="13">
        <f t="shared" si="2651"/>
        <v>8.9471076175249686E-4</v>
      </c>
      <c r="AG2005" s="13">
        <f t="shared" si="2652"/>
        <v>6.2692379707113193E-5</v>
      </c>
      <c r="AH2005" s="13">
        <f t="shared" si="2653"/>
        <v>1.4183056377204532E-5</v>
      </c>
      <c r="AI2005" s="13">
        <f t="shared" si="2654"/>
        <v>2.1793762336032011E-5</v>
      </c>
      <c r="AJ2005" s="13">
        <f t="shared" si="2655"/>
        <v>1.6744207458796809E-5</v>
      </c>
      <c r="AK2005" s="13">
        <f t="shared" si="2656"/>
        <v>8.5764137187605142E-6</v>
      </c>
      <c r="AL2005" s="13">
        <f t="shared" si="2657"/>
        <v>4.256805768105654E-8</v>
      </c>
      <c r="AM2005" s="13">
        <f t="shared" si="2658"/>
        <v>1.2445098436186042E-2</v>
      </c>
      <c r="AN2005" s="13">
        <f t="shared" si="2659"/>
        <v>2.6160840016908361E-3</v>
      </c>
      <c r="AO2005" s="13">
        <f t="shared" si="2660"/>
        <v>2.7496349422207291E-4</v>
      </c>
      <c r="AP2005" s="13">
        <f t="shared" si="2661"/>
        <v>1.9266691004811437E-5</v>
      </c>
      <c r="AQ2005" s="13">
        <f t="shared" si="2662"/>
        <v>1.0125127246212178E-6</v>
      </c>
      <c r="AR2005" s="13">
        <f t="shared" si="2663"/>
        <v>5.9628402416807259E-7</v>
      </c>
      <c r="AS2005" s="13">
        <f t="shared" si="2664"/>
        <v>9.1625330689499083E-7</v>
      </c>
      <c r="AT2005" s="13">
        <f t="shared" si="2665"/>
        <v>7.0395993215422265E-7</v>
      </c>
      <c r="AU2005" s="13">
        <f t="shared" si="2666"/>
        <v>3.6056956618829608E-7</v>
      </c>
      <c r="AV2005" s="13">
        <f t="shared" si="2667"/>
        <v>1.3851329399888361E-7</v>
      </c>
      <c r="AW2005" s="13">
        <f t="shared" si="2668"/>
        <v>3.819416886234188E-10</v>
      </c>
      <c r="AX2005" s="13">
        <f t="shared" si="2669"/>
        <v>3.1872011028911537E-3</v>
      </c>
      <c r="AY2005" s="13">
        <f t="shared" si="2670"/>
        <v>6.6998150783612585E-4</v>
      </c>
      <c r="AZ2005" s="13">
        <f t="shared" si="2671"/>
        <v>7.0418402597060455E-5</v>
      </c>
      <c r="BA2005" s="13">
        <f t="shared" si="2672"/>
        <v>4.934217204827266E-6</v>
      </c>
      <c r="BB2005" s="13">
        <f t="shared" si="2673"/>
        <v>2.593054357224556E-7</v>
      </c>
      <c r="BC2005" s="13">
        <f t="shared" si="2674"/>
        <v>1.0901718542820649E-8</v>
      </c>
      <c r="BD2005" s="13">
        <f t="shared" si="2675"/>
        <v>2.0890809664124335E-8</v>
      </c>
      <c r="BE2005" s="13">
        <f t="shared" si="2676"/>
        <v>3.2100932882066398E-8</v>
      </c>
      <c r="BF2005" s="13">
        <f t="shared" si="2677"/>
        <v>2.4663234897701256E-8</v>
      </c>
      <c r="BG2005" s="13">
        <f t="shared" si="2678"/>
        <v>1.2632554072574631E-8</v>
      </c>
      <c r="BH2005" s="13">
        <f t="shared" si="2679"/>
        <v>4.8528129944765185E-9</v>
      </c>
      <c r="BI2005" s="13">
        <f t="shared" si="2680"/>
        <v>1.4913718207143505E-9</v>
      </c>
      <c r="BJ2005" s="14">
        <f t="shared" si="2681"/>
        <v>0.71610297892536212</v>
      </c>
      <c r="BK2005" s="14">
        <f t="shared" si="2682"/>
        <v>0.23602160109762702</v>
      </c>
      <c r="BL2005" s="14">
        <f t="shared" si="2683"/>
        <v>4.7213026068280699E-2</v>
      </c>
      <c r="BM2005" s="14">
        <f t="shared" si="2684"/>
        <v>0.25412063402000445</v>
      </c>
      <c r="BN2005" s="14">
        <f t="shared" si="2685"/>
        <v>0.74481687453110612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1.25</v>
      </c>
      <c r="F2006" s="10">
        <f>VLOOKUP(B2006,home!$B$2:$E$405,3,FALSE)</f>
        <v>1.4</v>
      </c>
      <c r="G2006" s="10">
        <f>VLOOKUP(C2006,away!$B$2:$E$405,4,FALSE)</f>
        <v>0.4</v>
      </c>
      <c r="H2006" s="10">
        <f>VLOOKUP(A2006,away!$A$2:$E$405,3,FALSE)</f>
        <v>0.89839999999999998</v>
      </c>
      <c r="I2006" s="10">
        <f>VLOOKUP(C2006,away!$B$2:$E$405,3,FALSE)</f>
        <v>1.1131</v>
      </c>
      <c r="J2006" s="10">
        <f>VLOOKUP(B2006,home!$B$2:$E$405,4,FALSE)</f>
        <v>0.27829999999999999</v>
      </c>
      <c r="K2006" s="12">
        <f t="shared" si="2630"/>
        <v>0.70000000000000007</v>
      </c>
      <c r="L2006" s="12">
        <f t="shared" si="2631"/>
        <v>0.27830251583199994</v>
      </c>
      <c r="M2006" s="13">
        <f t="shared" si="2632"/>
        <v>0.37594872452641137</v>
      </c>
      <c r="N2006" s="13">
        <f t="shared" si="2633"/>
        <v>0.26316410716848798</v>
      </c>
      <c r="O2006" s="13">
        <f t="shared" si="2634"/>
        <v>0.10462747585953178</v>
      </c>
      <c r="P2006" s="13">
        <f t="shared" si="2635"/>
        <v>7.3239233101672255E-2</v>
      </c>
      <c r="Q2006" s="13">
        <f t="shared" si="2636"/>
        <v>9.2107437508970796E-2</v>
      </c>
      <c r="R2006" s="13">
        <f t="shared" si="2637"/>
        <v>1.4559044878429768E-2</v>
      </c>
      <c r="S2006" s="13">
        <f t="shared" si="2638"/>
        <v>3.5669659952152939E-3</v>
      </c>
      <c r="T2006" s="13">
        <f t="shared" si="2639"/>
        <v>2.5633731585585292E-2</v>
      </c>
      <c r="U2006" s="13">
        <f t="shared" si="2640"/>
        <v>1.0191331414900839E-2</v>
      </c>
      <c r="V2006" s="13">
        <f t="shared" si="2641"/>
        <v>7.7209658583214099E-5</v>
      </c>
      <c r="W2006" s="13">
        <f t="shared" si="2642"/>
        <v>2.1491735418759855E-2</v>
      </c>
      <c r="X2006" s="13">
        <f t="shared" si="2643"/>
        <v>5.9812040366365683E-3</v>
      </c>
      <c r="Y2006" s="13">
        <f t="shared" si="2644"/>
        <v>8.3229206555023526E-4</v>
      </c>
      <c r="Z2006" s="13">
        <f t="shared" si="2645"/>
        <v>1.3506062725926662E-3</v>
      </c>
      <c r="AA2006" s="13">
        <f t="shared" si="2646"/>
        <v>9.4542439081486641E-4</v>
      </c>
      <c r="AB2006" s="13">
        <f t="shared" si="2647"/>
        <v>3.3089853678520324E-4</v>
      </c>
      <c r="AC2006" s="13">
        <f t="shared" si="2648"/>
        <v>9.4008434757292353E-7</v>
      </c>
      <c r="AD2006" s="13">
        <f t="shared" si="2649"/>
        <v>3.7610536982829743E-3</v>
      </c>
      <c r="AE2006" s="13">
        <f t="shared" si="2650"/>
        <v>1.0467107064113994E-3</v>
      </c>
      <c r="AF2006" s="13">
        <f t="shared" si="2651"/>
        <v>1.4565111147129116E-4</v>
      </c>
      <c r="AG2006" s="13">
        <f t="shared" si="2652"/>
        <v>1.3511690252062467E-5</v>
      </c>
      <c r="AH2006" s="13">
        <f t="shared" si="2653"/>
        <v>9.3969280890254735E-5</v>
      </c>
      <c r="AI2006" s="13">
        <f t="shared" si="2654"/>
        <v>6.5778496623178324E-5</v>
      </c>
      <c r="AJ2006" s="13">
        <f t="shared" si="2655"/>
        <v>2.3022473818112415E-5</v>
      </c>
      <c r="AK2006" s="13">
        <f t="shared" si="2656"/>
        <v>5.3719105575595629E-6</v>
      </c>
      <c r="AL2006" s="13">
        <f t="shared" si="2657"/>
        <v>7.3255794926672173E-9</v>
      </c>
      <c r="AM2006" s="13">
        <f t="shared" si="2658"/>
        <v>5.2654751775961658E-4</v>
      </c>
      <c r="AN2006" s="13">
        <f t="shared" si="2659"/>
        <v>1.4653949889759598E-4</v>
      </c>
      <c r="AO2006" s="13">
        <f t="shared" si="2660"/>
        <v>2.039115560598077E-5</v>
      </c>
      <c r="AP2006" s="13">
        <f t="shared" si="2661"/>
        <v>1.8916366352887462E-6</v>
      </c>
      <c r="AQ2006" s="13">
        <f t="shared" si="2662"/>
        <v>1.3161180866020934E-7</v>
      </c>
      <c r="AR2006" s="13">
        <f t="shared" si="2663"/>
        <v>5.2303774565363577E-6</v>
      </c>
      <c r="AS2006" s="13">
        <f t="shared" si="2664"/>
        <v>3.6612642195754504E-6</v>
      </c>
      <c r="AT2006" s="13">
        <f t="shared" si="2665"/>
        <v>1.2814424768514077E-6</v>
      </c>
      <c r="AU2006" s="13">
        <f t="shared" si="2666"/>
        <v>2.9900324459866185E-7</v>
      </c>
      <c r="AV2006" s="13">
        <f t="shared" si="2667"/>
        <v>5.2325567804765817E-8</v>
      </c>
      <c r="AW2006" s="13">
        <f t="shared" si="2668"/>
        <v>3.9641917830989249E-11</v>
      </c>
      <c r="AX2006" s="13">
        <f t="shared" si="2669"/>
        <v>6.1430543738621903E-5</v>
      </c>
      <c r="AY2006" s="13">
        <f t="shared" si="2670"/>
        <v>1.7096274871386188E-5</v>
      </c>
      <c r="AZ2006" s="13">
        <f t="shared" si="2671"/>
        <v>2.378968154031089E-6</v>
      </c>
      <c r="BA2006" s="13">
        <f t="shared" si="2672"/>
        <v>2.2069094078368695E-7</v>
      </c>
      <c r="BB2006" s="13">
        <f t="shared" si="2673"/>
        <v>1.5354711010357752E-8</v>
      </c>
      <c r="BC2006" s="13">
        <f t="shared" si="2674"/>
        <v>8.5465094081117497E-10</v>
      </c>
      <c r="BD2006" s="13">
        <f t="shared" si="2675"/>
        <v>2.4260453415084068E-7</v>
      </c>
      <c r="BE2006" s="13">
        <f t="shared" si="2676"/>
        <v>1.6982317390558848E-7</v>
      </c>
      <c r="BF2006" s="13">
        <f t="shared" si="2677"/>
        <v>5.9438110866955971E-8</v>
      </c>
      <c r="BG2006" s="13">
        <f t="shared" si="2678"/>
        <v>1.3868892535623061E-8</v>
      </c>
      <c r="BH2006" s="13">
        <f t="shared" si="2679"/>
        <v>2.4270561937340358E-9</v>
      </c>
      <c r="BI2006" s="13">
        <f t="shared" si="2680"/>
        <v>3.3978786712276514E-10</v>
      </c>
      <c r="BJ2006" s="14">
        <f t="shared" si="2681"/>
        <v>0.41495407909818244</v>
      </c>
      <c r="BK2006" s="14">
        <f t="shared" si="2682"/>
        <v>0.45285017696668056</v>
      </c>
      <c r="BL2006" s="14">
        <f t="shared" si="2683"/>
        <v>0.13085333015687242</v>
      </c>
      <c r="BM2006" s="14">
        <f t="shared" si="2684"/>
        <v>7.6345073215594653E-2</v>
      </c>
      <c r="BN2006" s="14">
        <f t="shared" si="2685"/>
        <v>0.92364602304350385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1.25</v>
      </c>
      <c r="F2007" s="10">
        <f>VLOOKUP(B2007,home!$B$2:$E$405,3,FALSE)</f>
        <v>0.5</v>
      </c>
      <c r="G2007" s="10">
        <f>VLOOKUP(C2007,away!$B$2:$E$405,4,FALSE)</f>
        <v>0.4</v>
      </c>
      <c r="H2007" s="10">
        <f>VLOOKUP(A2007,away!$A$2:$E$405,3,FALSE)</f>
        <v>0.89839999999999998</v>
      </c>
      <c r="I2007" s="10">
        <f>VLOOKUP(C2007,away!$B$2:$E$405,3,FALSE)</f>
        <v>1.3914</v>
      </c>
      <c r="J2007" s="10">
        <f>VLOOKUP(B2007,home!$B$2:$E$405,4,FALSE)</f>
        <v>0.97399999999999998</v>
      </c>
      <c r="K2007" s="12">
        <f t="shared" si="2630"/>
        <v>0.25</v>
      </c>
      <c r="L2007" s="12">
        <f t="shared" si="2631"/>
        <v>1.21753288224</v>
      </c>
      <c r="M2007" s="13">
        <f t="shared" si="2632"/>
        <v>0.23049343875078818</v>
      </c>
      <c r="N2007" s="13">
        <f t="shared" si="2633"/>
        <v>5.7623359687697044E-2</v>
      </c>
      <c r="O2007" s="13">
        <f t="shared" si="2634"/>
        <v>0.28063334081965607</v>
      </c>
      <c r="P2007" s="13">
        <f t="shared" si="2635"/>
        <v>7.0158335204914019E-2</v>
      </c>
      <c r="Q2007" s="13">
        <f t="shared" si="2636"/>
        <v>7.2029199609621305E-3</v>
      </c>
      <c r="R2007" s="13">
        <f t="shared" si="2637"/>
        <v>0.17084016015039807</v>
      </c>
      <c r="S2007" s="13">
        <f t="shared" si="2638"/>
        <v>5.3387550046999398E-3</v>
      </c>
      <c r="T2007" s="13">
        <f t="shared" si="2639"/>
        <v>8.7697919006142523E-3</v>
      </c>
      <c r="U2007" s="13">
        <f t="shared" si="2640"/>
        <v>4.2710040037599518E-2</v>
      </c>
      <c r="V2007" s="13">
        <f t="shared" si="2641"/>
        <v>1.8055860467904283E-4</v>
      </c>
      <c r="W2007" s="13">
        <f t="shared" si="2642"/>
        <v>6.002433300801778E-4</v>
      </c>
      <c r="X2007" s="13">
        <f t="shared" si="2643"/>
        <v>7.3081599171785465E-4</v>
      </c>
      <c r="Y2007" s="13">
        <f t="shared" si="2644"/>
        <v>4.448962503916618E-4</v>
      </c>
      <c r="Z2007" s="13">
        <f t="shared" si="2645"/>
        <v>6.9334504196752425E-2</v>
      </c>
      <c r="AA2007" s="13">
        <f t="shared" si="2646"/>
        <v>1.7333626049188106E-2</v>
      </c>
      <c r="AB2007" s="13">
        <f t="shared" si="2647"/>
        <v>2.1667032561485133E-3</v>
      </c>
      <c r="AC2007" s="13">
        <f t="shared" si="2648"/>
        <v>3.4349380995016855E-6</v>
      </c>
      <c r="AD2007" s="13">
        <f t="shared" si="2649"/>
        <v>3.7515208130011099E-5</v>
      </c>
      <c r="AE2007" s="13">
        <f t="shared" si="2650"/>
        <v>4.5675999482365895E-5</v>
      </c>
      <c r="AF2007" s="13">
        <f t="shared" si="2651"/>
        <v>2.7806015649478852E-5</v>
      </c>
      <c r="AG2007" s="13">
        <f t="shared" si="2652"/>
        <v>1.1284912792440173E-5</v>
      </c>
      <c r="AH2007" s="13">
        <f t="shared" si="2653"/>
        <v>2.1104259683338355E-2</v>
      </c>
      <c r="AI2007" s="13">
        <f t="shared" si="2654"/>
        <v>5.2760649208345887E-3</v>
      </c>
      <c r="AJ2007" s="13">
        <f t="shared" si="2655"/>
        <v>6.5950811510432359E-4</v>
      </c>
      <c r="AK2007" s="13">
        <f t="shared" si="2656"/>
        <v>5.4959009592026995E-5</v>
      </c>
      <c r="AL2007" s="13">
        <f t="shared" si="2657"/>
        <v>4.1821500846022763E-8</v>
      </c>
      <c r="AM2007" s="13">
        <f t="shared" si="2658"/>
        <v>1.8757604065005552E-6</v>
      </c>
      <c r="AN2007" s="13">
        <f t="shared" si="2659"/>
        <v>2.2837999741182951E-6</v>
      </c>
      <c r="AO2007" s="13">
        <f t="shared" si="2660"/>
        <v>1.3903007824739428E-6</v>
      </c>
      <c r="AP2007" s="13">
        <f t="shared" si="2661"/>
        <v>5.6424563962200869E-7</v>
      </c>
      <c r="AQ2007" s="13">
        <f t="shared" si="2662"/>
        <v>1.717469049750843E-7</v>
      </c>
      <c r="AR2007" s="13">
        <f t="shared" si="2663"/>
        <v>5.1390260239592761E-3</v>
      </c>
      <c r="AS2007" s="13">
        <f t="shared" si="2664"/>
        <v>1.284756505989819E-3</v>
      </c>
      <c r="AT2007" s="13">
        <f t="shared" si="2665"/>
        <v>1.6059456324872738E-4</v>
      </c>
      <c r="AU2007" s="13">
        <f t="shared" si="2666"/>
        <v>1.3382880270727289E-5</v>
      </c>
      <c r="AV2007" s="13">
        <f t="shared" si="2667"/>
        <v>8.3643001692045512E-7</v>
      </c>
      <c r="AW2007" s="13">
        <f t="shared" si="2668"/>
        <v>3.5360453100458724E-10</v>
      </c>
      <c r="AX2007" s="13">
        <f t="shared" si="2669"/>
        <v>7.8156683604189823E-8</v>
      </c>
      <c r="AY2007" s="13">
        <f t="shared" si="2670"/>
        <v>9.5158332254929002E-8</v>
      </c>
      <c r="AZ2007" s="13">
        <f t="shared" si="2671"/>
        <v>5.7929199269747637E-8</v>
      </c>
      <c r="BA2007" s="13">
        <f t="shared" si="2672"/>
        <v>2.3510234984250371E-8</v>
      </c>
      <c r="BB2007" s="13">
        <f t="shared" si="2673"/>
        <v>7.1561210406285154E-9</v>
      </c>
      <c r="BC2007" s="13">
        <f t="shared" si="2674"/>
        <v>1.7425625352509491E-9</v>
      </c>
      <c r="BD2007" s="13">
        <f t="shared" si="2675"/>
        <v>1.0428221944762477E-3</v>
      </c>
      <c r="BE2007" s="13">
        <f t="shared" si="2676"/>
        <v>2.6070554861906193E-4</v>
      </c>
      <c r="BF2007" s="13">
        <f t="shared" si="2677"/>
        <v>3.2588193577382741E-5</v>
      </c>
      <c r="BG2007" s="13">
        <f t="shared" si="2678"/>
        <v>2.7156827981152297E-6</v>
      </c>
      <c r="BH2007" s="13">
        <f t="shared" si="2679"/>
        <v>1.697301748822018E-7</v>
      </c>
      <c r="BI2007" s="13">
        <f t="shared" si="2680"/>
        <v>8.4865087441100918E-9</v>
      </c>
      <c r="BJ2007" s="14">
        <f t="shared" si="2681"/>
        <v>7.5500858764358802E-2</v>
      </c>
      <c r="BK2007" s="14">
        <f t="shared" si="2682"/>
        <v>0.30617465948301381</v>
      </c>
      <c r="BL2007" s="14">
        <f t="shared" si="2683"/>
        <v>0.54871626828149955</v>
      </c>
      <c r="BM2007" s="14">
        <f t="shared" si="2684"/>
        <v>0.18277464134648119</v>
      </c>
      <c r="BN2007" s="14">
        <f t="shared" si="2685"/>
        <v>0.81695155457441548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1.1119000000000001</v>
      </c>
      <c r="G2008" s="10">
        <f>VLOOKUP(C2008,away!$B$2:$E$405,4,FALSE)</f>
        <v>0.83399999999999996</v>
      </c>
      <c r="H2008" s="10">
        <f>VLOOKUP(A2008,away!$A$2:$E$405,3,FALSE)</f>
        <v>1.125</v>
      </c>
      <c r="I2008" s="10">
        <f>VLOOKUP(C2008,away!$B$2:$E$405,3,FALSE)</f>
        <v>0.254</v>
      </c>
      <c r="J2008" s="10">
        <f>VLOOKUP(B2008,home!$B$2:$E$405,4,FALSE)</f>
        <v>0.76190000000000002</v>
      </c>
      <c r="K2008" s="12">
        <f t="shared" si="2630"/>
        <v>1.4296563358200003</v>
      </c>
      <c r="L2008" s="12">
        <f t="shared" si="2631"/>
        <v>0.217712925</v>
      </c>
      <c r="M2008" s="13">
        <f t="shared" si="2632"/>
        <v>0.19255580699144259</v>
      </c>
      <c r="N2008" s="13">
        <f t="shared" si="2633"/>
        <v>0.27528862946424898</v>
      </c>
      <c r="O2008" s="13">
        <f t="shared" si="2634"/>
        <v>4.1921887965842411E-2</v>
      </c>
      <c r="P2008" s="13">
        <f t="shared" si="2635"/>
        <v>5.9933892739902815E-2</v>
      </c>
      <c r="Q2008" s="13">
        <f t="shared" si="2636"/>
        <v>0.19678406664638406</v>
      </c>
      <c r="R2008" s="13">
        <f t="shared" si="2637"/>
        <v>4.5634684252829254E-3</v>
      </c>
      <c r="S2008" s="13">
        <f t="shared" si="2638"/>
        <v>4.6636758910078126E-3</v>
      </c>
      <c r="T2008" s="13">
        <f t="shared" si="2639"/>
        <v>4.2842434742979205E-2</v>
      </c>
      <c r="U2008" s="13">
        <f t="shared" si="2640"/>
        <v>6.5241915475202526E-3</v>
      </c>
      <c r="V2008" s="13">
        <f t="shared" si="2641"/>
        <v>1.6128787400074789E-4</v>
      </c>
      <c r="W2008" s="13">
        <f t="shared" si="2642"/>
        <v>9.3777862556476063E-2</v>
      </c>
      <c r="X2008" s="13">
        <f t="shared" si="2643"/>
        <v>2.0416652757418375E-2</v>
      </c>
      <c r="Y2008" s="13">
        <f t="shared" si="2644"/>
        <v>2.2224845952634347E-3</v>
      </c>
      <c r="Z2008" s="13">
        <f t="shared" si="2645"/>
        <v>3.3117535300449658E-4</v>
      </c>
      <c r="AA2008" s="13">
        <f t="shared" si="2646"/>
        <v>4.7346694169030367E-4</v>
      </c>
      <c r="AB2008" s="13">
        <f t="shared" si="2647"/>
        <v>3.3844750649443078E-4</v>
      </c>
      <c r="AC2008" s="13">
        <f t="shared" si="2648"/>
        <v>3.1376001753862273E-6</v>
      </c>
      <c r="AD2008" s="13">
        <f t="shared" si="2649"/>
        <v>3.3517528840880807E-2</v>
      </c>
      <c r="AE2008" s="13">
        <f t="shared" si="2650"/>
        <v>7.2971992427200193E-3</v>
      </c>
      <c r="AF2008" s="13">
        <f t="shared" si="2651"/>
        <v>7.9434729572018016E-4</v>
      </c>
      <c r="AG2008" s="13">
        <f t="shared" si="2652"/>
        <v>5.7646557739026807E-5</v>
      </c>
      <c r="AH2008" s="13">
        <f t="shared" si="2653"/>
        <v>1.8025288697629118E-5</v>
      </c>
      <c r="AI2008" s="13">
        <f t="shared" si="2654"/>
        <v>2.5769968191550106E-5</v>
      </c>
      <c r="AJ2008" s="13">
        <f t="shared" si="2655"/>
        <v>1.8421099149464747E-5</v>
      </c>
      <c r="AK2008" s="13">
        <f t="shared" si="2656"/>
        <v>8.7786137039335645E-6</v>
      </c>
      <c r="AL2008" s="13">
        <f t="shared" si="2657"/>
        <v>3.9063707360569042E-8</v>
      </c>
      <c r="AM2008" s="13">
        <f t="shared" si="2658"/>
        <v>9.5837094936789564E-3</v>
      </c>
      <c r="AN2008" s="13">
        <f t="shared" si="2659"/>
        <v>2.0864974262191139E-3</v>
      </c>
      <c r="AO2008" s="13">
        <f t="shared" si="2660"/>
        <v>2.271287288335675E-4</v>
      </c>
      <c r="AP2008" s="13">
        <f t="shared" si="2661"/>
        <v>1.648295330196261E-5</v>
      </c>
      <c r="AQ2008" s="13">
        <f t="shared" si="2662"/>
        <v>8.9713799400217161E-7</v>
      </c>
      <c r="AR2008" s="13">
        <f t="shared" si="2663"/>
        <v>7.8486766526605507E-7</v>
      </c>
      <c r="AS2008" s="13">
        <f t="shared" si="2664"/>
        <v>1.1220910304278665E-6</v>
      </c>
      <c r="AT2008" s="13">
        <f t="shared" si="2665"/>
        <v>8.021022755089964E-7</v>
      </c>
      <c r="AU2008" s="13">
        <f t="shared" si="2666"/>
        <v>3.8224353338569208E-7</v>
      </c>
      <c r="AV2008" s="13">
        <f t="shared" si="2667"/>
        <v>1.366192223327697E-7</v>
      </c>
      <c r="AW2008" s="13">
        <f t="shared" si="2668"/>
        <v>3.3774336264028094E-10</v>
      </c>
      <c r="AX2008" s="13">
        <f t="shared" si="2669"/>
        <v>2.2835684997160681E-3</v>
      </c>
      <c r="AY2008" s="13">
        <f t="shared" si="2670"/>
        <v>4.9716237751104672E-4</v>
      </c>
      <c r="AZ2008" s="13">
        <f t="shared" si="2671"/>
        <v>5.4119337703942103E-5</v>
      </c>
      <c r="BA2008" s="13">
        <f t="shared" si="2672"/>
        <v>3.9274931035293407E-6</v>
      </c>
      <c r="BB2008" s="13">
        <f t="shared" si="2673"/>
        <v>2.1376650287167505E-7</v>
      </c>
      <c r="BC2008" s="13">
        <f t="shared" si="2674"/>
        <v>9.3079461214426547E-9</v>
      </c>
      <c r="BD2008" s="13">
        <f t="shared" si="2675"/>
        <v>2.847930585716563E-8</v>
      </c>
      <c r="BE2008" s="13">
        <f t="shared" si="2676"/>
        <v>4.0715620058452477E-8</v>
      </c>
      <c r="BF2008" s="13">
        <f t="shared" si="2677"/>
        <v>2.9104672091703251E-8</v>
      </c>
      <c r="BG2008" s="13">
        <f t="shared" si="2678"/>
        <v>1.3869892952622364E-8</v>
      </c>
      <c r="BH2008" s="13">
        <f t="shared" si="2679"/>
        <v>4.9572950842154359E-9</v>
      </c>
      <c r="BI2008" s="13">
        <f t="shared" si="2680"/>
        <v>1.4174456651355864E-9</v>
      </c>
      <c r="BJ2008" s="14">
        <f t="shared" si="2681"/>
        <v>0.68775256922234107</v>
      </c>
      <c r="BK2008" s="14">
        <f t="shared" si="2682"/>
        <v>0.25781500253774781</v>
      </c>
      <c r="BL2008" s="14">
        <f t="shared" si="2683"/>
        <v>5.3895803824531512E-2</v>
      </c>
      <c r="BM2008" s="14">
        <f t="shared" si="2684"/>
        <v>0.22824963666475359</v>
      </c>
      <c r="BN2008" s="14">
        <f t="shared" si="2685"/>
        <v>0.77104775223310373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1.1119000000000001</v>
      </c>
      <c r="G2009" s="10">
        <f>VLOOKUP(C2009,away!$B$2:$E$405,4,FALSE)</f>
        <v>1.054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1.0159</v>
      </c>
      <c r="K2009" s="12">
        <f t="shared" si="2630"/>
        <v>1.8067839064200004</v>
      </c>
      <c r="L2009" s="12">
        <f t="shared" si="2631"/>
        <v>1.01591269875</v>
      </c>
      <c r="M2009" s="13">
        <f t="shared" si="2632"/>
        <v>5.9445425538652417E-2</v>
      </c>
      <c r="N2009" s="13">
        <f t="shared" si="2633"/>
        <v>0.10740503817352567</v>
      </c>
      <c r="O2009" s="13">
        <f t="shared" si="2634"/>
        <v>6.0391362687314543E-2</v>
      </c>
      <c r="P2009" s="13">
        <f t="shared" si="2635"/>
        <v>0.10911414219021323</v>
      </c>
      <c r="Q2009" s="13">
        <f t="shared" si="2636"/>
        <v>9.7028847220176004E-2</v>
      </c>
      <c r="R2009" s="13">
        <f t="shared" si="2637"/>
        <v>3.0676176124429886E-2</v>
      </c>
      <c r="S2009" s="13">
        <f t="shared" si="2638"/>
        <v>5.0070698956325328E-2</v>
      </c>
      <c r="T2009" s="13">
        <f t="shared" si="2639"/>
        <v>9.8572838036050436E-2</v>
      </c>
      <c r="U2009" s="13">
        <f t="shared" si="2640"/>
        <v>5.5425221332125379E-2</v>
      </c>
      <c r="V2009" s="13">
        <f t="shared" si="2641"/>
        <v>1.0211834012229954E-2</v>
      </c>
      <c r="W2009" s="13">
        <f t="shared" si="2642"/>
        <v>5.8436719871966344E-2</v>
      </c>
      <c r="X2009" s="13">
        <f t="shared" si="2643"/>
        <v>5.936660579122708E-2</v>
      </c>
      <c r="Y2009" s="13">
        <f t="shared" si="2644"/>
        <v>3.0155644352496444E-2</v>
      </c>
      <c r="Z2009" s="13">
        <f t="shared" si="2645"/>
        <v>1.0388105624633295E-2</v>
      </c>
      <c r="AA2009" s="13">
        <f t="shared" si="2646"/>
        <v>1.8769062060778524E-2</v>
      </c>
      <c r="AB2009" s="13">
        <f t="shared" si="2647"/>
        <v>1.6955819635006426E-2</v>
      </c>
      <c r="AC2009" s="13">
        <f t="shared" si="2648"/>
        <v>1.171510989214812E-3</v>
      </c>
      <c r="AD2009" s="13">
        <f t="shared" si="2649"/>
        <v>2.6395631252160646E-2</v>
      </c>
      <c r="AE2009" s="13">
        <f t="shared" si="2650"/>
        <v>2.6815656980592361E-2</v>
      </c>
      <c r="AF2009" s="13">
        <f t="shared" si="2651"/>
        <v>1.3621183225953931E-2</v>
      </c>
      <c r="AG2009" s="13">
        <f t="shared" si="2652"/>
        <v>4.6126443370823637E-3</v>
      </c>
      <c r="AH2009" s="13">
        <f t="shared" si="2653"/>
        <v>2.6383521050053161E-3</v>
      </c>
      <c r="AI2009" s="13">
        <f t="shared" si="2654"/>
        <v>4.7669321227929362E-3</v>
      </c>
      <c r="AJ2009" s="13">
        <f t="shared" si="2655"/>
        <v>4.3064081212294035E-3</v>
      </c>
      <c r="AK2009" s="13">
        <f t="shared" si="2656"/>
        <v>2.5935829626378927E-3</v>
      </c>
      <c r="AL2009" s="13">
        <f t="shared" si="2657"/>
        <v>8.6013963561563673E-5</v>
      </c>
      <c r="AM2009" s="13">
        <f t="shared" si="2658"/>
        <v>9.5382403492401298E-3</v>
      </c>
      <c r="AN2009" s="13">
        <f t="shared" si="2659"/>
        <v>9.6900194945226826E-3</v>
      </c>
      <c r="AO2009" s="13">
        <f t="shared" si="2660"/>
        <v>4.9221069278103241E-3</v>
      </c>
      <c r="AP2009" s="13">
        <f t="shared" si="2661"/>
        <v>1.6668103108559529E-3</v>
      </c>
      <c r="AQ2009" s="13">
        <f t="shared" si="2662"/>
        <v>4.2333344030149933E-4</v>
      </c>
      <c r="AR2009" s="13">
        <f t="shared" si="2663"/>
        <v>5.3606708144973898E-4</v>
      </c>
      <c r="AS2009" s="13">
        <f t="shared" si="2664"/>
        <v>9.6855737552492809E-4</v>
      </c>
      <c r="AT2009" s="13">
        <f t="shared" si="2665"/>
        <v>8.7498693927141652E-4</v>
      </c>
      <c r="AU2009" s="13">
        <f t="shared" si="2666"/>
        <v>5.2697077340109662E-4</v>
      </c>
      <c r="AV2009" s="13">
        <f t="shared" si="2667"/>
        <v>2.3803057813370047E-4</v>
      </c>
      <c r="AW2009" s="13">
        <f t="shared" si="2668"/>
        <v>4.3856004456360885E-6</v>
      </c>
      <c r="AX2009" s="13">
        <f t="shared" si="2669"/>
        <v>2.8722565264288247E-3</v>
      </c>
      <c r="AY2009" s="13">
        <f t="shared" si="2670"/>
        <v>2.917961879266608E-3</v>
      </c>
      <c r="AZ2009" s="13">
        <f t="shared" si="2671"/>
        <v>1.4821972638076805E-3</v>
      </c>
      <c r="BA2009" s="13">
        <f t="shared" si="2672"/>
        <v>5.0192767411824223E-4</v>
      </c>
      <c r="BB2009" s="13">
        <f t="shared" si="2673"/>
        <v>1.2747867449769347E-4</v>
      </c>
      <c r="BC2009" s="13">
        <f t="shared" si="2674"/>
        <v>2.5901440848404929E-5</v>
      </c>
      <c r="BD2009" s="13">
        <f t="shared" si="2675"/>
        <v>9.0766225904440029E-5</v>
      </c>
      <c r="BE2009" s="13">
        <f t="shared" si="2676"/>
        <v>1.639949562106244E-4</v>
      </c>
      <c r="BF2009" s="13">
        <f t="shared" si="2677"/>
        <v>1.4815172380770446E-4</v>
      </c>
      <c r="BG2009" s="13">
        <f t="shared" si="2678"/>
        <v>8.9226050094713767E-5</v>
      </c>
      <c r="BH2009" s="13">
        <f t="shared" si="2679"/>
        <v>4.0303047836138381E-5</v>
      </c>
      <c r="BI2009" s="13">
        <f t="shared" si="2680"/>
        <v>1.4563779642002046E-5</v>
      </c>
      <c r="BJ2009" s="14">
        <f t="shared" si="2681"/>
        <v>0.5565790432229295</v>
      </c>
      <c r="BK2009" s="14">
        <f t="shared" si="2682"/>
        <v>0.23301758752946389</v>
      </c>
      <c r="BL2009" s="14">
        <f t="shared" si="2683"/>
        <v>0.20021453568259678</v>
      </c>
      <c r="BM2009" s="14">
        <f t="shared" si="2684"/>
        <v>0.53322470384649079</v>
      </c>
      <c r="BN2009" s="14">
        <f t="shared" si="2685"/>
        <v>0.46406099193431177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1.0193000000000001</v>
      </c>
      <c r="G2010" s="10">
        <f>VLOOKUP(C2010,away!$B$2:$E$405,4,FALSE)</f>
        <v>1.1119000000000001</v>
      </c>
      <c r="H2010" s="10">
        <f>VLOOKUP(A2010,away!$A$2:$E$405,3,FALSE)</f>
        <v>1.125</v>
      </c>
      <c r="I2010" s="10">
        <f>VLOOKUP(C2010,away!$B$2:$E$405,3,FALSE)</f>
        <v>0.63490000000000002</v>
      </c>
      <c r="J2010" s="10">
        <f>VLOOKUP(B2010,home!$B$2:$E$405,4,FALSE)</f>
        <v>0.76190000000000002</v>
      </c>
      <c r="K2010" s="12">
        <f t="shared" si="2630"/>
        <v>1.7473006032390006</v>
      </c>
      <c r="L2010" s="12">
        <f t="shared" si="2631"/>
        <v>0.54419659875000004</v>
      </c>
      <c r="M2010" s="13">
        <f t="shared" si="2632"/>
        <v>0.10111495894930267</v>
      </c>
      <c r="N2010" s="13">
        <f t="shared" si="2633"/>
        <v>0.17667822876860334</v>
      </c>
      <c r="O2010" s="13">
        <f t="shared" si="2634"/>
        <v>5.5026416742956386E-2</v>
      </c>
      <c r="P2010" s="13">
        <f t="shared" si="2635"/>
        <v>9.6147691169048338E-2</v>
      </c>
      <c r="Q2010" s="13">
        <f t="shared" si="2636"/>
        <v>0.15435498785328941</v>
      </c>
      <c r="R2010" s="13">
        <f t="shared" si="2637"/>
        <v>1.4972594416458459E-2</v>
      </c>
      <c r="S2010" s="13">
        <f t="shared" si="2638"/>
        <v>2.2856110048399644E-2</v>
      </c>
      <c r="T2010" s="13">
        <f t="shared" si="2639"/>
        <v>8.3999459389857672E-2</v>
      </c>
      <c r="U2010" s="13">
        <f t="shared" si="2640"/>
        <v>2.6161623255930758E-2</v>
      </c>
      <c r="V2010" s="13">
        <f t="shared" si="2641"/>
        <v>2.4148116307907102E-3</v>
      </c>
      <c r="W2010" s="13">
        <f t="shared" si="2642"/>
        <v>8.9901521129667053E-2</v>
      </c>
      <c r="X2010" s="13">
        <f t="shared" si="2643"/>
        <v>4.8924102021216068E-2</v>
      </c>
      <c r="Y2010" s="13">
        <f t="shared" si="2644"/>
        <v>1.3312164958421894E-2</v>
      </c>
      <c r="Z2010" s="13">
        <f t="shared" si="2645"/>
        <v>2.7160116519666455E-3</v>
      </c>
      <c r="AA2010" s="13">
        <f t="shared" si="2646"/>
        <v>4.7456887978854743E-3</v>
      </c>
      <c r="AB2010" s="13">
        <f t="shared" si="2647"/>
        <v>4.1460724496649292E-3</v>
      </c>
      <c r="AC2010" s="13">
        <f t="shared" si="2648"/>
        <v>1.4351150742264413E-4</v>
      </c>
      <c r="AD2010" s="13">
        <f t="shared" si="2649"/>
        <v>3.9271245525492778E-2</v>
      </c>
      <c r="AE2010" s="13">
        <f t="shared" si="2650"/>
        <v>2.1371278243649327E-2</v>
      </c>
      <c r="AF2010" s="13">
        <f t="shared" si="2651"/>
        <v>5.8150884655669179E-3</v>
      </c>
      <c r="AG2010" s="13">
        <f t="shared" si="2652"/>
        <v>1.0548504547972914E-3</v>
      </c>
      <c r="AH2010" s="13">
        <f t="shared" si="2653"/>
        <v>3.6951107579140429E-4</v>
      </c>
      <c r="AI2010" s="13">
        <f t="shared" si="2654"/>
        <v>6.4564692563381281E-4</v>
      </c>
      <c r="AJ2010" s="13">
        <f t="shared" si="2655"/>
        <v>5.6406963131968376E-4</v>
      </c>
      <c r="AK2010" s="13">
        <f t="shared" si="2656"/>
        <v>3.2853306902456129E-4</v>
      </c>
      <c r="AL2010" s="13">
        <f t="shared" si="2657"/>
        <v>5.4584604447281413E-6</v>
      </c>
      <c r="AM2010" s="13">
        <f t="shared" si="2658"/>
        <v>1.3723734199328066E-2</v>
      </c>
      <c r="AN2010" s="13">
        <f t="shared" si="2659"/>
        <v>7.4684094734233878E-3</v>
      </c>
      <c r="AO2010" s="13">
        <f t="shared" si="2660"/>
        <v>2.0321415167546429E-3</v>
      </c>
      <c r="AP2010" s="13">
        <f t="shared" si="2661"/>
        <v>3.6862816719884773E-4</v>
      </c>
      <c r="AQ2010" s="13">
        <f t="shared" si="2662"/>
        <v>5.0151548698264804E-5</v>
      </c>
      <c r="AR2010" s="13">
        <f t="shared" si="2663"/>
        <v>4.0217334129227146E-5</v>
      </c>
      <c r="AS2010" s="13">
        <f t="shared" si="2664"/>
        <v>7.0271772184663046E-5</v>
      </c>
      <c r="AT2010" s="13">
        <f t="shared" si="2665"/>
        <v>6.139295496446769E-5</v>
      </c>
      <c r="AU2010" s="13">
        <f t="shared" si="2666"/>
        <v>3.5757315748013059E-5</v>
      </c>
      <c r="AV2010" s="13">
        <f t="shared" si="2667"/>
        <v>1.5619694844177669E-5</v>
      </c>
      <c r="AW2010" s="13">
        <f t="shared" si="2668"/>
        <v>1.441753839589108E-7</v>
      </c>
      <c r="AX2010" s="13">
        <f t="shared" si="2669"/>
        <v>3.9965815075296077E-3</v>
      </c>
      <c r="AY2010" s="13">
        <f t="shared" si="2670"/>
        <v>2.1749260630247601E-3</v>
      </c>
      <c r="AZ2010" s="13">
        <f t="shared" si="2671"/>
        <v>5.9179368301540125E-4</v>
      </c>
      <c r="BA2010" s="13">
        <f t="shared" si="2672"/>
        <v>1.0735070315290569E-4</v>
      </c>
      <c r="BB2010" s="13">
        <f t="shared" si="2673"/>
        <v>1.4604971882308043E-5</v>
      </c>
      <c r="BC2010" s="13">
        <f t="shared" si="2674"/>
        <v>1.589595204638285E-6</v>
      </c>
      <c r="BD2010" s="13">
        <f t="shared" si="2675"/>
        <v>3.6476894073196169E-6</v>
      </c>
      <c r="BE2010" s="13">
        <f t="shared" si="2676"/>
        <v>6.3736099018380795E-6</v>
      </c>
      <c r="BF2010" s="13">
        <f t="shared" si="2677"/>
        <v>5.5683062131458736E-6</v>
      </c>
      <c r="BG2010" s="13">
        <f t="shared" si="2678"/>
        <v>3.2431682684164194E-6</v>
      </c>
      <c r="BH2010" s="13">
        <f t="shared" si="2679"/>
        <v>1.4166974679523996E-6</v>
      </c>
      <c r="BI2010" s="13">
        <f t="shared" si="2680"/>
        <v>4.9507926807207774E-7</v>
      </c>
      <c r="BJ2010" s="14">
        <f t="shared" si="2681"/>
        <v>0.66521283823977473</v>
      </c>
      <c r="BK2010" s="14">
        <f t="shared" si="2682"/>
        <v>0.22485746782843349</v>
      </c>
      <c r="BL2010" s="14">
        <f t="shared" si="2683"/>
        <v>0.10720415998706274</v>
      </c>
      <c r="BM2010" s="14">
        <f t="shared" si="2684"/>
        <v>0.39952081791993815</v>
      </c>
      <c r="BN2010" s="14">
        <f t="shared" si="2685"/>
        <v>0.59829487789965863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1.5088999999999999</v>
      </c>
      <c r="F2011" s="10">
        <f>VLOOKUP(B2011,home!$B$2:$E$405,3,FALSE)</f>
        <v>1.4675</v>
      </c>
      <c r="G2011" s="10">
        <f>VLOOKUP(C2011,away!$B$2:$E$405,4,FALSE)</f>
        <v>1.0414000000000001</v>
      </c>
      <c r="H2011" s="10">
        <f>VLOOKUP(A2011,away!$A$2:$E$405,3,FALSE)</f>
        <v>1.1115999999999999</v>
      </c>
      <c r="I2011" s="10">
        <f>VLOOKUP(C2011,away!$B$2:$E$405,3,FALSE)</f>
        <v>1.0924</v>
      </c>
      <c r="J2011" s="10">
        <f>VLOOKUP(B2011,home!$B$2:$E$405,4,FALSE)</f>
        <v>1.0281</v>
      </c>
      <c r="K2011" s="12">
        <f t="shared" si="2630"/>
        <v>2.3059832150500004</v>
      </c>
      <c r="L2011" s="12">
        <f t="shared" si="2631"/>
        <v>1.248434002704</v>
      </c>
      <c r="M2011" s="13">
        <f t="shared" si="2632"/>
        <v>2.8598036488711408E-2</v>
      </c>
      <c r="N2011" s="13">
        <f t="shared" si="2633"/>
        <v>6.5946592126355966E-2</v>
      </c>
      <c r="O2011" s="13">
        <f t="shared" si="2634"/>
        <v>3.5702761163077024E-2</v>
      </c>
      <c r="P2011" s="13">
        <f t="shared" si="2635"/>
        <v>8.2329967972994647E-2</v>
      </c>
      <c r="Q2011" s="13">
        <f t="shared" si="2636"/>
        <v>7.6035867266562696E-2</v>
      </c>
      <c r="R2011" s="13">
        <f t="shared" si="2637"/>
        <v>2.2286270513202582E-2</v>
      </c>
      <c r="S2011" s="13">
        <f t="shared" si="2638"/>
        <v>5.9254274582014703E-2</v>
      </c>
      <c r="T2011" s="13">
        <f t="shared" si="2639"/>
        <v>9.4925762120664892E-2</v>
      </c>
      <c r="U2011" s="13">
        <f t="shared" si="2640"/>
        <v>5.1391765729508911E-2</v>
      </c>
      <c r="V2011" s="13">
        <f t="shared" si="2641"/>
        <v>1.895391404280488E-2</v>
      </c>
      <c r="W2011" s="13">
        <f t="shared" si="2642"/>
        <v>5.8445811219487775E-2</v>
      </c>
      <c r="X2011" s="13">
        <f t="shared" si="2643"/>
        <v>7.2965738042027453E-2</v>
      </c>
      <c r="Y2011" s="13">
        <f t="shared" si="2644"/>
        <v>4.5546454202029928E-2</v>
      </c>
      <c r="Z2011" s="13">
        <f t="shared" si="2645"/>
        <v>9.2743126340472087E-3</v>
      </c>
      <c r="AA2011" s="13">
        <f t="shared" si="2646"/>
        <v>2.138640926523902E-2</v>
      </c>
      <c r="AB2011" s="13">
        <f t="shared" si="2647"/>
        <v>2.4658350397915502E-2</v>
      </c>
      <c r="AC2011" s="13">
        <f t="shared" si="2648"/>
        <v>3.4103633669111157E-3</v>
      </c>
      <c r="AD2011" s="13">
        <f t="shared" si="2649"/>
        <v>3.3693764915529958E-2</v>
      </c>
      <c r="AE2011" s="13">
        <f t="shared" si="2650"/>
        <v>4.2064441799662657E-2</v>
      </c>
      <c r="AF2011" s="13">
        <f t="shared" si="2651"/>
        <v>2.6257339723731149E-2</v>
      </c>
      <c r="AG2011" s="13">
        <f t="shared" si="2652"/>
        <v>1.092685191055214E-2</v>
      </c>
      <c r="AH2011" s="13">
        <f t="shared" si="2653"/>
        <v>2.8945918110129597E-3</v>
      </c>
      <c r="AI2011" s="13">
        <f t="shared" si="2654"/>
        <v>6.6748801306170677E-3</v>
      </c>
      <c r="AJ2011" s="13">
        <f t="shared" si="2655"/>
        <v>7.6960807718368576E-3</v>
      </c>
      <c r="AK2011" s="13">
        <f t="shared" si="2656"/>
        <v>5.9156776938416155E-3</v>
      </c>
      <c r="AL2011" s="13">
        <f t="shared" si="2657"/>
        <v>3.9271941888023966E-4</v>
      </c>
      <c r="AM2011" s="13">
        <f t="shared" si="2658"/>
        <v>1.553945126941053E-2</v>
      </c>
      <c r="AN2011" s="13">
        <f t="shared" si="2659"/>
        <v>1.9399979348093937E-2</v>
      </c>
      <c r="AO2011" s="13">
        <f t="shared" si="2660"/>
        <v>1.2109796934957924E-2</v>
      </c>
      <c r="AP2011" s="13">
        <f t="shared" si="2661"/>
        <v>5.0394274198140507E-3</v>
      </c>
      <c r="AQ2011" s="13">
        <f t="shared" si="2662"/>
        <v>1.5728481362636871E-3</v>
      </c>
      <c r="AR2011" s="13">
        <f t="shared" si="2663"/>
        <v>7.2274136816342482E-4</v>
      </c>
      <c r="AS2011" s="13">
        <f t="shared" si="2664"/>
        <v>1.6666294638071303E-3</v>
      </c>
      <c r="AT2011" s="13">
        <f t="shared" si="2665"/>
        <v>1.9216097846235126E-3</v>
      </c>
      <c r="AU2011" s="13">
        <f t="shared" si="2666"/>
        <v>1.4770666364058889E-3</v>
      </c>
      <c r="AV2011" s="13">
        <f t="shared" si="2667"/>
        <v>8.5152271776558553E-4</v>
      </c>
      <c r="AW2011" s="13">
        <f t="shared" si="2668"/>
        <v>3.1405203088317263E-5</v>
      </c>
      <c r="AX2011" s="13">
        <f t="shared" si="2669"/>
        <v>5.9722856330580157E-3</v>
      </c>
      <c r="AY2011" s="13">
        <f t="shared" si="2670"/>
        <v>7.4560044581702097E-3</v>
      </c>
      <c r="AZ2011" s="13">
        <f t="shared" si="2671"/>
        <v>4.6541647449461513E-3</v>
      </c>
      <c r="BA2011" s="13">
        <f t="shared" si="2672"/>
        <v>1.9368058405923217E-3</v>
      </c>
      <c r="BB2011" s="13">
        <f t="shared" si="2673"/>
        <v>6.0449356700778957E-4</v>
      </c>
      <c r="BC2011" s="13">
        <f t="shared" si="2674"/>
        <v>1.5093406469367045E-4</v>
      </c>
      <c r="BD2011" s="13">
        <f t="shared" si="2675"/>
        <v>1.5038248319600506E-4</v>
      </c>
      <c r="BE2011" s="13">
        <f t="shared" si="2676"/>
        <v>3.4677948208752639E-4</v>
      </c>
      <c r="BF2011" s="13">
        <f t="shared" si="2677"/>
        <v>3.9983383250878412E-4</v>
      </c>
      <c r="BG2011" s="13">
        <f t="shared" si="2678"/>
        <v>3.0733670219145647E-4</v>
      </c>
      <c r="BH2011" s="13">
        <f t="shared" si="2679"/>
        <v>1.7717831915557984E-4</v>
      </c>
      <c r="BI2011" s="13">
        <f t="shared" si="2680"/>
        <v>8.1714046008707786E-5</v>
      </c>
      <c r="BJ2011" s="14">
        <f t="shared" si="2681"/>
        <v>0.60124481474361258</v>
      </c>
      <c r="BK2011" s="14">
        <f t="shared" si="2682"/>
        <v>0.20039528033048723</v>
      </c>
      <c r="BL2011" s="14">
        <f t="shared" si="2683"/>
        <v>0.18670958231216517</v>
      </c>
      <c r="BM2011" s="14">
        <f t="shared" si="2684"/>
        <v>0.67929989523432577</v>
      </c>
      <c r="BN2011" s="14">
        <f t="shared" si="2685"/>
        <v>0.31089949553090435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1.8234999999999999</v>
      </c>
      <c r="F2012" s="10">
        <f>VLOOKUP(B2012,home!$B$2:$E$405,3,FALSE)</f>
        <v>0.5484</v>
      </c>
      <c r="G2012" s="10">
        <f>VLOOKUP(C2012,away!$B$2:$E$405,4,FALSE)</f>
        <v>1.0282</v>
      </c>
      <c r="H2012" s="10">
        <f>VLOOKUP(A2012,away!$A$2:$E$405,3,FALSE)</f>
        <v>1.5146999999999999</v>
      </c>
      <c r="I2012" s="10">
        <f>VLOOKUP(C2012,away!$B$2:$E$405,3,FALSE)</f>
        <v>1.2379</v>
      </c>
      <c r="J2012" s="10">
        <f>VLOOKUP(B2012,home!$B$2:$E$405,4,FALSE)</f>
        <v>0.94310000000000005</v>
      </c>
      <c r="K2012" s="12">
        <f t="shared" si="2630"/>
        <v>1.0282076086799998</v>
      </c>
      <c r="L2012" s="12">
        <f t="shared" si="2631"/>
        <v>1.7683569483030002</v>
      </c>
      <c r="M2012" s="13">
        <f t="shared" si="2632"/>
        <v>6.101933138986472E-2</v>
      </c>
      <c r="N2012" s="13">
        <f t="shared" si="2633"/>
        <v>6.2740540811625264E-2</v>
      </c>
      <c r="O2012" s="13">
        <f t="shared" si="2634"/>
        <v>0.10790395864407061</v>
      </c>
      <c r="P2012" s="13">
        <f t="shared" si="2635"/>
        <v>0.11094767128452546</v>
      </c>
      <c r="Q2012" s="13">
        <f t="shared" si="2636"/>
        <v>3.2255150717605562E-2</v>
      </c>
      <c r="R2012" s="13">
        <f t="shared" si="2637"/>
        <v>9.5406357508820955E-2</v>
      </c>
      <c r="S2012" s="13">
        <f t="shared" si="2638"/>
        <v>5.0432319902081468E-2</v>
      </c>
      <c r="T2012" s="13">
        <f t="shared" si="2639"/>
        <v>5.7038619890038285E-2</v>
      </c>
      <c r="U2012" s="13">
        <f t="shared" si="2640"/>
        <v>9.8097542707013943E-2</v>
      </c>
      <c r="V2012" s="13">
        <f t="shared" si="2641"/>
        <v>1.0188662662151309E-2</v>
      </c>
      <c r="W2012" s="13">
        <f t="shared" si="2642"/>
        <v>1.1054997128987401E-2</v>
      </c>
      <c r="X2012" s="13">
        <f t="shared" si="2643"/>
        <v>1.9549180986514585E-2</v>
      </c>
      <c r="Y2012" s="13">
        <f t="shared" si="2644"/>
        <v>1.7284965015567987E-2</v>
      </c>
      <c r="Z2012" s="13">
        <f t="shared" si="2645"/>
        <v>5.6237498404334549E-2</v>
      </c>
      <c r="AA2012" s="13">
        <f t="shared" si="2646"/>
        <v>5.7823823752466134E-2</v>
      </c>
      <c r="AB2012" s="13">
        <f t="shared" si="2647"/>
        <v>2.9727447772628483E-2</v>
      </c>
      <c r="AC2012" s="13">
        <f t="shared" si="2648"/>
        <v>1.1578383953509705E-3</v>
      </c>
      <c r="AD2012" s="13">
        <f t="shared" si="2649"/>
        <v>2.8417080404900992E-3</v>
      </c>
      <c r="AE2012" s="13">
        <f t="shared" si="2650"/>
        <v>5.0251541584491691E-3</v>
      </c>
      <c r="AF2012" s="13">
        <f t="shared" si="2651"/>
        <v>4.4431331361936537E-3</v>
      </c>
      <c r="AG2012" s="13">
        <f t="shared" si="2652"/>
        <v>2.6190151178744491E-3</v>
      </c>
      <c r="AH2012" s="13">
        <f t="shared" si="2653"/>
        <v>2.4861992764620967E-2</v>
      </c>
      <c r="AI2012" s="13">
        <f t="shared" si="2654"/>
        <v>2.5563290127530384E-2</v>
      </c>
      <c r="AJ2012" s="13">
        <f t="shared" si="2655"/>
        <v>1.3142184706010529E-2</v>
      </c>
      <c r="AK2012" s="13">
        <f t="shared" si="2656"/>
        <v>4.5042981031326521E-3</v>
      </c>
      <c r="AL2012" s="13">
        <f t="shared" si="2657"/>
        <v>8.4209033932049383E-5</v>
      </c>
      <c r="AM2012" s="13">
        <f t="shared" si="2658"/>
        <v>5.8437316577581095E-4</v>
      </c>
      <c r="AN2012" s="13">
        <f t="shared" si="2659"/>
        <v>1.033380348101476E-3</v>
      </c>
      <c r="AO2012" s="13">
        <f t="shared" si="2660"/>
        <v>9.1369265940250929E-4</v>
      </c>
      <c r="AP2012" s="13">
        <f t="shared" si="2661"/>
        <v>5.3857825428929129E-4</v>
      </c>
      <c r="AQ2012" s="13">
        <f t="shared" si="2662"/>
        <v>2.3809964954434206E-4</v>
      </c>
      <c r="AR2012" s="13">
        <f t="shared" si="2663"/>
        <v>8.7929755307952894E-3</v>
      </c>
      <c r="AS2012" s="13">
        <f t="shared" si="2664"/>
        <v>9.0410043437007762E-3</v>
      </c>
      <c r="AT2012" s="13">
        <f t="shared" si="2665"/>
        <v>4.6480147281510323E-3</v>
      </c>
      <c r="AU2012" s="13">
        <f t="shared" si="2666"/>
        <v>1.5930413695805312E-3</v>
      </c>
      <c r="AV2012" s="13">
        <f t="shared" si="2667"/>
        <v>4.0949431428617737E-4</v>
      </c>
      <c r="AW2012" s="13">
        <f t="shared" si="2668"/>
        <v>4.2531130904999805E-6</v>
      </c>
      <c r="AX2012" s="13">
        <f t="shared" si="2669"/>
        <v>1.0014282255985122E-4</v>
      </c>
      <c r="AY2012" s="13">
        <f t="shared" si="2670"/>
        <v>1.7708825609638731E-4</v>
      </c>
      <c r="AZ2012" s="13">
        <f t="shared" si="2671"/>
        <v>1.5657762406545386E-4</v>
      </c>
      <c r="BA2012" s="13">
        <f t="shared" si="2672"/>
        <v>9.2295043154973461E-5</v>
      </c>
      <c r="BB2012" s="13">
        <f t="shared" si="2673"/>
        <v>4.080264521425564E-5</v>
      </c>
      <c r="BC2012" s="13">
        <f t="shared" si="2674"/>
        <v>1.4430728234754235E-5</v>
      </c>
      <c r="BD2012" s="13">
        <f t="shared" si="2675"/>
        <v>2.5915198960233458E-3</v>
      </c>
      <c r="BE2012" s="13">
        <f t="shared" si="2676"/>
        <v>2.6646204751368066E-3</v>
      </c>
      <c r="BF2012" s="13">
        <f t="shared" si="2677"/>
        <v>1.36989152339009E-3</v>
      </c>
      <c r="BG2012" s="13">
        <f t="shared" si="2678"/>
        <v>4.6951096247197562E-4</v>
      </c>
      <c r="BH2012" s="13">
        <f t="shared" si="2679"/>
        <v>1.2068868599308877E-4</v>
      </c>
      <c r="BI2012" s="13">
        <f t="shared" si="2680"/>
        <v>2.4818605043937053E-5</v>
      </c>
      <c r="BJ2012" s="14">
        <f t="shared" si="2681"/>
        <v>0.21874192619978555</v>
      </c>
      <c r="BK2012" s="14">
        <f t="shared" si="2682"/>
        <v>0.23400712092400239</v>
      </c>
      <c r="BL2012" s="14">
        <f t="shared" si="2683"/>
        <v>0.48875647652086768</v>
      </c>
      <c r="BM2012" s="14">
        <f t="shared" si="2684"/>
        <v>0.52729717654947161</v>
      </c>
      <c r="BN2012" s="14">
        <f t="shared" si="2685"/>
        <v>0.47027301035651259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1.6352</v>
      </c>
      <c r="F2013" s="10">
        <f>VLOOKUP(B2013,home!$B$2:$E$405,3,FALSE)</f>
        <v>0.84940000000000004</v>
      </c>
      <c r="G2013" s="10">
        <f>VLOOKUP(C2013,away!$B$2:$E$405,4,FALSE)</f>
        <v>0.74739999999999995</v>
      </c>
      <c r="H2013" s="10">
        <f>VLOOKUP(A2013,away!$A$2:$E$405,3,FALSE)</f>
        <v>1.1458999999999999</v>
      </c>
      <c r="I2013" s="10">
        <f>VLOOKUP(C2013,away!$B$2:$E$405,3,FALSE)</f>
        <v>0.96960000000000002</v>
      </c>
      <c r="J2013" s="10">
        <f>VLOOKUP(B2013,home!$B$2:$E$405,4,FALSE)</f>
        <v>0.48480000000000001</v>
      </c>
      <c r="K2013" s="12">
        <f t="shared" si="2630"/>
        <v>1.0380929189119998</v>
      </c>
      <c r="L2013" s="12">
        <f t="shared" si="2631"/>
        <v>0.53864413747200002</v>
      </c>
      <c r="M2013" s="13">
        <f t="shared" si="2632"/>
        <v>0.20664828101813734</v>
      </c>
      <c r="N2013" s="13">
        <f t="shared" si="2633"/>
        <v>0.2145201172302654</v>
      </c>
      <c r="O2013" s="13">
        <f t="shared" si="2634"/>
        <v>0.11130988508908607</v>
      </c>
      <c r="P2013" s="13">
        <f t="shared" si="2635"/>
        <v>0.11555000351588865</v>
      </c>
      <c r="Q2013" s="13">
        <f t="shared" si="2636"/>
        <v>0.1113459073304553</v>
      </c>
      <c r="R2013" s="13">
        <f t="shared" si="2637"/>
        <v>2.9978208522959099E-2</v>
      </c>
      <c r="S2013" s="13">
        <f t="shared" si="2638"/>
        <v>1.6152811974455766E-2</v>
      </c>
      <c r="T2013" s="13">
        <f t="shared" si="2639"/>
        <v>5.9975820215050338E-2</v>
      </c>
      <c r="U2013" s="13">
        <f t="shared" si="2640"/>
        <v>3.1120165989351203E-2</v>
      </c>
      <c r="V2013" s="13">
        <f t="shared" si="2641"/>
        <v>1.0035610432932419E-3</v>
      </c>
      <c r="W2013" s="13">
        <f t="shared" si="2642"/>
        <v>3.8529132649859132E-2</v>
      </c>
      <c r="X2013" s="13">
        <f t="shared" si="2643"/>
        <v>2.0753491423727649E-2</v>
      </c>
      <c r="Y2013" s="13">
        <f t="shared" si="2644"/>
        <v>5.5893732437331638E-3</v>
      </c>
      <c r="Z2013" s="13">
        <f t="shared" si="2645"/>
        <v>5.382528757601689E-3</v>
      </c>
      <c r="AA2013" s="13">
        <f t="shared" si="2646"/>
        <v>5.5875649891065169E-3</v>
      </c>
      <c r="AB2013" s="13">
        <f t="shared" si="2647"/>
        <v>2.9002058245760401E-3</v>
      </c>
      <c r="AC2013" s="13">
        <f t="shared" si="2648"/>
        <v>3.5072116711306288E-5</v>
      </c>
      <c r="AD2013" s="13">
        <f t="shared" si="2649"/>
        <v>9.9992049439099739E-3</v>
      </c>
      <c r="AE2013" s="13">
        <f t="shared" si="2650"/>
        <v>5.3860131224181462E-3</v>
      </c>
      <c r="AF2013" s="13">
        <f t="shared" si="2651"/>
        <v>1.4505721963688979E-3</v>
      </c>
      <c r="AG2013" s="13">
        <f t="shared" si="2652"/>
        <v>2.6044740318466325E-4</v>
      </c>
      <c r="AH2013" s="13">
        <f t="shared" si="2653"/>
        <v>7.2481689001414927E-4</v>
      </c>
      <c r="AI2013" s="13">
        <f t="shared" si="2654"/>
        <v>7.5242728103150618E-4</v>
      </c>
      <c r="AJ2013" s="13">
        <f t="shared" si="2655"/>
        <v>3.9054471621750787E-4</v>
      </c>
      <c r="AK2013" s="13">
        <f t="shared" si="2656"/>
        <v>1.3514056814129718E-4</v>
      </c>
      <c r="AL2013" s="13">
        <f t="shared" si="2657"/>
        <v>7.8444072979158426E-7</v>
      </c>
      <c r="AM2013" s="13">
        <f t="shared" si="2658"/>
        <v>2.0760207694045614E-3</v>
      </c>
      <c r="AN2013" s="13">
        <f t="shared" si="2659"/>
        <v>1.1182364167098779E-3</v>
      </c>
      <c r="AO2013" s="13">
        <f t="shared" si="2660"/>
        <v>3.0116574508423606E-4</v>
      </c>
      <c r="AP2013" s="13">
        <f t="shared" si="2661"/>
        <v>5.4073720999003531E-5</v>
      </c>
      <c r="AQ2013" s="13">
        <f t="shared" si="2662"/>
        <v>7.281623201852457E-6</v>
      </c>
      <c r="AR2013" s="13">
        <f t="shared" si="2663"/>
        <v>7.8083673709361821E-5</v>
      </c>
      <c r="AS2013" s="13">
        <f t="shared" si="2664"/>
        <v>8.1058108760323591E-5</v>
      </c>
      <c r="AT2013" s="13">
        <f t="shared" si="2665"/>
        <v>4.2072924362245323E-5</v>
      </c>
      <c r="AU2013" s="13">
        <f t="shared" si="2666"/>
        <v>1.4558534952789016E-5</v>
      </c>
      <c r="AV2013" s="13">
        <f t="shared" si="2667"/>
        <v>3.7782780110557799E-6</v>
      </c>
      <c r="AW2013" s="13">
        <f t="shared" si="2668"/>
        <v>1.2184165804014405E-8</v>
      </c>
      <c r="AX2013" s="13">
        <f t="shared" si="2669"/>
        <v>3.5918374337218603E-4</v>
      </c>
      <c r="AY2013" s="13">
        <f t="shared" si="2670"/>
        <v>1.9347221764267535E-4</v>
      </c>
      <c r="AZ2013" s="13">
        <f t="shared" si="2671"/>
        <v>5.2106337898466957E-5</v>
      </c>
      <c r="BA2013" s="13">
        <f t="shared" si="2672"/>
        <v>9.3555911447147754E-6</v>
      </c>
      <c r="BB2013" s="13">
        <f t="shared" si="2673"/>
        <v>1.2598335806713927E-6</v>
      </c>
      <c r="BC2013" s="13">
        <f t="shared" si="2674"/>
        <v>1.3572039448380079E-7</v>
      </c>
      <c r="BD2013" s="13">
        <f t="shared" si="2675"/>
        <v>7.0098855126373766E-6</v>
      </c>
      <c r="BE2013" s="13">
        <f t="shared" si="2676"/>
        <v>7.276912513052675E-6</v>
      </c>
      <c r="BF2013" s="13">
        <f t="shared" si="2677"/>
        <v>3.7770556756710534E-6</v>
      </c>
      <c r="BG2013" s="13">
        <f t="shared" si="2678"/>
        <v>1.3069782504168334E-6</v>
      </c>
      <c r="BH2013" s="13">
        <f t="shared" si="2679"/>
        <v>3.3919121673242724E-7</v>
      </c>
      <c r="BI2013" s="13">
        <f t="shared" si="2680"/>
        <v>7.0422400049415653E-8</v>
      </c>
      <c r="BJ2013" s="14">
        <f t="shared" si="2681"/>
        <v>0.47198237147840533</v>
      </c>
      <c r="BK2013" s="14">
        <f t="shared" si="2682"/>
        <v>0.33958398632685882</v>
      </c>
      <c r="BL2013" s="14">
        <f t="shared" si="2683"/>
        <v>0.18313829183584776</v>
      </c>
      <c r="BM2013" s="14">
        <f t="shared" si="2684"/>
        <v>0.21054131565844486</v>
      </c>
      <c r="BN2013" s="14">
        <f t="shared" si="2685"/>
        <v>0.78935240270679186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1.6352</v>
      </c>
      <c r="F2014" s="10">
        <f>VLOOKUP(B2014,home!$B$2:$E$405,3,FALSE)</f>
        <v>1.1891</v>
      </c>
      <c r="G2014" s="10">
        <f>VLOOKUP(C2014,away!$B$2:$E$405,4,FALSE)</f>
        <v>1.0531999999999999</v>
      </c>
      <c r="H2014" s="10">
        <f>VLOOKUP(A2014,away!$A$2:$E$405,3,FALSE)</f>
        <v>1.1458999999999999</v>
      </c>
      <c r="I2014" s="10">
        <f>VLOOKUP(C2014,away!$B$2:$E$405,3,FALSE)</f>
        <v>1.0181</v>
      </c>
      <c r="J2014" s="10">
        <f>VLOOKUP(B2014,home!$B$2:$E$405,4,FALSE)</f>
        <v>0.87270000000000003</v>
      </c>
      <c r="K2014" s="12">
        <f t="shared" si="2630"/>
        <v>2.0478592682239998</v>
      </c>
      <c r="L2014" s="12">
        <f t="shared" si="2631"/>
        <v>1.0181274174329999</v>
      </c>
      <c r="M2014" s="13">
        <f t="shared" si="2632"/>
        <v>4.6607831890283571E-2</v>
      </c>
      <c r="N2014" s="13">
        <f t="shared" si="2633"/>
        <v>9.544628050834332E-2</v>
      </c>
      <c r="O2014" s="13">
        <f t="shared" si="2634"/>
        <v>4.7452711514605825E-2</v>
      </c>
      <c r="P2014" s="13">
        <f t="shared" si="2635"/>
        <v>9.717647507754526E-2</v>
      </c>
      <c r="Q2014" s="13">
        <f t="shared" si="2636"/>
        <v>9.7730275078259293E-2</v>
      </c>
      <c r="R2014" s="13">
        <f t="shared" si="2637"/>
        <v>2.4156453312279405E-2</v>
      </c>
      <c r="S2014" s="13">
        <f t="shared" si="2638"/>
        <v>5.0652792274947206E-2</v>
      </c>
      <c r="T2014" s="13">
        <f t="shared" si="2639"/>
        <v>9.9501872570444808E-2</v>
      </c>
      <c r="U2014" s="13">
        <f t="shared" si="2640"/>
        <v>4.9469016802971714E-2</v>
      </c>
      <c r="V2014" s="13">
        <f t="shared" si="2641"/>
        <v>1.1734460369716527E-2</v>
      </c>
      <c r="W2014" s="13">
        <f t="shared" si="2642"/>
        <v>6.6712616535031424E-2</v>
      </c>
      <c r="X2014" s="13">
        <f t="shared" si="2643"/>
        <v>6.7921943983009575E-2</v>
      </c>
      <c r="Y2014" s="13">
        <f t="shared" si="2644"/>
        <v>3.4576596707225217E-2</v>
      </c>
      <c r="Z2014" s="13">
        <f t="shared" si="2645"/>
        <v>8.1981158083906224E-3</v>
      </c>
      <c r="AA2014" s="13">
        <f t="shared" si="2646"/>
        <v>1.6788587440186423E-2</v>
      </c>
      <c r="AB2014" s="13">
        <f t="shared" si="2647"/>
        <v>1.7190332194887404E-2</v>
      </c>
      <c r="AC2014" s="13">
        <f t="shared" si="2648"/>
        <v>1.5291334221876835E-3</v>
      </c>
      <c r="AD2014" s="13">
        <f t="shared" si="2649"/>
        <v>3.4154512519684446E-2</v>
      </c>
      <c r="AE2014" s="13">
        <f t="shared" si="2650"/>
        <v>3.4773645625349389E-2</v>
      </c>
      <c r="AF2014" s="13">
        <f t="shared" si="2651"/>
        <v>1.7702001007633653E-2</v>
      </c>
      <c r="AG2014" s="13">
        <f t="shared" si="2652"/>
        <v>6.0076308564328048E-3</v>
      </c>
      <c r="AH2014" s="13">
        <f t="shared" si="2653"/>
        <v>2.086681618953349E-3</v>
      </c>
      <c r="AI2014" s="13">
        <f t="shared" si="2654"/>
        <v>4.2732302932062764E-3</v>
      </c>
      <c r="AJ2014" s="13">
        <f t="shared" si="2655"/>
        <v>4.3754871305990168E-3</v>
      </c>
      <c r="AK2014" s="13">
        <f t="shared" si="2656"/>
        <v>2.9867939577973433E-3</v>
      </c>
      <c r="AL2014" s="13">
        <f t="shared" si="2657"/>
        <v>1.2752860612891192E-4</v>
      </c>
      <c r="AM2014" s="13">
        <f t="shared" si="2658"/>
        <v>1.3988727003021676E-2</v>
      </c>
      <c r="AN2014" s="13">
        <f t="shared" si="2659"/>
        <v>1.4242306496761727E-2</v>
      </c>
      <c r="AO2014" s="13">
        <f t="shared" si="2660"/>
        <v>7.2502413659186263E-3</v>
      </c>
      <c r="AP2014" s="13">
        <f t="shared" si="2661"/>
        <v>2.460556505882879E-3</v>
      </c>
      <c r="AQ2014" s="13">
        <f t="shared" si="2662"/>
        <v>6.2629001019562554E-4</v>
      </c>
      <c r="AR2014" s="13">
        <f t="shared" si="2663"/>
        <v>4.2490155354197695E-4</v>
      </c>
      <c r="AS2014" s="13">
        <f t="shared" si="2664"/>
        <v>8.7013858450371356E-4</v>
      </c>
      <c r="AT2014" s="13">
        <f t="shared" si="2665"/>
        <v>8.9096068245762101E-4</v>
      </c>
      <c r="AU2014" s="13">
        <f t="shared" si="2666"/>
        <v>6.0818736373133969E-4</v>
      </c>
      <c r="AV2014" s="13">
        <f t="shared" si="2667"/>
        <v>3.1137053240848633E-4</v>
      </c>
      <c r="AW2014" s="13">
        <f t="shared" si="2668"/>
        <v>7.3859668313145598E-6</v>
      </c>
      <c r="AX2014" s="13">
        <f t="shared" si="2669"/>
        <v>4.7744907072988845E-3</v>
      </c>
      <c r="AY2014" s="13">
        <f t="shared" si="2670"/>
        <v>4.8610398933800697E-3</v>
      </c>
      <c r="AZ2014" s="13">
        <f t="shared" si="2671"/>
        <v>2.4745789963429177E-3</v>
      </c>
      <c r="BA2014" s="13">
        <f t="shared" si="2672"/>
        <v>8.3981224092685334E-4</v>
      </c>
      <c r="BB2014" s="13">
        <f t="shared" si="2673"/>
        <v>2.137589669958694E-4</v>
      </c>
      <c r="BC2014" s="13">
        <f t="shared" si="2674"/>
        <v>4.3526773004130083E-5</v>
      </c>
      <c r="BD2014" s="13">
        <f t="shared" si="2675"/>
        <v>7.2100653561827058E-5</v>
      </c>
      <c r="BE2014" s="13">
        <f t="shared" si="2676"/>
        <v>1.4765199164159525E-4</v>
      </c>
      <c r="BF2014" s="13">
        <f t="shared" si="2677"/>
        <v>1.5118524977748672E-4</v>
      </c>
      <c r="BG2014" s="13">
        <f t="shared" si="2678"/>
        <v>1.0320203832519552E-4</v>
      </c>
      <c r="BH2014" s="13">
        <f t="shared" si="2679"/>
        <v>5.2835812670965039E-5</v>
      </c>
      <c r="BI2014" s="13">
        <f t="shared" si="2680"/>
        <v>2.1640061734476542E-5</v>
      </c>
      <c r="BJ2014" s="14">
        <f t="shared" si="2681"/>
        <v>0.6063027043511432</v>
      </c>
      <c r="BK2014" s="14">
        <f t="shared" si="2682"/>
        <v>0.21268926153418927</v>
      </c>
      <c r="BL2014" s="14">
        <f t="shared" si="2683"/>
        <v>0.17243346878984142</v>
      </c>
      <c r="BM2014" s="14">
        <f t="shared" si="2684"/>
        <v>0.586199869175699</v>
      </c>
      <c r="BN2014" s="14">
        <f t="shared" si="2685"/>
        <v>0.40857002738131659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1.3391999999999999</v>
      </c>
      <c r="F2015" s="10">
        <f>VLOOKUP(B2015,home!$B$2:$E$405,3,FALSE)</f>
        <v>0.95040000000000002</v>
      </c>
      <c r="G2015" s="10">
        <f>VLOOKUP(C2015,away!$B$2:$E$405,4,FALSE)</f>
        <v>0.82140000000000002</v>
      </c>
      <c r="H2015" s="10">
        <f>VLOOKUP(A2015,away!$A$2:$E$405,3,FALSE)</f>
        <v>1.014</v>
      </c>
      <c r="I2015" s="10">
        <f>VLOOKUP(C2015,away!$B$2:$E$405,3,FALSE)</f>
        <v>0.88759999999999994</v>
      </c>
      <c r="J2015" s="10">
        <f>VLOOKUP(B2015,home!$B$2:$E$405,4,FALSE)</f>
        <v>1.5241</v>
      </c>
      <c r="K2015" s="12">
        <f t="shared" si="2630"/>
        <v>1.0454579435520002</v>
      </c>
      <c r="L2015" s="12">
        <f t="shared" si="2631"/>
        <v>1.3717302362400001</v>
      </c>
      <c r="M2015" s="13">
        <f t="shared" si="2632"/>
        <v>8.9172000911944604E-2</v>
      </c>
      <c r="N2015" s="13">
        <f t="shared" si="2633"/>
        <v>9.3225576695818685E-2</v>
      </c>
      <c r="O2015" s="13">
        <f t="shared" si="2634"/>
        <v>0.12231992987693528</v>
      </c>
      <c r="P2015" s="13">
        <f t="shared" si="2635"/>
        <v>0.12788034234456561</v>
      </c>
      <c r="Q2015" s="13">
        <f t="shared" si="2636"/>
        <v>4.8731709849429927E-2</v>
      </c>
      <c r="R2015" s="13">
        <f t="shared" si="2637"/>
        <v>8.3894973153474356E-2</v>
      </c>
      <c r="S2015" s="13">
        <f t="shared" si="2638"/>
        <v>4.5847860850156061E-2</v>
      </c>
      <c r="T2015" s="13">
        <f t="shared" si="2639"/>
        <v>6.6846759864137656E-2</v>
      </c>
      <c r="U2015" s="13">
        <f t="shared" si="2640"/>
        <v>8.7708666107381567E-2</v>
      </c>
      <c r="V2015" s="13">
        <f t="shared" si="2641"/>
        <v>7.3055319822911561E-3</v>
      </c>
      <c r="W2015" s="13">
        <f t="shared" si="2642"/>
        <v>1.6982317721652589E-2</v>
      </c>
      <c r="X2015" s="13">
        <f t="shared" si="2643"/>
        <v>2.3295158700225249E-2</v>
      </c>
      <c r="Y2015" s="13">
        <f t="shared" si="2644"/>
        <v>1.5977336773554143E-2</v>
      </c>
      <c r="Z2015" s="13">
        <f t="shared" si="2645"/>
        <v>3.8360423781054628E-2</v>
      </c>
      <c r="AA2015" s="13">
        <f t="shared" si="2646"/>
        <v>4.0104209759924611E-2</v>
      </c>
      <c r="AB2015" s="13">
        <f t="shared" si="2647"/>
        <v>2.0963632331694414E-2</v>
      </c>
      <c r="AC2015" s="13">
        <f t="shared" si="2648"/>
        <v>6.5479769528995813E-4</v>
      </c>
      <c r="AD2015" s="13">
        <f t="shared" si="2649"/>
        <v>4.4385747405063999E-3</v>
      </c>
      <c r="AE2015" s="13">
        <f t="shared" si="2650"/>
        <v>6.0885271773637424E-3</v>
      </c>
      <c r="AF2015" s="13">
        <f t="shared" si="2651"/>
        <v>4.1759084116794144E-3</v>
      </c>
      <c r="AG2015" s="13">
        <f t="shared" si="2652"/>
        <v>1.9094066106898695E-3</v>
      </c>
      <c r="AH2015" s="13">
        <f t="shared" si="2653"/>
        <v>1.3155038293863145E-2</v>
      </c>
      <c r="AI2015" s="13">
        <f t="shared" si="2654"/>
        <v>1.3753039282049975E-2</v>
      </c>
      <c r="AJ2015" s="13">
        <f t="shared" si="2655"/>
        <v>7.18911208270092E-3</v>
      </c>
      <c r="AK2015" s="13">
        <f t="shared" si="2656"/>
        <v>2.5053047779817809E-3</v>
      </c>
      <c r="AL2015" s="13">
        <f t="shared" si="2657"/>
        <v>3.7561455427157936E-5</v>
      </c>
      <c r="AM2015" s="13">
        <f t="shared" si="2658"/>
        <v>9.2806864410233515E-4</v>
      </c>
      <c r="AN2015" s="13">
        <f t="shared" si="2659"/>
        <v>1.2730598204214328E-3</v>
      </c>
      <c r="AO2015" s="13">
        <f t="shared" si="2660"/>
        <v>8.7314732410717231E-4</v>
      </c>
      <c r="AP2015" s="13">
        <f t="shared" si="2661"/>
        <v>3.9924086172328526E-4</v>
      </c>
      <c r="AQ2015" s="13">
        <f t="shared" si="2662"/>
        <v>1.3691269039208581E-4</v>
      </c>
      <c r="AR2015" s="13">
        <f t="shared" si="2663"/>
        <v>3.6090327573174239E-3</v>
      </c>
      <c r="AS2015" s="13">
        <f t="shared" si="2664"/>
        <v>3.7730919646768789E-3</v>
      </c>
      <c r="AT2015" s="13">
        <f t="shared" si="2665"/>
        <v>1.9723044831118325E-3</v>
      </c>
      <c r="AU2015" s="13">
        <f t="shared" si="2666"/>
        <v>6.8732046299082921E-4</v>
      </c>
      <c r="AV2015" s="13">
        <f t="shared" si="2667"/>
        <v>1.7964115944990019E-4</v>
      </c>
      <c r="AW2015" s="13">
        <f t="shared" si="2668"/>
        <v>1.4962879883390023E-6</v>
      </c>
      <c r="AX2015" s="13">
        <f t="shared" si="2669"/>
        <v>1.6170945602305336E-4</v>
      </c>
      <c r="AY2015" s="13">
        <f t="shared" si="2670"/>
        <v>2.2182175031274491E-4</v>
      </c>
      <c r="AZ2015" s="13">
        <f t="shared" si="2671"/>
        <v>1.5213980097983598E-4</v>
      </c>
      <c r="BA2015" s="13">
        <f t="shared" si="2672"/>
        <v>6.9564921713192356E-5</v>
      </c>
      <c r="BB2015" s="13">
        <f t="shared" si="2673"/>
        <v>2.3856076623913615E-5</v>
      </c>
      <c r="BC2015" s="13">
        <f t="shared" si="2674"/>
        <v>6.5448203246161064E-6</v>
      </c>
      <c r="BD2015" s="13">
        <f t="shared" si="2675"/>
        <v>8.2510322613215563E-4</v>
      </c>
      <c r="BE2015" s="13">
        <f t="shared" si="2676"/>
        <v>8.6261072201024433E-4</v>
      </c>
      <c r="BF2015" s="13">
        <f t="shared" si="2677"/>
        <v>4.5091161575936799E-4</v>
      </c>
      <c r="BG2015" s="13">
        <f t="shared" si="2678"/>
        <v>1.571363768451662E-4</v>
      </c>
      <c r="BH2015" s="13">
        <f t="shared" si="2679"/>
        <v>4.1069868348439888E-5</v>
      </c>
      <c r="BI2015" s="13">
        <f t="shared" si="2680"/>
        <v>8.5873640211022724E-6</v>
      </c>
      <c r="BJ2015" s="14">
        <f t="shared" si="2681"/>
        <v>0.28591734271178132</v>
      </c>
      <c r="BK2015" s="14">
        <f t="shared" si="2682"/>
        <v>0.27111991698998733</v>
      </c>
      <c r="BL2015" s="14">
        <f t="shared" si="2683"/>
        <v>0.40416071566666939</v>
      </c>
      <c r="BM2015" s="14">
        <f t="shared" si="2684"/>
        <v>0.43411354085499987</v>
      </c>
      <c r="BN2015" s="14">
        <f t="shared" si="2685"/>
        <v>0.56522453283216845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1.3391999999999999</v>
      </c>
      <c r="F2016" s="10">
        <f>VLOOKUP(B2016,home!$B$2:$E$405,3,FALSE)</f>
        <v>0.56000000000000005</v>
      </c>
      <c r="G2016" s="10">
        <f>VLOOKUP(C2016,away!$B$2:$E$405,4,FALSE)</f>
        <v>1.1201000000000001</v>
      </c>
      <c r="H2016" s="10">
        <f>VLOOKUP(A2016,away!$A$2:$E$405,3,FALSE)</f>
        <v>1.014</v>
      </c>
      <c r="I2016" s="10">
        <f>VLOOKUP(C2016,away!$B$2:$E$405,3,FALSE)</f>
        <v>0.69030000000000002</v>
      </c>
      <c r="J2016" s="10">
        <f>VLOOKUP(B2016,home!$B$2:$E$405,4,FALSE)</f>
        <v>0.73960000000000004</v>
      </c>
      <c r="K2016" s="12">
        <f t="shared" si="2630"/>
        <v>0.84002123520000016</v>
      </c>
      <c r="L2016" s="12">
        <f t="shared" si="2631"/>
        <v>0.5176935223200001</v>
      </c>
      <c r="M2016" s="13">
        <f t="shared" si="2632"/>
        <v>0.25724797975885005</v>
      </c>
      <c r="N2016" s="13">
        <f t="shared" si="2633"/>
        <v>0.21609376570973385</v>
      </c>
      <c r="O2016" s="13">
        <f t="shared" si="2634"/>
        <v>0.13317561275106315</v>
      </c>
      <c r="P2016" s="13">
        <f t="shared" si="2635"/>
        <v>0.11187034272166496</v>
      </c>
      <c r="Q2016" s="13">
        <f t="shared" si="2636"/>
        <v>9.0761675995255017E-2</v>
      </c>
      <c r="R2016" s="13">
        <f t="shared" si="2637"/>
        <v>3.4472076026111104E-2</v>
      </c>
      <c r="S2016" s="13">
        <f t="shared" si="2638"/>
        <v>1.2162363327784528E-2</v>
      </c>
      <c r="T2016" s="13">
        <f t="shared" si="2639"/>
        <v>4.6986731737650167E-2</v>
      </c>
      <c r="U2016" s="13">
        <f t="shared" si="2640"/>
        <v>2.8957275883362166E-2</v>
      </c>
      <c r="V2016" s="13">
        <f t="shared" si="2641"/>
        <v>5.8767668244129833E-4</v>
      </c>
      <c r="W2016" s="13">
        <f t="shared" si="2642"/>
        <v>2.5413911726118781E-2</v>
      </c>
      <c r="X2016" s="13">
        <f t="shared" si="2643"/>
        <v>1.3156617477423985E-2</v>
      </c>
      <c r="Y2016" s="13">
        <f t="shared" si="2644"/>
        <v>3.4055478218522487E-3</v>
      </c>
      <c r="Z2016" s="13">
        <f t="shared" si="2645"/>
        <v>5.9486568198800971E-3</v>
      </c>
      <c r="AA2016" s="13">
        <f t="shared" si="2646"/>
        <v>4.9969980496165842E-3</v>
      </c>
      <c r="AB2016" s="13">
        <f t="shared" si="2647"/>
        <v>2.0987922369654567E-3</v>
      </c>
      <c r="AC2016" s="13">
        <f t="shared" si="2648"/>
        <v>1.5972815397779942E-5</v>
      </c>
      <c r="AD2016" s="13">
        <f t="shared" si="2649"/>
        <v>5.3370563798595151E-3</v>
      </c>
      <c r="AE2016" s="13">
        <f t="shared" si="2650"/>
        <v>2.7629595161099006E-3</v>
      </c>
      <c r="AF2016" s="13">
        <f t="shared" si="2651"/>
        <v>7.1518312196124881E-4</v>
      </c>
      <c r="AG2016" s="13">
        <f t="shared" si="2652"/>
        <v>1.2341522317064438E-4</v>
      </c>
      <c r="AH2016" s="13">
        <f t="shared" si="2653"/>
        <v>7.6989527553915436E-4</v>
      </c>
      <c r="AI2016" s="13">
        <f t="shared" si="2654"/>
        <v>6.4672838033304496E-4</v>
      </c>
      <c r="AJ2016" s="13">
        <f t="shared" si="2655"/>
        <v>2.7163278644312986E-4</v>
      </c>
      <c r="AK2016" s="13">
        <f t="shared" si="2656"/>
        <v>7.6059102929591958E-5</v>
      </c>
      <c r="AL2016" s="13">
        <f t="shared" si="2657"/>
        <v>2.7784619874637636E-7</v>
      </c>
      <c r="AM2016" s="13">
        <f t="shared" si="2658"/>
        <v>8.9664813850832666E-4</v>
      </c>
      <c r="AN2016" s="13">
        <f t="shared" si="2659"/>
        <v>4.6418893310604689E-4</v>
      </c>
      <c r="AO2016" s="13">
        <f t="shared" si="2660"/>
        <v>1.2015380190081618E-4</v>
      </c>
      <c r="AP2016" s="13">
        <f t="shared" si="2661"/>
        <v>2.0734281642057683E-5</v>
      </c>
      <c r="AQ2016" s="13">
        <f t="shared" si="2662"/>
        <v>2.6835008240129391E-6</v>
      </c>
      <c r="AR2016" s="13">
        <f t="shared" si="2663"/>
        <v>7.9713959402278407E-5</v>
      </c>
      <c r="AS2016" s="13">
        <f t="shared" si="2664"/>
        <v>6.696141863978458E-5</v>
      </c>
      <c r="AT2016" s="13">
        <f t="shared" si="2665"/>
        <v>2.8124506798268069E-5</v>
      </c>
      <c r="AU2016" s="13">
        <f t="shared" si="2666"/>
        <v>7.8750609800239834E-6</v>
      </c>
      <c r="AV2016" s="13">
        <f t="shared" si="2667"/>
        <v>1.6538046129287673E-6</v>
      </c>
      <c r="AW2016" s="13">
        <f t="shared" si="2668"/>
        <v>3.356332316088177E-9</v>
      </c>
      <c r="AX2016" s="13">
        <f t="shared" si="2669"/>
        <v>1.2553391280825747E-4</v>
      </c>
      <c r="AY2016" s="13">
        <f t="shared" si="2670"/>
        <v>6.4988093492318591E-5</v>
      </c>
      <c r="AZ2016" s="13">
        <f t="shared" si="2671"/>
        <v>1.6821957514449945E-5</v>
      </c>
      <c r="BA2016" s="13">
        <f t="shared" si="2672"/>
        <v>2.902872812657662E-6</v>
      </c>
      <c r="BB2016" s="13">
        <f t="shared" si="2673"/>
        <v>3.7569961280792769E-7</v>
      </c>
      <c r="BC2016" s="13">
        <f t="shared" si="2674"/>
        <v>3.8899451177759279E-8</v>
      </c>
      <c r="BD2016" s="13">
        <f t="shared" si="2675"/>
        <v>6.8779000701731609E-6</v>
      </c>
      <c r="BE2016" s="13">
        <f t="shared" si="2676"/>
        <v>5.777582112529027E-6</v>
      </c>
      <c r="BF2016" s="13">
        <f t="shared" si="2677"/>
        <v>2.4266458313180292E-6</v>
      </c>
      <c r="BG2016" s="13">
        <f t="shared" si="2678"/>
        <v>6.7947800953890086E-7</v>
      </c>
      <c r="BH2016" s="13">
        <f t="shared" si="2679"/>
        <v>1.426939892160262E-7</v>
      </c>
      <c r="BI2016" s="13">
        <f t="shared" si="2680"/>
        <v>2.3973196215372379E-8</v>
      </c>
      <c r="BJ2016" s="14">
        <f t="shared" si="2681"/>
        <v>0.40647193480080834</v>
      </c>
      <c r="BK2016" s="14">
        <f t="shared" si="2682"/>
        <v>0.38194960124582972</v>
      </c>
      <c r="BL2016" s="14">
        <f t="shared" si="2683"/>
        <v>0.20566532751600569</v>
      </c>
      <c r="BM2016" s="14">
        <f t="shared" si="2684"/>
        <v>0.15634908268268566</v>
      </c>
      <c r="BN2016" s="14">
        <f t="shared" si="2685"/>
        <v>0.8436214529626781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1.3391999999999999</v>
      </c>
      <c r="F2017" s="10">
        <f>VLOOKUP(B2017,home!$B$2:$E$405,3,FALSE)</f>
        <v>0.52270000000000005</v>
      </c>
      <c r="G2017" s="10">
        <f>VLOOKUP(C2017,away!$B$2:$E$405,4,FALSE)</f>
        <v>1.0861000000000001</v>
      </c>
      <c r="H2017" s="10">
        <f>VLOOKUP(A2017,away!$A$2:$E$405,3,FALSE)</f>
        <v>1.014</v>
      </c>
      <c r="I2017" s="10">
        <f>VLOOKUP(C2017,away!$B$2:$E$405,3,FALSE)</f>
        <v>0.80689999999999995</v>
      </c>
      <c r="J2017" s="10">
        <f>VLOOKUP(B2017,home!$B$2:$E$405,4,FALSE)</f>
        <v>0.78900000000000003</v>
      </c>
      <c r="K2017" s="12">
        <f t="shared" si="2630"/>
        <v>0.76026982622400008</v>
      </c>
      <c r="L2017" s="12">
        <f t="shared" si="2631"/>
        <v>0.64555711739999999</v>
      </c>
      <c r="M2017" s="13">
        <f t="shared" si="2632"/>
        <v>0.24516423560231557</v>
      </c>
      <c r="N2017" s="13">
        <f t="shared" si="2633"/>
        <v>0.1863909707977123</v>
      </c>
      <c r="O2017" s="13">
        <f t="shared" si="2634"/>
        <v>0.15826751722500529</v>
      </c>
      <c r="P2017" s="13">
        <f t="shared" si="2635"/>
        <v>0.12032601781755871</v>
      </c>
      <c r="Q2017" s="13">
        <f t="shared" si="2636"/>
        <v>7.0853715489049673E-2</v>
      </c>
      <c r="R2017" s="13">
        <f t="shared" si="2637"/>
        <v>5.1085361098914629E-2</v>
      </c>
      <c r="S2017" s="13">
        <f t="shared" si="2638"/>
        <v>1.4763930114297942E-2</v>
      </c>
      <c r="T2017" s="13">
        <f t="shared" si="2639"/>
        <v>4.574012032819063E-2</v>
      </c>
      <c r="U2017" s="13">
        <f t="shared" si="2640"/>
        <v>3.8838658605262116E-2</v>
      </c>
      <c r="V2017" s="13">
        <f t="shared" si="2641"/>
        <v>8.0512238102382753E-4</v>
      </c>
      <c r="W2017" s="13">
        <f t="shared" si="2642"/>
        <v>1.7955980654061517E-2</v>
      </c>
      <c r="X2017" s="13">
        <f t="shared" si="2643"/>
        <v>1.1591611111126119E-2</v>
      </c>
      <c r="Y2017" s="13">
        <f t="shared" si="2644"/>
        <v>3.7415235274601936E-3</v>
      </c>
      <c r="Z2017" s="13">
        <f t="shared" si="2645"/>
        <v>1.0992839484117809E-2</v>
      </c>
      <c r="AA2017" s="13">
        <f t="shared" si="2646"/>
        <v>8.3575241642985729E-3</v>
      </c>
      <c r="AB2017" s="13">
        <f t="shared" si="2647"/>
        <v>3.1769867220270776E-3</v>
      </c>
      <c r="AC2017" s="13">
        <f t="shared" si="2648"/>
        <v>2.4697008141904869E-5</v>
      </c>
      <c r="AD2017" s="13">
        <f t="shared" si="2649"/>
        <v>3.4128475728862134E-3</v>
      </c>
      <c r="AE2017" s="13">
        <f t="shared" si="2650"/>
        <v>2.2031880412780101E-3</v>
      </c>
      <c r="AF2017" s="13">
        <f t="shared" si="2651"/>
        <v>7.1114186050879225E-4</v>
      </c>
      <c r="AG2017" s="13">
        <f t="shared" si="2652"/>
        <v>1.5302756317750962E-4</v>
      </c>
      <c r="AH2017" s="13">
        <f t="shared" si="2653"/>
        <v>1.7741264423519988E-3</v>
      </c>
      <c r="AI2017" s="13">
        <f t="shared" si="2654"/>
        <v>1.3488148020263577E-3</v>
      </c>
      <c r="AJ2017" s="13">
        <f t="shared" si="2655"/>
        <v>5.1273159757246882E-4</v>
      </c>
      <c r="AK2017" s="13">
        <f t="shared" si="2656"/>
        <v>1.2993812086199163E-4</v>
      </c>
      <c r="AL2017" s="13">
        <f t="shared" si="2657"/>
        <v>4.8484929042320241E-7</v>
      </c>
      <c r="AM2017" s="13">
        <f t="shared" si="2658"/>
        <v>5.1893700623344044E-4</v>
      </c>
      <c r="AN2017" s="13">
        <f t="shared" si="2659"/>
        <v>3.3500347785624563E-4</v>
      </c>
      <c r="AO2017" s="13">
        <f t="shared" si="2660"/>
        <v>1.0813193974192632E-4</v>
      </c>
      <c r="AP2017" s="13">
        <f t="shared" si="2661"/>
        <v>2.3268447772889488E-5</v>
      </c>
      <c r="AQ2017" s="13">
        <f t="shared" si="2662"/>
        <v>3.7552780176597464E-6</v>
      </c>
      <c r="AR2017" s="13">
        <f t="shared" si="2663"/>
        <v>2.2905999040557471E-4</v>
      </c>
      <c r="AS2017" s="13">
        <f t="shared" si="2664"/>
        <v>1.7414739910051743E-4</v>
      </c>
      <c r="AT2017" s="13">
        <f t="shared" si="2665"/>
        <v>6.6199506425755953E-5</v>
      </c>
      <c r="AU2017" s="13">
        <f t="shared" si="2666"/>
        <v>1.6776495748808022E-5</v>
      </c>
      <c r="AV2017" s="13">
        <f t="shared" si="2667"/>
        <v>3.1886658768984876E-6</v>
      </c>
      <c r="AW2017" s="13">
        <f t="shared" si="2668"/>
        <v>6.6100796353201298E-9</v>
      </c>
      <c r="AX2017" s="13">
        <f t="shared" si="2669"/>
        <v>6.5755357925050082E-5</v>
      </c>
      <c r="AY2017" s="13">
        <f t="shared" si="2670"/>
        <v>4.2448839315700576E-5</v>
      </c>
      <c r="AZ2017" s="13">
        <f t="shared" si="2671"/>
        <v>1.3701575172809725E-5</v>
      </c>
      <c r="BA2017" s="13">
        <f t="shared" si="2672"/>
        <v>2.9483831241328179E-6</v>
      </c>
      <c r="BB2017" s="13">
        <f t="shared" si="2673"/>
        <v>4.7583742765149702E-7</v>
      </c>
      <c r="BC2017" s="13">
        <f t="shared" si="2674"/>
        <v>6.1436047629146301E-8</v>
      </c>
      <c r="BD2017" s="13">
        <f t="shared" si="2675"/>
        <v>2.4645217852982407E-5</v>
      </c>
      <c r="BE2017" s="13">
        <f t="shared" si="2676"/>
        <v>1.8737015494339559E-5</v>
      </c>
      <c r="BF2017" s="13">
        <f t="shared" si="2677"/>
        <v>7.1225937569189638E-6</v>
      </c>
      <c r="BG2017" s="13">
        <f t="shared" si="2678"/>
        <v>1.8050310392789766E-6</v>
      </c>
      <c r="BH2017" s="13">
        <f t="shared" si="2679"/>
        <v>3.4307765864038841E-7</v>
      </c>
      <c r="BI2017" s="13">
        <f t="shared" si="2680"/>
        <v>5.216631838317299E-8</v>
      </c>
      <c r="BJ2017" s="14">
        <f t="shared" si="2681"/>
        <v>0.34386861452408618</v>
      </c>
      <c r="BK2017" s="14">
        <f t="shared" si="2682"/>
        <v>0.38112693661194408</v>
      </c>
      <c r="BL2017" s="14">
        <f t="shared" si="2683"/>
        <v>0.26403373593799861</v>
      </c>
      <c r="BM2017" s="14">
        <f t="shared" si="2684"/>
        <v>0.16789186629835431</v>
      </c>
      <c r="BN2017" s="14">
        <f t="shared" si="2685"/>
        <v>0.8320878180305562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1.6516999999999999</v>
      </c>
      <c r="F2018" s="10">
        <f>VLOOKUP(B2018,home!$B$2:$E$405,3,FALSE)</f>
        <v>1.0379</v>
      </c>
      <c r="G2018" s="10">
        <f>VLOOKUP(C2018,away!$B$2:$E$405,4,FALSE)</f>
        <v>0.75680000000000003</v>
      </c>
      <c r="H2018" s="10">
        <f>VLOOKUP(A2018,away!$A$2:$E$405,3,FALSE)</f>
        <v>1.3258000000000001</v>
      </c>
      <c r="I2018" s="10">
        <f>VLOOKUP(C2018,away!$B$2:$E$405,3,FALSE)</f>
        <v>0.94279999999999997</v>
      </c>
      <c r="J2018" s="10">
        <f>VLOOKUP(B2018,home!$B$2:$E$405,4,FALSE)</f>
        <v>1.0774999999999999</v>
      </c>
      <c r="K2018" s="12">
        <f t="shared" si="2630"/>
        <v>1.2973818086240001</v>
      </c>
      <c r="L2018" s="12">
        <f t="shared" si="2631"/>
        <v>1.3468364685999998</v>
      </c>
      <c r="M2018" s="13">
        <f t="shared" si="2632"/>
        <v>7.1060881942876061E-2</v>
      </c>
      <c r="N2018" s="13">
        <f t="shared" si="2633"/>
        <v>9.2193095537465103E-2</v>
      </c>
      <c r="O2018" s="13">
        <f t="shared" si="2634"/>
        <v>9.5707387291544668E-2</v>
      </c>
      <c r="P2018" s="13">
        <f t="shared" si="2635"/>
        <v>0.12416902322298187</v>
      </c>
      <c r="Q2018" s="13">
        <f t="shared" si="2636"/>
        <v>5.9804822515520863E-2</v>
      </c>
      <c r="R2018" s="13">
        <f t="shared" si="2637"/>
        <v>6.4451099759338285E-2</v>
      </c>
      <c r="S2018" s="13">
        <f t="shared" si="2638"/>
        <v>5.4242031292770526E-2</v>
      </c>
      <c r="T2018" s="13">
        <f t="shared" si="2639"/>
        <v>8.0547315962053861E-2</v>
      </c>
      <c r="U2018" s="13">
        <f t="shared" si="2640"/>
        <v>8.3617684373576168E-2</v>
      </c>
      <c r="V2018" s="13">
        <f t="shared" si="2641"/>
        <v>1.0531157476217152E-2</v>
      </c>
      <c r="W2018" s="13">
        <f t="shared" si="2642"/>
        <v>2.5863229599874596E-2</v>
      </c>
      <c r="X2018" s="13">
        <f t="shared" si="2643"/>
        <v>3.4833540820886084E-2</v>
      </c>
      <c r="Y2018" s="13">
        <f t="shared" si="2644"/>
        <v>2.3457541554018083E-2</v>
      </c>
      <c r="Z2018" s="13">
        <f t="shared" si="2645"/>
        <v>2.8935030532417815E-2</v>
      </c>
      <c r="AA2018" s="13">
        <f t="shared" si="2646"/>
        <v>3.753978224473889E-2</v>
      </c>
      <c r="AB2018" s="13">
        <f t="shared" si="2647"/>
        <v>2.4351715292015238E-2</v>
      </c>
      <c r="AC2018" s="13">
        <f t="shared" si="2648"/>
        <v>1.1501084540792663E-3</v>
      </c>
      <c r="AD2018" s="13">
        <f t="shared" si="2649"/>
        <v>8.3886208987857674E-3</v>
      </c>
      <c r="AE2018" s="13">
        <f t="shared" si="2650"/>
        <v>1.1298100547744779E-2</v>
      </c>
      <c r="AF2018" s="13">
        <f t="shared" si="2651"/>
        <v>7.6083469218061533E-3</v>
      </c>
      <c r="AG2018" s="13">
        <f t="shared" si="2652"/>
        <v>3.4157330333496917E-3</v>
      </c>
      <c r="AH2018" s="13">
        <f t="shared" si="2653"/>
        <v>9.7426885852786981E-3</v>
      </c>
      <c r="AI2018" s="13">
        <f t="shared" si="2654"/>
        <v>1.2639986937629279E-2</v>
      </c>
      <c r="AJ2018" s="13">
        <f t="shared" si="2655"/>
        <v>8.1994445570626063E-3</v>
      </c>
      <c r="AK2018" s="13">
        <f t="shared" si="2656"/>
        <v>3.5459367363846997E-3</v>
      </c>
      <c r="AL2018" s="13">
        <f t="shared" si="2657"/>
        <v>8.0386192481154617E-5</v>
      </c>
      <c r="AM2018" s="13">
        <f t="shared" si="2658"/>
        <v>2.1766488307055501E-3</v>
      </c>
      <c r="AN2018" s="13">
        <f t="shared" si="2659"/>
        <v>2.9315900245297814E-3</v>
      </c>
      <c r="AO2018" s="13">
        <f t="shared" si="2660"/>
        <v>1.9741861780103397E-3</v>
      </c>
      <c r="AP2018" s="13">
        <f t="shared" si="2661"/>
        <v>8.863019801167918E-4</v>
      </c>
      <c r="AQ2018" s="13">
        <f t="shared" si="2662"/>
        <v>2.9842595725342188E-4</v>
      </c>
      <c r="AR2018" s="13">
        <f t="shared" si="2663"/>
        <v>2.6243616577732573E-3</v>
      </c>
      <c r="AS2018" s="13">
        <f t="shared" si="2664"/>
        <v>3.4047990740453476E-3</v>
      </c>
      <c r="AT2018" s="13">
        <f t="shared" si="2665"/>
        <v>2.2086621903431376E-3</v>
      </c>
      <c r="AU2018" s="13">
        <f t="shared" si="2666"/>
        <v>9.5515938238227528E-4</v>
      </c>
      <c r="AV2018" s="13">
        <f t="shared" si="2667"/>
        <v>3.0980160175982471E-4</v>
      </c>
      <c r="AW2018" s="13">
        <f t="shared" si="2668"/>
        <v>3.901769678218958E-6</v>
      </c>
      <c r="AX2018" s="13">
        <f t="shared" si="2669"/>
        <v>4.7065743278668044E-4</v>
      </c>
      <c r="AY2018" s="13">
        <f t="shared" si="2670"/>
        <v>6.3389859469475441E-4</v>
      </c>
      <c r="AZ2018" s="13">
        <f t="shared" si="2671"/>
        <v>4.2687887236459295E-4</v>
      </c>
      <c r="BA2018" s="13">
        <f t="shared" si="2672"/>
        <v>1.9164534432515939E-4</v>
      </c>
      <c r="BB2018" s="13">
        <f t="shared" si="2673"/>
        <v>6.4528734693632188E-5</v>
      </c>
      <c r="BC2018" s="13">
        <f t="shared" si="2674"/>
        <v>1.7381930631599569E-5</v>
      </c>
      <c r="BD2018" s="13">
        <f t="shared" si="2675"/>
        <v>5.8909766458076305E-4</v>
      </c>
      <c r="BE2018" s="13">
        <f t="shared" si="2676"/>
        <v>7.6428459352996503E-4</v>
      </c>
      <c r="BF2018" s="13">
        <f t="shared" si="2677"/>
        <v>4.9578446412868241E-4</v>
      </c>
      <c r="BG2018" s="13">
        <f t="shared" si="2678"/>
        <v>2.1440724825298364E-4</v>
      </c>
      <c r="BH2018" s="13">
        <f t="shared" si="2679"/>
        <v>6.9542015880137706E-5</v>
      </c>
      <c r="BI2018" s="13">
        <f t="shared" si="2680"/>
        <v>1.8044509267586373E-5</v>
      </c>
      <c r="BJ2018" s="14">
        <f t="shared" si="2681"/>
        <v>0.35748249127161735</v>
      </c>
      <c r="BK2018" s="14">
        <f t="shared" si="2682"/>
        <v>0.26186748717610075</v>
      </c>
      <c r="BL2018" s="14">
        <f t="shared" si="2683"/>
        <v>0.35144967017951256</v>
      </c>
      <c r="BM2018" s="14">
        <f t="shared" si="2684"/>
        <v>0.4917183720649051</v>
      </c>
      <c r="BN2018" s="14">
        <f t="shared" si="2685"/>
        <v>0.5073863102697268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1.6516999999999999</v>
      </c>
      <c r="F2019" s="10">
        <f>VLOOKUP(B2019,home!$B$2:$E$405,3,FALSE)</f>
        <v>1.1352</v>
      </c>
      <c r="G2019" s="10">
        <f>VLOOKUP(C2019,away!$B$2:$E$405,4,FALSE)</f>
        <v>3.0272000000000001</v>
      </c>
      <c r="H2019" s="10">
        <f>VLOOKUP(A2019,away!$A$2:$E$405,3,FALSE)</f>
        <v>1.3258000000000001</v>
      </c>
      <c r="I2019" s="10">
        <f>VLOOKUP(C2019,away!$B$2:$E$405,3,FALSE)</f>
        <v>0.75429999999999997</v>
      </c>
      <c r="J2019" s="10">
        <f>VLOOKUP(B2019,home!$B$2:$E$405,4,FALSE)</f>
        <v>1.0370999999999999</v>
      </c>
      <c r="K2019" s="12">
        <f t="shared" si="2630"/>
        <v>5.6760297876479999</v>
      </c>
      <c r="L2019" s="12">
        <f t="shared" si="2631"/>
        <v>1.0371528298739998</v>
      </c>
      <c r="M2019" s="13">
        <f t="shared" si="2632"/>
        <v>1.2147917482204489E-3</v>
      </c>
      <c r="N2019" s="13">
        <f t="shared" si="2633"/>
        <v>6.8951941486882573E-3</v>
      </c>
      <c r="O2019" s="13">
        <f t="shared" si="2634"/>
        <v>1.259924699374422E-3</v>
      </c>
      <c r="P2019" s="13">
        <f t="shared" si="2635"/>
        <v>7.1513701238426703E-3</v>
      </c>
      <c r="Q2019" s="13">
        <f t="shared" si="2636"/>
        <v>1.9568663689785382E-2</v>
      </c>
      <c r="R2019" s="13">
        <f t="shared" si="2637"/>
        <v>6.5336723369216509E-4</v>
      </c>
      <c r="S2019" s="13">
        <f t="shared" si="2638"/>
        <v>1.0524868711675834E-2</v>
      </c>
      <c r="T2019" s="13">
        <f t="shared" si="2639"/>
        <v>2.0295694922713492E-2</v>
      </c>
      <c r="U2019" s="13">
        <f t="shared" si="2640"/>
        <v>3.708531880709901E-3</v>
      </c>
      <c r="V2019" s="13">
        <f t="shared" si="2641"/>
        <v>6.8843287357509978E-3</v>
      </c>
      <c r="W2019" s="13">
        <f t="shared" si="2642"/>
        <v>3.7024106002562542E-2</v>
      </c>
      <c r="X2019" s="13">
        <f t="shared" si="2643"/>
        <v>3.8399656314112678E-2</v>
      </c>
      <c r="Y2019" s="13">
        <f t="shared" si="2644"/>
        <v>1.9913156106185482E-2</v>
      </c>
      <c r="Z2019" s="13">
        <f t="shared" si="2645"/>
        <v>2.2588055845692534E-4</v>
      </c>
      <c r="AA2019" s="13">
        <f t="shared" si="2646"/>
        <v>1.2821047782520735E-3</v>
      </c>
      <c r="AB2019" s="13">
        <f t="shared" si="2647"/>
        <v>3.6386324561223033E-3</v>
      </c>
      <c r="AC2019" s="13">
        <f t="shared" si="2648"/>
        <v>2.5329641333422942E-3</v>
      </c>
      <c r="AD2019" s="13">
        <f t="shared" si="2649"/>
        <v>5.2537482132895524E-2</v>
      </c>
      <c r="AE2019" s="13">
        <f t="shared" si="2650"/>
        <v>5.4489398268587293E-2</v>
      </c>
      <c r="AF2019" s="13">
        <f t="shared" si="2651"/>
        <v>2.8256916806198368E-2</v>
      </c>
      <c r="AG2019" s="13">
        <f t="shared" si="2652"/>
        <v>9.7689137430209405E-3</v>
      </c>
      <c r="AH2019" s="13">
        <f t="shared" si="2653"/>
        <v>5.856816510427989E-5</v>
      </c>
      <c r="AI2019" s="13">
        <f t="shared" si="2654"/>
        <v>3.3243464973977879E-4</v>
      </c>
      <c r="AJ2019" s="13">
        <f t="shared" si="2655"/>
        <v>9.4345448718465745E-4</v>
      </c>
      <c r="AK2019" s="13">
        <f t="shared" si="2656"/>
        <v>1.7850252575167609E-3</v>
      </c>
      <c r="AL2019" s="13">
        <f t="shared" si="2657"/>
        <v>5.9645331158973062E-4</v>
      </c>
      <c r="AM2019" s="13">
        <f t="shared" si="2658"/>
        <v>5.9640862710867902E-2</v>
      </c>
      <c r="AN2019" s="13">
        <f t="shared" si="2659"/>
        <v>6.1856689536703355E-2</v>
      </c>
      <c r="AO2019" s="13">
        <f t="shared" si="2660"/>
        <v>3.2077420299814655E-2</v>
      </c>
      <c r="AP2019" s="13">
        <f t="shared" si="2661"/>
        <v>1.1089729079670154E-2</v>
      </c>
      <c r="AQ2019" s="13">
        <f t="shared" si="2662"/>
        <v>2.875435974378972E-3</v>
      </c>
      <c r="AR2019" s="13">
        <f t="shared" si="2663"/>
        <v>1.2148827635686308E-5</v>
      </c>
      <c r="AS2019" s="13">
        <f t="shared" si="2664"/>
        <v>6.895710754515671E-5</v>
      </c>
      <c r="AT2019" s="13">
        <f t="shared" si="2665"/>
        <v>1.9570129824817816E-4</v>
      </c>
      <c r="AU2019" s="13">
        <f t="shared" si="2666"/>
        <v>3.702687994460148E-4</v>
      </c>
      <c r="AV2019" s="13">
        <f t="shared" si="2667"/>
        <v>5.2541418377306088E-4</v>
      </c>
      <c r="AW2019" s="13">
        <f t="shared" si="2668"/>
        <v>9.753519936918088E-5</v>
      </c>
      <c r="AX2019" s="13">
        <f t="shared" si="2669"/>
        <v>5.6420552217985177E-2</v>
      </c>
      <c r="AY2019" s="13">
        <f t="shared" si="2670"/>
        <v>5.8516735395937096E-2</v>
      </c>
      <c r="AZ2019" s="13">
        <f t="shared" si="2671"/>
        <v>3.0345398855442102E-2</v>
      </c>
      <c r="BA2019" s="13">
        <f t="shared" si="2672"/>
        <v>1.0490938765525671E-2</v>
      </c>
      <c r="BB2019" s="13">
        <f t="shared" si="2673"/>
        <v>2.7201767071749492E-3</v>
      </c>
      <c r="BC2019" s="13">
        <f t="shared" si="2674"/>
        <v>5.6424779392076749E-4</v>
      </c>
      <c r="BD2019" s="13">
        <f t="shared" si="2675"/>
        <v>2.1000318270005842E-6</v>
      </c>
      <c r="BE2019" s="13">
        <f t="shared" si="2676"/>
        <v>1.1919843205064168E-5</v>
      </c>
      <c r="BF2019" s="13">
        <f t="shared" si="2677"/>
        <v>3.3828692548018928E-5</v>
      </c>
      <c r="BG2019" s="13">
        <f t="shared" si="2678"/>
        <v>6.4004222193247111E-5</v>
      </c>
      <c r="BH2019" s="13">
        <f t="shared" si="2679"/>
        <v>9.0822467926027954E-5</v>
      </c>
      <c r="BI2019" s="13">
        <f t="shared" si="2680"/>
        <v>1.0310220666716791E-4</v>
      </c>
      <c r="BJ2019" s="14">
        <f t="shared" si="2681"/>
        <v>0.61374736947217057</v>
      </c>
      <c r="BK2019" s="14">
        <f t="shared" si="2682"/>
        <v>8.7421512160359066E-2</v>
      </c>
      <c r="BL2019" s="14">
        <f t="shared" si="2683"/>
        <v>1.5140311288710963E-2</v>
      </c>
      <c r="BM2019" s="14">
        <f t="shared" si="2684"/>
        <v>0.62137256163952626</v>
      </c>
      <c r="BN2019" s="14">
        <f t="shared" si="2685"/>
        <v>3.6743311643603345E-2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1.6516999999999999</v>
      </c>
      <c r="F2020" s="10">
        <f>VLOOKUP(B2020,home!$B$2:$E$405,3,FALSE)</f>
        <v>1.2866</v>
      </c>
      <c r="G2020" s="10">
        <f>VLOOKUP(C2020,away!$B$2:$E$405,4,FALSE)</f>
        <v>1.0379</v>
      </c>
      <c r="H2020" s="10">
        <f>VLOOKUP(A2020,away!$A$2:$E$405,3,FALSE)</f>
        <v>1.3258000000000001</v>
      </c>
      <c r="I2020" s="10">
        <f>VLOOKUP(C2020,away!$B$2:$E$405,3,FALSE)</f>
        <v>0.9698</v>
      </c>
      <c r="J2020" s="10">
        <f>VLOOKUP(B2020,home!$B$2:$E$405,4,FALSE)</f>
        <v>1.2257</v>
      </c>
      <c r="K2020" s="12">
        <f t="shared" si="2630"/>
        <v>2.2056176466379998</v>
      </c>
      <c r="L2020" s="12">
        <f t="shared" si="2631"/>
        <v>1.5759570615880001</v>
      </c>
      <c r="M2020" s="13">
        <f t="shared" si="2632"/>
        <v>2.278678062710161E-2</v>
      </c>
      <c r="N2020" s="13">
        <f t="shared" si="2633"/>
        <v>5.0258925461204224E-2</v>
      </c>
      <c r="O2020" s="13">
        <f t="shared" si="2634"/>
        <v>3.5910987840137416E-2</v>
      </c>
      <c r="P2020" s="13">
        <f t="shared" si="2635"/>
        <v>7.9205908488409707E-2</v>
      </c>
      <c r="Q2020" s="13">
        <f t="shared" si="2636"/>
        <v>5.5425986449147958E-2</v>
      </c>
      <c r="R2020" s="13">
        <f t="shared" si="2637"/>
        <v>2.8297087437632693E-2</v>
      </c>
      <c r="S2020" s="13">
        <f t="shared" si="2638"/>
        <v>6.8829116781999669E-2</v>
      </c>
      <c r="T2020" s="13">
        <f t="shared" si="2639"/>
        <v>8.7348974740015503E-2</v>
      </c>
      <c r="U2020" s="13">
        <f t="shared" si="2640"/>
        <v>6.2412555400901126E-2</v>
      </c>
      <c r="V2020" s="13">
        <f t="shared" si="2641"/>
        <v>2.6583018629129339E-2</v>
      </c>
      <c r="W2020" s="13">
        <f t="shared" si="2642"/>
        <v>4.0749511264853135E-2</v>
      </c>
      <c r="X2020" s="13">
        <f t="shared" si="2643"/>
        <v>6.4219480034105034E-2</v>
      </c>
      <c r="Y2020" s="13">
        <f t="shared" si="2644"/>
        <v>5.0603571525628728E-2</v>
      </c>
      <c r="Z2020" s="13">
        <f t="shared" si="2645"/>
        <v>1.4864998256570104E-2</v>
      </c>
      <c r="AA2020" s="13">
        <f t="shared" si="2646"/>
        <v>3.2786502471934126E-2</v>
      </c>
      <c r="AB2020" s="13">
        <f t="shared" si="2647"/>
        <v>3.6157244211819158E-2</v>
      </c>
      <c r="AC2020" s="13">
        <f t="shared" si="2648"/>
        <v>5.7750921887038077E-3</v>
      </c>
      <c r="AD2020" s="13">
        <f t="shared" si="2649"/>
        <v>2.24694602844085E-2</v>
      </c>
      <c r="AE2020" s="13">
        <f t="shared" si="2650"/>
        <v>3.5410904605284683E-2</v>
      </c>
      <c r="AF2020" s="13">
        <f t="shared" si="2651"/>
        <v>2.7903032584958725E-2</v>
      </c>
      <c r="AG2020" s="13">
        <f t="shared" si="2652"/>
        <v>1.4657993747328586E-2</v>
      </c>
      <c r="AH2020" s="13">
        <f t="shared" si="2653"/>
        <v>5.8566497432337404E-3</v>
      </c>
      <c r="AI2020" s="13">
        <f t="shared" si="2654"/>
        <v>1.2917530023854248E-2</v>
      </c>
      <c r="AJ2020" s="13">
        <f t="shared" si="2655"/>
        <v>1.4245566085794557E-2</v>
      </c>
      <c r="AK2020" s="13">
        <f t="shared" si="2656"/>
        <v>1.0473423981725433E-2</v>
      </c>
      <c r="AL2020" s="13">
        <f t="shared" si="2657"/>
        <v>8.0295927870840413E-4</v>
      </c>
      <c r="AM2020" s="13">
        <f t="shared" si="2658"/>
        <v>9.9118076227446214E-3</v>
      </c>
      <c r="AN2020" s="13">
        <f t="shared" si="2659"/>
        <v>1.5620583216166151E-2</v>
      </c>
      <c r="AO2020" s="13">
        <f t="shared" si="2660"/>
        <v>1.2308684212820026E-2</v>
      </c>
      <c r="AP2020" s="13">
        <f t="shared" si="2661"/>
        <v>6.4659859346834821E-3</v>
      </c>
      <c r="AQ2020" s="13">
        <f t="shared" si="2662"/>
        <v>2.5475290484732794E-3</v>
      </c>
      <c r="AR2020" s="13">
        <f t="shared" si="2663"/>
        <v>1.845965704019351E-3</v>
      </c>
      <c r="AS2020" s="13">
        <f t="shared" si="2664"/>
        <v>4.07149453187362E-3</v>
      </c>
      <c r="AT2020" s="13">
        <f t="shared" si="2665"/>
        <v>4.4900800938452888E-3</v>
      </c>
      <c r="AU2020" s="13">
        <f t="shared" si="2666"/>
        <v>3.3011332966010592E-3</v>
      </c>
      <c r="AV2020" s="13">
        <f t="shared" si="2667"/>
        <v>1.8202594632218921E-3</v>
      </c>
      <c r="AW2020" s="13">
        <f t="shared" si="2668"/>
        <v>7.7529258191498234E-5</v>
      </c>
      <c r="AX2020" s="13">
        <f t="shared" si="2669"/>
        <v>3.6436096338010935E-3</v>
      </c>
      <c r="AY2020" s="13">
        <f t="shared" si="2670"/>
        <v>5.7421723320588989E-3</v>
      </c>
      <c r="AZ2020" s="13">
        <f t="shared" si="2671"/>
        <v>4.5247085177817304E-3</v>
      </c>
      <c r="BA2020" s="13">
        <f t="shared" si="2672"/>
        <v>2.3769154467418296E-3</v>
      </c>
      <c r="BB2020" s="13">
        <f t="shared" si="2673"/>
        <v>9.3647917077259533E-4</v>
      </c>
      <c r="BC2020" s="13">
        <f t="shared" si="2674"/>
        <v>2.9517019244182911E-4</v>
      </c>
      <c r="BD2020" s="13">
        <f t="shared" si="2675"/>
        <v>4.8486044778309331E-4</v>
      </c>
      <c r="BE2020" s="13">
        <f t="shared" si="2676"/>
        <v>1.0694167597871931E-3</v>
      </c>
      <c r="BF2020" s="13">
        <f t="shared" si="2677"/>
        <v>1.1793622384985321E-3</v>
      </c>
      <c r="BG2020" s="13">
        <f t="shared" si="2678"/>
        <v>8.6707405500361875E-4</v>
      </c>
      <c r="BH2020" s="13">
        <f t="shared" si="2679"/>
        <v>4.7810845916448718E-4</v>
      </c>
      <c r="BI2020" s="13">
        <f t="shared" si="2680"/>
        <v>2.1090489090801941E-4</v>
      </c>
      <c r="BJ2020" s="14">
        <f t="shared" si="2681"/>
        <v>0.51342148602542059</v>
      </c>
      <c r="BK2020" s="14">
        <f t="shared" si="2682"/>
        <v>0.20972504832611147</v>
      </c>
      <c r="BL2020" s="14">
        <f t="shared" si="2683"/>
        <v>0.25887620713773862</v>
      </c>
      <c r="BM2020" s="14">
        <f t="shared" si="2684"/>
        <v>0.71933742036833992</v>
      </c>
      <c r="BN2020" s="14">
        <f t="shared" si="2685"/>
        <v>0.27188567630363358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1.6516999999999999</v>
      </c>
      <c r="F2021" s="10">
        <f>VLOOKUP(B2021,home!$B$2:$E$405,3,FALSE)</f>
        <v>1.2866</v>
      </c>
      <c r="G2021" s="10">
        <f>VLOOKUP(C2021,away!$B$2:$E$405,4,FALSE)</f>
        <v>1.0379</v>
      </c>
      <c r="H2021" s="10">
        <f>VLOOKUP(A2021,away!$A$2:$E$405,3,FALSE)</f>
        <v>1.3258000000000001</v>
      </c>
      <c r="I2021" s="10">
        <f>VLOOKUP(C2021,away!$B$2:$E$405,3,FALSE)</f>
        <v>0.9698</v>
      </c>
      <c r="J2021" s="10">
        <f>VLOOKUP(B2021,home!$B$2:$E$405,4,FALSE)</f>
        <v>1.2257</v>
      </c>
      <c r="K2021" s="12">
        <f t="shared" si="2630"/>
        <v>2.2056176466379998</v>
      </c>
      <c r="L2021" s="12">
        <f t="shared" si="2631"/>
        <v>1.5759570615880001</v>
      </c>
      <c r="M2021" s="13">
        <f t="shared" si="2632"/>
        <v>2.278678062710161E-2</v>
      </c>
      <c r="N2021" s="13">
        <f t="shared" si="2633"/>
        <v>5.0258925461204224E-2</v>
      </c>
      <c r="O2021" s="13">
        <f t="shared" si="2634"/>
        <v>3.5910987840137416E-2</v>
      </c>
      <c r="P2021" s="13">
        <f t="shared" si="2635"/>
        <v>7.9205908488409707E-2</v>
      </c>
      <c r="Q2021" s="13">
        <f t="shared" si="2636"/>
        <v>5.5425986449147958E-2</v>
      </c>
      <c r="R2021" s="13">
        <f t="shared" si="2637"/>
        <v>2.8297087437632693E-2</v>
      </c>
      <c r="S2021" s="13">
        <f t="shared" si="2638"/>
        <v>6.8829116781999669E-2</v>
      </c>
      <c r="T2021" s="13">
        <f t="shared" si="2639"/>
        <v>8.7348974740015503E-2</v>
      </c>
      <c r="U2021" s="13">
        <f t="shared" si="2640"/>
        <v>6.2412555400901126E-2</v>
      </c>
      <c r="V2021" s="13">
        <f t="shared" si="2641"/>
        <v>2.6583018629129339E-2</v>
      </c>
      <c r="W2021" s="13">
        <f t="shared" si="2642"/>
        <v>4.0749511264853135E-2</v>
      </c>
      <c r="X2021" s="13">
        <f t="shared" si="2643"/>
        <v>6.4219480034105034E-2</v>
      </c>
      <c r="Y2021" s="13">
        <f t="shared" si="2644"/>
        <v>5.0603571525628728E-2</v>
      </c>
      <c r="Z2021" s="13">
        <f t="shared" si="2645"/>
        <v>1.4864998256570104E-2</v>
      </c>
      <c r="AA2021" s="13">
        <f t="shared" si="2646"/>
        <v>3.2786502471934126E-2</v>
      </c>
      <c r="AB2021" s="13">
        <f t="shared" si="2647"/>
        <v>3.6157244211819158E-2</v>
      </c>
      <c r="AC2021" s="13">
        <f t="shared" si="2648"/>
        <v>5.7750921887038077E-3</v>
      </c>
      <c r="AD2021" s="13">
        <f t="shared" si="2649"/>
        <v>2.24694602844085E-2</v>
      </c>
      <c r="AE2021" s="13">
        <f t="shared" si="2650"/>
        <v>3.5410904605284683E-2</v>
      </c>
      <c r="AF2021" s="13">
        <f t="shared" si="2651"/>
        <v>2.7903032584958725E-2</v>
      </c>
      <c r="AG2021" s="13">
        <f t="shared" si="2652"/>
        <v>1.4657993747328586E-2</v>
      </c>
      <c r="AH2021" s="13">
        <f t="shared" si="2653"/>
        <v>5.8566497432337404E-3</v>
      </c>
      <c r="AI2021" s="13">
        <f t="shared" si="2654"/>
        <v>1.2917530023854248E-2</v>
      </c>
      <c r="AJ2021" s="13">
        <f t="shared" si="2655"/>
        <v>1.4245566085794557E-2</v>
      </c>
      <c r="AK2021" s="13">
        <f t="shared" si="2656"/>
        <v>1.0473423981725433E-2</v>
      </c>
      <c r="AL2021" s="13">
        <f t="shared" si="2657"/>
        <v>8.0295927870840413E-4</v>
      </c>
      <c r="AM2021" s="13">
        <f t="shared" si="2658"/>
        <v>9.9118076227446214E-3</v>
      </c>
      <c r="AN2021" s="13">
        <f t="shared" si="2659"/>
        <v>1.5620583216166151E-2</v>
      </c>
      <c r="AO2021" s="13">
        <f t="shared" si="2660"/>
        <v>1.2308684212820026E-2</v>
      </c>
      <c r="AP2021" s="13">
        <f t="shared" si="2661"/>
        <v>6.4659859346834821E-3</v>
      </c>
      <c r="AQ2021" s="13">
        <f t="shared" si="2662"/>
        <v>2.5475290484732794E-3</v>
      </c>
      <c r="AR2021" s="13">
        <f t="shared" si="2663"/>
        <v>1.845965704019351E-3</v>
      </c>
      <c r="AS2021" s="13">
        <f t="shared" si="2664"/>
        <v>4.07149453187362E-3</v>
      </c>
      <c r="AT2021" s="13">
        <f t="shared" si="2665"/>
        <v>4.4900800938452888E-3</v>
      </c>
      <c r="AU2021" s="13">
        <f t="shared" si="2666"/>
        <v>3.3011332966010592E-3</v>
      </c>
      <c r="AV2021" s="13">
        <f t="shared" si="2667"/>
        <v>1.8202594632218921E-3</v>
      </c>
      <c r="AW2021" s="13">
        <f t="shared" si="2668"/>
        <v>7.7529258191498234E-5</v>
      </c>
      <c r="AX2021" s="13">
        <f t="shared" si="2669"/>
        <v>3.6436096338010935E-3</v>
      </c>
      <c r="AY2021" s="13">
        <f t="shared" si="2670"/>
        <v>5.7421723320588989E-3</v>
      </c>
      <c r="AZ2021" s="13">
        <f t="shared" si="2671"/>
        <v>4.5247085177817304E-3</v>
      </c>
      <c r="BA2021" s="13">
        <f t="shared" si="2672"/>
        <v>2.3769154467418296E-3</v>
      </c>
      <c r="BB2021" s="13">
        <f t="shared" si="2673"/>
        <v>9.3647917077259533E-4</v>
      </c>
      <c r="BC2021" s="13">
        <f t="shared" si="2674"/>
        <v>2.9517019244182911E-4</v>
      </c>
      <c r="BD2021" s="13">
        <f t="shared" si="2675"/>
        <v>4.8486044778309331E-4</v>
      </c>
      <c r="BE2021" s="13">
        <f t="shared" si="2676"/>
        <v>1.0694167597871931E-3</v>
      </c>
      <c r="BF2021" s="13">
        <f t="shared" si="2677"/>
        <v>1.1793622384985321E-3</v>
      </c>
      <c r="BG2021" s="13">
        <f t="shared" si="2678"/>
        <v>8.6707405500361875E-4</v>
      </c>
      <c r="BH2021" s="13">
        <f t="shared" si="2679"/>
        <v>4.7810845916448718E-4</v>
      </c>
      <c r="BI2021" s="13">
        <f t="shared" si="2680"/>
        <v>2.1090489090801941E-4</v>
      </c>
      <c r="BJ2021" s="14">
        <f t="shared" si="2681"/>
        <v>0.51342148602542059</v>
      </c>
      <c r="BK2021" s="14">
        <f t="shared" si="2682"/>
        <v>0.20972504832611147</v>
      </c>
      <c r="BL2021" s="14">
        <f t="shared" si="2683"/>
        <v>0.25887620713773862</v>
      </c>
      <c r="BM2021" s="14">
        <f t="shared" si="2684"/>
        <v>0.71933742036833992</v>
      </c>
      <c r="BN2021" s="14">
        <f t="shared" si="2685"/>
        <v>0.27188567630363358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1.242</v>
      </c>
      <c r="F2022" s="10">
        <f>VLOOKUP(B2022,home!$B$2:$E$405,3,FALSE)</f>
        <v>0.61570000000000003</v>
      </c>
      <c r="G2022" s="10">
        <f>VLOOKUP(C2022,away!$B$2:$E$405,4,FALSE)</f>
        <v>0.99460000000000004</v>
      </c>
      <c r="H2022" s="10">
        <f>VLOOKUP(A2022,away!$A$2:$E$405,3,FALSE)</f>
        <v>0.96209999999999996</v>
      </c>
      <c r="I2022" s="10">
        <f>VLOOKUP(C2022,away!$B$2:$E$405,3,FALSE)</f>
        <v>0.85599999999999998</v>
      </c>
      <c r="J2022" s="10">
        <f>VLOOKUP(B2022,home!$B$2:$E$405,4,FALSE)</f>
        <v>0.79479999999999995</v>
      </c>
      <c r="K2022" s="12">
        <f t="shared" si="2630"/>
        <v>0.76057002324</v>
      </c>
      <c r="L2022" s="12">
        <f t="shared" si="2631"/>
        <v>0.65456358047999996</v>
      </c>
      <c r="M2022" s="13">
        <f t="shared" si="2632"/>
        <v>0.2428931598511114</v>
      </c>
      <c r="N2022" s="13">
        <f t="shared" si="2633"/>
        <v>0.18473725623279685</v>
      </c>
      <c r="O2022" s="13">
        <f t="shared" si="2634"/>
        <v>0.15898901638624444</v>
      </c>
      <c r="P2022" s="13">
        <f t="shared" si="2635"/>
        <v>0.12092227988779068</v>
      </c>
      <c r="Q2022" s="13">
        <f t="shared" si="2636"/>
        <v>7.0252809633136071E-2</v>
      </c>
      <c r="R2022" s="13">
        <f t="shared" si="2637"/>
        <v>5.2034209911386776E-2</v>
      </c>
      <c r="S2022" s="13">
        <f t="shared" si="2638"/>
        <v>1.5050030414837844E-2</v>
      </c>
      <c r="T2022" s="13">
        <f t="shared" si="2639"/>
        <v>4.5984930612245373E-2</v>
      </c>
      <c r="U2022" s="13">
        <f t="shared" si="2640"/>
        <v>3.9575660241578478E-2</v>
      </c>
      <c r="V2022" s="13">
        <f t="shared" si="2641"/>
        <v>8.3250319754593898E-4</v>
      </c>
      <c r="W2022" s="13">
        <f t="shared" si="2642"/>
        <v>1.7810727018449865E-2</v>
      </c>
      <c r="X2022" s="13">
        <f t="shared" si="2643"/>
        <v>1.1658253248148417E-2</v>
      </c>
      <c r="Y2022" s="13">
        <f t="shared" si="2644"/>
        <v>3.8155339941253084E-3</v>
      </c>
      <c r="Z2022" s="13">
        <f t="shared" si="2645"/>
        <v>1.1353232915681742E-2</v>
      </c>
      <c r="AA2022" s="13">
        <f t="shared" si="2646"/>
        <v>8.6349286225291966E-3</v>
      </c>
      <c r="AB2022" s="13">
        <f t="shared" si="2647"/>
        <v>3.2837339315563859E-3</v>
      </c>
      <c r="AC2022" s="13">
        <f t="shared" si="2648"/>
        <v>2.5903411792976768E-5</v>
      </c>
      <c r="AD2022" s="13">
        <f t="shared" si="2649"/>
        <v>3.386576265585927E-3</v>
      </c>
      <c r="AE2022" s="13">
        <f t="shared" si="2650"/>
        <v>2.2167294859705114E-3</v>
      </c>
      <c r="AF2022" s="13">
        <f t="shared" si="2651"/>
        <v>7.2549519464622388E-4</v>
      </c>
      <c r="AG2022" s="13">
        <f t="shared" si="2652"/>
        <v>1.5829424407622227E-4</v>
      </c>
      <c r="AH2022" s="13">
        <f t="shared" si="2653"/>
        <v>1.8578531968280075E-3</v>
      </c>
      <c r="AI2022" s="13">
        <f t="shared" si="2654"/>
        <v>1.4130274490879861E-3</v>
      </c>
      <c r="AJ2022" s="13">
        <f t="shared" si="2655"/>
        <v>5.373531598958037E-4</v>
      </c>
      <c r="AK2022" s="13">
        <f t="shared" si="2656"/>
        <v>1.3623156843667962E-4</v>
      </c>
      <c r="AL2022" s="13">
        <f t="shared" si="2657"/>
        <v>5.1583167064878605E-7</v>
      </c>
      <c r="AM2022" s="13">
        <f t="shared" si="2658"/>
        <v>5.1514567780414425E-4</v>
      </c>
      <c r="AN2022" s="13">
        <f t="shared" si="2659"/>
        <v>3.371955993322771E-4</v>
      </c>
      <c r="AO2022" s="13">
        <f t="shared" si="2660"/>
        <v>1.1035797941051738E-4</v>
      </c>
      <c r="AP2022" s="13">
        <f t="shared" si="2661"/>
        <v>2.4078771379162127E-5</v>
      </c>
      <c r="AQ2022" s="13">
        <f t="shared" si="2662"/>
        <v>3.940271701875926E-6</v>
      </c>
      <c r="AR2022" s="13">
        <f t="shared" si="2663"/>
        <v>2.4321660810439102E-4</v>
      </c>
      <c r="AS2022" s="13">
        <f t="shared" si="2664"/>
        <v>1.8498326127831065E-4</v>
      </c>
      <c r="AT2022" s="13">
        <f t="shared" si="2665"/>
        <v>7.0346361664727863E-5</v>
      </c>
      <c r="AU2022" s="13">
        <f t="shared" si="2666"/>
        <v>1.7834444642063839E-5</v>
      </c>
      <c r="AV2022" s="13">
        <f t="shared" si="2667"/>
        <v>3.3910859939717466E-6</v>
      </c>
      <c r="AW2022" s="13">
        <f t="shared" si="2668"/>
        <v>7.1333994579040962E-9</v>
      </c>
      <c r="AX2022" s="13">
        <f t="shared" si="2669"/>
        <v>6.5300726689913907E-5</v>
      </c>
      <c r="AY2022" s="13">
        <f t="shared" si="2670"/>
        <v>4.2743477470095939E-5</v>
      </c>
      <c r="AZ2022" s="13">
        <f t="shared" si="2671"/>
        <v>1.3989161827496105E-5</v>
      </c>
      <c r="BA2022" s="13">
        <f t="shared" si="2672"/>
        <v>3.0522652845733298E-6</v>
      </c>
      <c r="BB2022" s="13">
        <f t="shared" si="2673"/>
        <v>4.9947542331128116E-7</v>
      </c>
      <c r="BC2022" s="13">
        <f t="shared" si="2674"/>
        <v>6.5387684288879179E-8</v>
      </c>
      <c r="BD2022" s="13">
        <f t="shared" si="2675"/>
        <v>2.6533455638835179E-5</v>
      </c>
      <c r="BE2022" s="13">
        <f t="shared" si="2676"/>
        <v>2.0180550971866384E-5</v>
      </c>
      <c r="BF2022" s="13">
        <f t="shared" si="2677"/>
        <v>7.6743610608342101E-6</v>
      </c>
      <c r="BG2022" s="13">
        <f t="shared" si="2678"/>
        <v>1.945629656796942E-6</v>
      </c>
      <c r="BH2022" s="13">
        <f t="shared" si="2679"/>
        <v>3.6994689832162082E-7</v>
      </c>
      <c r="BI2022" s="13">
        <f t="shared" si="2680"/>
        <v>5.6274104210808221E-8</v>
      </c>
      <c r="BJ2022" s="14">
        <f t="shared" si="2681"/>
        <v>0.34186297472318827</v>
      </c>
      <c r="BK2022" s="14">
        <f t="shared" si="2682"/>
        <v>0.37976713607221957</v>
      </c>
      <c r="BL2022" s="14">
        <f t="shared" si="2683"/>
        <v>0.26703854644755809</v>
      </c>
      <c r="BM2022" s="14">
        <f t="shared" si="2684"/>
        <v>0.17015042191211102</v>
      </c>
      <c r="BN2022" s="14">
        <f t="shared" si="2685"/>
        <v>0.8298287319024662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1.242</v>
      </c>
      <c r="F2023" s="10">
        <f>VLOOKUP(B2023,home!$B$2:$E$405,3,FALSE)</f>
        <v>1.2787999999999999</v>
      </c>
      <c r="G2023" s="10">
        <f>VLOOKUP(C2023,away!$B$2:$E$405,4,FALSE)</f>
        <v>0.85250000000000004</v>
      </c>
      <c r="H2023" s="10">
        <f>VLOOKUP(A2023,away!$A$2:$E$405,3,FALSE)</f>
        <v>0.96209999999999996</v>
      </c>
      <c r="I2023" s="10">
        <f>VLOOKUP(C2023,away!$B$2:$E$405,3,FALSE)</f>
        <v>2.2622</v>
      </c>
      <c r="J2023" s="10">
        <f>VLOOKUP(B2023,home!$B$2:$E$405,4,FALSE)</f>
        <v>1.1617</v>
      </c>
      <c r="K2023" s="12">
        <f t="shared" si="2630"/>
        <v>1.3539998339999999</v>
      </c>
      <c r="L2023" s="12">
        <f t="shared" si="2631"/>
        <v>2.5283966256539996</v>
      </c>
      <c r="M2023" s="13">
        <f t="shared" si="2632"/>
        <v>2.0601395564041287E-2</v>
      </c>
      <c r="N2023" s="13">
        <f t="shared" si="2633"/>
        <v>2.7894286173880237E-2</v>
      </c>
      <c r="O2023" s="13">
        <f t="shared" si="2634"/>
        <v>5.2088499027885274E-2</v>
      </c>
      <c r="P2023" s="13">
        <f t="shared" si="2635"/>
        <v>7.0527819037065814E-2</v>
      </c>
      <c r="Q2023" s="13">
        <f t="shared" si="2636"/>
        <v>1.8884429424491169E-2</v>
      </c>
      <c r="R2023" s="13">
        <f t="shared" si="2637"/>
        <v>6.5850192588743389E-2</v>
      </c>
      <c r="S2023" s="13">
        <f t="shared" si="2638"/>
        <v>6.0362091037260555E-2</v>
      </c>
      <c r="T2023" s="13">
        <f t="shared" si="2639"/>
        <v>4.7747327634284582E-2</v>
      </c>
      <c r="U2023" s="13">
        <f t="shared" si="2640"/>
        <v>8.9161149834026565E-2</v>
      </c>
      <c r="V2023" s="13">
        <f t="shared" si="2641"/>
        <v>2.2960724082668704E-2</v>
      </c>
      <c r="W2023" s="13">
        <f t="shared" si="2642"/>
        <v>8.5231714353152504E-3</v>
      </c>
      <c r="X2023" s="13">
        <f t="shared" si="2643"/>
        <v>2.1549957896921639E-2</v>
      </c>
      <c r="Y2023" s="13">
        <f t="shared" si="2644"/>
        <v>2.7243420414781217E-2</v>
      </c>
      <c r="Z2023" s="13">
        <f t="shared" si="2645"/>
        <v>5.5498468246681594E-2</v>
      </c>
      <c r="AA2023" s="13">
        <f t="shared" si="2646"/>
        <v>7.5144916793261143E-2</v>
      </c>
      <c r="AB2023" s="13">
        <f t="shared" si="2647"/>
        <v>5.0873102432009702E-2</v>
      </c>
      <c r="AC2023" s="13">
        <f t="shared" si="2648"/>
        <v>4.9128036861280271E-3</v>
      </c>
      <c r="AD2023" s="13">
        <f t="shared" si="2649"/>
        <v>2.8850931771425984E-3</v>
      </c>
      <c r="AE2023" s="13">
        <f t="shared" si="2650"/>
        <v>7.2946598537847237E-3</v>
      </c>
      <c r="AF2023" s="13">
        <f t="shared" si="2651"/>
        <v>9.2218966798014983E-3</v>
      </c>
      <c r="AG2023" s="13">
        <f t="shared" si="2652"/>
        <v>7.7722041491133089E-3</v>
      </c>
      <c r="AH2023" s="13">
        <f t="shared" si="2653"/>
        <v>3.5080534960968857E-2</v>
      </c>
      <c r="AI2023" s="13">
        <f t="shared" si="2654"/>
        <v>4.7499038513783017E-2</v>
      </c>
      <c r="AJ2023" s="13">
        <f t="shared" si="2655"/>
        <v>3.2156845131410906E-2</v>
      </c>
      <c r="AK2023" s="13">
        <f t="shared" si="2656"/>
        <v>1.4513454323298021E-2</v>
      </c>
      <c r="AL2023" s="13">
        <f t="shared" si="2657"/>
        <v>6.7274923829849069E-4</v>
      </c>
      <c r="AM2023" s="13">
        <f t="shared" si="2658"/>
        <v>7.8128313658512181E-4</v>
      </c>
      <c r="AN2023" s="13">
        <f t="shared" si="2659"/>
        <v>1.9753936462221953E-3</v>
      </c>
      <c r="AO2023" s="13">
        <f t="shared" si="2660"/>
        <v>2.4972893147232745E-3</v>
      </c>
      <c r="AP2023" s="13">
        <f t="shared" si="2661"/>
        <v>2.1047126255427052E-3</v>
      </c>
      <c r="AQ2023" s="13">
        <f t="shared" si="2662"/>
        <v>1.3303870750983869E-3</v>
      </c>
      <c r="AR2023" s="13">
        <f t="shared" si="2663"/>
        <v>1.7739501244290152E-2</v>
      </c>
      <c r="AS2023" s="13">
        <f t="shared" si="2664"/>
        <v>2.4019281740011656E-2</v>
      </c>
      <c r="AT2023" s="13">
        <f t="shared" si="2665"/>
        <v>1.6261051744387509E-2</v>
      </c>
      <c r="AU2023" s="13">
        <f t="shared" si="2666"/>
        <v>7.3391537875220304E-3</v>
      </c>
      <c r="AV2023" s="13">
        <f t="shared" si="2667"/>
        <v>2.4843032525013256E-3</v>
      </c>
      <c r="AW2023" s="13">
        <f t="shared" si="2668"/>
        <v>6.3975623491332073E-5</v>
      </c>
      <c r="AX2023" s="13">
        <f t="shared" si="2669"/>
        <v>1.7630953954054216E-4</v>
      </c>
      <c r="AY2023" s="13">
        <f t="shared" si="2670"/>
        <v>4.4578044484491725E-4</v>
      </c>
      <c r="AZ2023" s="13">
        <f t="shared" si="2671"/>
        <v>5.6355488626421389E-4</v>
      </c>
      <c r="BA2023" s="13">
        <f t="shared" si="2672"/>
        <v>4.7496342426708724E-4</v>
      </c>
      <c r="BB2023" s="13">
        <f t="shared" si="2673"/>
        <v>3.0022397980649317E-4</v>
      </c>
      <c r="BC2023" s="13">
        <f t="shared" si="2674"/>
        <v>1.5181705949663031E-4</v>
      </c>
      <c r="BD2023" s="13">
        <f t="shared" si="2675"/>
        <v>7.4754158478080234E-3</v>
      </c>
      <c r="BE2023" s="13">
        <f t="shared" si="2676"/>
        <v>1.0121711817013032E-2</v>
      </c>
      <c r="BF2023" s="13">
        <f t="shared" si="2677"/>
        <v>6.8523980600157424E-3</v>
      </c>
      <c r="BG2023" s="13">
        <f t="shared" si="2678"/>
        <v>3.0927152785877447E-3</v>
      </c>
      <c r="BH2023" s="13">
        <f t="shared" si="2679"/>
        <v>1.0468839934542678E-3</v>
      </c>
      <c r="BI2023" s="13">
        <f t="shared" si="2680"/>
        <v>2.83496150670867E-4</v>
      </c>
      <c r="BJ2023" s="14">
        <f t="shared" si="2681"/>
        <v>0.18981816197190782</v>
      </c>
      <c r="BK2023" s="14">
        <f t="shared" si="2682"/>
        <v>0.1804833630903078</v>
      </c>
      <c r="BL2023" s="14">
        <f t="shared" si="2683"/>
        <v>0.55908364652164932</v>
      </c>
      <c r="BM2023" s="14">
        <f t="shared" si="2684"/>
        <v>0.72865521319308568</v>
      </c>
      <c r="BN2023" s="14">
        <f t="shared" si="2685"/>
        <v>0.25584662181610718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1.242</v>
      </c>
      <c r="F2024" s="10">
        <f>VLOOKUP(B2024,home!$B$2:$E$405,3,FALSE)</f>
        <v>1.1367</v>
      </c>
      <c r="G2024" s="10">
        <f>VLOOKUP(C2024,away!$B$2:$E$405,4,FALSE)</f>
        <v>1.1839999999999999</v>
      </c>
      <c r="H2024" s="10">
        <f>VLOOKUP(A2024,away!$A$2:$E$405,3,FALSE)</f>
        <v>0.96209999999999996</v>
      </c>
      <c r="I2024" s="10">
        <f>VLOOKUP(C2024,away!$B$2:$E$405,3,FALSE)</f>
        <v>0.73370000000000002</v>
      </c>
      <c r="J2024" s="10">
        <f>VLOOKUP(B2024,home!$B$2:$E$405,4,FALSE)</f>
        <v>1.0394000000000001</v>
      </c>
      <c r="K2024" s="12">
        <f t="shared" si="2630"/>
        <v>1.6715491775999998</v>
      </c>
      <c r="L2024" s="12">
        <f t="shared" si="2631"/>
        <v>0.733704945138</v>
      </c>
      <c r="M2024" s="13">
        <f t="shared" si="2632"/>
        <v>9.0242560009245257E-2</v>
      </c>
      <c r="N2024" s="13">
        <f t="shared" si="2633"/>
        <v>0.1508448769679725</v>
      </c>
      <c r="O2024" s="13">
        <f t="shared" si="2634"/>
        <v>6.6211412540695957E-2</v>
      </c>
      <c r="P2024" s="13">
        <f t="shared" si="2635"/>
        <v>0.11067563218013463</v>
      </c>
      <c r="Q2024" s="13">
        <f t="shared" si="2636"/>
        <v>0.12607231502049382</v>
      </c>
      <c r="R2024" s="13">
        <f t="shared" si="2637"/>
        <v>2.4289820402840407E-2</v>
      </c>
      <c r="S2024" s="13">
        <f t="shared" si="2638"/>
        <v>3.3933810048212144E-2</v>
      </c>
      <c r="T2024" s="13">
        <f t="shared" si="2639"/>
        <v>9.2499880975532078E-2</v>
      </c>
      <c r="U2024" s="13">
        <f t="shared" si="2640"/>
        <v>4.0601629318419569E-2</v>
      </c>
      <c r="V2024" s="13">
        <f t="shared" si="2641"/>
        <v>4.6241372868137242E-3</v>
      </c>
      <c r="W2024" s="13">
        <f t="shared" si="2642"/>
        <v>7.0245358163544852E-2</v>
      </c>
      <c r="X2024" s="13">
        <f t="shared" si="2643"/>
        <v>5.1539366657582832E-2</v>
      </c>
      <c r="Y2024" s="13">
        <f t="shared" si="2644"/>
        <v>1.8907344092974537E-2</v>
      </c>
      <c r="Z2024" s="13">
        <f t="shared" si="2645"/>
        <v>5.940520448692632E-3</v>
      </c>
      <c r="AA2024" s="13">
        <f t="shared" si="2646"/>
        <v>9.9298720705281486E-3</v>
      </c>
      <c r="AB2024" s="13">
        <f t="shared" si="2647"/>
        <v>8.2991347465822696E-3</v>
      </c>
      <c r="AC2024" s="13">
        <f t="shared" si="2648"/>
        <v>3.5444702965915586E-4</v>
      </c>
      <c r="AD2024" s="13">
        <f t="shared" si="2649"/>
        <v>2.9354642667122711E-2</v>
      </c>
      <c r="AE2024" s="13">
        <f t="shared" si="2650"/>
        <v>2.1537646487626863E-2</v>
      </c>
      <c r="AF2024" s="13">
        <f t="shared" si="2651"/>
        <v>7.9011388673029519E-3</v>
      </c>
      <c r="AG2024" s="13">
        <f t="shared" si="2652"/>
        <v>1.9323682197207443E-3</v>
      </c>
      <c r="AH2024" s="13">
        <f t="shared" si="2653"/>
        <v>1.0896473074747987E-3</v>
      </c>
      <c r="AI2024" s="13">
        <f t="shared" si="2654"/>
        <v>1.8213990606835535E-3</v>
      </c>
      <c r="AJ2024" s="13">
        <f t="shared" si="2655"/>
        <v>1.5222790509835033E-3</v>
      </c>
      <c r="AK2024" s="13">
        <f t="shared" si="2656"/>
        <v>8.4818809858306092E-4</v>
      </c>
      <c r="AL2024" s="13">
        <f t="shared" si="2657"/>
        <v>1.7388092304951938E-5</v>
      </c>
      <c r="AM2024" s="13">
        <f t="shared" si="2658"/>
        <v>9.8135457617941676E-3</v>
      </c>
      <c r="AN2024" s="13">
        <f t="shared" si="2659"/>
        <v>7.2002470547664421E-3</v>
      </c>
      <c r="AO2024" s="13">
        <f t="shared" si="2660"/>
        <v>2.641428435148729E-3</v>
      </c>
      <c r="AP2024" s="13">
        <f t="shared" si="2661"/>
        <v>6.460097016989173E-4</v>
      </c>
      <c r="AQ2024" s="13">
        <f t="shared" si="2662"/>
        <v>1.1849512818590495E-4</v>
      </c>
      <c r="AR2024" s="13">
        <f t="shared" si="2663"/>
        <v>1.5989592359011334E-4</v>
      </c>
      <c r="AS2024" s="13">
        <f t="shared" si="2664"/>
        <v>2.6727389957864633E-4</v>
      </c>
      <c r="AT2024" s="13">
        <f t="shared" si="2665"/>
        <v>2.2338073351731565E-4</v>
      </c>
      <c r="AU2024" s="13">
        <f t="shared" si="2666"/>
        <v>1.2446396046751789E-4</v>
      </c>
      <c r="AV2024" s="13">
        <f t="shared" si="2667"/>
        <v>5.2011907690079607E-5</v>
      </c>
      <c r="AW2024" s="13">
        <f t="shared" si="2668"/>
        <v>5.923658871465518E-7</v>
      </c>
      <c r="AX2024" s="13">
        <f t="shared" si="2669"/>
        <v>2.7339707245778344E-3</v>
      </c>
      <c r="AY2024" s="13">
        <f t="shared" si="2670"/>
        <v>2.005927840485278E-3</v>
      </c>
      <c r="AZ2024" s="13">
        <f t="shared" si="2671"/>
        <v>7.3587958807701877E-4</v>
      </c>
      <c r="BA2024" s="13">
        <f t="shared" si="2672"/>
        <v>1.7997283093274108E-4</v>
      </c>
      <c r="BB2024" s="13">
        <f t="shared" si="2673"/>
        <v>3.3011739011459334E-5</v>
      </c>
      <c r="BC2024" s="13">
        <f t="shared" si="2674"/>
        <v>4.8441752320625501E-6</v>
      </c>
      <c r="BD2024" s="13">
        <f t="shared" si="2675"/>
        <v>1.9552738307578985E-5</v>
      </c>
      <c r="BE2024" s="13">
        <f t="shared" si="2676"/>
        <v>3.2683363637861663E-5</v>
      </c>
      <c r="BF2024" s="13">
        <f t="shared" si="2677"/>
        <v>2.7315924805034702E-5</v>
      </c>
      <c r="BG2024" s="13">
        <f t="shared" si="2678"/>
        <v>1.5219970547746396E-5</v>
      </c>
      <c r="BH2024" s="13">
        <f t="shared" si="2679"/>
        <v>6.3602323130454276E-6</v>
      </c>
      <c r="BI2024" s="13">
        <f t="shared" si="2680"/>
        <v>2.1262882184432063E-6</v>
      </c>
      <c r="BJ2024" s="14">
        <f t="shared" si="2681"/>
        <v>0.59694827109978443</v>
      </c>
      <c r="BK2024" s="14">
        <f t="shared" si="2682"/>
        <v>0.24185390248685512</v>
      </c>
      <c r="BL2024" s="14">
        <f t="shared" si="2683"/>
        <v>0.15554366753946469</v>
      </c>
      <c r="BM2024" s="14">
        <f t="shared" si="2684"/>
        <v>0.42994440897881608</v>
      </c>
      <c r="BN2024" s="14">
        <f t="shared" si="2685"/>
        <v>0.5683366171213825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1.242</v>
      </c>
      <c r="F2025" s="10">
        <f>VLOOKUP(B2025,home!$B$2:$E$405,3,FALSE)</f>
        <v>0.93930000000000002</v>
      </c>
      <c r="G2025" s="10">
        <f>VLOOKUP(C2025,away!$B$2:$E$405,4,FALSE)</f>
        <v>1.1839999999999999</v>
      </c>
      <c r="H2025" s="10">
        <f>VLOOKUP(A2025,away!$A$2:$E$405,3,FALSE)</f>
        <v>0.96209999999999996</v>
      </c>
      <c r="I2025" s="10">
        <f>VLOOKUP(C2025,away!$B$2:$E$405,3,FALSE)</f>
        <v>1.1005</v>
      </c>
      <c r="J2025" s="10">
        <f>VLOOKUP(B2025,home!$B$2:$E$405,4,FALSE)</f>
        <v>0.80840000000000001</v>
      </c>
      <c r="K2025" s="12">
        <f t="shared" si="2630"/>
        <v>1.3812669503999999</v>
      </c>
      <c r="L2025" s="12">
        <f t="shared" si="2631"/>
        <v>0.85592668482000001</v>
      </c>
      <c r="M2025" s="13">
        <f t="shared" si="2632"/>
        <v>0.10675768538563928</v>
      </c>
      <c r="N2025" s="13">
        <f t="shared" si="2633"/>
        <v>0.14746086252438462</v>
      </c>
      <c r="O2025" s="13">
        <f t="shared" si="2634"/>
        <v>9.1376751731186784E-2</v>
      </c>
      <c r="P2025" s="13">
        <f t="shared" si="2635"/>
        <v>0.1262156872011943</v>
      </c>
      <c r="Q2025" s="13">
        <f t="shared" si="2636"/>
        <v>0.10184140794120521</v>
      </c>
      <c r="R2025" s="13">
        <f t="shared" si="2637"/>
        <v>3.9105900089447448E-2</v>
      </c>
      <c r="S2025" s="13">
        <f t="shared" si="2638"/>
        <v>3.7305041876199749E-2</v>
      </c>
      <c r="T2025" s="13">
        <f t="shared" si="2639"/>
        <v>8.7168778676516984E-2</v>
      </c>
      <c r="U2025" s="13">
        <f t="shared" si="2640"/>
        <v>5.4015687359198171E-2</v>
      </c>
      <c r="V2025" s="13">
        <f t="shared" si="2641"/>
        <v>4.9004866378425122E-3</v>
      </c>
      <c r="W2025" s="13">
        <f t="shared" si="2642"/>
        <v>4.6890056990463606E-2</v>
      </c>
      <c r="X2025" s="13">
        <f t="shared" si="2643"/>
        <v>4.0134451030868379E-2</v>
      </c>
      <c r="Y2025" s="13">
        <f t="shared" si="2644"/>
        <v>1.7176073808960902E-2</v>
      </c>
      <c r="Z2025" s="13">
        <f t="shared" si="2645"/>
        <v>1.1157261140154301E-2</v>
      </c>
      <c r="AA2025" s="13">
        <f t="shared" si="2646"/>
        <v>1.541115606987736E-2</v>
      </c>
      <c r="AB2025" s="13">
        <f t="shared" si="2647"/>
        <v>1.0643460273388975E-2</v>
      </c>
      <c r="AC2025" s="13">
        <f t="shared" si="2648"/>
        <v>3.6210407614993843E-4</v>
      </c>
      <c r="AD2025" s="13">
        <f t="shared" si="2649"/>
        <v>1.6191921505824977E-2</v>
      </c>
      <c r="AE2025" s="13">
        <f t="shared" si="2650"/>
        <v>1.3859097695346436E-2</v>
      </c>
      <c r="AF2025" s="13">
        <f t="shared" si="2651"/>
        <v>5.9311857724871882E-3</v>
      </c>
      <c r="AG2025" s="13">
        <f t="shared" si="2652"/>
        <v>1.6922200584321703E-3</v>
      </c>
      <c r="AH2025" s="13">
        <f t="shared" si="2653"/>
        <v>2.3874493848408205E-3</v>
      </c>
      <c r="AI2025" s="13">
        <f t="shared" si="2654"/>
        <v>3.2977049310334359E-3</v>
      </c>
      <c r="AJ2025" s="13">
        <f t="shared" si="2655"/>
        <v>2.2775054167037986E-3</v>
      </c>
      <c r="AK2025" s="13">
        <f t="shared" si="2656"/>
        <v>1.048614320483312E-3</v>
      </c>
      <c r="AL2025" s="13">
        <f t="shared" si="2657"/>
        <v>1.7124093556178169E-5</v>
      </c>
      <c r="AM2025" s="13">
        <f t="shared" si="2658"/>
        <v>4.473073207893404E-3</v>
      </c>
      <c r="AN2025" s="13">
        <f t="shared" si="2659"/>
        <v>3.8286227217893642E-3</v>
      </c>
      <c r="AO2025" s="13">
        <f t="shared" si="2660"/>
        <v>1.6385101768438479E-3</v>
      </c>
      <c r="AP2025" s="13">
        <f t="shared" si="2661"/>
        <v>4.6748152790326229E-4</v>
      </c>
      <c r="AQ2025" s="13">
        <f t="shared" si="2662"/>
        <v>1.0003247859820688E-4</v>
      </c>
      <c r="AR2025" s="13">
        <f t="shared" si="2663"/>
        <v>4.0869632742847052E-4</v>
      </c>
      <c r="AS2025" s="13">
        <f t="shared" si="2664"/>
        <v>5.6451872982680334E-4</v>
      </c>
      <c r="AT2025" s="13">
        <f t="shared" si="2665"/>
        <v>3.8987553219577516E-4</v>
      </c>
      <c r="AU2025" s="13">
        <f t="shared" si="2666"/>
        <v>1.7950739579721174E-4</v>
      </c>
      <c r="AV2025" s="13">
        <f t="shared" si="2667"/>
        <v>6.198690829176515E-5</v>
      </c>
      <c r="AW2025" s="13">
        <f t="shared" si="2668"/>
        <v>5.6236628775073113E-7</v>
      </c>
      <c r="AX2025" s="13">
        <f t="shared" si="2669"/>
        <v>1.0297513647971436E-3</v>
      </c>
      <c r="AY2025" s="13">
        <f t="shared" si="2670"/>
        <v>8.8139167185968966E-4</v>
      </c>
      <c r="AZ2025" s="13">
        <f t="shared" si="2671"/>
        <v>3.7720332586141072E-4</v>
      </c>
      <c r="BA2025" s="13">
        <f t="shared" si="2672"/>
        <v>1.0761946406921184E-4</v>
      </c>
      <c r="BB2025" s="13">
        <f t="shared" si="2673"/>
        <v>2.3028592775716391E-5</v>
      </c>
      <c r="BC2025" s="13">
        <f t="shared" si="2674"/>
        <v>3.9421574141177478E-6</v>
      </c>
      <c r="BD2025" s="13">
        <f t="shared" si="2675"/>
        <v>5.8302348772326644E-5</v>
      </c>
      <c r="BE2025" s="13">
        <f t="shared" si="2676"/>
        <v>8.0531107489908811E-5</v>
      </c>
      <c r="BF2025" s="13">
        <f t="shared" si="2677"/>
        <v>5.561747862746048E-5</v>
      </c>
      <c r="BG2025" s="13">
        <f t="shared" si="2678"/>
        <v>2.5607528364229831E-5</v>
      </c>
      <c r="BH2025" s="13">
        <f t="shared" si="2679"/>
        <v>8.8427081527353169E-6</v>
      </c>
      <c r="BI2025" s="13">
        <f t="shared" si="2680"/>
        <v>2.4428281046811831E-6</v>
      </c>
      <c r="BJ2025" s="14">
        <f t="shared" si="2681"/>
        <v>0.49127671269429585</v>
      </c>
      <c r="BK2025" s="14">
        <f t="shared" si="2682"/>
        <v>0.27643952094244173</v>
      </c>
      <c r="BL2025" s="14">
        <f t="shared" si="2683"/>
        <v>0.22140015846921143</v>
      </c>
      <c r="BM2025" s="14">
        <f t="shared" si="2684"/>
        <v>0.3866345290674737</v>
      </c>
      <c r="BN2025" s="14">
        <f t="shared" si="2685"/>
        <v>0.61275829487305766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1.242</v>
      </c>
      <c r="F2026" s="10">
        <f>VLOOKUP(B2026,home!$B$2:$E$405,3,FALSE)</f>
        <v>1.0064</v>
      </c>
      <c r="G2026" s="10">
        <f>VLOOKUP(C2026,away!$B$2:$E$405,4,FALSE)</f>
        <v>0.71040000000000003</v>
      </c>
      <c r="H2026" s="10">
        <f>VLOOKUP(A2026,away!$A$2:$E$405,3,FALSE)</f>
        <v>0.96209999999999996</v>
      </c>
      <c r="I2026" s="10">
        <f>VLOOKUP(C2026,away!$B$2:$E$405,3,FALSE)</f>
        <v>0.91710000000000003</v>
      </c>
      <c r="J2026" s="10">
        <f>VLOOKUP(B2026,home!$B$2:$E$405,4,FALSE)</f>
        <v>1.1693</v>
      </c>
      <c r="K2026" s="12">
        <f t="shared" si="2630"/>
        <v>0.88796362751999991</v>
      </c>
      <c r="L2026" s="12">
        <f t="shared" si="2631"/>
        <v>1.0317223953629999</v>
      </c>
      <c r="M2026" s="13">
        <f t="shared" si="2632"/>
        <v>0.146653000588785</v>
      </c>
      <c r="N2026" s="13">
        <f t="shared" si="2633"/>
        <v>0.1302225303895102</v>
      </c>
      <c r="O2026" s="13">
        <f t="shared" si="2634"/>
        <v>0.15130518505463267</v>
      </c>
      <c r="P2026" s="13">
        <f t="shared" si="2635"/>
        <v>0.1343535009836965</v>
      </c>
      <c r="Q2026" s="13">
        <f t="shared" si="2636"/>
        <v>5.7816435234751447E-2</v>
      </c>
      <c r="R2026" s="13">
        <f t="shared" si="2637"/>
        <v>7.8052473977703804E-2</v>
      </c>
      <c r="S2026" s="13">
        <f t="shared" si="2638"/>
        <v>3.0771384073468015E-2</v>
      </c>
      <c r="T2026" s="13">
        <f t="shared" si="2639"/>
        <v>5.9650511051747498E-2</v>
      </c>
      <c r="U2026" s="13">
        <f t="shared" si="2640"/>
        <v>6.9307757930152258E-2</v>
      </c>
      <c r="V2026" s="13">
        <f t="shared" si="2641"/>
        <v>3.132294269682825E-3</v>
      </c>
      <c r="W2026" s="13">
        <f t="shared" si="2642"/>
        <v>1.7112963853775011E-2</v>
      </c>
      <c r="X2026" s="13">
        <f t="shared" si="2643"/>
        <v>1.7655828058977186E-2</v>
      </c>
      <c r="Y2026" s="13">
        <f t="shared" si="2644"/>
        <v>9.1079566085626035E-3</v>
      </c>
      <c r="Z2026" s="13">
        <f t="shared" si="2645"/>
        <v>2.6842828472094928E-2</v>
      </c>
      <c r="AA2026" s="13">
        <f t="shared" si="2646"/>
        <v>2.3835455342978547E-2</v>
      </c>
      <c r="AB2026" s="13">
        <f t="shared" si="2647"/>
        <v>1.0582508694971095E-2</v>
      </c>
      <c r="AC2026" s="13">
        <f t="shared" si="2648"/>
        <v>1.7934968068906019E-4</v>
      </c>
      <c r="AD2026" s="13">
        <f t="shared" si="2649"/>
        <v>3.7989223653041742E-3</v>
      </c>
      <c r="AE2026" s="13">
        <f t="shared" si="2650"/>
        <v>3.9194332825296958E-3</v>
      </c>
      <c r="AF2026" s="13">
        <f t="shared" si="2651"/>
        <v>2.0218835473585013E-3</v>
      </c>
      <c r="AG2026" s="13">
        <f t="shared" si="2652"/>
        <v>6.9534084554191754E-4</v>
      </c>
      <c r="AH2026" s="13">
        <f t="shared" si="2653"/>
        <v>6.9235868223869778E-3</v>
      </c>
      <c r="AI2026" s="13">
        <f t="shared" si="2654"/>
        <v>6.1478932702564099E-3</v>
      </c>
      <c r="AJ2026" s="13">
        <f t="shared" si="2655"/>
        <v>2.7295528049313378E-3</v>
      </c>
      <c r="AK2026" s="13">
        <f t="shared" si="2656"/>
        <v>8.0791453672474057E-4</v>
      </c>
      <c r="AL2026" s="13">
        <f t="shared" si="2657"/>
        <v>6.5723189853985285E-6</v>
      </c>
      <c r="AM2026" s="13">
        <f t="shared" si="2658"/>
        <v>6.746609768324707E-4</v>
      </c>
      <c r="AN2026" s="13">
        <f t="shared" si="2659"/>
        <v>6.96062839075538E-4</v>
      </c>
      <c r="AO2026" s="13">
        <f t="shared" si="2660"/>
        <v>3.5907180982709219E-4</v>
      </c>
      <c r="AP2026" s="13">
        <f t="shared" si="2661"/>
        <v>1.2348747591404505E-4</v>
      </c>
      <c r="AQ2026" s="13">
        <f t="shared" si="2662"/>
        <v>3.1851198611842322E-5</v>
      </c>
      <c r="AR2026" s="13">
        <f t="shared" si="2663"/>
        <v>1.4286439161793596E-3</v>
      </c>
      <c r="AS2026" s="13">
        <f t="shared" si="2664"/>
        <v>1.2685838342450027E-3</v>
      </c>
      <c r="AT2026" s="13">
        <f t="shared" si="2665"/>
        <v>5.6322815163471133E-4</v>
      </c>
      <c r="AU2026" s="13">
        <f t="shared" si="2666"/>
        <v>1.6670870421564763E-4</v>
      </c>
      <c r="AV2026" s="13">
        <f t="shared" si="2667"/>
        <v>3.7007816433621298E-5</v>
      </c>
      <c r="AW2026" s="13">
        <f t="shared" si="2668"/>
        <v>1.672530966379381E-7</v>
      </c>
      <c r="AX2026" s="13">
        <f t="shared" si="2669"/>
        <v>9.9845734722391166E-5</v>
      </c>
      <c r="AY2026" s="13">
        <f t="shared" si="2670"/>
        <v>1.0301308059456406E-4</v>
      </c>
      <c r="AZ2026" s="13">
        <f t="shared" si="2671"/>
        <v>5.3140451132372693E-5</v>
      </c>
      <c r="BA2026" s="13">
        <f t="shared" si="2672"/>
        <v>1.8275397844320666E-5</v>
      </c>
      <c r="BB2026" s="13">
        <f t="shared" si="2673"/>
        <v>4.7137843100385804E-6</v>
      </c>
      <c r="BC2026" s="13">
        <f t="shared" si="2674"/>
        <v>9.7266336791550647E-7</v>
      </c>
      <c r="BD2026" s="13">
        <f t="shared" si="2675"/>
        <v>2.4566065388689079E-4</v>
      </c>
      <c r="BE2026" s="13">
        <f t="shared" si="2676"/>
        <v>2.1813772536433872E-4</v>
      </c>
      <c r="BF2026" s="13">
        <f t="shared" si="2677"/>
        <v>9.684918295673984E-5</v>
      </c>
      <c r="BG2026" s="13">
        <f t="shared" si="2678"/>
        <v>2.8666183940204952E-5</v>
      </c>
      <c r="BH2026" s="13">
        <f t="shared" si="2679"/>
        <v>6.3636321696749883E-6</v>
      </c>
      <c r="BI2026" s="13">
        <f t="shared" si="2680"/>
        <v>1.1301347811175144E-6</v>
      </c>
      <c r="BJ2026" s="14">
        <f t="shared" si="2681"/>
        <v>0.30416690065029084</v>
      </c>
      <c r="BK2026" s="14">
        <f t="shared" si="2682"/>
        <v>0.31519911499590136</v>
      </c>
      <c r="BL2026" s="14">
        <f t="shared" si="2683"/>
        <v>0.35375330837054497</v>
      </c>
      <c r="BM2026" s="14">
        <f t="shared" si="2684"/>
        <v>0.30145618043225453</v>
      </c>
      <c r="BN2026" s="14">
        <f t="shared" si="2685"/>
        <v>0.69840312622907952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1.4896</v>
      </c>
      <c r="F2027" s="10">
        <f>VLOOKUP(B2027,home!$B$2:$E$405,3,FALSE)</f>
        <v>0.92310000000000003</v>
      </c>
      <c r="G2027" s="10">
        <f>VLOOKUP(C2027,away!$B$2:$E$405,4,FALSE)</f>
        <v>0.75519999999999998</v>
      </c>
      <c r="H2027" s="10">
        <f>VLOOKUP(A2027,away!$A$2:$E$405,3,FALSE)</f>
        <v>1.2811999999999999</v>
      </c>
      <c r="I2027" s="10">
        <f>VLOOKUP(C2027,away!$B$2:$E$405,3,FALSE)</f>
        <v>1.3658999999999999</v>
      </c>
      <c r="J2027" s="10">
        <f>VLOOKUP(B2027,home!$B$2:$E$405,4,FALSE)</f>
        <v>1.3658999999999999</v>
      </c>
      <c r="K2027" s="12">
        <f t="shared" si="2630"/>
        <v>1.0384375787519999</v>
      </c>
      <c r="L2027" s="12">
        <f t="shared" si="2631"/>
        <v>2.3903128161719995</v>
      </c>
      <c r="M2027" s="13">
        <f t="shared" si="2632"/>
        <v>3.2427436955340956E-2</v>
      </c>
      <c r="N2027" s="13">
        <f t="shared" si="2633"/>
        <v>3.3673869117037382E-2</v>
      </c>
      <c r="O2027" s="13">
        <f t="shared" si="2634"/>
        <v>7.7511718149961009E-2</v>
      </c>
      <c r="P2027" s="13">
        <f t="shared" si="2635"/>
        <v>8.0491080920552946E-2</v>
      </c>
      <c r="Q2027" s="13">
        <f t="shared" si="2636"/>
        <v>1.7484105556554021E-2</v>
      </c>
      <c r="R2027" s="13">
        <f t="shared" si="2637"/>
        <v>9.2638626648681804E-2</v>
      </c>
      <c r="S2027" s="13">
        <f t="shared" si="2638"/>
        <v>4.9948552183461357E-2</v>
      </c>
      <c r="T2027" s="13">
        <f t="shared" si="2639"/>
        <v>4.1792481591135147E-2</v>
      </c>
      <c r="U2027" s="13">
        <f t="shared" si="2640"/>
        <v>9.6199431155967616E-2</v>
      </c>
      <c r="V2027" s="13">
        <f t="shared" si="2641"/>
        <v>1.3775758819436905E-2</v>
      </c>
      <c r="W2027" s="13">
        <f t="shared" si="2642"/>
        <v>6.0520507469307835E-3</v>
      </c>
      <c r="X2027" s="13">
        <f t="shared" si="2643"/>
        <v>1.4466294464511973E-2</v>
      </c>
      <c r="Y2027" s="13">
        <f t="shared" si="2644"/>
        <v>1.7289484530520514E-2</v>
      </c>
      <c r="Z2027" s="13">
        <f t="shared" si="2645"/>
        <v>7.3811765516972355E-2</v>
      </c>
      <c r="AA2027" s="13">
        <f t="shared" si="2646"/>
        <v>7.6648911066855133E-2</v>
      </c>
      <c r="AB2027" s="13">
        <f t="shared" si="2647"/>
        <v>3.9797554811121204E-2</v>
      </c>
      <c r="AC2027" s="13">
        <f t="shared" si="2648"/>
        <v>2.1371287364701196E-3</v>
      </c>
      <c r="AD2027" s="13">
        <f t="shared" si="2649"/>
        <v>1.5711692310317583E-3</v>
      </c>
      <c r="AE2027" s="13">
        <f t="shared" si="2650"/>
        <v>3.7555859493103175E-3</v>
      </c>
      <c r="AF2027" s="13">
        <f t="shared" si="2651"/>
        <v>4.4885126134359687E-3</v>
      </c>
      <c r="AG2027" s="13">
        <f t="shared" si="2652"/>
        <v>3.5763164084818911E-3</v>
      </c>
      <c r="AH2027" s="13">
        <f t="shared" si="2653"/>
        <v>4.4108302274875361E-2</v>
      </c>
      <c r="AI2027" s="13">
        <f t="shared" si="2654"/>
        <v>4.5803718617182895E-2</v>
      </c>
      <c r="AJ2027" s="13">
        <f t="shared" si="2655"/>
        <v>2.3782151329332653E-2</v>
      </c>
      <c r="AK2027" s="13">
        <f t="shared" si="2656"/>
        <v>8.2320932146486211E-3</v>
      </c>
      <c r="AL2027" s="13">
        <f t="shared" si="2657"/>
        <v>2.1219043898136158E-4</v>
      </c>
      <c r="AM2027" s="13">
        <f t="shared" si="2658"/>
        <v>3.2631223441645228E-4</v>
      </c>
      <c r="AN2027" s="13">
        <f t="shared" si="2659"/>
        <v>7.7998831599936775E-4</v>
      </c>
      <c r="AO2027" s="13">
        <f t="shared" si="2660"/>
        <v>9.3220803409885212E-4</v>
      </c>
      <c r="AP2027" s="13">
        <f t="shared" si="2661"/>
        <v>7.4275627041499694E-4</v>
      </c>
      <c r="AQ2027" s="13">
        <f t="shared" si="2662"/>
        <v>4.4385495811627055E-4</v>
      </c>
      <c r="AR2027" s="13">
        <f t="shared" si="2663"/>
        <v>2.1086528045444634E-2</v>
      </c>
      <c r="AS2027" s="13">
        <f t="shared" si="2664"/>
        <v>2.1897043127797666E-2</v>
      </c>
      <c r="AT2027" s="13">
        <f t="shared" si="2665"/>
        <v>1.1369356223729163E-2</v>
      </c>
      <c r="AU2027" s="13">
        <f t="shared" si="2666"/>
        <v>3.9354555829794313E-3</v>
      </c>
      <c r="AV2027" s="13">
        <f t="shared" si="2667"/>
        <v>1.0216812417188001E-3</v>
      </c>
      <c r="AW2027" s="13">
        <f t="shared" si="2668"/>
        <v>1.4630475676558E-5</v>
      </c>
      <c r="AX2027" s="13">
        <f t="shared" si="2669"/>
        <v>5.6475814437429265E-5</v>
      </c>
      <c r="AY2027" s="13">
        <f t="shared" si="2670"/>
        <v>1.3499486305353883E-4</v>
      </c>
      <c r="AZ2027" s="13">
        <f t="shared" si="2671"/>
        <v>1.6133997563712893E-4</v>
      </c>
      <c r="BA2027" s="13">
        <f t="shared" si="2672"/>
        <v>1.2855100384210249E-4</v>
      </c>
      <c r="BB2027" s="13">
        <f t="shared" si="2673"/>
        <v>7.6819278003888367E-5</v>
      </c>
      <c r="BC2027" s="13">
        <f t="shared" si="2674"/>
        <v>3.6724420948354837E-5</v>
      </c>
      <c r="BD2027" s="13">
        <f t="shared" si="2675"/>
        <v>8.4005663725994321E-3</v>
      </c>
      <c r="BE2027" s="13">
        <f t="shared" si="2676"/>
        <v>8.723463804107625E-3</v>
      </c>
      <c r="BF2027" s="13">
        <f t="shared" si="2677"/>
        <v>4.529386315534116E-3</v>
      </c>
      <c r="BG2027" s="13">
        <f t="shared" si="2678"/>
        <v>1.5678283195785633E-3</v>
      </c>
      <c r="BH2027" s="13">
        <f t="shared" si="2679"/>
        <v>4.0702296102049489E-4</v>
      </c>
      <c r="BI2027" s="13">
        <f t="shared" si="2680"/>
        <v>8.453358762771851E-5</v>
      </c>
      <c r="BJ2027" s="14">
        <f t="shared" si="2681"/>
        <v>0.14796989537791816</v>
      </c>
      <c r="BK2027" s="14">
        <f t="shared" si="2682"/>
        <v>0.1791271429172972</v>
      </c>
      <c r="BL2027" s="14">
        <f t="shared" si="2683"/>
        <v>0.58774537285076389</v>
      </c>
      <c r="BM2027" s="14">
        <f t="shared" si="2684"/>
        <v>0.65430697492744638</v>
      </c>
      <c r="BN2027" s="14">
        <f t="shared" si="2685"/>
        <v>0.33422683734812814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1.4896</v>
      </c>
      <c r="F2028" s="10">
        <f>VLOOKUP(B2028,home!$B$2:$E$405,3,FALSE)</f>
        <v>0.96970000000000001</v>
      </c>
      <c r="G2028" s="10">
        <f>VLOOKUP(C2028,away!$B$2:$E$405,4,FALSE)</f>
        <v>2.0979000000000001</v>
      </c>
      <c r="H2028" s="10">
        <f>VLOOKUP(A2028,away!$A$2:$E$405,3,FALSE)</f>
        <v>1.2811999999999999</v>
      </c>
      <c r="I2028" s="10">
        <f>VLOOKUP(C2028,away!$B$2:$E$405,3,FALSE)</f>
        <v>0.48780000000000001</v>
      </c>
      <c r="J2028" s="10">
        <f>VLOOKUP(B2028,home!$B$2:$E$405,4,FALSE)</f>
        <v>0.95399999999999996</v>
      </c>
      <c r="K2028" s="12">
        <f t="shared" si="2630"/>
        <v>3.0303433752480005</v>
      </c>
      <c r="L2028" s="12">
        <f t="shared" si="2631"/>
        <v>0.59622076943999991</v>
      </c>
      <c r="M2028" s="13">
        <f t="shared" si="2632"/>
        <v>2.6607446874482823E-2</v>
      </c>
      <c r="N2028" s="13">
        <f t="shared" si="2633"/>
        <v>8.0629700368352139E-2</v>
      </c>
      <c r="O2028" s="13">
        <f t="shared" si="2634"/>
        <v>1.5863912448338069E-2</v>
      </c>
      <c r="P2028" s="13">
        <f t="shared" si="2635"/>
        <v>4.807310199333556E-2</v>
      </c>
      <c r="Q2028" s="13">
        <f t="shared" si="2636"/>
        <v>0.12216783917973362</v>
      </c>
      <c r="R2028" s="13">
        <f t="shared" si="2637"/>
        <v>4.7291970431384573E-3</v>
      </c>
      <c r="S2028" s="13">
        <f t="shared" si="2638"/>
        <v>2.1714063229775437E-2</v>
      </c>
      <c r="T2028" s="13">
        <f t="shared" si="2639"/>
        <v>7.2839003076562936E-2</v>
      </c>
      <c r="U2028" s="13">
        <f t="shared" si="2640"/>
        <v>1.4331090929917059E-2</v>
      </c>
      <c r="V2028" s="13">
        <f t="shared" si="2641"/>
        <v>4.3591070210073028E-3</v>
      </c>
      <c r="W2028" s="13">
        <f t="shared" si="2642"/>
        <v>0.12340350070888961</v>
      </c>
      <c r="X2028" s="13">
        <f t="shared" si="2643"/>
        <v>7.3575730144243734E-2</v>
      </c>
      <c r="Y2028" s="13">
        <f t="shared" si="2644"/>
        <v>2.1933689219355398E-2</v>
      </c>
      <c r="Z2028" s="13">
        <f t="shared" si="2645"/>
        <v>9.3988183329779464E-4</v>
      </c>
      <c r="AA2028" s="13">
        <f t="shared" si="2646"/>
        <v>2.8481646870499176E-3</v>
      </c>
      <c r="AB2028" s="13">
        <f t="shared" si="2647"/>
        <v>4.3154584955085069E-3</v>
      </c>
      <c r="AC2028" s="13">
        <f t="shared" si="2648"/>
        <v>4.9223953497234572E-4</v>
      </c>
      <c r="AD2028" s="13">
        <f t="shared" si="2649"/>
        <v>9.3488745213898883E-2</v>
      </c>
      <c r="AE2028" s="13">
        <f t="shared" si="2650"/>
        <v>5.5739931605410901E-2</v>
      </c>
      <c r="AF2028" s="13">
        <f t="shared" si="2651"/>
        <v>1.6616652455155527E-2</v>
      </c>
      <c r="AG2028" s="13">
        <f t="shared" si="2652"/>
        <v>3.3023977707766308E-3</v>
      </c>
      <c r="AH2028" s="13">
        <f t="shared" si="2653"/>
        <v>1.4009426745787218E-4</v>
      </c>
      <c r="AI2028" s="13">
        <f t="shared" si="2654"/>
        <v>4.2453373530118457E-4</v>
      </c>
      <c r="AJ2028" s="13">
        <f t="shared" si="2655"/>
        <v>6.4324149616961659E-4</v>
      </c>
      <c r="AK2028" s="13">
        <f t="shared" si="2656"/>
        <v>6.4974753553406978E-4</v>
      </c>
      <c r="AL2028" s="13">
        <f t="shared" si="2657"/>
        <v>3.5574223233829312E-5</v>
      </c>
      <c r="AM2028" s="13">
        <f t="shared" si="2658"/>
        <v>5.6660599943837327E-2</v>
      </c>
      <c r="AN2028" s="13">
        <f t="shared" si="2659"/>
        <v>3.3782226495446703E-2</v>
      </c>
      <c r="AO2028" s="13">
        <f t="shared" si="2660"/>
        <v>1.0070832537255792E-2</v>
      </c>
      <c r="AP2028" s="13">
        <f t="shared" si="2661"/>
        <v>2.0014798414213454E-3</v>
      </c>
      <c r="AQ2028" s="13">
        <f t="shared" si="2662"/>
        <v>2.9833096276772082E-4</v>
      </c>
      <c r="AR2028" s="13">
        <f t="shared" si="2663"/>
        <v>1.6705422387573147E-5</v>
      </c>
      <c r="AS2028" s="13">
        <f t="shared" si="2664"/>
        <v>5.0623166062901927E-5</v>
      </c>
      <c r="AT2028" s="13">
        <f t="shared" si="2665"/>
        <v>7.670278795639715E-5</v>
      </c>
      <c r="AU2028" s="13">
        <f t="shared" si="2666"/>
        <v>7.747859511557339E-5</v>
      </c>
      <c r="AV2028" s="13">
        <f t="shared" si="2667"/>
        <v>5.8696686857999976E-5</v>
      </c>
      <c r="AW2028" s="13">
        <f t="shared" si="2668"/>
        <v>1.7853849441317828E-6</v>
      </c>
      <c r="AX2028" s="13">
        <f t="shared" si="2669"/>
        <v>2.8616845612897464E-2</v>
      </c>
      <c r="AY2028" s="13">
        <f t="shared" si="2670"/>
        <v>1.706195771026741E-2</v>
      </c>
      <c r="AZ2028" s="13">
        <f t="shared" si="2671"/>
        <v>5.0863467770841872E-3</v>
      </c>
      <c r="BA2028" s="13">
        <f t="shared" si="2672"/>
        <v>1.0108618630239325E-3</v>
      </c>
      <c r="BB2028" s="13">
        <f t="shared" si="2673"/>
        <v>1.506742094424202E-4</v>
      </c>
      <c r="BC2028" s="13">
        <f t="shared" si="2674"/>
        <v>1.7967018617704704E-5</v>
      </c>
      <c r="BD2028" s="13">
        <f t="shared" si="2675"/>
        <v>1.6600199649565094E-6</v>
      </c>
      <c r="BE2028" s="13">
        <f t="shared" si="2676"/>
        <v>5.0304305035853772E-6</v>
      </c>
      <c r="BF2028" s="13">
        <f t="shared" si="2677"/>
        <v>7.6219658755927062E-6</v>
      </c>
      <c r="BG2028" s="13">
        <f t="shared" si="2678"/>
        <v>7.6990579324895605E-6</v>
      </c>
      <c r="BH2028" s="13">
        <f t="shared" si="2679"/>
        <v>5.8326973003425757E-6</v>
      </c>
      <c r="BI2028" s="13">
        <f t="shared" si="2680"/>
        <v>3.5350151247840038E-6</v>
      </c>
      <c r="BJ2028" s="14">
        <f t="shared" si="2681"/>
        <v>0.81845531271444139</v>
      </c>
      <c r="BK2028" s="14">
        <f t="shared" si="2682"/>
        <v>0.11834349058707472</v>
      </c>
      <c r="BL2028" s="14">
        <f t="shared" si="2683"/>
        <v>4.4257026483496949E-2</v>
      </c>
      <c r="BM2028" s="14">
        <f t="shared" si="2684"/>
        <v>0.66686434138560657</v>
      </c>
      <c r="BN2028" s="14">
        <f t="shared" si="2685"/>
        <v>0.29807119790738068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1.4896</v>
      </c>
      <c r="F2029" s="10">
        <f>VLOOKUP(B2029,home!$B$2:$E$405,3,FALSE)</f>
        <v>1.0909</v>
      </c>
      <c r="G2029" s="10">
        <f>VLOOKUP(C2029,away!$B$2:$E$405,4,FALSE)</f>
        <v>0.83919999999999995</v>
      </c>
      <c r="H2029" s="10">
        <f>VLOOKUP(A2029,away!$A$2:$E$405,3,FALSE)</f>
        <v>1.2811999999999999</v>
      </c>
      <c r="I2029" s="10">
        <f>VLOOKUP(C2029,away!$B$2:$E$405,3,FALSE)</f>
        <v>0.29270000000000002</v>
      </c>
      <c r="J2029" s="10">
        <f>VLOOKUP(B2029,home!$B$2:$E$405,4,FALSE)</f>
        <v>0.68300000000000005</v>
      </c>
      <c r="K2029" s="12">
        <f t="shared" si="2630"/>
        <v>1.363703893888</v>
      </c>
      <c r="L2029" s="12">
        <f t="shared" si="2631"/>
        <v>0.25612994492000002</v>
      </c>
      <c r="M2029" s="13">
        <f t="shared" si="2632"/>
        <v>0.1979315848994472</v>
      </c>
      <c r="N2029" s="13">
        <f t="shared" si="2633"/>
        <v>0.2699200730507994</v>
      </c>
      <c r="O2029" s="13">
        <f t="shared" si="2634"/>
        <v>5.0696205938223715E-2</v>
      </c>
      <c r="P2029" s="13">
        <f t="shared" si="2635"/>
        <v>6.9134613443303614E-2</v>
      </c>
      <c r="Q2029" s="13">
        <f t="shared" si="2636"/>
        <v>0.18404552732895429</v>
      </c>
      <c r="R2029" s="13">
        <f t="shared" si="2637"/>
        <v>6.4924082173051087E-3</v>
      </c>
      <c r="S2029" s="13">
        <f t="shared" si="2638"/>
        <v>6.036927833401551E-3</v>
      </c>
      <c r="T2029" s="13">
        <f t="shared" si="2639"/>
        <v>4.7139570777537422E-2</v>
      </c>
      <c r="U2029" s="13">
        <f t="shared" si="2640"/>
        <v>8.853722366649424E-3</v>
      </c>
      <c r="V2029" s="13">
        <f t="shared" si="2641"/>
        <v>2.3429008583915131E-4</v>
      </c>
      <c r="W2029" s="13">
        <f t="shared" si="2642"/>
        <v>8.3661200757055104E-2</v>
      </c>
      <c r="X2029" s="13">
        <f t="shared" si="2643"/>
        <v>2.1428138741845588E-2</v>
      </c>
      <c r="Y2029" s="13">
        <f t="shared" si="2644"/>
        <v>2.7441939978435142E-3</v>
      </c>
      <c r="Z2029" s="13">
        <f t="shared" si="2645"/>
        <v>5.5430005303217097E-4</v>
      </c>
      <c r="AA2029" s="13">
        <f t="shared" si="2646"/>
        <v>7.559011407022964E-4</v>
      </c>
      <c r="AB2029" s="13">
        <f t="shared" si="2647"/>
        <v>5.1541266448505132E-4</v>
      </c>
      <c r="AC2029" s="13">
        <f t="shared" si="2648"/>
        <v>5.1146316940512566E-6</v>
      </c>
      <c r="AD2029" s="13">
        <f t="shared" si="2649"/>
        <v>2.8522276309935445E-2</v>
      </c>
      <c r="AE2029" s="13">
        <f t="shared" si="2650"/>
        <v>7.3054090602567862E-3</v>
      </c>
      <c r="AF2029" s="13">
        <f t="shared" si="2651"/>
        <v>9.3556701011081984E-4</v>
      </c>
      <c r="AG2029" s="13">
        <f t="shared" si="2652"/>
        <v>7.9875575589551123E-5</v>
      </c>
      <c r="AH2029" s="13">
        <f t="shared" si="2653"/>
        <v>3.5493210513070762E-5</v>
      </c>
      <c r="AI2029" s="13">
        <f t="shared" si="2654"/>
        <v>4.8402229383261085E-5</v>
      </c>
      <c r="AJ2029" s="13">
        <f t="shared" si="2655"/>
        <v>3.3003154341406662E-5</v>
      </c>
      <c r="AK2029" s="13">
        <f t="shared" si="2656"/>
        <v>1.5002176695320975E-5</v>
      </c>
      <c r="AL2029" s="13">
        <f t="shared" si="2657"/>
        <v>7.1458647744923941E-8</v>
      </c>
      <c r="AM2029" s="13">
        <f t="shared" si="2658"/>
        <v>7.7791878532816744E-3</v>
      </c>
      <c r="AN2029" s="13">
        <f t="shared" si="2659"/>
        <v>1.9924829563833682E-3</v>
      </c>
      <c r="AO2029" s="13">
        <f t="shared" si="2660"/>
        <v>2.5516727493625545E-4</v>
      </c>
      <c r="AP2029" s="13">
        <f t="shared" si="2661"/>
        <v>2.1785326691603202E-5</v>
      </c>
      <c r="AQ2029" s="13">
        <f t="shared" si="2662"/>
        <v>1.3949686313961336E-6</v>
      </c>
      <c r="AR2029" s="13">
        <f t="shared" si="2663"/>
        <v>1.818174810749357E-6</v>
      </c>
      <c r="AS2029" s="13">
        <f t="shared" si="2664"/>
        <v>2.4794520691879751E-6</v>
      </c>
      <c r="AT2029" s="13">
        <f t="shared" si="2665"/>
        <v>1.6906192207301507E-6</v>
      </c>
      <c r="AU2029" s="13">
        <f t="shared" si="2666"/>
        <v>7.6850133813053425E-7</v>
      </c>
      <c r="AV2029" s="13">
        <f t="shared" si="2667"/>
        <v>2.6200206681668711E-7</v>
      </c>
      <c r="AW2029" s="13">
        <f t="shared" si="2668"/>
        <v>6.9331840532680621E-10</v>
      </c>
      <c r="AX2029" s="13">
        <f t="shared" si="2669"/>
        <v>1.7680847944677427E-3</v>
      </c>
      <c r="AY2029" s="13">
        <f t="shared" si="2670"/>
        <v>4.5285946102091243E-4</v>
      </c>
      <c r="AZ2029" s="13">
        <f t="shared" si="2671"/>
        <v>5.7995434403893597E-5</v>
      </c>
      <c r="BA2029" s="13">
        <f t="shared" si="2672"/>
        <v>4.9514558064935804E-6</v>
      </c>
      <c r="BB2029" s="13">
        <f t="shared" si="2673"/>
        <v>3.1705402574775374E-7</v>
      </c>
      <c r="BC2029" s="13">
        <f t="shared" si="2674"/>
        <v>1.6241406030287298E-8</v>
      </c>
      <c r="BD2029" s="13">
        <f t="shared" si="2675"/>
        <v>7.7614835688693962E-8</v>
      </c>
      <c r="BE2029" s="13">
        <f t="shared" si="2676"/>
        <v>1.0584365365214925E-7</v>
      </c>
      <c r="BF2029" s="13">
        <f t="shared" si="2677"/>
        <v>7.2169701314384396E-8</v>
      </c>
      <c r="BG2029" s="13">
        <f t="shared" si="2678"/>
        <v>3.2806034234386643E-8</v>
      </c>
      <c r="BH2029" s="13">
        <f t="shared" si="2679"/>
        <v>1.1184429157114028E-8</v>
      </c>
      <c r="BI2029" s="13">
        <f t="shared" si="2680"/>
        <v>3.0504499184941723E-9</v>
      </c>
      <c r="BJ2029" s="14">
        <f t="shared" si="2681"/>
        <v>0.65811607543098283</v>
      </c>
      <c r="BK2029" s="14">
        <f t="shared" si="2682"/>
        <v>0.27379546181335418</v>
      </c>
      <c r="BL2029" s="14">
        <f t="shared" si="2683"/>
        <v>6.7452872516908263E-2</v>
      </c>
      <c r="BM2029" s="14">
        <f t="shared" si="2684"/>
        <v>0.22124543816854186</v>
      </c>
      <c r="BN2029" s="14">
        <f t="shared" si="2685"/>
        <v>0.77822041287803345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1.4896</v>
      </c>
      <c r="F2030" s="10">
        <f>VLOOKUP(B2030,home!$B$2:$E$405,3,FALSE)</f>
        <v>1.5944</v>
      </c>
      <c r="G2030" s="10">
        <f>VLOOKUP(C2030,away!$B$2:$E$405,4,FALSE)</f>
        <v>1.0069999999999999</v>
      </c>
      <c r="H2030" s="10">
        <f>VLOOKUP(A2030,away!$A$2:$E$405,3,FALSE)</f>
        <v>1.2811999999999999</v>
      </c>
      <c r="I2030" s="10">
        <f>VLOOKUP(C2030,away!$B$2:$E$405,3,FALSE)</f>
        <v>1.0731999999999999</v>
      </c>
      <c r="J2030" s="10">
        <f>VLOOKUP(B2030,home!$B$2:$E$405,4,FALSE)</f>
        <v>0.68300000000000005</v>
      </c>
      <c r="K2030" s="12">
        <f t="shared" si="2630"/>
        <v>2.39164336768</v>
      </c>
      <c r="L2030" s="12">
        <f t="shared" si="2631"/>
        <v>0.93911396271999992</v>
      </c>
      <c r="M2030" s="13">
        <f t="shared" si="2632"/>
        <v>3.5766008123042245E-2</v>
      </c>
      <c r="N2030" s="13">
        <f t="shared" si="2633"/>
        <v>8.5539536115862985E-2</v>
      </c>
      <c r="O2030" s="13">
        <f t="shared" si="2634"/>
        <v>3.3588357619105912E-2</v>
      </c>
      <c r="P2030" s="13">
        <f t="shared" si="2635"/>
        <v>8.0331372730998649E-2</v>
      </c>
      <c r="Q2030" s="13">
        <f t="shared" si="2636"/>
        <v>0.10229003211296378</v>
      </c>
      <c r="R2030" s="13">
        <f t="shared" si="2637"/>
        <v>1.5771647812467524E-2</v>
      </c>
      <c r="S2030" s="13">
        <f t="shared" si="2638"/>
        <v>4.510658152460411E-2</v>
      </c>
      <c r="T2030" s="13">
        <f t="shared" si="2639"/>
        <v>9.6061997404361457E-2</v>
      </c>
      <c r="U2030" s="13">
        <f t="shared" si="2640"/>
        <v>3.7720156888072731E-2</v>
      </c>
      <c r="V2030" s="13">
        <f t="shared" si="2641"/>
        <v>1.1256726717877162E-2</v>
      </c>
      <c r="W2030" s="13">
        <f t="shared" si="2642"/>
        <v>8.1547092294248016E-2</v>
      </c>
      <c r="X2030" s="13">
        <f t="shared" si="2643"/>
        <v>7.6582012992744836E-2</v>
      </c>
      <c r="Y2030" s="13">
        <f t="shared" si="2644"/>
        <v>3.5959618847345554E-2</v>
      </c>
      <c r="Z2030" s="13">
        <f t="shared" si="2645"/>
        <v>4.9371248919301992E-3</v>
      </c>
      <c r="AA2030" s="13">
        <f t="shared" si="2646"/>
        <v>1.1807842003192697E-2</v>
      </c>
      <c r="AB2030" s="13">
        <f t="shared" si="2647"/>
        <v>1.4120073506774571E-2</v>
      </c>
      <c r="AC2030" s="13">
        <f t="shared" si="2648"/>
        <v>1.58018108037441E-3</v>
      </c>
      <c r="AD2030" s="13">
        <f t="shared" si="2649"/>
        <v>4.8757890609781779E-2</v>
      </c>
      <c r="AE2030" s="13">
        <f t="shared" si="2650"/>
        <v>4.5789215864420446E-2</v>
      </c>
      <c r="AF2030" s="13">
        <f t="shared" si="2651"/>
        <v>2.1500645980138681E-2</v>
      </c>
      <c r="AG2030" s="13">
        <f t="shared" si="2652"/>
        <v>6.7305189491492926E-3</v>
      </c>
      <c r="AH2030" s="13">
        <f t="shared" si="2653"/>
        <v>1.1591307304260297E-3</v>
      </c>
      <c r="AI2030" s="13">
        <f t="shared" si="2654"/>
        <v>2.772227323697488E-3</v>
      </c>
      <c r="AJ2030" s="13">
        <f t="shared" si="2655"/>
        <v>3.3150895462111872E-3</v>
      </c>
      <c r="AK2030" s="13">
        <f t="shared" si="2656"/>
        <v>2.6428373088204292E-3</v>
      </c>
      <c r="AL2030" s="13">
        <f t="shared" si="2657"/>
        <v>1.419650914503361E-4</v>
      </c>
      <c r="AM2030" s="13">
        <f t="shared" si="2658"/>
        <v>2.332229713979031E-2</v>
      </c>
      <c r="AN2030" s="13">
        <f t="shared" si="2659"/>
        <v>2.19022948866818E-2</v>
      </c>
      <c r="AO2030" s="13">
        <f t="shared" si="2660"/>
        <v>1.0284375471846866E-2</v>
      </c>
      <c r="AP2030" s="13">
        <f t="shared" si="2661"/>
        <v>3.219400201155494E-3</v>
      </c>
      <c r="AQ2030" s="13">
        <f t="shared" si="2662"/>
        <v>7.5584592012217496E-4</v>
      </c>
      <c r="AR2030" s="13">
        <f t="shared" si="2663"/>
        <v>2.1771117071218345E-4</v>
      </c>
      <c r="AS2030" s="13">
        <f t="shared" si="2664"/>
        <v>5.2068747750364181E-4</v>
      </c>
      <c r="AT2030" s="13">
        <f t="shared" si="2665"/>
        <v>6.2264937610280707E-4</v>
      </c>
      <c r="AU2030" s="13">
        <f t="shared" si="2666"/>
        <v>4.963850835821229E-4</v>
      </c>
      <c r="AV2030" s="13">
        <f t="shared" si="2667"/>
        <v>2.9679402324111668E-4</v>
      </c>
      <c r="AW2030" s="13">
        <f t="shared" si="2668"/>
        <v>8.8571455867431599E-6</v>
      </c>
      <c r="AX2030" s="13">
        <f t="shared" si="2669"/>
        <v>9.296436212240286E-3</v>
      </c>
      <c r="AY2030" s="13">
        <f t="shared" si="2670"/>
        <v>8.7304130504506812E-3</v>
      </c>
      <c r="AZ2030" s="13">
        <f t="shared" si="2671"/>
        <v>4.0994263979955703E-3</v>
      </c>
      <c r="BA2030" s="13">
        <f t="shared" si="2672"/>
        <v>1.283276189833532E-3</v>
      </c>
      <c r="BB2030" s="13">
        <f t="shared" si="2673"/>
        <v>3.0128564697469771E-4</v>
      </c>
      <c r="BC2030" s="13">
        <f t="shared" si="2674"/>
        <v>5.6588311568213484E-5</v>
      </c>
      <c r="BD2030" s="13">
        <f t="shared" si="2675"/>
        <v>3.4075933375988154E-5</v>
      </c>
      <c r="BE2030" s="13">
        <f t="shared" si="2676"/>
        <v>8.1497480056187614E-5</v>
      </c>
      <c r="BF2030" s="13">
        <f t="shared" si="2677"/>
        <v>9.7456453829507106E-5</v>
      </c>
      <c r="BG2030" s="13">
        <f t="shared" si="2678"/>
        <v>7.7693693812984268E-5</v>
      </c>
      <c r="BH2030" s="13">
        <f t="shared" si="2679"/>
        <v>4.6453901879596121E-5</v>
      </c>
      <c r="BI2030" s="13">
        <f t="shared" si="2680"/>
        <v>2.2220233266638712E-5</v>
      </c>
      <c r="BJ2030" s="14">
        <f t="shared" si="2681"/>
        <v>0.68401020059967632</v>
      </c>
      <c r="BK2030" s="14">
        <f t="shared" si="2682"/>
        <v>0.18291324831879763</v>
      </c>
      <c r="BL2030" s="14">
        <f t="shared" si="2683"/>
        <v>0.12541098756613131</v>
      </c>
      <c r="BM2030" s="14">
        <f t="shared" si="2684"/>
        <v>0.63526305095723057</v>
      </c>
      <c r="BN2030" s="14">
        <f t="shared" si="2685"/>
        <v>0.35328695451444109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1.8426</v>
      </c>
      <c r="F2034" s="10">
        <f>VLOOKUP(B2034,home!$B$2:$E$405,3,FALSE)</f>
        <v>1.2404999999999999</v>
      </c>
      <c r="G2034" s="10">
        <f>VLOOKUP(C2034,away!$B$2:$E$405,4,FALSE)</f>
        <v>0.9304</v>
      </c>
      <c r="H2034" s="10">
        <f>VLOOKUP(A2034,away!$A$2:$E$405,3,FALSE)</f>
        <v>1.2176</v>
      </c>
      <c r="I2034" s="10">
        <f>VLOOKUP(C2034,away!$B$2:$E$405,3,FALSE)</f>
        <v>1.3492999999999999</v>
      </c>
      <c r="J2034" s="10">
        <f>VLOOKUP(B2034,home!$B$2:$E$405,4,FALSE)</f>
        <v>0.64529999999999998</v>
      </c>
      <c r="K2034" s="12">
        <f t="shared" si="2686"/>
        <v>2.1266574271200001</v>
      </c>
      <c r="L2034" s="12">
        <f t="shared" si="2687"/>
        <v>1.060168325904</v>
      </c>
      <c r="M2034" s="13">
        <f t="shared" si="2688"/>
        <v>4.1302768266206352E-2</v>
      </c>
      <c r="N2034" s="13">
        <f t="shared" si="2689"/>
        <v>8.7836838893943975E-2</v>
      </c>
      <c r="O2034" s="13">
        <f t="shared" si="2690"/>
        <v>4.3787886687984841E-2</v>
      </c>
      <c r="P2034" s="13">
        <f t="shared" si="2691"/>
        <v>9.3121834442891932E-2</v>
      </c>
      <c r="Q2034" s="13">
        <f t="shared" si="2692"/>
        <v>9.3399432904274451E-2</v>
      </c>
      <c r="R2034" s="13">
        <f t="shared" si="2693"/>
        <v>2.3211265262437466E-2</v>
      </c>
      <c r="S2034" s="13">
        <f t="shared" si="2694"/>
        <v>5.2488467565408231E-2</v>
      </c>
      <c r="T2034" s="13">
        <f t="shared" si="2695"/>
        <v>9.90191204225076E-2</v>
      </c>
      <c r="U2034" s="13">
        <f t="shared" si="2696"/>
        <v>4.936240966321509E-2</v>
      </c>
      <c r="V2034" s="13">
        <f t="shared" si="2697"/>
        <v>1.3149030902948602E-2</v>
      </c>
      <c r="W2034" s="13">
        <f t="shared" si="2698"/>
        <v>6.6209532558223788E-2</v>
      </c>
      <c r="X2034" s="13">
        <f t="shared" si="2699"/>
        <v>7.0193249291138488E-2</v>
      </c>
      <c r="Y2034" s="13">
        <f t="shared" si="2700"/>
        <v>3.7208329795374209E-2</v>
      </c>
      <c r="Z2034" s="13">
        <f t="shared" si="2701"/>
        <v>8.202616078464002E-3</v>
      </c>
      <c r="AA2034" s="13">
        <f t="shared" si="2702"/>
        <v>1.7444154405079394E-2</v>
      </c>
      <c r="AB2034" s="13">
        <f t="shared" si="2703"/>
        <v>1.8548870262695086E-2</v>
      </c>
      <c r="AC2034" s="13">
        <f t="shared" si="2704"/>
        <v>1.8528750163561928E-3</v>
      </c>
      <c r="AD2034" s="13">
        <f t="shared" si="2705"/>
        <v>3.5201248540272533E-2</v>
      </c>
      <c r="AE2034" s="13">
        <f t="shared" si="2706"/>
        <v>3.7319248734671358E-2</v>
      </c>
      <c r="AF2034" s="13">
        <f t="shared" si="2707"/>
        <v>1.978234272751575E-2</v>
      </c>
      <c r="AG2034" s="13">
        <f t="shared" si="2708"/>
        <v>6.9908710572965148E-3</v>
      </c>
      <c r="AH2034" s="13">
        <f t="shared" si="2709"/>
        <v>2.1740384389846027E-3</v>
      </c>
      <c r="AI2034" s="13">
        <f t="shared" si="2710"/>
        <v>4.6234349931109763E-3</v>
      </c>
      <c r="AJ2034" s="13">
        <f t="shared" si="2711"/>
        <v>4.9162311834529829E-3</v>
      </c>
      <c r="AK2034" s="13">
        <f t="shared" si="2712"/>
        <v>3.4850465199097445E-3</v>
      </c>
      <c r="AL2034" s="13">
        <f t="shared" si="2713"/>
        <v>1.6710078065897163E-4</v>
      </c>
      <c r="AM2034" s="13">
        <f t="shared" si="2714"/>
        <v>1.4972199330413518E-2</v>
      </c>
      <c r="AN2034" s="13">
        <f t="shared" si="2715"/>
        <v>1.587305149922549E-2</v>
      </c>
      <c r="AO2034" s="13">
        <f t="shared" si="2716"/>
        <v>8.4140532174609307E-3</v>
      </c>
      <c r="AP2034" s="13">
        <f t="shared" si="2717"/>
        <v>2.9734375712075741E-3</v>
      </c>
      <c r="AQ2034" s="13">
        <f t="shared" si="2718"/>
        <v>7.8808608301179721E-4</v>
      </c>
      <c r="AR2034" s="13">
        <f t="shared" si="2719"/>
        <v>4.6096933846185049E-4</v>
      </c>
      <c r="AS2034" s="13">
        <f t="shared" si="2720"/>
        <v>9.8032386731448733E-4</v>
      </c>
      <c r="AT2034" s="13">
        <f t="shared" si="2721"/>
        <v>1.0424065167036784E-3</v>
      </c>
      <c r="AU2034" s="13">
        <f t="shared" si="2722"/>
        <v>7.3894718694205526E-4</v>
      </c>
      <c r="AV2034" s="13">
        <f t="shared" si="2723"/>
        <v>3.9287188083993841E-4</v>
      </c>
      <c r="AW2034" s="13">
        <f t="shared" si="2724"/>
        <v>1.0465219460130013E-5</v>
      </c>
      <c r="AX2034" s="13">
        <f t="shared" si="2725"/>
        <v>5.3067898177241663E-3</v>
      </c>
      <c r="AY2034" s="13">
        <f t="shared" si="2726"/>
        <v>5.6260904769810226E-3</v>
      </c>
      <c r="AZ2034" s="13">
        <f t="shared" si="2727"/>
        <v>2.9823014611827037E-3</v>
      </c>
      <c r="BA2034" s="13">
        <f t="shared" si="2728"/>
        <v>1.0539138491477069E-3</v>
      </c>
      <c r="BB2034" s="13">
        <f t="shared" si="2729"/>
        <v>2.793315202744912E-4</v>
      </c>
      <c r="BC2034" s="13">
        <f t="shared" si="2730"/>
        <v>5.922768604432534E-5</v>
      </c>
      <c r="BD2034" s="13">
        <f t="shared" si="2731"/>
        <v>8.1450848641695709E-5</v>
      </c>
      <c r="BE2034" s="13">
        <f t="shared" si="2732"/>
        <v>1.7321805220908912E-4</v>
      </c>
      <c r="BF2034" s="13">
        <f t="shared" si="2733"/>
        <v>1.8418772862085971E-4</v>
      </c>
      <c r="BG2034" s="13">
        <f t="shared" si="2734"/>
        <v>1.305680670186381E-4</v>
      </c>
      <c r="BH2034" s="13">
        <f t="shared" si="2735"/>
        <v>6.9418387367472183E-5</v>
      </c>
      <c r="BI2034" s="13">
        <f t="shared" si="2736"/>
        <v>2.9525825814745562E-5</v>
      </c>
      <c r="BJ2034" s="14">
        <f t="shared" si="2737"/>
        <v>0.61148869743789236</v>
      </c>
      <c r="BK2034" s="14">
        <f t="shared" si="2738"/>
        <v>0.20770816745145132</v>
      </c>
      <c r="BL2034" s="14">
        <f t="shared" si="2739"/>
        <v>0.17183722511680471</v>
      </c>
      <c r="BM2034" s="14">
        <f t="shared" si="2740"/>
        <v>0.61096105436935244</v>
      </c>
      <c r="BN2034" s="14">
        <f t="shared" si="2741"/>
        <v>0.382660026457739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1.8426</v>
      </c>
      <c r="F2035" s="10">
        <f>VLOOKUP(B2035,home!$B$2:$E$405,3,FALSE)</f>
        <v>0.69779999999999998</v>
      </c>
      <c r="G2035" s="10">
        <f>VLOOKUP(C2035,away!$B$2:$E$405,4,FALSE)</f>
        <v>1.1242000000000001</v>
      </c>
      <c r="H2035" s="10">
        <f>VLOOKUP(A2035,away!$A$2:$E$405,3,FALSE)</f>
        <v>1.2176</v>
      </c>
      <c r="I2035" s="10">
        <f>VLOOKUP(C2035,away!$B$2:$E$405,3,FALSE)</f>
        <v>0.93859999999999999</v>
      </c>
      <c r="J2035" s="10">
        <f>VLOOKUP(B2035,home!$B$2:$E$405,4,FALSE)</f>
        <v>0.93859999999999999</v>
      </c>
      <c r="K2035" s="12">
        <f t="shared" si="2686"/>
        <v>1.4454584519760001</v>
      </c>
      <c r="L2035" s="12">
        <f t="shared" si="2687"/>
        <v>1.0726690232959999</v>
      </c>
      <c r="M2035" s="13">
        <f t="shared" si="2688"/>
        <v>8.0610410500588342E-2</v>
      </c>
      <c r="N2035" s="13">
        <f t="shared" si="2689"/>
        <v>0.11651899917533032</v>
      </c>
      <c r="O2035" s="13">
        <f t="shared" si="2690"/>
        <v>8.6468290299155703E-2</v>
      </c>
      <c r="P2035" s="13">
        <f t="shared" si="2691"/>
        <v>0.12498632104082898</v>
      </c>
      <c r="Q2035" s="13">
        <f t="shared" si="2692"/>
        <v>8.4211686086882925E-2</v>
      </c>
      <c r="R2035" s="13">
        <f t="shared" si="2693"/>
        <v>4.6375928250635162E-2</v>
      </c>
      <c r="S2035" s="13">
        <f t="shared" si="2694"/>
        <v>4.8447776007812166E-2</v>
      </c>
      <c r="T2035" s="13">
        <f t="shared" si="2695"/>
        <v>9.033126706492603E-2</v>
      </c>
      <c r="U2035" s="13">
        <f t="shared" si="2696"/>
        <v>6.7034477458113154E-2</v>
      </c>
      <c r="V2035" s="13">
        <f t="shared" si="2697"/>
        <v>8.3464671460109999E-3</v>
      </c>
      <c r="W2035" s="13">
        <f t="shared" si="2698"/>
        <v>4.057483113647823E-2</v>
      </c>
      <c r="X2035" s="13">
        <f t="shared" si="2699"/>
        <v>4.3523364485566221E-2</v>
      </c>
      <c r="Y2035" s="13">
        <f t="shared" si="2700"/>
        <v>2.3343082436644062E-2</v>
      </c>
      <c r="Z2035" s="13">
        <f t="shared" si="2701"/>
        <v>1.65820072203514E-2</v>
      </c>
      <c r="AA2035" s="13">
        <f t="shared" si="2702"/>
        <v>2.3968602487383989E-2</v>
      </c>
      <c r="AB2035" s="13">
        <f t="shared" si="2703"/>
        <v>1.7322809523721085E-2</v>
      </c>
      <c r="AC2035" s="13">
        <f t="shared" si="2704"/>
        <v>8.0882405246252931E-4</v>
      </c>
      <c r="AD2035" s="13">
        <f t="shared" si="2705"/>
        <v>1.4662308150930352E-2</v>
      </c>
      <c r="AE2035" s="13">
        <f t="shared" si="2706"/>
        <v>1.5727803763523437E-2</v>
      </c>
      <c r="AF2035" s="13">
        <f t="shared" si="2707"/>
        <v>8.4353639508049187E-3</v>
      </c>
      <c r="AG2035" s="13">
        <f t="shared" si="2708"/>
        <v>3.0161178700854E-3</v>
      </c>
      <c r="AH2035" s="13">
        <f t="shared" si="2709"/>
        <v>4.4467513723353879E-3</v>
      </c>
      <c r="AI2035" s="13">
        <f t="shared" si="2710"/>
        <v>6.4275943549780635E-3</v>
      </c>
      <c r="AJ2035" s="13">
        <f t="shared" si="2711"/>
        <v>4.6454102931381353E-3</v>
      </c>
      <c r="AK2035" s="13">
        <f t="shared" si="2712"/>
        <v>2.2382491903709424E-3</v>
      </c>
      <c r="AL2035" s="13">
        <f t="shared" si="2713"/>
        <v>5.0163219395037403E-5</v>
      </c>
      <c r="AM2035" s="13">
        <f t="shared" si="2714"/>
        <v>4.2387514484477735E-3</v>
      </c>
      <c r="AN2035" s="13">
        <f t="shared" si="2715"/>
        <v>4.5467773762009776E-3</v>
      </c>
      <c r="AO2035" s="13">
        <f t="shared" si="2716"/>
        <v>2.4385936236369257E-3</v>
      </c>
      <c r="AP2035" s="13">
        <f t="shared" si="2717"/>
        <v>8.7193461349415824E-4</v>
      </c>
      <c r="AQ2035" s="13">
        <f t="shared" si="2718"/>
        <v>2.3382431255868847E-4</v>
      </c>
      <c r="AR2035" s="13">
        <f t="shared" si="2719"/>
        <v>9.5397849028062986E-4</v>
      </c>
      <c r="AS2035" s="13">
        <f t="shared" si="2720"/>
        <v>1.3789362717794408E-3</v>
      </c>
      <c r="AT2035" s="13">
        <f t="shared" si="2721"/>
        <v>9.9659754438993385E-4</v>
      </c>
      <c r="AU2035" s="13">
        <f t="shared" si="2722"/>
        <v>4.8018011458565246E-4</v>
      </c>
      <c r="AV2035" s="13">
        <f t="shared" si="2723"/>
        <v>1.7352010127465883E-4</v>
      </c>
      <c r="AW2035" s="13">
        <f t="shared" si="2724"/>
        <v>2.1604999089705829E-6</v>
      </c>
      <c r="AX2035" s="13">
        <f t="shared" si="2725"/>
        <v>1.0211565178307254E-3</v>
      </c>
      <c r="AY2035" s="13">
        <f t="shared" si="2726"/>
        <v>1.0953629646138284E-3</v>
      </c>
      <c r="AZ2035" s="13">
        <f t="shared" si="2727"/>
        <v>5.874809607034631E-4</v>
      </c>
      <c r="BA2035" s="13">
        <f t="shared" si="2728"/>
        <v>2.1005754277425985E-4</v>
      </c>
      <c r="BB2035" s="13">
        <f t="shared" si="2729"/>
        <v>5.6330554810905752E-5</v>
      </c>
      <c r="BC2035" s="13">
        <f t="shared" si="2730"/>
        <v>1.2084808242147216E-5</v>
      </c>
      <c r="BD2035" s="13">
        <f t="shared" si="2731"/>
        <v>1.7055052923578589E-4</v>
      </c>
      <c r="BE2035" s="13">
        <f t="shared" si="2732"/>
        <v>2.4652370397284661E-4</v>
      </c>
      <c r="BF2035" s="13">
        <f t="shared" si="2733"/>
        <v>1.7816988575999031E-4</v>
      </c>
      <c r="BG2035" s="13">
        <f t="shared" si="2734"/>
        <v>8.5845722419792148E-5</v>
      </c>
      <c r="BH2035" s="13">
        <f t="shared" si="2735"/>
        <v>3.1021606259418529E-5</v>
      </c>
      <c r="BI2035" s="13">
        <f t="shared" si="2736"/>
        <v>8.9680885923096184E-6</v>
      </c>
      <c r="BJ2035" s="14">
        <f t="shared" si="2737"/>
        <v>0.45565717884448576</v>
      </c>
      <c r="BK2035" s="14">
        <f t="shared" si="2738"/>
        <v>0.26434532493171187</v>
      </c>
      <c r="BL2035" s="14">
        <f t="shared" si="2739"/>
        <v>0.26363240528838205</v>
      </c>
      <c r="BM2035" s="14">
        <f t="shared" si="2740"/>
        <v>0.4599520784668048</v>
      </c>
      <c r="BN2035" s="14">
        <f t="shared" si="2741"/>
        <v>0.53917163535342139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1.8426</v>
      </c>
      <c r="F2036" s="10">
        <f>VLOOKUP(B2036,home!$B$2:$E$405,3,FALSE)</f>
        <v>0.81410000000000005</v>
      </c>
      <c r="G2036" s="10">
        <f>VLOOKUP(C2036,away!$B$2:$E$405,4,FALSE)</f>
        <v>1.0079</v>
      </c>
      <c r="H2036" s="10">
        <f>VLOOKUP(A2036,away!$A$2:$E$405,3,FALSE)</f>
        <v>1.2176</v>
      </c>
      <c r="I2036" s="10">
        <f>VLOOKUP(C2036,away!$B$2:$E$405,3,FALSE)</f>
        <v>0.76259999999999994</v>
      </c>
      <c r="J2036" s="10">
        <f>VLOOKUP(B2036,home!$B$2:$E$405,4,FALSE)</f>
        <v>0.76259999999999994</v>
      </c>
      <c r="K2036" s="12">
        <f t="shared" si="2686"/>
        <v>1.5119111392140001</v>
      </c>
      <c r="L2036" s="12">
        <f t="shared" si="2687"/>
        <v>0.70810594617599998</v>
      </c>
      <c r="M2036" s="13">
        <f t="shared" si="2688"/>
        <v>0.10860725321182813</v>
      </c>
      <c r="N2036" s="13">
        <f t="shared" si="2689"/>
        <v>0.16420451593039842</v>
      </c>
      <c r="O2036" s="13">
        <f t="shared" si="2690"/>
        <v>7.6905441797137972E-2</v>
      </c>
      <c r="P2036" s="13">
        <f t="shared" si="2691"/>
        <v>0.11627419411926684</v>
      </c>
      <c r="Q2036" s="13">
        <f t="shared" si="2692"/>
        <v>0.12413131837220609</v>
      </c>
      <c r="R2036" s="13">
        <f t="shared" si="2693"/>
        <v>2.7228600314922836E-2</v>
      </c>
      <c r="S2036" s="13">
        <f t="shared" si="2694"/>
        <v>3.1120592359784854E-2</v>
      </c>
      <c r="T2036" s="13">
        <f t="shared" si="2695"/>
        <v>8.7898124646025283E-2</v>
      </c>
      <c r="U2036" s="13">
        <f t="shared" si="2696"/>
        <v>4.1167224121337664E-2</v>
      </c>
      <c r="V2036" s="13">
        <f t="shared" si="2697"/>
        <v>3.701944074367987E-3</v>
      </c>
      <c r="W2036" s="13">
        <f t="shared" si="2698"/>
        <v>6.2558507657419271E-2</v>
      </c>
      <c r="X2036" s="13">
        <f t="shared" si="2699"/>
        <v>4.4298051256115412E-2</v>
      </c>
      <c r="Y2036" s="13">
        <f t="shared" si="2700"/>
        <v>1.5683856749232273E-2</v>
      </c>
      <c r="Z2036" s="13">
        <f t="shared" si="2701"/>
        <v>6.4269112630155221E-3</v>
      </c>
      <c r="AA2036" s="13">
        <f t="shared" si="2702"/>
        <v>9.7169187292930857E-3</v>
      </c>
      <c r="AB2036" s="13">
        <f t="shared" si="2703"/>
        <v>7.3455588328276838E-3</v>
      </c>
      <c r="AC2036" s="13">
        <f t="shared" si="2704"/>
        <v>2.4770477522930708E-4</v>
      </c>
      <c r="AD2036" s="13">
        <f t="shared" si="2705"/>
        <v>2.3645726144964147E-2</v>
      </c>
      <c r="AE2036" s="13">
        <f t="shared" si="2706"/>
        <v>1.6743679284898418E-2</v>
      </c>
      <c r="AF2036" s="13">
        <f t="shared" si="2707"/>
        <v>5.928149431250241E-3</v>
      </c>
      <c r="AG2036" s="13">
        <f t="shared" si="2708"/>
        <v>1.3992526206960561E-3</v>
      </c>
      <c r="AH2036" s="13">
        <f t="shared" si="2709"/>
        <v>1.1377335202216994E-3</v>
      </c>
      <c r="AI2036" s="13">
        <f t="shared" si="2710"/>
        <v>1.7201519826803438E-3</v>
      </c>
      <c r="AJ2036" s="13">
        <f t="shared" si="2711"/>
        <v>1.3003584718777302E-3</v>
      </c>
      <c r="AK2036" s="13">
        <f t="shared" si="2712"/>
        <v>6.5534215286774499E-4</v>
      </c>
      <c r="AL2036" s="13">
        <f t="shared" si="2713"/>
        <v>1.0607642590170985E-5</v>
      </c>
      <c r="AM2036" s="13">
        <f t="shared" si="2714"/>
        <v>7.1500473506749991E-3</v>
      </c>
      <c r="AN2036" s="13">
        <f t="shared" si="2715"/>
        <v>5.0629910444529224E-3</v>
      </c>
      <c r="AO2036" s="13">
        <f t="shared" si="2716"/>
        <v>1.7925670320064753E-3</v>
      </c>
      <c r="AP2036" s="13">
        <f t="shared" si="2717"/>
        <v>4.2310912476094974E-4</v>
      </c>
      <c r="AQ2036" s="13">
        <f t="shared" si="2718"/>
        <v>7.4901521781137889E-5</v>
      </c>
      <c r="AR2036" s="13">
        <f t="shared" si="2719"/>
        <v>1.6112717416654756E-4</v>
      </c>
      <c r="AS2036" s="13">
        <f t="shared" si="2720"/>
        <v>2.4360996945247751E-4</v>
      </c>
      <c r="AT2036" s="13">
        <f t="shared" si="2721"/>
        <v>1.8415831321939155E-4</v>
      </c>
      <c r="AU2036" s="13">
        <f t="shared" si="2722"/>
        <v>9.2810335045086294E-5</v>
      </c>
      <c r="AV2036" s="13">
        <f t="shared" si="2723"/>
        <v>3.5080244847212393E-5</v>
      </c>
      <c r="AW2036" s="13">
        <f t="shared" si="2724"/>
        <v>3.1545752066436944E-7</v>
      </c>
      <c r="AX2036" s="13">
        <f t="shared" si="2725"/>
        <v>1.8017060392321823E-3</v>
      </c>
      <c r="AY2036" s="13">
        <f t="shared" si="2726"/>
        <v>1.2757987596415177E-3</v>
      </c>
      <c r="AZ2036" s="13">
        <f t="shared" si="2727"/>
        <v>4.5170034391306196E-4</v>
      </c>
      <c r="BA2036" s="13">
        <f t="shared" si="2728"/>
        <v>1.0661723313819446E-4</v>
      </c>
      <c r="BB2036" s="13">
        <f t="shared" si="2729"/>
        <v>1.8874074187497091E-5</v>
      </c>
      <c r="BC2036" s="13">
        <f t="shared" si="2730"/>
        <v>2.6729688321467295E-6</v>
      </c>
      <c r="BD2036" s="13">
        <f t="shared" si="2731"/>
        <v>1.9015851686311374E-5</v>
      </c>
      <c r="BE2036" s="13">
        <f t="shared" si="2732"/>
        <v>2.8750277986175492E-5</v>
      </c>
      <c r="BF2036" s="13">
        <f t="shared" si="2733"/>
        <v>2.1733932771398891E-5</v>
      </c>
      <c r="BG2036" s="13">
        <f t="shared" si="2734"/>
        <v>1.0953258352002062E-5</v>
      </c>
      <c r="BH2036" s="13">
        <f t="shared" si="2735"/>
        <v>4.1400883282701777E-6</v>
      </c>
      <c r="BI2036" s="13">
        <f t="shared" si="2736"/>
        <v>1.2518891321683095E-6</v>
      </c>
      <c r="BJ2036" s="14">
        <f t="shared" si="2737"/>
        <v>0.56465216758582681</v>
      </c>
      <c r="BK2036" s="14">
        <f t="shared" si="2738"/>
        <v>0.26123809494270872</v>
      </c>
      <c r="BL2036" s="14">
        <f t="shared" si="2739"/>
        <v>0.16797996125815387</v>
      </c>
      <c r="BM2036" s="14">
        <f t="shared" si="2740"/>
        <v>0.38167032800182354</v>
      </c>
      <c r="BN2036" s="14">
        <f t="shared" si="2741"/>
        <v>0.61735132374576029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1.8426</v>
      </c>
      <c r="F2037" s="10">
        <f>VLOOKUP(B2037,home!$B$2:$E$405,3,FALSE)</f>
        <v>0.62019999999999997</v>
      </c>
      <c r="G2037" s="10">
        <f>VLOOKUP(C2037,away!$B$2:$E$405,4,FALSE)</f>
        <v>1.0467</v>
      </c>
      <c r="H2037" s="10">
        <f>VLOOKUP(A2037,away!$A$2:$E$405,3,FALSE)</f>
        <v>1.2176</v>
      </c>
      <c r="I2037" s="10">
        <f>VLOOKUP(C2037,away!$B$2:$E$405,3,FALSE)</f>
        <v>0.70399999999999996</v>
      </c>
      <c r="J2037" s="10">
        <f>VLOOKUP(B2037,home!$B$2:$E$405,4,FALSE)</f>
        <v>1.4078999999999999</v>
      </c>
      <c r="K2037" s="12">
        <f t="shared" si="2686"/>
        <v>1.1961483702839999</v>
      </c>
      <c r="L2037" s="12">
        <f t="shared" si="2687"/>
        <v>1.2068383641599998</v>
      </c>
      <c r="M2037" s="13">
        <f t="shared" si="2688"/>
        <v>9.0447407079594755E-2</v>
      </c>
      <c r="N2037" s="13">
        <f t="shared" si="2689"/>
        <v>0.10818851857467078</v>
      </c>
      <c r="O2037" s="13">
        <f t="shared" si="2690"/>
        <v>0.10915540080245172</v>
      </c>
      <c r="P2037" s="13">
        <f t="shared" si="2691"/>
        <v>0.13056605477754943</v>
      </c>
      <c r="Q2037" s="13">
        <f t="shared" si="2692"/>
        <v>6.470476008826638E-2</v>
      </c>
      <c r="R2037" s="13">
        <f t="shared" si="2693"/>
        <v>6.5866462671830009E-2</v>
      </c>
      <c r="S2037" s="13">
        <f t="shared" si="2694"/>
        <v>4.7119909820001984E-2</v>
      </c>
      <c r="T2037" s="13">
        <f t="shared" si="2695"/>
        <v>7.8088186818288649E-2</v>
      </c>
      <c r="U2037" s="13">
        <f t="shared" si="2696"/>
        <v>7.878606198128138E-2</v>
      </c>
      <c r="V2037" s="13">
        <f t="shared" si="2697"/>
        <v>7.5578122939905538E-3</v>
      </c>
      <c r="W2037" s="13">
        <f t="shared" si="2698"/>
        <v>2.5798831109732332E-2</v>
      </c>
      <c r="X2037" s="13">
        <f t="shared" si="2699"/>
        <v>3.1135019133709477E-2</v>
      </c>
      <c r="Y2037" s="13">
        <f t="shared" si="2700"/>
        <v>1.8787467779708127E-2</v>
      </c>
      <c r="Z2037" s="13">
        <f t="shared" si="2701"/>
        <v>2.6496724687959005E-2</v>
      </c>
      <c r="AA2037" s="13">
        <f t="shared" si="2702"/>
        <v>3.1694014053365992E-2</v>
      </c>
      <c r="AB2037" s="13">
        <f t="shared" si="2703"/>
        <v>1.895537162884597E-2</v>
      </c>
      <c r="AC2037" s="13">
        <f t="shared" si="2704"/>
        <v>6.8188365332796247E-4</v>
      </c>
      <c r="AD2037" s="13">
        <f t="shared" si="2705"/>
        <v>7.7148074467846247E-3</v>
      </c>
      <c r="AE2037" s="13">
        <f t="shared" si="2706"/>
        <v>9.3105255988869401E-3</v>
      </c>
      <c r="AF2037" s="13">
        <f t="shared" si="2707"/>
        <v>5.6181497416152608E-3</v>
      </c>
      <c r="AG2037" s="13">
        <f t="shared" si="2708"/>
        <v>2.260066214592296E-3</v>
      </c>
      <c r="AH2037" s="13">
        <f t="shared" si="2709"/>
        <v>7.9943159695035834E-3</v>
      </c>
      <c r="AI2037" s="13">
        <f t="shared" si="2710"/>
        <v>9.5623880184570655E-3</v>
      </c>
      <c r="AJ2037" s="13">
        <f t="shared" si="2711"/>
        <v>5.7190174221503354E-3</v>
      </c>
      <c r="AK2037" s="13">
        <f t="shared" si="2712"/>
        <v>2.2802644563769741E-3</v>
      </c>
      <c r="AL2037" s="13">
        <f t="shared" si="2713"/>
        <v>3.9373537089453916E-5</v>
      </c>
      <c r="AM2037" s="13">
        <f t="shared" si="2714"/>
        <v>1.8456108709052556E-3</v>
      </c>
      <c r="AN2037" s="13">
        <f t="shared" si="2715"/>
        <v>2.2273540043192112E-3</v>
      </c>
      <c r="AO2037" s="13">
        <f t="shared" si="2716"/>
        <v>1.3440281314889115E-3</v>
      </c>
      <c r="AP2037" s="13">
        <f t="shared" si="2717"/>
        <v>5.406749038636997E-4</v>
      </c>
      <c r="AQ2037" s="13">
        <f t="shared" si="2718"/>
        <v>1.6312680413030817E-4</v>
      </c>
      <c r="AR2037" s="13">
        <f t="shared" si="2719"/>
        <v>1.9295694414427713E-3</v>
      </c>
      <c r="AS2037" s="13">
        <f t="shared" si="2720"/>
        <v>2.308051342731579E-3</v>
      </c>
      <c r="AT2037" s="13">
        <f t="shared" si="2721"/>
        <v>1.3803859260700885E-3</v>
      </c>
      <c r="AU2037" s="13">
        <f t="shared" si="2722"/>
        <v>5.5038212527723518E-4</v>
      </c>
      <c r="AV2037" s="13">
        <f t="shared" si="2723"/>
        <v>1.6458467054595235E-4</v>
      </c>
      <c r="AW2037" s="13">
        <f t="shared" si="2724"/>
        <v>1.5788326198485719E-6</v>
      </c>
      <c r="AX2037" s="13">
        <f t="shared" si="2725"/>
        <v>3.679374059019596E-4</v>
      </c>
      <c r="AY2037" s="13">
        <f t="shared" si="2726"/>
        <v>4.4404097705199474E-4</v>
      </c>
      <c r="AZ2037" s="13">
        <f t="shared" si="2727"/>
        <v>2.6794284318271881E-4</v>
      </c>
      <c r="BA2037" s="13">
        <f t="shared" si="2728"/>
        <v>1.0778790085167057E-4</v>
      </c>
      <c r="BB2037" s="13">
        <f t="shared" si="2729"/>
        <v>3.2520643485017597E-5</v>
      </c>
      <c r="BC2037" s="13">
        <f t="shared" si="2730"/>
        <v>7.8494320369778287E-6</v>
      </c>
      <c r="BD2037" s="13">
        <f t="shared" si="2731"/>
        <v>3.8811307137398695E-4</v>
      </c>
      <c r="BE2037" s="13">
        <f t="shared" si="2732"/>
        <v>4.6424081780991228E-4</v>
      </c>
      <c r="BF2037" s="13">
        <f t="shared" si="2733"/>
        <v>2.7765044882131903E-4</v>
      </c>
      <c r="BG2037" s="13">
        <f t="shared" si="2734"/>
        <v>1.1070371062208058E-4</v>
      </c>
      <c r="BH2037" s="13">
        <f t="shared" si="2735"/>
        <v>3.3104515761248312E-5</v>
      </c>
      <c r="BI2037" s="13">
        <f t="shared" si="2736"/>
        <v>7.9195825153716185E-6</v>
      </c>
      <c r="BJ2037" s="14">
        <f t="shared" si="2737"/>
        <v>0.35895520642347267</v>
      </c>
      <c r="BK2037" s="14">
        <f t="shared" si="2738"/>
        <v>0.27685648213860609</v>
      </c>
      <c r="BL2037" s="14">
        <f t="shared" si="2739"/>
        <v>0.33762800265723469</v>
      </c>
      <c r="BM2037" s="14">
        <f t="shared" si="2740"/>
        <v>0.43056534976847727</v>
      </c>
      <c r="BN2037" s="14">
        <f t="shared" si="2741"/>
        <v>0.56892860399436318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1.8426</v>
      </c>
      <c r="F2038" s="10">
        <f>VLOOKUP(B2038,home!$B$2:$E$405,3,FALSE)</f>
        <v>0.96909999999999996</v>
      </c>
      <c r="G2038" s="10">
        <f>VLOOKUP(C2038,away!$B$2:$E$405,4,FALSE)</f>
        <v>0.89159999999999995</v>
      </c>
      <c r="H2038" s="10">
        <f>VLOOKUP(A2038,away!$A$2:$E$405,3,FALSE)</f>
        <v>1.2176</v>
      </c>
      <c r="I2038" s="10">
        <f>VLOOKUP(C2038,away!$B$2:$E$405,3,FALSE)</f>
        <v>0.93859999999999999</v>
      </c>
      <c r="J2038" s="10">
        <f>VLOOKUP(B2038,home!$B$2:$E$405,4,FALSE)</f>
        <v>0.82130000000000003</v>
      </c>
      <c r="K2038" s="12">
        <f t="shared" si="2686"/>
        <v>1.592097719256</v>
      </c>
      <c r="L2038" s="12">
        <f t="shared" si="2687"/>
        <v>0.93861396636799999</v>
      </c>
      <c r="M2038" s="13">
        <f t="shared" si="2688"/>
        <v>7.9602348275058354E-2</v>
      </c>
      <c r="N2038" s="13">
        <f t="shared" si="2689"/>
        <v>0.12673471713614215</v>
      </c>
      <c r="O2038" s="13">
        <f t="shared" si="2690"/>
        <v>7.4715875846659424E-2</v>
      </c>
      <c r="P2038" s="13">
        <f t="shared" si="2691"/>
        <v>0.1189549755276809</v>
      </c>
      <c r="Q2038" s="13">
        <f t="shared" si="2692"/>
        <v>0.10088702705150314</v>
      </c>
      <c r="R2038" s="13">
        <f t="shared" si="2693"/>
        <v>3.5064682289546026E-2</v>
      </c>
      <c r="S2038" s="13">
        <f t="shared" si="2694"/>
        <v>4.4440542614070266E-2</v>
      </c>
      <c r="T2038" s="13">
        <f t="shared" si="2695"/>
        <v>9.4693972615887051E-2</v>
      </c>
      <c r="U2038" s="13">
        <f t="shared" si="2696"/>
        <v>5.5826400699622476E-2</v>
      </c>
      <c r="V2038" s="13">
        <f t="shared" si="2697"/>
        <v>7.3789331507698409E-3</v>
      </c>
      <c r="W2038" s="13">
        <f t="shared" si="2698"/>
        <v>5.3540668557072166E-2</v>
      </c>
      <c r="X2038" s="13">
        <f t="shared" si="2699"/>
        <v>5.0254019276347962E-2</v>
      </c>
      <c r="Y2038" s="13">
        <f t="shared" si="2700"/>
        <v>2.3584562179453445E-2</v>
      </c>
      <c r="Z2038" s="13">
        <f t="shared" si="2701"/>
        <v>1.0970733507741521E-2</v>
      </c>
      <c r="AA2038" s="13">
        <f t="shared" si="2702"/>
        <v>1.746647979624065E-2</v>
      </c>
      <c r="AB2038" s="13">
        <f t="shared" si="2703"/>
        <v>1.3904171323512873E-2</v>
      </c>
      <c r="AC2038" s="13">
        <f t="shared" si="2704"/>
        <v>6.8917628640269627E-4</v>
      </c>
      <c r="AD2038" s="13">
        <f t="shared" si="2705"/>
        <v>2.1310494074289022E-2</v>
      </c>
      <c r="AE2038" s="13">
        <f t="shared" si="2706"/>
        <v>2.0002327368330176E-2</v>
      </c>
      <c r="AF2038" s="13">
        <f t="shared" si="2707"/>
        <v>9.3872319138897931E-3</v>
      </c>
      <c r="AG2038" s="13">
        <f t="shared" si="2708"/>
        <v>2.9369956599707902E-3</v>
      </c>
      <c r="AH2038" s="13">
        <f t="shared" si="2709"/>
        <v>2.5743209229168976E-3</v>
      </c>
      <c r="AI2038" s="13">
        <f t="shared" si="2710"/>
        <v>4.0985704700089928E-3</v>
      </c>
      <c r="AJ2038" s="13">
        <f t="shared" si="2711"/>
        <v>3.2626623487556554E-3</v>
      </c>
      <c r="AK2038" s="13">
        <f t="shared" si="2712"/>
        <v>1.7314924280521008E-3</v>
      </c>
      <c r="AL2038" s="13">
        <f t="shared" si="2713"/>
        <v>4.1195241125306192E-5</v>
      </c>
      <c r="AM2038" s="13">
        <f t="shared" si="2714"/>
        <v>6.7856778023788087E-3</v>
      </c>
      <c r="AN2038" s="13">
        <f t="shared" si="2715"/>
        <v>6.3691319565860657E-3</v>
      </c>
      <c r="AO2038" s="13">
        <f t="shared" si="2716"/>
        <v>2.989078104046214E-3</v>
      </c>
      <c r="AP2038" s="13">
        <f t="shared" si="2717"/>
        <v>9.3519681834085288E-4</v>
      </c>
      <c r="AQ2038" s="13">
        <f t="shared" si="2718"/>
        <v>2.1944719874941046E-4</v>
      </c>
      <c r="AR2038" s="13">
        <f t="shared" si="2719"/>
        <v>4.8325871443263195E-4</v>
      </c>
      <c r="AS2038" s="13">
        <f t="shared" si="2720"/>
        <v>7.6939509705877982E-4</v>
      </c>
      <c r="AT2038" s="13">
        <f t="shared" si="2721"/>
        <v>6.1247608961701621E-4</v>
      </c>
      <c r="AU2038" s="13">
        <f t="shared" si="2722"/>
        <v>3.2504059512602828E-4</v>
      </c>
      <c r="AV2038" s="13">
        <f t="shared" si="2723"/>
        <v>1.2937409754144072E-4</v>
      </c>
      <c r="AW2038" s="13">
        <f t="shared" si="2724"/>
        <v>1.7100203581742335E-6</v>
      </c>
      <c r="AX2038" s="13">
        <f t="shared" si="2725"/>
        <v>1.8005770254622283E-3</v>
      </c>
      <c r="AY2038" s="13">
        <f t="shared" si="2726"/>
        <v>1.6900467436201971E-3</v>
      </c>
      <c r="AZ2038" s="13">
        <f t="shared" si="2727"/>
        <v>7.9315073868833788E-4</v>
      </c>
      <c r="BA2038" s="13">
        <f t="shared" si="2728"/>
        <v>2.4815412025598995E-4</v>
      </c>
      <c r="BB2038" s="13">
        <f t="shared" si="2729"/>
        <v>5.8230230771009096E-5</v>
      </c>
      <c r="BC2038" s="13">
        <f t="shared" si="2730"/>
        <v>1.0931141573300162E-5</v>
      </c>
      <c r="BD2038" s="13">
        <f t="shared" si="2731"/>
        <v>7.559889645591886E-5</v>
      </c>
      <c r="BE2038" s="13">
        <f t="shared" si="2732"/>
        <v>1.2036083062573889E-4</v>
      </c>
      <c r="BF2038" s="13">
        <f t="shared" si="2733"/>
        <v>9.5813101963498313E-5</v>
      </c>
      <c r="BG2038" s="13">
        <f t="shared" si="2734"/>
        <v>5.0847940370309409E-5</v>
      </c>
      <c r="BH2038" s="13">
        <f t="shared" si="2735"/>
        <v>2.0238722473108691E-5</v>
      </c>
      <c r="BI2038" s="13">
        <f t="shared" si="2736"/>
        <v>6.4444047780182974E-6</v>
      </c>
      <c r="BJ2038" s="14">
        <f t="shared" si="2737"/>
        <v>0.52523163771335812</v>
      </c>
      <c r="BK2038" s="14">
        <f t="shared" si="2738"/>
        <v>0.25279721783872755</v>
      </c>
      <c r="BL2038" s="14">
        <f t="shared" si="2739"/>
        <v>0.21133350461575762</v>
      </c>
      <c r="BM2038" s="14">
        <f t="shared" si="2740"/>
        <v>0.46268513082573259</v>
      </c>
      <c r="BN2038" s="14">
        <f t="shared" si="2741"/>
        <v>0.53595962612659009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1.8426</v>
      </c>
      <c r="F2039" s="10">
        <f>VLOOKUP(B2039,home!$B$2:$E$405,3,FALSE)</f>
        <v>1.6669</v>
      </c>
      <c r="G2039" s="10">
        <f>VLOOKUP(C2039,away!$B$2:$E$405,4,FALSE)</f>
        <v>0.8528</v>
      </c>
      <c r="H2039" s="10">
        <f>VLOOKUP(A2039,away!$A$2:$E$405,3,FALSE)</f>
        <v>1.2176</v>
      </c>
      <c r="I2039" s="10">
        <f>VLOOKUP(C2039,away!$B$2:$E$405,3,FALSE)</f>
        <v>1.1733</v>
      </c>
      <c r="J2039" s="10">
        <f>VLOOKUP(B2039,home!$B$2:$E$405,4,FALSE)</f>
        <v>0.88</v>
      </c>
      <c r="K2039" s="12">
        <f t="shared" si="2686"/>
        <v>2.6193154528320002</v>
      </c>
      <c r="L2039" s="12">
        <f t="shared" si="2687"/>
        <v>1.2571768704000001</v>
      </c>
      <c r="M2039" s="13">
        <f t="shared" si="2688"/>
        <v>2.0723388791886642E-2</v>
      </c>
      <c r="N2039" s="13">
        <f t="shared" si="2689"/>
        <v>5.4281092497634152E-2</v>
      </c>
      <c r="O2039" s="13">
        <f t="shared" si="2690"/>
        <v>2.6052965065466491E-2</v>
      </c>
      <c r="P2039" s="13">
        <f t="shared" si="2691"/>
        <v>6.8240933988068631E-2</v>
      </c>
      <c r="Q2039" s="13">
        <f t="shared" si="2692"/>
        <v>7.1089652187828159E-2</v>
      </c>
      <c r="R2039" s="13">
        <f t="shared" si="2693"/>
        <v>1.6376592542821849E-2</v>
      </c>
      <c r="S2039" s="13">
        <f t="shared" si="2694"/>
        <v>5.6178373121426012E-2</v>
      </c>
      <c r="T2039" s="13">
        <f t="shared" si="2695"/>
        <v>8.9372266455318344E-2</v>
      </c>
      <c r="U2039" s="13">
        <f t="shared" si="2696"/>
        <v>4.2895461912146569E-2</v>
      </c>
      <c r="V2039" s="13">
        <f t="shared" si="2697"/>
        <v>2.0554685498569664E-2</v>
      </c>
      <c r="W2039" s="13">
        <f t="shared" si="2698"/>
        <v>6.2068741504010171E-2</v>
      </c>
      <c r="X2039" s="13">
        <f t="shared" si="2699"/>
        <v>7.8031386193678109E-2</v>
      </c>
      <c r="Y2039" s="13">
        <f t="shared" si="2700"/>
        <v>4.9049626943971018E-2</v>
      </c>
      <c r="Z2039" s="13">
        <f t="shared" si="2701"/>
        <v>6.8627577869335831E-3</v>
      </c>
      <c r="AA2039" s="13">
        <f t="shared" si="2702"/>
        <v>1.7975727520358271E-2</v>
      </c>
      <c r="AB2039" s="13">
        <f t="shared" si="2703"/>
        <v>2.3542050434985941E-2</v>
      </c>
      <c r="AC2039" s="13">
        <f t="shared" si="2704"/>
        <v>4.2303377307749976E-3</v>
      </c>
      <c r="AD2039" s="13">
        <f t="shared" si="2705"/>
        <v>4.0644403439822202E-2</v>
      </c>
      <c r="AE2039" s="13">
        <f t="shared" si="2706"/>
        <v>5.1097203915750677E-2</v>
      </c>
      <c r="AF2039" s="13">
        <f t="shared" si="2707"/>
        <v>3.2119111452497039E-2</v>
      </c>
      <c r="AG2039" s="13">
        <f t="shared" si="2708"/>
        <v>1.3459801338626339E-2</v>
      </c>
      <c r="AH2039" s="13">
        <f t="shared" si="2709"/>
        <v>2.1569250892225977E-3</v>
      </c>
      <c r="AI2039" s="13">
        <f t="shared" si="2710"/>
        <v>5.6496672168017906E-3</v>
      </c>
      <c r="AJ2039" s="13">
        <f t="shared" si="2711"/>
        <v>7.3991303221636459E-3</v>
      </c>
      <c r="AK2039" s="13">
        <f t="shared" si="2712"/>
        <v>6.4602187967870177E-3</v>
      </c>
      <c r="AL2039" s="13">
        <f t="shared" si="2713"/>
        <v>5.5721040749102523E-4</v>
      </c>
      <c r="AM2039" s="13">
        <f t="shared" si="2714"/>
        <v>2.1292102800212882E-2</v>
      </c>
      <c r="AN2039" s="13">
        <f t="shared" si="2715"/>
        <v>2.6767939162606714E-2</v>
      </c>
      <c r="AO2039" s="13">
        <f t="shared" si="2716"/>
        <v>1.6826016991751756E-2</v>
      </c>
      <c r="AP2039" s="13">
        <f t="shared" si="2717"/>
        <v>7.0510931276625641E-3</v>
      </c>
      <c r="AQ2039" s="13">
        <f t="shared" si="2718"/>
        <v>2.2161177977834423E-3</v>
      </c>
      <c r="AR2039" s="13">
        <f t="shared" si="2719"/>
        <v>5.423272666712208E-4</v>
      </c>
      <c r="AS2039" s="13">
        <f t="shared" si="2720"/>
        <v>1.4205261900840697E-3</v>
      </c>
      <c r="AT2039" s="13">
        <f t="shared" si="2721"/>
        <v>1.8604031004198858E-3</v>
      </c>
      <c r="AU2039" s="13">
        <f t="shared" si="2722"/>
        <v>1.6243275298087902E-3</v>
      </c>
      <c r="AV2039" s="13">
        <f t="shared" si="2723"/>
        <v>1.063656549822149E-3</v>
      </c>
      <c r="AW2039" s="13">
        <f t="shared" si="2724"/>
        <v>5.0968388928566447E-5</v>
      </c>
      <c r="AX2039" s="13">
        <f t="shared" si="2725"/>
        <v>9.2951223146475123E-3</v>
      </c>
      <c r="AY2039" s="13">
        <f t="shared" si="2726"/>
        <v>1.1685612781513767E-2</v>
      </c>
      <c r="AZ2039" s="13">
        <f t="shared" si="2727"/>
        <v>7.3454410526848594E-3</v>
      </c>
      <c r="BA2039" s="13">
        <f t="shared" si="2728"/>
        <v>3.0781728647740108E-3</v>
      </c>
      <c r="BB2039" s="13">
        <f t="shared" si="2729"/>
        <v>9.6745193217169815E-4</v>
      </c>
      <c r="BC2039" s="13">
        <f t="shared" si="2730"/>
        <v>2.4325163847000955E-4</v>
      </c>
      <c r="BD2039" s="13">
        <f t="shared" si="2731"/>
        <v>1.1363354930771855E-4</v>
      </c>
      <c r="BE2039" s="13">
        <f t="shared" si="2732"/>
        <v>2.9764211166185422E-4</v>
      </c>
      <c r="BF2039" s="13">
        <f t="shared" si="2733"/>
        <v>3.8980929124472134E-4</v>
      </c>
      <c r="BG2039" s="13">
        <f t="shared" si="2734"/>
        <v>3.4034450007159613E-4</v>
      </c>
      <c r="BH2039" s="13">
        <f t="shared" si="2735"/>
        <v>2.2286740208097842E-4</v>
      </c>
      <c r="BI2039" s="13">
        <f t="shared" si="2736"/>
        <v>1.1675200604064591E-4</v>
      </c>
      <c r="BJ2039" s="14">
        <f t="shared" si="2737"/>
        <v>0.64798160839341545</v>
      </c>
      <c r="BK2039" s="14">
        <f t="shared" si="2738"/>
        <v>0.18217054231973073</v>
      </c>
      <c r="BL2039" s="14">
        <f t="shared" si="2739"/>
        <v>0.15650102839796776</v>
      </c>
      <c r="BM2039" s="14">
        <f t="shared" si="2740"/>
        <v>0.72511666743175651</v>
      </c>
      <c r="BN2039" s="14">
        <f t="shared" si="2741"/>
        <v>0.25676462507370595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1.5455000000000001</v>
      </c>
      <c r="F2040" s="10">
        <f>VLOOKUP(B2040,home!$B$2:$E$405,3,FALSE)</f>
        <v>1.0513999999999999</v>
      </c>
      <c r="G2040" s="10">
        <f>VLOOKUP(C2040,away!$B$2:$E$405,4,FALSE)</f>
        <v>1.4789000000000001</v>
      </c>
      <c r="H2040" s="10">
        <f>VLOOKUP(A2040,away!$A$2:$E$405,3,FALSE)</f>
        <v>1.1894</v>
      </c>
      <c r="I2040" s="10">
        <f>VLOOKUP(C2040,away!$B$2:$E$405,3,FALSE)</f>
        <v>0.60050000000000003</v>
      </c>
      <c r="J2040" s="10">
        <f>VLOOKUP(B2040,home!$B$2:$E$405,4,FALSE)</f>
        <v>1.5764</v>
      </c>
      <c r="K2040" s="12">
        <f t="shared" si="2686"/>
        <v>2.4031218434300001</v>
      </c>
      <c r="L2040" s="12">
        <f t="shared" si="2687"/>
        <v>1.12591958108</v>
      </c>
      <c r="M2040" s="13">
        <f t="shared" si="2688"/>
        <v>2.9333020309090043E-2</v>
      </c>
      <c r="N2040" s="13">
        <f t="shared" si="2689"/>
        <v>7.04908218385501E-2</v>
      </c>
      <c r="O2040" s="13">
        <f t="shared" si="2690"/>
        <v>3.3026621938221791E-2</v>
      </c>
      <c r="P2040" s="13">
        <f t="shared" si="2691"/>
        <v>7.9366996594445238E-2</v>
      </c>
      <c r="Q2040" s="13">
        <f t="shared" si="2692"/>
        <v>8.4699016860776119E-2</v>
      </c>
      <c r="R2040" s="13">
        <f t="shared" si="2693"/>
        <v>1.8592660168585115E-2</v>
      </c>
      <c r="S2040" s="13">
        <f t="shared" si="2694"/>
        <v>5.3686255984272464E-2</v>
      </c>
      <c r="T2040" s="13">
        <f t="shared" si="2695"/>
        <v>9.5364281581772903E-2</v>
      </c>
      <c r="U2040" s="13">
        <f t="shared" si="2696"/>
        <v>4.4680427778597792E-2</v>
      </c>
      <c r="V2040" s="13">
        <f t="shared" si="2697"/>
        <v>1.6140008961360208E-2</v>
      </c>
      <c r="W2040" s="13">
        <f t="shared" si="2698"/>
        <v>6.7847352511725662E-2</v>
      </c>
      <c r="X2040" s="13">
        <f t="shared" si="2699"/>
        <v>7.6390662717389243E-2</v>
      </c>
      <c r="Y2040" s="13">
        <f t="shared" si="2700"/>
        <v>4.3004871482593243E-2</v>
      </c>
      <c r="Z2040" s="13">
        <f t="shared" si="2701"/>
        <v>6.9779467160587172E-3</v>
      </c>
      <c r="AA2040" s="13">
        <f t="shared" si="2702"/>
        <v>1.6768856175651339E-2</v>
      </c>
      <c r="AB2040" s="13">
        <f t="shared" si="2703"/>
        <v>2.0148802282521895E-2</v>
      </c>
      <c r="AC2040" s="13">
        <f t="shared" si="2704"/>
        <v>2.7293985216415534E-3</v>
      </c>
      <c r="AD2040" s="13">
        <f t="shared" si="2705"/>
        <v>4.0761363709955804E-2</v>
      </c>
      <c r="AE2040" s="13">
        <f t="shared" si="2706"/>
        <v>4.5894017552562956E-2</v>
      </c>
      <c r="AF2040" s="13">
        <f t="shared" si="2707"/>
        <v>2.5836486508429932E-2</v>
      </c>
      <c r="AG2040" s="13">
        <f t="shared" si="2708"/>
        <v>9.6966020220501659E-3</v>
      </c>
      <c r="AH2040" s="13">
        <f t="shared" si="2709"/>
        <v>1.9641517108358497E-3</v>
      </c>
      <c r="AI2040" s="13">
        <f t="shared" si="2710"/>
        <v>4.7200958801200364E-3</v>
      </c>
      <c r="AJ2040" s="13">
        <f t="shared" si="2711"/>
        <v>5.6714827563002059E-3</v>
      </c>
      <c r="AK2040" s="13">
        <f t="shared" si="2712"/>
        <v>4.5430880321005365E-3</v>
      </c>
      <c r="AL2040" s="13">
        <f t="shared" si="2713"/>
        <v>2.9539973843727076E-4</v>
      </c>
      <c r="AM2040" s="13">
        <f t="shared" si="2714"/>
        <v>1.9590904699877933E-2</v>
      </c>
      <c r="AN2040" s="13">
        <f t="shared" si="2715"/>
        <v>2.2057783212664765E-2</v>
      </c>
      <c r="AO2040" s="13">
        <f t="shared" si="2716"/>
        <v>1.2417645017178488E-2</v>
      </c>
      <c r="AP2040" s="13">
        <f t="shared" si="2717"/>
        <v>4.66042322524725E-3</v>
      </c>
      <c r="AQ2040" s="13">
        <f t="shared" si="2718"/>
        <v>1.3118154413564729E-3</v>
      </c>
      <c r="AR2040" s="13">
        <f t="shared" si="2719"/>
        <v>4.4229537428837269E-4</v>
      </c>
      <c r="AS2040" s="13">
        <f t="shared" si="2720"/>
        <v>1.0628896752004359E-3</v>
      </c>
      <c r="AT2040" s="13">
        <f t="shared" si="2721"/>
        <v>1.2771266978151932E-3</v>
      </c>
      <c r="AU2040" s="13">
        <f t="shared" si="2722"/>
        <v>1.0230303547824387E-3</v>
      </c>
      <c r="AV2040" s="13">
        <f t="shared" si="2723"/>
        <v>6.1461664801740526E-4</v>
      </c>
      <c r="AW2040" s="13">
        <f t="shared" si="2724"/>
        <v>2.2201932031532149E-5</v>
      </c>
      <c r="AX2040" s="13">
        <f t="shared" si="2725"/>
        <v>7.8465551694720144E-3</v>
      </c>
      <c r="AY2040" s="13">
        <f t="shared" si="2726"/>
        <v>8.8345901093330372E-3</v>
      </c>
      <c r="AZ2040" s="13">
        <f t="shared" si="2727"/>
        <v>4.9735189974568841E-3</v>
      </c>
      <c r="BA2040" s="13">
        <f t="shared" si="2728"/>
        <v>1.8665941420366919E-3</v>
      </c>
      <c r="BB2040" s="13">
        <f t="shared" si="2729"/>
        <v>5.2540872361208398E-4</v>
      </c>
      <c r="BC2040" s="13">
        <f t="shared" si="2730"/>
        <v>1.1831359399701892E-4</v>
      </c>
      <c r="BD2040" s="13">
        <f t="shared" si="2731"/>
        <v>8.2998170422064489E-5</v>
      </c>
      <c r="BE2040" s="13">
        <f t="shared" si="2732"/>
        <v>1.9945471630598892E-4</v>
      </c>
      <c r="BF2040" s="13">
        <f t="shared" si="2733"/>
        <v>2.3965699276502794E-4</v>
      </c>
      <c r="BG2040" s="13">
        <f t="shared" si="2734"/>
        <v>1.9197498474812807E-4</v>
      </c>
      <c r="BH2040" s="13">
        <f t="shared" si="2735"/>
        <v>1.1533481981009193E-4</v>
      </c>
      <c r="BI2040" s="13">
        <f t="shared" si="2736"/>
        <v>5.5432724958738976E-5</v>
      </c>
      <c r="BJ2040" s="14">
        <f t="shared" si="2737"/>
        <v>0.64418902911803888</v>
      </c>
      <c r="BK2040" s="14">
        <f t="shared" si="2738"/>
        <v>0.1903856702185798</v>
      </c>
      <c r="BL2040" s="14">
        <f t="shared" si="2739"/>
        <v>0.15542099788204847</v>
      </c>
      <c r="BM2040" s="14">
        <f t="shared" si="2740"/>
        <v>0.67265211804775604</v>
      </c>
      <c r="BN2040" s="14">
        <f t="shared" si="2741"/>
        <v>0.31550913770966843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1.5455000000000001</v>
      </c>
      <c r="F2041" s="10">
        <f>VLOOKUP(B2041,home!$B$2:$E$405,3,FALSE)</f>
        <v>1.6637999999999999</v>
      </c>
      <c r="G2041" s="10">
        <f>VLOOKUP(C2041,away!$B$2:$E$405,4,FALSE)</f>
        <v>1.1323000000000001</v>
      </c>
      <c r="H2041" s="10">
        <f>VLOOKUP(A2041,away!$A$2:$E$405,3,FALSE)</f>
        <v>1.1894</v>
      </c>
      <c r="I2041" s="10">
        <f>VLOOKUP(C2041,away!$B$2:$E$405,3,FALSE)</f>
        <v>1.6815</v>
      </c>
      <c r="J2041" s="10">
        <f>VLOOKUP(B2041,home!$B$2:$E$405,4,FALSE)</f>
        <v>0.60050000000000003</v>
      </c>
      <c r="K2041" s="12">
        <f t="shared" si="2686"/>
        <v>2.9115995036700006</v>
      </c>
      <c r="L2041" s="12">
        <f t="shared" si="2687"/>
        <v>1.2009856480500001</v>
      </c>
      <c r="M2041" s="13">
        <f t="shared" si="2688"/>
        <v>1.6365412719195886E-2</v>
      </c>
      <c r="N2041" s="13">
        <f t="shared" si="2689"/>
        <v>4.7649527550565451E-2</v>
      </c>
      <c r="O2041" s="13">
        <f t="shared" si="2690"/>
        <v>1.9654625800169186E-2</v>
      </c>
      <c r="P2041" s="13">
        <f t="shared" si="2691"/>
        <v>5.7226398724592183E-2</v>
      </c>
      <c r="Q2041" s="13">
        <f t="shared" si="2692"/>
        <v>6.9368170383168226E-2</v>
      </c>
      <c r="R2041" s="13">
        <f t="shared" si="2693"/>
        <v>1.1802461751898224E-2</v>
      </c>
      <c r="S2041" s="13">
        <f t="shared" si="2694"/>
        <v>5.0027163493786289E-2</v>
      </c>
      <c r="T2041" s="13">
        <f t="shared" si="2695"/>
        <v>8.3310177061672125E-2</v>
      </c>
      <c r="U2041" s="13">
        <f t="shared" si="2696"/>
        <v>3.4364041778911031E-2</v>
      </c>
      <c r="V2041" s="13">
        <f t="shared" si="2697"/>
        <v>1.9437160650113399E-2</v>
      </c>
      <c r="W2041" s="13">
        <f t="shared" si="2698"/>
        <v>6.7324110152709532E-2</v>
      </c>
      <c r="X2041" s="13">
        <f t="shared" si="2699"/>
        <v>8.0855290061141463E-2</v>
      </c>
      <c r="Y2041" s="13">
        <f t="shared" si="2700"/>
        <v>4.8553021466175371E-2</v>
      </c>
      <c r="Z2041" s="13">
        <f t="shared" si="2701"/>
        <v>4.7248623918962774E-3</v>
      </c>
      <c r="AA2041" s="13">
        <f t="shared" si="2702"/>
        <v>1.375690699515425E-2</v>
      </c>
      <c r="AB2041" s="13">
        <f t="shared" si="2703"/>
        <v>2.0027301789562746E-2</v>
      </c>
      <c r="AC2041" s="13">
        <f t="shared" si="2704"/>
        <v>4.2479783603801349E-3</v>
      </c>
      <c r="AD2041" s="13">
        <f t="shared" si="2705"/>
        <v>4.9005211426413384E-2</v>
      </c>
      <c r="AE2041" s="13">
        <f t="shared" si="2706"/>
        <v>5.8854555602778358E-2</v>
      </c>
      <c r="AF2041" s="13">
        <f t="shared" si="2707"/>
        <v>3.5341738300648774E-2</v>
      </c>
      <c r="AG2041" s="13">
        <f t="shared" si="2708"/>
        <v>1.4148306825406062E-2</v>
      </c>
      <c r="AH2041" s="13">
        <f t="shared" si="2709"/>
        <v>1.4186229804196561E-3</v>
      </c>
      <c r="AI2041" s="13">
        <f t="shared" si="2710"/>
        <v>4.1304619656847268E-3</v>
      </c>
      <c r="AJ2041" s="13">
        <f t="shared" si="2711"/>
        <v>6.013125504607736E-3</v>
      </c>
      <c r="AK2041" s="13">
        <f t="shared" si="2712"/>
        <v>5.8359377449071015E-3</v>
      </c>
      <c r="AL2041" s="13">
        <f t="shared" si="2713"/>
        <v>5.9417139694720037E-4</v>
      </c>
      <c r="AM2041" s="13">
        <f t="shared" si="2714"/>
        <v>2.8536709853277709E-2</v>
      </c>
      <c r="AN2041" s="13">
        <f t="shared" si="2715"/>
        <v>3.4272178976353554E-2</v>
      </c>
      <c r="AO2041" s="13">
        <f t="shared" si="2716"/>
        <v>2.058019753900079E-2</v>
      </c>
      <c r="AP2041" s="13">
        <f t="shared" si="2717"/>
        <v>8.2388406261246269E-3</v>
      </c>
      <c r="AQ2041" s="13">
        <f t="shared" si="2718"/>
        <v>2.4736823371367387E-3</v>
      </c>
      <c r="AR2041" s="13">
        <f t="shared" si="2719"/>
        <v>3.4074916789558432E-4</v>
      </c>
      <c r="AS2041" s="13">
        <f t="shared" si="2720"/>
        <v>9.9212510812074885E-4</v>
      </c>
      <c r="AT2041" s="13">
        <f t="shared" si="2721"/>
        <v>1.4443354861914596E-3</v>
      </c>
      <c r="AU2041" s="13">
        <f t="shared" si="2722"/>
        <v>1.4017754949093408E-3</v>
      </c>
      <c r="AV2041" s="13">
        <f t="shared" si="2723"/>
        <v>1.0203522088087016E-3</v>
      </c>
      <c r="AW2041" s="13">
        <f t="shared" si="2724"/>
        <v>5.7713670382288996E-5</v>
      </c>
      <c r="AX2041" s="13">
        <f t="shared" si="2725"/>
        <v>1.3847911707529716E-2</v>
      </c>
      <c r="AY2041" s="13">
        <f t="shared" si="2726"/>
        <v>1.6631143216206762E-2</v>
      </c>
      <c r="AZ2041" s="13">
        <f t="shared" si="2727"/>
        <v>9.9868821566642223E-3</v>
      </c>
      <c r="BA2041" s="13">
        <f t="shared" si="2728"/>
        <v>3.9980340463067884E-3</v>
      </c>
      <c r="BB2041" s="13">
        <f t="shared" si="2729"/>
        <v>1.2003953775074308E-3</v>
      </c>
      <c r="BC2041" s="13">
        <f t="shared" si="2730"/>
        <v>2.8833152407439696E-4</v>
      </c>
      <c r="BD2041" s="13">
        <f t="shared" si="2731"/>
        <v>6.8205810037929462E-5</v>
      </c>
      <c r="BE2041" s="13">
        <f t="shared" si="2732"/>
        <v>1.9858800265384573E-4</v>
      </c>
      <c r="BF2041" s="13">
        <f t="shared" si="2733"/>
        <v>2.8910436498087716E-4</v>
      </c>
      <c r="BG2041" s="13">
        <f t="shared" si="2734"/>
        <v>2.8058537519571751E-4</v>
      </c>
      <c r="BH2041" s="13">
        <f t="shared" si="2735"/>
        <v>2.0423805978922802E-4</v>
      </c>
      <c r="BI2041" s="13">
        <f t="shared" si="2736"/>
        <v>1.1893188670256794E-4</v>
      </c>
      <c r="BJ2041" s="14">
        <f t="shared" si="2737"/>
        <v>0.69446441619086141</v>
      </c>
      <c r="BK2041" s="14">
        <f t="shared" si="2738"/>
        <v>0.16452942856122185</v>
      </c>
      <c r="BL2041" s="14">
        <f t="shared" si="2739"/>
        <v>0.12336247727660067</v>
      </c>
      <c r="BM2041" s="14">
        <f t="shared" si="2740"/>
        <v>0.74844115794516664</v>
      </c>
      <c r="BN2041" s="14">
        <f t="shared" si="2741"/>
        <v>0.22206659692958916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1.5455000000000001</v>
      </c>
      <c r="F2042" s="10">
        <f>VLOOKUP(B2042,home!$B$2:$E$405,3,FALSE)</f>
        <v>0.80879999999999996</v>
      </c>
      <c r="G2042" s="10">
        <f>VLOOKUP(C2042,away!$B$2:$E$405,4,FALSE)</f>
        <v>1.3865000000000001</v>
      </c>
      <c r="H2042" s="10">
        <f>VLOOKUP(A2042,away!$A$2:$E$405,3,FALSE)</f>
        <v>1.1894</v>
      </c>
      <c r="I2042" s="10">
        <f>VLOOKUP(C2042,away!$B$2:$E$405,3,FALSE)</f>
        <v>0.84079999999999999</v>
      </c>
      <c r="J2042" s="10">
        <f>VLOOKUP(B2042,home!$B$2:$E$405,4,FALSE)</f>
        <v>0.94589999999999996</v>
      </c>
      <c r="K2042" s="12">
        <f t="shared" si="2686"/>
        <v>1.7331255546000002</v>
      </c>
      <c r="L2042" s="12">
        <f t="shared" si="2687"/>
        <v>0.94594494916799998</v>
      </c>
      <c r="M2042" s="13">
        <f t="shared" si="2688"/>
        <v>6.8626912974919685E-2</v>
      </c>
      <c r="N2042" s="13">
        <f t="shared" si="2689"/>
        <v>0.1189390566101436</v>
      </c>
      <c r="O2042" s="13">
        <f t="shared" si="2690"/>
        <v>6.4917281705617155E-2</v>
      </c>
      <c r="P2042" s="13">
        <f t="shared" si="2691"/>
        <v>0.11250979985917216</v>
      </c>
      <c r="Q2042" s="13">
        <f t="shared" si="2692"/>
        <v>0.10306815922552802</v>
      </c>
      <c r="R2042" s="13">
        <f t="shared" si="2693"/>
        <v>3.0704087371572375E-2</v>
      </c>
      <c r="S2042" s="13">
        <f t="shared" si="2694"/>
        <v>4.6113304954344687E-2</v>
      </c>
      <c r="T2042" s="13">
        <f t="shared" si="2695"/>
        <v>9.7496804639431417E-2</v>
      </c>
      <c r="U2042" s="13">
        <f t="shared" si="2696"/>
        <v>5.3214038454343221E-2</v>
      </c>
      <c r="V2042" s="13">
        <f t="shared" si="2697"/>
        <v>8.4000066225304142E-3</v>
      </c>
      <c r="W2042" s="13">
        <f t="shared" si="2698"/>
        <v>5.9543353539781442E-2</v>
      </c>
      <c r="X2042" s="13">
        <f t="shared" si="2699"/>
        <v>5.6324734537480804E-2</v>
      </c>
      <c r="Y2042" s="13">
        <f t="shared" si="2700"/>
        <v>2.6640049074479182E-2</v>
      </c>
      <c r="Z2042" s="13">
        <f t="shared" si="2701"/>
        <v>9.6814587893172873E-3</v>
      </c>
      <c r="AA2042" s="13">
        <f t="shared" si="2702"/>
        <v>1.6779183633572569E-2</v>
      </c>
      <c r="AB2042" s="13">
        <f t="shared" si="2703"/>
        <v>1.4540215970335358E-2</v>
      </c>
      <c r="AC2042" s="13">
        <f t="shared" si="2704"/>
        <v>8.6070739501826945E-4</v>
      </c>
      <c r="AD2042" s="13">
        <f t="shared" si="2705"/>
        <v>2.5799026906594403E-2</v>
      </c>
      <c r="AE2042" s="13">
        <f t="shared" si="2706"/>
        <v>2.4404459195742304E-2</v>
      </c>
      <c r="AF2042" s="13">
        <f t="shared" si="2707"/>
        <v>1.1542637456694489E-2</v>
      </c>
      <c r="AG2042" s="13">
        <f t="shared" si="2708"/>
        <v>3.6395665340791744E-3</v>
      </c>
      <c r="AH2042" s="13">
        <f t="shared" si="2709"/>
        <v>2.2895317605832067E-3</v>
      </c>
      <c r="AI2042" s="13">
        <f t="shared" si="2710"/>
        <v>3.9680460023350838E-3</v>
      </c>
      <c r="AJ2042" s="13">
        <f t="shared" si="2711"/>
        <v>3.4385609642376544E-3</v>
      </c>
      <c r="AK2042" s="13">
        <f t="shared" si="2712"/>
        <v>1.9864859593900983E-3</v>
      </c>
      <c r="AL2042" s="13">
        <f t="shared" si="2713"/>
        <v>5.6443172250050189E-5</v>
      </c>
      <c r="AM2042" s="13">
        <f t="shared" si="2714"/>
        <v>8.9425905631263427E-3</v>
      </c>
      <c r="AN2042" s="13">
        <f t="shared" si="2715"/>
        <v>8.4591983756667835E-3</v>
      </c>
      <c r="AO2042" s="13">
        <f t="shared" si="2716"/>
        <v>4.0009679887360716E-3</v>
      </c>
      <c r="AP2042" s="13">
        <f t="shared" si="2717"/>
        <v>1.2615651535759129E-3</v>
      </c>
      <c r="AQ2042" s="13">
        <f t="shared" si="2718"/>
        <v>2.9834279626787168E-4</v>
      </c>
      <c r="AR2042" s="13">
        <f t="shared" si="2719"/>
        <v>4.3315420097668077E-4</v>
      </c>
      <c r="AS2042" s="13">
        <f t="shared" si="2720"/>
        <v>7.5071061479502958E-4</v>
      </c>
      <c r="AT2042" s="13">
        <f t="shared" si="2721"/>
        <v>6.5053787530537166E-4</v>
      </c>
      <c r="AU2042" s="13">
        <f t="shared" si="2722"/>
        <v>3.7582127197564256E-4</v>
      </c>
      <c r="AV2042" s="13">
        <f t="shared" si="2723"/>
        <v>1.6283636260581579E-4</v>
      </c>
      <c r="AW2042" s="13">
        <f t="shared" si="2724"/>
        <v>2.5704242038521221E-6</v>
      </c>
      <c r="AX2042" s="13">
        <f t="shared" si="2725"/>
        <v>2.583105371546511E-3</v>
      </c>
      <c r="AY2042" s="13">
        <f t="shared" si="2726"/>
        <v>2.4434754793831522E-3</v>
      </c>
      <c r="AZ2042" s="13">
        <f t="shared" si="2727"/>
        <v>1.1556966440691748E-3</v>
      </c>
      <c r="BA2042" s="13">
        <f t="shared" si="2728"/>
        <v>3.6440846774254802E-4</v>
      </c>
      <c r="BB2042" s="13">
        <f t="shared" si="2729"/>
        <v>8.6177587373778317E-5</v>
      </c>
      <c r="BC2042" s="13">
        <f t="shared" si="2730"/>
        <v>1.6303850701541928E-5</v>
      </c>
      <c r="BD2042" s="13">
        <f t="shared" si="2731"/>
        <v>6.8290004770798623E-5</v>
      </c>
      <c r="BE2042" s="13">
        <f t="shared" si="2732"/>
        <v>1.18355152392027E-4</v>
      </c>
      <c r="BF2042" s="13">
        <f t="shared" si="2733"/>
        <v>1.025621695645997E-4</v>
      </c>
      <c r="BG2042" s="13">
        <f t="shared" si="2734"/>
        <v>5.9251039002542033E-5</v>
      </c>
      <c r="BH2042" s="13">
        <f t="shared" si="2735"/>
        <v>2.5672372457976727E-5</v>
      </c>
      <c r="BI2042" s="13">
        <f t="shared" si="2736"/>
        <v>8.8986889508257292E-6</v>
      </c>
      <c r="BJ2042" s="14">
        <f t="shared" si="2737"/>
        <v>0.55700967999814444</v>
      </c>
      <c r="BK2042" s="14">
        <f t="shared" si="2738"/>
        <v>0.23901065045761835</v>
      </c>
      <c r="BL2042" s="14">
        <f t="shared" si="2739"/>
        <v>0.19459352157478399</v>
      </c>
      <c r="BM2042" s="14">
        <f t="shared" si="2740"/>
        <v>0.4990891080177321</v>
      </c>
      <c r="BN2042" s="14">
        <f t="shared" si="2741"/>
        <v>0.498765297746953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1.25</v>
      </c>
      <c r="F2043" s="10">
        <f>VLOOKUP(B2043,home!$B$2:$E$405,3,FALSE)</f>
        <v>0.6</v>
      </c>
      <c r="G2043" s="10">
        <f>VLOOKUP(C2043,away!$B$2:$E$405,4,FALSE)</f>
        <v>1.1000000000000001</v>
      </c>
      <c r="H2043" s="10">
        <f>VLOOKUP(A2043,away!$A$2:$E$405,3,FALSE)</f>
        <v>0.89839999999999998</v>
      </c>
      <c r="I2043" s="10">
        <f>VLOOKUP(C2043,away!$B$2:$E$405,3,FALSE)</f>
        <v>1.1131</v>
      </c>
      <c r="J2043" s="10">
        <f>VLOOKUP(B2043,home!$B$2:$E$405,4,FALSE)</f>
        <v>0.97399999999999998</v>
      </c>
      <c r="K2043" s="12">
        <f t="shared" si="2686"/>
        <v>0.82500000000000007</v>
      </c>
      <c r="L2043" s="12">
        <f t="shared" si="2687"/>
        <v>0.97400880495999986</v>
      </c>
      <c r="M2043" s="13">
        <f t="shared" si="2688"/>
        <v>0.16546281288694603</v>
      </c>
      <c r="N2043" s="13">
        <f t="shared" si="2689"/>
        <v>0.13650682063173047</v>
      </c>
      <c r="O2043" s="13">
        <f t="shared" si="2690"/>
        <v>0.16116223664533436</v>
      </c>
      <c r="P2043" s="13">
        <f t="shared" si="2691"/>
        <v>0.13295884523240084</v>
      </c>
      <c r="Q2043" s="13">
        <f t="shared" si="2692"/>
        <v>5.6309063510588828E-2</v>
      </c>
      <c r="R2043" s="13">
        <f t="shared" si="2693"/>
        <v>7.8486718759801399E-2</v>
      </c>
      <c r="S2043" s="13">
        <f t="shared" si="2694"/>
        <v>2.6710011477944919E-2</v>
      </c>
      <c r="T2043" s="13">
        <f t="shared" si="2695"/>
        <v>5.4845523658365355E-2</v>
      </c>
      <c r="U2043" s="13">
        <f t="shared" si="2696"/>
        <v>6.4751542976836163E-2</v>
      </c>
      <c r="V2043" s="13">
        <f t="shared" si="2697"/>
        <v>2.3847804163425932E-3</v>
      </c>
      <c r="W2043" s="13">
        <f t="shared" si="2698"/>
        <v>1.5484992465411931E-2</v>
      </c>
      <c r="X2043" s="13">
        <f t="shared" si="2699"/>
        <v>1.5082519006050475E-2</v>
      </c>
      <c r="Y2043" s="13">
        <f t="shared" si="2700"/>
        <v>7.3452531564348542E-3</v>
      </c>
      <c r="Z2043" s="13">
        <f t="shared" si="2701"/>
        <v>2.5482251714821925E-2</v>
      </c>
      <c r="AA2043" s="13">
        <f t="shared" si="2702"/>
        <v>2.1022857664728088E-2</v>
      </c>
      <c r="AB2043" s="13">
        <f t="shared" si="2703"/>
        <v>8.6719287867003374E-3</v>
      </c>
      <c r="AC2043" s="13">
        <f t="shared" si="2704"/>
        <v>1.1976922667602715E-4</v>
      </c>
      <c r="AD2043" s="13">
        <f t="shared" si="2705"/>
        <v>3.1937796959912107E-3</v>
      </c>
      <c r="AE2043" s="13">
        <f t="shared" si="2706"/>
        <v>3.1107695449979103E-3</v>
      </c>
      <c r="AF2043" s="13">
        <f t="shared" si="2707"/>
        <v>1.5149584635146885E-3</v>
      </c>
      <c r="AG2043" s="13">
        <f t="shared" si="2708"/>
        <v>4.9186096087065984E-4</v>
      </c>
      <c r="AH2043" s="13">
        <f t="shared" si="2709"/>
        <v>6.2049843851109017E-3</v>
      </c>
      <c r="AI2043" s="13">
        <f t="shared" si="2710"/>
        <v>5.119112117716494E-3</v>
      </c>
      <c r="AJ2043" s="13">
        <f t="shared" si="2711"/>
        <v>2.111633748558054E-3</v>
      </c>
      <c r="AK2043" s="13">
        <f t="shared" si="2712"/>
        <v>5.80699280853465E-4</v>
      </c>
      <c r="AL2043" s="13">
        <f t="shared" si="2713"/>
        <v>3.8496572844081193E-6</v>
      </c>
      <c r="AM2043" s="13">
        <f t="shared" si="2714"/>
        <v>5.2697364983854986E-4</v>
      </c>
      <c r="AN2043" s="13">
        <f t="shared" si="2715"/>
        <v>5.1327697492465534E-4</v>
      </c>
      <c r="AO2043" s="13">
        <f t="shared" si="2716"/>
        <v>2.4996814647992367E-4</v>
      </c>
      <c r="AP2043" s="13">
        <f t="shared" si="2717"/>
        <v>8.1157058543658889E-5</v>
      </c>
      <c r="AQ2043" s="13">
        <f t="shared" si="2718"/>
        <v>1.9761922401544485E-5</v>
      </c>
      <c r="AR2043" s="13">
        <f t="shared" si="2719"/>
        <v>1.2087418851474661E-3</v>
      </c>
      <c r="AS2043" s="13">
        <f t="shared" si="2720"/>
        <v>9.972120552466596E-4</v>
      </c>
      <c r="AT2043" s="13">
        <f t="shared" si="2721"/>
        <v>4.1134997278924709E-4</v>
      </c>
      <c r="AU2043" s="13">
        <f t="shared" si="2722"/>
        <v>1.1312124251704298E-4</v>
      </c>
      <c r="AV2043" s="13">
        <f t="shared" si="2723"/>
        <v>2.3331256269140112E-5</v>
      </c>
      <c r="AW2043" s="13">
        <f t="shared" si="2724"/>
        <v>8.5928335420856232E-8</v>
      </c>
      <c r="AX2043" s="13">
        <f t="shared" si="2725"/>
        <v>7.2458876852800591E-5</v>
      </c>
      <c r="AY2043" s="13">
        <f t="shared" si="2726"/>
        <v>7.0575584052140101E-5</v>
      </c>
      <c r="AZ2043" s="13">
        <f t="shared" si="2727"/>
        <v>3.4370620140989502E-5</v>
      </c>
      <c r="BA2043" s="13">
        <f t="shared" si="2728"/>
        <v>1.1159095549753095E-5</v>
      </c>
      <c r="BB2043" s="13">
        <f t="shared" si="2729"/>
        <v>2.7172643302123662E-6</v>
      </c>
      <c r="BC2043" s="13">
        <f t="shared" si="2730"/>
        <v>5.2932787660611641E-7</v>
      </c>
      <c r="BD2043" s="13">
        <f t="shared" si="2731"/>
        <v>1.9622087317626338E-4</v>
      </c>
      <c r="BE2043" s="13">
        <f t="shared" si="2732"/>
        <v>1.618822203704173E-4</v>
      </c>
      <c r="BF2043" s="13">
        <f t="shared" si="2733"/>
        <v>6.6776415902797145E-5</v>
      </c>
      <c r="BG2043" s="13">
        <f t="shared" si="2734"/>
        <v>1.8363514373269218E-5</v>
      </c>
      <c r="BH2043" s="13">
        <f t="shared" si="2735"/>
        <v>3.7874748394867759E-6</v>
      </c>
      <c r="BI2043" s="13">
        <f t="shared" si="2736"/>
        <v>6.2493334851531811E-7</v>
      </c>
      <c r="BJ2043" s="14">
        <f t="shared" si="2737"/>
        <v>0.29546848961494726</v>
      </c>
      <c r="BK2043" s="14">
        <f t="shared" si="2738"/>
        <v>0.32771064448164694</v>
      </c>
      <c r="BL2043" s="14">
        <f t="shared" si="2739"/>
        <v>0.35131312620961958</v>
      </c>
      <c r="BM2043" s="14">
        <f t="shared" si="2740"/>
        <v>0.26901752469851714</v>
      </c>
      <c r="BN2043" s="14">
        <f t="shared" si="2741"/>
        <v>0.73088649766680192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1.25</v>
      </c>
      <c r="F2044" s="10">
        <f>VLOOKUP(B2044,home!$B$2:$E$405,3,FALSE)</f>
        <v>2.4</v>
      </c>
      <c r="G2044" s="10">
        <f>VLOOKUP(C2044,away!$B$2:$E$405,4,FALSE)</f>
        <v>0.71109999999999995</v>
      </c>
      <c r="H2044" s="10">
        <f>VLOOKUP(A2044,away!$A$2:$E$405,3,FALSE)</f>
        <v>0.89839999999999998</v>
      </c>
      <c r="I2044" s="10">
        <f>VLOOKUP(C2044,away!$B$2:$E$405,3,FALSE)</f>
        <v>1.3604000000000001</v>
      </c>
      <c r="J2044" s="10">
        <f>VLOOKUP(B2044,home!$B$2:$E$405,4,FALSE)</f>
        <v>0.97399999999999998</v>
      </c>
      <c r="K2044" s="12">
        <f t="shared" si="2686"/>
        <v>2.1332999999999998</v>
      </c>
      <c r="L2044" s="12">
        <f t="shared" si="2687"/>
        <v>1.19040659264</v>
      </c>
      <c r="M2044" s="13">
        <f t="shared" si="2688"/>
        <v>3.6019075976179898E-2</v>
      </c>
      <c r="N2044" s="13">
        <f t="shared" si="2689"/>
        <v>7.6839494779984557E-2</v>
      </c>
      <c r="O2044" s="13">
        <f t="shared" si="2690"/>
        <v>4.2877345502845589E-2</v>
      </c>
      <c r="P2044" s="13">
        <f t="shared" si="2691"/>
        <v>9.1470241161220489E-2</v>
      </c>
      <c r="Q2044" s="13">
        <f t="shared" si="2692"/>
        <v>8.1960847107070536E-2</v>
      </c>
      <c r="R2044" s="13">
        <f t="shared" si="2693"/>
        <v>2.5520737380745232E-2</v>
      </c>
      <c r="S2044" s="13">
        <f t="shared" si="2694"/>
        <v>5.807204093481582E-2</v>
      </c>
      <c r="T2044" s="13">
        <f t="shared" si="2695"/>
        <v>9.7566732734615844E-2</v>
      </c>
      <c r="U2044" s="13">
        <f t="shared" si="2696"/>
        <v>5.4443389054343802E-2</v>
      </c>
      <c r="V2044" s="13">
        <f t="shared" si="2697"/>
        <v>1.6385957980662821E-2</v>
      </c>
      <c r="W2044" s="13">
        <f t="shared" si="2698"/>
        <v>5.8282358377837844E-2</v>
      </c>
      <c r="X2044" s="13">
        <f t="shared" si="2699"/>
        <v>6.9379703647585306E-2</v>
      </c>
      <c r="Y2044" s="13">
        <f t="shared" si="2700"/>
        <v>4.1295028308747518E-2</v>
      </c>
      <c r="Z2044" s="13">
        <f t="shared" si="2701"/>
        <v>1.0126684675691068E-2</v>
      </c>
      <c r="AA2044" s="13">
        <f t="shared" si="2702"/>
        <v>2.1603256418651753E-2</v>
      </c>
      <c r="AB2044" s="13">
        <f t="shared" si="2703"/>
        <v>2.3043113458954892E-2</v>
      </c>
      <c r="AC2044" s="13">
        <f t="shared" si="2704"/>
        <v>2.6007530168528918E-3</v>
      </c>
      <c r="AD2044" s="13">
        <f t="shared" si="2705"/>
        <v>3.1083438781860373E-2</v>
      </c>
      <c r="AE2044" s="13">
        <f t="shared" si="2706"/>
        <v>3.7001930447848434E-2</v>
      </c>
      <c r="AF2044" s="13">
        <f t="shared" si="2707"/>
        <v>2.2023670972762772E-2</v>
      </c>
      <c r="AG2044" s="13">
        <f t="shared" si="2708"/>
        <v>8.7390410400369992E-3</v>
      </c>
      <c r="AH2044" s="13">
        <f t="shared" si="2709"/>
        <v>3.0137180498822774E-3</v>
      </c>
      <c r="AI2044" s="13">
        <f t="shared" si="2710"/>
        <v>6.4291647158138615E-3</v>
      </c>
      <c r="AJ2044" s="13">
        <f t="shared" si="2711"/>
        <v>6.8576685441228561E-3</v>
      </c>
      <c r="AK2044" s="13">
        <f t="shared" si="2712"/>
        <v>4.8764881017257615E-3</v>
      </c>
      <c r="AL2044" s="13">
        <f t="shared" si="2713"/>
        <v>2.6418390722696811E-4</v>
      </c>
      <c r="AM2044" s="13">
        <f t="shared" si="2714"/>
        <v>1.3262059990668542E-2</v>
      </c>
      <c r="AN2044" s="13">
        <f t="shared" si="2715"/>
        <v>1.5787243644879007E-2</v>
      </c>
      <c r="AO2044" s="13">
        <f t="shared" si="2716"/>
        <v>9.3966194572389604E-3</v>
      </c>
      <c r="AP2044" s="13">
        <f t="shared" si="2717"/>
        <v>3.7285992501421847E-3</v>
      </c>
      <c r="AQ2044" s="13">
        <f t="shared" si="2718"/>
        <v>1.1096372821704544E-3</v>
      </c>
      <c r="AR2044" s="13">
        <f t="shared" si="2719"/>
        <v>7.1750996698760519E-4</v>
      </c>
      <c r="AS2044" s="13">
        <f t="shared" si="2720"/>
        <v>1.5306640125746581E-3</v>
      </c>
      <c r="AT2044" s="13">
        <f t="shared" si="2721"/>
        <v>1.632682769012759E-3</v>
      </c>
      <c r="AU2044" s="13">
        <f t="shared" si="2722"/>
        <v>1.1610007170449726E-3</v>
      </c>
      <c r="AV2044" s="13">
        <f t="shared" si="2723"/>
        <v>6.1919070741801006E-4</v>
      </c>
      <c r="AW2044" s="13">
        <f t="shared" si="2724"/>
        <v>1.8635931910191929E-5</v>
      </c>
      <c r="AX2044" s="13">
        <f t="shared" si="2725"/>
        <v>4.7153254296821998E-3</v>
      </c>
      <c r="AY2044" s="13">
        <f t="shared" si="2726"/>
        <v>5.6131544779367305E-3</v>
      </c>
      <c r="AZ2044" s="13">
        <f t="shared" si="2727"/>
        <v>3.3409680480213123E-3</v>
      </c>
      <c r="BA2044" s="13">
        <f t="shared" si="2728"/>
        <v>1.3257034633880537E-3</v>
      </c>
      <c r="BB2044" s="13">
        <f t="shared" si="2729"/>
        <v>3.9453153567570507E-4</v>
      </c>
      <c r="BC2044" s="13">
        <f t="shared" si="2730"/>
        <v>9.3930588214548498E-5</v>
      </c>
      <c r="BD2044" s="13">
        <f t="shared" si="2731"/>
        <v>1.4235476583115896E-4</v>
      </c>
      <c r="BE2044" s="13">
        <f t="shared" si="2732"/>
        <v>3.0368542194761134E-4</v>
      </c>
      <c r="BF2044" s="13">
        <f t="shared" si="2733"/>
        <v>3.2392605532041967E-4</v>
      </c>
      <c r="BG2044" s="13">
        <f t="shared" si="2734"/>
        <v>2.3034381793835036E-4</v>
      </c>
      <c r="BH2044" s="13">
        <f t="shared" si="2735"/>
        <v>1.2284811670197073E-4</v>
      </c>
      <c r="BI2044" s="13">
        <f t="shared" si="2736"/>
        <v>5.2414377472062813E-5</v>
      </c>
      <c r="BJ2044" s="14">
        <f t="shared" si="2737"/>
        <v>0.58294001936636797</v>
      </c>
      <c r="BK2044" s="14">
        <f t="shared" si="2738"/>
        <v>0.2104254074548956</v>
      </c>
      <c r="BL2044" s="14">
        <f t="shared" si="2739"/>
        <v>0.19550150195533558</v>
      </c>
      <c r="BM2044" s="14">
        <f t="shared" si="2740"/>
        <v>0.63871135299821724</v>
      </c>
      <c r="BN2044" s="14">
        <f t="shared" si="2741"/>
        <v>0.35468774190804631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0.74129999999999996</v>
      </c>
      <c r="G2045" s="10">
        <f>VLOOKUP(C2045,away!$B$2:$E$405,4,FALSE)</f>
        <v>1.2972999999999999</v>
      </c>
      <c r="H2045" s="10">
        <f>VLOOKUP(A2045,away!$A$2:$E$405,3,FALSE)</f>
        <v>1.125</v>
      </c>
      <c r="I2045" s="10">
        <f>VLOOKUP(C2045,away!$B$2:$E$405,3,FALSE)</f>
        <v>0.55559999999999998</v>
      </c>
      <c r="J2045" s="10">
        <f>VLOOKUP(B2045,home!$B$2:$E$405,4,FALSE)</f>
        <v>0.38100000000000001</v>
      </c>
      <c r="K2045" s="12">
        <f t="shared" si="2686"/>
        <v>1.4826351450329998</v>
      </c>
      <c r="L2045" s="12">
        <f t="shared" si="2687"/>
        <v>0.23814405</v>
      </c>
      <c r="M2045" s="13">
        <f t="shared" si="2688"/>
        <v>0.17892667480389524</v>
      </c>
      <c r="N2045" s="13">
        <f t="shared" si="2689"/>
        <v>0.26528297644814558</v>
      </c>
      <c r="O2045" s="13">
        <f t="shared" si="2690"/>
        <v>4.2610322990832568E-2</v>
      </c>
      <c r="P2045" s="13">
        <f t="shared" si="2691"/>
        <v>6.3175562407415994E-2</v>
      </c>
      <c r="Q2045" s="13">
        <f t="shared" si="2692"/>
        <v>0.19665893213049115</v>
      </c>
      <c r="R2045" s="13">
        <f t="shared" si="2693"/>
        <v>5.0736974444224904E-3</v>
      </c>
      <c r="S2045" s="13">
        <f t="shared" si="2694"/>
        <v>5.5765185513390369E-3</v>
      </c>
      <c r="T2045" s="13">
        <f t="shared" si="2695"/>
        <v>4.6833154566230287E-2</v>
      </c>
      <c r="U2045" s="13">
        <f t="shared" si="2696"/>
        <v>7.5224421463648983E-3</v>
      </c>
      <c r="V2045" s="13">
        <f t="shared" si="2697"/>
        <v>2.1877347624373993E-4</v>
      </c>
      <c r="W2045" s="13">
        <f t="shared" si="2698"/>
        <v>9.7191148120441842E-2</v>
      </c>
      <c r="X2045" s="13">
        <f t="shared" si="2699"/>
        <v>2.3145493637551907E-2</v>
      </c>
      <c r="Y2045" s="13">
        <f t="shared" si="2700"/>
        <v>2.7559807970479215E-3</v>
      </c>
      <c r="Z2045" s="13">
        <f t="shared" si="2701"/>
        <v>4.0275695262980706E-4</v>
      </c>
      <c r="AA2045" s="13">
        <f t="shared" si="2702"/>
        <v>5.9714161287534296E-4</v>
      </c>
      <c r="AB2045" s="13">
        <f t="shared" si="2703"/>
        <v>4.426715709053369E-4</v>
      </c>
      <c r="AC2045" s="13">
        <f t="shared" si="2704"/>
        <v>4.8277937794461722E-6</v>
      </c>
      <c r="AD2045" s="13">
        <f t="shared" si="2705"/>
        <v>3.6024752997368757E-2</v>
      </c>
      <c r="AE2045" s="13">
        <f t="shared" si="2706"/>
        <v>8.5790805790430351E-3</v>
      </c>
      <c r="AF2045" s="13">
        <f t="shared" si="2707"/>
        <v>1.0215284971848268E-3</v>
      </c>
      <c r="AG2045" s="13">
        <f t="shared" si="2708"/>
        <v>8.1090311170002713E-5</v>
      </c>
      <c r="AH2045" s="13">
        <f t="shared" si="2709"/>
        <v>2.3978542966230109E-5</v>
      </c>
      <c r="AI2045" s="13">
        <f t="shared" si="2710"/>
        <v>3.5551430528416593E-5</v>
      </c>
      <c r="AJ2045" s="13">
        <f t="shared" si="2711"/>
        <v>2.6354900178814778E-5</v>
      </c>
      <c r="AK2045" s="13">
        <f t="shared" si="2712"/>
        <v>1.3024900416315758E-5</v>
      </c>
      <c r="AL2045" s="13">
        <f t="shared" si="2713"/>
        <v>6.8184039643684642E-8</v>
      </c>
      <c r="AM2045" s="13">
        <f t="shared" si="2714"/>
        <v>1.0682312977006359E-2</v>
      </c>
      <c r="AN2045" s="13">
        <f t="shared" si="2715"/>
        <v>2.5439292757118508E-3</v>
      </c>
      <c r="AO2045" s="13">
        <f t="shared" si="2716"/>
        <v>3.029108103157934E-4</v>
      </c>
      <c r="AP2045" s="13">
        <f t="shared" si="2717"/>
        <v>2.4045469052461596E-5</v>
      </c>
      <c r="AQ2045" s="13">
        <f t="shared" si="2718"/>
        <v>1.4315713460757171E-6</v>
      </c>
      <c r="AR2045" s="13">
        <f t="shared" si="2719"/>
        <v>1.1420694670154115E-6</v>
      </c>
      <c r="AS2045" s="13">
        <f t="shared" si="2720"/>
        <v>1.693272329866155E-6</v>
      </c>
      <c r="AT2045" s="13">
        <f t="shared" si="2721"/>
        <v>1.2552525331857365E-6</v>
      </c>
      <c r="AU2045" s="13">
        <f t="shared" si="2722"/>
        <v>6.2036050719762477E-7</v>
      </c>
      <c r="AV2045" s="13">
        <f t="shared" si="2723"/>
        <v>2.2994207264042388E-7</v>
      </c>
      <c r="AW2045" s="13">
        <f t="shared" si="2724"/>
        <v>6.6873530679854003E-10</v>
      </c>
      <c r="AX2045" s="13">
        <f t="shared" si="2725"/>
        <v>2.6396621083252859E-3</v>
      </c>
      <c r="AY2045" s="13">
        <f t="shared" si="2726"/>
        <v>6.286198251081222E-4</v>
      </c>
      <c r="AZ2045" s="13">
        <f t="shared" si="2727"/>
        <v>7.4851035530769955E-5</v>
      </c>
      <c r="BA2045" s="13">
        <f t="shared" si="2728"/>
        <v>5.9417762493304836E-6</v>
      </c>
      <c r="BB2045" s="13">
        <f t="shared" si="2729"/>
        <v>3.5374966505234288E-7</v>
      </c>
      <c r="BC2045" s="13">
        <f t="shared" si="2730"/>
        <v>1.6848675584341696E-8</v>
      </c>
      <c r="BD2045" s="13">
        <f t="shared" si="2731"/>
        <v>4.5329508042731824E-8</v>
      </c>
      <c r="BE2045" s="13">
        <f t="shared" si="2732"/>
        <v>6.7207121731210221E-8</v>
      </c>
      <c r="BF2045" s="13">
        <f t="shared" si="2733"/>
        <v>4.9821820337601687E-8</v>
      </c>
      <c r="BG2045" s="13">
        <f t="shared" si="2734"/>
        <v>2.4622527274016038E-8</v>
      </c>
      <c r="BH2045" s="13">
        <f t="shared" si="2735"/>
        <v>9.1265560739974389E-9</v>
      </c>
      <c r="BI2045" s="13">
        <f t="shared" si="2736"/>
        <v>2.7062705576845978E-9</v>
      </c>
      <c r="BJ2045" s="14">
        <f t="shared" si="2737"/>
        <v>0.69447821353166184</v>
      </c>
      <c r="BK2045" s="14">
        <f t="shared" si="2738"/>
        <v>0.24853104504182122</v>
      </c>
      <c r="BL2045" s="14">
        <f t="shared" si="2739"/>
        <v>5.6350325250204329E-2</v>
      </c>
      <c r="BM2045" s="14">
        <f t="shared" si="2740"/>
        <v>0.24740555539474154</v>
      </c>
      <c r="BN2045" s="14">
        <f t="shared" si="2741"/>
        <v>0.751728166225203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1.2972999999999999</v>
      </c>
      <c r="G2046" s="10">
        <f>VLOOKUP(C2046,away!$B$2:$E$405,4,FALSE)</f>
        <v>0.92659999999999998</v>
      </c>
      <c r="H2046" s="10">
        <f>VLOOKUP(A2046,away!$A$2:$E$405,3,FALSE)</f>
        <v>1.125</v>
      </c>
      <c r="I2046" s="10">
        <f>VLOOKUP(C2046,away!$B$2:$E$405,3,FALSE)</f>
        <v>0.76190000000000002</v>
      </c>
      <c r="J2046" s="10">
        <f>VLOOKUP(B2046,home!$B$2:$E$405,4,FALSE)</f>
        <v>1.6667000000000001</v>
      </c>
      <c r="K2046" s="12">
        <f t="shared" si="2686"/>
        <v>1.853243930106</v>
      </c>
      <c r="L2046" s="12">
        <f t="shared" si="2687"/>
        <v>1.4285910712500001</v>
      </c>
      <c r="M2046" s="13">
        <f t="shared" si="2688"/>
        <v>3.7559272217676007E-2</v>
      </c>
      <c r="N2046" s="13">
        <f t="shared" si="2689"/>
        <v>6.9606493256606977E-2</v>
      </c>
      <c r="O2046" s="13">
        <f t="shared" si="2690"/>
        <v>5.3656840932820131E-2</v>
      </c>
      <c r="P2046" s="13">
        <f t="shared" si="2691"/>
        <v>9.9439214767412076E-2</v>
      </c>
      <c r="Q2046" s="13">
        <f t="shared" si="2692"/>
        <v>6.4498905561885561E-2</v>
      </c>
      <c r="R2046" s="13">
        <f t="shared" si="2693"/>
        <v>3.8326841934054189E-2</v>
      </c>
      <c r="S2046" s="13">
        <f t="shared" si="2694"/>
        <v>6.5817019671283589E-2</v>
      </c>
      <c r="T2046" s="13">
        <f t="shared" si="2695"/>
        <v>9.214256059110669E-2</v>
      </c>
      <c r="U2046" s="13">
        <f t="shared" si="2696"/>
        <v>7.1028987174418037E-2</v>
      </c>
      <c r="V2046" s="13">
        <f t="shared" si="2697"/>
        <v>1.9361376086407842E-2</v>
      </c>
      <c r="W2046" s="13">
        <f t="shared" si="2698"/>
        <v>3.9844068410348168E-2</v>
      </c>
      <c r="X2046" s="13">
        <f t="shared" si="2699"/>
        <v>5.692088037329758E-2</v>
      </c>
      <c r="Y2046" s="13">
        <f t="shared" si="2700"/>
        <v>4.0658330734491155E-2</v>
      </c>
      <c r="Z2046" s="13">
        <f t="shared" si="2701"/>
        <v>1.8251128058733305E-2</v>
      </c>
      <c r="AA2046" s="13">
        <f t="shared" si="2702"/>
        <v>3.3823792292434797E-2</v>
      </c>
      <c r="AB2046" s="13">
        <f t="shared" si="2703"/>
        <v>3.1341868879560454E-2</v>
      </c>
      <c r="AC2046" s="13">
        <f t="shared" si="2704"/>
        <v>3.2037362566740548E-3</v>
      </c>
      <c r="AD2046" s="13">
        <f t="shared" si="2705"/>
        <v>1.8460194483051497E-2</v>
      </c>
      <c r="AE2046" s="13">
        <f t="shared" si="2706"/>
        <v>2.6372069012025882E-2</v>
      </c>
      <c r="AF2046" s="13">
        <f t="shared" si="2707"/>
        <v>1.8837451160484495E-2</v>
      </c>
      <c r="AG2046" s="13">
        <f t="shared" si="2708"/>
        <v>8.9703381776587016E-3</v>
      </c>
      <c r="AH2046" s="13">
        <f t="shared" si="2709"/>
        <v>6.5183496462366862E-3</v>
      </c>
      <c r="AI2046" s="13">
        <f t="shared" si="2710"/>
        <v>1.2080091916196731E-2</v>
      </c>
      <c r="AJ2046" s="13">
        <f t="shared" si="2711"/>
        <v>1.1193678509407078E-2</v>
      </c>
      <c r="AK2046" s="13">
        <f t="shared" si="2712"/>
        <v>6.9148722510388788E-3</v>
      </c>
      <c r="AL2046" s="13">
        <f t="shared" si="2713"/>
        <v>3.3927922334515157E-4</v>
      </c>
      <c r="AM2046" s="13">
        <f t="shared" si="2714"/>
        <v>6.8422486748582895E-3</v>
      </c>
      <c r="AN2046" s="13">
        <f t="shared" si="2715"/>
        <v>9.7747753641746985E-3</v>
      </c>
      <c r="AO2046" s="13">
        <f t="shared" si="2716"/>
        <v>6.9820784043672212E-3</v>
      </c>
      <c r="AP2046" s="13">
        <f t="shared" si="2717"/>
        <v>3.3248449557488208E-3</v>
      </c>
      <c r="AQ2046" s="13">
        <f t="shared" si="2718"/>
        <v>1.1874609542683419E-3</v>
      </c>
      <c r="AR2046" s="13">
        <f t="shared" si="2719"/>
        <v>1.8624112207798653E-3</v>
      </c>
      <c r="AS2046" s="13">
        <f t="shared" si="2720"/>
        <v>3.451502290271591E-3</v>
      </c>
      <c r="AT2046" s="13">
        <f t="shared" si="2721"/>
        <v>3.198237834596392E-3</v>
      </c>
      <c r="AU2046" s="13">
        <f t="shared" si="2722"/>
        <v>1.9757049513337063E-3</v>
      </c>
      <c r="AV2046" s="13">
        <f t="shared" si="2723"/>
        <v>9.1536580218489058E-4</v>
      </c>
      <c r="AW2046" s="13">
        <f t="shared" si="2724"/>
        <v>2.4951420902593278E-5</v>
      </c>
      <c r="AX2046" s="13">
        <f t="shared" si="2725"/>
        <v>2.1133926374928219E-3</v>
      </c>
      <c r="AY2046" s="13">
        <f t="shared" si="2726"/>
        <v>3.0191738519677338E-3</v>
      </c>
      <c r="AZ2046" s="13">
        <f t="shared" si="2727"/>
        <v>2.1565824037362872E-3</v>
      </c>
      <c r="BA2046" s="13">
        <f t="shared" si="2728"/>
        <v>1.0269581221308412E-3</v>
      </c>
      <c r="BB2046" s="13">
        <f t="shared" si="2729"/>
        <v>3.6677580095594671E-4</v>
      </c>
      <c r="BC2046" s="13">
        <f t="shared" si="2730"/>
        <v>1.0479452687924653E-4</v>
      </c>
      <c r="BD2046" s="13">
        <f t="shared" si="2731"/>
        <v>4.4343734016698787E-4</v>
      </c>
      <c r="BE2046" s="13">
        <f t="shared" si="2732"/>
        <v>8.2179755904681977E-4</v>
      </c>
      <c r="BF2046" s="13">
        <f t="shared" si="2733"/>
        <v>7.6149566903972309E-4</v>
      </c>
      <c r="BG2046" s="13">
        <f t="shared" si="2734"/>
        <v>4.7041240881662462E-4</v>
      </c>
      <c r="BH2046" s="13">
        <f t="shared" si="2735"/>
        <v>2.1794723532148801E-4</v>
      </c>
      <c r="BI2046" s="13">
        <f t="shared" si="2736"/>
        <v>8.0781878188586315E-5</v>
      </c>
      <c r="BJ2046" s="14">
        <f t="shared" si="2737"/>
        <v>0.47321037745753691</v>
      </c>
      <c r="BK2046" s="14">
        <f t="shared" si="2738"/>
        <v>0.22873907207476646</v>
      </c>
      <c r="BL2046" s="14">
        <f t="shared" si="2739"/>
        <v>0.27908441772591358</v>
      </c>
      <c r="BM2046" s="14">
        <f t="shared" si="2740"/>
        <v>0.6332032042154303</v>
      </c>
      <c r="BN2046" s="14">
        <f t="shared" si="2741"/>
        <v>0.36308756867045494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1.2972999999999999</v>
      </c>
      <c r="G2047" s="10">
        <f>VLOOKUP(C2047,away!$B$2:$E$405,4,FALSE)</f>
        <v>1.9459</v>
      </c>
      <c r="H2047" s="10">
        <f>VLOOKUP(A2047,away!$A$2:$E$405,3,FALSE)</f>
        <v>1.125</v>
      </c>
      <c r="I2047" s="10">
        <f>VLOOKUP(C2047,away!$B$2:$E$405,3,FALSE)</f>
        <v>1.0159</v>
      </c>
      <c r="J2047" s="10">
        <f>VLOOKUP(B2047,home!$B$2:$E$405,4,FALSE)</f>
        <v>0.77780000000000005</v>
      </c>
      <c r="K2047" s="12">
        <f t="shared" si="2686"/>
        <v>3.8918922551190001</v>
      </c>
      <c r="L2047" s="12">
        <f t="shared" si="2687"/>
        <v>0.88893789750000007</v>
      </c>
      <c r="M2047" s="13">
        <f t="shared" si="2688"/>
        <v>8.3890318992245871E-3</v>
      </c>
      <c r="N2047" s="13">
        <f t="shared" si="2689"/>
        <v>3.2649208276538402E-2</v>
      </c>
      <c r="O2047" s="13">
        <f t="shared" si="2690"/>
        <v>7.4573283785571371E-3</v>
      </c>
      <c r="P2047" s="13">
        <f t="shared" si="2691"/>
        <v>2.9023118560385652E-2</v>
      </c>
      <c r="Q2047" s="13">
        <f t="shared" si="2692"/>
        <v>6.35336004136135E-2</v>
      </c>
      <c r="R2047" s="13">
        <f t="shared" si="2693"/>
        <v>3.314550904900833E-3</v>
      </c>
      <c r="S2047" s="13">
        <f t="shared" si="2694"/>
        <v>2.5102461794431288E-2</v>
      </c>
      <c r="T2047" s="13">
        <f t="shared" si="2695"/>
        <v>5.6477425172282721E-2</v>
      </c>
      <c r="U2047" s="13">
        <f t="shared" si="2696"/>
        <v>1.2899874995981225E-2</v>
      </c>
      <c r="V2047" s="13">
        <f t="shared" si="2697"/>
        <v>9.6495272182541628E-3</v>
      </c>
      <c r="W2047" s="13">
        <f t="shared" si="2698"/>
        <v>8.2421975796522551E-2</v>
      </c>
      <c r="X2047" s="13">
        <f t="shared" si="2699"/>
        <v>7.3268017872356664E-2</v>
      </c>
      <c r="Y2047" s="13">
        <f t="shared" si="2700"/>
        <v>3.2565358880722581E-2</v>
      </c>
      <c r="Z2047" s="13">
        <f t="shared" si="2701"/>
        <v>9.82143304186423E-4</v>
      </c>
      <c r="AA2047" s="13">
        <f t="shared" si="2702"/>
        <v>3.8223959189801243E-3</v>
      </c>
      <c r="AB2047" s="13">
        <f t="shared" si="2703"/>
        <v>7.4381765365386099E-3</v>
      </c>
      <c r="AC2047" s="13">
        <f t="shared" si="2704"/>
        <v>2.0864994902819569E-3</v>
      </c>
      <c r="AD2047" s="13">
        <f t="shared" si="2705"/>
        <v>8.0194362313522949E-2</v>
      </c>
      <c r="AE2047" s="13">
        <f t="shared" si="2706"/>
        <v>7.1287807826336341E-2</v>
      </c>
      <c r="AF2047" s="13">
        <f t="shared" si="2707"/>
        <v>3.1685217003263738E-2</v>
      </c>
      <c r="AG2047" s="13">
        <f t="shared" si="2708"/>
        <v>9.3887300615708401E-3</v>
      </c>
      <c r="AH2047" s="13">
        <f t="shared" si="2709"/>
        <v>2.1826610096679542E-4</v>
      </c>
      <c r="AI2047" s="13">
        <f t="shared" si="2710"/>
        <v>8.4946814790769285E-4</v>
      </c>
      <c r="AJ2047" s="13">
        <f t="shared" si="2711"/>
        <v>1.6530192529061157E-3</v>
      </c>
      <c r="AK2047" s="13">
        <f t="shared" si="2712"/>
        <v>2.144457609315969E-3</v>
      </c>
      <c r="AL2047" s="13">
        <f t="shared" si="2713"/>
        <v>2.8874236174133435E-4</v>
      </c>
      <c r="AM2047" s="13">
        <f t="shared" si="2714"/>
        <v>6.2421563518441379E-2</v>
      </c>
      <c r="AN2047" s="13">
        <f t="shared" si="2715"/>
        <v>5.5488893432745989E-2</v>
      </c>
      <c r="AO2047" s="13">
        <f t="shared" si="2716"/>
        <v>2.4663090131353392E-2</v>
      </c>
      <c r="AP2047" s="13">
        <f t="shared" si="2717"/>
        <v>7.307985162406095E-3</v>
      </c>
      <c r="AQ2047" s="13">
        <f t="shared" si="2718"/>
        <v>1.6240862413076172E-3</v>
      </c>
      <c r="AR2047" s="13">
        <f t="shared" si="2719"/>
        <v>3.8805001777789191E-5</v>
      </c>
      <c r="AS2047" s="13">
        <f t="shared" si="2720"/>
        <v>1.5102488587885677E-4</v>
      </c>
      <c r="AT2047" s="13">
        <f t="shared" si="2721"/>
        <v>2.9388629184107679E-4</v>
      </c>
      <c r="AU2047" s="13">
        <f t="shared" si="2722"/>
        <v>3.81257927700643E-4</v>
      </c>
      <c r="AV2047" s="13">
        <f t="shared" si="2723"/>
        <v>3.7095369400521304E-4</v>
      </c>
      <c r="AW2047" s="13">
        <f t="shared" si="2724"/>
        <v>2.7748546153589692E-5</v>
      </c>
      <c r="AX2047" s="13">
        <f t="shared" si="2725"/>
        <v>4.0489666601640134E-2</v>
      </c>
      <c r="AY2047" s="13">
        <f t="shared" si="2726"/>
        <v>3.599279909933796E-2</v>
      </c>
      <c r="AZ2047" s="13">
        <f t="shared" si="2727"/>
        <v>1.5997681578252692E-2</v>
      </c>
      <c r="BA2047" s="13">
        <f t="shared" si="2728"/>
        <v>4.74031514234881E-3</v>
      </c>
      <c r="BB2047" s="13">
        <f t="shared" si="2729"/>
        <v>1.053461444031741E-3</v>
      </c>
      <c r="BC2047" s="13">
        <f t="shared" si="2730"/>
        <v>1.8729236023097803E-4</v>
      </c>
      <c r="BD2047" s="13">
        <f t="shared" si="2731"/>
        <v>5.7492061154719449E-6</v>
      </c>
      <c r="BE2047" s="13">
        <f t="shared" si="2732"/>
        <v>2.2375290753888053E-5</v>
      </c>
      <c r="BF2047" s="13">
        <f t="shared" si="2733"/>
        <v>4.3541110395546351E-5</v>
      </c>
      <c r="BG2047" s="13">
        <f t="shared" si="2734"/>
        <v>5.6485770109236078E-5</v>
      </c>
      <c r="BH2047" s="13">
        <f t="shared" si="2735"/>
        <v>5.4959132803142053E-5</v>
      </c>
      <c r="BI2047" s="13">
        <f t="shared" si="2736"/>
        <v>4.2779004660921014E-5</v>
      </c>
      <c r="BJ2047" s="14">
        <f t="shared" si="2737"/>
        <v>0.78343853832882704</v>
      </c>
      <c r="BK2047" s="14">
        <f t="shared" si="2738"/>
        <v>0.11053218042365695</v>
      </c>
      <c r="BL2047" s="14">
        <f t="shared" si="2739"/>
        <v>4.1259355162096292E-2</v>
      </c>
      <c r="BM2047" s="14">
        <f t="shared" si="2740"/>
        <v>0.75588032823236206</v>
      </c>
      <c r="BN2047" s="14">
        <f t="shared" si="2741"/>
        <v>0.1443668384332201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1.4825999999999999</v>
      </c>
      <c r="G2048" s="10">
        <f>VLOOKUP(C2048,away!$B$2:$E$405,4,FALSE)</f>
        <v>1.1119000000000001</v>
      </c>
      <c r="H2048" s="10">
        <f>VLOOKUP(A2048,away!$A$2:$E$405,3,FALSE)</f>
        <v>1.125</v>
      </c>
      <c r="I2048" s="10">
        <f>VLOOKUP(C2048,away!$B$2:$E$405,3,FALSE)</f>
        <v>1.0159</v>
      </c>
      <c r="J2048" s="10">
        <f>VLOOKUP(B2048,home!$B$2:$E$405,4,FALSE)</f>
        <v>0.88890000000000002</v>
      </c>
      <c r="K2048" s="12">
        <f t="shared" si="2686"/>
        <v>2.5414969825979998</v>
      </c>
      <c r="L2048" s="12">
        <f t="shared" si="2687"/>
        <v>1.01591269875</v>
      </c>
      <c r="M2048" s="13">
        <f t="shared" si="2688"/>
        <v>2.8512585823427937E-2</v>
      </c>
      <c r="N2048" s="13">
        <f t="shared" si="2689"/>
        <v>7.2464650836308611E-2</v>
      </c>
      <c r="O2048" s="13">
        <f t="shared" si="2690"/>
        <v>2.8966298012219664E-2</v>
      </c>
      <c r="P2048" s="13">
        <f t="shared" si="2691"/>
        <v>7.3617758995090724E-2</v>
      </c>
      <c r="Q2048" s="13">
        <f t="shared" si="2692"/>
        <v>9.2084345722747984E-2</v>
      </c>
      <c r="R2048" s="13">
        <f t="shared" si="2693"/>
        <v>1.471361499319542E-2</v>
      </c>
      <c r="S2048" s="13">
        <f t="shared" si="2694"/>
        <v>4.7519141836358456E-2</v>
      </c>
      <c r="T2048" s="13">
        <f t="shared" si="2695"/>
        <v>9.3549656175824933E-2</v>
      </c>
      <c r="U2048" s="13">
        <f t="shared" si="2696"/>
        <v>3.7394608108314853E-2</v>
      </c>
      <c r="V2048" s="13">
        <f t="shared" si="2697"/>
        <v>1.3632392036845553E-2</v>
      </c>
      <c r="W2048" s="13">
        <f t="shared" si="2698"/>
        <v>7.8010695599625007E-2</v>
      </c>
      <c r="X2048" s="13">
        <f t="shared" si="2699"/>
        <v>7.9252056297979781E-2</v>
      </c>
      <c r="Y2048" s="13">
        <f t="shared" si="2700"/>
        <v>4.0256585197583787E-2</v>
      </c>
      <c r="Z2048" s="13">
        <f t="shared" si="2701"/>
        <v>4.9825827720352085E-3</v>
      </c>
      <c r="AA2048" s="13">
        <f t="shared" si="2702"/>
        <v>1.2663219080672259E-2</v>
      </c>
      <c r="AB2048" s="13">
        <f t="shared" si="2703"/>
        <v>1.6091766541752983E-2</v>
      </c>
      <c r="AC2048" s="13">
        <f t="shared" si="2704"/>
        <v>2.199875341257354E-3</v>
      </c>
      <c r="AD2048" s="13">
        <f t="shared" si="2705"/>
        <v>4.956598686920452E-2</v>
      </c>
      <c r="AE2048" s="13">
        <f t="shared" si="2706"/>
        <v>5.0354715486500626E-2</v>
      </c>
      <c r="AF2048" s="13">
        <f t="shared" si="2707"/>
        <v>2.5577997452339636E-2</v>
      </c>
      <c r="AG2048" s="13">
        <f t="shared" si="2708"/>
        <v>8.6616708068089961E-3</v>
      </c>
      <c r="AH2048" s="13">
        <f t="shared" si="2709"/>
        <v>1.265467277670886E-3</v>
      </c>
      <c r="AI2048" s="13">
        <f t="shared" si="2710"/>
        <v>3.2161812677770616E-3</v>
      </c>
      <c r="AJ2048" s="13">
        <f t="shared" si="2711"/>
        <v>4.0869574937718069E-3</v>
      </c>
      <c r="AK2048" s="13">
        <f t="shared" si="2712"/>
        <v>3.4623300461424432E-3</v>
      </c>
      <c r="AL2048" s="13">
        <f t="shared" si="2713"/>
        <v>2.2719776269307357E-4</v>
      </c>
      <c r="AM2048" s="13">
        <f t="shared" si="2714"/>
        <v>2.5194361213515065E-2</v>
      </c>
      <c r="AN2048" s="13">
        <f t="shared" si="2715"/>
        <v>2.5595271493704413E-2</v>
      </c>
      <c r="AO2048" s="13">
        <f t="shared" si="2716"/>
        <v>1.3001280669204099E-2</v>
      </c>
      <c r="AP2048" s="13">
        <f t="shared" si="2717"/>
        <v>4.402722043952448E-3</v>
      </c>
      <c r="AQ2048" s="13">
        <f t="shared" si="2718"/>
        <v>1.1181953083794617E-3</v>
      </c>
      <c r="AR2048" s="13">
        <f t="shared" si="2719"/>
        <v>2.571208554476892E-4</v>
      </c>
      <c r="AS2048" s="13">
        <f t="shared" si="2720"/>
        <v>6.5347187828331856E-4</v>
      </c>
      <c r="AT2048" s="13">
        <f t="shared" si="2721"/>
        <v>8.3039840343485083E-4</v>
      </c>
      <c r="AU2048" s="13">
        <f t="shared" si="2722"/>
        <v>7.0348501222795661E-4</v>
      </c>
      <c r="AV2048" s="13">
        <f t="shared" si="2723"/>
        <v>4.4697625897006731E-4</v>
      </c>
      <c r="AW2048" s="13">
        <f t="shared" si="2724"/>
        <v>1.6294743819196954E-5</v>
      </c>
      <c r="AX2048" s="13">
        <f t="shared" si="2725"/>
        <v>1.0671898833772106E-2</v>
      </c>
      <c r="AY2048" s="13">
        <f t="shared" si="2726"/>
        <v>1.0841717545004398E-2</v>
      </c>
      <c r="AZ2048" s="13">
        <f t="shared" si="2727"/>
        <v>5.5071192651153216E-3</v>
      </c>
      <c r="BA2048" s="13">
        <f t="shared" si="2728"/>
        <v>1.8649174649871412E-3</v>
      </c>
      <c r="BB2048" s="13">
        <f t="shared" si="2729"/>
        <v>4.7364833370027376E-4</v>
      </c>
      <c r="BC2048" s="13">
        <f t="shared" si="2730"/>
        <v>9.6237071389577172E-5</v>
      </c>
      <c r="BD2048" s="13">
        <f t="shared" si="2731"/>
        <v>4.3535390360461738E-5</v>
      </c>
      <c r="BE2048" s="13">
        <f t="shared" si="2732"/>
        <v>1.1064506323733955E-4</v>
      </c>
      <c r="BF2048" s="13">
        <f t="shared" si="2733"/>
        <v>1.406020471785317E-4</v>
      </c>
      <c r="BG2048" s="13">
        <f t="shared" si="2734"/>
        <v>1.191132262171133E-4</v>
      </c>
      <c r="BH2048" s="13">
        <f t="shared" si="2735"/>
        <v>7.5681476254576624E-5</v>
      </c>
      <c r="BI2048" s="13">
        <f t="shared" si="2736"/>
        <v>3.8468848707913726E-5</v>
      </c>
      <c r="BJ2048" s="14">
        <f t="shared" si="2737"/>
        <v>0.68854572968764816</v>
      </c>
      <c r="BK2048" s="14">
        <f t="shared" si="2738"/>
        <v>0.17655066934067745</v>
      </c>
      <c r="BL2048" s="14">
        <f t="shared" si="2739"/>
        <v>0.12527994128183723</v>
      </c>
      <c r="BM2048" s="14">
        <f t="shared" si="2740"/>
        <v>0.67417424589802266</v>
      </c>
      <c r="BN2048" s="14">
        <f t="shared" si="2741"/>
        <v>0.31035925438299033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1.5088999999999999</v>
      </c>
      <c r="F2049" s="10">
        <f>VLOOKUP(B2049,home!$B$2:$E$405,3,FALSE)</f>
        <v>0.89939999999999998</v>
      </c>
      <c r="G2049" s="10">
        <f>VLOOKUP(C2049,away!$B$2:$E$405,4,FALSE)</f>
        <v>1.0414000000000001</v>
      </c>
      <c r="H2049" s="10">
        <f>VLOOKUP(A2049,away!$A$2:$E$405,3,FALSE)</f>
        <v>1.1115999999999999</v>
      </c>
      <c r="I2049" s="10">
        <f>VLOOKUP(C2049,away!$B$2:$E$405,3,FALSE)</f>
        <v>1.2209000000000001</v>
      </c>
      <c r="J2049" s="10">
        <f>VLOOKUP(B2049,home!$B$2:$E$405,4,FALSE)</f>
        <v>1.3493999999999999</v>
      </c>
      <c r="K2049" s="12">
        <f t="shared" si="2686"/>
        <v>1.4132887929239999</v>
      </c>
      <c r="L2049" s="12">
        <f t="shared" si="2687"/>
        <v>1.8313415025359998</v>
      </c>
      <c r="M2049" s="13">
        <f t="shared" si="2688"/>
        <v>3.8982973875913554E-2</v>
      </c>
      <c r="N2049" s="13">
        <f t="shared" si="2689"/>
        <v>5.5094200093677687E-2</v>
      </c>
      <c r="O2049" s="13">
        <f t="shared" si="2690"/>
        <v>7.1391137951237138E-2</v>
      </c>
      <c r="P2049" s="13">
        <f t="shared" si="2691"/>
        <v>0.10089629518057469</v>
      </c>
      <c r="Q2049" s="13">
        <f t="shared" si="2692"/>
        <v>3.8932007773753538E-2</v>
      </c>
      <c r="R2049" s="13">
        <f t="shared" si="2693"/>
        <v>6.537077692168676E-2</v>
      </c>
      <c r="S2049" s="13">
        <f t="shared" si="2694"/>
        <v>6.528531156685069E-2</v>
      </c>
      <c r="T2049" s="13">
        <f t="shared" si="2695"/>
        <v>7.1297801613129014E-2</v>
      </c>
      <c r="U2049" s="13">
        <f t="shared" si="2696"/>
        <v>9.2387786408154732E-2</v>
      </c>
      <c r="V2049" s="13">
        <f t="shared" si="2697"/>
        <v>1.8774709434750615E-2</v>
      </c>
      <c r="W2049" s="13">
        <f t="shared" si="2698"/>
        <v>1.8340723424225311E-2</v>
      </c>
      <c r="X2049" s="13">
        <f t="shared" si="2699"/>
        <v>3.3588127993317986E-2</v>
      </c>
      <c r="Y2049" s="13">
        <f t="shared" si="2700"/>
        <v>3.0755666393327226E-2</v>
      </c>
      <c r="Z2049" s="13">
        <f t="shared" si="2701"/>
        <v>3.9905405609902501E-2</v>
      </c>
      <c r="AA2049" s="13">
        <f t="shared" si="2702"/>
        <v>5.6397862525561719E-2</v>
      </c>
      <c r="AB2049" s="13">
        <f t="shared" si="2703"/>
        <v>3.9853233526122418E-2</v>
      </c>
      <c r="AC2049" s="13">
        <f t="shared" si="2704"/>
        <v>3.0370608574653755E-3</v>
      </c>
      <c r="AD2049" s="13">
        <f t="shared" si="2705"/>
        <v>6.4801847173940746E-3</v>
      </c>
      <c r="AE2049" s="13">
        <f t="shared" si="2706"/>
        <v>1.1867431217063285E-2</v>
      </c>
      <c r="AF2049" s="13">
        <f t="shared" si="2707"/>
        <v>1.0866659658149657E-2</v>
      </c>
      <c r="AG2049" s="13">
        <f t="shared" si="2708"/>
        <v>6.6335216086343771E-3</v>
      </c>
      <c r="AH2049" s="13">
        <f t="shared" si="2709"/>
        <v>1.8270106367236843E-2</v>
      </c>
      <c r="AI2049" s="13">
        <f t="shared" si="2710"/>
        <v>2.5820936574345241E-2</v>
      </c>
      <c r="AJ2049" s="13">
        <f t="shared" si="2711"/>
        <v>1.8246220141661777E-2</v>
      </c>
      <c r="AK2049" s="13">
        <f t="shared" si="2712"/>
        <v>8.5957261464782511E-3</v>
      </c>
      <c r="AL2049" s="13">
        <f t="shared" si="2713"/>
        <v>3.1442258841676488E-4</v>
      </c>
      <c r="AM2049" s="13">
        <f t="shared" si="2714"/>
        <v>1.8316744874340869E-3</v>
      </c>
      <c r="AN2049" s="13">
        <f t="shared" si="2715"/>
        <v>3.3544215079743976E-3</v>
      </c>
      <c r="AO2049" s="13">
        <f t="shared" si="2716"/>
        <v>3.0715456622764548E-3</v>
      </c>
      <c r="AP2049" s="13">
        <f t="shared" si="2717"/>
        <v>1.8750163494204322E-3</v>
      </c>
      <c r="AQ2049" s="13">
        <f t="shared" si="2718"/>
        <v>8.5844881465679487E-4</v>
      </c>
      <c r="AR2049" s="13">
        <f t="shared" si="2719"/>
        <v>6.6917608092136177E-3</v>
      </c>
      <c r="AS2049" s="13">
        <f t="shared" si="2720"/>
        <v>9.457390556589642E-3</v>
      </c>
      <c r="AT2049" s="13">
        <f t="shared" si="2721"/>
        <v>6.6830120419667073E-3</v>
      </c>
      <c r="AU2049" s="13">
        <f t="shared" si="2722"/>
        <v>3.1483420072958954E-3</v>
      </c>
      <c r="AV2049" s="13">
        <f t="shared" si="2723"/>
        <v>1.1123791188007838E-3</v>
      </c>
      <c r="AW2049" s="13">
        <f t="shared" si="2724"/>
        <v>2.260536327226606E-5</v>
      </c>
      <c r="AX2049" s="13">
        <f t="shared" si="2725"/>
        <v>4.31447504229234E-4</v>
      </c>
      <c r="AY2049" s="13">
        <f t="shared" si="2726"/>
        <v>7.901277206605724E-4</v>
      </c>
      <c r="AZ2049" s="13">
        <f t="shared" si="2727"/>
        <v>7.2349684357493887E-4</v>
      </c>
      <c r="BA2049" s="13">
        <f t="shared" si="2728"/>
        <v>4.4165659886419403E-4</v>
      </c>
      <c r="BB2049" s="13">
        <f t="shared" si="2729"/>
        <v>2.0220601484222312E-4</v>
      </c>
      <c r="BC2049" s="13">
        <f t="shared" si="2730"/>
        <v>7.406165340859479E-5</v>
      </c>
      <c r="BD2049" s="13">
        <f t="shared" si="2731"/>
        <v>2.0424832158261299E-3</v>
      </c>
      <c r="BE2049" s="13">
        <f t="shared" si="2732"/>
        <v>2.8866186386624403E-3</v>
      </c>
      <c r="BF2049" s="13">
        <f t="shared" si="2733"/>
        <v>2.0398128857335805E-3</v>
      </c>
      <c r="BG2049" s="13">
        <f t="shared" si="2734"/>
        <v>9.6094823035641124E-4</v>
      </c>
      <c r="BH2049" s="13">
        <f t="shared" si="2735"/>
        <v>3.3952434113571626E-4</v>
      </c>
      <c r="BI2049" s="13">
        <f t="shared" si="2736"/>
        <v>9.5969189250402691E-5</v>
      </c>
      <c r="BJ2049" s="14">
        <f t="shared" si="2737"/>
        <v>0.29751042765001412</v>
      </c>
      <c r="BK2049" s="14">
        <f t="shared" si="2738"/>
        <v>0.22808090122463226</v>
      </c>
      <c r="BL2049" s="14">
        <f t="shared" si="2739"/>
        <v>0.43179202759731622</v>
      </c>
      <c r="BM2049" s="14">
        <f t="shared" si="2740"/>
        <v>0.62585384792763343</v>
      </c>
      <c r="BN2049" s="14">
        <f t="shared" si="2741"/>
        <v>0.37066739179684338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1.5088999999999999</v>
      </c>
      <c r="F2050" s="10">
        <f>VLOOKUP(B2050,home!$B$2:$E$405,3,FALSE)</f>
        <v>0.47339999999999999</v>
      </c>
      <c r="G2050" s="10">
        <f>VLOOKUP(C2050,away!$B$2:$E$405,4,FALSE)</f>
        <v>0.75739999999999996</v>
      </c>
      <c r="H2050" s="10">
        <f>VLOOKUP(A2050,away!$A$2:$E$405,3,FALSE)</f>
        <v>1.1115999999999999</v>
      </c>
      <c r="I2050" s="10">
        <f>VLOOKUP(C2050,away!$B$2:$E$405,3,FALSE)</f>
        <v>1.4137</v>
      </c>
      <c r="J2050" s="10">
        <f>VLOOKUP(B2050,home!$B$2:$E$405,4,FALSE)</f>
        <v>0.57830000000000004</v>
      </c>
      <c r="K2050" s="12">
        <f t="shared" si="2686"/>
        <v>0.54102086312399988</v>
      </c>
      <c r="L2050" s="12">
        <f t="shared" si="2687"/>
        <v>0.90878047643599991</v>
      </c>
      <c r="M2050" s="13">
        <f t="shared" si="2688"/>
        <v>0.23461689255951992</v>
      </c>
      <c r="N2050" s="13">
        <f t="shared" si="2689"/>
        <v>0.1269326337160222</v>
      </c>
      <c r="O2050" s="13">
        <f t="shared" si="2690"/>
        <v>0.21321525140017428</v>
      </c>
      <c r="P2050" s="13">
        <f t="shared" si="2691"/>
        <v>0.11535389934372291</v>
      </c>
      <c r="Q2050" s="13">
        <f t="shared" si="2692"/>
        <v>3.4336601525822429E-2</v>
      </c>
      <c r="R2050" s="13">
        <f t="shared" si="2693"/>
        <v>9.6882928875435925E-2</v>
      </c>
      <c r="S2050" s="13">
        <f t="shared" si="2694"/>
        <v>1.4178989786963046E-2</v>
      </c>
      <c r="T2050" s="13">
        <f t="shared" si="2695"/>
        <v>3.1204433093829982E-2</v>
      </c>
      <c r="U2050" s="13">
        <f t="shared" si="2696"/>
        <v>5.2415685802169432E-2</v>
      </c>
      <c r="V2050" s="13">
        <f t="shared" si="2697"/>
        <v>7.7459694816498718E-4</v>
      </c>
      <c r="W2050" s="13">
        <f t="shared" si="2698"/>
        <v>6.1922725980817677E-3</v>
      </c>
      <c r="X2050" s="13">
        <f t="shared" si="2699"/>
        <v>5.627416441906335E-3</v>
      </c>
      <c r="Y2050" s="13">
        <f t="shared" si="2700"/>
        <v>2.557043097589709E-3</v>
      </c>
      <c r="Z2050" s="13">
        <f t="shared" si="2701"/>
        <v>2.9348438087311263E-2</v>
      </c>
      <c r="AA2050" s="13">
        <f t="shared" si="2702"/>
        <v>1.5878117305338411E-2</v>
      </c>
      <c r="AB2050" s="13">
        <f t="shared" si="2703"/>
        <v>4.295196364659153E-3</v>
      </c>
      <c r="AC2050" s="13">
        <f t="shared" si="2704"/>
        <v>2.3802841255321952E-5</v>
      </c>
      <c r="AD2050" s="13">
        <f t="shared" si="2705"/>
        <v>8.3753716642832269E-4</v>
      </c>
      <c r="AE2050" s="13">
        <f t="shared" si="2706"/>
        <v>7.6113742513958841E-4</v>
      </c>
      <c r="AF2050" s="13">
        <f t="shared" si="2707"/>
        <v>3.4585341592581264E-4</v>
      </c>
      <c r="AG2050" s="13">
        <f t="shared" si="2708"/>
        <v>1.0476827736735938E-4</v>
      </c>
      <c r="AH2050" s="13">
        <f t="shared" si="2709"/>
        <v>6.6678218869097913E-3</v>
      </c>
      <c r="AI2050" s="13">
        <f t="shared" si="2710"/>
        <v>3.6074307524130325E-3</v>
      </c>
      <c r="AJ2050" s="13">
        <f t="shared" si="2711"/>
        <v>9.7584764966527954E-4</v>
      </c>
      <c r="AK2050" s="13">
        <f t="shared" si="2712"/>
        <v>1.7598464589981208E-4</v>
      </c>
      <c r="AL2050" s="13">
        <f t="shared" si="2713"/>
        <v>4.6812495456855605E-7</v>
      </c>
      <c r="AM2050" s="13">
        <f t="shared" si="2714"/>
        <v>9.0625016135896107E-5</v>
      </c>
      <c r="AN2050" s="13">
        <f t="shared" si="2715"/>
        <v>8.2358245340999835E-5</v>
      </c>
      <c r="AO2050" s="13">
        <f t="shared" si="2716"/>
        <v>3.7422782719713393E-5</v>
      </c>
      <c r="AP2050" s="13">
        <f t="shared" si="2717"/>
        <v>1.1336364769860685E-5</v>
      </c>
      <c r="AQ2050" s="13">
        <f t="shared" si="2718"/>
        <v>2.5755667441515685E-6</v>
      </c>
      <c r="AR2050" s="13">
        <f t="shared" si="2719"/>
        <v>1.2119172702352542E-3</v>
      </c>
      <c r="AS2050" s="13">
        <f t="shared" si="2720"/>
        <v>6.5567252757755894E-4</v>
      </c>
      <c r="AT2050" s="13">
        <f t="shared" si="2721"/>
        <v>1.7736625839835277E-4</v>
      </c>
      <c r="AU2050" s="13">
        <f t="shared" si="2722"/>
        <v>3.1986282069250405E-5</v>
      </c>
      <c r="AV2050" s="13">
        <f t="shared" si="2723"/>
        <v>4.3263114833083935E-6</v>
      </c>
      <c r="AW2050" s="13">
        <f t="shared" si="2724"/>
        <v>6.3934061350068528E-9</v>
      </c>
      <c r="AX2050" s="13">
        <f t="shared" si="2725"/>
        <v>8.1716707417448152E-6</v>
      </c>
      <c r="AY2050" s="13">
        <f t="shared" si="2726"/>
        <v>7.4262548299609723E-6</v>
      </c>
      <c r="AZ2050" s="13">
        <f t="shared" si="2727"/>
        <v>3.3744177012535385E-6</v>
      </c>
      <c r="BA2050" s="13">
        <f t="shared" si="2728"/>
        <v>1.0222016420797545E-6</v>
      </c>
      <c r="BB2050" s="13">
        <f t="shared" si="2729"/>
        <v>2.322392238257251E-7</v>
      </c>
      <c r="BC2050" s="13">
        <f t="shared" si="2730"/>
        <v>4.2210894495093874E-8</v>
      </c>
      <c r="BD2050" s="13">
        <f t="shared" si="2731"/>
        <v>1.8356112570756835E-4</v>
      </c>
      <c r="BE2050" s="13">
        <f t="shared" si="2732"/>
        <v>9.9310398666321671E-5</v>
      </c>
      <c r="BF2050" s="13">
        <f t="shared" si="2733"/>
        <v>2.6864498801820939E-5</v>
      </c>
      <c r="BG2050" s="13">
        <f t="shared" si="2734"/>
        <v>4.8447514430516088E-6</v>
      </c>
      <c r="BH2050" s="13">
        <f t="shared" si="2735"/>
        <v>6.5527790183525621E-7</v>
      </c>
      <c r="BI2050" s="13">
        <f t="shared" si="2736"/>
        <v>7.0903803207398834E-8</v>
      </c>
      <c r="BJ2050" s="14">
        <f t="shared" si="2737"/>
        <v>0.20914428372885749</v>
      </c>
      <c r="BK2050" s="14">
        <f t="shared" si="2738"/>
        <v>0.3649560758594107</v>
      </c>
      <c r="BL2050" s="14">
        <f t="shared" si="2739"/>
        <v>0.39651084028875261</v>
      </c>
      <c r="BM2050" s="14">
        <f t="shared" si="2740"/>
        <v>0.17861401068221067</v>
      </c>
      <c r="BN2050" s="14">
        <f t="shared" si="2741"/>
        <v>0.82133820742069763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1.5088999999999999</v>
      </c>
      <c r="F2051" s="10">
        <f>VLOOKUP(B2051,home!$B$2:$E$405,3,FALSE)</f>
        <v>0.85209999999999997</v>
      </c>
      <c r="G2051" s="10">
        <f>VLOOKUP(C2051,away!$B$2:$E$405,4,FALSE)</f>
        <v>0.99409999999999998</v>
      </c>
      <c r="H2051" s="10">
        <f>VLOOKUP(A2051,away!$A$2:$E$405,3,FALSE)</f>
        <v>1.1115999999999999</v>
      </c>
      <c r="I2051" s="10">
        <f>VLOOKUP(C2051,away!$B$2:$E$405,3,FALSE)</f>
        <v>1.0924</v>
      </c>
      <c r="J2051" s="10">
        <f>VLOOKUP(B2051,home!$B$2:$E$405,4,FALSE)</f>
        <v>1.2209000000000001</v>
      </c>
      <c r="K2051" s="12">
        <f t="shared" si="2686"/>
        <v>1.2781478612289998</v>
      </c>
      <c r="L2051" s="12">
        <f t="shared" si="2687"/>
        <v>1.4825533254559999</v>
      </c>
      <c r="M2051" s="13">
        <f t="shared" si="2688"/>
        <v>6.3247404569863871E-2</v>
      </c>
      <c r="N2051" s="13">
        <f t="shared" si="2689"/>
        <v>8.0839534879256769E-2</v>
      </c>
      <c r="O2051" s="13">
        <f t="shared" si="2690"/>
        <v>9.376764997151267E-2</v>
      </c>
      <c r="P2051" s="13">
        <f t="shared" si="2691"/>
        <v>0.11984892126355839</v>
      </c>
      <c r="Q2051" s="13">
        <f t="shared" si="2692"/>
        <v>5.1662439304334604E-2</v>
      </c>
      <c r="R2051" s="13">
        <f t="shared" si="2693"/>
        <v>6.9507770642730171E-2</v>
      </c>
      <c r="S2051" s="13">
        <f t="shared" si="2694"/>
        <v>5.6776100243656008E-2</v>
      </c>
      <c r="T2051" s="13">
        <f t="shared" si="2695"/>
        <v>7.6592321191810017E-2</v>
      </c>
      <c r="U2051" s="13">
        <f t="shared" si="2696"/>
        <v>8.8841208385801437E-2</v>
      </c>
      <c r="V2051" s="13">
        <f t="shared" si="2697"/>
        <v>1.1954033553771158E-2</v>
      </c>
      <c r="W2051" s="13">
        <f t="shared" si="2698"/>
        <v>2.201074543423609E-2</v>
      </c>
      <c r="X2051" s="13">
        <f t="shared" si="2699"/>
        <v>3.263210383929218E-2</v>
      </c>
      <c r="Y2051" s="13">
        <f t="shared" si="2700"/>
        <v>2.418941703178407E-2</v>
      </c>
      <c r="Z2051" s="13">
        <f t="shared" si="2701"/>
        <v>3.4349658837137517E-2</v>
      </c>
      <c r="AA2051" s="13">
        <f t="shared" si="2702"/>
        <v>4.3903942976633123E-2</v>
      </c>
      <c r="AB2051" s="13">
        <f t="shared" si="2703"/>
        <v>2.8057865407551806E-2</v>
      </c>
      <c r="AC2051" s="13">
        <f t="shared" si="2704"/>
        <v>1.4157478436380955E-3</v>
      </c>
      <c r="AD2051" s="13">
        <f t="shared" si="2705"/>
        <v>7.0332468002062103E-3</v>
      </c>
      <c r="AE2051" s="13">
        <f t="shared" si="2706"/>
        <v>1.0427163432398487E-2</v>
      </c>
      <c r="AF2051" s="13">
        <f t="shared" si="2707"/>
        <v>7.7294129108877903E-3</v>
      </c>
      <c r="AG2051" s="13">
        <f t="shared" si="2708"/>
        <v>3.8197556049530778E-3</v>
      </c>
      <c r="AH2051" s="13">
        <f t="shared" si="2709"/>
        <v>1.2731300234319329E-2</v>
      </c>
      <c r="AI2051" s="13">
        <f t="shared" si="2710"/>
        <v>1.6272484165159511E-2</v>
      </c>
      <c r="AJ2051" s="13">
        <f t="shared" si="2711"/>
        <v>1.0399320416290702E-2</v>
      </c>
      <c r="AK2051" s="13">
        <f t="shared" si="2712"/>
        <v>4.43062304943901E-3</v>
      </c>
      <c r="AL2051" s="13">
        <f t="shared" si="2713"/>
        <v>1.0730928991959407E-4</v>
      </c>
      <c r="AM2051" s="13">
        <f t="shared" si="2714"/>
        <v>1.7979058710358529E-3</v>
      </c>
      <c r="AN2051" s="13">
        <f t="shared" si="2715"/>
        <v>2.6654913279610696E-3</v>
      </c>
      <c r="AO2051" s="13">
        <f t="shared" si="2716"/>
        <v>1.9758665161214071E-3</v>
      </c>
      <c r="AP2051" s="13">
        <f t="shared" si="2717"/>
        <v>9.7644249137765103E-4</v>
      </c>
      <c r="AQ2051" s="13">
        <f t="shared" si="2718"/>
        <v>3.6190701567711961E-4</v>
      </c>
      <c r="AR2051" s="13">
        <f t="shared" si="2719"/>
        <v>3.7749662999537739E-3</v>
      </c>
      <c r="AS2051" s="13">
        <f t="shared" si="2720"/>
        <v>4.8249651024974667E-3</v>
      </c>
      <c r="AT2051" s="13">
        <f t="shared" si="2721"/>
        <v>3.0835094131308506E-3</v>
      </c>
      <c r="AU2051" s="13">
        <f t="shared" si="2722"/>
        <v>1.3137269871575613E-3</v>
      </c>
      <c r="AV2051" s="13">
        <f t="shared" si="2723"/>
        <v>4.1978433471856382E-4</v>
      </c>
      <c r="AW2051" s="13">
        <f t="shared" si="2724"/>
        <v>5.6484103646829787E-6</v>
      </c>
      <c r="AX2051" s="13">
        <f t="shared" si="2725"/>
        <v>3.8299825729259013E-4</v>
      </c>
      <c r="AY2051" s="13">
        <f t="shared" si="2726"/>
        <v>5.6781533999298217E-4</v>
      </c>
      <c r="AZ2051" s="13">
        <f t="shared" si="2727"/>
        <v>4.2090826027576259E-4</v>
      </c>
      <c r="BA2051" s="13">
        <f t="shared" si="2728"/>
        <v>2.0800631366124379E-4</v>
      </c>
      <c r="BB2051" s="13">
        <f t="shared" si="2729"/>
        <v>7.7095113008580215E-5</v>
      </c>
      <c r="BC2051" s="13">
        <f t="shared" si="2730"/>
        <v>2.2859523233455338E-5</v>
      </c>
      <c r="BD2051" s="13">
        <f t="shared" si="2731"/>
        <v>9.3276480691346561E-4</v>
      </c>
      <c r="BE2051" s="13">
        <f t="shared" si="2732"/>
        <v>1.192211342986127E-3</v>
      </c>
      <c r="BF2051" s="13">
        <f t="shared" si="2733"/>
        <v>7.6191118908533614E-4</v>
      </c>
      <c r="BG2051" s="13">
        <f t="shared" si="2734"/>
        <v>3.246117189252887E-4</v>
      </c>
      <c r="BH2051" s="13">
        <f t="shared" si="2735"/>
        <v>1.0372544356855679E-4</v>
      </c>
      <c r="BI2051" s="13">
        <f t="shared" si="2736"/>
        <v>2.6515290770436005E-5</v>
      </c>
      <c r="BJ2051" s="14">
        <f t="shared" si="2737"/>
        <v>0.32639343645879698</v>
      </c>
      <c r="BK2051" s="14">
        <f t="shared" si="2738"/>
        <v>0.2539173321044001</v>
      </c>
      <c r="BL2051" s="14">
        <f t="shared" si="2739"/>
        <v>0.38467085717914523</v>
      </c>
      <c r="BM2051" s="14">
        <f t="shared" si="2740"/>
        <v>0.51989539701859477</v>
      </c>
      <c r="BN2051" s="14">
        <f t="shared" si="2741"/>
        <v>0.47887372063125649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1.5088999999999999</v>
      </c>
      <c r="F2052" s="10">
        <f>VLOOKUP(B2052,home!$B$2:$E$405,3,FALSE)</f>
        <v>0.71009999999999995</v>
      </c>
      <c r="G2052" s="10">
        <f>VLOOKUP(C2052,away!$B$2:$E$405,4,FALSE)</f>
        <v>0.71009999999999995</v>
      </c>
      <c r="H2052" s="10">
        <f>VLOOKUP(A2052,away!$A$2:$E$405,3,FALSE)</f>
        <v>1.1115999999999999</v>
      </c>
      <c r="I2052" s="10">
        <f>VLOOKUP(C2052,away!$B$2:$E$405,3,FALSE)</f>
        <v>0.77110000000000001</v>
      </c>
      <c r="J2052" s="10">
        <f>VLOOKUP(B2052,home!$B$2:$E$405,4,FALSE)</f>
        <v>0.89959999999999996</v>
      </c>
      <c r="K2052" s="12">
        <f t="shared" si="2686"/>
        <v>0.76085076888899994</v>
      </c>
      <c r="L2052" s="12">
        <f t="shared" si="2687"/>
        <v>0.77109642209599982</v>
      </c>
      <c r="M2052" s="13">
        <f t="shared" si="2688"/>
        <v>0.21611444125356585</v>
      </c>
      <c r="N2052" s="13">
        <f t="shared" si="2689"/>
        <v>0.16443083879579221</v>
      </c>
      <c r="O2052" s="13">
        <f t="shared" si="2690"/>
        <v>0.16664507241390078</v>
      </c>
      <c r="P2052" s="13">
        <f t="shared" si="2691"/>
        <v>0.12679203147767948</v>
      </c>
      <c r="Q2052" s="13">
        <f t="shared" si="2692"/>
        <v>6.2553665063420846E-2</v>
      </c>
      <c r="R2052" s="13">
        <f t="shared" si="2693"/>
        <v>6.4249709549143844E-2</v>
      </c>
      <c r="S2052" s="13">
        <f t="shared" si="2694"/>
        <v>1.8596882227058957E-2</v>
      </c>
      <c r="T2052" s="13">
        <f t="shared" si="2695"/>
        <v>4.8234907319395351E-2</v>
      </c>
      <c r="U2052" s="13">
        <f t="shared" si="2696"/>
        <v>4.8884440911361023E-2</v>
      </c>
      <c r="V2052" s="13">
        <f t="shared" si="2697"/>
        <v>1.2122879912054472E-3</v>
      </c>
      <c r="W2052" s="13">
        <f t="shared" si="2698"/>
        <v>1.5864668053442908E-2</v>
      </c>
      <c r="X2052" s="13">
        <f t="shared" si="2699"/>
        <v>1.2233188773750535E-2</v>
      </c>
      <c r="Y2052" s="13">
        <f t="shared" si="2700"/>
        <v>4.7164840471319953E-3</v>
      </c>
      <c r="Z2052" s="13">
        <f t="shared" si="2701"/>
        <v>1.6514240384684003E-2</v>
      </c>
      <c r="AA2052" s="13">
        <f t="shared" si="2702"/>
        <v>1.2564872494304598E-2</v>
      </c>
      <c r="AB2052" s="13">
        <f t="shared" si="2703"/>
        <v>4.7799964491419492E-3</v>
      </c>
      <c r="AC2052" s="13">
        <f t="shared" si="2704"/>
        <v>4.4452274987198967E-5</v>
      </c>
      <c r="AD2052" s="13">
        <f t="shared" si="2705"/>
        <v>3.017661221657697E-3</v>
      </c>
      <c r="AE2052" s="13">
        <f t="shared" si="2706"/>
        <v>2.3269077711180939E-3</v>
      </c>
      <c r="AF2052" s="13">
        <f t="shared" si="2707"/>
        <v>8.9713512842826994E-4</v>
      </c>
      <c r="AG2052" s="13">
        <f t="shared" si="2708"/>
        <v>2.3059256255589139E-4</v>
      </c>
      <c r="AH2052" s="13">
        <f t="shared" si="2709"/>
        <v>3.1835179185657754E-3</v>
      </c>
      <c r="AI2052" s="13">
        <f t="shared" si="2710"/>
        <v>2.4221820561126789E-3</v>
      </c>
      <c r="AJ2052" s="13">
        <f t="shared" si="2711"/>
        <v>9.2145953989123525E-4</v>
      </c>
      <c r="AK2052" s="13">
        <f t="shared" si="2712"/>
        <v>2.3369773314211681E-4</v>
      </c>
      <c r="AL2052" s="13">
        <f t="shared" si="2713"/>
        <v>1.0431869738530768E-6</v>
      </c>
      <c r="AM2052" s="13">
        <f t="shared" si="2714"/>
        <v>4.5919797214895563E-4</v>
      </c>
      <c r="AN2052" s="13">
        <f t="shared" si="2715"/>
        <v>3.5408591335779822E-4</v>
      </c>
      <c r="AO2052" s="13">
        <f t="shared" si="2716"/>
        <v>1.3651719045239621E-4</v>
      </c>
      <c r="AP2052" s="13">
        <f t="shared" si="2717"/>
        <v>3.5089305704146963E-5</v>
      </c>
      <c r="AQ2052" s="13">
        <f t="shared" si="2718"/>
        <v>6.7643095205751197E-6</v>
      </c>
      <c r="AR2052" s="13">
        <f t="shared" si="2719"/>
        <v>4.9095985533691492E-4</v>
      </c>
      <c r="AS2052" s="13">
        <f t="shared" si="2720"/>
        <v>3.735471834267239E-4</v>
      </c>
      <c r="AT2052" s="13">
        <f t="shared" si="2721"/>
        <v>1.4210683086327157E-4</v>
      </c>
      <c r="AU2052" s="13">
        <f t="shared" si="2722"/>
        <v>3.6040697175566417E-5</v>
      </c>
      <c r="AV2052" s="13">
        <f t="shared" si="2723"/>
        <v>6.8553980393313278E-6</v>
      </c>
      <c r="AW2052" s="13">
        <f t="shared" si="2724"/>
        <v>1.7000740037272835E-8</v>
      </c>
      <c r="AX2052" s="13">
        <f t="shared" si="2725"/>
        <v>5.8230188363633729E-5</v>
      </c>
      <c r="AY2052" s="13">
        <f t="shared" si="2726"/>
        <v>4.4901089905174088E-5</v>
      </c>
      <c r="AZ2052" s="13">
        <f t="shared" si="2727"/>
        <v>1.7311534887045278E-5</v>
      </c>
      <c r="BA2052" s="13">
        <f t="shared" si="2728"/>
        <v>4.4496208707968973E-6</v>
      </c>
      <c r="BB2052" s="13">
        <f t="shared" si="2729"/>
        <v>8.5777168328879361E-7</v>
      </c>
      <c r="BC2052" s="13">
        <f t="shared" si="2730"/>
        <v>1.3228493519185039E-7</v>
      </c>
      <c r="BD2052" s="13">
        <f t="shared" si="2731"/>
        <v>6.3096231307177426E-5</v>
      </c>
      <c r="BE2052" s="13">
        <f t="shared" si="2732"/>
        <v>4.8006816104064136E-5</v>
      </c>
      <c r="BF2052" s="13">
        <f t="shared" si="2733"/>
        <v>1.826301147234501E-5</v>
      </c>
      <c r="BG2052" s="13">
        <f t="shared" si="2734"/>
        <v>4.6318087736541091E-6</v>
      </c>
      <c r="BH2052" s="13">
        <f t="shared" si="2735"/>
        <v>8.8102881669538603E-7</v>
      </c>
      <c r="BI2052" s="13">
        <f t="shared" si="2736"/>
        <v>1.3406629051921007E-7</v>
      </c>
      <c r="BJ2052" s="14">
        <f t="shared" si="2737"/>
        <v>0.31562358591852269</v>
      </c>
      <c r="BK2052" s="14">
        <f t="shared" si="2738"/>
        <v>0.36280603950137591</v>
      </c>
      <c r="BL2052" s="14">
        <f t="shared" si="2739"/>
        <v>0.3050694719931703</v>
      </c>
      <c r="BM2052" s="14">
        <f t="shared" si="2740"/>
        <v>0.19918269515508485</v>
      </c>
      <c r="BN2052" s="14">
        <f t="shared" si="2741"/>
        <v>0.80078575855350309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1.8234999999999999</v>
      </c>
      <c r="F2053" s="10">
        <f>VLOOKUP(B2053,home!$B$2:$E$405,3,FALSE)</f>
        <v>0.86180000000000001</v>
      </c>
      <c r="G2053" s="10">
        <f>VLOOKUP(C2053,away!$B$2:$E$405,4,FALSE)</f>
        <v>1.0184</v>
      </c>
      <c r="H2053" s="10">
        <f>VLOOKUP(A2053,away!$A$2:$E$405,3,FALSE)</f>
        <v>1.5146999999999999</v>
      </c>
      <c r="I2053" s="10">
        <f>VLOOKUP(C2053,away!$B$2:$E$405,3,FALSE)</f>
        <v>0.66020000000000001</v>
      </c>
      <c r="J2053" s="10">
        <f>VLOOKUP(B2053,home!$B$2:$E$405,4,FALSE)</f>
        <v>1.0375000000000001</v>
      </c>
      <c r="K2053" s="12">
        <f t="shared" si="2686"/>
        <v>1.6004077583199998</v>
      </c>
      <c r="L2053" s="12">
        <f t="shared" si="2687"/>
        <v>1.03750512525</v>
      </c>
      <c r="M2053" s="13">
        <f t="shared" si="2688"/>
        <v>7.1510364369537838E-2</v>
      </c>
      <c r="N2053" s="13">
        <f t="shared" si="2689"/>
        <v>0.11444574193729846</v>
      </c>
      <c r="O2053" s="13">
        <f t="shared" si="2690"/>
        <v>7.4192369541890499E-2</v>
      </c>
      <c r="P2053" s="13">
        <f t="shared" si="2691"/>
        <v>0.11873804382298601</v>
      </c>
      <c r="Q2053" s="13">
        <f t="shared" si="2692"/>
        <v>9.1579926651570526E-2</v>
      </c>
      <c r="R2053" s="13">
        <f t="shared" si="2693"/>
        <v>3.8487481827076689E-2</v>
      </c>
      <c r="S2053" s="13">
        <f t="shared" si="2694"/>
        <v>4.9289089683743646E-2</v>
      </c>
      <c r="T2053" s="13">
        <f t="shared" si="2695"/>
        <v>9.5014643271023491E-2</v>
      </c>
      <c r="U2053" s="13">
        <f t="shared" si="2696"/>
        <v>6.1595664514253544E-2</v>
      </c>
      <c r="V2053" s="13">
        <f t="shared" si="2697"/>
        <v>9.0934605423379847E-3</v>
      </c>
      <c r="W2053" s="13">
        <f t="shared" si="2698"/>
        <v>4.8855075039849989E-2</v>
      </c>
      <c r="X2053" s="13">
        <f t="shared" si="2699"/>
        <v>5.0687390748317705E-2</v>
      </c>
      <c r="Y2053" s="13">
        <f t="shared" si="2700"/>
        <v>2.6294213843464528E-2</v>
      </c>
      <c r="Z2053" s="13">
        <f t="shared" si="2701"/>
        <v>1.3310319884519434E-2</v>
      </c>
      <c r="AA2053" s="13">
        <f t="shared" si="2702"/>
        <v>2.1301939208905871E-2</v>
      </c>
      <c r="AB2053" s="13">
        <f t="shared" si="2703"/>
        <v>1.704589438859698E-2</v>
      </c>
      <c r="AC2053" s="13">
        <f t="shared" si="2704"/>
        <v>9.4369162943906042E-4</v>
      </c>
      <c r="AD2053" s="13">
        <f t="shared" si="2705"/>
        <v>1.9547010281770423E-2</v>
      </c>
      <c r="AE2053" s="13">
        <f t="shared" si="2706"/>
        <v>2.0280123350651259E-2</v>
      </c>
      <c r="AF2053" s="13">
        <f t="shared" si="2707"/>
        <v>1.0520365958501442E-2</v>
      </c>
      <c r="AG2053" s="13">
        <f t="shared" si="2708"/>
        <v>3.6383112004836253E-3</v>
      </c>
      <c r="AH2053" s="13">
        <f t="shared" si="2709"/>
        <v>3.4523812747264755E-3</v>
      </c>
      <c r="AI2053" s="13">
        <f t="shared" si="2710"/>
        <v>5.5252177767509429E-3</v>
      </c>
      <c r="AJ2053" s="13">
        <f t="shared" si="2711"/>
        <v>4.4213006981598958E-3</v>
      </c>
      <c r="AK2053" s="13">
        <f t="shared" si="2712"/>
        <v>2.3586279797335758E-3</v>
      </c>
      <c r="AL2053" s="13">
        <f t="shared" si="2713"/>
        <v>6.2677402941301483E-5</v>
      </c>
      <c r="AM2053" s="13">
        <f t="shared" si="2714"/>
        <v>6.2566373813812397E-3</v>
      </c>
      <c r="AN2053" s="13">
        <f t="shared" si="2715"/>
        <v>6.4912933500137753E-3</v>
      </c>
      <c r="AO2053" s="13">
        <f t="shared" si="2716"/>
        <v>3.3673750600702666E-3</v>
      </c>
      <c r="AP2053" s="13">
        <f t="shared" si="2717"/>
        <v>1.1645562944873097E-3</v>
      </c>
      <c r="AQ2053" s="13">
        <f t="shared" si="2718"/>
        <v>3.0205828104318299E-4</v>
      </c>
      <c r="AR2053" s="13">
        <f t="shared" si="2719"/>
        <v>7.1637265336916959E-4</v>
      </c>
      <c r="AS2053" s="13">
        <f t="shared" si="2720"/>
        <v>1.1464883523003031E-3</v>
      </c>
      <c r="AT2053" s="13">
        <f t="shared" si="2721"/>
        <v>9.1742442692245932E-4</v>
      </c>
      <c r="AU2053" s="13">
        <f t="shared" si="2722"/>
        <v>4.8941772350632779E-4</v>
      </c>
      <c r="AV2053" s="13">
        <f t="shared" si="2723"/>
        <v>1.9581698043970986E-4</v>
      </c>
      <c r="AW2053" s="13">
        <f t="shared" si="2724"/>
        <v>2.8908755172796599E-6</v>
      </c>
      <c r="AX2053" s="13">
        <f t="shared" si="2725"/>
        <v>1.6688618343595784E-3</v>
      </c>
      <c r="AY2053" s="13">
        <f t="shared" si="2726"/>
        <v>1.731452706482179E-3</v>
      </c>
      <c r="AZ2053" s="13">
        <f t="shared" si="2727"/>
        <v>8.9819552855162224E-4</v>
      </c>
      <c r="BA2053" s="13">
        <f t="shared" si="2728"/>
        <v>3.1062748811631365E-4</v>
      </c>
      <c r="BB2053" s="13">
        <f t="shared" si="2729"/>
        <v>8.0569402741052226E-5</v>
      </c>
      <c r="BC2053" s="13">
        <f t="shared" si="2730"/>
        <v>1.6718233656434622E-5</v>
      </c>
      <c r="BD2053" s="13">
        <f t="shared" si="2731"/>
        <v>1.2387338324324246E-4</v>
      </c>
      <c r="BE2053" s="13">
        <f t="shared" si="2732"/>
        <v>1.9824792359183192E-4</v>
      </c>
      <c r="BF2053" s="13">
        <f t="shared" si="2733"/>
        <v>1.5863875749359919E-4</v>
      </c>
      <c r="BG2053" s="13">
        <f t="shared" si="2734"/>
        <v>8.4628899421000368E-5</v>
      </c>
      <c r="BH2053" s="13">
        <f t="shared" si="2735"/>
        <v>3.3860186802862984E-5</v>
      </c>
      <c r="BI2053" s="13">
        <f t="shared" si="2736"/>
        <v>1.0838021131493281E-5</v>
      </c>
      <c r="BJ2053" s="14">
        <f t="shared" si="2737"/>
        <v>0.50315114784383441</v>
      </c>
      <c r="BK2053" s="14">
        <f t="shared" si="2738"/>
        <v>0.25136878015746805</v>
      </c>
      <c r="BL2053" s="14">
        <f t="shared" si="2739"/>
        <v>0.23245648451831652</v>
      </c>
      <c r="BM2053" s="14">
        <f t="shared" si="2740"/>
        <v>0.48960424242281347</v>
      </c>
      <c r="BN2053" s="14">
        <f t="shared" si="2741"/>
        <v>0.50895392815036011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1.8234999999999999</v>
      </c>
      <c r="F2054" s="10">
        <f>VLOOKUP(B2054,home!$B$2:$E$405,3,FALSE)</f>
        <v>0.86180000000000001</v>
      </c>
      <c r="G2054" s="10">
        <f>VLOOKUP(C2054,away!$B$2:$E$405,4,FALSE)</f>
        <v>1.0184</v>
      </c>
      <c r="H2054" s="10">
        <f>VLOOKUP(A2054,away!$A$2:$E$405,3,FALSE)</f>
        <v>1.5146999999999999</v>
      </c>
      <c r="I2054" s="10">
        <f>VLOOKUP(C2054,away!$B$2:$E$405,3,FALSE)</f>
        <v>0.75449999999999995</v>
      </c>
      <c r="J2054" s="10">
        <f>VLOOKUP(B2054,home!$B$2:$E$405,4,FALSE)</f>
        <v>0.66020000000000001</v>
      </c>
      <c r="K2054" s="12">
        <f t="shared" si="2686"/>
        <v>1.6004077583199998</v>
      </c>
      <c r="L2054" s="12">
        <f t="shared" si="2687"/>
        <v>0.75450372723000003</v>
      </c>
      <c r="M2054" s="13">
        <f t="shared" si="2688"/>
        <v>9.4901906352909765E-2</v>
      </c>
      <c r="N2054" s="13">
        <f t="shared" si="2689"/>
        <v>0.1518817472065549</v>
      </c>
      <c r="O2054" s="13">
        <f t="shared" si="2690"/>
        <v>7.1603842064502848E-2</v>
      </c>
      <c r="P2054" s="13">
        <f t="shared" si="2691"/>
        <v>0.11459534436555033</v>
      </c>
      <c r="Q2054" s="13">
        <f t="shared" si="2692"/>
        <v>0.12153636328828371</v>
      </c>
      <c r="R2054" s="13">
        <f t="shared" si="2693"/>
        <v>2.7012682860827822E-2</v>
      </c>
      <c r="S2054" s="13">
        <f t="shared" si="2694"/>
        <v>3.4593859741407662E-2</v>
      </c>
      <c r="T2054" s="13">
        <f t="shared" si="2695"/>
        <v>9.1699639094989419E-2</v>
      </c>
      <c r="U2054" s="13">
        <f t="shared" si="2696"/>
        <v>4.3231307223506536E-2</v>
      </c>
      <c r="V2054" s="13">
        <f t="shared" si="2697"/>
        <v>4.6413951958377527E-3</v>
      </c>
      <c r="W2054" s="13">
        <f t="shared" si="2698"/>
        <v>6.4835912908189075E-2</v>
      </c>
      <c r="X2054" s="13">
        <f t="shared" si="2699"/>
        <v>4.8918937947588337E-2</v>
      </c>
      <c r="Y2054" s="13">
        <f t="shared" si="2700"/>
        <v>1.8454760506794239E-2</v>
      </c>
      <c r="Z2054" s="13">
        <f t="shared" si="2701"/>
        <v>6.7937233003255108E-3</v>
      </c>
      <c r="AA2054" s="13">
        <f t="shared" si="2702"/>
        <v>1.0872727477720303E-2</v>
      </c>
      <c r="AB2054" s="13">
        <f t="shared" si="2703"/>
        <v>8.7003987047213089E-3</v>
      </c>
      <c r="AC2054" s="13">
        <f t="shared" si="2704"/>
        <v>3.5028424430810312E-4</v>
      </c>
      <c r="AD2054" s="13">
        <f t="shared" si="2705"/>
        <v>2.5940974509006402E-2</v>
      </c>
      <c r="AE2054" s="13">
        <f t="shared" si="2706"/>
        <v>1.9572561955023753E-2</v>
      </c>
      <c r="AF2054" s="13">
        <f t="shared" si="2707"/>
        <v>7.3837854732527576E-3</v>
      </c>
      <c r="AG2054" s="13">
        <f t="shared" si="2708"/>
        <v>1.8570312202119785E-3</v>
      </c>
      <c r="AH2054" s="13">
        <f t="shared" si="2709"/>
        <v>1.2814723879662235E-3</v>
      </c>
      <c r="AI2054" s="13">
        <f t="shared" si="2710"/>
        <v>2.0508783517740013E-3</v>
      </c>
      <c r="AJ2054" s="13">
        <f t="shared" si="2711"/>
        <v>1.6411208127748227E-3</v>
      </c>
      <c r="AK2054" s="13">
        <f t="shared" si="2712"/>
        <v>8.7548749370174993E-4</v>
      </c>
      <c r="AL2054" s="13">
        <f t="shared" si="2713"/>
        <v>1.6918919817286855E-5</v>
      </c>
      <c r="AM2054" s="13">
        <f t="shared" si="2714"/>
        <v>8.3032273725190415E-3</v>
      </c>
      <c r="AN2054" s="13">
        <f t="shared" si="2715"/>
        <v>6.2648160006037778E-3</v>
      </c>
      <c r="AO2054" s="13">
        <f t="shared" si="2716"/>
        <v>2.3634135114328457E-3</v>
      </c>
      <c r="AP2054" s="13">
        <f t="shared" si="2717"/>
        <v>5.9440143445394151E-4</v>
      </c>
      <c r="AQ2054" s="13">
        <f t="shared" si="2718"/>
        <v>1.1211952444158933E-4</v>
      </c>
      <c r="AR2054" s="13">
        <f t="shared" si="2719"/>
        <v>1.9337513861256893E-4</v>
      </c>
      <c r="AS2054" s="13">
        <f t="shared" si="2720"/>
        <v>3.0947907210176074E-4</v>
      </c>
      <c r="AT2054" s="13">
        <f t="shared" si="2721"/>
        <v>2.4764635401466629E-4</v>
      </c>
      <c r="AU2054" s="13">
        <f t="shared" si="2722"/>
        <v>1.3211171542824434E-4</v>
      </c>
      <c r="AV2054" s="13">
        <f t="shared" si="2723"/>
        <v>5.2858153584081563E-5</v>
      </c>
      <c r="AW2054" s="13">
        <f t="shared" si="2724"/>
        <v>5.6749516927078248E-7</v>
      </c>
      <c r="AX2054" s="13">
        <f t="shared" si="2725"/>
        <v>2.2147582510124116E-3</v>
      </c>
      <c r="AY2054" s="13">
        <f t="shared" si="2726"/>
        <v>1.6710433553022608E-3</v>
      </c>
      <c r="AZ2054" s="13">
        <f t="shared" si="2727"/>
        <v>6.304042199692403E-4</v>
      </c>
      <c r="BA2054" s="13">
        <f t="shared" si="2728"/>
        <v>1.5854744454277091E-4</v>
      </c>
      <c r="BB2054" s="13">
        <f t="shared" si="2729"/>
        <v>2.9906159462578085E-5</v>
      </c>
      <c r="BC2054" s="13">
        <f t="shared" si="2730"/>
        <v>4.5128617563299822E-6</v>
      </c>
      <c r="BD2054" s="13">
        <f t="shared" si="2731"/>
        <v>2.431704380613352E-5</v>
      </c>
      <c r="BE2054" s="13">
        <f t="shared" si="2732"/>
        <v>3.8917185566743389E-5</v>
      </c>
      <c r="BF2054" s="13">
        <f t="shared" si="2733"/>
        <v>3.1141682856497623E-5</v>
      </c>
      <c r="BG2054" s="13">
        <f t="shared" si="2734"/>
        <v>1.6613130283559906E-5</v>
      </c>
      <c r="BH2054" s="13">
        <f t="shared" si="2735"/>
        <v>6.6469456489475523E-6</v>
      </c>
      <c r="BI2054" s="13">
        <f t="shared" si="2736"/>
        <v>2.1275646771414065E-6</v>
      </c>
      <c r="BJ2054" s="14">
        <f t="shared" si="2737"/>
        <v>0.57442886424539141</v>
      </c>
      <c r="BK2054" s="14">
        <f t="shared" si="2738"/>
        <v>0.25077075217513317</v>
      </c>
      <c r="BL2054" s="14">
        <f t="shared" si="2739"/>
        <v>0.16832515136407594</v>
      </c>
      <c r="BM2054" s="14">
        <f t="shared" si="2740"/>
        <v>0.41711612908616358</v>
      </c>
      <c r="BN2054" s="14">
        <f t="shared" si="2741"/>
        <v>0.58153188613862927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1.8234999999999999</v>
      </c>
      <c r="F2055" s="10">
        <f>VLOOKUP(B2055,home!$B$2:$E$405,3,FALSE)</f>
        <v>1.0282</v>
      </c>
      <c r="G2055" s="10">
        <f>VLOOKUP(C2055,away!$B$2:$E$405,4,FALSE)</f>
        <v>0.86180000000000001</v>
      </c>
      <c r="H2055" s="10">
        <f>VLOOKUP(A2055,away!$A$2:$E$405,3,FALSE)</f>
        <v>1.5146999999999999</v>
      </c>
      <c r="I2055" s="10">
        <f>VLOOKUP(C2055,away!$B$2:$E$405,3,FALSE)</f>
        <v>0.8488</v>
      </c>
      <c r="J2055" s="10">
        <f>VLOOKUP(B2055,home!$B$2:$E$405,4,FALSE)</f>
        <v>1.4029</v>
      </c>
      <c r="K2055" s="12">
        <f t="shared" si="2686"/>
        <v>1.6158083828600001</v>
      </c>
      <c r="L2055" s="12">
        <f t="shared" si="2687"/>
        <v>1.803676768344</v>
      </c>
      <c r="M2055" s="13">
        <f t="shared" si="2688"/>
        <v>3.2729281233037366E-2</v>
      </c>
      <c r="N2055" s="13">
        <f t="shared" si="2689"/>
        <v>5.2884246981324247E-2</v>
      </c>
      <c r="O2055" s="13">
        <f t="shared" si="2690"/>
        <v>5.9033044204626781E-2</v>
      </c>
      <c r="P2055" s="13">
        <f t="shared" si="2691"/>
        <v>9.538608769158087E-2</v>
      </c>
      <c r="Q2055" s="13">
        <f t="shared" si="2692"/>
        <v>4.27254047968312E-2</v>
      </c>
      <c r="R2055" s="13">
        <f t="shared" si="2693"/>
        <v>5.3238265198254871E-2</v>
      </c>
      <c r="S2055" s="13">
        <f t="shared" si="2694"/>
        <v>6.9498209113753845E-2</v>
      </c>
      <c r="T2055" s="13">
        <f t="shared" si="2695"/>
        <v>7.7062820050137745E-2</v>
      </c>
      <c r="U2055" s="13">
        <f t="shared" si="2696"/>
        <v>8.6022835196263997E-2</v>
      </c>
      <c r="V2055" s="13">
        <f t="shared" si="2697"/>
        <v>2.2505033953920759E-2</v>
      </c>
      <c r="W2055" s="13">
        <f t="shared" si="2698"/>
        <v>2.3012022410602229E-2</v>
      </c>
      <c r="X2055" s="13">
        <f t="shared" si="2699"/>
        <v>4.1506250214614744E-2</v>
      </c>
      <c r="Y2055" s="13">
        <f t="shared" si="2700"/>
        <v>3.7431929626586889E-2</v>
      </c>
      <c r="Z2055" s="13">
        <f t="shared" si="2701"/>
        <v>3.2008207375009728E-2</v>
      </c>
      <c r="AA2055" s="13">
        <f t="shared" si="2702"/>
        <v>5.1719129796861989E-2</v>
      </c>
      <c r="AB2055" s="13">
        <f t="shared" si="2703"/>
        <v>4.1784101739997019E-2</v>
      </c>
      <c r="AC2055" s="13">
        <f t="shared" si="2704"/>
        <v>4.0992863678896976E-3</v>
      </c>
      <c r="AD2055" s="13">
        <f t="shared" si="2705"/>
        <v>9.2957546794033234E-3</v>
      </c>
      <c r="AE2055" s="13">
        <f t="shared" si="2706"/>
        <v>1.6766536759464806E-2</v>
      </c>
      <c r="AF2055" s="13">
        <f t="shared" si="2707"/>
        <v>1.5120706419316182E-2</v>
      </c>
      <c r="AG2055" s="13">
        <f t="shared" si="2708"/>
        <v>9.0909556298235297E-3</v>
      </c>
      <c r="AH2055" s="13">
        <f t="shared" si="2709"/>
        <v>1.4433115009660529E-2</v>
      </c>
      <c r="AI2055" s="13">
        <f t="shared" si="2710"/>
        <v>2.3321148223391968E-2</v>
      </c>
      <c r="AJ2055" s="13">
        <f t="shared" si="2711"/>
        <v>1.8841253398638676E-2</v>
      </c>
      <c r="AK2055" s="13">
        <f t="shared" si="2712"/>
        <v>1.0147951728369943E-2</v>
      </c>
      <c r="AL2055" s="13">
        <f t="shared" si="2713"/>
        <v>4.7787775866673494E-4</v>
      </c>
      <c r="AM2055" s="13">
        <f t="shared" si="2714"/>
        <v>3.0040316671979903E-3</v>
      </c>
      <c r="AN2055" s="13">
        <f t="shared" si="2715"/>
        <v>5.4183021294947099E-3</v>
      </c>
      <c r="AO2055" s="13">
        <f t="shared" si="2716"/>
        <v>4.8864328374192169E-3</v>
      </c>
      <c r="AP2055" s="13">
        <f t="shared" si="2717"/>
        <v>2.9378484629754317E-3</v>
      </c>
      <c r="AQ2055" s="13">
        <f t="shared" si="2718"/>
        <v>1.3247322553959781E-3</v>
      </c>
      <c r="AR2055" s="13">
        <f t="shared" si="2719"/>
        <v>5.2065348475523526E-3</v>
      </c>
      <c r="AS2055" s="13">
        <f t="shared" si="2720"/>
        <v>8.4127626523278019E-3</v>
      </c>
      <c r="AT2055" s="13">
        <f t="shared" si="2721"/>
        <v>6.7967062083213979E-3</v>
      </c>
      <c r="AU2055" s="13">
        <f t="shared" si="2722"/>
        <v>3.6607249557474388E-3</v>
      </c>
      <c r="AV2055" s="13">
        <f t="shared" si="2723"/>
        <v>1.4787575177103796E-3</v>
      </c>
      <c r="AW2055" s="13">
        <f t="shared" si="2724"/>
        <v>3.8686806903956841E-5</v>
      </c>
      <c r="AX2055" s="13">
        <f t="shared" si="2725"/>
        <v>8.0898992503923583E-4</v>
      </c>
      <c r="AY2055" s="13">
        <f t="shared" si="2726"/>
        <v>1.4591563336176238E-3</v>
      </c>
      <c r="AZ2055" s="13">
        <f t="shared" si="2727"/>
        <v>1.3159231901640578E-3</v>
      </c>
      <c r="BA2055" s="13">
        <f t="shared" si="2728"/>
        <v>7.9116669567467829E-4</v>
      </c>
      <c r="BB2055" s="13">
        <f t="shared" si="2729"/>
        <v>3.5675224721897603E-4</v>
      </c>
      <c r="BC2055" s="13">
        <f t="shared" si="2730"/>
        <v>1.2869314807267639E-4</v>
      </c>
      <c r="BD2055" s="13">
        <f t="shared" si="2731"/>
        <v>1.5651509913506094E-3</v>
      </c>
      <c r="BE2055" s="13">
        <f t="shared" si="2732"/>
        <v>2.5289840922659537E-3</v>
      </c>
      <c r="BF2055" s="13">
        <f t="shared" si="2733"/>
        <v>2.0431768482014586E-3</v>
      </c>
      <c r="BG2055" s="13">
        <f t="shared" si="2734"/>
        <v>1.1004607596631299E-3</v>
      </c>
      <c r="BH2055" s="13">
        <f t="shared" si="2735"/>
        <v>4.4453343011804252E-4</v>
      </c>
      <c r="BI2055" s="13">
        <f t="shared" si="2736"/>
        <v>1.4365616856924852E-4</v>
      </c>
      <c r="BJ2055" s="14">
        <f t="shared" si="2737"/>
        <v>0.34732865646037558</v>
      </c>
      <c r="BK2055" s="14">
        <f t="shared" si="2738"/>
        <v>0.22615493245246687</v>
      </c>
      <c r="BL2055" s="14">
        <f t="shared" si="2739"/>
        <v>0.3919222929678936</v>
      </c>
      <c r="BM2055" s="14">
        <f t="shared" si="2740"/>
        <v>0.65999728962337634</v>
      </c>
      <c r="BN2055" s="14">
        <f t="shared" si="2741"/>
        <v>0.33599633010565527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1.6352</v>
      </c>
      <c r="F2056" s="10">
        <f>VLOOKUP(B2056,home!$B$2:$E$405,3,FALSE)</f>
        <v>1.325</v>
      </c>
      <c r="G2056" s="10">
        <f>VLOOKUP(C2056,away!$B$2:$E$405,4,FALSE)</f>
        <v>0.84940000000000004</v>
      </c>
      <c r="H2056" s="10">
        <f>VLOOKUP(A2056,away!$A$2:$E$405,3,FALSE)</f>
        <v>1.1458999999999999</v>
      </c>
      <c r="I2056" s="10">
        <f>VLOOKUP(C2056,away!$B$2:$E$405,3,FALSE)</f>
        <v>0.96960000000000002</v>
      </c>
      <c r="J2056" s="10">
        <f>VLOOKUP(B2056,home!$B$2:$E$405,4,FALSE)</f>
        <v>0.63029999999999997</v>
      </c>
      <c r="K2056" s="12">
        <f t="shared" si="2686"/>
        <v>1.8403440160000002</v>
      </c>
      <c r="L2056" s="12">
        <f t="shared" si="2687"/>
        <v>0.70030404259199996</v>
      </c>
      <c r="M2056" s="13">
        <f t="shared" si="2688"/>
        <v>7.8815306300246399E-2</v>
      </c>
      <c r="N2056" s="13">
        <f t="shared" si="2689"/>
        <v>0.14504727731886558</v>
      </c>
      <c r="O2056" s="13">
        <f t="shared" si="2690"/>
        <v>5.5194677620189272E-2</v>
      </c>
      <c r="P2056" s="13">
        <f t="shared" si="2691"/>
        <v>0.10157719467336446</v>
      </c>
      <c r="Q2056" s="13">
        <f t="shared" si="2692"/>
        <v>0.13346844442543343</v>
      </c>
      <c r="R2056" s="13">
        <f t="shared" si="2693"/>
        <v>1.9326527933490368E-2</v>
      </c>
      <c r="S2056" s="13">
        <f t="shared" si="2694"/>
        <v>3.2728181117524652E-2</v>
      </c>
      <c r="T2056" s="13">
        <f t="shared" si="2695"/>
        <v>9.34684911895967E-2</v>
      </c>
      <c r="U2056" s="13">
        <f t="shared" si="2696"/>
        <v>3.5567460032455853E-2</v>
      </c>
      <c r="V2056" s="13">
        <f t="shared" si="2697"/>
        <v>4.6866768239372629E-3</v>
      </c>
      <c r="W2056" s="13">
        <f t="shared" si="2698"/>
        <v>8.1875951007724962E-2</v>
      </c>
      <c r="X2056" s="13">
        <f t="shared" si="2699"/>
        <v>5.7338059481774319E-2</v>
      </c>
      <c r="Y2056" s="13">
        <f t="shared" si="2700"/>
        <v>2.0077037424733556E-2</v>
      </c>
      <c r="Z2056" s="13">
        <f t="shared" si="2701"/>
        <v>4.5114818803635064E-3</v>
      </c>
      <c r="AA2056" s="13">
        <f t="shared" si="2702"/>
        <v>8.3026786818194073E-3</v>
      </c>
      <c r="AB2056" s="13">
        <f t="shared" si="2703"/>
        <v>7.6398925144285593E-3</v>
      </c>
      <c r="AC2056" s="13">
        <f t="shared" si="2704"/>
        <v>3.7751192190914307E-4</v>
      </c>
      <c r="AD2056" s="13">
        <f t="shared" si="2705"/>
        <v>3.7669979122843977E-2</v>
      </c>
      <c r="AE2056" s="13">
        <f t="shared" si="2706"/>
        <v>2.6380438664083874E-2</v>
      </c>
      <c r="AF2056" s="13">
        <f t="shared" si="2707"/>
        <v>9.2371639209041182E-3</v>
      </c>
      <c r="AG2056" s="13">
        <f t="shared" si="2708"/>
        <v>2.1562744119647081E-3</v>
      </c>
      <c r="AH2056" s="13">
        <f t="shared" si="2709"/>
        <v>7.8985224972478009E-4</v>
      </c>
      <c r="AI2056" s="13">
        <f t="shared" si="2710"/>
        <v>1.4535998613051369E-3</v>
      </c>
      <c r="AJ2056" s="13">
        <f t="shared" si="2711"/>
        <v>1.3375619032056695E-3</v>
      </c>
      <c r="AK2056" s="13">
        <f t="shared" si="2712"/>
        <v>8.2052468153137484E-4</v>
      </c>
      <c r="AL2056" s="13">
        <f t="shared" si="2713"/>
        <v>1.9461499946317454E-5</v>
      </c>
      <c r="AM2056" s="13">
        <f t="shared" si="2714"/>
        <v>1.3865144132314161E-2</v>
      </c>
      <c r="AN2056" s="13">
        <f t="shared" si="2715"/>
        <v>9.7098164869803532E-3</v>
      </c>
      <c r="AO2056" s="13">
        <f t="shared" si="2716"/>
        <v>3.3999118693293965E-3</v>
      </c>
      <c r="AP2056" s="13">
        <f t="shared" si="2717"/>
        <v>7.9365734218263349E-4</v>
      </c>
      <c r="AQ2056" s="13">
        <f t="shared" si="2718"/>
        <v>1.3895036129083009E-4</v>
      </c>
      <c r="AR2056" s="13">
        <f t="shared" si="2719"/>
        <v>1.1062734470652989E-4</v>
      </c>
      <c r="AS2056" s="13">
        <f t="shared" si="2720"/>
        <v>2.0359237183663161E-4</v>
      </c>
      <c r="AT2056" s="13">
        <f t="shared" si="2721"/>
        <v>1.8734000160639598E-4</v>
      </c>
      <c r="AU2056" s="13">
        <f t="shared" si="2722"/>
        <v>1.1492335030458705E-4</v>
      </c>
      <c r="AV2056" s="13">
        <f t="shared" si="2723"/>
        <v>5.287462500792967E-5</v>
      </c>
      <c r="AW2056" s="13">
        <f t="shared" si="2724"/>
        <v>6.9672188953866947E-7</v>
      </c>
      <c r="AX2056" s="13">
        <f t="shared" si="2725"/>
        <v>4.2527725058136472E-3</v>
      </c>
      <c r="AY2056" s="13">
        <f t="shared" si="2726"/>
        <v>2.9782337780454061E-3</v>
      </c>
      <c r="AZ2056" s="13">
        <f t="shared" si="2727"/>
        <v>1.0428345772746216E-3</v>
      </c>
      <c r="BA2056" s="13">
        <f t="shared" si="2728"/>
        <v>2.4343375674004569E-4</v>
      </c>
      <c r="BB2056" s="13">
        <f t="shared" si="2729"/>
        <v>4.2619410987102864E-5</v>
      </c>
      <c r="BC2056" s="13">
        <f t="shared" si="2730"/>
        <v>5.9693091614316084E-6</v>
      </c>
      <c r="BD2056" s="13">
        <f t="shared" si="2731"/>
        <v>1.2912129453200261E-5</v>
      </c>
      <c r="BE2056" s="13">
        <f t="shared" si="2732"/>
        <v>2.3762760173014458E-5</v>
      </c>
      <c r="BF2056" s="13">
        <f t="shared" si="2733"/>
        <v>2.1865826744025143E-5</v>
      </c>
      <c r="BG2056" s="13">
        <f t="shared" si="2734"/>
        <v>1.3413547801086477E-5</v>
      </c>
      <c r="BH2056" s="13">
        <f t="shared" si="2735"/>
        <v>6.1713856072648671E-6</v>
      </c>
      <c r="BI2056" s="13">
        <f t="shared" si="2736"/>
        <v>2.271494514551684E-6</v>
      </c>
      <c r="BJ2056" s="14">
        <f t="shared" si="2737"/>
        <v>0.64319246049804502</v>
      </c>
      <c r="BK2056" s="14">
        <f t="shared" si="2738"/>
        <v>0.22118256611497361</v>
      </c>
      <c r="BL2056" s="14">
        <f t="shared" si="2739"/>
        <v>0.13118253031590563</v>
      </c>
      <c r="BM2056" s="14">
        <f t="shared" si="2740"/>
        <v>0.46366207348154204</v>
      </c>
      <c r="BN2056" s="14">
        <f t="shared" si="2741"/>
        <v>0.53342942827158946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1.6352</v>
      </c>
      <c r="F2057" s="10">
        <f>VLOOKUP(B2057,home!$B$2:$E$405,3,FALSE)</f>
        <v>1.2909999999999999</v>
      </c>
      <c r="G2057" s="10">
        <f>VLOOKUP(C2057,away!$B$2:$E$405,4,FALSE)</f>
        <v>1.1212</v>
      </c>
      <c r="H2057" s="10">
        <f>VLOOKUP(A2057,away!$A$2:$E$405,3,FALSE)</f>
        <v>1.1458999999999999</v>
      </c>
      <c r="I2057" s="10">
        <f>VLOOKUP(C2057,away!$B$2:$E$405,3,FALSE)</f>
        <v>0.92120000000000002</v>
      </c>
      <c r="J2057" s="10">
        <f>VLOOKUP(B2057,home!$B$2:$E$405,4,FALSE)</f>
        <v>1.1151</v>
      </c>
      <c r="K2057" s="12">
        <f t="shared" si="2686"/>
        <v>2.3669016358399997</v>
      </c>
      <c r="L2057" s="12">
        <f t="shared" si="2687"/>
        <v>1.177102994508</v>
      </c>
      <c r="M2057" s="13">
        <f t="shared" si="2688"/>
        <v>2.8897371766121324E-2</v>
      </c>
      <c r="N2057" s="13">
        <f t="shared" si="2689"/>
        <v>6.8397236504709191E-2</v>
      </c>
      <c r="O2057" s="13">
        <f t="shared" si="2690"/>
        <v>3.4015182839312347E-2</v>
      </c>
      <c r="P2057" s="13">
        <f t="shared" si="2691"/>
        <v>8.051059190576508E-2</v>
      </c>
      <c r="Q2057" s="13">
        <f t="shared" si="2692"/>
        <v>8.0944765484965778E-2</v>
      </c>
      <c r="R2057" s="13">
        <f t="shared" si="2693"/>
        <v>2.0019686789445851E-2</v>
      </c>
      <c r="S2057" s="13">
        <f t="shared" si="2694"/>
        <v>5.6077378433217556E-2</v>
      </c>
      <c r="T2057" s="13">
        <f t="shared" si="2695"/>
        <v>9.5280325842101027E-2</v>
      </c>
      <c r="U2057" s="13">
        <f t="shared" si="2696"/>
        <v>4.7384629410943818E-2</v>
      </c>
      <c r="V2057" s="13">
        <f t="shared" si="2697"/>
        <v>1.7359606136588417E-2</v>
      </c>
      <c r="W2057" s="13">
        <f t="shared" si="2698"/>
        <v>6.3862765946350208E-2</v>
      </c>
      <c r="X2057" s="13">
        <f t="shared" si="2699"/>
        <v>7.5173053033012374E-2</v>
      </c>
      <c r="Y2057" s="13">
        <f t="shared" si="2700"/>
        <v>4.4243212915733778E-2</v>
      </c>
      <c r="Z2057" s="13">
        <f t="shared" si="2701"/>
        <v>7.8550777563229871E-3</v>
      </c>
      <c r="AA2057" s="13">
        <f t="shared" si="2702"/>
        <v>1.8592196391091272E-2</v>
      </c>
      <c r="AB2057" s="13">
        <f t="shared" si="2703"/>
        <v>2.200295002596624E-2</v>
      </c>
      <c r="AC2057" s="13">
        <f t="shared" si="2704"/>
        <v>3.0228358149214096E-3</v>
      </c>
      <c r="AD2057" s="13">
        <f t="shared" si="2705"/>
        <v>3.7789221296920833E-2</v>
      </c>
      <c r="AE2057" s="13">
        <f t="shared" si="2706"/>
        <v>4.4481805548731004E-2</v>
      </c>
      <c r="AF2057" s="13">
        <f t="shared" si="2707"/>
        <v>2.617983325626692E-2</v>
      </c>
      <c r="AG2057" s="13">
        <f t="shared" si="2708"/>
        <v>1.0272120040557307E-2</v>
      </c>
      <c r="AH2057" s="13">
        <f t="shared" si="2709"/>
        <v>2.3115588872652413E-3</v>
      </c>
      <c r="AI2057" s="13">
        <f t="shared" si="2710"/>
        <v>5.4712325116085892E-3</v>
      </c>
      <c r="AJ2057" s="13">
        <f t="shared" si="2711"/>
        <v>6.474934590893682E-3</v>
      </c>
      <c r="AK2057" s="13">
        <f t="shared" si="2712"/>
        <v>5.1085110917144178E-3</v>
      </c>
      <c r="AL2057" s="13">
        <f t="shared" si="2713"/>
        <v>3.3687534307682708E-4</v>
      </c>
      <c r="AM2057" s="13">
        <f t="shared" si="2714"/>
        <v>1.7888673940960342E-2</v>
      </c>
      <c r="AN2057" s="13">
        <f t="shared" si="2715"/>
        <v>2.1056811663681646E-2</v>
      </c>
      <c r="AO2057" s="13">
        <f t="shared" si="2716"/>
        <v>1.2393018032055324E-2</v>
      </c>
      <c r="AP2057" s="13">
        <f t="shared" si="2717"/>
        <v>4.8626195455079881E-3</v>
      </c>
      <c r="AQ2057" s="13">
        <f t="shared" si="2718"/>
        <v>1.4309510070426451E-3</v>
      </c>
      <c r="AR2057" s="13">
        <f t="shared" si="2719"/>
        <v>5.4418857763629906E-4</v>
      </c>
      <c r="AS2057" s="13">
        <f t="shared" si="2720"/>
        <v>1.2880408346127991E-3</v>
      </c>
      <c r="AT2057" s="13">
        <f t="shared" si="2721"/>
        <v>1.5243329792368767E-3</v>
      </c>
      <c r="AU2057" s="13">
        <f t="shared" si="2722"/>
        <v>1.2026487407068745E-3</v>
      </c>
      <c r="AV2057" s="13">
        <f t="shared" si="2723"/>
        <v>7.1163781793000421E-4</v>
      </c>
      <c r="AW2057" s="13">
        <f t="shared" si="2724"/>
        <v>2.6071222640633182E-5</v>
      </c>
      <c r="AX2057" s="13">
        <f t="shared" si="2725"/>
        <v>7.0567886023112352E-3</v>
      </c>
      <c r="AY2057" s="13">
        <f t="shared" si="2726"/>
        <v>8.3065669953904797E-3</v>
      </c>
      <c r="AZ2057" s="13">
        <f t="shared" si="2727"/>
        <v>4.8888424421777276E-3</v>
      </c>
      <c r="BA2057" s="13">
        <f t="shared" si="2728"/>
        <v>1.9182236927884023E-3</v>
      </c>
      <c r="BB2057" s="13">
        <f t="shared" si="2729"/>
        <v>5.6448671322935535E-4</v>
      </c>
      <c r="BC2057" s="13">
        <f t="shared" si="2730"/>
        <v>1.3289180010045052E-4</v>
      </c>
      <c r="BD2057" s="13">
        <f t="shared" si="2731"/>
        <v>1.0676100071878966E-4</v>
      </c>
      <c r="BE2057" s="13">
        <f t="shared" si="2732"/>
        <v>2.5269278724521861E-4</v>
      </c>
      <c r="BF2057" s="13">
        <f t="shared" si="2733"/>
        <v>2.9904948574783856E-4</v>
      </c>
      <c r="BG2057" s="13">
        <f t="shared" si="2734"/>
        <v>2.3594023900455656E-4</v>
      </c>
      <c r="BH2057" s="13">
        <f t="shared" si="2735"/>
        <v>1.3961183441509135E-4</v>
      </c>
      <c r="BI2057" s="13">
        <f t="shared" si="2736"/>
        <v>6.60894958519406E-5</v>
      </c>
      <c r="BJ2057" s="14">
        <f t="shared" si="2737"/>
        <v>0.62712421430459397</v>
      </c>
      <c r="BK2057" s="14">
        <f t="shared" si="2738"/>
        <v>0.19451122639508109</v>
      </c>
      <c r="BL2057" s="14">
        <f t="shared" si="2739"/>
        <v>0.16775187633134778</v>
      </c>
      <c r="BM2057" s="14">
        <f t="shared" si="2740"/>
        <v>0.67617706372427655</v>
      </c>
      <c r="BN2057" s="14">
        <f t="shared" si="2741"/>
        <v>0.31278483529031953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1.3391999999999999</v>
      </c>
      <c r="F2058" s="10">
        <f>VLOOKUP(B2058,home!$B$2:$E$405,3,FALSE)</f>
        <v>0.74670000000000003</v>
      </c>
      <c r="G2058" s="10">
        <f>VLOOKUP(C2058,away!$B$2:$E$405,4,FALSE)</f>
        <v>0.52270000000000005</v>
      </c>
      <c r="H2058" s="10">
        <f>VLOOKUP(A2058,away!$A$2:$E$405,3,FALSE)</f>
        <v>1.014</v>
      </c>
      <c r="I2058" s="10">
        <f>VLOOKUP(C2058,away!$B$2:$E$405,3,FALSE)</f>
        <v>1.8737999999999999</v>
      </c>
      <c r="J2058" s="10">
        <f>VLOOKUP(B2058,home!$B$2:$E$405,4,FALSE)</f>
        <v>0.98619999999999997</v>
      </c>
      <c r="K2058" s="12">
        <f t="shared" si="2686"/>
        <v>0.52268988052800003</v>
      </c>
      <c r="L2058" s="12">
        <f t="shared" si="2687"/>
        <v>1.8738127418399999</v>
      </c>
      <c r="M2058" s="13">
        <f t="shared" si="2688"/>
        <v>9.1035783692573313E-2</v>
      </c>
      <c r="N2058" s="13">
        <f t="shared" si="2689"/>
        <v>4.7583482902043991E-2</v>
      </c>
      <c r="O2058" s="13">
        <f t="shared" si="2690"/>
        <v>0.17058401144653396</v>
      </c>
      <c r="P2058" s="13">
        <f t="shared" si="2691"/>
        <v>8.9162536562975805E-2</v>
      </c>
      <c r="Q2058" s="13">
        <f t="shared" si="2692"/>
        <v>1.2435702496587752E-2</v>
      </c>
      <c r="R2058" s="13">
        <f t="shared" si="2693"/>
        <v>0.1598212471013479</v>
      </c>
      <c r="S2058" s="13">
        <f t="shared" si="2694"/>
        <v>2.1831958829483217E-2</v>
      </c>
      <c r="T2058" s="13">
        <f t="shared" si="2695"/>
        <v>2.3302177791837627E-2</v>
      </c>
      <c r="U2058" s="13">
        <f t="shared" si="2696"/>
        <v>8.3536948553239496E-2</v>
      </c>
      <c r="V2058" s="13">
        <f t="shared" si="2697"/>
        <v>2.3758579665879268E-3</v>
      </c>
      <c r="W2058" s="13">
        <f t="shared" si="2698"/>
        <v>2.1666719507410681E-3</v>
      </c>
      <c r="X2058" s="13">
        <f t="shared" si="2699"/>
        <v>4.0599375086859419E-3</v>
      </c>
      <c r="Y2058" s="13">
        <f t="shared" si="2700"/>
        <v>3.8037813174249327E-3</v>
      </c>
      <c r="Z2058" s="13">
        <f t="shared" si="2701"/>
        <v>9.9825029745088278E-2</v>
      </c>
      <c r="AA2058" s="13">
        <f t="shared" si="2702"/>
        <v>5.2177532871164237E-2</v>
      </c>
      <c r="AB2058" s="13">
        <f t="shared" si="2703"/>
        <v>1.3636334211337314E-2</v>
      </c>
      <c r="AC2058" s="13">
        <f t="shared" si="2704"/>
        <v>1.4543561486334464E-4</v>
      </c>
      <c r="AD2058" s="13">
        <f t="shared" si="2705"/>
        <v>2.8312437576905443E-4</v>
      </c>
      <c r="AE2058" s="13">
        <f t="shared" si="2706"/>
        <v>5.3052206284155028E-4</v>
      </c>
      <c r="AF2058" s="13">
        <f t="shared" si="2707"/>
        <v>4.970495005898692E-4</v>
      </c>
      <c r="AG2058" s="13">
        <f t="shared" si="2708"/>
        <v>3.1045922917683513E-4</v>
      </c>
      <c r="AH2058" s="13">
        <f t="shared" si="2709"/>
        <v>4.6763353172725876E-2</v>
      </c>
      <c r="AI2058" s="13">
        <f t="shared" si="2710"/>
        <v>2.4442731482940756E-2</v>
      </c>
      <c r="AJ2058" s="13">
        <f t="shared" si="2711"/>
        <v>6.3879841992981442E-3</v>
      </c>
      <c r="AK2058" s="13">
        <f t="shared" si="2712"/>
        <v>1.1129782326486329E-3</v>
      </c>
      <c r="AL2058" s="13">
        <f t="shared" si="2713"/>
        <v>5.6977192052754176E-6</v>
      </c>
      <c r="AM2058" s="13">
        <f t="shared" si="2714"/>
        <v>2.9597249229058342E-5</v>
      </c>
      <c r="AN2058" s="13">
        <f t="shared" si="2715"/>
        <v>5.545970272882363E-5</v>
      </c>
      <c r="AO2058" s="13">
        <f t="shared" si="2716"/>
        <v>5.1960548815964182E-5</v>
      </c>
      <c r="AP2058" s="13">
        <f t="shared" si="2717"/>
        <v>3.2454779481451002E-5</v>
      </c>
      <c r="AQ2058" s="13">
        <f t="shared" si="2718"/>
        <v>1.5203544831487573E-5</v>
      </c>
      <c r="AR2058" s="13">
        <f t="shared" si="2719"/>
        <v>1.7525153405243545E-2</v>
      </c>
      <c r="AS2058" s="13">
        <f t="shared" si="2720"/>
        <v>9.1602203396216192E-3</v>
      </c>
      <c r="AT2058" s="13">
        <f t="shared" si="2721"/>
        <v>2.3939772374634901E-3</v>
      </c>
      <c r="AU2058" s="13">
        <f t="shared" si="2722"/>
        <v>4.1710255874551441E-4</v>
      </c>
      <c r="AV2058" s="13">
        <f t="shared" si="2723"/>
        <v>5.4503821649654012E-5</v>
      </c>
      <c r="AW2058" s="13">
        <f t="shared" si="2724"/>
        <v>1.5501324996721619E-7</v>
      </c>
      <c r="AX2058" s="13">
        <f t="shared" si="2725"/>
        <v>2.5783637772489895E-6</v>
      </c>
      <c r="AY2058" s="13">
        <f t="shared" si="2726"/>
        <v>4.831370898907867E-6</v>
      </c>
      <c r="AZ2058" s="13">
        <f t="shared" si="2727"/>
        <v>4.5265421754642689E-6</v>
      </c>
      <c r="BA2058" s="13">
        <f t="shared" si="2728"/>
        <v>2.8272974682870334E-6</v>
      </c>
      <c r="BB2058" s="13">
        <f t="shared" si="2729"/>
        <v>1.3244565052620547E-6</v>
      </c>
      <c r="BC2058" s="13">
        <f t="shared" si="2730"/>
        <v>4.9635669511458297E-7</v>
      </c>
      <c r="BD2058" s="13">
        <f t="shared" si="2731"/>
        <v>5.4731426255743339E-3</v>
      </c>
      <c r="BE2058" s="13">
        <f t="shared" si="2732"/>
        <v>2.8607562650741526E-3</v>
      </c>
      <c r="BF2058" s="13">
        <f t="shared" si="2733"/>
        <v>7.4764417520566822E-4</v>
      </c>
      <c r="BG2058" s="13">
        <f t="shared" si="2734"/>
        <v>1.3026201487190194E-4</v>
      </c>
      <c r="BH2058" s="13">
        <f t="shared" si="2735"/>
        <v>1.7021659247682748E-5</v>
      </c>
      <c r="BI2058" s="13">
        <f t="shared" si="2736"/>
        <v>1.7794098077119252E-6</v>
      </c>
      <c r="BJ2058" s="14">
        <f t="shared" si="2737"/>
        <v>9.5174169348305707E-2</v>
      </c>
      <c r="BK2058" s="14">
        <f t="shared" si="2738"/>
        <v>0.20456210175658779</v>
      </c>
      <c r="BL2058" s="14">
        <f t="shared" si="2739"/>
        <v>0.59724468478374138</v>
      </c>
      <c r="BM2058" s="14">
        <f t="shared" si="2740"/>
        <v>0.42617854507401165</v>
      </c>
      <c r="BN2058" s="14">
        <f t="shared" si="2741"/>
        <v>0.5706227642020627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1.4896</v>
      </c>
      <c r="F2059" s="10">
        <f>VLOOKUP(B2059,home!$B$2:$E$405,3,FALSE)</f>
        <v>0.50349999999999995</v>
      </c>
      <c r="G2059" s="10">
        <f>VLOOKUP(C2059,away!$B$2:$E$405,4,FALSE)</f>
        <v>0.67130000000000001</v>
      </c>
      <c r="H2059" s="10">
        <f>VLOOKUP(A2059,away!$A$2:$E$405,3,FALSE)</f>
        <v>1.2811999999999999</v>
      </c>
      <c r="I2059" s="10">
        <f>VLOOKUP(C2059,away!$B$2:$E$405,3,FALSE)</f>
        <v>1.1274</v>
      </c>
      <c r="J2059" s="10">
        <f>VLOOKUP(B2059,home!$B$2:$E$405,4,FALSE)</f>
        <v>1.5609999999999999</v>
      </c>
      <c r="K2059" s="12">
        <f t="shared" si="2686"/>
        <v>0.50348412968</v>
      </c>
      <c r="L2059" s="12">
        <f t="shared" si="2687"/>
        <v>2.2547472376799997</v>
      </c>
      <c r="M2059" s="13">
        <f t="shared" si="2688"/>
        <v>6.3403807295659129E-2</v>
      </c>
      <c r="N2059" s="13">
        <f t="shared" si="2689"/>
        <v>3.1922810734653369E-2</v>
      </c>
      <c r="O2059" s="13">
        <f t="shared" si="2690"/>
        <v>0.14295955935828242</v>
      </c>
      <c r="P2059" s="13">
        <f t="shared" si="2691"/>
        <v>7.1977869322941132E-2</v>
      </c>
      <c r="Q2059" s="13">
        <f t="shared" si="2692"/>
        <v>8.0363142898381562E-3</v>
      </c>
      <c r="R2059" s="13">
        <f t="shared" si="2693"/>
        <v>0.16116883578151864</v>
      </c>
      <c r="S2059" s="13">
        <f t="shared" si="2694"/>
        <v>2.0427849261920775E-2</v>
      </c>
      <c r="T2059" s="13">
        <f t="shared" si="2695"/>
        <v>1.8119857446140891E-2</v>
      </c>
      <c r="U2059" s="13">
        <f t="shared" si="2696"/>
        <v>8.1145951014996762E-2</v>
      </c>
      <c r="V2059" s="13">
        <f t="shared" si="2697"/>
        <v>2.5766995660876581E-3</v>
      </c>
      <c r="W2059" s="13">
        <f t="shared" si="2698"/>
        <v>1.3487189020180371E-3</v>
      </c>
      <c r="X2059" s="13">
        <f t="shared" si="2699"/>
        <v>3.0410202187319715E-3</v>
      </c>
      <c r="Y2059" s="13">
        <f t="shared" si="2700"/>
        <v>3.4283659689574712E-3</v>
      </c>
      <c r="Z2059" s="13">
        <f t="shared" si="2701"/>
        <v>0.12113166242616023</v>
      </c>
      <c r="AA2059" s="13">
        <f t="shared" si="2702"/>
        <v>6.0987869633326842E-2</v>
      </c>
      <c r="AB2059" s="13">
        <f t="shared" si="2703"/>
        <v>1.5353212231686432E-2</v>
      </c>
      <c r="AC2059" s="13">
        <f t="shared" si="2704"/>
        <v>1.8282157705006843E-4</v>
      </c>
      <c r="AD2059" s="13">
        <f t="shared" si="2705"/>
        <v>1.6976464064137918E-4</v>
      </c>
      <c r="AE2059" s="13">
        <f t="shared" si="2706"/>
        <v>3.8277635454188753E-4</v>
      </c>
      <c r="AF2059" s="13">
        <f t="shared" si="2707"/>
        <v>4.3153196402627057E-4</v>
      </c>
      <c r="AG2059" s="13">
        <f t="shared" si="2708"/>
        <v>3.2433183461961959E-4</v>
      </c>
      <c r="AH2059" s="13">
        <f t="shared" si="2709"/>
        <v>6.8280320312742754E-2</v>
      </c>
      <c r="AI2059" s="13">
        <f t="shared" si="2710"/>
        <v>3.4378057646932907E-2</v>
      </c>
      <c r="AJ2059" s="13">
        <f t="shared" si="2711"/>
        <v>8.6544032172274406E-3</v>
      </c>
      <c r="AK2059" s="13">
        <f t="shared" si="2712"/>
        <v>1.4524515572418503E-3</v>
      </c>
      <c r="AL2059" s="13">
        <f t="shared" si="2713"/>
        <v>8.3017775389805452E-6</v>
      </c>
      <c r="AM2059" s="13">
        <f t="shared" si="2714"/>
        <v>1.7094760468752558E-5</v>
      </c>
      <c r="AN2059" s="13">
        <f t="shared" si="2715"/>
        <v>3.8544363945721083E-5</v>
      </c>
      <c r="AO2059" s="13">
        <f t="shared" si="2716"/>
        <v>4.3453899067373602E-5</v>
      </c>
      <c r="AP2059" s="13">
        <f t="shared" si="2717"/>
        <v>3.2659186296195383E-5</v>
      </c>
      <c r="AQ2059" s="13">
        <f t="shared" si="2718"/>
        <v>1.8409552521555759E-5</v>
      </c>
      <c r="AR2059" s="13">
        <f t="shared" si="2719"/>
        <v>3.0790972722612456E-2</v>
      </c>
      <c r="AS2059" s="13">
        <f t="shared" si="2720"/>
        <v>1.5502766103245153E-2</v>
      </c>
      <c r="AT2059" s="13">
        <f t="shared" si="2721"/>
        <v>3.9026983495624949E-3</v>
      </c>
      <c r="AU2059" s="13">
        <f t="shared" si="2722"/>
        <v>6.549822273110152E-4</v>
      </c>
      <c r="AV2059" s="13">
        <f t="shared" si="2723"/>
        <v>8.2443289168388599E-5</v>
      </c>
      <c r="AW2059" s="13">
        <f t="shared" si="2724"/>
        <v>2.6178950985215065E-7</v>
      </c>
      <c r="AX2059" s="13">
        <f t="shared" si="2725"/>
        <v>1.4344900994496576E-6</v>
      </c>
      <c r="AY2059" s="13">
        <f t="shared" si="2726"/>
        <v>3.2344125892134232E-6</v>
      </c>
      <c r="AZ2059" s="13">
        <f t="shared" si="2727"/>
        <v>3.6463914255231911E-6</v>
      </c>
      <c r="BA2059" s="13">
        <f t="shared" si="2728"/>
        <v>2.7405636647328177E-6</v>
      </c>
      <c r="BB2059" s="13">
        <f t="shared" si="2729"/>
        <v>1.5448195881856242E-6</v>
      </c>
      <c r="BC2059" s="13">
        <f t="shared" si="2730"/>
        <v>6.9663553983509824E-7</v>
      </c>
      <c r="BD2059" s="13">
        <f t="shared" si="2731"/>
        <v>1.1570976781965114E-2</v>
      </c>
      <c r="BE2059" s="13">
        <f t="shared" si="2732"/>
        <v>5.825803174615193E-3</v>
      </c>
      <c r="BF2059" s="13">
        <f t="shared" si="2733"/>
        <v>1.4665997205290555E-3</v>
      </c>
      <c r="BG2059" s="13">
        <f t="shared" si="2734"/>
        <v>2.4613656129316764E-4</v>
      </c>
      <c r="BH2059" s="13">
        <f t="shared" si="2735"/>
        <v>3.0981463086279623E-5</v>
      </c>
      <c r="BI2059" s="13">
        <f t="shared" si="2736"/>
        <v>3.1197349956417096E-6</v>
      </c>
      <c r="BJ2059" s="14">
        <f t="shared" si="2737"/>
        <v>6.7368951429375587E-2</v>
      </c>
      <c r="BK2059" s="14">
        <f t="shared" si="2738"/>
        <v>0.15858058321378699</v>
      </c>
      <c r="BL2059" s="14">
        <f t="shared" si="2739"/>
        <v>0.6444581408823401</v>
      </c>
      <c r="BM2059" s="14">
        <f t="shared" si="2740"/>
        <v>0.51206716854569068</v>
      </c>
      <c r="BN2059" s="14">
        <f t="shared" si="2741"/>
        <v>0.47946919678289285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1.5455000000000001</v>
      </c>
      <c r="F2061" s="10">
        <f>VLOOKUP(B2061,home!$B$2:$E$405,3,FALSE)</f>
        <v>0.83189999999999997</v>
      </c>
      <c r="G2061" s="10">
        <f>VLOOKUP(C2061,away!$B$2:$E$405,4,FALSE)</f>
        <v>0.64700000000000002</v>
      </c>
      <c r="H2061" s="10">
        <f>VLOOKUP(A2061,away!$A$2:$E$405,3,FALSE)</f>
        <v>1.1894</v>
      </c>
      <c r="I2061" s="10">
        <f>VLOOKUP(C2061,away!$B$2:$E$405,3,FALSE)</f>
        <v>0.94589999999999996</v>
      </c>
      <c r="J2061" s="10">
        <f>VLOOKUP(B2061,home!$B$2:$E$405,4,FALSE)</f>
        <v>1.081</v>
      </c>
      <c r="K2061" s="12">
        <f t="shared" si="2686"/>
        <v>0.8318488381500001</v>
      </c>
      <c r="L2061" s="12">
        <f t="shared" si="2687"/>
        <v>1.21618279026</v>
      </c>
      <c r="M2061" s="13">
        <f t="shared" si="2688"/>
        <v>0.1289885512692166</v>
      </c>
      <c r="N2061" s="13">
        <f t="shared" si="2689"/>
        <v>0.10729897650794956</v>
      </c>
      <c r="O2061" s="13">
        <f t="shared" si="2690"/>
        <v>0.15687365619419091</v>
      </c>
      <c r="P2061" s="13">
        <f t="shared" si="2691"/>
        <v>0.13049516864148028</v>
      </c>
      <c r="Q2061" s="13">
        <f t="shared" si="2692"/>
        <v>4.4628264471410994E-2</v>
      </c>
      <c r="R2061" s="13">
        <f t="shared" si="2693"/>
        <v>9.539352045426952E-2</v>
      </c>
      <c r="S2061" s="13">
        <f t="shared" si="2694"/>
        <v>3.3004845916957716E-2</v>
      </c>
      <c r="T2061" s="13">
        <f t="shared" si="2695"/>
        <v>5.427612720930184E-2</v>
      </c>
      <c r="U2061" s="13">
        <f t="shared" si="2696"/>
        <v>7.9352989156922377E-2</v>
      </c>
      <c r="V2061" s="13">
        <f t="shared" si="2697"/>
        <v>3.7100389414752816E-3</v>
      </c>
      <c r="W2061" s="13">
        <f t="shared" si="2698"/>
        <v>1.2374656649731388E-2</v>
      </c>
      <c r="X2061" s="13">
        <f t="shared" si="2699"/>
        <v>1.5049844452779784E-2</v>
      </c>
      <c r="Y2061" s="13">
        <f t="shared" si="2700"/>
        <v>9.1516809097803506E-3</v>
      </c>
      <c r="Z2061" s="13">
        <f t="shared" si="2701"/>
        <v>3.8671985959599309E-2</v>
      </c>
      <c r="AA2061" s="13">
        <f t="shared" si="2702"/>
        <v>3.2169246589445803E-2</v>
      </c>
      <c r="AB2061" s="13">
        <f t="shared" si="2703"/>
        <v>1.337997519979567E-2</v>
      </c>
      <c r="AC2061" s="13">
        <f t="shared" si="2704"/>
        <v>2.3458581816488376E-4</v>
      </c>
      <c r="AD2061" s="13">
        <f t="shared" si="2705"/>
        <v>2.5734609391460561E-3</v>
      </c>
      <c r="AE2061" s="13">
        <f t="shared" si="2706"/>
        <v>3.1297989055957707E-3</v>
      </c>
      <c r="AF2061" s="13">
        <f t="shared" si="2707"/>
        <v>1.9032037829800794E-3</v>
      </c>
      <c r="AG2061" s="13">
        <f t="shared" si="2708"/>
        <v>7.7154789573936704E-4</v>
      </c>
      <c r="AH2061" s="13">
        <f t="shared" si="2709"/>
        <v>1.1758050947310257E-2</v>
      </c>
      <c r="AI2061" s="13">
        <f t="shared" si="2710"/>
        <v>9.780921019428547E-3</v>
      </c>
      <c r="AJ2061" s="13">
        <f t="shared" si="2711"/>
        <v>4.0681238930242751E-3</v>
      </c>
      <c r="AK2061" s="13">
        <f t="shared" si="2712"/>
        <v>1.1280213779541663E-3</v>
      </c>
      <c r="AL2061" s="13">
        <f t="shared" si="2713"/>
        <v>9.4930334827729139E-6</v>
      </c>
      <c r="AM2061" s="13">
        <f t="shared" si="2714"/>
        <v>4.2814609845061118E-4</v>
      </c>
      <c r="AN2061" s="13">
        <f t="shared" si="2715"/>
        <v>5.2070391665259689E-4</v>
      </c>
      <c r="AO2061" s="13">
        <f t="shared" si="2716"/>
        <v>3.1663557112693292E-4</v>
      </c>
      <c r="AP2061" s="13">
        <f t="shared" si="2717"/>
        <v>1.2836224412957401E-4</v>
      </c>
      <c r="AQ2061" s="13">
        <f t="shared" si="2718"/>
        <v>3.9027988057385161E-5</v>
      </c>
      <c r="AR2061" s="13">
        <f t="shared" si="2719"/>
        <v>2.8599878418238008E-3</v>
      </c>
      <c r="AS2061" s="13">
        <f t="shared" si="2720"/>
        <v>2.3790775633442552E-3</v>
      </c>
      <c r="AT2061" s="13">
        <f t="shared" si="2721"/>
        <v>9.8951645346832579E-4</v>
      </c>
      <c r="AU2061" s="13">
        <f t="shared" si="2722"/>
        <v>2.7437603738264516E-4</v>
      </c>
      <c r="AV2061" s="13">
        <f t="shared" si="2723"/>
        <v>5.7059846978238579E-5</v>
      </c>
      <c r="AW2061" s="13">
        <f t="shared" si="2724"/>
        <v>2.6677540006118188E-7</v>
      </c>
      <c r="AX2061" s="13">
        <f t="shared" si="2725"/>
        <v>5.9358805759099393E-5</v>
      </c>
      <c r="AY2061" s="13">
        <f t="shared" si="2726"/>
        <v>7.2191158014602854E-5</v>
      </c>
      <c r="AZ2061" s="13">
        <f t="shared" si="2727"/>
        <v>4.3898821993150133E-5</v>
      </c>
      <c r="BA2061" s="13">
        <f t="shared" si="2728"/>
        <v>1.7796330606918798E-5</v>
      </c>
      <c r="BB2061" s="13">
        <f t="shared" si="2729"/>
        <v>5.4108977534779866E-6</v>
      </c>
      <c r="BC2061" s="13">
        <f t="shared" si="2730"/>
        <v>1.3161281455272826E-6</v>
      </c>
      <c r="BD2061" s="13">
        <f t="shared" si="2731"/>
        <v>5.7971133226315807E-4</v>
      </c>
      <c r="BE2061" s="13">
        <f t="shared" si="2732"/>
        <v>4.8223219820549675E-4</v>
      </c>
      <c r="BF2061" s="13">
        <f t="shared" si="2733"/>
        <v>2.0057214689788149E-4</v>
      </c>
      <c r="BG2061" s="13">
        <f t="shared" si="2734"/>
        <v>5.561523578741796E-5</v>
      </c>
      <c r="BH2061" s="13">
        <f t="shared" si="2735"/>
        <v>1.1565867318300481E-5</v>
      </c>
      <c r="BI2061" s="13">
        <f t="shared" si="2736"/>
        <v>1.9242106581850632E-6</v>
      </c>
      <c r="BJ2061" s="14">
        <f t="shared" si="2737"/>
        <v>0.25279040968510508</v>
      </c>
      <c r="BK2061" s="14">
        <f t="shared" si="2738"/>
        <v>0.29651487477879213</v>
      </c>
      <c r="BL2061" s="14">
        <f t="shared" si="2739"/>
        <v>0.41179614356646921</v>
      </c>
      <c r="BM2061" s="14">
        <f t="shared" si="2740"/>
        <v>0.33602335206883338</v>
      </c>
      <c r="BN2061" s="14">
        <f t="shared" si="2741"/>
        <v>0.6636781375385179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1.5455000000000001</v>
      </c>
      <c r="F2062" s="10">
        <f>VLOOKUP(B2062,home!$B$2:$E$405,3,FALSE)</f>
        <v>1.1092</v>
      </c>
      <c r="G2062" s="10">
        <f>VLOOKUP(C2062,away!$B$2:$E$405,4,FALSE)</f>
        <v>0.79079999999999995</v>
      </c>
      <c r="H2062" s="10">
        <f>VLOOKUP(A2062,away!$A$2:$E$405,3,FALSE)</f>
        <v>1.1894</v>
      </c>
      <c r="I2062" s="10">
        <f>VLOOKUP(C2062,away!$B$2:$E$405,3,FALSE)</f>
        <v>1.3078000000000001</v>
      </c>
      <c r="J2062" s="10">
        <f>VLOOKUP(B2062,home!$B$2:$E$405,4,FALSE)</f>
        <v>1.2011000000000001</v>
      </c>
      <c r="K2062" s="12">
        <f t="shared" si="2686"/>
        <v>1.3556436088799999</v>
      </c>
      <c r="L2062" s="12">
        <f t="shared" si="2687"/>
        <v>1.8683078310520003</v>
      </c>
      <c r="M2062" s="13">
        <f t="shared" si="2688"/>
        <v>3.9797489764203033E-2</v>
      </c>
      <c r="N2062" s="13">
        <f t="shared" si="2689"/>
        <v>5.3951212648309058E-2</v>
      </c>
      <c r="O2062" s="13">
        <f t="shared" si="2690"/>
        <v>7.435396178267234E-2</v>
      </c>
      <c r="P2062" s="13">
        <f t="shared" si="2691"/>
        <v>0.10079747308558754</v>
      </c>
      <c r="Q2062" s="13">
        <f t="shared" si="2692"/>
        <v>3.6569308309002999E-2</v>
      </c>
      <c r="R2062" s="13">
        <f t="shared" si="2693"/>
        <v>6.9458044534153954E-2</v>
      </c>
      <c r="S2062" s="13">
        <f t="shared" si="2694"/>
        <v>6.3823941162104159E-2</v>
      </c>
      <c r="T2062" s="13">
        <f t="shared" si="2695"/>
        <v>6.8322725089865283E-2</v>
      </c>
      <c r="U2062" s="13">
        <f t="shared" si="2696"/>
        <v>9.4160354158028231E-2</v>
      </c>
      <c r="V2062" s="13">
        <f t="shared" si="2697"/>
        <v>1.7961188645649263E-2</v>
      </c>
      <c r="W2062" s="13">
        <f t="shared" si="2698"/>
        <v>1.6524983030087394E-2</v>
      </c>
      <c r="X2062" s="13">
        <f t="shared" si="2699"/>
        <v>3.0873755203113692E-2</v>
      </c>
      <c r="Y2062" s="13">
        <f t="shared" si="2700"/>
        <v>2.8840839309979882E-2</v>
      </c>
      <c r="Z2062" s="13">
        <f t="shared" si="2701"/>
        <v>4.3256336177572817E-2</v>
      </c>
      <c r="AA2062" s="13">
        <f t="shared" si="2702"/>
        <v>5.8640175682691316E-2</v>
      </c>
      <c r="AB2062" s="13">
        <f t="shared" si="2703"/>
        <v>3.9747589693920435E-2</v>
      </c>
      <c r="AC2062" s="13">
        <f t="shared" si="2704"/>
        <v>2.8432107775856583E-3</v>
      </c>
      <c r="AD2062" s="13">
        <f t="shared" si="2705"/>
        <v>5.6004969078971107E-3</v>
      </c>
      <c r="AE2062" s="13">
        <f t="shared" si="2706"/>
        <v>1.0463452230806686E-2</v>
      </c>
      <c r="AF2062" s="13">
        <f t="shared" si="2707"/>
        <v>9.774474871327328E-3</v>
      </c>
      <c r="AG2062" s="13">
        <f t="shared" si="2708"/>
        <v>6.0872426488406146E-3</v>
      </c>
      <c r="AH2062" s="13">
        <f t="shared" si="2709"/>
        <v>2.0204037905794298E-2</v>
      </c>
      <c r="AI2062" s="13">
        <f t="shared" si="2710"/>
        <v>2.7389474860559298E-2</v>
      </c>
      <c r="AJ2062" s="13">
        <f t="shared" si="2711"/>
        <v>1.8565183272648323E-2</v>
      </c>
      <c r="AK2062" s="13">
        <f t="shared" si="2712"/>
        <v>8.3892573504171924E-3</v>
      </c>
      <c r="AL2062" s="13">
        <f t="shared" si="2713"/>
        <v>2.8804677232494458E-4</v>
      </c>
      <c r="AM2062" s="13">
        <f t="shared" si="2714"/>
        <v>1.5184555679485822E-3</v>
      </c>
      <c r="AN2062" s="13">
        <f t="shared" si="2715"/>
        <v>2.8369424287028487E-3</v>
      </c>
      <c r="AO2062" s="13">
        <f t="shared" si="2716"/>
        <v>2.6501408778946073E-3</v>
      </c>
      <c r="AP2062" s="13">
        <f t="shared" si="2717"/>
        <v>1.650426318520506E-3</v>
      </c>
      <c r="AQ2062" s="13">
        <f t="shared" si="2718"/>
        <v>7.7087610386654566E-4</v>
      </c>
      <c r="AR2062" s="13">
        <f t="shared" si="2719"/>
        <v>7.5494724476533916E-3</v>
      </c>
      <c r="AS2062" s="13">
        <f t="shared" si="2720"/>
        <v>1.0234394074076971E-2</v>
      </c>
      <c r="AT2062" s="13">
        <f t="shared" si="2721"/>
        <v>6.937095458640896E-3</v>
      </c>
      <c r="AU2062" s="13">
        <f t="shared" si="2722"/>
        <v>3.1347430408990005E-3</v>
      </c>
      <c r="AV2062" s="13">
        <f t="shared" si="2723"/>
        <v>1.062398592218947E-3</v>
      </c>
      <c r="AW2062" s="13">
        <f t="shared" si="2724"/>
        <v>2.0265367205067727E-5</v>
      </c>
      <c r="AX2062" s="13">
        <f t="shared" si="2725"/>
        <v>3.4308076434295731E-4</v>
      </c>
      <c r="AY2062" s="13">
        <f t="shared" si="2726"/>
        <v>6.4098047870525304E-4</v>
      </c>
      <c r="AZ2062" s="13">
        <f t="shared" si="2727"/>
        <v>5.9877442395824215E-4</v>
      </c>
      <c r="BA2062" s="13">
        <f t="shared" si="2728"/>
        <v>3.7289831510494483E-4</v>
      </c>
      <c r="BB2062" s="13">
        <f t="shared" si="2729"/>
        <v>1.7417221057416609E-4</v>
      </c>
      <c r="BC2062" s="13">
        <f t="shared" si="2730"/>
        <v>6.5081460993470538E-5</v>
      </c>
      <c r="BD2062" s="13">
        <f t="shared" si="2731"/>
        <v>2.3507897490436919E-3</v>
      </c>
      <c r="BE2062" s="13">
        <f t="shared" si="2732"/>
        <v>3.1868330991117002E-3</v>
      </c>
      <c r="BF2062" s="13">
        <f t="shared" si="2733"/>
        <v>2.16010496168901E-3</v>
      </c>
      <c r="BG2062" s="13">
        <f t="shared" si="2734"/>
        <v>9.7611082860789441E-4</v>
      </c>
      <c r="BH2062" s="13">
        <f t="shared" si="2735"/>
        <v>3.3081460159021343E-4</v>
      </c>
      <c r="BI2062" s="13">
        <f t="shared" si="2736"/>
        <v>8.969334007399114E-5</v>
      </c>
      <c r="BJ2062" s="14">
        <f t="shared" si="2737"/>
        <v>0.27863031919984227</v>
      </c>
      <c r="BK2062" s="14">
        <f t="shared" si="2738"/>
        <v>0.22615233068615984</v>
      </c>
      <c r="BL2062" s="14">
        <f t="shared" si="2739"/>
        <v>0.44892052943449112</v>
      </c>
      <c r="BM2062" s="14">
        <f t="shared" si="2740"/>
        <v>0.62141131026263685</v>
      </c>
      <c r="BN2062" s="14">
        <f t="shared" si="2741"/>
        <v>0.37492749012392895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1.25</v>
      </c>
      <c r="F2063" s="10">
        <f>VLOOKUP(B2063,home!$B$2:$E$405,3,FALSE)</f>
        <v>0.3</v>
      </c>
      <c r="G2063" s="10">
        <f>VLOOKUP(C2063,away!$B$2:$E$405,4,FALSE)</f>
        <v>1.1000000000000001</v>
      </c>
      <c r="H2063" s="10">
        <f>VLOOKUP(A2063,away!$A$2:$E$405,3,FALSE)</f>
        <v>0.89839999999999998</v>
      </c>
      <c r="I2063" s="10">
        <f>VLOOKUP(C2063,away!$B$2:$E$405,3,FALSE)</f>
        <v>0.69569999999999999</v>
      </c>
      <c r="J2063" s="10">
        <f>VLOOKUP(B2063,home!$B$2:$E$405,4,FALSE)</f>
        <v>0.69569999999999999</v>
      </c>
      <c r="K2063" s="12">
        <f t="shared" si="2686"/>
        <v>0.41250000000000003</v>
      </c>
      <c r="L2063" s="12">
        <f t="shared" si="2687"/>
        <v>0.43482424341600001</v>
      </c>
      <c r="M2063" s="13">
        <f t="shared" si="2688"/>
        <v>0.42856012170824254</v>
      </c>
      <c r="N2063" s="13">
        <f t="shared" si="2689"/>
        <v>0.17678105020465007</v>
      </c>
      <c r="O2063" s="13">
        <f t="shared" si="2690"/>
        <v>0.18634833068005544</v>
      </c>
      <c r="P2063" s="13">
        <f t="shared" si="2691"/>
        <v>7.6868686405522871E-2</v>
      </c>
      <c r="Q2063" s="13">
        <f t="shared" si="2692"/>
        <v>3.6461091604709069E-2</v>
      </c>
      <c r="R2063" s="13">
        <f t="shared" si="2693"/>
        <v>4.0514385949894843E-2</v>
      </c>
      <c r="S2063" s="13">
        <f t="shared" si="2694"/>
        <v>3.4468879921433966E-3</v>
      </c>
      <c r="T2063" s="13">
        <f t="shared" si="2695"/>
        <v>1.585416657113909E-2</v>
      </c>
      <c r="U2063" s="13">
        <f t="shared" si="2696"/>
        <v>1.6712184204331623E-2</v>
      </c>
      <c r="V2063" s="13">
        <f t="shared" si="2697"/>
        <v>6.8694562902324731E-5</v>
      </c>
      <c r="W2063" s="13">
        <f t="shared" si="2698"/>
        <v>5.0134000956474989E-3</v>
      </c>
      <c r="X2063" s="13">
        <f t="shared" si="2699"/>
        <v>2.1799479035316256E-3</v>
      </c>
      <c r="Y2063" s="13">
        <f t="shared" si="2700"/>
        <v>4.7394709891971721E-4</v>
      </c>
      <c r="Z2063" s="13">
        <f t="shared" si="2701"/>
        <v>5.8722124060422822E-3</v>
      </c>
      <c r="AA2063" s="13">
        <f t="shared" si="2702"/>
        <v>2.4222876174924417E-3</v>
      </c>
      <c r="AB2063" s="13">
        <f t="shared" si="2703"/>
        <v>4.9959682110781601E-4</v>
      </c>
      <c r="AC2063" s="13">
        <f t="shared" si="2704"/>
        <v>7.70087518942401E-7</v>
      </c>
      <c r="AD2063" s="13">
        <f t="shared" si="2705"/>
        <v>5.1700688486364826E-4</v>
      </c>
      <c r="AE2063" s="13">
        <f t="shared" si="2706"/>
        <v>2.2480712755169888E-4</v>
      </c>
      <c r="AF2063" s="13">
        <f t="shared" si="2707"/>
        <v>4.8875794576095833E-5</v>
      </c>
      <c r="AG2063" s="13">
        <f t="shared" si="2708"/>
        <v>7.0841267993022366E-6</v>
      </c>
      <c r="AH2063" s="13">
        <f t="shared" si="2709"/>
        <v>6.3834507915884594E-4</v>
      </c>
      <c r="AI2063" s="13">
        <f t="shared" si="2710"/>
        <v>2.6331734515302395E-4</v>
      </c>
      <c r="AJ2063" s="13">
        <f t="shared" si="2711"/>
        <v>5.4309202437811182E-5</v>
      </c>
      <c r="AK2063" s="13">
        <f t="shared" si="2712"/>
        <v>7.4675153351990404E-6</v>
      </c>
      <c r="AL2063" s="13">
        <f t="shared" si="2713"/>
        <v>5.5250699260058667E-9</v>
      </c>
      <c r="AM2063" s="13">
        <f t="shared" si="2714"/>
        <v>4.2653068001251006E-5</v>
      </c>
      <c r="AN2063" s="13">
        <f t="shared" si="2715"/>
        <v>1.8546588023015169E-5</v>
      </c>
      <c r="AO2063" s="13">
        <f t="shared" si="2716"/>
        <v>4.0322530525279089E-6</v>
      </c>
      <c r="AP2063" s="13">
        <f t="shared" si="2717"/>
        <v>5.8444046094243489E-7</v>
      </c>
      <c r="AQ2063" s="13">
        <f t="shared" si="2718"/>
        <v>6.3532220312748116E-8</v>
      </c>
      <c r="AR2063" s="13">
        <f t="shared" si="2719"/>
        <v>5.5513583216714379E-5</v>
      </c>
      <c r="AS2063" s="13">
        <f t="shared" si="2720"/>
        <v>2.2899353076894682E-5</v>
      </c>
      <c r="AT2063" s="13">
        <f t="shared" si="2721"/>
        <v>4.7229915721095271E-6</v>
      </c>
      <c r="AU2063" s="13">
        <f t="shared" si="2722"/>
        <v>6.4941134116506029E-7</v>
      </c>
      <c r="AV2063" s="13">
        <f t="shared" si="2723"/>
        <v>6.6970544557646826E-8</v>
      </c>
      <c r="AW2063" s="13">
        <f t="shared" si="2724"/>
        <v>2.7527893598287445E-11</v>
      </c>
      <c r="AX2063" s="13">
        <f t="shared" si="2725"/>
        <v>2.9323984250860058E-6</v>
      </c>
      <c r="AY2063" s="13">
        <f t="shared" si="2726"/>
        <v>1.2750779265822924E-6</v>
      </c>
      <c r="AZ2063" s="13">
        <f t="shared" si="2727"/>
        <v>2.7721739736129362E-7</v>
      </c>
      <c r="BA2063" s="13">
        <f t="shared" si="2728"/>
        <v>4.0180281689792385E-8</v>
      </c>
      <c r="BB2063" s="13">
        <f t="shared" si="2729"/>
        <v>4.3678401465014323E-9</v>
      </c>
      <c r="BC2063" s="13">
        <f t="shared" si="2730"/>
        <v>3.7984855741290323E-10</v>
      </c>
      <c r="BD2063" s="13">
        <f t="shared" si="2731"/>
        <v>4.0231086369198304E-6</v>
      </c>
      <c r="BE2063" s="13">
        <f t="shared" si="2732"/>
        <v>1.6595323127294301E-6</v>
      </c>
      <c r="BF2063" s="13">
        <f t="shared" si="2733"/>
        <v>3.4227853950044492E-7</v>
      </c>
      <c r="BG2063" s="13">
        <f t="shared" si="2734"/>
        <v>4.706329918131119E-8</v>
      </c>
      <c r="BH2063" s="13">
        <f t="shared" si="2735"/>
        <v>4.8534027280727157E-9</v>
      </c>
      <c r="BI2063" s="13">
        <f t="shared" si="2736"/>
        <v>4.0040572506599934E-10</v>
      </c>
      <c r="BJ2063" s="14">
        <f t="shared" si="2737"/>
        <v>0.23763178691586531</v>
      </c>
      <c r="BK2063" s="14">
        <f t="shared" si="2738"/>
        <v>0.50894644135932676</v>
      </c>
      <c r="BL2063" s="14">
        <f t="shared" si="2739"/>
        <v>0.24755015396131533</v>
      </c>
      <c r="BM2063" s="14">
        <f t="shared" si="2740"/>
        <v>5.4465653039075912E-2</v>
      </c>
      <c r="BN2063" s="14">
        <f t="shared" si="2741"/>
        <v>0.94553366655307491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1.25</v>
      </c>
      <c r="F2064" s="10">
        <f>VLOOKUP(B2064,home!$B$2:$E$405,3,FALSE)</f>
        <v>1.0667</v>
      </c>
      <c r="G2064" s="10">
        <f>VLOOKUP(C2064,away!$B$2:$E$405,4,FALSE)</f>
        <v>2.4</v>
      </c>
      <c r="H2064" s="10">
        <f>VLOOKUP(A2064,away!$A$2:$E$405,3,FALSE)</f>
        <v>0.89839999999999998</v>
      </c>
      <c r="I2064" s="10">
        <f>VLOOKUP(C2064,away!$B$2:$E$405,3,FALSE)</f>
        <v>0.41739999999999999</v>
      </c>
      <c r="J2064" s="10">
        <f>VLOOKUP(B2064,home!$B$2:$E$405,4,FALSE)</f>
        <v>0.74209999999999998</v>
      </c>
      <c r="K2064" s="12">
        <f t="shared" si="2686"/>
        <v>3.2000999999999999</v>
      </c>
      <c r="L2064" s="12">
        <f t="shared" si="2687"/>
        <v>0.27828168193599995</v>
      </c>
      <c r="M2064" s="13">
        <f t="shared" si="2688"/>
        <v>3.0857307585887356E-2</v>
      </c>
      <c r="N2064" s="13">
        <f t="shared" si="2689"/>
        <v>9.8746470005598136E-2</v>
      </c>
      <c r="O2064" s="13">
        <f t="shared" si="2690"/>
        <v>8.5870234550172245E-3</v>
      </c>
      <c r="P2064" s="13">
        <f t="shared" si="2691"/>
        <v>2.7479333758400622E-2</v>
      </c>
      <c r="Q2064" s="13">
        <f t="shared" si="2692"/>
        <v>0.15799928933245735</v>
      </c>
      <c r="R2064" s="13">
        <f t="shared" si="2693"/>
        <v>1.1948056649430372E-3</v>
      </c>
      <c r="S2064" s="13">
        <f t="shared" si="2694"/>
        <v>6.1177873482951622E-3</v>
      </c>
      <c r="T2064" s="13">
        <f t="shared" si="2695"/>
        <v>4.3968307980128928E-2</v>
      </c>
      <c r="U2064" s="13">
        <f t="shared" si="2696"/>
        <v>3.8234976083842132E-3</v>
      </c>
      <c r="V2064" s="13">
        <f t="shared" si="2697"/>
        <v>6.0534092627204995E-4</v>
      </c>
      <c r="W2064" s="13">
        <f t="shared" si="2698"/>
        <v>0.16853784193093221</v>
      </c>
      <c r="X2064" s="13">
        <f t="shared" si="2699"/>
        <v>4.6900994122403512E-2</v>
      </c>
      <c r="Y2064" s="13">
        <f t="shared" si="2700"/>
        <v>6.5258437644264474E-3</v>
      </c>
      <c r="Z2064" s="13">
        <f t="shared" si="2701"/>
        <v>1.1083084334233643E-4</v>
      </c>
      <c r="AA2064" s="13">
        <f t="shared" si="2702"/>
        <v>3.5466978177981081E-4</v>
      </c>
      <c r="AB2064" s="13">
        <f t="shared" si="2703"/>
        <v>5.6748938433678648E-4</v>
      </c>
      <c r="AC2064" s="13">
        <f t="shared" si="2704"/>
        <v>3.3692111067105852E-5</v>
      </c>
      <c r="AD2064" s="13">
        <f t="shared" si="2705"/>
        <v>0.13483448699079406</v>
      </c>
      <c r="AE2064" s="13">
        <f t="shared" si="2706"/>
        <v>3.7521967822775878E-2</v>
      </c>
      <c r="AF2064" s="13">
        <f t="shared" si="2707"/>
        <v>5.2208381576352696E-3</v>
      </c>
      <c r="AG2064" s="13">
        <f t="shared" si="2708"/>
        <v>4.8428787454079684E-4</v>
      </c>
      <c r="AH2064" s="13">
        <f t="shared" si="2709"/>
        <v>7.7105483739226723E-6</v>
      </c>
      <c r="AI2064" s="13">
        <f t="shared" si="2710"/>
        <v>2.4674525851389947E-5</v>
      </c>
      <c r="AJ2064" s="13">
        <f t="shared" si="2711"/>
        <v>3.9480475088516496E-5</v>
      </c>
      <c r="AK2064" s="13">
        <f t="shared" si="2712"/>
        <v>4.211382277692053E-5</v>
      </c>
      <c r="AL2064" s="13">
        <f t="shared" si="2713"/>
        <v>1.2001523625626208E-6</v>
      </c>
      <c r="AM2064" s="13">
        <f t="shared" si="2714"/>
        <v>8.6296768363847989E-2</v>
      </c>
      <c r="AN2064" s="13">
        <f t="shared" si="2715"/>
        <v>2.4014809845933009E-2</v>
      </c>
      <c r="AO2064" s="13">
        <f t="shared" si="2716"/>
        <v>3.3414408376497241E-3</v>
      </c>
      <c r="AP2064" s="13">
        <f t="shared" si="2717"/>
        <v>3.0995392546360068E-4</v>
      </c>
      <c r="AQ2064" s="13">
        <f t="shared" si="2718"/>
        <v>2.1563624925169084E-5</v>
      </c>
      <c r="AR2064" s="13">
        <f t="shared" si="2719"/>
        <v>4.2914087402881822E-7</v>
      </c>
      <c r="AS2064" s="13">
        <f t="shared" si="2720"/>
        <v>1.3732937109796212E-6</v>
      </c>
      <c r="AT2064" s="13">
        <f t="shared" si="2721"/>
        <v>2.1973386022529437E-6</v>
      </c>
      <c r="AU2064" s="13">
        <f t="shared" si="2722"/>
        <v>2.3439010870232141E-6</v>
      </c>
      <c r="AV2064" s="13">
        <f t="shared" si="2723"/>
        <v>1.8751794671457473E-6</v>
      </c>
      <c r="AW2064" s="13">
        <f t="shared" si="2724"/>
        <v>2.9688075993018134E-8</v>
      </c>
      <c r="AX2064" s="13">
        <f t="shared" si="2725"/>
        <v>4.6026381406858358E-2</v>
      </c>
      <c r="AY2064" s="13">
        <f t="shared" si="2726"/>
        <v>1.280829883132838E-2</v>
      </c>
      <c r="AZ2064" s="13">
        <f t="shared" si="2727"/>
        <v>1.7821574707604817E-3</v>
      </c>
      <c r="BA2064" s="13">
        <f t="shared" si="2728"/>
        <v>1.6531392614601157E-4</v>
      </c>
      <c r="BB2064" s="13">
        <f t="shared" si="2729"/>
        <v>1.1500959353838939E-5</v>
      </c>
      <c r="BC2064" s="13">
        <f t="shared" si="2730"/>
        <v>6.4010126257277431E-7</v>
      </c>
      <c r="BD2064" s="13">
        <f t="shared" si="2731"/>
        <v>1.9903674035370772E-8</v>
      </c>
      <c r="BE2064" s="13">
        <f t="shared" si="2732"/>
        <v>6.369374728059001E-8</v>
      </c>
      <c r="BF2064" s="13">
        <f t="shared" si="2733"/>
        <v>1.0191318033630808E-7</v>
      </c>
      <c r="BG2064" s="13">
        <f t="shared" si="2734"/>
        <v>1.087107894647398E-7</v>
      </c>
      <c r="BH2064" s="13">
        <f t="shared" si="2735"/>
        <v>8.6971349341528476E-8</v>
      </c>
      <c r="BI2064" s="13">
        <f t="shared" si="2736"/>
        <v>5.5663403005565033E-8</v>
      </c>
      <c r="BJ2064" s="14">
        <f t="shared" si="2737"/>
        <v>0.87551915727522178</v>
      </c>
      <c r="BK2064" s="14">
        <f t="shared" si="2738"/>
        <v>7.7902960713613231E-2</v>
      </c>
      <c r="BL2064" s="14">
        <f t="shared" si="2739"/>
        <v>1.4650120976436715E-2</v>
      </c>
      <c r="BM2064" s="14">
        <f t="shared" si="2740"/>
        <v>0.63051057086305784</v>
      </c>
      <c r="BN2064" s="14">
        <f t="shared" si="2741"/>
        <v>0.32486422980230367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1.5088999999999999</v>
      </c>
      <c r="F2065" s="10">
        <f>VLOOKUP(B2065,home!$B$2:$E$405,3,FALSE)</f>
        <v>1.2781</v>
      </c>
      <c r="G2065" s="10">
        <f>VLOOKUP(C2065,away!$B$2:$E$405,4,FALSE)</f>
        <v>0.56810000000000005</v>
      </c>
      <c r="H2065" s="10">
        <f>VLOOKUP(A2065,away!$A$2:$E$405,3,FALSE)</f>
        <v>1.1115999999999999</v>
      </c>
      <c r="I2065" s="10">
        <f>VLOOKUP(C2065,away!$B$2:$E$405,3,FALSE)</f>
        <v>0.96389999999999998</v>
      </c>
      <c r="J2065" s="10">
        <f>VLOOKUP(B2065,home!$B$2:$E$405,4,FALSE)</f>
        <v>0.96389999999999998</v>
      </c>
      <c r="K2065" s="12">
        <f t="shared" si="2686"/>
        <v>1.0955951036290001</v>
      </c>
      <c r="L2065" s="12">
        <f t="shared" si="2687"/>
        <v>1.0327911282359998</v>
      </c>
      <c r="M2065" s="13">
        <f t="shared" si="2688"/>
        <v>0.11902922451461878</v>
      </c>
      <c r="N2065" s="13">
        <f t="shared" si="2689"/>
        <v>0.13040783556697327</v>
      </c>
      <c r="O2065" s="13">
        <f t="shared" si="2690"/>
        <v>0.12293232707950927</v>
      </c>
      <c r="P2065" s="13">
        <f t="shared" si="2691"/>
        <v>0.13468405562602909</v>
      </c>
      <c r="Q2065" s="13">
        <f t="shared" si="2692"/>
        <v>7.1437093061015852E-2</v>
      </c>
      <c r="R2065" s="13">
        <f t="shared" si="2693"/>
        <v>6.348170839056165E-2</v>
      </c>
      <c r="S2065" s="13">
        <f t="shared" si="2694"/>
        <v>3.8099456066034064E-2</v>
      </c>
      <c r="T2065" s="13">
        <f t="shared" si="2695"/>
        <v>7.3779595940386675E-2</v>
      </c>
      <c r="U2065" s="13">
        <f t="shared" si="2696"/>
        <v>6.955024888270335E-2</v>
      </c>
      <c r="V2065" s="13">
        <f t="shared" si="2697"/>
        <v>4.7900367708893247E-3</v>
      </c>
      <c r="W2065" s="13">
        <f t="shared" si="2698"/>
        <v>2.6088709791712732E-2</v>
      </c>
      <c r="X2065" s="13">
        <f t="shared" si="2699"/>
        <v>2.6944188020004565E-2</v>
      </c>
      <c r="Y2065" s="13">
        <f t="shared" si="2700"/>
        <v>1.3913859172291711E-2</v>
      </c>
      <c r="Z2065" s="13">
        <f t="shared" si="2701"/>
        <v>2.1854448410345638E-2</v>
      </c>
      <c r="AA2065" s="13">
        <f t="shared" si="2702"/>
        <v>2.3943626670887265E-2</v>
      </c>
      <c r="AB2065" s="13">
        <f t="shared" si="2703"/>
        <v>1.3116260071872412E-2</v>
      </c>
      <c r="AC2065" s="13">
        <f t="shared" si="2704"/>
        <v>3.3875167082493898E-4</v>
      </c>
      <c r="AD2065" s="13">
        <f t="shared" si="2705"/>
        <v>7.1456656769496038E-3</v>
      </c>
      <c r="AE2065" s="13">
        <f t="shared" si="2706"/>
        <v>7.3799801164940405E-3</v>
      </c>
      <c r="AF2065" s="13">
        <f t="shared" si="2707"/>
        <v>3.8109889954365621E-3</v>
      </c>
      <c r="AG2065" s="13">
        <f t="shared" si="2708"/>
        <v>1.3119852080973025E-3</v>
      </c>
      <c r="AH2065" s="13">
        <f t="shared" si="2709"/>
        <v>5.6427701076740815E-3</v>
      </c>
      <c r="AI2065" s="13">
        <f t="shared" si="2710"/>
        <v>6.1821913008718084E-3</v>
      </c>
      <c r="AJ2065" s="13">
        <f t="shared" si="2711"/>
        <v>3.3865892594664763E-3</v>
      </c>
      <c r="AK2065" s="13">
        <f t="shared" si="2712"/>
        <v>1.2367768702246777E-3</v>
      </c>
      <c r="AL2065" s="13">
        <f t="shared" si="2713"/>
        <v>1.5332183860844347E-5</v>
      </c>
      <c r="AM2065" s="13">
        <f t="shared" si="2714"/>
        <v>1.5657512655671588E-3</v>
      </c>
      <c r="AN2065" s="13">
        <f t="shared" si="2715"/>
        <v>1.6170940161020506E-3</v>
      </c>
      <c r="AO2065" s="13">
        <f t="shared" si="2716"/>
        <v>8.3506017667686031E-4</v>
      </c>
      <c r="AP2065" s="13">
        <f t="shared" si="2717"/>
        <v>2.8748091400501599E-4</v>
      </c>
      <c r="AQ2065" s="13">
        <f t="shared" si="2718"/>
        <v>7.4226934380389227E-5</v>
      </c>
      <c r="AR2065" s="13">
        <f t="shared" si="2719"/>
        <v>1.165560581176218E-3</v>
      </c>
      <c r="AS2065" s="13">
        <f t="shared" si="2720"/>
        <v>1.2769824657196359E-3</v>
      </c>
      <c r="AT2065" s="13">
        <f t="shared" si="2721"/>
        <v>6.9952786843126042E-4</v>
      </c>
      <c r="AU2065" s="13">
        <f t="shared" si="2722"/>
        <v>2.5546643583510676E-4</v>
      </c>
      <c r="AV2065" s="13">
        <f t="shared" si="2723"/>
        <v>6.9971944060623768E-5</v>
      </c>
      <c r="AW2065" s="13">
        <f t="shared" si="2724"/>
        <v>4.8190795915951416E-7</v>
      </c>
      <c r="AX2065" s="13">
        <f t="shared" si="2725"/>
        <v>2.8590490334271478E-4</v>
      </c>
      <c r="AY2065" s="13">
        <f t="shared" si="2726"/>
        <v>2.9528004769152687E-4</v>
      </c>
      <c r="AZ2065" s="13">
        <f t="shared" si="2727"/>
        <v>1.5248130680045591E-4</v>
      </c>
      <c r="BA2065" s="13">
        <f t="shared" si="2728"/>
        <v>5.2493780295114174E-5</v>
      </c>
      <c r="BB2065" s="13">
        <f t="shared" si="2729"/>
        <v>1.3553777644090917E-5</v>
      </c>
      <c r="BC2065" s="13">
        <f t="shared" si="2730"/>
        <v>2.7996442609801064E-6</v>
      </c>
      <c r="BD2065" s="13">
        <f t="shared" si="2731"/>
        <v>2.0063010461006555E-4</v>
      </c>
      <c r="BE2065" s="13">
        <f t="shared" si="2732"/>
        <v>2.1980936025136187E-4</v>
      </c>
      <c r="BF2065" s="13">
        <f t="shared" si="2733"/>
        <v>1.2041102941160752E-4</v>
      </c>
      <c r="BG2065" s="13">
        <f t="shared" si="2734"/>
        <v>4.3973911415428243E-5</v>
      </c>
      <c r="BH2065" s="13">
        <f t="shared" si="2735"/>
        <v>1.2044400508539643E-5</v>
      </c>
      <c r="BI2065" s="13">
        <f t="shared" si="2736"/>
        <v>2.6391572446605353E-6</v>
      </c>
      <c r="BJ2065" s="14">
        <f t="shared" si="2737"/>
        <v>0.36740202831612878</v>
      </c>
      <c r="BK2065" s="14">
        <f t="shared" si="2738"/>
        <v>0.29725213687994856</v>
      </c>
      <c r="BL2065" s="14">
        <f t="shared" si="2739"/>
        <v>0.31353951589243551</v>
      </c>
      <c r="BM2065" s="14">
        <f t="shared" si="2740"/>
        <v>0.35778108712041812</v>
      </c>
      <c r="BN2065" s="14">
        <f t="shared" si="2741"/>
        <v>0.64197224423870802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1.5088999999999999</v>
      </c>
      <c r="F2066" s="10">
        <f>VLOOKUP(B2066,home!$B$2:$E$405,3,FALSE)</f>
        <v>0.52070000000000005</v>
      </c>
      <c r="G2066" s="10">
        <f>VLOOKUP(C2066,away!$B$2:$E$405,4,FALSE)</f>
        <v>0.89939999999999998</v>
      </c>
      <c r="H2066" s="10">
        <f>VLOOKUP(A2066,away!$A$2:$E$405,3,FALSE)</f>
        <v>1.1115999999999999</v>
      </c>
      <c r="I2066" s="10">
        <f>VLOOKUP(C2066,away!$B$2:$E$405,3,FALSE)</f>
        <v>1.2850999999999999</v>
      </c>
      <c r="J2066" s="10">
        <f>VLOOKUP(B2066,home!$B$2:$E$405,4,FALSE)</f>
        <v>1.3493999999999999</v>
      </c>
      <c r="K2066" s="12">
        <f t="shared" si="2686"/>
        <v>0.70664439646199995</v>
      </c>
      <c r="L2066" s="12">
        <f t="shared" si="2687"/>
        <v>1.9276410557039996</v>
      </c>
      <c r="M2066" s="13">
        <f t="shared" si="2688"/>
        <v>7.1770234356285878E-2</v>
      </c>
      <c r="N2066" s="13">
        <f t="shared" si="2689"/>
        <v>5.0716033940633926E-2</v>
      </c>
      <c r="O2066" s="13">
        <f t="shared" si="2690"/>
        <v>0.13834725032267439</v>
      </c>
      <c r="P2066" s="13">
        <f t="shared" si="2691"/>
        <v>9.7762309206443465E-2</v>
      </c>
      <c r="Q2066" s="13">
        <f t="shared" si="2692"/>
        <v>1.7919100597462781E-2</v>
      </c>
      <c r="R2066" s="13">
        <f t="shared" si="2693"/>
        <v>0.13334191983287277</v>
      </c>
      <c r="S2066" s="13">
        <f t="shared" si="2694"/>
        <v>3.3291897355143527E-2</v>
      </c>
      <c r="T2066" s="13">
        <f t="shared" si="2695"/>
        <v>3.4541593992959328E-2</v>
      </c>
      <c r="U2066" s="13">
        <f t="shared" si="2696"/>
        <v>9.4225320463384762E-2</v>
      </c>
      <c r="V2066" s="13">
        <f t="shared" si="2697"/>
        <v>5.0387536351159294E-3</v>
      </c>
      <c r="W2066" s="13">
        <f t="shared" si="2698"/>
        <v>4.2208106756119841E-3</v>
      </c>
      <c r="X2066" s="13">
        <f t="shared" si="2699"/>
        <v>8.1362079466633982E-3</v>
      </c>
      <c r="Y2066" s="13">
        <f t="shared" si="2700"/>
        <v>7.8418442378667529E-3</v>
      </c>
      <c r="Z2066" s="13">
        <f t="shared" si="2701"/>
        <v>8.5678453038745633E-2</v>
      </c>
      <c r="AA2066" s="13">
        <f t="shared" si="2702"/>
        <v>6.0544198737362213E-2</v>
      </c>
      <c r="AB2066" s="13">
        <f t="shared" si="2703"/>
        <v>2.1391609388019348E-2</v>
      </c>
      <c r="AC2066" s="13">
        <f t="shared" si="2704"/>
        <v>4.2897326735577866E-4</v>
      </c>
      <c r="AD2066" s="13">
        <f t="shared" si="2705"/>
        <v>7.4565305311204903E-4</v>
      </c>
      <c r="AE2066" s="13">
        <f t="shared" si="2706"/>
        <v>1.4373514384898207E-3</v>
      </c>
      <c r="AF2066" s="13">
        <f t="shared" si="2707"/>
        <v>1.3853488221540903E-3</v>
      </c>
      <c r="AG2066" s="13">
        <f t="shared" si="2708"/>
        <v>8.901517553518008E-4</v>
      </c>
      <c r="AH2066" s="13">
        <f t="shared" si="2709"/>
        <v>4.1289325916673322E-2</v>
      </c>
      <c r="AI2066" s="13">
        <f t="shared" si="2710"/>
        <v>2.9176870792710429E-2</v>
      </c>
      <c r="AJ2066" s="13">
        <f t="shared" si="2711"/>
        <v>1.0308836125982306E-2</v>
      </c>
      <c r="AK2066" s="13">
        <f t="shared" si="2712"/>
        <v>2.4282270941568102E-3</v>
      </c>
      <c r="AL2066" s="13">
        <f t="shared" si="2713"/>
        <v>2.3373153274849777E-5</v>
      </c>
      <c r="AM2066" s="13">
        <f t="shared" si="2714"/>
        <v>1.0538231033728234E-4</v>
      </c>
      <c r="AN2066" s="13">
        <f t="shared" si="2715"/>
        <v>2.0313926795108544E-4</v>
      </c>
      <c r="AO2066" s="13">
        <f t="shared" si="2716"/>
        <v>1.9578979646408401E-4</v>
      </c>
      <c r="AP2066" s="13">
        <f t="shared" si="2717"/>
        <v>1.2580414998403268E-4</v>
      </c>
      <c r="AQ2066" s="13">
        <f t="shared" si="2718"/>
        <v>6.0626311121791292E-5</v>
      </c>
      <c r="AR2066" s="13">
        <f t="shared" si="2719"/>
        <v>1.5918199959864533E-2</v>
      </c>
      <c r="AS2066" s="13">
        <f t="shared" si="2720"/>
        <v>1.1248506803399904E-2</v>
      </c>
      <c r="AT2066" s="13">
        <f t="shared" si="2721"/>
        <v>3.9743471505936118E-3</v>
      </c>
      <c r="AU2066" s="13">
        <f t="shared" si="2722"/>
        <v>9.3615004785389767E-4</v>
      </c>
      <c r="AV2066" s="13">
        <f t="shared" si="2723"/>
        <v>1.6538129639089743E-4</v>
      </c>
      <c r="AW2066" s="13">
        <f t="shared" si="2724"/>
        <v>8.8438606976522717E-7</v>
      </c>
      <c r="AX2066" s="13">
        <f t="shared" si="2725"/>
        <v>1.2411303181010005E-5</v>
      </c>
      <c r="AY2066" s="13">
        <f t="shared" si="2726"/>
        <v>2.3924537566504535E-5</v>
      </c>
      <c r="AZ2066" s="13">
        <f t="shared" si="2727"/>
        <v>2.3058960425963401E-5</v>
      </c>
      <c r="BA2066" s="13">
        <f t="shared" si="2728"/>
        <v>1.4816466272980277E-5</v>
      </c>
      <c r="BB2066" s="13">
        <f t="shared" si="2729"/>
        <v>7.1402071720626042E-6</v>
      </c>
      <c r="BC2066" s="13">
        <f t="shared" si="2730"/>
        <v>2.7527512982200052E-6</v>
      </c>
      <c r="BD2066" s="13">
        <f t="shared" si="2731"/>
        <v>5.1140959625901013E-3</v>
      </c>
      <c r="BE2066" s="13">
        <f t="shared" si="2732"/>
        <v>3.6138472549332328E-3</v>
      </c>
      <c r="BF2066" s="13">
        <f t="shared" si="2733"/>
        <v>1.2768524561840747E-3</v>
      </c>
      <c r="BG2066" s="13">
        <f t="shared" si="2734"/>
        <v>3.0076021109040597E-4</v>
      </c>
      <c r="BH2066" s="13">
        <f t="shared" si="2735"/>
        <v>5.3132629461440896E-5</v>
      </c>
      <c r="BI2066" s="13">
        <f t="shared" si="2736"/>
        <v>7.5091749756437988E-6</v>
      </c>
      <c r="BJ2066" s="14">
        <f t="shared" si="2737"/>
        <v>0.12860894252208099</v>
      </c>
      <c r="BK2066" s="14">
        <f t="shared" si="2738"/>
        <v>0.20833946551118596</v>
      </c>
      <c r="BL2066" s="14">
        <f t="shared" si="2739"/>
        <v>0.57366234162117402</v>
      </c>
      <c r="BM2066" s="14">
        <f t="shared" si="2740"/>
        <v>0.48640931428531675</v>
      </c>
      <c r="BN2066" s="14">
        <f t="shared" si="2741"/>
        <v>0.50985684825637323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1.5088999999999999</v>
      </c>
      <c r="F2067" s="10">
        <f>VLOOKUP(B2067,home!$B$2:$E$405,3,FALSE)</f>
        <v>0.85209999999999997</v>
      </c>
      <c r="G2067" s="10">
        <f>VLOOKUP(C2067,away!$B$2:$E$405,4,FALSE)</f>
        <v>0.75739999999999996</v>
      </c>
      <c r="H2067" s="10">
        <f>VLOOKUP(A2067,away!$A$2:$E$405,3,FALSE)</f>
        <v>1.1115999999999999</v>
      </c>
      <c r="I2067" s="10">
        <f>VLOOKUP(C2067,away!$B$2:$E$405,3,FALSE)</f>
        <v>0.96389999999999998</v>
      </c>
      <c r="J2067" s="10">
        <f>VLOOKUP(B2067,home!$B$2:$E$405,4,FALSE)</f>
        <v>1.4137</v>
      </c>
      <c r="K2067" s="12">
        <f t="shared" si="2686"/>
        <v>0.97381469680599986</v>
      </c>
      <c r="L2067" s="12">
        <f t="shared" si="2687"/>
        <v>1.5147388919879998</v>
      </c>
      <c r="M2067" s="13">
        <f t="shared" si="2688"/>
        <v>8.3029975249939561E-2</v>
      </c>
      <c r="N2067" s="13">
        <f t="shared" si="2689"/>
        <v>8.0855810173829562E-2</v>
      </c>
      <c r="O2067" s="13">
        <f t="shared" si="2690"/>
        <v>0.12576873271188449</v>
      </c>
      <c r="P2067" s="13">
        <f t="shared" si="2691"/>
        <v>0.12247544031349863</v>
      </c>
      <c r="Q2067" s="13">
        <f t="shared" si="2692"/>
        <v>3.9369288134715658E-2</v>
      </c>
      <c r="R2067" s="13">
        <f t="shared" si="2693"/>
        <v>9.5253395417367451E-2</v>
      </c>
      <c r="S2067" s="13">
        <f t="shared" si="2694"/>
        <v>4.5165114872162661E-2</v>
      </c>
      <c r="T2067" s="13">
        <f t="shared" si="2695"/>
        <v>5.96341918875355E-2</v>
      </c>
      <c r="U2067" s="13">
        <f t="shared" si="2696"/>
        <v>9.2759156378105695E-2</v>
      </c>
      <c r="V2067" s="13">
        <f t="shared" si="2697"/>
        <v>7.4024368430081486E-3</v>
      </c>
      <c r="W2067" s="13">
        <f t="shared" si="2698"/>
        <v>1.2779463796125393E-2</v>
      </c>
      <c r="X2067" s="13">
        <f t="shared" si="2699"/>
        <v>1.9357550830743735E-2</v>
      </c>
      <c r="Y2067" s="13">
        <f t="shared" si="2700"/>
        <v>1.466081754848108E-2</v>
      </c>
      <c r="Z2067" s="13">
        <f t="shared" si="2701"/>
        <v>4.8094674210865974E-2</v>
      </c>
      <c r="AA2067" s="13">
        <f t="shared" si="2702"/>
        <v>4.6835300584637786E-2</v>
      </c>
      <c r="AB2067" s="13">
        <f t="shared" si="2703"/>
        <v>2.2804452019323459E-2</v>
      </c>
      <c r="AC2067" s="13">
        <f t="shared" si="2704"/>
        <v>6.8244684300094668E-4</v>
      </c>
      <c r="AD2067" s="13">
        <f t="shared" si="2705"/>
        <v>3.1112074154917746E-3</v>
      </c>
      <c r="AE2067" s="13">
        <f t="shared" si="2706"/>
        <v>4.7126668732868594E-3</v>
      </c>
      <c r="AF2067" s="13">
        <f t="shared" si="2707"/>
        <v>3.5692298989755456E-3</v>
      </c>
      <c r="AG2067" s="13">
        <f t="shared" si="2708"/>
        <v>1.8021504474748855E-3</v>
      </c>
      <c r="AH2067" s="13">
        <f t="shared" si="2709"/>
        <v>1.8212718381172745E-2</v>
      </c>
      <c r="AI2067" s="13">
        <f t="shared" si="2710"/>
        <v>1.7735812828374796E-2</v>
      </c>
      <c r="AJ2067" s="13">
        <f t="shared" si="2711"/>
        <v>8.6356975960358816E-3</v>
      </c>
      <c r="AK2067" s="13">
        <f t="shared" si="2712"/>
        <v>2.8031897453973283E-3</v>
      </c>
      <c r="AL2067" s="13">
        <f t="shared" si="2713"/>
        <v>4.0266410936770151E-5</v>
      </c>
      <c r="AM2067" s="13">
        <f t="shared" si="2714"/>
        <v>6.059479012035403E-4</v>
      </c>
      <c r="AN2067" s="13">
        <f t="shared" si="2715"/>
        <v>9.1785285247150466E-4</v>
      </c>
      <c r="AO2067" s="13">
        <f t="shared" si="2716"/>
        <v>6.9515370638035623E-4</v>
      </c>
      <c r="AP2067" s="13">
        <f t="shared" si="2717"/>
        <v>3.509921183213106E-4</v>
      </c>
      <c r="AQ2067" s="13">
        <f t="shared" si="2718"/>
        <v>1.3291535310063575E-4</v>
      </c>
      <c r="AR2067" s="13">
        <f t="shared" si="2719"/>
        <v>5.5175025721574157E-3</v>
      </c>
      <c r="AS2067" s="13">
        <f t="shared" si="2720"/>
        <v>5.3730250944317975E-3</v>
      </c>
      <c r="AT2067" s="13">
        <f t="shared" si="2721"/>
        <v>2.616165401632565E-3</v>
      </c>
      <c r="AU2067" s="13">
        <f t="shared" si="2722"/>
        <v>8.4922010579505439E-4</v>
      </c>
      <c r="AV2067" s="13">
        <f t="shared" si="2723"/>
        <v>2.067457549615925E-4</v>
      </c>
      <c r="AW2067" s="13">
        <f t="shared" si="2724"/>
        <v>1.6498882195789991E-6</v>
      </c>
      <c r="AX2067" s="13">
        <f t="shared" si="2725"/>
        <v>9.8346828615126231E-5</v>
      </c>
      <c r="AY2067" s="13">
        <f t="shared" si="2726"/>
        <v>1.4896976620701002E-4</v>
      </c>
      <c r="AZ2067" s="13">
        <f t="shared" si="2727"/>
        <v>1.1282514930205891E-4</v>
      </c>
      <c r="BA2067" s="13">
        <f t="shared" si="2728"/>
        <v>5.6966880547393758E-5</v>
      </c>
      <c r="BB2067" s="13">
        <f t="shared" si="2729"/>
        <v>2.1572487380092996E-5</v>
      </c>
      <c r="BC2067" s="13">
        <f t="shared" si="2730"/>
        <v>6.5353371263094348E-6</v>
      </c>
      <c r="BD2067" s="13">
        <f t="shared" si="2731"/>
        <v>1.3929292887817776E-3</v>
      </c>
      <c r="BE2067" s="13">
        <f t="shared" si="2732"/>
        <v>1.3564550130272235E-3</v>
      </c>
      <c r="BF2067" s="13">
        <f t="shared" si="2733"/>
        <v>6.6046791362104219E-4</v>
      </c>
      <c r="BG2067" s="13">
        <f t="shared" si="2734"/>
        <v>2.1439112035098886E-4</v>
      </c>
      <c r="BH2067" s="13">
        <f t="shared" si="2735"/>
        <v>5.2194305965624197E-5</v>
      </c>
      <c r="BI2067" s="13">
        <f t="shared" si="2736"/>
        <v>1.0165516447782785E-5</v>
      </c>
      <c r="BJ2067" s="14">
        <f t="shared" si="2737"/>
        <v>0.24300045538731535</v>
      </c>
      <c r="BK2067" s="14">
        <f t="shared" si="2738"/>
        <v>0.2589446502987538</v>
      </c>
      <c r="BL2067" s="14">
        <f t="shared" si="2739"/>
        <v>0.44905771774947256</v>
      </c>
      <c r="BM2067" s="14">
        <f t="shared" si="2740"/>
        <v>0.4521975357671848</v>
      </c>
      <c r="BN2067" s="14">
        <f t="shared" si="2741"/>
        <v>0.5467526420012353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1.6352</v>
      </c>
      <c r="F2068" s="10">
        <f>VLOOKUP(B2068,home!$B$2:$E$405,3,FALSE)</f>
        <v>1.2909999999999999</v>
      </c>
      <c r="G2068" s="10">
        <f>VLOOKUP(C2068,away!$B$2:$E$405,4,FALSE)</f>
        <v>1.1212</v>
      </c>
      <c r="H2068" s="10">
        <f>VLOOKUP(A2068,away!$A$2:$E$405,3,FALSE)</f>
        <v>1.1458999999999999</v>
      </c>
      <c r="I2068" s="10">
        <f>VLOOKUP(C2068,away!$B$2:$E$405,3,FALSE)</f>
        <v>1.0666</v>
      </c>
      <c r="J2068" s="10">
        <f>VLOOKUP(B2068,home!$B$2:$E$405,4,FALSE)</f>
        <v>0.92120000000000002</v>
      </c>
      <c r="K2068" s="12">
        <f t="shared" si="2686"/>
        <v>2.3669016358399997</v>
      </c>
      <c r="L2068" s="12">
        <f t="shared" si="2687"/>
        <v>1.1259062451279997</v>
      </c>
      <c r="M2068" s="13">
        <f t="shared" si="2688"/>
        <v>3.0415349477702067E-2</v>
      </c>
      <c r="N2068" s="13">
        <f t="shared" si="2689"/>
        <v>7.1990140433418309E-2</v>
      </c>
      <c r="O2068" s="13">
        <f t="shared" si="2690"/>
        <v>3.42448319246954E-2</v>
      </c>
      <c r="P2068" s="13">
        <f t="shared" si="2691"/>
        <v>8.1054148701627388E-2</v>
      </c>
      <c r="Q2068" s="13">
        <f t="shared" si="2692"/>
        <v>8.5196790578104559E-2</v>
      </c>
      <c r="R2068" s="13">
        <f t="shared" si="2693"/>
        <v>1.927823506368663E-2</v>
      </c>
      <c r="S2068" s="13">
        <f t="shared" si="2694"/>
        <v>5.4000489346357219E-2</v>
      </c>
      <c r="T2068" s="13">
        <f t="shared" si="2695"/>
        <v>9.5923598576750244E-2</v>
      </c>
      <c r="U2068" s="13">
        <f t="shared" si="2696"/>
        <v>4.5629686108347924E-2</v>
      </c>
      <c r="V2068" s="13">
        <f t="shared" si="2697"/>
        <v>1.5989600896339443E-2</v>
      </c>
      <c r="W2068" s="13">
        <f t="shared" si="2698"/>
        <v>6.7217474329211185E-2</v>
      </c>
      <c r="X2068" s="13">
        <f t="shared" si="2699"/>
        <v>7.5680574128989875E-2</v>
      </c>
      <c r="Y2068" s="13">
        <f t="shared" si="2700"/>
        <v>4.2604615523351125E-2</v>
      </c>
      <c r="Z2068" s="13">
        <f t="shared" si="2701"/>
        <v>7.2351617510834493E-3</v>
      </c>
      <c r="AA2068" s="13">
        <f t="shared" si="2702"/>
        <v>1.7124916184206411E-2</v>
      </c>
      <c r="AB2068" s="13">
        <f t="shared" si="2703"/>
        <v>2.0266496065010527E-2</v>
      </c>
      <c r="AC2068" s="13">
        <f t="shared" si="2704"/>
        <v>2.6631772916206877E-3</v>
      </c>
      <c r="AD2068" s="13">
        <f t="shared" si="2705"/>
        <v>3.9774287486710781E-2</v>
      </c>
      <c r="AE2068" s="13">
        <f t="shared" si="2706"/>
        <v>4.4782118676804122E-2</v>
      </c>
      <c r="AF2068" s="13">
        <f t="shared" si="2707"/>
        <v>2.5210233544138504E-2</v>
      </c>
      <c r="AG2068" s="13">
        <f t="shared" si="2708"/>
        <v>9.4614531294936379E-3</v>
      </c>
      <c r="AH2068" s="13">
        <f t="shared" si="2709"/>
        <v>2.0365284500140236E-3</v>
      </c>
      <c r="AI2068" s="13">
        <f t="shared" si="2710"/>
        <v>4.8202625197728919E-3</v>
      </c>
      <c r="AJ2068" s="13">
        <f t="shared" si="2711"/>
        <v>5.7045436216143497E-3</v>
      </c>
      <c r="AK2068" s="13">
        <f t="shared" si="2712"/>
        <v>4.500697876573213E-3</v>
      </c>
      <c r="AL2068" s="13">
        <f t="shared" si="2713"/>
        <v>2.8388504083712291E-4</v>
      </c>
      <c r="AM2068" s="13">
        <f t="shared" si="2714"/>
        <v>1.8828365223333244E-2</v>
      </c>
      <c r="AN2068" s="13">
        <f t="shared" si="2715"/>
        <v>2.1198973990501743E-2</v>
      </c>
      <c r="AO2068" s="13">
        <f t="shared" si="2716"/>
        <v>1.1934028603105976E-2</v>
      </c>
      <c r="AP2068" s="13">
        <f t="shared" si="2717"/>
        <v>4.4788657779243971E-3</v>
      </c>
      <c r="AQ2068" s="13">
        <f t="shared" si="2718"/>
        <v>1.2606957376137895E-3</v>
      </c>
      <c r="AR2068" s="13">
        <f t="shared" si="2719"/>
        <v>4.5858802005032653E-4</v>
      </c>
      <c r="AS2068" s="13">
        <f t="shared" si="2720"/>
        <v>1.0854327348337445E-3</v>
      </c>
      <c r="AT2068" s="13">
        <f t="shared" si="2721"/>
        <v>1.2845562578361375E-3</v>
      </c>
      <c r="AU2068" s="13">
        <f t="shared" si="2722"/>
        <v>1.0134727693336208E-3</v>
      </c>
      <c r="AV2068" s="13">
        <f t="shared" si="2723"/>
        <v>5.9969758890376034E-4</v>
      </c>
      <c r="AW2068" s="13">
        <f t="shared" si="2724"/>
        <v>2.1014663748287089E-5</v>
      </c>
      <c r="AX2068" s="13">
        <f t="shared" si="2725"/>
        <v>7.4274814078834029E-3</v>
      </c>
      <c r="AY2068" s="13">
        <f t="shared" si="2726"/>
        <v>8.3626477027080297E-3</v>
      </c>
      <c r="AZ2068" s="13">
        <f t="shared" si="2727"/>
        <v>4.7077786371421473E-3</v>
      </c>
      <c r="BA2068" s="13">
        <f t="shared" si="2728"/>
        <v>1.7668391227461746E-3</v>
      </c>
      <c r="BB2068" s="13">
        <f t="shared" si="2729"/>
        <v>4.9732380060909902E-4</v>
      </c>
      <c r="BC2068" s="13">
        <f t="shared" si="2730"/>
        <v>1.1198799459131523E-4</v>
      </c>
      <c r="BD2068" s="13">
        <f t="shared" si="2731"/>
        <v>8.6054519285924536E-5</v>
      </c>
      <c r="BE2068" s="13">
        <f t="shared" si="2732"/>
        <v>2.036825824692796E-4</v>
      </c>
      <c r="BF2068" s="13">
        <f t="shared" si="2733"/>
        <v>2.4104831881932684E-4</v>
      </c>
      <c r="BG2068" s="13">
        <f t="shared" si="2734"/>
        <v>1.9017922004331547E-4</v>
      </c>
      <c r="BH2068" s="13">
        <f t="shared" si="2735"/>
        <v>1.1253387675582465E-4</v>
      </c>
      <c r="BI2068" s="13">
        <f t="shared" si="2736"/>
        <v>5.3271323396155679E-5</v>
      </c>
      <c r="BJ2068" s="14">
        <f t="shared" si="2737"/>
        <v>0.63841627440513171</v>
      </c>
      <c r="BK2068" s="14">
        <f t="shared" si="2738"/>
        <v>0.19276929845719196</v>
      </c>
      <c r="BL2068" s="14">
        <f t="shared" si="2739"/>
        <v>0.15893471502564877</v>
      </c>
      <c r="BM2068" s="14">
        <f t="shared" si="2740"/>
        <v>0.66683432042086166</v>
      </c>
      <c r="BN2068" s="14">
        <f t="shared" si="2741"/>
        <v>0.32217949617923436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1.6352</v>
      </c>
      <c r="F2069" s="15">
        <f>VLOOKUP(B2069,home!$B$2:$E$405,3,FALSE)</f>
        <v>0.95130000000000003</v>
      </c>
      <c r="G2069" s="15">
        <f>VLOOKUP(C2069,away!$B$2:$E$405,4,FALSE)</f>
        <v>1.1212</v>
      </c>
      <c r="H2069" s="15">
        <f>VLOOKUP(A2069,away!$A$2:$E$405,3,FALSE)</f>
        <v>1.1458999999999999</v>
      </c>
      <c r="I2069" s="15">
        <f>VLOOKUP(C2069,away!$B$2:$E$405,3,FALSE)</f>
        <v>1.2121</v>
      </c>
      <c r="J2069" s="15">
        <f>VLOOKUP(B2069,home!$B$2:$E$405,4,FALSE)</f>
        <v>0.72719999999999996</v>
      </c>
      <c r="K2069" s="16">
        <f t="shared" si="2686"/>
        <v>1.7441003301120002</v>
      </c>
      <c r="L2069" s="16">
        <f t="shared" si="2687"/>
        <v>1.0100410876079999</v>
      </c>
      <c r="M2069" s="17">
        <f t="shared" si="2688"/>
        <v>6.3663656697743667E-2</v>
      </c>
      <c r="N2069" s="17">
        <f t="shared" si="2689"/>
        <v>0.11103580466267177</v>
      </c>
      <c r="O2069" s="17">
        <f t="shared" si="2690"/>
        <v>6.4302909052091323E-2</v>
      </c>
      <c r="P2069" s="17">
        <f t="shared" si="2691"/>
        <v>0.1121507249049144</v>
      </c>
      <c r="Q2069" s="17">
        <f t="shared" si="2692"/>
        <v>9.6828791783208704E-2</v>
      </c>
      <c r="R2069" s="17">
        <f t="shared" si="2693"/>
        <v>3.2474290097666322E-2</v>
      </c>
      <c r="S2069" s="17">
        <f t="shared" si="2694"/>
        <v>4.9391543578832665E-2</v>
      </c>
      <c r="T2069" s="17">
        <f t="shared" si="2695"/>
        <v>9.7801058164480675E-2</v>
      </c>
      <c r="U2069" s="17">
        <f t="shared" si="2696"/>
        <v>5.6638420079492678E-2</v>
      </c>
      <c r="V2069" s="17">
        <f t="shared" si="2697"/>
        <v>9.667642775353525E-3</v>
      </c>
      <c r="W2069" s="17">
        <f t="shared" si="2698"/>
        <v>5.6293042571146826E-2</v>
      </c>
      <c r="X2069" s="17">
        <f t="shared" si="2699"/>
        <v>5.6858285943324573E-2</v>
      </c>
      <c r="Y2069" s="17">
        <f t="shared" si="2700"/>
        <v>2.8714602486861106E-2</v>
      </c>
      <c r="Z2069" s="17">
        <f t="shared" si="2701"/>
        <v>1.0933455763181532E-2</v>
      </c>
      <c r="AA2069" s="17">
        <f t="shared" si="2702"/>
        <v>1.9069043805829859E-2</v>
      </c>
      <c r="AB2069" s="17">
        <f t="shared" si="2703"/>
        <v>1.6629162798334027E-2</v>
      </c>
      <c r="AC2069" s="17">
        <f t="shared" si="2704"/>
        <v>1.0644153210964584E-3</v>
      </c>
      <c r="AD2069" s="17">
        <f t="shared" si="2705"/>
        <v>2.4545178532836515E-2</v>
      </c>
      <c r="AE2069" s="17">
        <f t="shared" si="2706"/>
        <v>2.4791638820838721E-2</v>
      </c>
      <c r="AF2069" s="17">
        <f t="shared" si="2707"/>
        <v>1.2520286919092329E-2</v>
      </c>
      <c r="AG2069" s="17">
        <f t="shared" si="2708"/>
        <v>4.2153347389747445E-3</v>
      </c>
      <c r="AH2069" s="17">
        <f t="shared" si="2709"/>
        <v>2.7608098875894563E-3</v>
      </c>
      <c r="AI2069" s="17">
        <f t="shared" si="2710"/>
        <v>4.8151294363212443E-3</v>
      </c>
      <c r="AJ2069" s="17">
        <f t="shared" si="2711"/>
        <v>4.1990344197099464E-3</v>
      </c>
      <c r="AK2069" s="17">
        <f t="shared" si="2712"/>
        <v>2.4411791058559233E-3</v>
      </c>
      <c r="AL2069" s="17">
        <f t="shared" si="2713"/>
        <v>7.5003514440034286E-5</v>
      </c>
      <c r="AM2069" s="17">
        <f t="shared" si="2714"/>
        <v>8.5618507963556249E-3</v>
      </c>
      <c r="AN2069" s="17">
        <f t="shared" si="2715"/>
        <v>8.6478210902884538E-3</v>
      </c>
      <c r="AO2069" s="17">
        <f t="shared" si="2716"/>
        <v>4.367327309737175E-3</v>
      </c>
      <c r="AP2069" s="17">
        <f t="shared" si="2717"/>
        <v>1.4703933419556857E-3</v>
      </c>
      <c r="AQ2069" s="17">
        <f t="shared" si="2718"/>
        <v>3.7128942258012054E-4</v>
      </c>
      <c r="AR2069" s="17">
        <f t="shared" si="2719"/>
        <v>5.5770628430795515E-4</v>
      </c>
      <c r="AS2069" s="17">
        <f t="shared" si="2720"/>
        <v>9.7269571456704148E-4</v>
      </c>
      <c r="AT2069" s="17">
        <f t="shared" si="2721"/>
        <v>8.4823945843745259E-4</v>
      </c>
      <c r="AU2069" s="17">
        <f t="shared" si="2722"/>
        <v>4.9313823982492853E-4</v>
      </c>
      <c r="AV2069" s="17">
        <f t="shared" si="2723"/>
        <v>2.1502064171737716E-4</v>
      </c>
      <c r="AW2069" s="17">
        <f t="shared" si="2724"/>
        <v>3.6701990460421341E-6</v>
      </c>
      <c r="AX2069" s="17">
        <f t="shared" si="2725"/>
        <v>2.4887878000489222E-3</v>
      </c>
      <c r="AY2069" s="17">
        <f t="shared" si="2726"/>
        <v>2.5137779363869342E-3</v>
      </c>
      <c r="AZ2069" s="17">
        <f t="shared" si="2727"/>
        <v>1.2695095004366266E-3</v>
      </c>
      <c r="BA2069" s="17">
        <f t="shared" si="2728"/>
        <v>4.274189188498997E-4</v>
      </c>
      <c r="BB2069" s="17">
        <f t="shared" si="2729"/>
        <v>1.0792766741484701E-4</v>
      </c>
      <c r="BC2069" s="17">
        <f t="shared" si="2730"/>
        <v>2.1802275715737322E-5</v>
      </c>
      <c r="BD2069" s="17">
        <f t="shared" si="2731"/>
        <v>9.3884376994703885E-5</v>
      </c>
      <c r="BE2069" s="17">
        <f t="shared" si="2732"/>
        <v>1.637437729088225E-4</v>
      </c>
      <c r="BF2069" s="17">
        <f t="shared" si="2733"/>
        <v>1.4279278419203088E-4</v>
      </c>
      <c r="BG2069" s="17">
        <f t="shared" si="2734"/>
        <v>8.30149806823109E-5</v>
      </c>
      <c r="BH2069" s="17">
        <f t="shared" si="2735"/>
        <v>3.6196613803064938E-5</v>
      </c>
      <c r="BI2069" s="17">
        <f t="shared" si="2736"/>
        <v>1.2626105216572421E-5</v>
      </c>
      <c r="BJ2069" s="18">
        <f t="shared" si="2737"/>
        <v>0.54385193068320592</v>
      </c>
      <c r="BK2069" s="18">
        <f t="shared" si="2738"/>
        <v>0.23852676472876769</v>
      </c>
      <c r="BL2069" s="18">
        <f t="shared" si="2739"/>
        <v>0.20694903765554301</v>
      </c>
      <c r="BM2069" s="18">
        <f t="shared" si="2740"/>
        <v>0.51729490389506128</v>
      </c>
      <c r="BN2069" s="18">
        <f t="shared" si="2741"/>
        <v>0.48045617719829614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1.3391999999999999</v>
      </c>
      <c r="F2070" s="10">
        <f>VLOOKUP(B2070,home!$B$2:$E$405,3,FALSE)</f>
        <v>0.87119999999999997</v>
      </c>
      <c r="G2070" s="10">
        <f>VLOOKUP(C2070,away!$B$2:$E$405,4,FALSE)</f>
        <v>1.2444999999999999</v>
      </c>
      <c r="H2070" s="10">
        <f>VLOOKUP(A2070,away!$A$2:$E$405,3,FALSE)</f>
        <v>1.014</v>
      </c>
      <c r="I2070" s="10">
        <f>VLOOKUP(C2070,away!$B$2:$E$405,3,FALSE)</f>
        <v>1.3971</v>
      </c>
      <c r="J2070" s="10">
        <f>VLOOKUP(B2070,home!$B$2:$E$405,4,FALSE)</f>
        <v>0.73960000000000004</v>
      </c>
      <c r="K2070" s="12">
        <f t="shared" ref="K2070:K2094" si="2742">E2070*F2070*G2070</f>
        <v>1.4519718892799998</v>
      </c>
      <c r="L2070" s="12">
        <f t="shared" ref="L2070:L2094" si="2743">H2070*I2070*J2070</f>
        <v>1.0477612922400001</v>
      </c>
      <c r="M2070" s="13">
        <f t="shared" ref="M2070:M2094" si="2744">_xlfn.POISSON.DIST(0,K2070,FALSE) * _xlfn.POISSON.DIST(0,L2070,FALSE)</f>
        <v>8.2106903340624093E-2</v>
      </c>
      <c r="N2070" s="13">
        <f t="shared" ref="N2070:N2094" si="2745">_xlfn.POISSON.DIST(1,K2070,FALSE) * _xlfn.POISSON.DIST(0,L2070,FALSE)</f>
        <v>0.1192169155664163</v>
      </c>
      <c r="O2070" s="13">
        <f t="shared" ref="O2070:O2094" si="2746">_xlfn.POISSON.DIST(0,K2070,FALSE) * _xlfn.POISSON.DIST(1,L2070,FALSE)</f>
        <v>8.6028435145997062E-2</v>
      </c>
      <c r="P2070" s="13">
        <f t="shared" ref="P2070:P2094" si="2747">_xlfn.POISSON.DIST(1,K2070,FALSE) * _xlfn.POISSON.DIST(1,L2070,FALSE)</f>
        <v>0.12491086951073531</v>
      </c>
      <c r="Q2070" s="13">
        <f t="shared" ref="Q2070:Q2094" si="2748">_xlfn.POISSON.DIST(2,K2070,FALSE) * _xlfn.POISSON.DIST(0,L2070,FALSE)</f>
        <v>8.6549805064551844E-2</v>
      </c>
      <c r="R2070" s="13">
        <f t="shared" ref="R2070:R2094" si="2749">_xlfn.POISSON.DIST(0,K2070,FALSE) * _xlfn.POISSON.DIST(2,L2070,FALSE)</f>
        <v>4.506863218897747E-2</v>
      </c>
      <c r="S2070" s="13">
        <f t="shared" ref="S2070:S2094" si="2750">_xlfn.POISSON.DIST(2,K2070,FALSE) * _xlfn.POISSON.DIST(2,L2070,FALSE)</f>
        <v>4.7507349221293113E-2</v>
      </c>
      <c r="T2070" s="13">
        <f t="shared" ref="T2070:T2094" si="2751">_xlfn.POISSON.DIST(2,K2070,FALSE) * _xlfn.POISSON.DIST(1,L2070,FALSE)</f>
        <v>9.0683535597554932E-2</v>
      </c>
      <c r="U2070" s="13">
        <f t="shared" ref="U2070:U2094" si="2752">_xlfn.POISSON.DIST(1,K2070,FALSE) * _xlfn.POISSON.DIST(2,L2070,FALSE)</f>
        <v>6.5438387026695036E-2</v>
      </c>
      <c r="V2070" s="13">
        <f t="shared" ref="V2070:V2094" si="2753">_xlfn.POISSON.DIST(3,K2070,FALSE) * _xlfn.POISSON.DIST(3,L2070,FALSE)</f>
        <v>8.0304308677563024E-3</v>
      </c>
      <c r="W2070" s="13">
        <f t="shared" ref="W2070:W2094" si="2754">_xlfn.POISSON.DIST(3,K2070,FALSE) * _xlfn.POISSON.DIST(0,L2070,FALSE)</f>
        <v>4.1889294658797677E-2</v>
      </c>
      <c r="X2070" s="13">
        <f t="shared" ref="X2070:X2094" si="2755">_xlfn.POISSON.DIST(3,K2070,FALSE) * _xlfn.POISSON.DIST(1,L2070,FALSE)</f>
        <v>4.3889981502723989E-2</v>
      </c>
      <c r="Y2070" s="13">
        <f t="shared" ref="Y2070:Y2094" si="2756">_xlfn.POISSON.DIST(3,K2070,FALSE) * _xlfn.POISSON.DIST(2,L2070,FALSE)</f>
        <v>2.2993111867841896E-2</v>
      </c>
      <c r="Z2070" s="13">
        <f t="shared" ref="Z2070:Z2094" si="2757">_xlfn.POISSON.DIST(0,K2070,FALSE) * _xlfn.POISSON.DIST(3,L2070,FALSE)</f>
        <v>1.5740389433937435E-2</v>
      </c>
      <c r="AA2070" s="13">
        <f t="shared" ref="AA2070:AA2094" si="2758">_xlfn.POISSON.DIST(1,K2070,FALSE) * _xlfn.POISSON.DIST(3,L2070,FALSE)</f>
        <v>2.2854602984397086E-2</v>
      </c>
      <c r="AB2070" s="13">
        <f t="shared" ref="AB2070:AB2094" si="2759">_xlfn.POISSON.DIST(2,K2070,FALSE) * _xlfn.POISSON.DIST(3,L2070,FALSE)</f>
        <v>1.6592120536999679E-2</v>
      </c>
      <c r="AC2070" s="13">
        <f t="shared" ref="AC2070:AC2094" si="2760">_xlfn.POISSON.DIST(4,K2070,FALSE) * _xlfn.POISSON.DIST(4,L2070,FALSE)</f>
        <v>7.6355341437912795E-4</v>
      </c>
      <c r="AD2070" s="13">
        <f t="shared" ref="AD2070:AD2094" si="2761">_xlfn.POISSON.DIST(4,K2070,FALSE) * _xlfn.POISSON.DIST(0,L2070,FALSE)</f>
        <v>1.5205519576585273E-2</v>
      </c>
      <c r="AE2070" s="13">
        <f t="shared" ref="AE2070:AE2094" si="2762">_xlfn.POISSON.DIST(4,K2070,FALSE) * _xlfn.POISSON.DIST(1,L2070,FALSE)</f>
        <v>1.5931754840743603E-2</v>
      </c>
      <c r="AF2070" s="13">
        <f t="shared" ref="AF2070:AF2094" si="2763">_xlfn.POISSON.DIST(4,K2070,FALSE) * _xlfn.POISSON.DIST(2,L2070,FALSE)</f>
        <v>8.3463380197941976E-3</v>
      </c>
      <c r="AG2070" s="13">
        <f t="shared" ref="AG2070:AG2094" si="2764">_xlfn.POISSON.DIST(4,K2070,FALSE) * _xlfn.POISSON.DIST(3,L2070,FALSE)</f>
        <v>2.9149899696971379E-3</v>
      </c>
      <c r="AH2070" s="13">
        <f t="shared" ref="AH2070:AH2094" si="2765">_xlfn.POISSON.DIST(0,K2070,FALSE) * _xlfn.POISSON.DIST(4,L2070,FALSE)</f>
        <v>4.1230426934157818E-3</v>
      </c>
      <c r="AI2070" s="13">
        <f t="shared" ref="AI2070:AI2094" si="2766">_xlfn.POISSON.DIST(1,K2070,FALSE) * _xlfn.POISSON.DIST(4,L2070,FALSE)</f>
        <v>5.9865420891410124E-3</v>
      </c>
      <c r="AJ2070" s="13">
        <f t="shared" ref="AJ2070:AJ2094" si="2767">_xlfn.POISSON.DIST(2,K2070,FALSE) * _xlfn.POISSON.DIST(4,L2070,FALSE)</f>
        <v>4.3461454137121566E-3</v>
      </c>
      <c r="AK2070" s="13">
        <f t="shared" ref="AK2070:AK2094" si="2768">_xlfn.POISSON.DIST(3,K2070,FALSE) * _xlfn.POISSON.DIST(4,L2070,FALSE)</f>
        <v>2.1034936558110822E-3</v>
      </c>
      <c r="AL2070" s="13">
        <f t="shared" ref="AL2070:AL2094" si="2769">_xlfn.POISSON.DIST(5,K2070,FALSE) * _xlfn.POISSON.DIST(5,L2070,FALSE)</f>
        <v>4.6464361473877788E-5</v>
      </c>
      <c r="AM2070" s="13">
        <f t="shared" ref="AM2070:AM2094" si="2770">_xlfn.POISSON.DIST(5,K2070,FALSE) * _xlfn.POISSON.DIST(0,L2070,FALSE)</f>
        <v>4.4155973974197016E-3</v>
      </c>
      <c r="AN2070" s="13">
        <f t="shared" ref="AN2070:AN2094" si="2771">_xlfn.POISSON.DIST(5,K2070,FALSE) * _xlfn.POISSON.DIST(1,L2070,FALSE)</f>
        <v>4.6264920351320469E-3</v>
      </c>
      <c r="AO2070" s="13">
        <f t="shared" ref="AO2070:AO2094" si="2772">_xlfn.POISSON.DIST(5,K2070,FALSE) * _xlfn.POISSON.DIST(2,L2070,FALSE)</f>
        <v>2.423729636634011E-3</v>
      </c>
      <c r="AP2070" s="13">
        <f t="shared" ref="AP2070:AP2094" si="2773">_xlfn.POISSON.DIST(5,K2070,FALSE) * _xlfn.POISSON.DIST(3,L2070,FALSE)</f>
        <v>8.4649669870667918E-4</v>
      </c>
      <c r="AQ2070" s="13">
        <f t="shared" ref="AQ2070:AQ2094" si="2774">_xlfn.POISSON.DIST(5,K2070,FALSE) * _xlfn.POISSON.DIST(4,L2070,FALSE)</f>
        <v>2.2173161872845104E-4</v>
      </c>
      <c r="AR2070" s="13">
        <f t="shared" ref="AR2070:AR2094" si="2775">_xlfn.POISSON.DIST(0,K2070,FALSE) * _xlfn.POISSON.DIST(5,L2070,FALSE)</f>
        <v>8.6399290808280237E-4</v>
      </c>
      <c r="AS2070" s="13">
        <f t="shared" ref="AS2070:AS2094" si="2776">_xlfn.POISSON.DIST(1,K2070,FALSE) * _xlfn.POISSON.DIST(5,L2070,FALSE)</f>
        <v>1.2544934150735079E-3</v>
      </c>
      <c r="AT2070" s="13">
        <f t="shared" ref="AT2070:AT2094" si="2777">_xlfn.POISSON.DIST(2,K2070,FALSE) * _xlfn.POISSON.DIST(5,L2070,FALSE)</f>
        <v>9.107445869868001E-4</v>
      </c>
      <c r="AU2070" s="13">
        <f t="shared" ref="AU2070:AU2094" si="2778">_xlfn.POISSON.DIST(3,K2070,FALSE) * _xlfn.POISSON.DIST(5,L2070,FALSE)</f>
        <v>4.4079184620625242E-4</v>
      </c>
      <c r="AV2070" s="13">
        <f t="shared" ref="AV2070:AV2094" si="2779">_xlfn.POISSON.DIST(4,K2070,FALSE) * _xlfn.POISSON.DIST(5,L2070,FALSE)</f>
        <v>1.6000434242882794E-4</v>
      </c>
      <c r="AW2070" s="13">
        <f t="shared" ref="AW2070:AW2094" si="2780">_xlfn.POISSON.DIST(6,K2070,FALSE) * _xlfn.POISSON.DIST(6,L2070,FALSE)</f>
        <v>1.9635322152597426E-6</v>
      </c>
      <c r="AX2070" s="13">
        <f t="shared" ref="AX2070:AX2094" si="2781">_xlfn.POISSON.DIST(6,K2070,FALSE) * _xlfn.POISSON.DIST(0,L2070,FALSE)</f>
        <v>1.0685538825718911E-3</v>
      </c>
      <c r="AY2070" s="13">
        <f t="shared" ref="AY2070:AY2094" si="2782">_xlfn.POISSON.DIST(6,K2070,FALSE) * _xlfn.POISSON.DIST(1,L2070,FALSE)</f>
        <v>1.1195893968315939E-3</v>
      </c>
      <c r="AZ2070" s="13">
        <f t="shared" ref="AZ2070:AZ2094" si="2783">_xlfn.POISSON.DIST(6,K2070,FALSE) * _xlfn.POISSON.DIST(2,L2070,FALSE)</f>
        <v>5.8653121660123657E-4</v>
      </c>
      <c r="BA2070" s="13">
        <f t="shared" ref="BA2070:BA2094" si="2784">_xlfn.POISSON.DIST(6,K2070,FALSE) * _xlfn.POISSON.DIST(3,L2070,FALSE)</f>
        <v>2.0484823514840369E-4</v>
      </c>
      <c r="BB2070" s="13">
        <f t="shared" ref="BB2070:BB2094" si="2785">_xlfn.POISSON.DIST(6,K2070,FALSE) * _xlfn.POISSON.DIST(4,L2070,FALSE)</f>
        <v>5.3658012893043709E-5</v>
      </c>
      <c r="BC2070" s="13">
        <f t="shared" ref="BC2070:BC2094" si="2786">_xlfn.POISSON.DIST(6,K2070,FALSE) * _xlfn.POISSON.DIST(5,L2070,FALSE)</f>
        <v>1.1244157785569217E-5</v>
      </c>
      <c r="BD2070" s="13">
        <f t="shared" ref="BD2070:BD2094" si="2787">_xlfn.POISSON.DIST(0,K2070,FALSE) * _xlfn.POISSON.DIST(6,L2070,FALSE)</f>
        <v>1.5087638764317205E-4</v>
      </c>
      <c r="BE2070" s="13">
        <f t="shared" ref="BE2070:BE2094" si="2788">_xlfn.POISSON.DIST(1,K2070,FALSE) * _xlfn.POISSON.DIST(6,L2070,FALSE)</f>
        <v>2.1906827361399818E-4</v>
      </c>
      <c r="BF2070" s="13">
        <f t="shared" ref="BF2070:BF2094" si="2789">_xlfn.POISSON.DIST(2,K2070,FALSE) * _xlfn.POISSON.DIST(6,L2070,FALSE)</f>
        <v>1.5904048756031243E-4</v>
      </c>
      <c r="BG2070" s="13">
        <f t="shared" ref="BG2070:BG2094" si="2790">_xlfn.POISSON.DIST(3,K2070,FALSE) * _xlfn.POISSON.DIST(6,L2070,FALSE)</f>
        <v>7.6974105731653046E-5</v>
      </c>
      <c r="BH2070" s="13">
        <f t="shared" ref="BH2070:BH2094" si="2791">_xlfn.POISSON.DIST(4,K2070,FALSE) * _xlfn.POISSON.DIST(6,L2070,FALSE)</f>
        <v>2.7941059431206696E-5</v>
      </c>
      <c r="BI2070" s="13">
        <f t="shared" ref="BI2070:BI2094" si="2792">_xlfn.POISSON.DIST(5,K2070,FALSE) * _xlfn.POISSON.DIST(6,L2070,FALSE)</f>
        <v>8.113926570162776E-6</v>
      </c>
      <c r="BJ2070" s="14">
        <f t="shared" ref="BJ2070:BJ2094" si="2793">SUM(N2070,Q2070,T2070,W2070,X2070,Y2070,AD2070,AE2070,AF2070,AG2070,AM2070,AN2070,AO2070,AP2070,AQ2070,AX2070,AY2070,AZ2070,BA2070,BB2070,BC2070)</f>
        <v>0.46319971895315942</v>
      </c>
      <c r="BK2070" s="14">
        <f t="shared" ref="BK2070:BK2094" si="2794">SUM(M2070,P2070,S2070,V2070,AC2070,AL2070,AY2070)</f>
        <v>0.26448516011309342</v>
      </c>
      <c r="BL2070" s="14">
        <f t="shared" ref="BL2070:BL2094" si="2795">SUM(O2070,R2070,U2070,AA2070,AB2070,AH2070,AI2070,AJ2070,AK2070,AR2070,AS2070,AT2070,AU2070,AV2070,BD2070,BE2070,BF2070,BG2070,BH2070,BI2070)</f>
        <v>0.25681344307447518</v>
      </c>
      <c r="BM2070" s="14">
        <f t="shared" ref="BM2070:BM2094" si="2796">SUM(S2070:BI2070)</f>
        <v>0.45523952489274699</v>
      </c>
      <c r="BN2070" s="14">
        <f t="shared" ref="BN2070:BN2094" si="2797">SUM(M2070:R2070)</f>
        <v>0.5438815608173021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1.3391999999999999</v>
      </c>
      <c r="F2071" s="10">
        <f>VLOOKUP(B2071,home!$B$2:$E$405,3,FALSE)</f>
        <v>0.6845</v>
      </c>
      <c r="G2071" s="10">
        <f>VLOOKUP(C2071,away!$B$2:$E$405,4,FALSE)</f>
        <v>1.369</v>
      </c>
      <c r="H2071" s="10">
        <f>VLOOKUP(A2071,away!$A$2:$E$405,3,FALSE)</f>
        <v>1.014</v>
      </c>
      <c r="I2071" s="10">
        <f>VLOOKUP(C2071,away!$B$2:$E$405,3,FALSE)</f>
        <v>0.73960000000000004</v>
      </c>
      <c r="J2071" s="10">
        <f>VLOOKUP(B2071,home!$B$2:$E$405,4,FALSE)</f>
        <v>0.82179999999999997</v>
      </c>
      <c r="K2071" s="12">
        <f t="shared" si="2742"/>
        <v>1.2549382056</v>
      </c>
      <c r="L2071" s="12">
        <f t="shared" si="2743"/>
        <v>0.61631252591999997</v>
      </c>
      <c r="M2071" s="13">
        <f t="shared" si="2744"/>
        <v>0.15393101499316125</v>
      </c>
      <c r="N2071" s="13">
        <f t="shared" si="2745"/>
        <v>0.19317391174170448</v>
      </c>
      <c r="O2071" s="13">
        <f t="shared" si="2746"/>
        <v>9.4869612667864589E-2</v>
      </c>
      <c r="P2071" s="13">
        <f t="shared" si="2747"/>
        <v>0.11905550148737702</v>
      </c>
      <c r="Q2071" s="13">
        <f t="shared" si="2748"/>
        <v>0.12121066108493371</v>
      </c>
      <c r="R2071" s="13">
        <f t="shared" si="2749"/>
        <v>2.9234665308191819E-2</v>
      </c>
      <c r="S2071" s="13">
        <f t="shared" si="2750"/>
        <v>2.3020397213388992E-2</v>
      </c>
      <c r="T2071" s="13">
        <f t="shared" si="2751"/>
        <v>7.4703648701688538E-2</v>
      </c>
      <c r="U2071" s="13">
        <f t="shared" si="2752"/>
        <v>3.6687698423178816E-2</v>
      </c>
      <c r="V2071" s="13">
        <f t="shared" si="2753"/>
        <v>1.9783067793932132E-3</v>
      </c>
      <c r="W2071" s="13">
        <f t="shared" si="2754"/>
        <v>5.0703963173838816E-2</v>
      </c>
      <c r="X2071" s="13">
        <f t="shared" si="2755"/>
        <v>3.1249487617823261E-2</v>
      </c>
      <c r="Y2071" s="13">
        <f t="shared" si="2756"/>
        <v>9.6297253237232067E-3</v>
      </c>
      <c r="Z2071" s="13">
        <f t="shared" si="2757"/>
        <v>6.0058968068391668E-3</v>
      </c>
      <c r="AA2071" s="13">
        <f t="shared" si="2758"/>
        <v>7.5370293617935142E-3</v>
      </c>
      <c r="AB2071" s="13">
        <f t="shared" si="2759"/>
        <v>4.7292530514218339E-3</v>
      </c>
      <c r="AC2071" s="13">
        <f t="shared" si="2760"/>
        <v>9.5630624588147753E-5</v>
      </c>
      <c r="AD2071" s="13">
        <f t="shared" si="2761"/>
        <v>1.5907585140546444E-2</v>
      </c>
      <c r="AE2071" s="13">
        <f t="shared" si="2762"/>
        <v>9.8040439792576369E-3</v>
      </c>
      <c r="AF2071" s="13">
        <f t="shared" si="2763"/>
        <v>3.0211775545435199E-3</v>
      </c>
      <c r="AG2071" s="13">
        <f t="shared" si="2764"/>
        <v>6.2066318996450856E-4</v>
      </c>
      <c r="AH2071" s="13">
        <f t="shared" si="2765"/>
        <v>9.2537735785947709E-4</v>
      </c>
      <c r="AI2071" s="13">
        <f t="shared" si="2766"/>
        <v>1.1612914009750412E-3</v>
      </c>
      <c r="AJ2071" s="13">
        <f t="shared" si="2767"/>
        <v>7.2867447345916435E-4</v>
      </c>
      <c r="AK2071" s="13">
        <f t="shared" si="2768"/>
        <v>3.0481381206312282E-4</v>
      </c>
      <c r="AL2071" s="13">
        <f t="shared" si="2769"/>
        <v>2.9585595777170237E-6</v>
      </c>
      <c r="AM2071" s="13">
        <f t="shared" si="2770"/>
        <v>3.9926072703413088E-3</v>
      </c>
      <c r="AN2071" s="13">
        <f t="shared" si="2771"/>
        <v>2.4606938717906084E-3</v>
      </c>
      <c r="AO2071" s="13">
        <f t="shared" si="2772"/>
        <v>7.5827822781956696E-4</v>
      </c>
      <c r="AP2071" s="13">
        <f t="shared" si="2773"/>
        <v>1.5577878997920621E-4</v>
      </c>
      <c r="AQ2071" s="13">
        <f t="shared" si="2774"/>
        <v>2.4002104884211435E-5</v>
      </c>
      <c r="AR2071" s="13">
        <f t="shared" si="2775"/>
        <v>1.1406433137031001E-4</v>
      </c>
      <c r="AS2071" s="13">
        <f t="shared" si="2776"/>
        <v>1.4314368733282066E-4</v>
      </c>
      <c r="AT2071" s="13">
        <f t="shared" si="2777"/>
        <v>8.9818241062208714E-5</v>
      </c>
      <c r="AU2071" s="13">
        <f t="shared" si="2778"/>
        <v>3.7572114089585475E-5</v>
      </c>
      <c r="AV2071" s="13">
        <f t="shared" si="2779"/>
        <v>1.1787670359045722E-5</v>
      </c>
      <c r="AW2071" s="13">
        <f t="shared" si="2780"/>
        <v>6.3562526914524333E-8</v>
      </c>
      <c r="AX2071" s="13">
        <f t="shared" si="2781"/>
        <v>8.3507923391794043E-4</v>
      </c>
      <c r="AY2071" s="13">
        <f t="shared" si="2782"/>
        <v>5.146697919993044E-4</v>
      </c>
      <c r="AZ2071" s="13">
        <f t="shared" si="2783"/>
        <v>1.585987197609061E-4</v>
      </c>
      <c r="BA2071" s="13">
        <f t="shared" si="2784"/>
        <v>3.2582125861174091E-5</v>
      </c>
      <c r="BB2071" s="13">
        <f t="shared" si="2785"/>
        <v>5.0201930723358885E-6</v>
      </c>
      <c r="BC2071" s="13">
        <f t="shared" si="2786"/>
        <v>6.1880157460348334E-7</v>
      </c>
      <c r="BD2071" s="13">
        <f t="shared" si="2787"/>
        <v>1.1716546030701939E-5</v>
      </c>
      <c r="BE2071" s="13">
        <f t="shared" si="2788"/>
        <v>1.4703541251598894E-5</v>
      </c>
      <c r="BF2071" s="13">
        <f t="shared" si="2789"/>
        <v>9.2260178371235487E-6</v>
      </c>
      <c r="BG2071" s="13">
        <f t="shared" si="2790"/>
        <v>3.8593607564511393E-6</v>
      </c>
      <c r="BH2071" s="13">
        <f t="shared" si="2791"/>
        <v>1.210814815615963E-6</v>
      </c>
      <c r="BI2071" s="13">
        <f t="shared" si="2792"/>
        <v>3.0389955440459777E-7</v>
      </c>
      <c r="BJ2071" s="14">
        <f t="shared" si="2793"/>
        <v>0.51896279663902534</v>
      </c>
      <c r="BK2071" s="14">
        <f t="shared" si="2794"/>
        <v>0.2985984794494857</v>
      </c>
      <c r="BL2071" s="14">
        <f t="shared" si="2795"/>
        <v>0.17661582208126728</v>
      </c>
      <c r="BM2071" s="14">
        <f t="shared" si="2796"/>
        <v>0.28819302146391207</v>
      </c>
      <c r="BN2071" s="14">
        <f t="shared" si="2797"/>
        <v>0.71147536728323291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1.3391999999999999</v>
      </c>
      <c r="F2072" s="10">
        <f>VLOOKUP(B2072,home!$B$2:$E$405,3,FALSE)</f>
        <v>0.87119999999999997</v>
      </c>
      <c r="G2072" s="10">
        <f>VLOOKUP(C2072,away!$B$2:$E$405,4,FALSE)</f>
        <v>1.2444999999999999</v>
      </c>
      <c r="H2072" s="10">
        <f>VLOOKUP(A2072,away!$A$2:$E$405,3,FALSE)</f>
        <v>1.014</v>
      </c>
      <c r="I2072" s="10">
        <f>VLOOKUP(C2072,away!$B$2:$E$405,3,FALSE)</f>
        <v>0.57530000000000003</v>
      </c>
      <c r="J2072" s="10">
        <f>VLOOKUP(B2072,home!$B$2:$E$405,4,FALSE)</f>
        <v>1.6436999999999999</v>
      </c>
      <c r="K2072" s="12">
        <f t="shared" si="2742"/>
        <v>1.4519718892799998</v>
      </c>
      <c r="L2072" s="12">
        <f t="shared" si="2743"/>
        <v>0.95885929854000007</v>
      </c>
      <c r="M2072" s="13">
        <f t="shared" si="2744"/>
        <v>8.9740672210244898E-2</v>
      </c>
      <c r="N2072" s="13">
        <f t="shared" si="2745"/>
        <v>0.13030093337436649</v>
      </c>
      <c r="O2072" s="13">
        <f t="shared" si="2746"/>
        <v>8.6048678006023505E-2</v>
      </c>
      <c r="P2072" s="13">
        <f t="shared" si="2747"/>
        <v>0.12494026157445233</v>
      </c>
      <c r="Q2072" s="13">
        <f t="shared" si="2748"/>
        <v>9.4596646203263135E-2</v>
      </c>
      <c r="R2072" s="13">
        <f t="shared" si="2749"/>
        <v>4.1254287516575006E-2</v>
      </c>
      <c r="S2072" s="13">
        <f t="shared" si="2750"/>
        <v>4.3486605843895444E-2</v>
      </c>
      <c r="T2072" s="13">
        <f t="shared" si="2751"/>
        <v>9.0704873822697457E-2</v>
      </c>
      <c r="U2072" s="13">
        <f t="shared" si="2752"/>
        <v>5.990006578634173E-2</v>
      </c>
      <c r="V2072" s="13">
        <f t="shared" si="2753"/>
        <v>6.7270722965841571E-3</v>
      </c>
      <c r="W2072" s="13">
        <f t="shared" si="2754"/>
        <v>4.5783890369101236E-2</v>
      </c>
      <c r="X2072" s="13">
        <f t="shared" si="2755"/>
        <v>4.3900309003748673E-2</v>
      </c>
      <c r="Y2072" s="13">
        <f t="shared" si="2756"/>
        <v>2.1047109748511848E-2</v>
      </c>
      <c r="Z2072" s="13">
        <f t="shared" si="2757"/>
        <v>1.3185685729970201E-2</v>
      </c>
      <c r="AA2072" s="13">
        <f t="shared" si="2758"/>
        <v>1.9145245020797168E-2</v>
      </c>
      <c r="AB2072" s="13">
        <f t="shared" si="2759"/>
        <v>1.3899178791787687E-2</v>
      </c>
      <c r="AC2072" s="13">
        <f t="shared" si="2760"/>
        <v>5.8535482829652106E-4</v>
      </c>
      <c r="AD2072" s="13">
        <f t="shared" si="2761"/>
        <v>1.6619230449453081E-2</v>
      </c>
      <c r="AE2072" s="13">
        <f t="shared" si="2762"/>
        <v>1.5935503651037193E-2</v>
      </c>
      <c r="AF2072" s="13">
        <f t="shared" si="2763"/>
        <v>7.6399529263575655E-3</v>
      </c>
      <c r="AG2072" s="13">
        <f t="shared" si="2764"/>
        <v>2.4418799679486124E-3</v>
      </c>
      <c r="AH2072" s="13">
        <f t="shared" si="2765"/>
        <v>3.1608043424520282E-3</v>
      </c>
      <c r="AI2072" s="13">
        <f t="shared" si="2766"/>
        <v>4.5893990527544996E-3</v>
      </c>
      <c r="AJ2072" s="13">
        <f t="shared" si="2767"/>
        <v>3.3318392066438961E-3</v>
      </c>
      <c r="AK2072" s="13">
        <f t="shared" si="2768"/>
        <v>1.6125789558826379E-3</v>
      </c>
      <c r="AL2072" s="13">
        <f t="shared" si="2769"/>
        <v>3.2598100085498024E-5</v>
      </c>
      <c r="AM2072" s="13">
        <f t="shared" si="2770"/>
        <v>4.8261310868144107E-3</v>
      </c>
      <c r="AN2072" s="13">
        <f t="shared" si="2771"/>
        <v>4.6275806685649543E-3</v>
      </c>
      <c r="AO2072" s="13">
        <f t="shared" si="2772"/>
        <v>2.2185993768987279E-3</v>
      </c>
      <c r="AP2072" s="13">
        <f t="shared" si="2773"/>
        <v>7.0910821409146533E-4</v>
      </c>
      <c r="AQ2072" s="13">
        <f t="shared" si="2774"/>
        <v>1.6998375118817364E-4</v>
      </c>
      <c r="AR2072" s="13">
        <f t="shared" si="2775"/>
        <v>6.0615332692514777E-4</v>
      </c>
      <c r="AS2072" s="13">
        <f t="shared" si="2776"/>
        <v>8.8011759128886426E-4</v>
      </c>
      <c r="AT2072" s="13">
        <f t="shared" si="2777"/>
        <v>6.3895300090612754E-4</v>
      </c>
      <c r="AU2072" s="13">
        <f t="shared" si="2778"/>
        <v>3.0924726529559844E-4</v>
      </c>
      <c r="AV2072" s="13">
        <f t="shared" si="2779"/>
        <v>1.122545840114809E-4</v>
      </c>
      <c r="AW2072" s="13">
        <f t="shared" si="2780"/>
        <v>1.2606742452700245E-6</v>
      </c>
      <c r="AX2072" s="13">
        <f t="shared" si="2781"/>
        <v>1.167901112005812E-3</v>
      </c>
      <c r="AY2072" s="13">
        <f t="shared" si="2782"/>
        <v>1.119852841021979E-3</v>
      </c>
      <c r="AZ2072" s="13">
        <f t="shared" si="2783"/>
        <v>5.3689065480518039E-4</v>
      </c>
      <c r="BA2072" s="13">
        <f t="shared" si="2784"/>
        <v>1.7160086555305891E-4</v>
      </c>
      <c r="BB2072" s="13">
        <f t="shared" si="2785"/>
        <v>4.1135271393265728E-5</v>
      </c>
      <c r="BC2072" s="13">
        <f t="shared" si="2786"/>
        <v>7.8885874946798641E-6</v>
      </c>
      <c r="BD2072" s="13">
        <f t="shared" si="2787"/>
        <v>9.6869292310522383E-5</v>
      </c>
      <c r="BE2072" s="13">
        <f t="shared" si="2788"/>
        <v>1.4065148936932576E-4</v>
      </c>
      <c r="BF2072" s="13">
        <f t="shared" si="2789"/>
        <v>1.0211100437481286E-4</v>
      </c>
      <c r="BG2072" s="13">
        <f t="shared" si="2790"/>
        <v>4.9420769312791786E-5</v>
      </c>
      <c r="BH2072" s="13">
        <f t="shared" si="2791"/>
        <v>1.7939391947191339E-5</v>
      </c>
      <c r="BI2072" s="13">
        <f t="shared" si="2792"/>
        <v>5.2094985636195561E-6</v>
      </c>
      <c r="BJ2072" s="14">
        <f t="shared" si="2793"/>
        <v>0.48456700194631702</v>
      </c>
      <c r="BK2072" s="14">
        <f t="shared" si="2794"/>
        <v>0.26663241769458085</v>
      </c>
      <c r="BL2072" s="14">
        <f t="shared" si="2795"/>
        <v>0.23590100389356361</v>
      </c>
      <c r="BM2072" s="14">
        <f t="shared" si="2796"/>
        <v>0.43228603821272948</v>
      </c>
      <c r="BN2072" s="14">
        <f t="shared" si="2797"/>
        <v>0.56688147888492535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1.242</v>
      </c>
      <c r="F2073" s="10">
        <f>VLOOKUP(B2073,home!$B$2:$E$405,3,FALSE)</f>
        <v>0.61570000000000003</v>
      </c>
      <c r="G2073" s="10">
        <f>VLOOKUP(C2073,away!$B$2:$E$405,4,FALSE)</f>
        <v>1.1839999999999999</v>
      </c>
      <c r="H2073" s="10">
        <f>VLOOKUP(A2073,away!$A$2:$E$405,3,FALSE)</f>
        <v>0.96209999999999996</v>
      </c>
      <c r="I2073" s="10">
        <f>VLOOKUP(C2073,away!$B$2:$E$405,3,FALSE)</f>
        <v>0.97829999999999995</v>
      </c>
      <c r="J2073" s="10">
        <f>VLOOKUP(B2073,home!$B$2:$E$405,4,FALSE)</f>
        <v>0.79479999999999995</v>
      </c>
      <c r="K2073" s="12">
        <f t="shared" si="2742"/>
        <v>0.90540408959999996</v>
      </c>
      <c r="L2073" s="12">
        <f t="shared" si="2743"/>
        <v>0.74808358736399994</v>
      </c>
      <c r="M2073" s="13">
        <f t="shared" si="2744"/>
        <v>0.19138126725883003</v>
      </c>
      <c r="N2073" s="13">
        <f t="shared" si="2745"/>
        <v>0.1732773820489753</v>
      </c>
      <c r="O2073" s="13">
        <f t="shared" si="2746"/>
        <v>0.14316918496525399</v>
      </c>
      <c r="P2073" s="13">
        <f t="shared" si="2747"/>
        <v>0.12962596557223979</v>
      </c>
      <c r="Q2073" s="13">
        <f t="shared" si="2748"/>
        <v>7.8443025171161918E-2</v>
      </c>
      <c r="R2073" s="13">
        <f t="shared" si="2749"/>
        <v>5.3551258744393621E-2</v>
      </c>
      <c r="S2073" s="13">
        <f t="shared" si="2750"/>
        <v>2.1949497972299888E-2</v>
      </c>
      <c r="T2073" s="13">
        <f t="shared" si="2751"/>
        <v>5.868193967372734E-2</v>
      </c>
      <c r="U2073" s="13">
        <f t="shared" si="2752"/>
        <v>4.8485528670401748E-2</v>
      </c>
      <c r="V2073" s="13">
        <f t="shared" si="2753"/>
        <v>1.6518654151809623E-3</v>
      </c>
      <c r="W2073" s="13">
        <f t="shared" si="2754"/>
        <v>2.367421193018858E-2</v>
      </c>
      <c r="X2073" s="13">
        <f t="shared" si="2755"/>
        <v>1.7710289388751077E-2</v>
      </c>
      <c r="Y2073" s="13">
        <f t="shared" si="2756"/>
        <v>6.6243884095957429E-3</v>
      </c>
      <c r="Z2073" s="13">
        <f t="shared" si="2757"/>
        <v>1.3353605916454587E-2</v>
      </c>
      <c r="AA2073" s="13">
        <f t="shared" si="2758"/>
        <v>1.2090409407664739E-2</v>
      </c>
      <c r="AB2073" s="13">
        <f t="shared" si="2759"/>
        <v>5.4733530613189823E-3</v>
      </c>
      <c r="AC2073" s="13">
        <f t="shared" si="2760"/>
        <v>6.9927379944608161E-5</v>
      </c>
      <c r="AD2073" s="13">
        <f t="shared" si="2761"/>
        <v>5.3586820749124617E-3</v>
      </c>
      <c r="AE2073" s="13">
        <f t="shared" si="2762"/>
        <v>4.0087421101436763E-3</v>
      </c>
      <c r="AF2073" s="13">
        <f t="shared" si="2763"/>
        <v>1.499437089286706E-3</v>
      </c>
      <c r="AG2073" s="13">
        <f t="shared" si="2764"/>
        <v>3.739014255934112E-4</v>
      </c>
      <c r="AH2073" s="13">
        <f t="shared" si="2765"/>
        <v>2.4974033545566193E-3</v>
      </c>
      <c r="AI2073" s="13">
        <f t="shared" si="2766"/>
        <v>2.2611592105963221E-3</v>
      </c>
      <c r="AJ2073" s="13">
        <f t="shared" si="2767"/>
        <v>1.0236313982553084E-3</v>
      </c>
      <c r="AK2073" s="13">
        <f t="shared" si="2768"/>
        <v>3.0893335140777425E-4</v>
      </c>
      <c r="AL2073" s="13">
        <f t="shared" si="2769"/>
        <v>1.8945227555626396E-6</v>
      </c>
      <c r="AM2073" s="13">
        <f t="shared" si="2770"/>
        <v>9.7035453309839159E-4</v>
      </c>
      <c r="AN2073" s="13">
        <f t="shared" si="2771"/>
        <v>7.2590630013516391E-4</v>
      </c>
      <c r="AO2073" s="13">
        <f t="shared" si="2772"/>
        <v>2.715192945476209E-4</v>
      </c>
      <c r="AP2073" s="13">
        <f t="shared" si="2773"/>
        <v>6.7706375967908951E-5</v>
      </c>
      <c r="AQ2073" s="13">
        <f t="shared" si="2774"/>
        <v>1.2662507155372255E-5</v>
      </c>
      <c r="AR2073" s="13">
        <f t="shared" si="2775"/>
        <v>3.7365329211432079E-4</v>
      </c>
      <c r="AS2073" s="13">
        <f t="shared" si="2776"/>
        <v>3.3830721877280948E-4</v>
      </c>
      <c r="AT2073" s="13">
        <f t="shared" si="2777"/>
        <v>1.5315236970905174E-4</v>
      </c>
      <c r="AU2073" s="13">
        <f t="shared" si="2778"/>
        <v>4.622159395550221E-5</v>
      </c>
      <c r="AV2073" s="13">
        <f t="shared" si="2779"/>
        <v>1.0462305048785583E-5</v>
      </c>
      <c r="AW2073" s="13">
        <f t="shared" si="2780"/>
        <v>3.5644284690892008E-8</v>
      </c>
      <c r="AX2073" s="13">
        <f t="shared" si="2781"/>
        <v>1.4642716043819699E-4</v>
      </c>
      <c r="AY2073" s="13">
        <f t="shared" si="2782"/>
        <v>1.0953975546813036E-4</v>
      </c>
      <c r="AZ2073" s="13">
        <f t="shared" si="2783"/>
        <v>4.0972446614787145E-5</v>
      </c>
      <c r="BA2073" s="13">
        <f t="shared" si="2784"/>
        <v>1.0216938282223315E-5</v>
      </c>
      <c r="BB2073" s="13">
        <f t="shared" si="2785"/>
        <v>1.9107809605105495E-6</v>
      </c>
      <c r="BC2073" s="13">
        <f t="shared" si="2786"/>
        <v>2.858847751211124E-7</v>
      </c>
      <c r="BD2073" s="13">
        <f t="shared" si="2787"/>
        <v>4.6587315865874925E-5</v>
      </c>
      <c r="BE2073" s="13">
        <f t="shared" si="2788"/>
        <v>4.2180346308450123E-5</v>
      </c>
      <c r="BF2073" s="13">
        <f t="shared" si="2789"/>
        <v>1.9095129024207496E-5</v>
      </c>
      <c r="BG2073" s="13">
        <f t="shared" si="2790"/>
        <v>5.7629359699857082E-6</v>
      </c>
      <c r="BH2073" s="13">
        <f t="shared" si="2791"/>
        <v>1.3044464488320005E-6</v>
      </c>
      <c r="BI2073" s="13">
        <f t="shared" si="2792"/>
        <v>2.362102298873382E-7</v>
      </c>
      <c r="BJ2073" s="14">
        <f t="shared" si="2793"/>
        <v>0.37200950129977967</v>
      </c>
      <c r="BK2073" s="14">
        <f t="shared" si="2794"/>
        <v>0.34478995787671896</v>
      </c>
      <c r="BL2073" s="14">
        <f t="shared" si="2795"/>
        <v>0.26989782532729678</v>
      </c>
      <c r="BM2073" s="14">
        <f t="shared" si="2796"/>
        <v>0.23049330254821207</v>
      </c>
      <c r="BN2073" s="14">
        <f t="shared" si="2797"/>
        <v>0.76944808376085461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1.3391999999999999</v>
      </c>
      <c r="F2074" s="10">
        <f>VLOOKUP(B2074,home!$B$2:$E$405,3,FALSE)</f>
        <v>1.0578000000000001</v>
      </c>
      <c r="G2074" s="10">
        <f>VLOOKUP(C2074,away!$B$2:$E$405,4,FALSE)</f>
        <v>0.99560000000000004</v>
      </c>
      <c r="H2074" s="10">
        <f>VLOOKUP(A2074,away!$A$2:$E$405,3,FALSE)</f>
        <v>1.014</v>
      </c>
      <c r="I2074" s="10">
        <f>VLOOKUP(C2074,away!$B$2:$E$405,3,FALSE)</f>
        <v>1.5615000000000001</v>
      </c>
      <c r="J2074" s="10">
        <f>VLOOKUP(B2074,home!$B$2:$E$405,4,FALSE)</f>
        <v>1.3149</v>
      </c>
      <c r="K2074" s="12">
        <f t="shared" si="2742"/>
        <v>1.410372694656</v>
      </c>
      <c r="L2074" s="12">
        <f t="shared" si="2743"/>
        <v>2.0819613789000004</v>
      </c>
      <c r="M2074" s="13">
        <f t="shared" si="2744"/>
        <v>3.0429763910285981E-2</v>
      </c>
      <c r="N2074" s="13">
        <f t="shared" si="2745"/>
        <v>4.2917308123895929E-2</v>
      </c>
      <c r="O2074" s="13">
        <f t="shared" si="2746"/>
        <v>6.3353593230260463E-2</v>
      </c>
      <c r="P2074" s="13">
        <f t="shared" si="2747"/>
        <v>8.9352178000302554E-2</v>
      </c>
      <c r="Q2074" s="13">
        <f t="shared" si="2748"/>
        <v>3.026469975304048E-2</v>
      </c>
      <c r="R2074" s="13">
        <f t="shared" si="2749"/>
        <v>6.594986715997142E-2</v>
      </c>
      <c r="S2074" s="13">
        <f t="shared" si="2750"/>
        <v>6.5592126650537708E-2</v>
      </c>
      <c r="T2074" s="13">
        <f t="shared" si="2751"/>
        <v>6.3009936029834651E-2</v>
      </c>
      <c r="U2074" s="13">
        <f t="shared" si="2752"/>
        <v>9.3013891858614112E-2</v>
      </c>
      <c r="V2074" s="13">
        <f t="shared" si="2753"/>
        <v>2.1400098028204792E-2</v>
      </c>
      <c r="W2074" s="13">
        <f t="shared" si="2754"/>
        <v>1.422816871455016E-2</v>
      </c>
      <c r="X2074" s="13">
        <f t="shared" si="2755"/>
        <v>2.9622497756166693E-2</v>
      </c>
      <c r="Y2074" s="13">
        <f t="shared" si="2756"/>
        <v>3.0836448137445495E-2</v>
      </c>
      <c r="Z2074" s="13">
        <f t="shared" si="2757"/>
        <v>4.5768358790215319E-2</v>
      </c>
      <c r="AA2074" s="13">
        <f t="shared" si="2758"/>
        <v>6.4550443516938588E-2</v>
      </c>
      <c r="AB2074" s="13">
        <f t="shared" si="2759"/>
        <v>4.5520091482112321E-2</v>
      </c>
      <c r="AC2074" s="13">
        <f t="shared" si="2760"/>
        <v>3.9273747199401708E-3</v>
      </c>
      <c r="AD2074" s="13">
        <f t="shared" si="2761"/>
        <v>5.0167551624900773E-3</v>
      </c>
      <c r="AE2074" s="13">
        <f t="shared" si="2762"/>
        <v>1.0444690495701535E-2</v>
      </c>
      <c r="AF2074" s="13">
        <f t="shared" si="2763"/>
        <v>1.0872721113307251E-2</v>
      </c>
      <c r="AG2074" s="13">
        <f t="shared" si="2764"/>
        <v>7.545528480485438E-3</v>
      </c>
      <c r="AH2074" s="13">
        <f t="shared" si="2765"/>
        <v>2.3821988844216654E-2</v>
      </c>
      <c r="AI2074" s="13">
        <f t="shared" si="2766"/>
        <v>3.3597882598283009E-2</v>
      </c>
      <c r="AJ2074" s="13">
        <f t="shared" si="2767"/>
        <v>2.3692768107438176E-2</v>
      </c>
      <c r="AK2074" s="13">
        <f t="shared" si="2768"/>
        <v>1.1138544399849105E-2</v>
      </c>
      <c r="AL2074" s="13">
        <f t="shared" si="2769"/>
        <v>4.612845319268002E-4</v>
      </c>
      <c r="AM2074" s="13">
        <f t="shared" si="2770"/>
        <v>1.4150988993901054E-3</v>
      </c>
      <c r="AN2074" s="13">
        <f t="shared" si="2771"/>
        <v>2.9461812558540966E-3</v>
      </c>
      <c r="AO2074" s="13">
        <f t="shared" si="2772"/>
        <v>3.0669177949636654E-3</v>
      </c>
      <c r="AP2074" s="13">
        <f t="shared" si="2773"/>
        <v>2.1284014671251674E-3</v>
      </c>
      <c r="AQ2074" s="13">
        <f t="shared" si="2774"/>
        <v>1.1078124133371741E-3</v>
      </c>
      <c r="AR2074" s="13">
        <f t="shared" si="2775"/>
        <v>9.9192921484491502E-3</v>
      </c>
      <c r="AS2074" s="13">
        <f t="shared" si="2776"/>
        <v>1.3989898796488329E-2</v>
      </c>
      <c r="AT2074" s="13">
        <f t="shared" si="2777"/>
        <v>9.8654856317839917E-3</v>
      </c>
      <c r="AU2074" s="13">
        <f t="shared" si="2778"/>
        <v>4.6380038515297459E-3</v>
      </c>
      <c r="AV2074" s="13">
        <f t="shared" si="2779"/>
        <v>1.6353284974767288E-3</v>
      </c>
      <c r="AW2074" s="13">
        <f t="shared" si="2780"/>
        <v>3.7624691812180938E-5</v>
      </c>
      <c r="AX2074" s="13">
        <f t="shared" si="2781"/>
        <v>3.3263614132292713E-4</v>
      </c>
      <c r="AY2074" s="13">
        <f t="shared" si="2782"/>
        <v>6.9253559946065666E-4</v>
      </c>
      <c r="AZ2074" s="13">
        <f t="shared" si="2783"/>
        <v>7.2091618579522376E-4</v>
      </c>
      <c r="BA2074" s="13">
        <f t="shared" si="2784"/>
        <v>5.0030655208318435E-4</v>
      </c>
      <c r="BB2074" s="13">
        <f t="shared" si="2785"/>
        <v>2.6040472976195279E-4</v>
      </c>
      <c r="BC2074" s="13">
        <f t="shared" si="2786"/>
        <v>1.0843051804945548E-4</v>
      </c>
      <c r="BD2074" s="13">
        <f t="shared" si="2787"/>
        <v>3.4419305265161885E-3</v>
      </c>
      <c r="BE2074" s="13">
        <f t="shared" si="2788"/>
        <v>4.8544048315013804E-3</v>
      </c>
      <c r="BF2074" s="13">
        <f t="shared" si="2789"/>
        <v>3.423260011577855E-3</v>
      </c>
      <c r="BG2074" s="13">
        <f t="shared" si="2790"/>
        <v>1.6093574823457296E-3</v>
      </c>
      <c r="BH2074" s="13">
        <f t="shared" si="2791"/>
        <v>5.6744846226018577E-4</v>
      </c>
      <c r="BI2074" s="13">
        <f t="shared" si="2792"/>
        <v>1.6006276335926028E-4</v>
      </c>
      <c r="BJ2074" s="14">
        <f t="shared" si="2793"/>
        <v>0.25803839532406131</v>
      </c>
      <c r="BK2074" s="14">
        <f t="shared" si="2794"/>
        <v>0.2118553614406587</v>
      </c>
      <c r="BL2074" s="14">
        <f t="shared" si="2795"/>
        <v>0.47874354420097248</v>
      </c>
      <c r="BM2074" s="14">
        <f t="shared" si="2796"/>
        <v>0.67148333867050236</v>
      </c>
      <c r="BN2074" s="14">
        <f t="shared" si="2797"/>
        <v>0.32226741017775679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1.3391999999999999</v>
      </c>
      <c r="F2075" s="10">
        <f>VLOOKUP(B2075,home!$B$2:$E$405,3,FALSE)</f>
        <v>1.4934000000000001</v>
      </c>
      <c r="G2075" s="10">
        <f>VLOOKUP(C2075,away!$B$2:$E$405,4,FALSE)</f>
        <v>0.87119999999999997</v>
      </c>
      <c r="H2075" s="10">
        <f>VLOOKUP(A2075,away!$A$2:$E$405,3,FALSE)</f>
        <v>1.014</v>
      </c>
      <c r="I2075" s="10">
        <f>VLOOKUP(C2075,away!$B$2:$E$405,3,FALSE)</f>
        <v>0.65749999999999997</v>
      </c>
      <c r="J2075" s="10">
        <f>VLOOKUP(B2075,home!$B$2:$E$405,4,FALSE)</f>
        <v>0.65749999999999997</v>
      </c>
      <c r="K2075" s="12">
        <f t="shared" si="2742"/>
        <v>1.7423662671359998</v>
      </c>
      <c r="L2075" s="12">
        <f t="shared" si="2743"/>
        <v>0.43835853749999998</v>
      </c>
      <c r="M2075" s="13">
        <f t="shared" si="2744"/>
        <v>0.11295962730052699</v>
      </c>
      <c r="N2075" s="13">
        <f t="shared" si="2745"/>
        <v>0.19681704415669299</v>
      </c>
      <c r="O2075" s="13">
        <f t="shared" si="2746"/>
        <v>4.9516817020004079E-2</v>
      </c>
      <c r="P2075" s="13">
        <f t="shared" si="2747"/>
        <v>8.6276431631600856E-2</v>
      </c>
      <c r="Q2075" s="13">
        <f t="shared" si="2748"/>
        <v>0.17146368926801922</v>
      </c>
      <c r="R2075" s="13">
        <f t="shared" si="2749"/>
        <v>1.0853059745272047E-2</v>
      </c>
      <c r="S2075" s="13">
        <f t="shared" si="2750"/>
        <v>1.647407758189277E-2</v>
      </c>
      <c r="T2075" s="13">
        <f t="shared" si="2751"/>
        <v>7.5162572061883356E-2</v>
      </c>
      <c r="U2075" s="13">
        <f t="shared" si="2752"/>
        <v>1.8910005195373641E-2</v>
      </c>
      <c r="V2075" s="13">
        <f t="shared" si="2753"/>
        <v>1.3980655076648199E-3</v>
      </c>
      <c r="W2075" s="13">
        <f t="shared" si="2754"/>
        <v>9.9584182739761912E-2</v>
      </c>
      <c r="X2075" s="13">
        <f t="shared" si="2755"/>
        <v>4.3653576703934771E-2</v>
      </c>
      <c r="Y2075" s="13">
        <f t="shared" si="2756"/>
        <v>9.5679590202904577E-3</v>
      </c>
      <c r="Z2075" s="13">
        <f t="shared" si="2757"/>
        <v>1.5858437991125266E-3</v>
      </c>
      <c r="AA2075" s="13">
        <f t="shared" si="2758"/>
        <v>2.7631207405204652E-3</v>
      </c>
      <c r="AB2075" s="13">
        <f t="shared" si="2759"/>
        <v>2.4071841851533516E-3</v>
      </c>
      <c r="AC2075" s="13">
        <f t="shared" si="2760"/>
        <v>6.6738503210773029E-5</v>
      </c>
      <c r="AD2075" s="13">
        <f t="shared" si="2761"/>
        <v>4.3378030186517057E-2</v>
      </c>
      <c r="AE2075" s="13">
        <f t="shared" si="2762"/>
        <v>1.9015129872192466E-2</v>
      </c>
      <c r="AF2075" s="13">
        <f t="shared" si="2763"/>
        <v>4.1677222605734253E-3</v>
      </c>
      <c r="AG2075" s="13">
        <f t="shared" si="2764"/>
        <v>6.0898554495038715E-4</v>
      </c>
      <c r="AH2075" s="13">
        <f t="shared" si="2765"/>
        <v>1.7379204212060264E-4</v>
      </c>
      <c r="AI2075" s="13">
        <f t="shared" si="2766"/>
        <v>3.0280939168761688E-4</v>
      </c>
      <c r="AJ2075" s="13">
        <f t="shared" si="2767"/>
        <v>2.6380243472423799E-4</v>
      </c>
      <c r="AK2075" s="13">
        <f t="shared" si="2768"/>
        <v>1.5321348781728629E-4</v>
      </c>
      <c r="AL2075" s="13">
        <f t="shared" si="2769"/>
        <v>2.0389443722722932E-6</v>
      </c>
      <c r="AM2075" s="13">
        <f t="shared" si="2770"/>
        <v>1.5116083306358878E-2</v>
      </c>
      <c r="AN2075" s="13">
        <f t="shared" si="2771"/>
        <v>6.6262641709036417E-3</v>
      </c>
      <c r="AO2075" s="13">
        <f t="shared" si="2772"/>
        <v>1.4523397355229852E-3</v>
      </c>
      <c r="AP2075" s="13">
        <f t="shared" si="2773"/>
        <v>2.1221517413899763E-4</v>
      </c>
      <c r="AQ2075" s="13">
        <f t="shared" si="2774"/>
        <v>2.3256583342719692E-5</v>
      </c>
      <c r="AR2075" s="13">
        <f t="shared" si="2775"/>
        <v>1.5236645082625156E-5</v>
      </c>
      <c r="AS2075" s="13">
        <f t="shared" si="2776"/>
        <v>2.6547816416289681E-5</v>
      </c>
      <c r="AT2075" s="13">
        <f t="shared" si="2777"/>
        <v>2.3128009894931238E-5</v>
      </c>
      <c r="AU2075" s="13">
        <f t="shared" si="2778"/>
        <v>1.3432488088971939E-5</v>
      </c>
      <c r="AV2075" s="13">
        <f t="shared" si="2779"/>
        <v>5.851078532482704E-6</v>
      </c>
      <c r="AW2075" s="13">
        <f t="shared" si="2780"/>
        <v>4.3258534275302292E-8</v>
      </c>
      <c r="AX2075" s="13">
        <f t="shared" si="2781"/>
        <v>4.3896256073695534E-3</v>
      </c>
      <c r="AY2075" s="13">
        <f t="shared" si="2782"/>
        <v>1.9242298614190667E-3</v>
      </c>
      <c r="AZ2075" s="13">
        <f t="shared" si="2783"/>
        <v>4.2175129393274484E-4</v>
      </c>
      <c r="BA2075" s="13">
        <f t="shared" si="2784"/>
        <v>6.1626093465696902E-5</v>
      </c>
      <c r="BB2075" s="13">
        <f t="shared" si="2785"/>
        <v>6.7535810508652972E-6</v>
      </c>
      <c r="BC2075" s="13">
        <f t="shared" si="2786"/>
        <v>5.92097982469005E-7</v>
      </c>
      <c r="BD2075" s="13">
        <f t="shared" si="2787"/>
        <v>1.1131855758043553E-6</v>
      </c>
      <c r="BE2075" s="13">
        <f t="shared" si="2788"/>
        <v>1.9395769963438734E-6</v>
      </c>
      <c r="BF2075" s="13">
        <f t="shared" si="2789"/>
        <v>1.6897267654712649E-6</v>
      </c>
      <c r="BG2075" s="13">
        <f t="shared" si="2790"/>
        <v>9.813743056113184E-7</v>
      </c>
      <c r="BH2075" s="13">
        <f t="shared" si="2791"/>
        <v>4.2747837138279418E-7</v>
      </c>
      <c r="BI2075" s="13">
        <f t="shared" si="2792"/>
        <v>1.4896477884552306E-7</v>
      </c>
      <c r="BJ2075" s="14">
        <f t="shared" si="2793"/>
        <v>0.6936536293203035</v>
      </c>
      <c r="BK2075" s="14">
        <f t="shared" si="2794"/>
        <v>0.21910120933068755</v>
      </c>
      <c r="BL2075" s="14">
        <f t="shared" si="2795"/>
        <v>8.5434300587482082E-2</v>
      </c>
      <c r="BM2075" s="14">
        <f t="shared" si="2796"/>
        <v>0.36996412731258482</v>
      </c>
      <c r="BN2075" s="14">
        <f t="shared" si="2797"/>
        <v>0.62788666912211621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1.3391999999999999</v>
      </c>
      <c r="F2076" s="10">
        <f>VLOOKUP(B2076,home!$B$2:$E$405,3,FALSE)</f>
        <v>0.93340000000000001</v>
      </c>
      <c r="G2076" s="10">
        <f>VLOOKUP(C2076,away!$B$2:$E$405,4,FALSE)</f>
        <v>0.74670000000000003</v>
      </c>
      <c r="H2076" s="10">
        <f>VLOOKUP(A2076,away!$A$2:$E$405,3,FALSE)</f>
        <v>1.014</v>
      </c>
      <c r="I2076" s="10">
        <f>VLOOKUP(C2076,away!$B$2:$E$405,3,FALSE)</f>
        <v>0.71719999999999995</v>
      </c>
      <c r="J2076" s="10">
        <f>VLOOKUP(B2076,home!$B$2:$E$405,4,FALSE)</f>
        <v>1.1506000000000001</v>
      </c>
      <c r="K2076" s="12">
        <f t="shared" si="2742"/>
        <v>0.93338192937600006</v>
      </c>
      <c r="L2076" s="12">
        <f t="shared" si="2743"/>
        <v>0.83676326447999994</v>
      </c>
      <c r="M2076" s="13">
        <f t="shared" si="2744"/>
        <v>0.1703082593172876</v>
      </c>
      <c r="N2076" s="13">
        <f t="shared" si="2745"/>
        <v>0.15896265167023807</v>
      </c>
      <c r="O2076" s="13">
        <f t="shared" si="2746"/>
        <v>0.14250769503423993</v>
      </c>
      <c r="P2076" s="13">
        <f t="shared" si="2747"/>
        <v>0.13301410734198552</v>
      </c>
      <c r="Q2076" s="13">
        <f t="shared" si="2748"/>
        <v>7.4186433257345905E-2</v>
      </c>
      <c r="R2076" s="13">
        <f t="shared" si="2749"/>
        <v>5.9622602055185443E-2</v>
      </c>
      <c r="S2076" s="13">
        <f t="shared" si="2750"/>
        <v>2.5971659893228222E-2</v>
      </c>
      <c r="T2076" s="13">
        <f t="shared" si="2751"/>
        <v>6.2076482072544396E-2</v>
      </c>
      <c r="U2076" s="13">
        <f t="shared" si="2752"/>
        <v>5.5650659340686463E-2</v>
      </c>
      <c r="V2076" s="13">
        <f t="shared" si="2753"/>
        <v>2.2538198093372281E-3</v>
      </c>
      <c r="W2076" s="13">
        <f t="shared" si="2754"/>
        <v>2.30814254024218E-2</v>
      </c>
      <c r="X2076" s="13">
        <f t="shared" si="2755"/>
        <v>1.9313688868582063E-2</v>
      </c>
      <c r="Y2076" s="13">
        <f t="shared" si="2756"/>
        <v>8.0804926734128809E-3</v>
      </c>
      <c r="Z2076" s="13">
        <f t="shared" si="2757"/>
        <v>1.6630001044162977E-2</v>
      </c>
      <c r="AA2076" s="13">
        <f t="shared" si="2758"/>
        <v>1.5522142460125735E-2</v>
      </c>
      <c r="AB2076" s="13">
        <f t="shared" si="2759"/>
        <v>7.2440436387406441E-3</v>
      </c>
      <c r="AC2076" s="13">
        <f t="shared" si="2760"/>
        <v>1.1001735590013318E-4</v>
      </c>
      <c r="AD2076" s="13">
        <f t="shared" si="2761"/>
        <v>5.3859463437151683E-3</v>
      </c>
      <c r="AE2076" s="13">
        <f t="shared" si="2762"/>
        <v>4.5067620448812238E-3</v>
      </c>
      <c r="AF2076" s="13">
        <f t="shared" si="2763"/>
        <v>1.8855464604546864E-3</v>
      </c>
      <c r="AG2076" s="13">
        <f t="shared" si="2764"/>
        <v>5.2591867052625757E-4</v>
      </c>
      <c r="AH2076" s="13">
        <f t="shared" si="2765"/>
        <v>3.4788434905049042E-3</v>
      </c>
      <c r="AI2076" s="13">
        <f t="shared" si="2766"/>
        <v>3.2470896491646061E-3</v>
      </c>
      <c r="AJ2076" s="13">
        <f t="shared" si="2767"/>
        <v>1.5153874007970494E-3</v>
      </c>
      <c r="AK2076" s="13">
        <f t="shared" si="2768"/>
        <v>4.7147840530267743E-4</v>
      </c>
      <c r="AL2076" s="13">
        <f t="shared" si="2769"/>
        <v>3.4370289370214466E-6</v>
      </c>
      <c r="AM2076" s="13">
        <f t="shared" si="2770"/>
        <v>1.0054289979624957E-3</v>
      </c>
      <c r="AN2076" s="13">
        <f t="shared" si="2771"/>
        <v>8.4130605053795316E-4</v>
      </c>
      <c r="AO2076" s="13">
        <f t="shared" si="2772"/>
        <v>3.5198699863745673E-4</v>
      </c>
      <c r="AP2076" s="13">
        <f t="shared" si="2773"/>
        <v>9.8176596678131861E-5</v>
      </c>
      <c r="AQ2076" s="13">
        <f t="shared" si="2774"/>
        <v>2.0537642382982481E-5</v>
      </c>
      <c r="AR2076" s="13">
        <f t="shared" si="2775"/>
        <v>5.8219368714597657E-4</v>
      </c>
      <c r="AS2076" s="13">
        <f t="shared" si="2776"/>
        <v>5.4340906697883905E-4</v>
      </c>
      <c r="AT2076" s="13">
        <f t="shared" si="2777"/>
        <v>2.5360410168856034E-4</v>
      </c>
      <c r="AU2076" s="13">
        <f t="shared" si="2778"/>
        <v>7.8903161910578613E-5</v>
      </c>
      <c r="AV2076" s="13">
        <f t="shared" si="2779"/>
        <v>1.8411696374490692E-5</v>
      </c>
      <c r="AW2076" s="13">
        <f t="shared" si="2780"/>
        <v>7.4566315123585825E-8</v>
      </c>
      <c r="AX2076" s="13">
        <f t="shared" si="2781"/>
        <v>1.5640820966146874E-4</v>
      </c>
      <c r="AY2076" s="13">
        <f t="shared" si="2782"/>
        <v>1.3087664410780283E-4</v>
      </c>
      <c r="AZ2076" s="13">
        <f t="shared" si="2783"/>
        <v>5.4756383983916124E-5</v>
      </c>
      <c r="BA2076" s="13">
        <f t="shared" si="2784"/>
        <v>1.527271020450068E-5</v>
      </c>
      <c r="BB2076" s="13">
        <f t="shared" si="2785"/>
        <v>3.1949107120437484E-6</v>
      </c>
      <c r="BC2076" s="13">
        <f t="shared" si="2786"/>
        <v>5.3467678342636991E-7</v>
      </c>
      <c r="BD2076" s="13">
        <f t="shared" si="2787"/>
        <v>8.1193048369319136E-5</v>
      </c>
      <c r="BE2076" s="13">
        <f t="shared" si="2788"/>
        <v>7.5784124138874003E-5</v>
      </c>
      <c r="BF2076" s="13">
        <f t="shared" si="2789"/>
        <v>3.5367766002406255E-5</v>
      </c>
      <c r="BG2076" s="13">
        <f t="shared" si="2790"/>
        <v>1.1003877889681619E-5</v>
      </c>
      <c r="BH2076" s="13">
        <f t="shared" si="2791"/>
        <v>2.567705193822234E-6</v>
      </c>
      <c r="BI2076" s="13">
        <f t="shared" si="2792"/>
        <v>4.7932992557571467E-7</v>
      </c>
      <c r="BJ2076" s="14">
        <f t="shared" si="2793"/>
        <v>0.36068382728577458</v>
      </c>
      <c r="BK2076" s="14">
        <f t="shared" si="2794"/>
        <v>0.33179217739078365</v>
      </c>
      <c r="BL2076" s="14">
        <f t="shared" si="2795"/>
        <v>0.29094285904036554</v>
      </c>
      <c r="BM2076" s="14">
        <f t="shared" si="2796"/>
        <v>0.26131631400701155</v>
      </c>
      <c r="BN2076" s="14">
        <f t="shared" si="2797"/>
        <v>0.73860174867628248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1.3391999999999999</v>
      </c>
      <c r="F2077" s="10">
        <f>VLOOKUP(B2077,home!$B$2:$E$405,3,FALSE)</f>
        <v>0.93340000000000001</v>
      </c>
      <c r="G2077" s="10">
        <f>VLOOKUP(C2077,away!$B$2:$E$405,4,FALSE)</f>
        <v>0.49780000000000002</v>
      </c>
      <c r="H2077" s="10">
        <f>VLOOKUP(A2077,away!$A$2:$E$405,3,FALSE)</f>
        <v>1.014</v>
      </c>
      <c r="I2077" s="10">
        <f>VLOOKUP(C2077,away!$B$2:$E$405,3,FALSE)</f>
        <v>0.57530000000000003</v>
      </c>
      <c r="J2077" s="10">
        <f>VLOOKUP(B2077,home!$B$2:$E$405,4,FALSE)</f>
        <v>1.1506000000000001</v>
      </c>
      <c r="K2077" s="12">
        <f t="shared" si="2742"/>
        <v>0.62225461958400008</v>
      </c>
      <c r="L2077" s="12">
        <f t="shared" si="2743"/>
        <v>0.67120734252000014</v>
      </c>
      <c r="M2077" s="13">
        <f t="shared" si="2744"/>
        <v>0.27431945375356664</v>
      </c>
      <c r="N2077" s="13">
        <f t="shared" si="2745"/>
        <v>0.17069654733991635</v>
      </c>
      <c r="O2077" s="13">
        <f t="shared" si="2746"/>
        <v>0.18412523155546956</v>
      </c>
      <c r="P2077" s="13">
        <f t="shared" si="2747"/>
        <v>0.11457277591736464</v>
      </c>
      <c r="Q2077" s="13">
        <f t="shared" si="2748"/>
        <v>5.3108357564650946E-2</v>
      </c>
      <c r="R2077" s="13">
        <f t="shared" si="2749"/>
        <v>6.1793103681613185E-2</v>
      </c>
      <c r="S2077" s="13">
        <f t="shared" si="2750"/>
        <v>1.1963169948204934E-2</v>
      </c>
      <c r="T2077" s="13">
        <f t="shared" si="2751"/>
        <v>3.5646719546571309E-2</v>
      </c>
      <c r="U2077" s="13">
        <f t="shared" si="2752"/>
        <v>3.8451044224316888E-2</v>
      </c>
      <c r="V2077" s="13">
        <f t="shared" si="2753"/>
        <v>5.5517332518796928E-4</v>
      </c>
      <c r="W2077" s="13">
        <f t="shared" si="2754"/>
        <v>1.1015640277707645E-2</v>
      </c>
      <c r="X2077" s="13">
        <f t="shared" si="2755"/>
        <v>7.3937786369564244E-3</v>
      </c>
      <c r="Y2077" s="13">
        <f t="shared" si="2756"/>
        <v>2.4813792550463349E-3</v>
      </c>
      <c r="Z2077" s="13">
        <f t="shared" si="2757"/>
        <v>1.3825328302732807E-2</v>
      </c>
      <c r="AA2077" s="13">
        <f t="shared" si="2758"/>
        <v>8.6028744036409123E-3</v>
      </c>
      <c r="AB2077" s="13">
        <f t="shared" si="2759"/>
        <v>2.6765891696832536E-3</v>
      </c>
      <c r="AC2077" s="13">
        <f t="shared" si="2760"/>
        <v>1.4492170558745956E-5</v>
      </c>
      <c r="AD2077" s="13">
        <f t="shared" si="2761"/>
        <v>1.713633262619789E-3</v>
      </c>
      <c r="AE2077" s="13">
        <f t="shared" si="2762"/>
        <v>1.150203228256906E-3</v>
      </c>
      <c r="AF2077" s="13">
        <f t="shared" si="2763"/>
        <v>3.8601242609812144E-4</v>
      </c>
      <c r="AG2077" s="13">
        <f t="shared" si="2764"/>
        <v>8.6364791567006009E-5</v>
      </c>
      <c r="AH2077" s="13">
        <f t="shared" si="2765"/>
        <v>2.3199154673859577E-3</v>
      </c>
      <c r="AI2077" s="13">
        <f t="shared" si="2766"/>
        <v>1.4435781166252872E-3</v>
      </c>
      <c r="AJ2077" s="13">
        <f t="shared" si="2767"/>
        <v>4.4913657590022762E-4</v>
      </c>
      <c r="AK2077" s="13">
        <f t="shared" si="2768"/>
        <v>9.3159103059352183E-5</v>
      </c>
      <c r="AL2077" s="13">
        <f t="shared" si="2769"/>
        <v>2.4211308199454924E-7</v>
      </c>
      <c r="AM2077" s="13">
        <f t="shared" si="2770"/>
        <v>2.1326324278759322E-4</v>
      </c>
      <c r="AN2077" s="13">
        <f t="shared" si="2771"/>
        <v>1.4314385444865805E-4</v>
      </c>
      <c r="AO2077" s="13">
        <f t="shared" si="2772"/>
        <v>4.803960307127672E-5</v>
      </c>
      <c r="AP2077" s="13">
        <f t="shared" si="2773"/>
        <v>1.074817810439576E-5</v>
      </c>
      <c r="AQ2077" s="13">
        <f t="shared" si="2774"/>
        <v>1.8035640155957828E-6</v>
      </c>
      <c r="AR2077" s="13">
        <f t="shared" si="2775"/>
        <v>3.1142885914703475E-4</v>
      </c>
      <c r="AS2077" s="13">
        <f t="shared" si="2776"/>
        <v>1.9378804627601725E-4</v>
      </c>
      <c r="AT2077" s="13">
        <f t="shared" si="2777"/>
        <v>6.0292753507704852E-5</v>
      </c>
      <c r="AU2077" s="13">
        <f t="shared" si="2778"/>
        <v>1.2505814799202926E-5</v>
      </c>
      <c r="AV2077" s="13">
        <f t="shared" si="2779"/>
        <v>1.9454502576164927E-6</v>
      </c>
      <c r="AW2077" s="13">
        <f t="shared" si="2780"/>
        <v>2.8089278465568821E-9</v>
      </c>
      <c r="AX2077" s="13">
        <f t="shared" si="2781"/>
        <v>2.2117339668674005E-5</v>
      </c>
      <c r="AY2077" s="13">
        <f t="shared" si="2782"/>
        <v>1.4845320782622861E-5</v>
      </c>
      <c r="AZ2077" s="13">
        <f t="shared" si="2783"/>
        <v>4.9821441556806082E-6</v>
      </c>
      <c r="BA2077" s="13">
        <f t="shared" si="2784"/>
        <v>1.1146839129286435E-6</v>
      </c>
      <c r="BB2077" s="13">
        <f t="shared" si="2785"/>
        <v>1.8704600673665753E-7</v>
      </c>
      <c r="BC2077" s="13">
        <f t="shared" si="2786"/>
        <v>2.5109330622138003E-8</v>
      </c>
      <c r="BD2077" s="13">
        <f t="shared" si="2787"/>
        <v>3.483888948868607E-5</v>
      </c>
      <c r="BE2077" s="13">
        <f t="shared" si="2788"/>
        <v>2.1678659925511371E-5</v>
      </c>
      <c r="BF2077" s="13">
        <f t="shared" si="2789"/>
        <v>6.7448231425199923E-6</v>
      </c>
      <c r="BG2077" s="13">
        <f t="shared" si="2790"/>
        <v>1.3989991195700461E-6</v>
      </c>
      <c r="BH2077" s="13">
        <f t="shared" si="2791"/>
        <v>2.1763341623660243E-7</v>
      </c>
      <c r="BI2077" s="13">
        <f t="shared" si="2792"/>
        <v>2.7084679725814688E-8</v>
      </c>
      <c r="BJ2077" s="14">
        <f t="shared" si="2793"/>
        <v>0.28413890641567552</v>
      </c>
      <c r="BK2077" s="14">
        <f t="shared" si="2794"/>
        <v>0.40144015254874754</v>
      </c>
      <c r="BL2077" s="14">
        <f t="shared" si="2795"/>
        <v>0.30059949931145447</v>
      </c>
      <c r="BM2077" s="14">
        <f t="shared" si="2796"/>
        <v>0.14137357425417432</v>
      </c>
      <c r="BN2077" s="14">
        <f t="shared" si="2797"/>
        <v>0.8586154698125813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1.3391999999999999</v>
      </c>
      <c r="F2078" s="10">
        <f>VLOOKUP(B2078,home!$B$2:$E$405,3,FALSE)</f>
        <v>0.81459999999999999</v>
      </c>
      <c r="G2078" s="10">
        <f>VLOOKUP(C2078,away!$B$2:$E$405,4,FALSE)</f>
        <v>0.6845</v>
      </c>
      <c r="H2078" s="10">
        <f>VLOOKUP(A2078,away!$A$2:$E$405,3,FALSE)</f>
        <v>1.014</v>
      </c>
      <c r="I2078" s="10">
        <f>VLOOKUP(C2078,away!$B$2:$E$405,3,FALSE)</f>
        <v>1.3149</v>
      </c>
      <c r="J2078" s="10">
        <f>VLOOKUP(B2078,home!$B$2:$E$405,4,FALSE)</f>
        <v>1.3448</v>
      </c>
      <c r="K2078" s="12">
        <f t="shared" si="2742"/>
        <v>0.74672948303999997</v>
      </c>
      <c r="L2078" s="12">
        <f t="shared" si="2743"/>
        <v>1.7930334052800001</v>
      </c>
      <c r="M2078" s="13">
        <f t="shared" si="2744"/>
        <v>7.8885102152411443E-2</v>
      </c>
      <c r="N2078" s="13">
        <f t="shared" si="2745"/>
        <v>5.8905831549827779E-2</v>
      </c>
      <c r="O2078" s="13">
        <f t="shared" si="2746"/>
        <v>0.14144362333819896</v>
      </c>
      <c r="P2078" s="13">
        <f t="shared" si="2747"/>
        <v>0.10562012373463776</v>
      </c>
      <c r="Q2078" s="13">
        <f t="shared" si="2748"/>
        <v>2.1993360570622109E-2</v>
      </c>
      <c r="R2078" s="13">
        <f t="shared" si="2749"/>
        <v>0.1268065708046163</v>
      </c>
      <c r="S2078" s="13">
        <f t="shared" si="2750"/>
        <v>3.5353983937825129E-2</v>
      </c>
      <c r="T2078" s="13">
        <f t="shared" si="2751"/>
        <v>3.9434830197493442E-2</v>
      </c>
      <c r="U2078" s="13">
        <f t="shared" si="2752"/>
        <v>9.469020506300628E-2</v>
      </c>
      <c r="V2078" s="13">
        <f t="shared" si="2753"/>
        <v>5.2595371920528796E-3</v>
      </c>
      <c r="W2078" s="13">
        <f t="shared" si="2754"/>
        <v>5.4743635897376557E-3</v>
      </c>
      <c r="X2078" s="13">
        <f t="shared" si="2755"/>
        <v>9.8157167890481536E-3</v>
      </c>
      <c r="Y2078" s="13">
        <f t="shared" si="2756"/>
        <v>8.7999540497655411E-3</v>
      </c>
      <c r="Z2078" s="13">
        <f t="shared" si="2757"/>
        <v>7.5789472487226894E-2</v>
      </c>
      <c r="AA2078" s="13">
        <f t="shared" si="2758"/>
        <v>5.6594233610261231E-2</v>
      </c>
      <c r="AB2078" s="13">
        <f t="shared" si="2759"/>
        <v>2.1130291403417677E-2</v>
      </c>
      <c r="AC2078" s="13">
        <f t="shared" si="2760"/>
        <v>4.4012823227561467E-4</v>
      </c>
      <c r="AD2078" s="13">
        <f t="shared" si="2761"/>
        <v>1.0219671733344494E-3</v>
      </c>
      <c r="AE2078" s="13">
        <f t="shared" si="2762"/>
        <v>1.8324212808882435E-3</v>
      </c>
      <c r="AF2078" s="13">
        <f t="shared" si="2763"/>
        <v>1.6427962845892937E-3</v>
      </c>
      <c r="AG2078" s="13">
        <f t="shared" si="2764"/>
        <v>9.8186287211282468E-4</v>
      </c>
      <c r="AH2078" s="13">
        <f t="shared" si="2765"/>
        <v>3.397326398453681E-2</v>
      </c>
      <c r="AI2078" s="13">
        <f t="shared" si="2766"/>
        <v>2.5368837852354623E-2</v>
      </c>
      <c r="AJ2078" s="13">
        <f t="shared" si="2767"/>
        <v>9.4718295874071743E-3</v>
      </c>
      <c r="AK2078" s="13">
        <f t="shared" si="2768"/>
        <v>2.3576314704158454E-3</v>
      </c>
      <c r="AL2078" s="13">
        <f t="shared" si="2769"/>
        <v>2.3571699640950157E-5</v>
      </c>
      <c r="AM2078" s="13">
        <f t="shared" si="2770"/>
        <v>1.5262660380557674E-4</v>
      </c>
      <c r="AN2078" s="13">
        <f t="shared" si="2771"/>
        <v>2.7366459915783463E-4</v>
      </c>
      <c r="AO2078" s="13">
        <f t="shared" si="2772"/>
        <v>2.4534488406627932E-4</v>
      </c>
      <c r="AP2078" s="13">
        <f t="shared" si="2773"/>
        <v>1.4663719098179591E-4</v>
      </c>
      <c r="AQ2078" s="13">
        <f t="shared" si="2774"/>
        <v>6.5731345471695791E-5</v>
      </c>
      <c r="AR2078" s="13">
        <f t="shared" si="2775"/>
        <v>1.2183039442134082E-2</v>
      </c>
      <c r="AS2078" s="13">
        <f t="shared" si="2776"/>
        <v>9.0974347444807129E-3</v>
      </c>
      <c r="AT2078" s="13">
        <f t="shared" si="2777"/>
        <v>3.396661371868108E-3</v>
      </c>
      <c r="AU2078" s="13">
        <f t="shared" si="2778"/>
        <v>8.4546239675900321E-4</v>
      </c>
      <c r="AV2078" s="13">
        <f t="shared" si="2779"/>
        <v>1.5783292461540242E-4</v>
      </c>
      <c r="AW2078" s="13">
        <f t="shared" si="2780"/>
        <v>8.7667793790585422E-7</v>
      </c>
      <c r="AX2078" s="13">
        <f t="shared" si="2781"/>
        <v>1.8995130826314859E-5</v>
      </c>
      <c r="AY2078" s="13">
        <f t="shared" si="2782"/>
        <v>3.4058904109246431E-5</v>
      </c>
      <c r="AZ2078" s="13">
        <f t="shared" si="2783"/>
        <v>3.0534376407553566E-5</v>
      </c>
      <c r="BA2078" s="13">
        <f t="shared" si="2784"/>
        <v>1.8249718969379028E-5</v>
      </c>
      <c r="BB2078" s="13">
        <f t="shared" si="2785"/>
        <v>8.1805889372671687E-6</v>
      </c>
      <c r="BC2078" s="13">
        <f t="shared" si="2786"/>
        <v>2.9336138478768092E-6</v>
      </c>
      <c r="BD2078" s="13">
        <f t="shared" si="2787"/>
        <v>3.6407661162650416E-3</v>
      </c>
      <c r="BE2078" s="13">
        <f t="shared" si="2788"/>
        <v>2.7186673998681426E-3</v>
      </c>
      <c r="BF2078" s="13">
        <f t="shared" si="2789"/>
        <v>1.0150545510306194E-3</v>
      </c>
      <c r="BG2078" s="13">
        <f t="shared" si="2790"/>
        <v>2.5265705338283129E-4</v>
      </c>
      <c r="BH2078" s="13">
        <f t="shared" si="2791"/>
        <v>4.7166617714742809E-5</v>
      </c>
      <c r="BI2078" s="13">
        <f t="shared" si="2792"/>
        <v>7.0441408125750433E-6</v>
      </c>
      <c r="BJ2078" s="14">
        <f t="shared" si="2793"/>
        <v>0.15090006131400027</v>
      </c>
      <c r="BK2078" s="14">
        <f t="shared" si="2794"/>
        <v>0.22561650585295304</v>
      </c>
      <c r="BL2078" s="14">
        <f t="shared" si="2795"/>
        <v>0.54519827387314612</v>
      </c>
      <c r="BM2078" s="14">
        <f t="shared" si="2796"/>
        <v>0.46381651915084071</v>
      </c>
      <c r="BN2078" s="14">
        <f t="shared" si="2797"/>
        <v>0.5336546121503144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1.242</v>
      </c>
      <c r="F2079" s="10">
        <f>VLOOKUP(B2079,home!$B$2:$E$405,3,FALSE)</f>
        <v>1.042</v>
      </c>
      <c r="G2079" s="10">
        <f>VLOOKUP(C2079,away!$B$2:$E$405,4,FALSE)</f>
        <v>0.85250000000000004</v>
      </c>
      <c r="H2079" s="10">
        <f>VLOOKUP(A2079,away!$A$2:$E$405,3,FALSE)</f>
        <v>0.96209999999999996</v>
      </c>
      <c r="I2079" s="10">
        <f>VLOOKUP(C2079,away!$B$2:$E$405,3,FALSE)</f>
        <v>2.2622</v>
      </c>
      <c r="J2079" s="10">
        <f>VLOOKUP(B2079,home!$B$2:$E$405,4,FALSE)</f>
        <v>1.1005</v>
      </c>
      <c r="K2079" s="12">
        <f t="shared" si="2742"/>
        <v>1.1032748100000001</v>
      </c>
      <c r="L2079" s="12">
        <f t="shared" si="2743"/>
        <v>2.3951971133099996</v>
      </c>
      <c r="M2079" s="13">
        <f t="shared" si="2744"/>
        <v>3.0243562613712343E-2</v>
      </c>
      <c r="N2079" s="13">
        <f t="shared" si="2745"/>
        <v>3.3366960796366585E-2</v>
      </c>
      <c r="O2079" s="13">
        <f t="shared" si="2746"/>
        <v>7.243929386857402E-2</v>
      </c>
      <c r="P2079" s="13">
        <f t="shared" si="2747"/>
        <v>7.9920448179385165E-2</v>
      </c>
      <c r="Q2079" s="13">
        <f t="shared" si="2748"/>
        <v>1.8406463666444401E-2</v>
      </c>
      <c r="R2079" s="13">
        <f t="shared" si="2749"/>
        <v>8.6753193782111659E-2</v>
      </c>
      <c r="S2079" s="13">
        <f t="shared" si="2750"/>
        <v>5.2798657674491538E-2</v>
      </c>
      <c r="T2079" s="13">
        <f t="shared" si="2751"/>
        <v>4.4087108640113011E-2</v>
      </c>
      <c r="U2079" s="13">
        <f t="shared" si="2752"/>
        <v>9.5712613386852413E-2</v>
      </c>
      <c r="V2079" s="13">
        <f t="shared" si="2753"/>
        <v>1.5502628291189553E-2</v>
      </c>
      <c r="W2079" s="13">
        <f t="shared" si="2754"/>
        <v>6.7691292347894479E-3</v>
      </c>
      <c r="X2079" s="13">
        <f t="shared" si="2755"/>
        <v>1.6213398802790008E-2</v>
      </c>
      <c r="Y2079" s="13">
        <f t="shared" si="2756"/>
        <v>1.9417143004693226E-2</v>
      </c>
      <c r="Z2079" s="13">
        <f t="shared" si="2757"/>
        <v>6.9263666439112276E-2</v>
      </c>
      <c r="AA2079" s="13">
        <f t="shared" si="2758"/>
        <v>7.6416858430514961E-2</v>
      </c>
      <c r="AB2079" s="13">
        <f t="shared" si="2759"/>
        <v>4.2154397482861657E-2</v>
      </c>
      <c r="AC2079" s="13">
        <f t="shared" si="2760"/>
        <v>2.5604147087745399E-3</v>
      </c>
      <c r="AD2079" s="13">
        <f t="shared" si="2761"/>
        <v>1.8670524425944439E-3</v>
      </c>
      <c r="AE2079" s="13">
        <f t="shared" si="2762"/>
        <v>4.4719586209005947E-3</v>
      </c>
      <c r="AF2079" s="13">
        <f t="shared" si="2763"/>
        <v>5.355611189811438E-3</v>
      </c>
      <c r="AG2079" s="13">
        <f t="shared" si="2764"/>
        <v>4.2759148206156956E-3</v>
      </c>
      <c r="AH2079" s="13">
        <f t="shared" si="2765"/>
        <v>4.1475033478057109E-2</v>
      </c>
      <c r="AI2079" s="13">
        <f t="shared" si="2766"/>
        <v>4.5758359680247093E-2</v>
      </c>
      <c r="AJ2079" s="13">
        <f t="shared" si="2767"/>
        <v>2.5242022791068141E-2</v>
      </c>
      <c r="AK2079" s="13">
        <f t="shared" si="2768"/>
        <v>9.2829626329437882E-3</v>
      </c>
      <c r="AL2079" s="13">
        <f t="shared" si="2769"/>
        <v>2.7064204526959122E-4</v>
      </c>
      <c r="AM2079" s="13">
        <f t="shared" si="2770"/>
        <v>4.1197438577268421E-4</v>
      </c>
      <c r="AN2079" s="13">
        <f t="shared" si="2771"/>
        <v>9.8675985956039316E-4</v>
      </c>
      <c r="AO2079" s="13">
        <f t="shared" si="2772"/>
        <v>1.1817421835746177E-3</v>
      </c>
      <c r="AP2079" s="13">
        <f t="shared" si="2773"/>
        <v>9.4350182225819319E-4</v>
      </c>
      <c r="AQ2079" s="13">
        <f t="shared" si="2774"/>
        <v>5.6496821026888716E-4</v>
      </c>
      <c r="AR2079" s="13">
        <f t="shared" si="2775"/>
        <v>1.9868176092215604E-2</v>
      </c>
      <c r="AS2079" s="13">
        <f t="shared" si="2776"/>
        <v>2.1920058203185711E-2</v>
      </c>
      <c r="AT2079" s="13">
        <f t="shared" si="2777"/>
        <v>1.2091924024654331E-2</v>
      </c>
      <c r="AU2079" s="13">
        <f t="shared" si="2778"/>
        <v>4.4469050602783129E-3</v>
      </c>
      <c r="AV2079" s="13">
        <f t="shared" si="2779"/>
        <v>1.2265395838666488E-3</v>
      </c>
      <c r="AW2079" s="13">
        <f t="shared" si="2780"/>
        <v>1.9866333788485729E-5</v>
      </c>
      <c r="AX2079" s="13">
        <f t="shared" si="2781"/>
        <v>7.575349369803748E-5</v>
      </c>
      <c r="AY2079" s="13">
        <f t="shared" si="2782"/>
        <v>1.8144454942868658E-4</v>
      </c>
      <c r="AZ2079" s="13">
        <f t="shared" si="2783"/>
        <v>2.1729773050871193E-4</v>
      </c>
      <c r="BA2079" s="13">
        <f t="shared" si="2784"/>
        <v>1.7349029894776031E-4</v>
      </c>
      <c r="BB2079" s="13">
        <f t="shared" si="2785"/>
        <v>1.0388586580674111E-4</v>
      </c>
      <c r="BC2079" s="13">
        <f t="shared" si="2786"/>
        <v>4.9765425178803273E-5</v>
      </c>
      <c r="BD2079" s="13">
        <f t="shared" si="2787"/>
        <v>7.9313663371349263E-3</v>
      </c>
      <c r="BE2079" s="13">
        <f t="shared" si="2788"/>
        <v>8.7504766886429327E-3</v>
      </c>
      <c r="BF2079" s="13">
        <f t="shared" si="2789"/>
        <v>4.8270902530359811E-3</v>
      </c>
      <c r="BG2079" s="13">
        <f t="shared" si="2790"/>
        <v>1.775202360590374E-3</v>
      </c>
      <c r="BH2079" s="13">
        <f t="shared" si="2791"/>
        <v>4.8963401177297427E-4</v>
      </c>
      <c r="BI2079" s="13">
        <f t="shared" si="2792"/>
        <v>1.0804017426167318E-4</v>
      </c>
      <c r="BJ2079" s="14">
        <f t="shared" si="2793"/>
        <v>0.15912132504412238</v>
      </c>
      <c r="BK2079" s="14">
        <f t="shared" si="2794"/>
        <v>0.18147779806225145</v>
      </c>
      <c r="BL2079" s="14">
        <f t="shared" si="2795"/>
        <v>0.57867014832287034</v>
      </c>
      <c r="BM2079" s="14">
        <f t="shared" si="2796"/>
        <v>0.6672414367461218</v>
      </c>
      <c r="BN2079" s="14">
        <f t="shared" si="2797"/>
        <v>0.32112992290659415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1.242</v>
      </c>
      <c r="F2080" s="10">
        <f>VLOOKUP(B2080,home!$B$2:$E$405,3,FALSE)</f>
        <v>1.4314</v>
      </c>
      <c r="G2080" s="10">
        <f>VLOOKUP(C2080,away!$B$2:$E$405,4,FALSE)</f>
        <v>0.71040000000000003</v>
      </c>
      <c r="H2080" s="10">
        <f>VLOOKUP(A2080,away!$A$2:$E$405,3,FALSE)</f>
        <v>0.96209999999999996</v>
      </c>
      <c r="I2080" s="10">
        <f>VLOOKUP(C2080,away!$B$2:$E$405,3,FALSE)</f>
        <v>1.1617</v>
      </c>
      <c r="J2080" s="10">
        <f>VLOOKUP(B2080,home!$B$2:$E$405,4,FALSE)</f>
        <v>1.5013000000000001</v>
      </c>
      <c r="K2080" s="12">
        <f t="shared" si="2742"/>
        <v>1.2629482675200001</v>
      </c>
      <c r="L2080" s="12">
        <f t="shared" si="2743"/>
        <v>1.677960328041</v>
      </c>
      <c r="M2080" s="13">
        <f t="shared" si="2744"/>
        <v>5.2817716986824803E-2</v>
      </c>
      <c r="N2080" s="13">
        <f t="shared" si="2745"/>
        <v>6.6706044162872069E-2</v>
      </c>
      <c r="O2080" s="13">
        <f t="shared" si="2746"/>
        <v>8.8626033721589254E-2</v>
      </c>
      <c r="P2080" s="13">
        <f t="shared" si="2747"/>
        <v>0.11193009574585026</v>
      </c>
      <c r="Q2080" s="13">
        <f t="shared" si="2748"/>
        <v>4.2123141454305957E-2</v>
      </c>
      <c r="R2080" s="13">
        <f t="shared" si="2749"/>
        <v>7.4355484308225347E-2</v>
      </c>
      <c r="S2080" s="13">
        <f t="shared" si="2750"/>
        <v>5.929992362600775E-2</v>
      </c>
      <c r="T2080" s="13">
        <f t="shared" si="2751"/>
        <v>7.0680960252784683E-2</v>
      </c>
      <c r="U2080" s="13">
        <f t="shared" si="2752"/>
        <v>9.3907130087683768E-2</v>
      </c>
      <c r="V2080" s="13">
        <f t="shared" si="2753"/>
        <v>1.3963004393722108E-2</v>
      </c>
      <c r="W2080" s="13">
        <f t="shared" si="2754"/>
        <v>1.7733116174071861E-2</v>
      </c>
      <c r="X2080" s="13">
        <f t="shared" si="2755"/>
        <v>2.9755465432634787E-2</v>
      </c>
      <c r="Y2080" s="13">
        <f t="shared" si="2756"/>
        <v>2.4964245269178263E-2</v>
      </c>
      <c r="Z2080" s="13">
        <f t="shared" si="2757"/>
        <v>4.1588517613825725E-2</v>
      </c>
      <c r="AA2080" s="13">
        <f t="shared" si="2758"/>
        <v>5.2524146269106217E-2</v>
      </c>
      <c r="AB2080" s="13">
        <f t="shared" si="2759"/>
        <v>3.3167639766767391E-2</v>
      </c>
      <c r="AC2080" s="13">
        <f t="shared" si="2760"/>
        <v>1.8493799380316131E-3</v>
      </c>
      <c r="AD2080" s="13">
        <f t="shared" si="2761"/>
        <v>5.599002087443742E-3</v>
      </c>
      <c r="AE2080" s="13">
        <f t="shared" si="2762"/>
        <v>9.3949033793493467E-3</v>
      </c>
      <c r="AF2080" s="13">
        <f t="shared" si="2763"/>
        <v>7.8821375781632681E-3</v>
      </c>
      <c r="AG2080" s="13">
        <f t="shared" si="2764"/>
        <v>4.4086380521063751E-3</v>
      </c>
      <c r="AH2080" s="13">
        <f t="shared" si="2765"/>
        <v>1.7445970664508492E-2</v>
      </c>
      <c r="AI2080" s="13">
        <f t="shared" si="2766"/>
        <v>2.2033358425945747E-2</v>
      </c>
      <c r="AJ2080" s="13">
        <f t="shared" si="2767"/>
        <v>1.3913495925847692E-2</v>
      </c>
      <c r="AK2080" s="13">
        <f t="shared" si="2768"/>
        <v>5.857341858231971E-3</v>
      </c>
      <c r="AL2080" s="13">
        <f t="shared" si="2769"/>
        <v>1.5676654376104004E-4</v>
      </c>
      <c r="AM2080" s="13">
        <f t="shared" si="2770"/>
        <v>1.4142499972355854E-3</v>
      </c>
      <c r="AN2080" s="13">
        <f t="shared" si="2771"/>
        <v>2.3730553892934063E-3</v>
      </c>
      <c r="AO2080" s="13">
        <f t="shared" si="2772"/>
        <v>1.9909463997391142E-3</v>
      </c>
      <c r="AP2080" s="13">
        <f t="shared" si="2773"/>
        <v>1.113576358006097E-3</v>
      </c>
      <c r="AQ2080" s="13">
        <f t="shared" si="2774"/>
        <v>4.6713423774465341E-4</v>
      </c>
      <c r="AR2080" s="13">
        <f t="shared" si="2775"/>
        <v>5.8547293318424593E-3</v>
      </c>
      <c r="AS2080" s="13">
        <f t="shared" si="2776"/>
        <v>7.3942202664489627E-3</v>
      </c>
      <c r="AT2080" s="13">
        <f t="shared" si="2777"/>
        <v>4.6692588375864966E-3</v>
      </c>
      <c r="AU2080" s="13">
        <f t="shared" si="2778"/>
        <v>1.9656774531774377E-3</v>
      </c>
      <c r="AV2080" s="13">
        <f t="shared" si="2779"/>
        <v>6.206372334983932E-4</v>
      </c>
      <c r="AW2080" s="13">
        <f t="shared" si="2780"/>
        <v>9.2282241083865848E-6</v>
      </c>
      <c r="AX2080" s="13">
        <f t="shared" si="2781"/>
        <v>2.9768743064147429E-4</v>
      </c>
      <c r="AY2080" s="13">
        <f t="shared" si="2782"/>
        <v>4.9950769877285062E-4</v>
      </c>
      <c r="AZ2080" s="13">
        <f t="shared" si="2783"/>
        <v>4.1907705104594889E-4</v>
      </c>
      <c r="BA2080" s="13">
        <f t="shared" si="2784"/>
        <v>2.3439822201583833E-4</v>
      </c>
      <c r="BB2080" s="13">
        <f t="shared" si="2785"/>
        <v>9.832772937648088E-5</v>
      </c>
      <c r="BC2080" s="13">
        <f t="shared" si="2786"/>
        <v>3.2998005808017266E-5</v>
      </c>
      <c r="BD2080" s="13">
        <f t="shared" si="2787"/>
        <v>1.6373339250416073E-3</v>
      </c>
      <c r="BE2080" s="13">
        <f t="shared" si="2788"/>
        <v>2.06786804398302E-3</v>
      </c>
      <c r="BF2080" s="13">
        <f t="shared" si="2789"/>
        <v>1.3058051818041635E-3</v>
      </c>
      <c r="BG2080" s="13">
        <f t="shared" si="2790"/>
        <v>5.4972146402606874E-4</v>
      </c>
      <c r="BH2080" s="13">
        <f t="shared" si="2791"/>
        <v>1.7356744265257054E-4</v>
      </c>
      <c r="BI2080" s="13">
        <f t="shared" si="2792"/>
        <v>4.3841340199188111E-5</v>
      </c>
      <c r="BJ2080" s="14">
        <f t="shared" si="2793"/>
        <v>0.28818861236258975</v>
      </c>
      <c r="BK2080" s="14">
        <f t="shared" si="2794"/>
        <v>0.24051639493297045</v>
      </c>
      <c r="BL2080" s="14">
        <f t="shared" si="2795"/>
        <v>0.42811326154816615</v>
      </c>
      <c r="BM2080" s="14">
        <f t="shared" si="2796"/>
        <v>0.56135799060322034</v>
      </c>
      <c r="BN2080" s="14">
        <f t="shared" si="2797"/>
        <v>0.43655851637966769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1.3391999999999999</v>
      </c>
      <c r="F2081" s="10">
        <f>VLOOKUP(B2081,home!$B$2:$E$405,3,FALSE)</f>
        <v>0.87119999999999997</v>
      </c>
      <c r="G2081" s="10">
        <f>VLOOKUP(C2081,away!$B$2:$E$405,4,FALSE)</f>
        <v>0.62229999999999996</v>
      </c>
      <c r="H2081" s="10">
        <f>VLOOKUP(A2081,away!$A$2:$E$405,3,FALSE)</f>
        <v>1.014</v>
      </c>
      <c r="I2081" s="10">
        <f>VLOOKUP(C2081,away!$B$2:$E$405,3,FALSE)</f>
        <v>1.2326999999999999</v>
      </c>
      <c r="J2081" s="10">
        <f>VLOOKUP(B2081,home!$B$2:$E$405,4,FALSE)</f>
        <v>0.57530000000000003</v>
      </c>
      <c r="K2081" s="12">
        <f t="shared" si="2742"/>
        <v>0.72604428019199985</v>
      </c>
      <c r="L2081" s="12">
        <f t="shared" si="2743"/>
        <v>0.71910072234</v>
      </c>
      <c r="M2081" s="13">
        <f t="shared" si="2744"/>
        <v>0.23571189525610128</v>
      </c>
      <c r="N2081" s="13">
        <f t="shared" si="2745"/>
        <v>0.1711372733239081</v>
      </c>
      <c r="O2081" s="13">
        <f t="shared" si="2746"/>
        <v>0.16950059414279287</v>
      </c>
      <c r="P2081" s="13">
        <f t="shared" si="2747"/>
        <v>0.12306493686652033</v>
      </c>
      <c r="Q2081" s="13">
        <f t="shared" si="2748"/>
        <v>6.2126619212239199E-2</v>
      </c>
      <c r="R2081" s="13">
        <f t="shared" si="2749"/>
        <v>6.0943999842570741E-2</v>
      </c>
      <c r="S2081" s="13">
        <f t="shared" si="2750"/>
        <v>1.6063019082581294E-2</v>
      </c>
      <c r="T2081" s="13">
        <f t="shared" si="2751"/>
        <v>4.4675296752063332E-2</v>
      </c>
      <c r="U2081" s="13">
        <f t="shared" si="2752"/>
        <v>4.4248042497720623E-2</v>
      </c>
      <c r="V2081" s="13">
        <f t="shared" si="2753"/>
        <v>9.3183173991838626E-4</v>
      </c>
      <c r="W2081" s="13">
        <f t="shared" si="2754"/>
        <v>1.5035558842237562E-2</v>
      </c>
      <c r="X2081" s="13">
        <f t="shared" si="2755"/>
        <v>1.0812081224238605E-2</v>
      </c>
      <c r="Y2081" s="13">
        <f t="shared" si="2756"/>
        <v>3.8874877091743653E-3</v>
      </c>
      <c r="Z2081" s="13">
        <f t="shared" si="2757"/>
        <v>1.4608291436360494E-2</v>
      </c>
      <c r="AA2081" s="13">
        <f t="shared" si="2758"/>
        <v>1.060626644074731E-2</v>
      </c>
      <c r="AB2081" s="13">
        <f t="shared" si="2759"/>
        <v>3.8503095417484721E-3</v>
      </c>
      <c r="AC2081" s="13">
        <f t="shared" si="2760"/>
        <v>3.0406774263206073E-5</v>
      </c>
      <c r="AD2081" s="13">
        <f t="shared" si="2761"/>
        <v>2.7291203742242066E-3</v>
      </c>
      <c r="AE2081" s="13">
        <f t="shared" si="2762"/>
        <v>1.9625124324574379E-3</v>
      </c>
      <c r="AF2081" s="13">
        <f t="shared" si="2763"/>
        <v>7.0562205389068688E-4</v>
      </c>
      <c r="AG2081" s="13">
        <f t="shared" si="2764"/>
        <v>1.6913777621727584E-4</v>
      </c>
      <c r="AH2081" s="13">
        <f t="shared" si="2765"/>
        <v>2.6262082310100159E-3</v>
      </c>
      <c r="AI2081" s="13">
        <f t="shared" si="2766"/>
        <v>1.9067434647179722E-3</v>
      </c>
      <c r="AJ2081" s="13">
        <f t="shared" si="2767"/>
        <v>6.9219009317598003E-4</v>
      </c>
      <c r="AK2081" s="13">
        <f t="shared" si="2768"/>
        <v>1.6752021931866259E-4</v>
      </c>
      <c r="AL2081" s="13">
        <f t="shared" si="2769"/>
        <v>6.3501381649836517E-7</v>
      </c>
      <c r="AM2081" s="13">
        <f t="shared" si="2770"/>
        <v>3.9629244753218722E-4</v>
      </c>
      <c r="AN2081" s="13">
        <f t="shared" si="2771"/>
        <v>2.8497418527828237E-4</v>
      </c>
      <c r="AO2081" s="13">
        <f t="shared" si="2772"/>
        <v>1.024625712409329E-4</v>
      </c>
      <c r="AP2081" s="13">
        <f t="shared" si="2773"/>
        <v>2.4560302997389527E-5</v>
      </c>
      <c r="AQ2081" s="13">
        <f t="shared" si="2774"/>
        <v>4.4153329065780183E-6</v>
      </c>
      <c r="AR2081" s="13">
        <f t="shared" si="2775"/>
        <v>3.7770164718691141E-4</v>
      </c>
      <c r="AS2081" s="13">
        <f t="shared" si="2776"/>
        <v>2.7422812055915376E-4</v>
      </c>
      <c r="AT2081" s="13">
        <f t="shared" si="2777"/>
        <v>9.9550879199887882E-5</v>
      </c>
      <c r="AU2081" s="13">
        <f t="shared" si="2778"/>
        <v>2.4092782143721113E-5</v>
      </c>
      <c r="AV2081" s="13">
        <f t="shared" si="2779"/>
        <v>4.3731066673401645E-6</v>
      </c>
      <c r="AW2081" s="13">
        <f t="shared" si="2780"/>
        <v>9.2094460334289227E-9</v>
      </c>
      <c r="AX2081" s="13">
        <f t="shared" si="2781"/>
        <v>4.7954310802338769E-5</v>
      </c>
      <c r="AY2081" s="13">
        <f t="shared" si="2782"/>
        <v>3.448397953727867E-5</v>
      </c>
      <c r="AZ2081" s="13">
        <f t="shared" si="2783"/>
        <v>1.2398727297207433E-5</v>
      </c>
      <c r="BA2081" s="13">
        <f t="shared" si="2784"/>
        <v>2.9719779185061812E-6</v>
      </c>
      <c r="BB2081" s="13">
        <f t="shared" si="2785"/>
        <v>5.3428786699408098E-7</v>
      </c>
      <c r="BC2081" s="13">
        <f t="shared" si="2786"/>
        <v>7.6841358218588335E-8</v>
      </c>
      <c r="BD2081" s="13">
        <f t="shared" si="2787"/>
        <v>4.5267587886852614E-5</v>
      </c>
      <c r="BE2081" s="13">
        <f t="shared" si="2788"/>
        <v>3.2866273263337997E-5</v>
      </c>
      <c r="BF2081" s="13">
        <f t="shared" si="2789"/>
        <v>1.1931184857036902E-5</v>
      </c>
      <c r="BG2081" s="13">
        <f t="shared" si="2790"/>
        <v>2.8875228404550157E-6</v>
      </c>
      <c r="BH2081" s="13">
        <f t="shared" si="2791"/>
        <v>5.2411736055903006E-7</v>
      </c>
      <c r="BI2081" s="13">
        <f t="shared" si="2792"/>
        <v>7.6106482356642397E-8</v>
      </c>
      <c r="BJ2081" s="14">
        <f t="shared" si="2793"/>
        <v>0.3141518346653866</v>
      </c>
      <c r="BK2081" s="14">
        <f t="shared" si="2794"/>
        <v>0.37583720871273824</v>
      </c>
      <c r="BL2081" s="14">
        <f t="shared" si="2795"/>
        <v>0.29541537380225025</v>
      </c>
      <c r="BM2081" s="14">
        <f t="shared" si="2796"/>
        <v>0.17749291520251204</v>
      </c>
      <c r="BN2081" s="14">
        <f t="shared" si="2797"/>
        <v>0.82248531864413243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1.3391999999999999</v>
      </c>
      <c r="F2082" s="10">
        <f>VLOOKUP(B2082,home!$B$2:$E$405,3,FALSE)</f>
        <v>0.56000000000000005</v>
      </c>
      <c r="G2082" s="10">
        <f>VLOOKUP(C2082,away!$B$2:$E$405,4,FALSE)</f>
        <v>1.1539999999999999</v>
      </c>
      <c r="H2082" s="10">
        <f>VLOOKUP(A2082,away!$A$2:$E$405,3,FALSE)</f>
        <v>1.014</v>
      </c>
      <c r="I2082" s="10">
        <f>VLOOKUP(C2082,away!$B$2:$E$405,3,FALSE)</f>
        <v>0.89649999999999996</v>
      </c>
      <c r="J2082" s="10">
        <f>VLOOKUP(B2082,home!$B$2:$E$405,4,FALSE)</f>
        <v>0.73960000000000004</v>
      </c>
      <c r="K2082" s="12">
        <f t="shared" si="2742"/>
        <v>0.865444608</v>
      </c>
      <c r="L2082" s="12">
        <f t="shared" si="2743"/>
        <v>0.6723341196</v>
      </c>
      <c r="M2082" s="13">
        <f t="shared" si="2744"/>
        <v>0.21485782952612706</v>
      </c>
      <c r="N2082" s="13">
        <f t="shared" si="2745"/>
        <v>0.18594755004996982</v>
      </c>
      <c r="O2082" s="13">
        <f t="shared" si="2746"/>
        <v>0.14445624965361553</v>
      </c>
      <c r="P2082" s="13">
        <f t="shared" si="2747"/>
        <v>0.12501888235462341</v>
      </c>
      <c r="Q2082" s="13">
        <f t="shared" si="2748"/>
        <v>8.0463652280778272E-2</v>
      </c>
      <c r="R2082" s="13">
        <f t="shared" si="2749"/>
        <v>4.8561432715790692E-2</v>
      </c>
      <c r="S2082" s="13">
        <f t="shared" si="2750"/>
        <v>1.8186119839885297E-2</v>
      </c>
      <c r="T2082" s="13">
        <f t="shared" si="2751"/>
        <v>5.4098458815997591E-2</v>
      </c>
      <c r="U2082" s="13">
        <f t="shared" si="2752"/>
        <v>4.2027230100635846E-2</v>
      </c>
      <c r="V2082" s="13">
        <f t="shared" si="2753"/>
        <v>1.1757688957826406E-3</v>
      </c>
      <c r="W2082" s="13">
        <f t="shared" si="2754"/>
        <v>2.3212278002128817E-2</v>
      </c>
      <c r="X2082" s="13">
        <f t="shared" si="2755"/>
        <v>1.5606406494471727E-2</v>
      </c>
      <c r="Y2082" s="13">
        <f t="shared" si="2756"/>
        <v>5.2463597852901844E-3</v>
      </c>
      <c r="Z2082" s="13">
        <f t="shared" si="2757"/>
        <v>1.0883169370495259E-2</v>
      </c>
      <c r="AA2082" s="13">
        <f t="shared" si="2758"/>
        <v>9.418780249645875E-3</v>
      </c>
      <c r="AB2082" s="13">
        <f t="shared" si="2759"/>
        <v>4.0757162904964585E-3</v>
      </c>
      <c r="AC2082" s="13">
        <f t="shared" si="2760"/>
        <v>4.2758888977385614E-5</v>
      </c>
      <c r="AD2082" s="13">
        <f t="shared" si="2761"/>
        <v>5.0222352090848492E-3</v>
      </c>
      <c r="AE2082" s="13">
        <f t="shared" si="2762"/>
        <v>3.3766200877241846E-3</v>
      </c>
      <c r="AF2082" s="13">
        <f t="shared" si="2763"/>
        <v>1.1351084469518569E-3</v>
      </c>
      <c r="AG2082" s="13">
        <f t="shared" si="2764"/>
        <v>2.5439071277730008E-4</v>
      </c>
      <c r="AH2082" s="13">
        <f t="shared" si="2765"/>
        <v>1.8292815242924034E-3</v>
      </c>
      <c r="AI2082" s="13">
        <f t="shared" si="2766"/>
        <v>1.5831418317128812E-3</v>
      </c>
      <c r="AJ2082" s="13">
        <f t="shared" si="2767"/>
        <v>6.8506078097757832E-4</v>
      </c>
      <c r="AK2082" s="13">
        <f t="shared" si="2768"/>
        <v>1.976273863497714E-4</v>
      </c>
      <c r="AL2082" s="13">
        <f t="shared" si="2769"/>
        <v>9.9520106341354156E-7</v>
      </c>
      <c r="AM2082" s="13">
        <f t="shared" si="2770"/>
        <v>8.6929327636204711E-4</v>
      </c>
      <c r="AN2082" s="13">
        <f t="shared" si="2771"/>
        <v>5.8445552963707649E-4</v>
      </c>
      <c r="AO2082" s="13">
        <f t="shared" si="2772"/>
        <v>1.9647469698194772E-4</v>
      </c>
      <c r="AP2082" s="13">
        <f t="shared" si="2773"/>
        <v>4.4032214139678206E-5</v>
      </c>
      <c r="AQ2082" s="13">
        <f t="shared" si="2774"/>
        <v>7.4010899819098025E-6</v>
      </c>
      <c r="AR2082" s="13">
        <f t="shared" si="2775"/>
        <v>2.4597767662713581E-4</v>
      </c>
      <c r="AS2082" s="13">
        <f t="shared" si="2776"/>
        <v>2.128800539253223E-4</v>
      </c>
      <c r="AT2082" s="13">
        <f t="shared" si="2777"/>
        <v>9.2117947410209718E-5</v>
      </c>
      <c r="AU2082" s="13">
        <f t="shared" si="2778"/>
        <v>2.6574326962064523E-5</v>
      </c>
      <c r="AV2082" s="13">
        <f t="shared" si="2779"/>
        <v>5.7496519951369405E-6</v>
      </c>
      <c r="AW2082" s="13">
        <f t="shared" si="2780"/>
        <v>1.6085433090091596E-8</v>
      </c>
      <c r="AX2082" s="13">
        <f t="shared" si="2781"/>
        <v>1.253875297996979E-4</v>
      </c>
      <c r="AY2082" s="13">
        <f t="shared" si="2782"/>
        <v>8.430231445669867E-5</v>
      </c>
      <c r="AZ2082" s="13">
        <f t="shared" si="2783"/>
        <v>2.8339661185243418E-5</v>
      </c>
      <c r="BA2082" s="13">
        <f t="shared" si="2784"/>
        <v>6.351240384247643E-6</v>
      </c>
      <c r="BB2082" s="13">
        <f t="shared" si="2785"/>
        <v>1.0675389030277758E-6</v>
      </c>
      <c r="BC2082" s="13">
        <f t="shared" si="2786"/>
        <v>1.4354856570118591E-7</v>
      </c>
      <c r="BD2082" s="13">
        <f t="shared" si="2787"/>
        <v>2.7563197442726479E-5</v>
      </c>
      <c r="BE2082" s="13">
        <f t="shared" si="2788"/>
        <v>2.3854420606047013E-5</v>
      </c>
      <c r="BF2082" s="13">
        <f t="shared" si="2789"/>
        <v>1.0322339845233742E-5</v>
      </c>
      <c r="BG2082" s="13">
        <f t="shared" si="2790"/>
        <v>2.9778044536670321E-6</v>
      </c>
      <c r="BH2082" s="13">
        <f t="shared" si="2791"/>
        <v>6.4428120202612971E-7</v>
      </c>
      <c r="BI2082" s="13">
        <f t="shared" si="2792"/>
        <v>1.1151793846585452E-7</v>
      </c>
      <c r="BJ2082" s="14">
        <f t="shared" si="2793"/>
        <v>0.37631030852557196</v>
      </c>
      <c r="BK2082" s="14">
        <f t="shared" si="2794"/>
        <v>0.35936665702091586</v>
      </c>
      <c r="BL2082" s="14">
        <f t="shared" si="2795"/>
        <v>0.25348329375192502</v>
      </c>
      <c r="BM2082" s="14">
        <f t="shared" si="2796"/>
        <v>0.20065354585897971</v>
      </c>
      <c r="BN2082" s="14">
        <f t="shared" si="2797"/>
        <v>0.79930559658090472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1.3391999999999999</v>
      </c>
      <c r="F2083" s="10">
        <f>VLOOKUP(B2083,home!$B$2:$E$405,3,FALSE)</f>
        <v>0.88249999999999995</v>
      </c>
      <c r="G2083" s="10">
        <f>VLOOKUP(C2083,away!$B$2:$E$405,4,FALSE)</f>
        <v>1.369</v>
      </c>
      <c r="H2083" s="10">
        <f>VLOOKUP(A2083,away!$A$2:$E$405,3,FALSE)</f>
        <v>1.014</v>
      </c>
      <c r="I2083" s="10">
        <f>VLOOKUP(C2083,away!$B$2:$E$405,3,FALSE)</f>
        <v>1.3971</v>
      </c>
      <c r="J2083" s="10">
        <f>VLOOKUP(B2083,home!$B$2:$E$405,4,FALSE)</f>
        <v>0.98619999999999997</v>
      </c>
      <c r="K2083" s="12">
        <f t="shared" si="2742"/>
        <v>1.6179444359999999</v>
      </c>
      <c r="L2083" s="12">
        <f t="shared" si="2743"/>
        <v>1.39710950028</v>
      </c>
      <c r="M2083" s="13">
        <f t="shared" si="2744"/>
        <v>4.904319020843996E-2</v>
      </c>
      <c r="N2083" s="13">
        <f t="shared" si="2745"/>
        <v>7.934915672143511E-2</v>
      </c>
      <c r="O2083" s="13">
        <f t="shared" si="2746"/>
        <v>6.8518706964250539E-2</v>
      </c>
      <c r="P2083" s="13">
        <f t="shared" si="2747"/>
        <v>0.11085946069472359</v>
      </c>
      <c r="Q2083" s="13">
        <f t="shared" si="2748"/>
        <v>6.4191263309368973E-2</v>
      </c>
      <c r="R2083" s="13">
        <f t="shared" si="2749"/>
        <v>4.7864068223327928E-2</v>
      </c>
      <c r="S2083" s="13">
        <f t="shared" si="2750"/>
        <v>6.264794344174815E-2</v>
      </c>
      <c r="T2083" s="13">
        <f t="shared" si="2751"/>
        <v>8.9682223804494379E-2</v>
      </c>
      <c r="U2083" s="13">
        <f t="shared" si="2752"/>
        <v>7.7441402866257822E-2</v>
      </c>
      <c r="V2083" s="13">
        <f t="shared" si="2753"/>
        <v>1.5734696055248205E-2</v>
      </c>
      <c r="W2083" s="13">
        <f t="shared" si="2754"/>
        <v>3.4619299103734825E-2</v>
      </c>
      <c r="X2083" s="13">
        <f t="shared" si="2755"/>
        <v>4.8366951670862808E-2</v>
      </c>
      <c r="Y2083" s="13">
        <f t="shared" si="2756"/>
        <v>3.3786963839473036E-2</v>
      </c>
      <c r="Z2083" s="13">
        <f t="shared" si="2757"/>
        <v>2.2290448145620506E-2</v>
      </c>
      <c r="AA2083" s="13">
        <f t="shared" si="2758"/>
        <v>3.6064706553153213E-2</v>
      </c>
      <c r="AB2083" s="13">
        <f t="shared" si="2759"/>
        <v>2.9175345651823493E-2</v>
      </c>
      <c r="AC2083" s="13">
        <f t="shared" si="2760"/>
        <v>2.2229639725037998E-3</v>
      </c>
      <c r="AD2083" s="13">
        <f t="shared" si="2761"/>
        <v>1.4003025590776883E-2</v>
      </c>
      <c r="AE2083" s="13">
        <f t="shared" si="2762"/>
        <v>1.9563760085538343E-2</v>
      </c>
      <c r="AF2083" s="13">
        <f t="shared" si="2763"/>
        <v>1.3666357538352146E-2</v>
      </c>
      <c r="AG2083" s="13">
        <f t="shared" si="2764"/>
        <v>6.3644659836849934E-3</v>
      </c>
      <c r="AH2083" s="13">
        <f t="shared" si="2765"/>
        <v>7.78554921743628E-3</v>
      </c>
      <c r="AI2083" s="13">
        <f t="shared" si="2766"/>
        <v>1.2596586037555181E-2</v>
      </c>
      <c r="AJ2083" s="13">
        <f t="shared" si="2767"/>
        <v>1.0190288146028847E-2</v>
      </c>
      <c r="AK2083" s="13">
        <f t="shared" si="2768"/>
        <v>5.4957733357013762E-3</v>
      </c>
      <c r="AL2083" s="13">
        <f t="shared" si="2769"/>
        <v>2.0099556010788345E-4</v>
      </c>
      <c r="AM2083" s="13">
        <f t="shared" si="2770"/>
        <v>4.5312234683526111E-3</v>
      </c>
      <c r="AN2083" s="13">
        <f t="shared" si="2771"/>
        <v>6.3306153555271237E-3</v>
      </c>
      <c r="AO2083" s="13">
        <f t="shared" si="2772"/>
        <v>4.4222814279126985E-3</v>
      </c>
      <c r="AP2083" s="13">
        <f t="shared" si="2773"/>
        <v>2.0594704652828789E-3</v>
      </c>
      <c r="AQ2083" s="13">
        <f t="shared" si="2774"/>
        <v>7.1932643814819552E-4</v>
      </c>
      <c r="AR2083" s="13">
        <f t="shared" si="2775"/>
        <v>2.1754529553155481E-3</v>
      </c>
      <c r="AS2083" s="13">
        <f t="shared" si="2776"/>
        <v>3.5197620048325472E-3</v>
      </c>
      <c r="AT2083" s="13">
        <f t="shared" si="2777"/>
        <v>2.8473896758815127E-3</v>
      </c>
      <c r="AU2083" s="13">
        <f t="shared" si="2778"/>
        <v>1.535639427738779E-3</v>
      </c>
      <c r="AV2083" s="13">
        <f t="shared" si="2779"/>
        <v>6.2114481695304527E-4</v>
      </c>
      <c r="AW2083" s="13">
        <f t="shared" si="2780"/>
        <v>1.262054216389639E-5</v>
      </c>
      <c r="AX2083" s="13">
        <f t="shared" si="2781"/>
        <v>1.221877966482288E-3</v>
      </c>
      <c r="AY2083" s="13">
        <f t="shared" si="2782"/>
        <v>1.7070973151552119E-3</v>
      </c>
      <c r="AZ2083" s="13">
        <f t="shared" si="2783"/>
        <v>1.1925009384529143E-3</v>
      </c>
      <c r="BA2083" s="13">
        <f t="shared" si="2784"/>
        <v>5.5535146340179409E-4</v>
      </c>
      <c r="BB2083" s="13">
        <f t="shared" si="2785"/>
        <v>1.9397170137826184E-4</v>
      </c>
      <c r="BC2083" s="13">
        <f t="shared" si="2786"/>
        <v>5.4199941356208926E-5</v>
      </c>
      <c r="BD2083" s="13">
        <f t="shared" si="2787"/>
        <v>5.0655766521392565E-4</v>
      </c>
      <c r="BE2083" s="13">
        <f t="shared" si="2788"/>
        <v>8.1958215594602163E-4</v>
      </c>
      <c r="BF2083" s="13">
        <f t="shared" si="2789"/>
        <v>6.6301919452887515E-4</v>
      </c>
      <c r="BG2083" s="13">
        <f t="shared" si="2790"/>
        <v>3.5757607224973166E-4</v>
      </c>
      <c r="BH2083" s="13">
        <f t="shared" si="2791"/>
        <v>1.446345541357968E-4</v>
      </c>
      <c r="BI2083" s="13">
        <f t="shared" si="2792"/>
        <v>4.6802134423470615E-5</v>
      </c>
      <c r="BJ2083" s="14">
        <f t="shared" si="2793"/>
        <v>0.42658138412917168</v>
      </c>
      <c r="BK2083" s="14">
        <f t="shared" si="2794"/>
        <v>0.24241634724792679</v>
      </c>
      <c r="BL2083" s="14">
        <f t="shared" si="2795"/>
        <v>0.30836998765275392</v>
      </c>
      <c r="BM2083" s="14">
        <f t="shared" si="2796"/>
        <v>0.57813784428093551</v>
      </c>
      <c r="BN2083" s="14">
        <f t="shared" si="2797"/>
        <v>0.41982584612154611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1.3391999999999999</v>
      </c>
      <c r="F2084" s="10">
        <f>VLOOKUP(B2084,home!$B$2:$E$405,3,FALSE)</f>
        <v>1.369</v>
      </c>
      <c r="G2084" s="10">
        <f>VLOOKUP(C2084,away!$B$2:$E$405,4,FALSE)</f>
        <v>1.2444999999999999</v>
      </c>
      <c r="H2084" s="10">
        <f>VLOOKUP(A2084,away!$A$2:$E$405,3,FALSE)</f>
        <v>1.014</v>
      </c>
      <c r="I2084" s="10">
        <f>VLOOKUP(C2084,away!$B$2:$E$405,3,FALSE)</f>
        <v>1.3971</v>
      </c>
      <c r="J2084" s="10">
        <f>VLOOKUP(B2084,home!$B$2:$E$405,4,FALSE)</f>
        <v>1.5615000000000001</v>
      </c>
      <c r="K2084" s="12">
        <f t="shared" si="2742"/>
        <v>2.2816224936</v>
      </c>
      <c r="L2084" s="12">
        <f t="shared" si="2743"/>
        <v>2.2121136531000003</v>
      </c>
      <c r="M2084" s="13">
        <f t="shared" si="2744"/>
        <v>1.1178800054126468E-2</v>
      </c>
      <c r="N2084" s="13">
        <f t="shared" si="2745"/>
        <v>2.5505801654951844E-2</v>
      </c>
      <c r="O2084" s="13">
        <f t="shared" si="2746"/>
        <v>2.472877622500818E-2</v>
      </c>
      <c r="P2084" s="13">
        <f t="shared" si="2747"/>
        <v>5.6421732074179554E-2</v>
      </c>
      <c r="Q2084" s="13">
        <f t="shared" si="2748"/>
        <v>2.9097305386619129E-2</v>
      </c>
      <c r="R2084" s="13">
        <f t="shared" si="2749"/>
        <v>2.7351431755897646E-2</v>
      </c>
      <c r="S2084" s="13">
        <f t="shared" si="2750"/>
        <v>7.1193058173435186E-2</v>
      </c>
      <c r="T2084" s="13">
        <f t="shared" si="2751"/>
        <v>6.436654651416035E-2</v>
      </c>
      <c r="U2084" s="13">
        <f t="shared" si="2752"/>
        <v>6.240564192642141E-2</v>
      </c>
      <c r="V2084" s="13">
        <f t="shared" si="2753"/>
        <v>3.9925132436735233E-2</v>
      </c>
      <c r="W2084" s="13">
        <f t="shared" si="2754"/>
        <v>2.2129688824419548E-2</v>
      </c>
      <c r="X2084" s="13">
        <f t="shared" si="2755"/>
        <v>4.8953386787352976E-2</v>
      </c>
      <c r="Y2084" s="13">
        <f t="shared" si="2756"/>
        <v>5.4145227638894351E-2</v>
      </c>
      <c r="Z2084" s="13">
        <f t="shared" si="2757"/>
        <v>2.0168158539684698E-2</v>
      </c>
      <c r="AA2084" s="13">
        <f t="shared" si="2758"/>
        <v>4.6016124178635535E-2</v>
      </c>
      <c r="AB2084" s="13">
        <f t="shared" si="2759"/>
        <v>5.2495711997132849E-2</v>
      </c>
      <c r="AC2084" s="13">
        <f t="shared" si="2760"/>
        <v>1.2594403661755741E-2</v>
      </c>
      <c r="AD2084" s="13">
        <f t="shared" si="2761"/>
        <v>1.2622898949541045E-2</v>
      </c>
      <c r="AE2084" s="13">
        <f t="shared" si="2762"/>
        <v>2.7923287107981396E-2</v>
      </c>
      <c r="AF2084" s="13">
        <f t="shared" si="2763"/>
        <v>3.088474232549844E-2</v>
      </c>
      <c r="AG2084" s="13">
        <f t="shared" si="2764"/>
        <v>2.2773520056903519E-2</v>
      </c>
      <c r="AH2084" s="13">
        <f t="shared" si="2765"/>
        <v>1.1153564715880471E-2</v>
      </c>
      <c r="AI2084" s="13">
        <f t="shared" si="2766"/>
        <v>2.5448224139576175E-2</v>
      </c>
      <c r="AJ2084" s="13">
        <f t="shared" si="2767"/>
        <v>2.9031620309515765E-2</v>
      </c>
      <c r="AK2084" s="13">
        <f t="shared" si="2768"/>
        <v>2.2079732641281921E-2</v>
      </c>
      <c r="AL2084" s="13">
        <f t="shared" si="2769"/>
        <v>2.542663132346995E-3</v>
      </c>
      <c r="AM2084" s="13">
        <f t="shared" si="2770"/>
        <v>5.7601380355425322E-3</v>
      </c>
      <c r="AN2084" s="13">
        <f t="shared" si="2771"/>
        <v>1.2742079992164248E-2</v>
      </c>
      <c r="AO2084" s="13">
        <f t="shared" si="2772"/>
        <v>1.4093464559779443E-2</v>
      </c>
      <c r="AP2084" s="13">
        <f t="shared" si="2773"/>
        <v>1.0392115124056365E-2</v>
      </c>
      <c r="AQ2084" s="13">
        <f t="shared" si="2774"/>
        <v>5.7471349376280213E-3</v>
      </c>
      <c r="AR2084" s="13">
        <f t="shared" si="2775"/>
        <v>4.9345905577467273E-3</v>
      </c>
      <c r="AS2084" s="13">
        <f t="shared" si="2776"/>
        <v>1.1258872813261104E-2</v>
      </c>
      <c r="AT2084" s="13">
        <f t="shared" si="2777"/>
        <v>1.2844248731659028E-2</v>
      </c>
      <c r="AU2084" s="13">
        <f t="shared" si="2778"/>
        <v>9.7685756065155026E-3</v>
      </c>
      <c r="AV2084" s="13">
        <f t="shared" si="2779"/>
        <v>5.5720504585645078E-3</v>
      </c>
      <c r="AW2084" s="13">
        <f t="shared" si="2780"/>
        <v>3.5648195521272469E-4</v>
      </c>
      <c r="AX2084" s="13">
        <f t="shared" si="2781"/>
        <v>2.1904100846891253E-3</v>
      </c>
      <c r="AY2084" s="13">
        <f t="shared" si="2782"/>
        <v>4.845436054228742E-3</v>
      </c>
      <c r="AZ2084" s="13">
        <f t="shared" si="2783"/>
        <v>5.3593276253911977E-3</v>
      </c>
      <c r="BA2084" s="13">
        <f t="shared" si="2784"/>
        <v>3.9518139371879576E-3</v>
      </c>
      <c r="BB2084" s="13">
        <f t="shared" si="2785"/>
        <v>2.185465391241087E-3</v>
      </c>
      <c r="BC2084" s="13">
        <f t="shared" si="2786"/>
        <v>9.6689956606838933E-4</v>
      </c>
      <c r="BD2084" s="13">
        <f t="shared" si="2787"/>
        <v>1.8193125242083122E-3</v>
      </c>
      <c r="BE2084" s="13">
        <f t="shared" si="2788"/>
        <v>4.1509843781218801E-3</v>
      </c>
      <c r="BF2084" s="13">
        <f t="shared" si="2789"/>
        <v>4.7354896638525457E-3</v>
      </c>
      <c r="BG2084" s="13">
        <f t="shared" si="2790"/>
        <v>3.6015332450854238E-3</v>
      </c>
      <c r="BH2084" s="13">
        <f t="shared" si="2791"/>
        <v>2.054334815858776E-3</v>
      </c>
      <c r="BI2084" s="13">
        <f t="shared" si="2792"/>
        <v>9.3744330504979948E-4</v>
      </c>
      <c r="BJ2084" s="14">
        <f t="shared" si="2793"/>
        <v>0.40663669055429974</v>
      </c>
      <c r="BK2084" s="14">
        <f t="shared" si="2794"/>
        <v>0.19870122558680792</v>
      </c>
      <c r="BL2084" s="14">
        <f t="shared" si="2795"/>
        <v>0.36238826398927365</v>
      </c>
      <c r="BM2084" s="14">
        <f t="shared" si="2796"/>
        <v>0.8091215374202666</v>
      </c>
      <c r="BN2084" s="14">
        <f t="shared" si="2797"/>
        <v>0.17428384715078282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1.242</v>
      </c>
      <c r="F2085" s="10">
        <f>VLOOKUP(B2085,home!$B$2:$E$405,3,FALSE)</f>
        <v>0.93930000000000002</v>
      </c>
      <c r="G2085" s="10">
        <f>VLOOKUP(C2085,away!$B$2:$E$405,4,FALSE)</f>
        <v>0.84989999999999999</v>
      </c>
      <c r="H2085" s="10">
        <f>VLOOKUP(A2085,away!$A$2:$E$405,3,FALSE)</f>
        <v>0.96209999999999996</v>
      </c>
      <c r="I2085" s="10">
        <f>VLOOKUP(C2085,away!$B$2:$E$405,3,FALSE)</f>
        <v>0.86619999999999997</v>
      </c>
      <c r="J2085" s="10">
        <f>VLOOKUP(B2085,home!$B$2:$E$405,4,FALSE)</f>
        <v>0.80840000000000001</v>
      </c>
      <c r="K2085" s="12">
        <f t="shared" si="2742"/>
        <v>0.99150234894</v>
      </c>
      <c r="L2085" s="12">
        <f t="shared" si="2743"/>
        <v>0.67369713256800001</v>
      </c>
      <c r="M2085" s="13">
        <f t="shared" si="2744"/>
        <v>0.18915292170819781</v>
      </c>
      <c r="N2085" s="13">
        <f t="shared" si="2745"/>
        <v>0.18754556618254203</v>
      </c>
      <c r="O2085" s="13">
        <f t="shared" si="2746"/>
        <v>0.12743178097167226</v>
      </c>
      <c r="P2085" s="13">
        <f t="shared" si="2747"/>
        <v>0.12634891016302063</v>
      </c>
      <c r="Q2085" s="13">
        <f t="shared" si="2748"/>
        <v>9.2975934701636315E-2</v>
      </c>
      <c r="R2085" s="13">
        <f t="shared" si="2749"/>
        <v>4.2925212719324507E-2</v>
      </c>
      <c r="S2085" s="13">
        <f t="shared" si="2750"/>
        <v>2.1099392696680694E-2</v>
      </c>
      <c r="T2085" s="13">
        <f t="shared" si="2751"/>
        <v>6.2637620606321998E-2</v>
      </c>
      <c r="U2085" s="13">
        <f t="shared" si="2752"/>
        <v>4.2560449239959414E-2</v>
      </c>
      <c r="V2085" s="13">
        <f t="shared" si="2753"/>
        <v>1.565978849430509E-3</v>
      </c>
      <c r="W2085" s="13">
        <f t="shared" si="2754"/>
        <v>3.0728619217188162E-2</v>
      </c>
      <c r="X2085" s="13">
        <f t="shared" si="2755"/>
        <v>2.0701782654393607E-2</v>
      </c>
      <c r="Y2085" s="13">
        <f t="shared" si="2756"/>
        <v>6.9733658066554651E-3</v>
      </c>
      <c r="Z2085" s="13">
        <f t="shared" si="2757"/>
        <v>9.6395309079601241E-3</v>
      </c>
      <c r="AA2085" s="13">
        <f t="shared" si="2758"/>
        <v>9.5576175379221938E-3</v>
      </c>
      <c r="AB2085" s="13">
        <f t="shared" si="2759"/>
        <v>4.738200119559997E-3</v>
      </c>
      <c r="AC2085" s="13">
        <f t="shared" si="2760"/>
        <v>6.5376904826878549E-5</v>
      </c>
      <c r="AD2085" s="13">
        <f t="shared" si="2761"/>
        <v>7.6168745333812203E-3</v>
      </c>
      <c r="AE2085" s="13">
        <f t="shared" si="2762"/>
        <v>5.131466532269151E-3</v>
      </c>
      <c r="AF2085" s="13">
        <f t="shared" si="2763"/>
        <v>1.7285271443291926E-3</v>
      </c>
      <c r="AG2085" s="13">
        <f t="shared" si="2764"/>
        <v>3.8816792690017697E-4</v>
      </c>
      <c r="AH2085" s="13">
        <f t="shared" si="2765"/>
        <v>1.6235310829983357E-3</v>
      </c>
      <c r="AI2085" s="13">
        <f t="shared" si="2766"/>
        <v>1.6097348823699521E-3</v>
      </c>
      <c r="AJ2085" s="13">
        <f t="shared" si="2767"/>
        <v>7.9802795852023094E-4</v>
      </c>
      <c r="AK2085" s="13">
        <f t="shared" si="2768"/>
        <v>2.6374886513086735E-4</v>
      </c>
      <c r="AL2085" s="13">
        <f t="shared" si="2769"/>
        <v>1.7467984316838885E-6</v>
      </c>
      <c r="AM2085" s="13">
        <f t="shared" si="2770"/>
        <v>1.5104297982857498E-3</v>
      </c>
      <c r="AN2085" s="13">
        <f t="shared" si="2771"/>
        <v>1.0175722240503722E-3</v>
      </c>
      <c r="AO2085" s="13">
        <f t="shared" si="2772"/>
        <v>3.4276774476178903E-4</v>
      </c>
      <c r="AP2085" s="13">
        <f t="shared" si="2773"/>
        <v>7.6973882260939147E-5</v>
      </c>
      <c r="AQ2085" s="13">
        <f t="shared" si="2774"/>
        <v>1.2964270940455382E-5</v>
      </c>
      <c r="AR2085" s="13">
        <f t="shared" si="2775"/>
        <v>2.1875364705019971E-4</v>
      </c>
      <c r="AS2085" s="13">
        <f t="shared" si="2776"/>
        <v>2.1689475488946474E-4</v>
      </c>
      <c r="AT2085" s="13">
        <f t="shared" si="2777"/>
        <v>1.0752582947283491E-4</v>
      </c>
      <c r="AU2085" s="13">
        <f t="shared" si="2778"/>
        <v>3.5537370831345905E-5</v>
      </c>
      <c r="AV2085" s="13">
        <f t="shared" si="2779"/>
        <v>8.8088466636078239E-6</v>
      </c>
      <c r="AW2085" s="13">
        <f t="shared" si="2780"/>
        <v>3.2411470765526873E-8</v>
      </c>
      <c r="AX2085" s="13">
        <f t="shared" si="2781"/>
        <v>2.4959911548488178E-4</v>
      </c>
      <c r="AY2085" s="13">
        <f t="shared" si="2782"/>
        <v>1.6815420839367393E-4</v>
      </c>
      <c r="AZ2085" s="13">
        <f t="shared" si="2783"/>
        <v>5.6642504012030012E-5</v>
      </c>
      <c r="BA2085" s="13">
        <f t="shared" si="2784"/>
        <v>1.2719964178125355E-5</v>
      </c>
      <c r="BB2085" s="13">
        <f t="shared" si="2785"/>
        <v>2.1423508482926817E-6</v>
      </c>
      <c r="BC2085" s="13">
        <f t="shared" si="2786"/>
        <v>2.8865912468988048E-7</v>
      </c>
      <c r="BD2085" s="13">
        <f t="shared" si="2787"/>
        <v>2.4562284126085313E-5</v>
      </c>
      <c r="BE2085" s="13">
        <f t="shared" si="2788"/>
        <v>2.4353562406345265E-5</v>
      </c>
      <c r="BF2085" s="13">
        <f t="shared" si="2789"/>
        <v>1.2073307165474103E-5</v>
      </c>
      <c r="BG2085" s="13">
        <f t="shared" si="2790"/>
        <v>3.9902374713472365E-6</v>
      </c>
      <c r="BH2085" s="13">
        <f t="shared" si="2791"/>
        <v>9.8908245641729743E-7</v>
      </c>
      <c r="BI2085" s="13">
        <f t="shared" si="2792"/>
        <v>1.9613551576661918E-7</v>
      </c>
      <c r="BJ2085" s="14">
        <f t="shared" si="2793"/>
        <v>0.41987818002795835</v>
      </c>
      <c r="BK2085" s="14">
        <f t="shared" si="2794"/>
        <v>0.33840248132898187</v>
      </c>
      <c r="BL2085" s="14">
        <f t="shared" si="2795"/>
        <v>0.23216198843550667</v>
      </c>
      <c r="BM2085" s="14">
        <f t="shared" si="2796"/>
        <v>0.23353373245709058</v>
      </c>
      <c r="BN2085" s="14">
        <f t="shared" si="2797"/>
        <v>0.76638032644639353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1.242</v>
      </c>
      <c r="F2086" s="10">
        <f>VLOOKUP(B2086,home!$B$2:$E$405,3,FALSE)</f>
        <v>0.61570000000000003</v>
      </c>
      <c r="G2086" s="10">
        <f>VLOOKUP(C2086,away!$B$2:$E$405,4,FALSE)</f>
        <v>1.042</v>
      </c>
      <c r="H2086" s="10">
        <f>VLOOKUP(A2086,away!$A$2:$E$405,3,FALSE)</f>
        <v>0.96209999999999996</v>
      </c>
      <c r="I2086" s="10">
        <f>VLOOKUP(C2086,away!$B$2:$E$405,3,FALSE)</f>
        <v>1.0394000000000001</v>
      </c>
      <c r="J2086" s="10">
        <f>VLOOKUP(B2086,home!$B$2:$E$405,4,FALSE)</f>
        <v>0.85599999999999998</v>
      </c>
      <c r="K2086" s="12">
        <f t="shared" si="2742"/>
        <v>0.79681677480000002</v>
      </c>
      <c r="L2086" s="12">
        <f t="shared" si="2743"/>
        <v>0.85600576944000006</v>
      </c>
      <c r="M2086" s="13">
        <f t="shared" si="2744"/>
        <v>0.19150860354551555</v>
      </c>
      <c r="N2086" s="13">
        <f t="shared" si="2745"/>
        <v>0.15259726782358957</v>
      </c>
      <c r="O2086" s="13">
        <f t="shared" si="2746"/>
        <v>0.16393246953235899</v>
      </c>
      <c r="P2086" s="13">
        <f t="shared" si="2747"/>
        <v>0.13062414165777356</v>
      </c>
      <c r="Q2086" s="13">
        <f t="shared" si="2748"/>
        <v>6.0796031395242221E-2</v>
      </c>
      <c r="R2086" s="13">
        <f t="shared" si="2749"/>
        <v>7.0163569859123157E-2</v>
      </c>
      <c r="S2086" s="13">
        <f t="shared" si="2750"/>
        <v>2.2274020680975348E-2</v>
      </c>
      <c r="T2086" s="13">
        <f t="shared" si="2751"/>
        <v>5.2041753633382717E-2</v>
      </c>
      <c r="U2086" s="13">
        <f t="shared" si="2752"/>
        <v>5.5907509443601011E-2</v>
      </c>
      <c r="V2086" s="13">
        <f t="shared" si="2753"/>
        <v>1.6880731778300723E-3</v>
      </c>
      <c r="W2086" s="13">
        <f t="shared" si="2754"/>
        <v>1.6147765885665483E-2</v>
      </c>
      <c r="X2086" s="13">
        <f t="shared" si="2755"/>
        <v>1.3822580761696067E-2</v>
      </c>
      <c r="Y2086" s="13">
        <f t="shared" si="2756"/>
        <v>5.9161044402810921E-3</v>
      </c>
      <c r="Z2086" s="13">
        <f t="shared" si="2757"/>
        <v>2.0020140201305305E-2</v>
      </c>
      <c r="AA2086" s="13">
        <f t="shared" si="2758"/>
        <v>1.5952383546247915E-2</v>
      </c>
      <c r="AB2086" s="13">
        <f t="shared" si="2759"/>
        <v>6.3555634038469245E-3</v>
      </c>
      <c r="AC2086" s="13">
        <f t="shared" si="2760"/>
        <v>7.1962533871603799E-5</v>
      </c>
      <c r="AD2086" s="13">
        <f t="shared" si="2761"/>
        <v>3.2167026833103594E-3</v>
      </c>
      <c r="AE2086" s="13">
        <f t="shared" si="2762"/>
        <v>2.7535160554867971E-3</v>
      </c>
      <c r="AF2086" s="13">
        <f t="shared" si="2763"/>
        <v>1.1785128148711847E-3</v>
      </c>
      <c r="AG2086" s="13">
        <f t="shared" si="2764"/>
        <v>3.3627125629623626E-4</v>
      </c>
      <c r="AH2086" s="13">
        <f t="shared" si="2765"/>
        <v>4.284338879328756E-3</v>
      </c>
      <c r="AI2086" s="13">
        <f t="shared" si="2766"/>
        <v>3.4138330879769857E-3</v>
      </c>
      <c r="AJ2086" s="13">
        <f t="shared" si="2767"/>
        <v>1.360099735433673E-3</v>
      </c>
      <c r="AK2086" s="13">
        <f t="shared" si="2768"/>
        <v>3.6125009486486425E-4</v>
      </c>
      <c r="AL2086" s="13">
        <f t="shared" si="2769"/>
        <v>1.9633675029670636E-6</v>
      </c>
      <c r="AM2086" s="13">
        <f t="shared" si="2770"/>
        <v>5.1262453152117336E-4</v>
      </c>
      <c r="AN2086" s="13">
        <f t="shared" si="2771"/>
        <v>4.3880955653860157E-4</v>
      </c>
      <c r="AO2086" s="13">
        <f t="shared" si="2772"/>
        <v>1.8781175604122544E-4</v>
      </c>
      <c r="AP2086" s="13">
        <f t="shared" si="2773"/>
        <v>5.3589315579982249E-5</v>
      </c>
      <c r="AQ2086" s="13">
        <f t="shared" si="2774"/>
        <v>1.146819082920142E-5</v>
      </c>
      <c r="AR2086" s="13">
        <f t="shared" si="2775"/>
        <v>7.3348375978830405E-4</v>
      </c>
      <c r="AS2086" s="13">
        <f t="shared" si="2776"/>
        <v>5.8445216384269446E-4</v>
      </c>
      <c r="AT2086" s="13">
        <f t="shared" si="2777"/>
        <v>2.3285064410900842E-4</v>
      </c>
      <c r="AU2086" s="13">
        <f t="shared" si="2778"/>
        <v>6.1846433083014238E-5</v>
      </c>
      <c r="AV2086" s="13">
        <f t="shared" si="2779"/>
        <v>1.2320068835522859E-5</v>
      </c>
      <c r="AW2086" s="13">
        <f t="shared" si="2780"/>
        <v>3.7199256338267587E-8</v>
      </c>
      <c r="AX2086" s="13">
        <f t="shared" si="2781"/>
        <v>6.8077970981677026E-5</v>
      </c>
      <c r="AY2086" s="13">
        <f t="shared" si="2782"/>
        <v>5.8275135932084443E-5</v>
      </c>
      <c r="AZ2086" s="13">
        <f t="shared" si="2783"/>
        <v>2.494192628638227E-5</v>
      </c>
      <c r="BA2086" s="13">
        <f t="shared" si="2784"/>
        <v>7.1168109340301385E-6</v>
      </c>
      <c r="BB2086" s="13">
        <f t="shared" si="2785"/>
        <v>1.5230078048858686E-6</v>
      </c>
      <c r="BC2086" s="13">
        <f t="shared" si="2786"/>
        <v>2.6074069357689076E-7</v>
      </c>
      <c r="BD2086" s="13">
        <f t="shared" si="2787"/>
        <v>1.0464438836155518E-4</v>
      </c>
      <c r="BE2086" s="13">
        <f t="shared" si="2788"/>
        <v>8.3382404035173057E-5</v>
      </c>
      <c r="BF2086" s="13">
        <f t="shared" si="2789"/>
        <v>3.3220249129188549E-5</v>
      </c>
      <c r="BG2086" s="13">
        <f t="shared" si="2790"/>
        <v>8.8234839230575098E-6</v>
      </c>
      <c r="BH2086" s="13">
        <f t="shared" si="2791"/>
        <v>1.757675000517584E-6</v>
      </c>
      <c r="BI2086" s="13">
        <f t="shared" si="2792"/>
        <v>2.8010898501180198E-7</v>
      </c>
      <c r="BJ2086" s="14">
        <f t="shared" si="2793"/>
        <v>0.31017100569296452</v>
      </c>
      <c r="BK2086" s="14">
        <f t="shared" si="2794"/>
        <v>0.3462270400994012</v>
      </c>
      <c r="BL2086" s="14">
        <f t="shared" si="2795"/>
        <v>0.32358807896187519</v>
      </c>
      <c r="BM2086" s="14">
        <f t="shared" si="2796"/>
        <v>0.23032594320526759</v>
      </c>
      <c r="BN2086" s="14">
        <f t="shared" si="2797"/>
        <v>0.76962208381360309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1.242</v>
      </c>
      <c r="F2087" s="10">
        <f>VLOOKUP(B2087,home!$B$2:$E$405,3,FALSE)</f>
        <v>0.89459999999999995</v>
      </c>
      <c r="G2087" s="10">
        <f>VLOOKUP(C2087,away!$B$2:$E$405,4,FALSE)</f>
        <v>1.1183000000000001</v>
      </c>
      <c r="H2087" s="10">
        <f>VLOOKUP(A2087,away!$A$2:$E$405,3,FALSE)</f>
        <v>0.96209999999999996</v>
      </c>
      <c r="I2087" s="10">
        <f>VLOOKUP(C2087,away!$B$2:$E$405,3,FALSE)</f>
        <v>1.0394000000000001</v>
      </c>
      <c r="J2087" s="10">
        <f>VLOOKUP(B2087,home!$B$2:$E$405,4,FALSE)</f>
        <v>0.75070000000000003</v>
      </c>
      <c r="K2087" s="12">
        <f t="shared" si="2742"/>
        <v>1.2425355255600001</v>
      </c>
      <c r="L2087" s="12">
        <f t="shared" si="2743"/>
        <v>0.75070505971800017</v>
      </c>
      <c r="M2087" s="13">
        <f t="shared" si="2744"/>
        <v>0.13625316923376501</v>
      </c>
      <c r="N2087" s="13">
        <f t="shared" si="2745"/>
        <v>0.16929940324309184</v>
      </c>
      <c r="O2087" s="13">
        <f t="shared" si="2746"/>
        <v>0.10228594354640035</v>
      </c>
      <c r="P2087" s="13">
        <f t="shared" si="2747"/>
        <v>0.12709391862182706</v>
      </c>
      <c r="Q2087" s="13">
        <f t="shared" si="2748"/>
        <v>0.10518026149282478</v>
      </c>
      <c r="R2087" s="13">
        <f t="shared" si="2749"/>
        <v>3.8393287679156222E-2</v>
      </c>
      <c r="S2087" s="13">
        <f t="shared" si="2750"/>
        <v>2.9637593462025585E-2</v>
      </c>
      <c r="T2087" s="13">
        <f t="shared" si="2751"/>
        <v>7.8959354485125893E-2</v>
      </c>
      <c r="U2087" s="13">
        <f t="shared" si="2752"/>
        <v>4.7705023884396659E-2</v>
      </c>
      <c r="V2087" s="13">
        <f t="shared" si="2753"/>
        <v>3.0716984931573907E-3</v>
      </c>
      <c r="W2087" s="13">
        <f t="shared" si="2754"/>
        <v>4.3563403830841764E-2</v>
      </c>
      <c r="X2087" s="13">
        <f t="shared" si="2755"/>
        <v>3.2703267674351423E-2</v>
      </c>
      <c r="Y2087" s="13">
        <f t="shared" si="2756"/>
        <v>1.2275254256223863E-2</v>
      </c>
      <c r="Z2087" s="13">
        <f t="shared" si="2757"/>
        <v>9.6073451066504469E-3</v>
      </c>
      <c r="AA2087" s="13">
        <f t="shared" si="2758"/>
        <v>1.1937467601328208E-2</v>
      </c>
      <c r="AB2087" s="13">
        <f t="shared" si="2759"/>
        <v>7.4163637899359114E-3</v>
      </c>
      <c r="AC2087" s="13">
        <f t="shared" si="2760"/>
        <v>1.7907574210730272E-4</v>
      </c>
      <c r="AD2087" s="13">
        <f t="shared" si="2761"/>
        <v>1.3532269218534372E-2</v>
      </c>
      <c r="AE2087" s="13">
        <f t="shared" si="2762"/>
        <v>1.0158742971819901E-2</v>
      </c>
      <c r="AF2087" s="13">
        <f t="shared" si="2763"/>
        <v>3.8131098746599359E-3</v>
      </c>
      <c r="AG2087" s="13">
        <f t="shared" si="2764"/>
        <v>9.541736253892946E-4</v>
      </c>
      <c r="AH2087" s="13">
        <f t="shared" si="2765"/>
        <v>1.8030706455048643E-3</v>
      </c>
      <c r="AI2087" s="13">
        <f t="shared" si="2766"/>
        <v>2.2403793321341954E-3</v>
      </c>
      <c r="AJ2087" s="13">
        <f t="shared" si="2767"/>
        <v>1.3918754554535626E-3</v>
      </c>
      <c r="AK2087" s="13">
        <f t="shared" si="2768"/>
        <v>5.764849001853523E-4</v>
      </c>
      <c r="AL2087" s="13">
        <f t="shared" si="2769"/>
        <v>6.6815143963312073E-6</v>
      </c>
      <c r="AM2087" s="13">
        <f t="shared" si="2770"/>
        <v>3.3628650490942036E-3</v>
      </c>
      <c r="AN2087" s="13">
        <f t="shared" si="2771"/>
        <v>2.5245198075038392E-3</v>
      </c>
      <c r="AO2087" s="13">
        <f t="shared" si="2772"/>
        <v>9.4758489642572186E-4</v>
      </c>
      <c r="AP2087" s="13">
        <f t="shared" si="2773"/>
        <v>2.3711892541971558E-4</v>
      </c>
      <c r="AQ2087" s="13">
        <f t="shared" si="2774"/>
        <v>4.4501594266868888E-5</v>
      </c>
      <c r="AR2087" s="13">
        <f t="shared" si="2775"/>
        <v>2.7071485132190059E-4</v>
      </c>
      <c r="AS2087" s="13">
        <f t="shared" si="2776"/>
        <v>3.3637282006415508E-4</v>
      </c>
      <c r="AT2087" s="13">
        <f t="shared" si="2777"/>
        <v>2.0897758938125718E-4</v>
      </c>
      <c r="AU2087" s="13">
        <f t="shared" si="2778"/>
        <v>8.6554026284034097E-5</v>
      </c>
      <c r="AV2087" s="13">
        <f t="shared" si="2779"/>
        <v>2.6886613134541592E-5</v>
      </c>
      <c r="AW2087" s="13">
        <f t="shared" si="2780"/>
        <v>1.7312132418508174E-7</v>
      </c>
      <c r="AX2087" s="13">
        <f t="shared" si="2781"/>
        <v>6.9641321519393678E-4</v>
      </c>
      <c r="AY2087" s="13">
        <f t="shared" si="2782"/>
        <v>5.2280092430056883E-4</v>
      </c>
      <c r="AZ2087" s="13">
        <f t="shared" si="2783"/>
        <v>1.9623464954884206E-4</v>
      </c>
      <c r="BA2087" s="13">
        <f t="shared" si="2784"/>
        <v>4.9104781436101444E-5</v>
      </c>
      <c r="BB2087" s="13">
        <f t="shared" si="2785"/>
        <v>9.2158019701069668E-6</v>
      </c>
      <c r="BC2087" s="13">
        <f t="shared" si="2786"/>
        <v>1.3836698336636835E-6</v>
      </c>
      <c r="BD2087" s="13">
        <f t="shared" si="2787"/>
        <v>3.3871168104692806E-5</v>
      </c>
      <c r="BE2087" s="13">
        <f t="shared" si="2788"/>
        <v>4.2086129662295593E-5</v>
      </c>
      <c r="BF2087" s="13">
        <f t="shared" si="2789"/>
        <v>2.6146755619363388E-5</v>
      </c>
      <c r="BG2087" s="13">
        <f t="shared" si="2790"/>
        <v>1.0829424245064857E-5</v>
      </c>
      <c r="BH2087" s="13">
        <f t="shared" si="2791"/>
        <v>3.3639860864634677E-6</v>
      </c>
      <c r="BI2087" s="13">
        <f t="shared" si="2792"/>
        <v>8.3597444398408241E-7</v>
      </c>
      <c r="BJ2087" s="14">
        <f t="shared" si="2793"/>
        <v>0.47903098398785671</v>
      </c>
      <c r="BK2087" s="14">
        <f t="shared" si="2794"/>
        <v>0.29676493799157927</v>
      </c>
      <c r="BL2087" s="14">
        <f t="shared" si="2795"/>
        <v>0.21479653617284308</v>
      </c>
      <c r="BM2087" s="14">
        <f t="shared" si="2796"/>
        <v>0.3211711916388878</v>
      </c>
      <c r="BN2087" s="14">
        <f t="shared" si="2797"/>
        <v>0.67850598381706528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1.242</v>
      </c>
      <c r="F2088" s="10">
        <f>VLOOKUP(B2088,home!$B$2:$E$405,3,FALSE)</f>
        <v>1.0734999999999999</v>
      </c>
      <c r="G2088" s="10">
        <f>VLOOKUP(C2088,away!$B$2:$E$405,4,FALSE)</f>
        <v>0.76039999999999996</v>
      </c>
      <c r="H2088" s="10">
        <f>VLOOKUP(A2088,away!$A$2:$E$405,3,FALSE)</f>
        <v>0.96209999999999996</v>
      </c>
      <c r="I2088" s="10">
        <f>VLOOKUP(C2088,away!$B$2:$E$405,3,FALSE)</f>
        <v>0.80840000000000001</v>
      </c>
      <c r="J2088" s="10">
        <f>VLOOKUP(B2088,home!$B$2:$E$405,4,FALSE)</f>
        <v>0.80840000000000001</v>
      </c>
      <c r="K2088" s="12">
        <f t="shared" si="2742"/>
        <v>1.0138314347999999</v>
      </c>
      <c r="L2088" s="12">
        <f t="shared" si="2743"/>
        <v>0.62874250977599999</v>
      </c>
      <c r="M2088" s="13">
        <f t="shared" si="2744"/>
        <v>0.19348139043960424</v>
      </c>
      <c r="N2088" s="13">
        <f t="shared" si="2745"/>
        <v>0.19615751567648299</v>
      </c>
      <c r="O2088" s="13">
        <f t="shared" si="2746"/>
        <v>0.12164997501994694</v>
      </c>
      <c r="P2088" s="13">
        <f t="shared" si="2747"/>
        <v>0.12333256871785696</v>
      </c>
      <c r="Q2088" s="13">
        <f t="shared" si="2748"/>
        <v>9.9435327782546087E-2</v>
      </c>
      <c r="R2088" s="13">
        <f t="shared" si="2749"/>
        <v>3.8243255304114571E-2</v>
      </c>
      <c r="S2088" s="13">
        <f t="shared" si="2750"/>
        <v>1.9654244875934253E-2</v>
      </c>
      <c r="T2088" s="13">
        <f t="shared" si="2751"/>
        <v>6.2519217550397244E-2</v>
      </c>
      <c r="U2088" s="13">
        <f t="shared" si="2752"/>
        <v>3.8772214396393188E-2</v>
      </c>
      <c r="V2088" s="13">
        <f t="shared" si="2753"/>
        <v>1.3920422936635009E-3</v>
      </c>
      <c r="W2088" s="13">
        <f t="shared" si="2754"/>
        <v>3.3603553678529012E-2</v>
      </c>
      <c r="X2088" s="13">
        <f t="shared" si="2755"/>
        <v>2.1127982677230865E-2</v>
      </c>
      <c r="Y2088" s="13">
        <f t="shared" si="2756"/>
        <v>6.6420304274929926E-3</v>
      </c>
      <c r="Z2088" s="13">
        <f t="shared" si="2757"/>
        <v>8.0150534406377739E-3</v>
      </c>
      <c r="AA2088" s="13">
        <f t="shared" si="2758"/>
        <v>8.1259131297204707E-3</v>
      </c>
      <c r="AB2088" s="13">
        <f t="shared" si="2759"/>
        <v>4.1191530836823306E-3</v>
      </c>
      <c r="AC2088" s="13">
        <f t="shared" si="2760"/>
        <v>5.545887108681925E-5</v>
      </c>
      <c r="AD2088" s="13">
        <f t="shared" si="2761"/>
        <v>8.5170847600704678E-3</v>
      </c>
      <c r="AE2088" s="13">
        <f t="shared" si="2762"/>
        <v>5.3550532480216261E-3</v>
      </c>
      <c r="AF2088" s="13">
        <f t="shared" si="2763"/>
        <v>1.6834748095726189E-3</v>
      </c>
      <c r="AG2088" s="13">
        <f t="shared" si="2764"/>
        <v>3.5282405897178737E-4</v>
      </c>
      <c r="AH2088" s="13">
        <f t="shared" si="2765"/>
        <v>1.2598512040638394E-3</v>
      </c>
      <c r="AI2088" s="13">
        <f t="shared" si="2766"/>
        <v>1.2772767538505498E-3</v>
      </c>
      <c r="AJ2088" s="13">
        <f t="shared" si="2767"/>
        <v>6.4747166199649456E-4</v>
      </c>
      <c r="AK2088" s="13">
        <f t="shared" si="2768"/>
        <v>2.1880904135808228E-4</v>
      </c>
      <c r="AL2088" s="13">
        <f t="shared" si="2769"/>
        <v>1.414065717387947E-6</v>
      </c>
      <c r="AM2088" s="13">
        <f t="shared" si="2770"/>
        <v>1.7269776525230917E-3</v>
      </c>
      <c r="AN2088" s="13">
        <f t="shared" si="2771"/>
        <v>1.0858242635744335E-3</v>
      </c>
      <c r="AO2088" s="13">
        <f t="shared" si="2772"/>
        <v>3.4135193632773311E-4</v>
      </c>
      <c r="AP2088" s="13">
        <f t="shared" si="2773"/>
        <v>7.1540824387865423E-5</v>
      </c>
      <c r="AQ2088" s="13">
        <f t="shared" si="2774"/>
        <v>1.1245189369267644E-5</v>
      </c>
      <c r="AR2088" s="13">
        <f t="shared" si="2775"/>
        <v>1.5842440159748283E-4</v>
      </c>
      <c r="AS2088" s="13">
        <f t="shared" si="2776"/>
        <v>1.6061563837890743E-4</v>
      </c>
      <c r="AT2088" s="13">
        <f t="shared" si="2777"/>
        <v>8.1418591554502823E-5</v>
      </c>
      <c r="AU2088" s="13">
        <f t="shared" si="2778"/>
        <v>2.7514909165032258E-5</v>
      </c>
      <c r="AV2088" s="13">
        <f t="shared" si="2779"/>
        <v>6.9738699592940782E-6</v>
      </c>
      <c r="AW2088" s="13">
        <f t="shared" si="2780"/>
        <v>2.5038347912235297E-8</v>
      </c>
      <c r="AX2088" s="13">
        <f t="shared" si="2781"/>
        <v>2.918107052208369E-4</v>
      </c>
      <c r="AY2088" s="13">
        <f t="shared" si="2782"/>
        <v>1.8347379518005347E-4</v>
      </c>
      <c r="AZ2088" s="13">
        <f t="shared" si="2783"/>
        <v>5.7678887229817296E-5</v>
      </c>
      <c r="BA2088" s="13">
        <f t="shared" si="2784"/>
        <v>1.2088389439320735E-5</v>
      </c>
      <c r="BB2088" s="13">
        <f t="shared" si="2785"/>
        <v>1.900121078807053E-6</v>
      </c>
      <c r="BC2088" s="13">
        <f t="shared" si="2786"/>
        <v>2.3893737919348553E-7</v>
      </c>
      <c r="BD2088" s="13">
        <f t="shared" si="2787"/>
        <v>1.6601359311693706E-5</v>
      </c>
      <c r="BE2088" s="13">
        <f t="shared" si="2788"/>
        <v>1.683097993060477E-5</v>
      </c>
      <c r="BF2088" s="13">
        <f t="shared" si="2789"/>
        <v>8.531888266067517E-6</v>
      </c>
      <c r="BG2088" s="13">
        <f t="shared" si="2790"/>
        <v>2.8832988407801724E-6</v>
      </c>
      <c r="BH2088" s="13">
        <f t="shared" si="2791"/>
        <v>7.3079475017633444E-7</v>
      </c>
      <c r="BI2088" s="13">
        <f t="shared" si="2792"/>
        <v>1.4818053802311618E-7</v>
      </c>
      <c r="BJ2088" s="14">
        <f t="shared" si="2793"/>
        <v>0.4391781953710262</v>
      </c>
      <c r="BK2088" s="14">
        <f t="shared" si="2794"/>
        <v>0.33810059305904328</v>
      </c>
      <c r="BL2088" s="14">
        <f t="shared" si="2795"/>
        <v>0.21479459350741903</v>
      </c>
      <c r="BM2088" s="14">
        <f t="shared" si="2796"/>
        <v>0.22760495368074221</v>
      </c>
      <c r="BN2088" s="14">
        <f t="shared" si="2797"/>
        <v>0.77230003294055161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1.6352</v>
      </c>
      <c r="F2091" s="10">
        <f>VLOOKUP(B2091,home!$B$2:$E$405,3,FALSE)</f>
        <v>1.0531999999999999</v>
      </c>
      <c r="G2091" s="10">
        <f>VLOOKUP(C2091,away!$B$2:$E$405,4,FALSE)</f>
        <v>1.0192000000000001</v>
      </c>
      <c r="H2091" s="10">
        <f>VLOOKUP(A2091,away!$A$2:$E$405,3,FALSE)</f>
        <v>1.1458999999999999</v>
      </c>
      <c r="I2091" s="10">
        <f>VLOOKUP(C2091,away!$B$2:$E$405,3,FALSE)</f>
        <v>1.0666</v>
      </c>
      <c r="J2091" s="10">
        <f>VLOOKUP(B2091,home!$B$2:$E$405,4,FALSE)</f>
        <v>0.72719999999999996</v>
      </c>
      <c r="K2091" s="12">
        <f t="shared" si="2742"/>
        <v>1.7552587386880001</v>
      </c>
      <c r="L2091" s="12">
        <f t="shared" si="2743"/>
        <v>0.88879615876799978</v>
      </c>
      <c r="M2091" s="13">
        <f t="shared" si="2744"/>
        <v>7.1072492801745643E-2</v>
      </c>
      <c r="N2091" s="13">
        <f t="shared" si="2745"/>
        <v>0.124750614070604</v>
      </c>
      <c r="O2091" s="13">
        <f t="shared" si="2746"/>
        <v>6.3168958596257846E-2</v>
      </c>
      <c r="P2091" s="13">
        <f t="shared" si="2747"/>
        <v>0.11087786658990202</v>
      </c>
      <c r="Q2091" s="13">
        <f t="shared" si="2748"/>
        <v>0.10948480275206096</v>
      </c>
      <c r="R2091" s="13">
        <f t="shared" si="2749"/>
        <v>2.8072163876864394E-2</v>
      </c>
      <c r="S2091" s="13">
        <f t="shared" si="2750"/>
        <v>4.3244231399838282E-2</v>
      </c>
      <c r="T2091" s="13">
        <f t="shared" si="2751"/>
        <v>9.7309672129503907E-2</v>
      </c>
      <c r="U2091" s="13">
        <f t="shared" si="2752"/>
        <v>4.9273910958747828E-2</v>
      </c>
      <c r="V2091" s="13">
        <f t="shared" si="2753"/>
        <v>7.4959897843852588E-3</v>
      </c>
      <c r="W2091" s="13">
        <f t="shared" si="2754"/>
        <v>6.4058052261362325E-2</v>
      </c>
      <c r="X2091" s="13">
        <f t="shared" si="2755"/>
        <v>5.6934550788058619E-2</v>
      </c>
      <c r="Y2091" s="13">
        <f t="shared" si="2756"/>
        <v>2.5301605020804047E-2</v>
      </c>
      <c r="Z2091" s="13">
        <f t="shared" si="2757"/>
        <v>8.3168104740209588E-3</v>
      </c>
      <c r="AA2091" s="13">
        <f t="shared" si="2758"/>
        <v>1.4598154262537175E-2</v>
      </c>
      <c r="AB2091" s="13">
        <f t="shared" si="2759"/>
        <v>1.2811768919016931E-2</v>
      </c>
      <c r="AC2091" s="13">
        <f t="shared" si="2760"/>
        <v>7.3089049865499034E-4</v>
      </c>
      <c r="AD2091" s="13">
        <f t="shared" si="2761"/>
        <v>2.8109614003772213E-2</v>
      </c>
      <c r="AE2091" s="13">
        <f t="shared" si="2762"/>
        <v>2.4983716951003918E-2</v>
      </c>
      <c r="AF2091" s="13">
        <f t="shared" si="2763"/>
        <v>1.1102715828899622E-2</v>
      </c>
      <c r="AG2091" s="13">
        <f t="shared" si="2764"/>
        <v>3.2893503935395516E-3</v>
      </c>
      <c r="AH2091" s="13">
        <f t="shared" si="2765"/>
        <v>1.8479873006278238E-3</v>
      </c>
      <c r="AI2091" s="13">
        <f t="shared" si="2766"/>
        <v>3.2436958584114357E-3</v>
      </c>
      <c r="AJ2091" s="13">
        <f t="shared" si="2767"/>
        <v>2.846762750561374E-3</v>
      </c>
      <c r="AK2091" s="13">
        <f t="shared" si="2768"/>
        <v>1.665601731631446E-3</v>
      </c>
      <c r="AL2091" s="13">
        <f t="shared" si="2769"/>
        <v>4.5609532468631541E-5</v>
      </c>
      <c r="AM2091" s="13">
        <f t="shared" si="2770"/>
        <v>9.8679291242535494E-3</v>
      </c>
      <c r="AN2091" s="13">
        <f t="shared" si="2771"/>
        <v>8.7705775006314268E-3</v>
      </c>
      <c r="AO2091" s="13">
        <f t="shared" si="2772"/>
        <v>3.8976277963691281E-3</v>
      </c>
      <c r="AP2091" s="13">
        <f t="shared" si="2773"/>
        <v>1.1547322045734217E-3</v>
      </c>
      <c r="AQ2091" s="13">
        <f t="shared" si="2774"/>
        <v>2.5658038695764031E-4</v>
      </c>
      <c r="AR2091" s="13">
        <f t="shared" si="2775"/>
        <v>3.2849680285001098E-4</v>
      </c>
      <c r="AS2091" s="13">
        <f t="shared" si="2776"/>
        <v>5.765968838335508E-4</v>
      </c>
      <c r="AT2091" s="13">
        <f t="shared" si="2777"/>
        <v>5.0603835952455498E-4</v>
      </c>
      <c r="AU2091" s="13">
        <f t="shared" si="2778"/>
        <v>2.9607608422227167E-4</v>
      </c>
      <c r="AV2091" s="13">
        <f t="shared" si="2779"/>
        <v>1.2992253353691667E-4</v>
      </c>
      <c r="AW2091" s="13">
        <f t="shared" si="2780"/>
        <v>1.9764982425883095E-6</v>
      </c>
      <c r="AX2091" s="13">
        <f t="shared" si="2781"/>
        <v>2.886794804683315E-3</v>
      </c>
      <c r="AY2091" s="13">
        <f t="shared" si="2782"/>
        <v>2.5657721335539487E-3</v>
      </c>
      <c r="AZ2091" s="13">
        <f t="shared" si="2783"/>
        <v>1.1402242082883625E-3</v>
      </c>
      <c r="BA2091" s="13">
        <f t="shared" si="2784"/>
        <v>3.3780896548699346E-4</v>
      </c>
      <c r="BB2091" s="13">
        <f t="shared" si="2785"/>
        <v>7.5060827730557886E-5</v>
      </c>
      <c r="BC2091" s="13">
        <f t="shared" si="2786"/>
        <v>1.3342755072173283E-5</v>
      </c>
      <c r="BD2091" s="13">
        <f t="shared" si="2787"/>
        <v>4.8661116090109768E-5</v>
      </c>
      <c r="BE2091" s="13">
        <f t="shared" si="2788"/>
        <v>8.5412849251476408E-5</v>
      </c>
      <c r="BF2091" s="13">
        <f t="shared" si="2789"/>
        <v>7.49608250224474E-5</v>
      </c>
      <c r="BG2091" s="13">
        <f t="shared" si="2790"/>
        <v>4.3858547726637631E-5</v>
      </c>
      <c r="BH2091" s="13">
        <f t="shared" si="2791"/>
        <v>1.9245774790836357E-5</v>
      </c>
      <c r="BI2091" s="13">
        <f t="shared" si="2792"/>
        <v>6.7562628768873454E-6</v>
      </c>
      <c r="BJ2091" s="14">
        <f t="shared" si="2793"/>
        <v>0.57629114490720967</v>
      </c>
      <c r="BK2091" s="14">
        <f t="shared" si="2794"/>
        <v>0.23603285274054878</v>
      </c>
      <c r="BL2091" s="14">
        <f t="shared" si="2795"/>
        <v>0.17964503029438197</v>
      </c>
      <c r="BM2091" s="14">
        <f t="shared" si="2796"/>
        <v>0.49029514409341524</v>
      </c>
      <c r="BN2091" s="14">
        <f t="shared" si="2797"/>
        <v>0.50742689868743485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1.3391999999999999</v>
      </c>
      <c r="F2092" s="10">
        <f>VLOOKUP(B2092,home!$B$2:$E$405,3,FALSE)</f>
        <v>1.8046</v>
      </c>
      <c r="G2092" s="10">
        <f>VLOOKUP(C2092,away!$B$2:$E$405,4,FALSE)</f>
        <v>0.74670000000000003</v>
      </c>
      <c r="H2092" s="10">
        <f>VLOOKUP(A2092,away!$A$2:$E$405,3,FALSE)</f>
        <v>1.014</v>
      </c>
      <c r="I2092" s="10">
        <f>VLOOKUP(C2092,away!$B$2:$E$405,3,FALSE)</f>
        <v>0.98619999999999997</v>
      </c>
      <c r="J2092" s="10">
        <f>VLOOKUP(B2092,home!$B$2:$E$405,4,FALSE)</f>
        <v>0.49309999999999998</v>
      </c>
      <c r="K2092" s="12">
        <f t="shared" si="2742"/>
        <v>1.8045650629440002</v>
      </c>
      <c r="L2092" s="12">
        <f t="shared" si="2743"/>
        <v>0.49310335307999997</v>
      </c>
      <c r="M2092" s="13">
        <f t="shared" si="2744"/>
        <v>0.10049287836596878</v>
      </c>
      <c r="N2092" s="13">
        <f t="shared" si="2745"/>
        <v>0.18134593737390822</v>
      </c>
      <c r="O2092" s="13">
        <f t="shared" si="2746"/>
        <v>4.9553375282919795E-2</v>
      </c>
      <c r="P2092" s="13">
        <f t="shared" si="2747"/>
        <v>8.9422289786509832E-2</v>
      </c>
      <c r="Q2092" s="13">
        <f t="shared" si="2748"/>
        <v>0.16362527144589273</v>
      </c>
      <c r="R2092" s="13">
        <f t="shared" si="2749"/>
        <v>1.2217467754219672E-2</v>
      </c>
      <c r="S2092" s="13">
        <f t="shared" si="2750"/>
        <v>1.9892817383391936E-2</v>
      </c>
      <c r="T2092" s="13">
        <f t="shared" si="2751"/>
        <v>8.0684169998594887E-2</v>
      </c>
      <c r="U2092" s="13">
        <f t="shared" si="2752"/>
        <v>2.2047215466909714E-2</v>
      </c>
      <c r="V2092" s="13">
        <f t="shared" si="2753"/>
        <v>1.966818511202408E-3</v>
      </c>
      <c r="W2092" s="13">
        <f t="shared" si="2754"/>
        <v>9.842414942199551E-2</v>
      </c>
      <c r="X2092" s="13">
        <f t="shared" si="2755"/>
        <v>4.8533278104032934E-2</v>
      </c>
      <c r="Y2092" s="13">
        <f t="shared" si="2756"/>
        <v>1.1965961084531391E-2</v>
      </c>
      <c r="Z2092" s="13">
        <f t="shared" si="2757"/>
        <v>2.0081581052508331E-3</v>
      </c>
      <c r="AA2092" s="13">
        <f t="shared" si="2758"/>
        <v>3.6238519576034735E-3</v>
      </c>
      <c r="AB2092" s="13">
        <f t="shared" si="2759"/>
        <v>3.2697383179862262E-3</v>
      </c>
      <c r="AC2092" s="13">
        <f t="shared" si="2760"/>
        <v>1.0938425297270442E-4</v>
      </c>
      <c r="AD2092" s="13">
        <f t="shared" si="2761"/>
        <v>4.4403195349228257E-2</v>
      </c>
      <c r="AE2092" s="13">
        <f t="shared" si="2762"/>
        <v>2.1895364514170713E-2</v>
      </c>
      <c r="AF2092" s="13">
        <f t="shared" si="2763"/>
        <v>5.3983388294232115E-3</v>
      </c>
      <c r="AG2092" s="13">
        <f t="shared" si="2764"/>
        <v>8.8731299261684952E-4</v>
      </c>
      <c r="AH2092" s="13">
        <f t="shared" si="2765"/>
        <v>2.4755737380349128E-4</v>
      </c>
      <c r="AI2092" s="13">
        <f t="shared" si="2766"/>
        <v>4.4673338783994863E-4</v>
      </c>
      <c r="AJ2092" s="13">
        <f t="shared" si="2767"/>
        <v>4.0307973207329178E-4</v>
      </c>
      <c r="AK2092" s="13">
        <f t="shared" si="2768"/>
        <v>2.4246120069343016E-4</v>
      </c>
      <c r="AL2092" s="13">
        <f t="shared" si="2769"/>
        <v>3.8933665853553567E-6</v>
      </c>
      <c r="AM2092" s="13">
        <f t="shared" si="2770"/>
        <v>1.6025691002058962E-2</v>
      </c>
      <c r="AN2092" s="13">
        <f t="shared" si="2771"/>
        <v>7.9023219685392596E-3</v>
      </c>
      <c r="AO2092" s="13">
        <f t="shared" si="2772"/>
        <v>1.9483307299022275E-3</v>
      </c>
      <c r="AP2092" s="13">
        <f t="shared" si="2773"/>
        <v>3.202428052745308E-4</v>
      </c>
      <c r="AQ2092" s="13">
        <f t="shared" si="2774"/>
        <v>3.9478200270154156E-5</v>
      </c>
      <c r="AR2092" s="13">
        <f t="shared" si="2775"/>
        <v>2.4414274220436106E-5</v>
      </c>
      <c r="AS2092" s="13">
        <f t="shared" si="2776"/>
        <v>4.4057146295333366E-5</v>
      </c>
      <c r="AT2092" s="13">
        <f t="shared" si="2777"/>
        <v>3.975199348878565E-5</v>
      </c>
      <c r="AU2092" s="13">
        <f t="shared" si="2778"/>
        <v>2.3911686210746654E-5</v>
      </c>
      <c r="AV2092" s="13">
        <f t="shared" si="2779"/>
        <v>1.0787548382998305E-5</v>
      </c>
      <c r="AW2092" s="13">
        <f t="shared" si="2780"/>
        <v>9.6235054635435036E-8</v>
      </c>
      <c r="AX2092" s="13">
        <f t="shared" si="2781"/>
        <v>4.8199003486419385E-3</v>
      </c>
      <c r="AY2092" s="13">
        <f t="shared" si="2782"/>
        <v>2.3767090234268007E-3</v>
      </c>
      <c r="AZ2092" s="13">
        <f t="shared" si="2783"/>
        <v>5.8598159437362385E-4</v>
      </c>
      <c r="BA2092" s="13">
        <f t="shared" si="2784"/>
        <v>9.6316496342932823E-5</v>
      </c>
      <c r="BB2092" s="13">
        <f t="shared" si="2785"/>
        <v>1.187349682590443E-5</v>
      </c>
      <c r="BC2092" s="13">
        <f t="shared" si="2786"/>
        <v>1.1709722195276427E-6</v>
      </c>
      <c r="BD2092" s="13">
        <f t="shared" si="2787"/>
        <v>2.0064600801852739E-6</v>
      </c>
      <c r="BE2092" s="13">
        <f t="shared" si="2788"/>
        <v>3.6207877608941621E-6</v>
      </c>
      <c r="BF2092" s="13">
        <f t="shared" si="2789"/>
        <v>3.2669735468224205E-6</v>
      </c>
      <c r="BG2092" s="13">
        <f t="shared" si="2790"/>
        <v>1.9651554413859949E-6</v>
      </c>
      <c r="BH2092" s="13">
        <f t="shared" si="2791"/>
        <v>8.8656271319486571E-7</v>
      </c>
      <c r="BI2092" s="13">
        <f t="shared" si="2792"/>
        <v>3.1997201966805927E-7</v>
      </c>
      <c r="BJ2092" s="14">
        <f t="shared" si="2793"/>
        <v>0.69129099575227049</v>
      </c>
      <c r="BK2092" s="14">
        <f t="shared" si="2794"/>
        <v>0.2142647906900578</v>
      </c>
      <c r="BL2092" s="14">
        <f t="shared" si="2795"/>
        <v>9.2206469034209523E-2</v>
      </c>
      <c r="BM2092" s="14">
        <f t="shared" si="2796"/>
        <v>0.4007365807839976</v>
      </c>
      <c r="BN2092" s="14">
        <f t="shared" si="2797"/>
        <v>0.59665722000941912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1.6352</v>
      </c>
      <c r="F2095" s="10">
        <f>VLOOKUP(B2095,home!$B$2:$E$405,3,FALSE)</f>
        <v>1.1152</v>
      </c>
      <c r="G2095" s="10">
        <f>VLOOKUP(C2095,away!$B$2:$E$405,4,FALSE)</f>
        <v>0.82740000000000002</v>
      </c>
      <c r="H2095" s="10">
        <f>VLOOKUP(A2095,away!$A$2:$E$405,3,FALSE)</f>
        <v>1.1458999999999999</v>
      </c>
      <c r="I2095" s="10">
        <f>VLOOKUP(C2095,away!$B$2:$E$405,3,FALSE)</f>
        <v>0.97529999999999994</v>
      </c>
      <c r="J2095" s="10">
        <f>VLOOKUP(B2095,home!$B$2:$E$405,4,FALSE)</f>
        <v>0.92400000000000004</v>
      </c>
      <c r="K2095" s="12">
        <f t="shared" ref="K2095:K2158" si="2798">E2095*F2095*G2095</f>
        <v>1.508825988096</v>
      </c>
      <c r="L2095" s="12">
        <f t="shared" ref="L2095:L2158" si="2799">H2095*I2095*J2095</f>
        <v>1.0326589534799999</v>
      </c>
      <c r="M2095" s="13">
        <f t="shared" ref="M2095:M2158" si="2800">_xlfn.POISSON.DIST(0,K2095,FALSE) * _xlfn.POISSON.DIST(0,L2095,FALSE)</f>
        <v>7.8749374703888611E-2</v>
      </c>
      <c r="N2095" s="13">
        <f t="shared" ref="N2095:N2158" si="2801">_xlfn.POISSON.DIST(1,K2095,FALSE) * _xlfn.POISSON.DIST(0,L2095,FALSE)</f>
        <v>0.11881910309953689</v>
      </c>
      <c r="O2095" s="13">
        <f t="shared" ref="O2095:O2158" si="2802">_xlfn.POISSON.DIST(0,K2095,FALSE) * _xlfn.POISSON.DIST(1,L2095,FALSE)</f>
        <v>8.1321246868921976E-2</v>
      </c>
      <c r="P2095" s="13">
        <f t="shared" ref="P2095:P2158" si="2803">_xlfn.POISSON.DIST(1,K2095,FALSE) * _xlfn.POISSON.DIST(1,L2095,FALSE)</f>
        <v>0.12269961066019995</v>
      </c>
      <c r="Q2095" s="13">
        <f t="shared" ref="Q2095:Q2158" si="2804">_xlfn.POISSON.DIST(2,K2095,FALSE) * _xlfn.POISSON.DIST(0,L2095,FALSE)</f>
        <v>8.9638675319419617E-2</v>
      </c>
      <c r="R2095" s="13">
        <f t="shared" ref="R2095:R2158" si="2805">_xlfn.POISSON.DIST(0,K2095,FALSE) * _xlfn.POISSON.DIST(2,L2095,FALSE)</f>
        <v>4.1988556843674842E-2</v>
      </c>
      <c r="S2095" s="13">
        <f t="shared" ref="S2095:S2158" si="2806">_xlfn.POISSON.DIST(2,K2095,FALSE) * _xlfn.POISSON.DIST(2,L2095,FALSE)</f>
        <v>4.7794647617123355E-2</v>
      </c>
      <c r="T2095" s="13">
        <f t="shared" ref="T2095:T2158" si="2807">_xlfn.POISSON.DIST(2,K2095,FALSE) * _xlfn.POISSON.DIST(1,L2095,FALSE)</f>
        <v>9.2566180646685342E-2</v>
      </c>
      <c r="U2095" s="13">
        <f t="shared" ref="U2095:U2158" si="2808">_xlfn.POISSON.DIST(1,K2095,FALSE) * _xlfn.POISSON.DIST(2,L2095,FALSE)</f>
        <v>6.3353425768382765E-2</v>
      </c>
      <c r="V2095" s="13">
        <f t="shared" ref="V2095:V2158" si="2809">_xlfn.POISSON.DIST(3,K2095,FALSE) * _xlfn.POISSON.DIST(3,L2095,FALSE)</f>
        <v>8.274329762847997E-3</v>
      </c>
      <c r="W2095" s="13">
        <f t="shared" ref="W2095:W2158" si="2810">_xlfn.POISSON.DIST(3,K2095,FALSE) * _xlfn.POISSON.DIST(0,L2095,FALSE)</f>
        <v>4.5083054286813293E-2</v>
      </c>
      <c r="X2095" s="13">
        <f t="shared" ref="X2095:X2158" si="2811">_xlfn.POISSON.DIST(3,K2095,FALSE) * _xlfn.POISSON.DIST(1,L2095,FALSE)</f>
        <v>4.6555419659502627E-2</v>
      </c>
      <c r="Y2095" s="13">
        <f t="shared" ref="Y2095:Y2158" si="2812">_xlfn.POISSON.DIST(3,K2095,FALSE) * _xlfn.POISSON.DIST(2,L2095,FALSE)</f>
        <v>2.40379354722021E-2</v>
      </c>
      <c r="Z2095" s="13">
        <f t="shared" ref="Z2095:Z2158" si="2813">_xlfn.POISSON.DIST(0,K2095,FALSE) * _xlfn.POISSON.DIST(3,L2095,FALSE)</f>
        <v>1.4453286389441584E-2</v>
      </c>
      <c r="AA2095" s="13">
        <f t="shared" ref="AA2095:AA2158" si="2814">_xlfn.POISSON.DIST(1,K2095,FALSE) * _xlfn.POISSON.DIST(3,L2095,FALSE)</f>
        <v>2.1807494117783668E-2</v>
      </c>
      <c r="AB2095" s="13">
        <f t="shared" ref="AB2095:AB2158" si="2815">_xlfn.POISSON.DIST(2,K2095,FALSE) * _xlfn.POISSON.DIST(3,L2095,FALSE)</f>
        <v>1.6451856930081325E-2</v>
      </c>
      <c r="AC2095" s="13">
        <f t="shared" ref="AC2095:AC2158" si="2816">_xlfn.POISSON.DIST(4,K2095,FALSE) * _xlfn.POISSON.DIST(4,L2095,FALSE)</f>
        <v>8.0576595385129868E-4</v>
      </c>
      <c r="AD2095" s="13">
        <f t="shared" ref="AD2095:AD2158" si="2817">_xlfn.POISSON.DIST(4,K2095,FALSE) * _xlfn.POISSON.DIST(0,L2095,FALSE)</f>
        <v>1.7005620982671672E-2</v>
      </c>
      <c r="AE2095" s="13">
        <f t="shared" ref="AE2095:AE2158" si="2818">_xlfn.POISSON.DIST(4,K2095,FALSE) * _xlfn.POISSON.DIST(1,L2095,FALSE)</f>
        <v>1.7561006767243256E-2</v>
      </c>
      <c r="AF2095" s="13">
        <f t="shared" ref="AF2095:AF2158" si="2819">_xlfn.POISSON.DIST(4,K2095,FALSE) * _xlfn.POISSON.DIST(2,L2095,FALSE)</f>
        <v>9.0672654351583084E-3</v>
      </c>
      <c r="AG2095" s="13">
        <f t="shared" ref="AG2095:AG2158" si="2820">_xlfn.POISSON.DIST(4,K2095,FALSE) * _xlfn.POISSON.DIST(3,L2095,FALSE)</f>
        <v>3.1211309450653183E-3</v>
      </c>
      <c r="AH2095" s="13">
        <f t="shared" ref="AH2095:AH2158" si="2821">_xlfn.POISSON.DIST(0,K2095,FALSE) * _xlfn.POISSON.DIST(4,L2095,FALSE)</f>
        <v>3.7313288993168683E-3</v>
      </c>
      <c r="AI2095" s="13">
        <f t="shared" ref="AI2095:AI2158" si="2822">_xlfn.POISSON.DIST(1,K2095,FALSE) * _xlfn.POISSON.DIST(4,L2095,FALSE)</f>
        <v>5.6299260134229341E-3</v>
      </c>
      <c r="AJ2095" s="13">
        <f t="shared" ref="AJ2095:AJ2158" si="2823">_xlfn.POISSON.DIST(2,K2095,FALSE) * _xlfn.POISSON.DIST(4,L2095,FALSE)</f>
        <v>4.2472893400551165E-3</v>
      </c>
      <c r="AK2095" s="13">
        <f t="shared" ref="AK2095:AK2158" si="2824">_xlfn.POISSON.DIST(3,K2095,FALSE) * _xlfn.POISSON.DIST(4,L2095,FALSE)</f>
        <v>2.1361401784127571E-3</v>
      </c>
      <c r="AL2095" s="13">
        <f t="shared" ref="AL2095:AL2158" si="2825">_xlfn.POISSON.DIST(5,K2095,FALSE) * _xlfn.POISSON.DIST(5,L2095,FALSE)</f>
        <v>5.0218643229895711E-5</v>
      </c>
      <c r="AM2095" s="13">
        <f t="shared" ref="AM2095:AM2158" si="2826">_xlfn.POISSON.DIST(5,K2095,FALSE) * _xlfn.POISSON.DIST(0,L2095,FALSE)</f>
        <v>5.1317045764731244E-3</v>
      </c>
      <c r="AN2095" s="13">
        <f t="shared" ref="AN2095:AN2158" si="2827">_xlfn.POISSON.DIST(5,K2095,FALSE) * _xlfn.POISSON.DIST(1,L2095,FALSE)</f>
        <v>5.2993006775092612E-3</v>
      </c>
      <c r="AO2095" s="13">
        <f t="shared" ref="AO2095:AO2158" si="2828">_xlfn.POISSON.DIST(5,K2095,FALSE) * _xlfn.POISSON.DIST(2,L2095,FALSE)</f>
        <v>2.7361851459062844E-3</v>
      </c>
      <c r="AP2095" s="13">
        <f t="shared" ref="AP2095:AP2158" si="2829">_xlfn.POISSON.DIST(5,K2095,FALSE) * _xlfn.POISSON.DIST(3,L2095,FALSE)</f>
        <v>9.4184869643303484E-4</v>
      </c>
      <c r="AQ2095" s="13">
        <f t="shared" ref="AQ2095:AQ2158" si="2830">_xlfn.POISSON.DIST(5,K2095,FALSE) * _xlfn.POISSON.DIST(4,L2095,FALSE)</f>
        <v>2.4315212229875996E-4</v>
      </c>
      <c r="AR2095" s="13">
        <f t="shared" ref="AR2095:AR2158" si="2831">_xlfn.POISSON.DIST(0,K2095,FALSE) * _xlfn.POISSON.DIST(5,L2095,FALSE)</f>
        <v>7.7063803925164786E-4</v>
      </c>
      <c r="AS2095" s="13">
        <f t="shared" ref="AS2095:AS2158" si="2832">_xlfn.POISSON.DIST(1,K2095,FALSE) * _xlfn.POISSON.DIST(5,L2095,FALSE)</f>
        <v>1.1627587010382317E-3</v>
      </c>
      <c r="AT2095" s="13">
        <f t="shared" ref="AT2095:AT2158" si="2833">_xlfn.POISSON.DIST(2,K2095,FALSE) * _xlfn.POISSON.DIST(5,L2095,FALSE)</f>
        <v>8.7720027300561558E-4</v>
      </c>
      <c r="AU2095" s="13">
        <f t="shared" ref="AU2095:AU2158" si="2834">_xlfn.POISSON.DIST(3,K2095,FALSE) * _xlfn.POISSON.DIST(5,L2095,FALSE)</f>
        <v>4.411808562252598E-4</v>
      </c>
      <c r="AV2095" s="13">
        <f t="shared" ref="AV2095:AV2158" si="2835">_xlfn.POISSON.DIST(4,K2095,FALSE) * _xlfn.POISSON.DIST(5,L2095,FALSE)</f>
        <v>1.6641628533077928E-4</v>
      </c>
      <c r="AW2095" s="13">
        <f t="shared" ref="AW2095:AW2158" si="2836">_xlfn.POISSON.DIST(6,K2095,FALSE) * _xlfn.POISSON.DIST(6,L2095,FALSE)</f>
        <v>2.1734944969973021E-6</v>
      </c>
      <c r="AX2095" s="13">
        <f t="shared" ref="AX2095:AX2158" si="2837">_xlfn.POISSON.DIST(6,K2095,FALSE) * _xlfn.POISSON.DIST(0,L2095,FALSE)</f>
        <v>1.2904748713689729E-3</v>
      </c>
      <c r="AY2095" s="13">
        <f t="shared" ref="AY2095:AY2158" si="2838">_xlfn.POISSON.DIST(6,K2095,FALSE) * _xlfn.POISSON.DIST(1,L2095,FALSE)</f>
        <v>1.3326204301601207E-3</v>
      </c>
      <c r="AZ2095" s="13">
        <f t="shared" ref="AZ2095:AZ2158" si="2839">_xlfn.POISSON.DIST(6,K2095,FALSE) * _xlfn.POISSON.DIST(2,L2095,FALSE)</f>
        <v>6.880712093976088E-4</v>
      </c>
      <c r="BA2095" s="13">
        <f t="shared" ref="BA2095:BA2158" si="2840">_xlfn.POISSON.DIST(6,K2095,FALSE) * _xlfn.POISSON.DIST(3,L2095,FALSE)</f>
        <v>2.368476316720842E-4</v>
      </c>
      <c r="BB2095" s="13">
        <f t="shared" ref="BB2095:BB2158" si="2841">_xlfn.POISSON.DIST(6,K2095,FALSE) * _xlfn.POISSON.DIST(4,L2095,FALSE)</f>
        <v>6.1145706864177744E-5</v>
      </c>
      <c r="BC2095" s="13">
        <f t="shared" ref="BC2095:BC2158" si="2842">_xlfn.POISSON.DIST(6,K2095,FALSE) * _xlfn.POISSON.DIST(5,L2095,FALSE)</f>
        <v>1.2628532332031332E-5</v>
      </c>
      <c r="BD2095" s="13">
        <f t="shared" ref="BD2095:BD2158" si="2843">_xlfn.POISSON.DIST(0,K2095,FALSE) * _xlfn.POISSON.DIST(6,L2095,FALSE)</f>
        <v>1.3263437852091423E-4</v>
      </c>
      <c r="BE2095" s="13">
        <f t="shared" ref="BE2095:BE2158" si="2844">_xlfn.POISSON.DIST(1,K2095,FALSE) * _xlfn.POISSON.DIST(6,L2095,FALSE)</f>
        <v>2.001221972273173E-4</v>
      </c>
      <c r="BF2095" s="13">
        <f t="shared" ref="BF2095:BF2158" si="2845">_xlfn.POISSON.DIST(2,K2095,FALSE) * _xlfn.POISSON.DIST(6,L2095,FALSE)</f>
        <v>1.5097478598572481E-4</v>
      </c>
      <c r="BG2095" s="13">
        <f t="shared" ref="BG2095:BG2158" si="2846">_xlfn.POISSON.DIST(3,K2095,FALSE) * _xlfn.POISSON.DIST(6,L2095,FALSE)</f>
        <v>7.5931560214164475E-5</v>
      </c>
      <c r="BH2095" s="13">
        <f t="shared" ref="BH2095:BH2158" si="2847">_xlfn.POISSON.DIST(4,K2095,FALSE) * _xlfn.POISSON.DIST(6,L2095,FALSE)</f>
        <v>2.8641877841951917E-5</v>
      </c>
      <c r="BI2095" s="13">
        <f t="shared" ref="BI2095:BI2158" si="2848">_xlfn.POISSON.DIST(5,K2095,FALSE) * _xlfn.POISSON.DIST(6,L2095,FALSE)</f>
        <v>8.6431219271615926E-6</v>
      </c>
      <c r="BJ2095" s="14">
        <f t="shared" ref="BJ2095:BJ2158" si="2849">SUM(N2095,Q2095,T2095,W2095,X2095,Y2095,AD2095,AE2095,AF2095,AG2095,AM2095,AN2095,AO2095,AP2095,AQ2095,AX2095,AY2095,AZ2095,BA2095,BB2095,BC2095)</f>
        <v>0.48142937221471388</v>
      </c>
      <c r="BK2095" s="14">
        <f t="shared" ref="BK2095:BK2158" si="2850">SUM(M2095,P2095,S2095,V2095,AC2095,AL2095,AY2095)</f>
        <v>0.25970656777130124</v>
      </c>
      <c r="BL2095" s="14">
        <f t="shared" ref="BL2095:BL2158" si="2851">SUM(O2095,R2095,U2095,AA2095,AB2095,AH2095,AI2095,AJ2095,AK2095,AR2095,AS2095,AT2095,AU2095,AV2095,BD2095,BE2095,BF2095,BG2095,BH2095,BI2095)</f>
        <v>0.24468240703662103</v>
      </c>
      <c r="BM2095" s="14">
        <f t="shared" ref="BM2095:BM2158" si="2852">SUM(S2095:BI2095)</f>
        <v>0.46572461898077272</v>
      </c>
      <c r="BN2095" s="14">
        <f t="shared" ref="BN2095:BN2158" si="2853">SUM(M2095:R2095)</f>
        <v>0.53321656749564195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1.242</v>
      </c>
      <c r="F2096" s="10">
        <f>VLOOKUP(B2096,home!$B$2:$E$405,3,FALSE)</f>
        <v>1.0064</v>
      </c>
      <c r="G2096" s="10">
        <f>VLOOKUP(C2096,away!$B$2:$E$405,4,FALSE)</f>
        <v>1.2314000000000001</v>
      </c>
      <c r="H2096" s="10">
        <f>VLOOKUP(A2096,away!$A$2:$E$405,3,FALSE)</f>
        <v>0.96209999999999996</v>
      </c>
      <c r="I2096" s="10">
        <f>VLOOKUP(C2096,away!$B$2:$E$405,3,FALSE)</f>
        <v>0.79479999999999995</v>
      </c>
      <c r="J2096" s="10">
        <f>VLOOKUP(B2096,home!$B$2:$E$405,4,FALSE)</f>
        <v>1.1693</v>
      </c>
      <c r="K2096" s="12">
        <f t="shared" si="2798"/>
        <v>1.5391869523199999</v>
      </c>
      <c r="L2096" s="12">
        <f t="shared" si="2799"/>
        <v>0.89413690964399983</v>
      </c>
      <c r="M2096" s="13">
        <f t="shared" si="2800"/>
        <v>8.7744696082782347E-2</v>
      </c>
      <c r="N2096" s="13">
        <f t="shared" si="2801"/>
        <v>0.13505549134590239</v>
      </c>
      <c r="O2096" s="13">
        <f t="shared" si="2802"/>
        <v>7.8455771393110982E-2</v>
      </c>
      <c r="P2096" s="13">
        <f t="shared" si="2803"/>
        <v>0.12075809966247711</v>
      </c>
      <c r="Q2096" s="13">
        <f t="shared" si="2804"/>
        <v>0.10393782505938985</v>
      </c>
      <c r="R2096" s="13">
        <f t="shared" si="2805"/>
        <v>3.507510048858619E-2</v>
      </c>
      <c r="S2096" s="13">
        <f t="shared" si="2806"/>
        <v>4.1548148449722107E-2</v>
      </c>
      <c r="T2096" s="13">
        <f t="shared" si="2807"/>
        <v>9.2934645693721507E-2</v>
      </c>
      <c r="U2096" s="13">
        <f t="shared" si="2808"/>
        <v>5.398713702334472E-2</v>
      </c>
      <c r="V2096" s="13">
        <f t="shared" si="2809"/>
        <v>6.353376044708172E-3</v>
      </c>
      <c r="W2096" s="13">
        <f t="shared" si="2810"/>
        <v>5.3326581394643829E-2</v>
      </c>
      <c r="X2096" s="13">
        <f t="shared" si="2811"/>
        <v>4.7681264690086045E-2</v>
      </c>
      <c r="Y2096" s="13">
        <f t="shared" si="2812"/>
        <v>2.1316789328955556E-2</v>
      </c>
      <c r="Z2096" s="13">
        <f t="shared" si="2813"/>
        <v>1.0453980652105736E-2</v>
      </c>
      <c r="AA2096" s="13">
        <f t="shared" si="2814"/>
        <v>1.6090630619526872E-2</v>
      </c>
      <c r="AB2096" s="13">
        <f t="shared" si="2815"/>
        <v>1.2383244352088223E-2</v>
      </c>
      <c r="AC2096" s="13">
        <f t="shared" si="2816"/>
        <v>5.4648717518793991E-4</v>
      </c>
      <c r="AD2096" s="13">
        <f t="shared" si="2817"/>
        <v>2.0519894573616571E-2</v>
      </c>
      <c r="AE2096" s="13">
        <f t="shared" si="2818"/>
        <v>1.8347595120274202E-2</v>
      </c>
      <c r="AF2096" s="13">
        <f t="shared" si="2819"/>
        <v>8.2026310001206536E-3</v>
      </c>
      <c r="AG2096" s="13">
        <f t="shared" si="2820"/>
        <v>2.4447583777993179E-3</v>
      </c>
      <c r="AH2096" s="13">
        <f t="shared" si="2821"/>
        <v>2.3368224884379968E-3</v>
      </c>
      <c r="AI2096" s="13">
        <f t="shared" si="2822"/>
        <v>3.5968066840917183E-3</v>
      </c>
      <c r="AJ2096" s="13">
        <f t="shared" si="2823"/>
        <v>2.7680789590856692E-3</v>
      </c>
      <c r="AK2096" s="13">
        <f t="shared" si="2824"/>
        <v>1.4201970056053957E-3</v>
      </c>
      <c r="AL2096" s="13">
        <f t="shared" si="2825"/>
        <v>3.0083984884214666E-5</v>
      </c>
      <c r="AM2096" s="13">
        <f t="shared" si="2826"/>
        <v>6.3167907981385172E-3</v>
      </c>
      <c r="AN2096" s="13">
        <f t="shared" si="2827"/>
        <v>5.6480758031152286E-3</v>
      </c>
      <c r="AO2096" s="13">
        <f t="shared" si="2828"/>
        <v>2.5250765220162516E-3</v>
      </c>
      <c r="AP2096" s="13">
        <f t="shared" si="2829"/>
        <v>7.525880393367436E-4</v>
      </c>
      <c r="AQ2096" s="13">
        <f t="shared" si="2830"/>
        <v>1.6822918593189818E-4</v>
      </c>
      <c r="AR2096" s="13">
        <f t="shared" si="2831"/>
        <v>4.1788784763971046E-4</v>
      </c>
      <c r="AS2096" s="13">
        <f t="shared" si="2832"/>
        <v>6.4320752262013036E-4</v>
      </c>
      <c r="AT2096" s="13">
        <f t="shared" si="2833"/>
        <v>4.950083132254881E-4</v>
      </c>
      <c r="AU2096" s="13">
        <f t="shared" si="2834"/>
        <v>2.5397011233553422E-4</v>
      </c>
      <c r="AV2096" s="13">
        <f t="shared" si="2835"/>
        <v>9.7726870796524778E-5</v>
      </c>
      <c r="AW2096" s="13">
        <f t="shared" si="2836"/>
        <v>1.1500805452499682E-6</v>
      </c>
      <c r="AX2096" s="13">
        <f t="shared" si="2837"/>
        <v>1.6204536628383062E-3</v>
      </c>
      <c r="AY2096" s="13">
        <f t="shared" si="2838"/>
        <v>1.4489074303115431E-3</v>
      </c>
      <c r="AZ2096" s="13">
        <f t="shared" si="2839"/>
        <v>6.4776080604949608E-4</v>
      </c>
      <c r="BA2096" s="13">
        <f t="shared" si="2840"/>
        <v>1.9306228176986761E-4</v>
      </c>
      <c r="BB2096" s="13">
        <f t="shared" si="2841"/>
        <v>4.3156027997632131E-5</v>
      </c>
      <c r="BC2096" s="13">
        <f t="shared" si="2842"/>
        <v>7.7174795012625475E-6</v>
      </c>
      <c r="BD2096" s="13">
        <f t="shared" si="2843"/>
        <v>6.2274824777725548E-5</v>
      </c>
      <c r="BE2096" s="13">
        <f t="shared" si="2844"/>
        <v>9.5852597755889386E-5</v>
      </c>
      <c r="BF2096" s="13">
        <f t="shared" si="2845"/>
        <v>7.3767533905921156E-5</v>
      </c>
      <c r="BG2096" s="13">
        <f t="shared" si="2846"/>
        <v>3.7847341897605657E-5</v>
      </c>
      <c r="BH2096" s="13">
        <f t="shared" si="2847"/>
        <v>1.4563533707197182E-5</v>
      </c>
      <c r="BI2096" s="13">
        <f t="shared" si="2848"/>
        <v>4.4832002123580832E-6</v>
      </c>
      <c r="BJ2096" s="14">
        <f t="shared" si="2849"/>
        <v>0.52313929462151665</v>
      </c>
      <c r="BK2096" s="14">
        <f t="shared" si="2850"/>
        <v>0.25842979883007344</v>
      </c>
      <c r="BL2096" s="14">
        <f t="shared" si="2851"/>
        <v>0.20831037871275179</v>
      </c>
      <c r="BM2096" s="14">
        <f t="shared" si="2852"/>
        <v>0.4378587114344325</v>
      </c>
      <c r="BN2096" s="14">
        <f t="shared" si="2853"/>
        <v>0.56102698403224893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1.4896</v>
      </c>
      <c r="F2097" s="10">
        <f>VLOOKUP(B2097,home!$B$2:$E$405,3,FALSE)</f>
        <v>0.92310000000000003</v>
      </c>
      <c r="G2097" s="10">
        <f>VLOOKUP(C2097,away!$B$2:$E$405,4,FALSE)</f>
        <v>0.75519999999999998</v>
      </c>
      <c r="H2097" s="10">
        <f>VLOOKUP(A2097,away!$A$2:$E$405,3,FALSE)</f>
        <v>1.2811999999999999</v>
      </c>
      <c r="I2097" s="10">
        <f>VLOOKUP(C2097,away!$B$2:$E$405,3,FALSE)</f>
        <v>1.3658999999999999</v>
      </c>
      <c r="J2097" s="10">
        <f>VLOOKUP(B2097,home!$B$2:$E$405,4,FALSE)</f>
        <v>0.78049999999999997</v>
      </c>
      <c r="K2097" s="12">
        <f t="shared" si="2798"/>
        <v>1.0384375787519999</v>
      </c>
      <c r="L2097" s="12">
        <f t="shared" si="2799"/>
        <v>1.3658680379399999</v>
      </c>
      <c r="M2097" s="13">
        <f t="shared" si="2800"/>
        <v>9.0328196229836705E-2</v>
      </c>
      <c r="N2097" s="13">
        <f t="shared" si="2801"/>
        <v>9.3800193385947153E-2</v>
      </c>
      <c r="O2097" s="13">
        <f t="shared" si="2802"/>
        <v>0.12337639615510637</v>
      </c>
      <c r="P2097" s="13">
        <f t="shared" si="2803"/>
        <v>0.1281186860984562</v>
      </c>
      <c r="Q2097" s="13">
        <f t="shared" si="2804"/>
        <v>4.8702822853086157E-2</v>
      </c>
      <c r="R2097" s="13">
        <f t="shared" si="2805"/>
        <v>8.4257938072241662E-2</v>
      </c>
      <c r="S2097" s="13">
        <f t="shared" si="2806"/>
        <v>4.5429883504561903E-2</v>
      </c>
      <c r="T2097" s="13">
        <f t="shared" si="2807"/>
        <v>6.6521629092484186E-2</v>
      </c>
      <c r="U2097" s="13">
        <f t="shared" si="2808"/>
        <v>8.7496609202374578E-2</v>
      </c>
      <c r="V2097" s="13">
        <f t="shared" si="2809"/>
        <v>7.1595916362601035E-3</v>
      </c>
      <c r="W2097" s="13">
        <f t="shared" si="2810"/>
        <v>1.6858280480648788E-2</v>
      </c>
      <c r="X2097" s="13">
        <f t="shared" si="2811"/>
        <v>2.3026186483145961E-2</v>
      </c>
      <c r="Y2097" s="13">
        <f t="shared" si="2812"/>
        <v>1.5725366076487564E-2</v>
      </c>
      <c r="Z2097" s="13">
        <f t="shared" si="2813"/>
        <v>3.8361741518534255E-2</v>
      </c>
      <c r="AA2097" s="13">
        <f t="shared" si="2814"/>
        <v>3.9836273979216782E-2</v>
      </c>
      <c r="AB2097" s="13">
        <f t="shared" si="2815"/>
        <v>2.0683741948739585E-2</v>
      </c>
      <c r="AC2097" s="13">
        <f t="shared" si="2816"/>
        <v>6.3468379180375346E-4</v>
      </c>
      <c r="AD2097" s="13">
        <f t="shared" si="2817"/>
        <v>4.3765679910617566E-3</v>
      </c>
      <c r="AE2097" s="13">
        <f t="shared" si="2818"/>
        <v>5.9778143348625289E-3</v>
      </c>
      <c r="AF2097" s="13">
        <f t="shared" si="2819"/>
        <v>4.0824527683641452E-3</v>
      </c>
      <c r="AG2097" s="13">
        <f t="shared" si="2820"/>
        <v>1.8586972509027522E-3</v>
      </c>
      <c r="AH2097" s="13">
        <f t="shared" si="2821"/>
        <v>1.3099269154970453E-2</v>
      </c>
      <c r="AI2097" s="13">
        <f t="shared" si="2822"/>
        <v>1.3602773344708273E-2</v>
      </c>
      <c r="AJ2097" s="13">
        <f t="shared" si="2823"/>
        <v>7.0628155081955508E-3</v>
      </c>
      <c r="AK2097" s="13">
        <f t="shared" si="2824"/>
        <v>2.444764345167555E-3</v>
      </c>
      <c r="AL2097" s="13">
        <f t="shared" si="2825"/>
        <v>3.6008624942307252E-5</v>
      </c>
      <c r="AM2097" s="13">
        <f t="shared" si="2826"/>
        <v>9.0895853357633532E-4</v>
      </c>
      <c r="AN2097" s="13">
        <f t="shared" si="2827"/>
        <v>1.2415174088247288E-3</v>
      </c>
      <c r="AO2097" s="13">
        <f t="shared" si="2828"/>
        <v>8.4787447362989266E-4</v>
      </c>
      <c r="AP2097" s="13">
        <f t="shared" si="2829"/>
        <v>3.8602821457209068E-4</v>
      </c>
      <c r="AQ2097" s="13">
        <f t="shared" si="2830"/>
        <v>1.3181590000676567E-4</v>
      </c>
      <c r="AR2097" s="13">
        <f t="shared" si="2831"/>
        <v>3.5783746118294908E-3</v>
      </c>
      <c r="AS2097" s="13">
        <f t="shared" si="2832"/>
        <v>3.7159186677758436E-3</v>
      </c>
      <c r="AT2097" s="13">
        <f t="shared" si="2833"/>
        <v>1.929374792102252E-3</v>
      </c>
      <c r="AU2097" s="13">
        <f t="shared" si="2834"/>
        <v>6.6784509587193542E-4</v>
      </c>
      <c r="AV2097" s="13">
        <f t="shared" si="2835"/>
        <v>1.7337886108466241E-4</v>
      </c>
      <c r="AW2097" s="13">
        <f t="shared" si="2836"/>
        <v>1.4187085134407258E-6</v>
      </c>
      <c r="AX2097" s="13">
        <f t="shared" si="2837"/>
        <v>1.573161164654963E-4</v>
      </c>
      <c r="AY2097" s="13">
        <f t="shared" si="2838"/>
        <v>2.1487305533306796E-4</v>
      </c>
      <c r="AZ2097" s="13">
        <f t="shared" si="2839"/>
        <v>1.4674411924697531E-4</v>
      </c>
      <c r="BA2097" s="13">
        <f t="shared" si="2840"/>
        <v>6.6811034078366534E-5</v>
      </c>
      <c r="BB2097" s="13">
        <f t="shared" si="2841"/>
        <v>2.2813764007340238E-5</v>
      </c>
      <c r="BC2097" s="13">
        <f t="shared" si="2842"/>
        <v>6.2321182165464006E-6</v>
      </c>
      <c r="BD2097" s="13">
        <f t="shared" si="2843"/>
        <v>8.1459791834564174E-4</v>
      </c>
      <c r="BE2097" s="13">
        <f t="shared" si="2844"/>
        <v>8.4590908998326741E-4</v>
      </c>
      <c r="BF2097" s="13">
        <f t="shared" si="2845"/>
        <v>4.3921189362326594E-4</v>
      </c>
      <c r="BG2097" s="13">
        <f t="shared" si="2846"/>
        <v>1.5203137845774177E-4</v>
      </c>
      <c r="BH2097" s="13">
        <f t="shared" si="2847"/>
        <v>3.9468774134996567E-5</v>
      </c>
      <c r="BI2097" s="13">
        <f t="shared" si="2848"/>
        <v>8.1971716498110823E-6</v>
      </c>
      <c r="BJ2097" s="14">
        <f t="shared" si="2849"/>
        <v>0.28506099545494862</v>
      </c>
      <c r="BK2097" s="14">
        <f t="shared" si="2850"/>
        <v>0.27192192294119405</v>
      </c>
      <c r="BL2097" s="14">
        <f t="shared" si="2851"/>
        <v>0.4042248899655797</v>
      </c>
      <c r="BM2097" s="14">
        <f t="shared" si="2852"/>
        <v>0.43077186273876272</v>
      </c>
      <c r="BN2097" s="14">
        <f t="shared" si="2853"/>
        <v>0.56858423279467429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1.3568</v>
      </c>
      <c r="F2098" s="10">
        <f>VLOOKUP(B2098,home!$B$2:$E$405,3,FALSE)</f>
        <v>0.81889999999999996</v>
      </c>
      <c r="G2098" s="10">
        <f>VLOOKUP(C2098,away!$B$2:$E$405,4,FALSE)</f>
        <v>0</v>
      </c>
      <c r="H2098" s="10">
        <f>VLOOKUP(A2098,away!$A$2:$E$405,3,FALSE)</f>
        <v>1.1676</v>
      </c>
      <c r="I2098" s="10">
        <f>VLOOKUP(C2098,away!$B$2:$E$405,3,FALSE)</f>
        <v>2.1410999999999998</v>
      </c>
      <c r="J2098" s="10">
        <f>VLOOKUP(B2098,home!$B$2:$E$405,4,FALSE)</f>
        <v>1.3797999999999999</v>
      </c>
      <c r="K2098" s="12">
        <f t="shared" si="2798"/>
        <v>0</v>
      </c>
      <c r="L2098" s="12">
        <f t="shared" si="2799"/>
        <v>3.4494287471279996</v>
      </c>
      <c r="M2098" s="13">
        <f t="shared" si="2800"/>
        <v>3.1763776344783133E-2</v>
      </c>
      <c r="N2098" s="13">
        <f t="shared" si="2801"/>
        <v>0</v>
      </c>
      <c r="O2098" s="13">
        <f t="shared" si="2802"/>
        <v>0.10956688324103929</v>
      </c>
      <c r="P2098" s="13">
        <f t="shared" si="2803"/>
        <v>0</v>
      </c>
      <c r="Q2098" s="13">
        <f t="shared" si="2804"/>
        <v>0</v>
      </c>
      <c r="R2098" s="13">
        <f t="shared" si="2805"/>
        <v>0.18897157839242903</v>
      </c>
      <c r="S2098" s="13">
        <f t="shared" si="2806"/>
        <v>0</v>
      </c>
      <c r="T2098" s="13">
        <f t="shared" si="2807"/>
        <v>0</v>
      </c>
      <c r="U2098" s="13">
        <f t="shared" si="2808"/>
        <v>0</v>
      </c>
      <c r="V2098" s="13">
        <f t="shared" si="2809"/>
        <v>0</v>
      </c>
      <c r="W2098" s="13">
        <f t="shared" si="2810"/>
        <v>0</v>
      </c>
      <c r="X2098" s="13">
        <f t="shared" si="2811"/>
        <v>0</v>
      </c>
      <c r="Y2098" s="13">
        <f t="shared" si="2812"/>
        <v>0</v>
      </c>
      <c r="Z2098" s="13">
        <f t="shared" si="2813"/>
        <v>0.21728133163233232</v>
      </c>
      <c r="AA2098" s="13">
        <f t="shared" si="2814"/>
        <v>0</v>
      </c>
      <c r="AB2098" s="13">
        <f t="shared" si="2815"/>
        <v>0</v>
      </c>
      <c r="AC2098" s="13">
        <f t="shared" si="2816"/>
        <v>0</v>
      </c>
      <c r="AD2098" s="13">
        <f t="shared" si="2817"/>
        <v>0</v>
      </c>
      <c r="AE2098" s="13">
        <f t="shared" si="2818"/>
        <v>0</v>
      </c>
      <c r="AF2098" s="13">
        <f t="shared" si="2819"/>
        <v>0</v>
      </c>
      <c r="AG2098" s="13">
        <f t="shared" si="2820"/>
        <v>0</v>
      </c>
      <c r="AH2098" s="13">
        <f t="shared" si="2821"/>
        <v>0.18737411788670486</v>
      </c>
      <c r="AI2098" s="13">
        <f t="shared" si="2822"/>
        <v>0</v>
      </c>
      <c r="AJ2098" s="13">
        <f t="shared" si="2823"/>
        <v>0</v>
      </c>
      <c r="AK2098" s="13">
        <f t="shared" si="2824"/>
        <v>0</v>
      </c>
      <c r="AL2098" s="13">
        <f t="shared" si="2825"/>
        <v>0</v>
      </c>
      <c r="AM2098" s="13">
        <f t="shared" si="2826"/>
        <v>0</v>
      </c>
      <c r="AN2098" s="13">
        <f t="shared" si="2827"/>
        <v>0</v>
      </c>
      <c r="AO2098" s="13">
        <f t="shared" si="2828"/>
        <v>0</v>
      </c>
      <c r="AP2098" s="13">
        <f t="shared" si="2829"/>
        <v>0</v>
      </c>
      <c r="AQ2098" s="13">
        <f t="shared" si="2830"/>
        <v>0</v>
      </c>
      <c r="AR2098" s="13">
        <f t="shared" si="2831"/>
        <v>0.1292667337412301</v>
      </c>
      <c r="AS2098" s="13">
        <f t="shared" si="2832"/>
        <v>0</v>
      </c>
      <c r="AT2098" s="13">
        <f t="shared" si="2833"/>
        <v>0</v>
      </c>
      <c r="AU2098" s="13">
        <f t="shared" si="2834"/>
        <v>0</v>
      </c>
      <c r="AV2098" s="13">
        <f t="shared" si="2835"/>
        <v>0</v>
      </c>
      <c r="AW2098" s="13">
        <f t="shared" si="2836"/>
        <v>0</v>
      </c>
      <c r="AX2098" s="13">
        <f t="shared" si="2837"/>
        <v>0</v>
      </c>
      <c r="AY2098" s="13">
        <f t="shared" si="2838"/>
        <v>0</v>
      </c>
      <c r="AZ2098" s="13">
        <f t="shared" si="2839"/>
        <v>0</v>
      </c>
      <c r="BA2098" s="13">
        <f t="shared" si="2840"/>
        <v>0</v>
      </c>
      <c r="BB2098" s="13">
        <f t="shared" si="2841"/>
        <v>0</v>
      </c>
      <c r="BC2098" s="13">
        <f t="shared" si="2842"/>
        <v>0</v>
      </c>
      <c r="BD2098" s="13">
        <f t="shared" si="2843"/>
        <v>7.4316064569056678E-2</v>
      </c>
      <c r="BE2098" s="13">
        <f t="shared" si="2844"/>
        <v>0</v>
      </c>
      <c r="BF2098" s="13">
        <f t="shared" si="2845"/>
        <v>0</v>
      </c>
      <c r="BG2098" s="13">
        <f t="shared" si="2846"/>
        <v>0</v>
      </c>
      <c r="BH2098" s="13">
        <f t="shared" si="2847"/>
        <v>0</v>
      </c>
      <c r="BI2098" s="13">
        <f t="shared" si="2848"/>
        <v>0</v>
      </c>
      <c r="BJ2098" s="14">
        <f t="shared" si="2849"/>
        <v>0</v>
      </c>
      <c r="BK2098" s="14">
        <f t="shared" si="2850"/>
        <v>3.1763776344783133E-2</v>
      </c>
      <c r="BL2098" s="14">
        <f t="shared" si="2851"/>
        <v>0.68949537783046</v>
      </c>
      <c r="BM2098" s="14">
        <f t="shared" si="2852"/>
        <v>0.60823824782932401</v>
      </c>
      <c r="BN2098" s="14">
        <f t="shared" si="2853"/>
        <v>0.33030223797825142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1.5455000000000001</v>
      </c>
      <c r="F2099" s="10">
        <f>VLOOKUP(B2099,home!$B$2:$E$405,3,FALSE)</f>
        <v>1.1323000000000001</v>
      </c>
      <c r="G2099" s="10">
        <f>VLOOKUP(C2099,away!$B$2:$E$405,4,FALSE)</f>
        <v>0.86270000000000002</v>
      </c>
      <c r="H2099" s="10">
        <f>VLOOKUP(A2099,away!$A$2:$E$405,3,FALSE)</f>
        <v>1.1894</v>
      </c>
      <c r="I2099" s="10">
        <f>VLOOKUP(C2099,away!$B$2:$E$405,3,FALSE)</f>
        <v>0.7006</v>
      </c>
      <c r="J2099" s="10">
        <f>VLOOKUP(B2099,home!$B$2:$E$405,4,FALSE)</f>
        <v>1.4713000000000001</v>
      </c>
      <c r="K2099" s="12">
        <f t="shared" si="2798"/>
        <v>1.5096988170550001</v>
      </c>
      <c r="L2099" s="12">
        <f t="shared" si="2799"/>
        <v>1.2260249325320001</v>
      </c>
      <c r="M2099" s="13">
        <f t="shared" si="2800"/>
        <v>6.4847057085106824E-2</v>
      </c>
      <c r="N2099" s="13">
        <f t="shared" si="2801"/>
        <v>9.7899525370883811E-2</v>
      </c>
      <c r="O2099" s="13">
        <f t="shared" si="2802"/>
        <v>7.9504108787666852E-2</v>
      </c>
      <c r="P2099" s="13">
        <f t="shared" si="2803"/>
        <v>0.12002725898775266</v>
      </c>
      <c r="Q2099" s="13">
        <f t="shared" si="2804"/>
        <v>7.3899398821334658E-2</v>
      </c>
      <c r="R2099" s="13">
        <f t="shared" si="2805"/>
        <v>4.8737009806208029E-2</v>
      </c>
      <c r="S2099" s="13">
        <f t="shared" si="2806"/>
        <v>5.5540465318285645E-2</v>
      </c>
      <c r="T2099" s="13">
        <f t="shared" si="2807"/>
        <v>9.0602505454082188E-2</v>
      </c>
      <c r="U2099" s="13">
        <f t="shared" si="2808"/>
        <v>7.357820605123018E-2</v>
      </c>
      <c r="V2099" s="13">
        <f t="shared" si="2809"/>
        <v>1.1422380452154711E-2</v>
      </c>
      <c r="W2099" s="13">
        <f t="shared" si="2810"/>
        <v>3.7188611660548189E-2</v>
      </c>
      <c r="X2099" s="13">
        <f t="shared" si="2811"/>
        <v>4.5594165102082342E-2</v>
      </c>
      <c r="Y2099" s="13">
        <f t="shared" si="2812"/>
        <v>2.794979159656669E-2</v>
      </c>
      <c r="Z2099" s="13">
        <f t="shared" si="2813"/>
        <v>1.9917596386489201E-2</v>
      </c>
      <c r="AA2099" s="13">
        <f t="shared" si="2814"/>
        <v>3.0069571703261685E-2</v>
      </c>
      <c r="AB2099" s="13">
        <f t="shared" si="2815"/>
        <v>2.2697998414882344E-2</v>
      </c>
      <c r="AC2099" s="13">
        <f t="shared" si="2816"/>
        <v>1.3213755164980829E-3</v>
      </c>
      <c r="AD2099" s="13">
        <f t="shared" si="2817"/>
        <v>1.4035900757961855E-2</v>
      </c>
      <c r="AE2099" s="13">
        <f t="shared" si="2818"/>
        <v>1.7208364279806033E-2</v>
      </c>
      <c r="AF2099" s="13">
        <f t="shared" si="2819"/>
        <v>1.0548941827567637E-2</v>
      </c>
      <c r="AG2099" s="13">
        <f t="shared" si="2820"/>
        <v>4.3110885641425333E-3</v>
      </c>
      <c r="AH2099" s="13">
        <f t="shared" si="2821"/>
        <v>6.1048674414862633E-3</v>
      </c>
      <c r="AI2099" s="13">
        <f t="shared" si="2822"/>
        <v>9.2165111546893951E-3</v>
      </c>
      <c r="AJ2099" s="13">
        <f t="shared" si="2823"/>
        <v>6.9570779938043989E-3</v>
      </c>
      <c r="AK2099" s="13">
        <f t="shared" si="2824"/>
        <v>3.5010308058019569E-3</v>
      </c>
      <c r="AL2099" s="13">
        <f t="shared" si="2825"/>
        <v>9.7830858310586874E-5</v>
      </c>
      <c r="AM2099" s="13">
        <f t="shared" si="2826"/>
        <v>4.237996554119273E-3</v>
      </c>
      <c r="AN2099" s="13">
        <f t="shared" si="2827"/>
        <v>5.1958894393349308E-3</v>
      </c>
      <c r="AO2099" s="13">
        <f t="shared" si="2828"/>
        <v>3.1851449996521705E-3</v>
      </c>
      <c r="AP2099" s="13">
        <f t="shared" si="2829"/>
        <v>1.3016890611010628E-3</v>
      </c>
      <c r="AQ2099" s="13">
        <f t="shared" si="2830"/>
        <v>3.9897581082851862E-4</v>
      </c>
      <c r="AR2099" s="13">
        <f t="shared" si="2831"/>
        <v>1.4969439386129993E-3</v>
      </c>
      <c r="AS2099" s="13">
        <f t="shared" si="2832"/>
        <v>2.2599344933216972E-3</v>
      </c>
      <c r="AT2099" s="13">
        <f t="shared" si="2833"/>
        <v>1.7059102155947792E-3</v>
      </c>
      <c r="AU2099" s="13">
        <f t="shared" si="2834"/>
        <v>8.5847021149515923E-4</v>
      </c>
      <c r="AV2099" s="13">
        <f t="shared" si="2835"/>
        <v>3.2400786569279963E-4</v>
      </c>
      <c r="AW2099" s="13">
        <f t="shared" si="2836"/>
        <v>5.02994203046613E-6</v>
      </c>
      <c r="AX2099" s="13">
        <f t="shared" si="2837"/>
        <v>1.0663497307395057E-3</v>
      </c>
      <c r="AY2099" s="13">
        <f t="shared" si="2838"/>
        <v>1.3073713566854187E-3</v>
      </c>
      <c r="AZ2099" s="13">
        <f t="shared" si="2839"/>
        <v>8.0143493968725505E-4</v>
      </c>
      <c r="BA2099" s="13">
        <f t="shared" si="2840"/>
        <v>3.275264059529514E-4</v>
      </c>
      <c r="BB2099" s="13">
        <f t="shared" si="2841"/>
        <v>1.0038888494022902E-4</v>
      </c>
      <c r="BC2099" s="13">
        <f t="shared" si="2842"/>
        <v>2.4615855177161386E-5</v>
      </c>
      <c r="BD2099" s="13">
        <f t="shared" si="2843"/>
        <v>3.0588176522369819E-4</v>
      </c>
      <c r="BE2099" s="13">
        <f t="shared" si="2844"/>
        <v>4.6178933911691233E-4</v>
      </c>
      <c r="BF2099" s="13">
        <f t="shared" si="2845"/>
        <v>3.4858140949670655E-4</v>
      </c>
      <c r="BG2099" s="13">
        <f t="shared" si="2846"/>
        <v>1.7541764718818076E-4</v>
      </c>
      <c r="BH2099" s="13">
        <f t="shared" si="2847"/>
        <v>6.6206953612642E-5</v>
      </c>
      <c r="BI2099" s="13">
        <f t="shared" si="2848"/>
        <v>1.9990511909964156E-5</v>
      </c>
      <c r="BJ2099" s="14">
        <f t="shared" si="2849"/>
        <v>0.43718567647319445</v>
      </c>
      <c r="BK2099" s="14">
        <f t="shared" si="2850"/>
        <v>0.25456373957479395</v>
      </c>
      <c r="BL2099" s="14">
        <f t="shared" si="2851"/>
        <v>0.28838951651029671</v>
      </c>
      <c r="BM2099" s="14">
        <f t="shared" si="2852"/>
        <v>0.51383982867116629</v>
      </c>
      <c r="BN2099" s="14">
        <f t="shared" si="2853"/>
        <v>0.4849143588589529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1.5455000000000001</v>
      </c>
      <c r="F2100" s="10">
        <f>VLOOKUP(B2100,home!$B$2:$E$405,3,FALSE)</f>
        <v>0.73950000000000005</v>
      </c>
      <c r="G2100" s="10">
        <f>VLOOKUP(C2100,away!$B$2:$E$405,4,FALSE)</f>
        <v>0.64700000000000002</v>
      </c>
      <c r="H2100" s="10">
        <f>VLOOKUP(A2100,away!$A$2:$E$405,3,FALSE)</f>
        <v>1.1894</v>
      </c>
      <c r="I2100" s="10">
        <f>VLOOKUP(C2100,away!$B$2:$E$405,3,FALSE)</f>
        <v>0.94589999999999996</v>
      </c>
      <c r="J2100" s="10">
        <f>VLOOKUP(B2100,home!$B$2:$E$405,4,FALSE)</f>
        <v>1.2011000000000001</v>
      </c>
      <c r="K2100" s="12">
        <f t="shared" si="2798"/>
        <v>0.73945452075000007</v>
      </c>
      <c r="L2100" s="12">
        <f t="shared" si="2799"/>
        <v>1.3513017108059999</v>
      </c>
      <c r="M2100" s="13">
        <f t="shared" si="2800"/>
        <v>0.1235936350608457</v>
      </c>
      <c r="N2100" s="13">
        <f t="shared" si="2801"/>
        <v>9.1391872181668055E-2</v>
      </c>
      <c r="O2100" s="13">
        <f t="shared" si="2802"/>
        <v>0.1670122905024532</v>
      </c>
      <c r="P2100" s="13">
        <f t="shared" si="2803"/>
        <v>0.12349799323285132</v>
      </c>
      <c r="Q2100" s="13">
        <f t="shared" si="2804"/>
        <v>3.3790066522270304E-2</v>
      </c>
      <c r="R2100" s="13">
        <f t="shared" si="2805"/>
        <v>0.11284199694079687</v>
      </c>
      <c r="S2100" s="13">
        <f t="shared" si="2806"/>
        <v>3.0850606354107326E-2</v>
      </c>
      <c r="T2100" s="13">
        <f t="shared" si="2807"/>
        <v>4.5660574699792407E-2</v>
      </c>
      <c r="U2100" s="13">
        <f t="shared" si="2808"/>
        <v>8.3441524768329917E-2</v>
      </c>
      <c r="V2100" s="13">
        <f t="shared" si="2809"/>
        <v>3.4251925431751785E-3</v>
      </c>
      <c r="W2100" s="13">
        <f t="shared" si="2810"/>
        <v>8.3287391487786716E-3</v>
      </c>
      <c r="X2100" s="13">
        <f t="shared" si="2811"/>
        <v>1.1254639460601526E-2</v>
      </c>
      <c r="Y2100" s="13">
        <f t="shared" si="2812"/>
        <v>7.6042067788077809E-3</v>
      </c>
      <c r="Z2100" s="13">
        <f t="shared" si="2813"/>
        <v>5.0827861172288068E-2</v>
      </c>
      <c r="AA2100" s="13">
        <f t="shared" si="2814"/>
        <v>3.7584891723901809E-2</v>
      </c>
      <c r="AB2100" s="13">
        <f t="shared" si="2815"/>
        <v>1.3896159048569227E-2</v>
      </c>
      <c r="AC2100" s="13">
        <f t="shared" si="2816"/>
        <v>2.1390887428689891E-4</v>
      </c>
      <c r="AD2100" s="13">
        <f t="shared" si="2817"/>
        <v>1.5396809539279738E-3</v>
      </c>
      <c r="AE2100" s="13">
        <f t="shared" si="2818"/>
        <v>2.080573507138285E-3</v>
      </c>
      <c r="AF2100" s="13">
        <f t="shared" si="2819"/>
        <v>1.4057412698268022E-3</v>
      </c>
      <c r="AG2100" s="13">
        <f t="shared" si="2820"/>
        <v>6.331935276225188E-4</v>
      </c>
      <c r="AH2100" s="13">
        <f t="shared" si="2821"/>
        <v>1.7170943939680675E-2</v>
      </c>
      <c r="AI2100" s="13">
        <f t="shared" si="2822"/>
        <v>1.2697132121741693E-2</v>
      </c>
      <c r="AJ2100" s="13">
        <f t="shared" si="2823"/>
        <v>4.6944758739909664E-3</v>
      </c>
      <c r="AK2100" s="13">
        <f t="shared" si="2824"/>
        <v>1.1571171358581429E-3</v>
      </c>
      <c r="AL2100" s="13">
        <f t="shared" si="2825"/>
        <v>8.5497337127838112E-6</v>
      </c>
      <c r="AM2100" s="13">
        <f t="shared" si="2826"/>
        <v>2.277048083789426E-4</v>
      </c>
      <c r="AN2100" s="13">
        <f t="shared" si="2827"/>
        <v>3.0769789712121754E-4</v>
      </c>
      <c r="AO2100" s="13">
        <f t="shared" si="2828"/>
        <v>2.0789634739565497E-4</v>
      </c>
      <c r="AP2100" s="13">
        <f t="shared" si="2829"/>
        <v>9.3643563302022335E-5</v>
      </c>
      <c r="AQ2100" s="13">
        <f t="shared" si="2830"/>
        <v>3.1635176823998177E-5</v>
      </c>
      <c r="AR2100" s="13">
        <f t="shared" si="2831"/>
        <v>4.6406251843688828E-3</v>
      </c>
      <c r="AS2100" s="13">
        <f t="shared" si="2832"/>
        <v>3.4315312716878734E-3</v>
      </c>
      <c r="AT2100" s="13">
        <f t="shared" si="2833"/>
        <v>1.2687306559722971E-3</v>
      </c>
      <c r="AU2100" s="13">
        <f t="shared" si="2834"/>
        <v>3.1272287305760942E-4</v>
      </c>
      <c r="AV2100" s="13">
        <f t="shared" si="2835"/>
        <v>5.7811085556094421E-5</v>
      </c>
      <c r="AW2100" s="13">
        <f t="shared" si="2836"/>
        <v>2.3730882160815053E-7</v>
      </c>
      <c r="AX2100" s="13">
        <f t="shared" si="2837"/>
        <v>2.8062891658720254E-5</v>
      </c>
      <c r="AY2100" s="13">
        <f t="shared" si="2838"/>
        <v>3.7921433508592107E-5</v>
      </c>
      <c r="AZ2100" s="13">
        <f t="shared" si="2839"/>
        <v>2.562164898818825E-5</v>
      </c>
      <c r="BA2100" s="13">
        <f t="shared" si="2840"/>
        <v>1.1540859370469866E-5</v>
      </c>
      <c r="BB2100" s="13">
        <f t="shared" si="2841"/>
        <v>3.8987957528718448E-6</v>
      </c>
      <c r="BC2100" s="13">
        <f t="shared" si="2842"/>
        <v>1.0536898741877782E-6</v>
      </c>
      <c r="BD2100" s="13">
        <f t="shared" si="2843"/>
        <v>1.0451474584745133E-3</v>
      </c>
      <c r="BE2100" s="13">
        <f t="shared" si="2844"/>
        <v>7.7283901301935176E-4</v>
      </c>
      <c r="BF2100" s="13">
        <f t="shared" si="2845"/>
        <v>2.8573965099456389E-4</v>
      </c>
      <c r="BG2100" s="13">
        <f t="shared" si="2846"/>
        <v>7.0430492228485851E-5</v>
      </c>
      <c r="BH2100" s="13">
        <f t="shared" si="2847"/>
        <v>1.3020036469250401E-5</v>
      </c>
      <c r="BI2100" s="13">
        <f t="shared" si="2848"/>
        <v>1.9255449655034162E-6</v>
      </c>
      <c r="BJ2100" s="14">
        <f t="shared" si="2849"/>
        <v>0.20466596516260915</v>
      </c>
      <c r="BK2100" s="14">
        <f t="shared" si="2850"/>
        <v>0.28162780723248781</v>
      </c>
      <c r="BL2100" s="14">
        <f t="shared" si="2851"/>
        <v>0.46239705532211683</v>
      </c>
      <c r="BM2100" s="14">
        <f t="shared" si="2852"/>
        <v>0.34735315032392944</v>
      </c>
      <c r="BN2100" s="14">
        <f t="shared" si="2853"/>
        <v>0.6521278544408855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1.25</v>
      </c>
      <c r="F2101" s="10">
        <f>VLOOKUP(B2101,home!$B$2:$E$405,3,FALSE)</f>
        <v>1</v>
      </c>
      <c r="G2101" s="10">
        <f>VLOOKUP(C2101,away!$B$2:$E$405,4,FALSE)</f>
        <v>1</v>
      </c>
      <c r="H2101" s="10">
        <f>VLOOKUP(A2101,away!$A$2:$E$405,3,FALSE)</f>
        <v>0.89839999999999998</v>
      </c>
      <c r="I2101" s="10">
        <f>VLOOKUP(C2101,away!$B$2:$E$405,3,FALSE)</f>
        <v>0.83479999999999999</v>
      </c>
      <c r="J2101" s="10">
        <f>VLOOKUP(B2101,home!$B$2:$E$405,4,FALSE)</f>
        <v>1.9479</v>
      </c>
      <c r="K2101" s="12">
        <f t="shared" si="2798"/>
        <v>1.25</v>
      </c>
      <c r="L2101" s="12">
        <f t="shared" si="2799"/>
        <v>1.4608944569279998</v>
      </c>
      <c r="M2101" s="13">
        <f t="shared" si="2800"/>
        <v>6.6477319015842057E-2</v>
      </c>
      <c r="N2101" s="13">
        <f t="shared" si="2801"/>
        <v>8.3096648769802564E-2</v>
      </c>
      <c r="O2101" s="13">
        <f t="shared" si="2802"/>
        <v>9.7116346861677985E-2</v>
      </c>
      <c r="P2101" s="13">
        <f t="shared" si="2803"/>
        <v>0.12139543357709748</v>
      </c>
      <c r="Q2101" s="13">
        <f t="shared" si="2804"/>
        <v>5.1935405481126601E-2</v>
      </c>
      <c r="R2101" s="13">
        <f t="shared" si="2805"/>
        <v>7.0938366403661163E-2</v>
      </c>
      <c r="S2101" s="13">
        <f t="shared" si="2806"/>
        <v>5.5420598752860276E-2</v>
      </c>
      <c r="T2101" s="13">
        <f t="shared" si="2807"/>
        <v>7.5872145985685924E-2</v>
      </c>
      <c r="U2101" s="13">
        <f t="shared" si="2808"/>
        <v>8.8672958004576447E-2</v>
      </c>
      <c r="V2101" s="13">
        <f t="shared" si="2809"/>
        <v>1.124495076634506E-2</v>
      </c>
      <c r="W2101" s="13">
        <f t="shared" si="2810"/>
        <v>2.1639752283802761E-2</v>
      </c>
      <c r="X2101" s="13">
        <f t="shared" si="2811"/>
        <v>3.1613394160702482E-2</v>
      </c>
      <c r="Y2101" s="13">
        <f t="shared" si="2812"/>
        <v>2.3091916147025125E-2</v>
      </c>
      <c r="Z2101" s="13">
        <f t="shared" si="2813"/>
        <v>3.454448875421201E-2</v>
      </c>
      <c r="AA2101" s="13">
        <f t="shared" si="2814"/>
        <v>4.3180610942765013E-2</v>
      </c>
      <c r="AB2101" s="13">
        <f t="shared" si="2815"/>
        <v>2.6987881839228133E-2</v>
      </c>
      <c r="AC2101" s="13">
        <f t="shared" si="2816"/>
        <v>1.28341298773295E-3</v>
      </c>
      <c r="AD2101" s="13">
        <f t="shared" si="2817"/>
        <v>6.7624225886883617E-3</v>
      </c>
      <c r="AE2101" s="13">
        <f t="shared" si="2818"/>
        <v>9.8791856752195231E-3</v>
      </c>
      <c r="AF2101" s="13">
        <f t="shared" si="2819"/>
        <v>7.2162237959453503E-3</v>
      </c>
      <c r="AG2101" s="13">
        <f t="shared" si="2820"/>
        <v>3.5140471144828305E-3</v>
      </c>
      <c r="AH2101" s="13">
        <f t="shared" si="2821"/>
        <v>1.2616463034609988E-2</v>
      </c>
      <c r="AI2101" s="13">
        <f t="shared" si="2822"/>
        <v>1.5770578793262487E-2</v>
      </c>
      <c r="AJ2101" s="13">
        <f t="shared" si="2823"/>
        <v>9.8566117457890533E-3</v>
      </c>
      <c r="AK2101" s="13">
        <f t="shared" si="2824"/>
        <v>4.1069215607454409E-3</v>
      </c>
      <c r="AL2101" s="13">
        <f t="shared" si="2825"/>
        <v>9.3746545986423411E-5</v>
      </c>
      <c r="AM2101" s="13">
        <f t="shared" si="2826"/>
        <v>1.6906056471720898E-3</v>
      </c>
      <c r="AN2101" s="13">
        <f t="shared" si="2827"/>
        <v>2.4697964188048799E-3</v>
      </c>
      <c r="AO2101" s="13">
        <f t="shared" si="2828"/>
        <v>1.8040559489863369E-3</v>
      </c>
      <c r="AP2101" s="13">
        <f t="shared" si="2829"/>
        <v>8.785117786207073E-4</v>
      </c>
      <c r="AQ2101" s="13">
        <f t="shared" si="2830"/>
        <v>3.2085324693323738E-4</v>
      </c>
      <c r="AR2101" s="13">
        <f t="shared" si="2831"/>
        <v>3.6862641826597474E-3</v>
      </c>
      <c r="AS2101" s="13">
        <f t="shared" si="2832"/>
        <v>4.6078302283246841E-3</v>
      </c>
      <c r="AT2101" s="13">
        <f t="shared" si="2833"/>
        <v>2.8798938927029273E-3</v>
      </c>
      <c r="AU2101" s="13">
        <f t="shared" si="2834"/>
        <v>1.1999557886262203E-3</v>
      </c>
      <c r="AV2101" s="13">
        <f t="shared" si="2835"/>
        <v>3.7498618394569375E-4</v>
      </c>
      <c r="AW2101" s="13">
        <f t="shared" si="2836"/>
        <v>4.7553406037400011E-6</v>
      </c>
      <c r="AX2101" s="13">
        <f t="shared" si="2837"/>
        <v>3.5220950982751894E-4</v>
      </c>
      <c r="AY2101" s="13">
        <f t="shared" si="2838"/>
        <v>5.1454092058435036E-4</v>
      </c>
      <c r="AZ2101" s="13">
        <f t="shared" si="2839"/>
        <v>3.7584498937215377E-4</v>
      </c>
      <c r="BA2101" s="13">
        <f t="shared" si="2840"/>
        <v>1.8302328721264748E-4</v>
      </c>
      <c r="BB2101" s="13">
        <f t="shared" si="2841"/>
        <v>6.684442644442449E-5</v>
      </c>
      <c r="BC2101" s="13">
        <f t="shared" si="2842"/>
        <v>1.9530530413838225E-5</v>
      </c>
      <c r="BD2101" s="13">
        <f t="shared" si="2843"/>
        <v>8.9754048520330912E-4</v>
      </c>
      <c r="BE2101" s="13">
        <f t="shared" si="2844"/>
        <v>1.1219256065041364E-3</v>
      </c>
      <c r="BF2101" s="13">
        <f t="shared" si="2845"/>
        <v>7.0120350406508521E-4</v>
      </c>
      <c r="BG2101" s="13">
        <f t="shared" si="2846"/>
        <v>2.9216812669378566E-4</v>
      </c>
      <c r="BH2101" s="13">
        <f t="shared" si="2847"/>
        <v>9.130253959180799E-5</v>
      </c>
      <c r="BI2101" s="13">
        <f t="shared" si="2848"/>
        <v>2.2825634897951991E-5</v>
      </c>
      <c r="BJ2101" s="14">
        <f t="shared" si="2849"/>
        <v>0.32329695870685371</v>
      </c>
      <c r="BK2101" s="14">
        <f t="shared" si="2850"/>
        <v>0.2564300025664486</v>
      </c>
      <c r="BL2101" s="14">
        <f t="shared" si="2851"/>
        <v>0.38512263535953117</v>
      </c>
      <c r="BM2101" s="14">
        <f t="shared" si="2852"/>
        <v>0.50792477969785677</v>
      </c>
      <c r="BN2101" s="14">
        <f t="shared" si="2853"/>
        <v>0.49095952010920785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1.3391999999999999</v>
      </c>
      <c r="F2102" s="10">
        <f>VLOOKUP(B2102,home!$B$2:$E$405,3,FALSE)</f>
        <v>1.1947000000000001</v>
      </c>
      <c r="G2102" s="10">
        <f>VLOOKUP(C2102,away!$B$2:$E$405,4,FALSE)</f>
        <v>0.97070000000000001</v>
      </c>
      <c r="H2102" s="10">
        <f>VLOOKUP(A2102,away!$A$2:$E$405,3,FALSE)</f>
        <v>1.014</v>
      </c>
      <c r="I2102" s="10">
        <f>VLOOKUP(C2102,away!$B$2:$E$405,3,FALSE)</f>
        <v>0.88759999999999994</v>
      </c>
      <c r="J2102" s="10">
        <f>VLOOKUP(B2102,home!$B$2:$E$405,4,FALSE)</f>
        <v>0.49309999999999998</v>
      </c>
      <c r="K2102" s="12">
        <f t="shared" si="2798"/>
        <v>1.553063932368</v>
      </c>
      <c r="L2102" s="12">
        <f t="shared" si="2799"/>
        <v>0.44380301783999998</v>
      </c>
      <c r="M2102" s="13">
        <f t="shared" si="2800"/>
        <v>0.13575996033747284</v>
      </c>
      <c r="N2102" s="13">
        <f t="shared" si="2801"/>
        <v>0.21084389785983929</v>
      </c>
      <c r="O2102" s="13">
        <f t="shared" si="2802"/>
        <v>6.0250680099609155E-2</v>
      </c>
      <c r="P2102" s="13">
        <f t="shared" si="2803"/>
        <v>9.357315816334541E-2</v>
      </c>
      <c r="Q2102" s="13">
        <f t="shared" si="2804"/>
        <v>0.16372702656299951</v>
      </c>
      <c r="R2102" s="13">
        <f t="shared" si="2805"/>
        <v>1.3369716827559483E-2</v>
      </c>
      <c r="S2102" s="13">
        <f t="shared" si="2806"/>
        <v>1.6123929152043245E-2</v>
      </c>
      <c r="T2102" s="13">
        <f t="shared" si="2807"/>
        <v>7.2662548490629031E-2</v>
      </c>
      <c r="U2102" s="13">
        <f t="shared" si="2808"/>
        <v>2.0764024990856153E-2</v>
      </c>
      <c r="V2102" s="13">
        <f t="shared" si="2809"/>
        <v>1.2348322313460193E-3</v>
      </c>
      <c r="W2102" s="13">
        <f t="shared" si="2810"/>
        <v>8.4759513236284015E-2</v>
      </c>
      <c r="X2102" s="13">
        <f t="shared" si="2811"/>
        <v>3.7616527764912269E-2</v>
      </c>
      <c r="Y2102" s="13">
        <f t="shared" si="2812"/>
        <v>8.3471642713651064E-3</v>
      </c>
      <c r="Z2102" s="13">
        <f t="shared" si="2813"/>
        <v>1.9778402252457095E-3</v>
      </c>
      <c r="AA2102" s="13">
        <f t="shared" si="2814"/>
        <v>3.0717123178157129E-3</v>
      </c>
      <c r="AB2102" s="13">
        <f t="shared" si="2815"/>
        <v>2.3852828057050477E-3</v>
      </c>
      <c r="AC2102" s="13">
        <f t="shared" si="2816"/>
        <v>5.3194601431871928E-5</v>
      </c>
      <c r="AD2102" s="13">
        <f t="shared" si="2817"/>
        <v>3.2909235733085192E-2</v>
      </c>
      <c r="AE2102" s="13">
        <f t="shared" si="2818"/>
        <v>1.4605218133151174E-2</v>
      </c>
      <c r="AF2102" s="13">
        <f t="shared" si="2819"/>
        <v>3.2409199418519897E-3</v>
      </c>
      <c r="AG2102" s="13">
        <f t="shared" si="2820"/>
        <v>4.7944335025725004E-4</v>
      </c>
      <c r="AH2102" s="13">
        <f t="shared" si="2821"/>
        <v>2.1944286519234781E-4</v>
      </c>
      <c r="AI2102" s="13">
        <f t="shared" si="2822"/>
        <v>3.4080879914572866E-4</v>
      </c>
      <c r="AJ2102" s="13">
        <f t="shared" si="2823"/>
        <v>2.6464892689344067E-4</v>
      </c>
      <c r="AK2102" s="13">
        <f t="shared" si="2824"/>
        <v>1.3700556769936611E-4</v>
      </c>
      <c r="AL2102" s="13">
        <f t="shared" si="2825"/>
        <v>1.4665846515710101E-6</v>
      </c>
      <c r="AM2102" s="13">
        <f t="shared" si="2826"/>
        <v>1.0222029411770151E-2</v>
      </c>
      <c r="AN2102" s="13">
        <f t="shared" si="2827"/>
        <v>4.5365675013928335E-3</v>
      </c>
      <c r="AO2102" s="13">
        <f t="shared" si="2828"/>
        <v>1.0066711738765037E-3</v>
      </c>
      <c r="AP2102" s="13">
        <f t="shared" si="2829"/>
        <v>1.4892123497964253E-4</v>
      </c>
      <c r="AQ2102" s="13">
        <f t="shared" si="2830"/>
        <v>1.6522923376106281E-5</v>
      </c>
      <c r="AR2102" s="13">
        <f t="shared" si="2831"/>
        <v>1.9477881163164052E-5</v>
      </c>
      <c r="AS2102" s="13">
        <f t="shared" si="2832"/>
        <v>3.0250394713460159E-5</v>
      </c>
      <c r="AT2102" s="13">
        <f t="shared" si="2833"/>
        <v>2.3490398484685303E-5</v>
      </c>
      <c r="AU2102" s="13">
        <f t="shared" si="2834"/>
        <v>1.2160696881172222E-5</v>
      </c>
      <c r="AV2102" s="13">
        <f t="shared" si="2835"/>
        <v>4.7215849296521498E-6</v>
      </c>
      <c r="AW2102" s="13">
        <f t="shared" si="2836"/>
        <v>2.8079167005142893E-8</v>
      </c>
      <c r="AX2102" s="13">
        <f t="shared" si="2837"/>
        <v>2.6459108658375224E-3</v>
      </c>
      <c r="AY2102" s="13">
        <f t="shared" si="2838"/>
        <v>1.1742632271943398E-3</v>
      </c>
      <c r="AZ2102" s="13">
        <f t="shared" si="2839"/>
        <v>2.605707819836927E-4</v>
      </c>
      <c r="BA2102" s="13">
        <f t="shared" si="2840"/>
        <v>3.8547366468430501E-5</v>
      </c>
      <c r="BB2102" s="13">
        <f t="shared" si="2841"/>
        <v>4.27685939211847E-6</v>
      </c>
      <c r="BC2102" s="13">
        <f t="shared" si="2842"/>
        <v>3.7961662101990504E-7</v>
      </c>
      <c r="BD2102" s="13">
        <f t="shared" si="2843"/>
        <v>1.4407237402235154E-6</v>
      </c>
      <c r="BE2102" s="13">
        <f t="shared" si="2844"/>
        <v>2.237536077447466E-6</v>
      </c>
      <c r="BF2102" s="13">
        <f t="shared" si="2845"/>
        <v>1.737518289627916E-6</v>
      </c>
      <c r="BG2102" s="13">
        <f t="shared" si="2846"/>
        <v>8.9949232915028434E-7</v>
      </c>
      <c r="BH2102" s="13">
        <f t="shared" si="2847"/>
        <v>3.4924227346124794E-7</v>
      </c>
      <c r="BI2102" s="13">
        <f t="shared" si="2848"/>
        <v>1.0847911571417315E-7</v>
      </c>
      <c r="BJ2102" s="14">
        <f t="shared" si="2849"/>
        <v>0.64924615630726745</v>
      </c>
      <c r="BK2102" s="14">
        <f t="shared" si="2850"/>
        <v>0.24792080429748531</v>
      </c>
      <c r="BL2102" s="14">
        <f t="shared" si="2851"/>
        <v>0.1009001971484742</v>
      </c>
      <c r="BM2102" s="14">
        <f t="shared" si="2852"/>
        <v>0.32134632297961918</v>
      </c>
      <c r="BN2102" s="14">
        <f t="shared" si="2853"/>
        <v>0.67752443985082567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1.3391999999999999</v>
      </c>
      <c r="F2103" s="10">
        <f>VLOOKUP(B2103,home!$B$2:$E$405,3,FALSE)</f>
        <v>1.0454000000000001</v>
      </c>
      <c r="G2103" s="10">
        <f>VLOOKUP(C2103,away!$B$2:$E$405,4,FALSE)</f>
        <v>0.97070000000000001</v>
      </c>
      <c r="H2103" s="10">
        <f>VLOOKUP(A2103,away!$A$2:$E$405,3,FALSE)</f>
        <v>1.014</v>
      </c>
      <c r="I2103" s="10">
        <f>VLOOKUP(C2103,away!$B$2:$E$405,3,FALSE)</f>
        <v>1.1834</v>
      </c>
      <c r="J2103" s="10">
        <f>VLOOKUP(B2103,home!$B$2:$E$405,4,FALSE)</f>
        <v>0.98619999999999997</v>
      </c>
      <c r="K2103" s="12">
        <f t="shared" si="2798"/>
        <v>1.358979689376</v>
      </c>
      <c r="L2103" s="12">
        <f t="shared" si="2799"/>
        <v>1.1834080471199999</v>
      </c>
      <c r="M2103" s="13">
        <f t="shared" si="2800"/>
        <v>7.8678312250690177E-2</v>
      </c>
      <c r="N2103" s="13">
        <f t="shared" si="2801"/>
        <v>0.10692222834307089</v>
      </c>
      <c r="O2103" s="13">
        <f t="shared" si="2802"/>
        <v>9.3108547851286833E-2</v>
      </c>
      <c r="P2103" s="13">
        <f t="shared" si="2803"/>
        <v>0.12653262543719221</v>
      </c>
      <c r="Q2103" s="13">
        <f t="shared" si="2804"/>
        <v>7.2652568330528106E-2</v>
      </c>
      <c r="R2103" s="13">
        <f t="shared" si="2805"/>
        <v>5.5092702391435211E-2</v>
      </c>
      <c r="S2103" s="13">
        <f t="shared" si="2806"/>
        <v>5.0873311977686513E-2</v>
      </c>
      <c r="T2103" s="13">
        <f t="shared" si="2807"/>
        <v>8.5977634006282624E-2</v>
      </c>
      <c r="U2103" s="13">
        <f t="shared" si="2808"/>
        <v>7.4869863582797042E-2</v>
      </c>
      <c r="V2103" s="13">
        <f t="shared" si="2809"/>
        <v>9.0906510392054826E-3</v>
      </c>
      <c r="W2103" s="13">
        <f t="shared" si="2810"/>
        <v>3.2911121580729903E-2</v>
      </c>
      <c r="X2103" s="13">
        <f t="shared" si="2811"/>
        <v>3.8947286118380463E-2</v>
      </c>
      <c r="Y2103" s="13">
        <f t="shared" si="2812"/>
        <v>2.3045265902988252E-2</v>
      </c>
      <c r="Z2103" s="13">
        <f t="shared" si="2813"/>
        <v>2.1732382449203894E-2</v>
      </c>
      <c r="AA2103" s="13">
        <f t="shared" si="2814"/>
        <v>2.9533866350219543E-2</v>
      </c>
      <c r="AB2103" s="13">
        <f t="shared" si="2815"/>
        <v>2.006796225934683E-2</v>
      </c>
      <c r="AC2103" s="13">
        <f t="shared" si="2816"/>
        <v>9.1373968729381312E-4</v>
      </c>
      <c r="AD2103" s="13">
        <f t="shared" si="2817"/>
        <v>1.1181386445699026E-2</v>
      </c>
      <c r="AE2103" s="13">
        <f t="shared" si="2818"/>
        <v>1.3232142697798722E-2</v>
      </c>
      <c r="AF2103" s="13">
        <f t="shared" si="2819"/>
        <v>7.8295120746075773E-3</v>
      </c>
      <c r="AG2103" s="13">
        <f t="shared" si="2820"/>
        <v>3.0885025313712702E-3</v>
      </c>
      <c r="AH2103" s="13">
        <f t="shared" si="2821"/>
        <v>6.4295690683693384E-3</v>
      </c>
      <c r="AI2103" s="13">
        <f t="shared" si="2822"/>
        <v>8.7376537753541001E-3</v>
      </c>
      <c r="AJ2103" s="13">
        <f t="shared" si="2823"/>
        <v>5.9371470067528754E-3</v>
      </c>
      <c r="AK2103" s="13">
        <f t="shared" si="2824"/>
        <v>2.6894873983388905E-3</v>
      </c>
      <c r="AL2103" s="13">
        <f t="shared" si="2825"/>
        <v>5.8780051728133437E-5</v>
      </c>
      <c r="AM2103" s="13">
        <f t="shared" si="2826"/>
        <v>3.0390554157538126E-3</v>
      </c>
      <c r="AN2103" s="13">
        <f t="shared" si="2827"/>
        <v>3.5964426346466786E-3</v>
      </c>
      <c r="AO2103" s="13">
        <f t="shared" si="2828"/>
        <v>2.1280295774231666E-3</v>
      </c>
      <c r="AP2103" s="13">
        <f t="shared" si="2829"/>
        <v>8.394424421439827E-4</v>
      </c>
      <c r="AQ2103" s="13">
        <f t="shared" si="2830"/>
        <v>2.4835073528181362E-4</v>
      </c>
      <c r="AR2103" s="13">
        <f t="shared" si="2831"/>
        <v>1.5217607550044236E-3</v>
      </c>
      <c r="AS2103" s="13">
        <f t="shared" si="2832"/>
        <v>2.0680419581404989E-3</v>
      </c>
      <c r="AT2103" s="13">
        <f t="shared" si="2833"/>
        <v>1.4052135089451551E-3</v>
      </c>
      <c r="AU2103" s="13">
        <f t="shared" si="2834"/>
        <v>6.3655220596441531E-4</v>
      </c>
      <c r="AV2103" s="13">
        <f t="shared" si="2835"/>
        <v>2.1626537978328223E-4</v>
      </c>
      <c r="AW2103" s="13">
        <f t="shared" si="2836"/>
        <v>2.6258804349187937E-6</v>
      </c>
      <c r="AX2103" s="13">
        <f t="shared" si="2837"/>
        <v>6.8833576414959461E-4</v>
      </c>
      <c r="AY2103" s="13">
        <f t="shared" si="2838"/>
        <v>8.1458208241512453E-4</v>
      </c>
      <c r="AZ2103" s="13">
        <f t="shared" si="2839"/>
        <v>4.8199149568491274E-4</v>
      </c>
      <c r="BA2103" s="13">
        <f t="shared" si="2840"/>
        <v>1.9013087154564346E-4</v>
      </c>
      <c r="BB2103" s="13">
        <f t="shared" si="2841"/>
        <v>5.6250600848263395E-5</v>
      </c>
      <c r="BC2103" s="13">
        <f t="shared" si="2842"/>
        <v>1.3313482739834002E-5</v>
      </c>
      <c r="BD2103" s="13">
        <f t="shared" si="2843"/>
        <v>3.001439872106065E-4</v>
      </c>
      <c r="BE2103" s="13">
        <f t="shared" si="2844"/>
        <v>4.0788958250754414E-4</v>
      </c>
      <c r="BF2103" s="13">
        <f t="shared" si="2845"/>
        <v>2.7715682906790436E-4</v>
      </c>
      <c r="BG2103" s="13">
        <f t="shared" si="2846"/>
        <v>1.2555016715837928E-4</v>
      </c>
      <c r="BH2103" s="13">
        <f t="shared" si="2847"/>
        <v>4.2655031791499796E-5</v>
      </c>
      <c r="BI2103" s="13">
        <f t="shared" si="2848"/>
        <v>1.1593464370867147E-5</v>
      </c>
      <c r="BJ2103" s="14">
        <f t="shared" si="2849"/>
        <v>0.40788357313408957</v>
      </c>
      <c r="BK2103" s="14">
        <f t="shared" si="2850"/>
        <v>0.26696200252621149</v>
      </c>
      <c r="BL2103" s="14">
        <f t="shared" si="2851"/>
        <v>0.30347962255384531</v>
      </c>
      <c r="BM2103" s="14">
        <f t="shared" si="2852"/>
        <v>0.46625863985716665</v>
      </c>
      <c r="BN2103" s="14">
        <f t="shared" si="2853"/>
        <v>0.53298698460420346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1.6516999999999999</v>
      </c>
      <c r="F2104" s="10">
        <f>VLOOKUP(B2104,home!$B$2:$E$405,3,FALSE)</f>
        <v>1.0379</v>
      </c>
      <c r="G2104" s="10">
        <f>VLOOKUP(C2104,away!$B$2:$E$405,4,FALSE)</f>
        <v>0.37840000000000001</v>
      </c>
      <c r="H2104" s="10">
        <f>VLOOKUP(A2104,away!$A$2:$E$405,3,FALSE)</f>
        <v>1.3258000000000001</v>
      </c>
      <c r="I2104" s="10">
        <f>VLOOKUP(C2104,away!$B$2:$E$405,3,FALSE)</f>
        <v>1.32</v>
      </c>
      <c r="J2104" s="10">
        <f>VLOOKUP(B2104,home!$B$2:$E$405,4,FALSE)</f>
        <v>1.0774999999999999</v>
      </c>
      <c r="K2104" s="12">
        <f t="shared" si="2798"/>
        <v>0.64869090431200005</v>
      </c>
      <c r="L2104" s="12">
        <f t="shared" si="2799"/>
        <v>1.8856853400000002</v>
      </c>
      <c r="M2104" s="13">
        <f t="shared" si="2800"/>
        <v>7.9311174635394499E-2</v>
      </c>
      <c r="N2104" s="13">
        <f t="shared" si="2801"/>
        <v>5.1448437596281017E-2</v>
      </c>
      <c r="O2104" s="13">
        <f t="shared" si="2802"/>
        <v>0.14955591930814324</v>
      </c>
      <c r="P2104" s="13">
        <f t="shared" si="2803"/>
        <v>9.7015564541211949E-2</v>
      </c>
      <c r="Q2104" s="13">
        <f t="shared" si="2804"/>
        <v>1.6687066754885516E-2</v>
      </c>
      <c r="R2104" s="13">
        <f t="shared" si="2805"/>
        <v>0.14100770227479439</v>
      </c>
      <c r="S2104" s="13">
        <f t="shared" si="2806"/>
        <v>2.9668012756457546E-2</v>
      </c>
      <c r="T2104" s="13">
        <f t="shared" si="2807"/>
        <v>3.1466557147288986E-2</v>
      </c>
      <c r="U2104" s="13">
        <f t="shared" si="2808"/>
        <v>9.1470413903593645E-2</v>
      </c>
      <c r="V2104" s="13">
        <f t="shared" si="2809"/>
        <v>4.0323013463745118E-3</v>
      </c>
      <c r="W2104" s="13">
        <f t="shared" si="2810"/>
        <v>3.6082494745137994E-3</v>
      </c>
      <c r="X2104" s="13">
        <f t="shared" si="2811"/>
        <v>6.8040231371533739E-3</v>
      </c>
      <c r="Y2104" s="13">
        <f t="shared" si="2812"/>
        <v>6.415123341375467E-3</v>
      </c>
      <c r="Z2104" s="13">
        <f t="shared" si="2813"/>
        <v>8.8632052335554823E-2</v>
      </c>
      <c r="AA2104" s="13">
        <f t="shared" si="2814"/>
        <v>5.7494806180579575E-2</v>
      </c>
      <c r="AB2104" s="13">
        <f t="shared" si="2815"/>
        <v>1.8648178907261663E-2</v>
      </c>
      <c r="AC2104" s="13">
        <f t="shared" si="2816"/>
        <v>3.0827622440753115E-4</v>
      </c>
      <c r="AD2104" s="13">
        <f t="shared" si="2817"/>
        <v>5.8515965365141373E-4</v>
      </c>
      <c r="AE2104" s="13">
        <f t="shared" si="2818"/>
        <v>1.1034269804499482E-3</v>
      </c>
      <c r="AF2104" s="13">
        <f t="shared" si="2819"/>
        <v>1.0403580403974676E-3</v>
      </c>
      <c r="AG2104" s="13">
        <f t="shared" si="2820"/>
        <v>6.5392930170954421E-4</v>
      </c>
      <c r="AH2104" s="13">
        <f t="shared" si="2821"/>
        <v>4.1783040435817126E-2</v>
      </c>
      <c r="AI2104" s="13">
        <f t="shared" si="2822"/>
        <v>2.7104278285215076E-2</v>
      </c>
      <c r="AJ2104" s="13">
        <f t="shared" si="2823"/>
        <v>8.7911493957801359E-3</v>
      </c>
      <c r="AK2104" s="13">
        <f t="shared" si="2824"/>
        <v>1.9009128838301699E-3</v>
      </c>
      <c r="AL2104" s="13">
        <f t="shared" si="2825"/>
        <v>1.5083671163878078E-5</v>
      </c>
      <c r="AM2104" s="13">
        <f t="shared" si="2826"/>
        <v>7.5917548978806463E-5</v>
      </c>
      <c r="AN2104" s="13">
        <f t="shared" si="2827"/>
        <v>1.4315660915806733E-4</v>
      </c>
      <c r="AO2104" s="13">
        <f t="shared" si="2828"/>
        <v>1.3497415960673871E-4</v>
      </c>
      <c r="AP2104" s="13">
        <f t="shared" si="2829"/>
        <v>8.4839598016415798E-5</v>
      </c>
      <c r="AQ2104" s="13">
        <f t="shared" si="2830"/>
        <v>3.999519655776209E-5</v>
      </c>
      <c r="AR2104" s="13">
        <f t="shared" si="2831"/>
        <v>1.5757933362089502E-2</v>
      </c>
      <c r="AS2104" s="13">
        <f t="shared" si="2832"/>
        <v>1.0222028042742075E-2</v>
      </c>
      <c r="AT2104" s="13">
        <f t="shared" si="2833"/>
        <v>3.3154683074744897E-3</v>
      </c>
      <c r="AU2104" s="13">
        <f t="shared" si="2834"/>
        <v>7.1690471153113445E-4</v>
      </c>
      <c r="AV2104" s="13">
        <f t="shared" si="2835"/>
        <v>1.1626239140716625E-4</v>
      </c>
      <c r="AW2104" s="13">
        <f t="shared" si="2836"/>
        <v>5.1252090965494059E-7</v>
      </c>
      <c r="AX2104" s="13">
        <f t="shared" si="2837"/>
        <v>8.2078372500354193E-6</v>
      </c>
      <c r="AY2104" s="13">
        <f t="shared" si="2838"/>
        <v>1.5477398375497701E-5</v>
      </c>
      <c r="AZ2104" s="13">
        <f t="shared" si="2839"/>
        <v>1.4592751609007924E-5</v>
      </c>
      <c r="BA2104" s="13">
        <f t="shared" si="2840"/>
        <v>9.1724459264558863E-6</v>
      </c>
      <c r="BB2104" s="13">
        <f t="shared" si="2841"/>
        <v>4.3240867038651463E-6</v>
      </c>
      <c r="BC2104" s="13">
        <f t="shared" si="2842"/>
        <v>1.6307733812734843E-6</v>
      </c>
      <c r="BD2104" s="13">
        <f t="shared" si="2843"/>
        <v>4.9524173215981871E-3</v>
      </c>
      <c r="BE2104" s="13">
        <f t="shared" si="2844"/>
        <v>3.2125880708779413E-3</v>
      </c>
      <c r="BF2104" s="13">
        <f t="shared" si="2845"/>
        <v>1.0419883304398775E-3</v>
      </c>
      <c r="BG2104" s="13">
        <f t="shared" si="2846"/>
        <v>2.2530945078519846E-4</v>
      </c>
      <c r="BH2104" s="13">
        <f t="shared" si="2847"/>
        <v>3.653904784497261E-5</v>
      </c>
      <c r="BI2104" s="13">
        <f t="shared" si="2848"/>
        <v>4.7405095978509434E-6</v>
      </c>
      <c r="BJ2104" s="14">
        <f t="shared" si="2849"/>
        <v>0.12034461983327044</v>
      </c>
      <c r="BK2104" s="14">
        <f t="shared" si="2850"/>
        <v>0.21036589057338542</v>
      </c>
      <c r="BL2104" s="14">
        <f t="shared" si="2851"/>
        <v>0.57735858112140381</v>
      </c>
      <c r="BM2104" s="14">
        <f t="shared" si="2852"/>
        <v>0.46166031387543766</v>
      </c>
      <c r="BN2104" s="14">
        <f t="shared" si="2853"/>
        <v>0.5350258651107106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1.6516999999999999</v>
      </c>
      <c r="F2105" s="10">
        <f>VLOOKUP(B2105,home!$B$2:$E$405,3,FALSE)</f>
        <v>0.77839999999999998</v>
      </c>
      <c r="G2105" s="10">
        <f>VLOOKUP(C2105,away!$B$2:$E$405,4,FALSE)</f>
        <v>3.0272000000000001</v>
      </c>
      <c r="H2105" s="10">
        <f>VLOOKUP(A2105,away!$A$2:$E$405,3,FALSE)</f>
        <v>1.3258000000000001</v>
      </c>
      <c r="I2105" s="10">
        <f>VLOOKUP(C2105,away!$B$2:$E$405,3,FALSE)</f>
        <v>0.75429999999999997</v>
      </c>
      <c r="J2105" s="10">
        <f>VLOOKUP(B2105,home!$B$2:$E$405,4,FALSE)</f>
        <v>0.64649999999999996</v>
      </c>
      <c r="K2105" s="12">
        <f t="shared" si="2798"/>
        <v>3.8920204252160002</v>
      </c>
      <c r="L2105" s="12">
        <f t="shared" si="2799"/>
        <v>0.6465329327099999</v>
      </c>
      <c r="M2105" s="13">
        <f t="shared" si="2800"/>
        <v>1.0688858326413794E-2</v>
      </c>
      <c r="N2105" s="13">
        <f t="shared" si="2801"/>
        <v>4.1601254928642604E-2</v>
      </c>
      <c r="O2105" s="13">
        <f t="shared" si="2802"/>
        <v>6.9106989210980119E-3</v>
      </c>
      <c r="P2105" s="13">
        <f t="shared" si="2803"/>
        <v>2.6896581353431641E-2</v>
      </c>
      <c r="Q2105" s="13">
        <f t="shared" si="2804"/>
        <v>8.0956466948447395E-2</v>
      </c>
      <c r="R2105" s="13">
        <f t="shared" si="2805"/>
        <v>2.2339972202666649E-3</v>
      </c>
      <c r="S2105" s="13">
        <f t="shared" si="2806"/>
        <v>1.6920097226709202E-2</v>
      </c>
      <c r="T2105" s="13">
        <f t="shared" si="2807"/>
        <v>5.234102199801987E-2</v>
      </c>
      <c r="U2105" s="13">
        <f t="shared" si="2808"/>
        <v>8.6947628111536286E-3</v>
      </c>
      <c r="V2105" s="13">
        <f t="shared" si="2809"/>
        <v>4.7307076175193445E-3</v>
      </c>
      <c r="W2105" s="13">
        <f t="shared" si="2810"/>
        <v>0.10502807430556048</v>
      </c>
      <c r="X2105" s="13">
        <f t="shared" si="2811"/>
        <v>6.79041088976578E-2</v>
      </c>
      <c r="Y2105" s="13">
        <f t="shared" si="2812"/>
        <v>2.1951121334330945E-2</v>
      </c>
      <c r="Z2105" s="13">
        <f t="shared" si="2813"/>
        <v>4.814509248283315E-4</v>
      </c>
      <c r="AA2105" s="13">
        <f t="shared" si="2814"/>
        <v>1.8738168331709994E-3</v>
      </c>
      <c r="AB2105" s="13">
        <f t="shared" si="2815"/>
        <v>3.6464666939075453E-3</v>
      </c>
      <c r="AC2105" s="13">
        <f t="shared" si="2816"/>
        <v>7.4399820359836001E-4</v>
      </c>
      <c r="AD2105" s="13">
        <f t="shared" si="2817"/>
        <v>0.10219285260458627</v>
      </c>
      <c r="AE2105" s="13">
        <f t="shared" si="2818"/>
        <v>6.6071044696443912E-2</v>
      </c>
      <c r="AF2105" s="13">
        <f t="shared" si="2819"/>
        <v>2.1358553147402683E-2</v>
      </c>
      <c r="AG2105" s="13">
        <f t="shared" si="2820"/>
        <v>4.6030026682775515E-3</v>
      </c>
      <c r="AH2105" s="13">
        <f t="shared" si="2821"/>
        <v>7.7818469596300708E-5</v>
      </c>
      <c r="AI2105" s="13">
        <f t="shared" si="2822"/>
        <v>3.028710731278527E-4</v>
      </c>
      <c r="AJ2105" s="13">
        <f t="shared" si="2823"/>
        <v>5.8939020141034562E-4</v>
      </c>
      <c r="AK2105" s="13">
        <f t="shared" si="2824"/>
        <v>7.6463956743707954E-4</v>
      </c>
      <c r="AL2105" s="13">
        <f t="shared" si="2825"/>
        <v>7.4885483926529517E-5</v>
      </c>
      <c r="AM2105" s="13">
        <f t="shared" si="2826"/>
        <v>7.9547333929627567E-2</v>
      </c>
      <c r="AN2105" s="13">
        <f t="shared" si="2827"/>
        <v>5.142997109478379E-2</v>
      </c>
      <c r="AO2105" s="13">
        <f t="shared" si="2828"/>
        <v>1.6625585020550546E-2</v>
      </c>
      <c r="AP2105" s="13">
        <f t="shared" si="2829"/>
        <v>3.5829960804519955E-3</v>
      </c>
      <c r="AQ2105" s="13">
        <f t="shared" si="2830"/>
        <v>5.7913124094576582E-4</v>
      </c>
      <c r="AR2105" s="13">
        <f t="shared" si="2831"/>
        <v>1.0062440673420053E-5</v>
      </c>
      <c r="AS2105" s="13">
        <f t="shared" si="2832"/>
        <v>3.9163224628475093E-5</v>
      </c>
      <c r="AT2105" s="13">
        <f t="shared" si="2833"/>
        <v>7.621203508567366E-5</v>
      </c>
      <c r="AU2105" s="13">
        <f t="shared" si="2834"/>
        <v>9.8872932400240158E-5</v>
      </c>
      <c r="AV2105" s="13">
        <f t="shared" si="2835"/>
        <v>9.6203868100683867E-5</v>
      </c>
      <c r="AW2105" s="13">
        <f t="shared" si="2836"/>
        <v>5.2343276239222274E-6</v>
      </c>
      <c r="AX2105" s="13">
        <f t="shared" si="2837"/>
        <v>5.1599974737598038E-2</v>
      </c>
      <c r="AY2105" s="13">
        <f t="shared" si="2838"/>
        <v>3.3361082994861166E-2</v>
      </c>
      <c r="AZ2105" s="13">
        <f t="shared" si="2839"/>
        <v>1.0784519413524648E-2</v>
      </c>
      <c r="BA2105" s="13">
        <f t="shared" si="2840"/>
        <v>2.3241823214313396E-3</v>
      </c>
      <c r="BB2105" s="13">
        <f t="shared" si="2841"/>
        <v>3.756651031069349E-4</v>
      </c>
      <c r="BC2105" s="13">
        <f t="shared" si="2842"/>
        <v>4.8575972165706222E-5</v>
      </c>
      <c r="BD2105" s="13">
        <f t="shared" si="2843"/>
        <v>1.0842832131344418E-6</v>
      </c>
      <c r="BE2105" s="13">
        <f t="shared" si="2844"/>
        <v>4.2200524122380817E-6</v>
      </c>
      <c r="BF2105" s="13">
        <f t="shared" si="2845"/>
        <v>8.212265091956333E-6</v>
      </c>
      <c r="BG2105" s="13">
        <f t="shared" si="2846"/>
        <v>1.0654101158394138E-5</v>
      </c>
      <c r="BH2105" s="13">
        <f t="shared" si="2847"/>
        <v>1.0366494830196856E-5</v>
      </c>
      <c r="BI2105" s="13">
        <f t="shared" si="2848"/>
        <v>8.0693219234044464E-6</v>
      </c>
      <c r="BJ2105" s="14">
        <f t="shared" si="2849"/>
        <v>0.81426651943841688</v>
      </c>
      <c r="BK2105" s="14">
        <f t="shared" si="2850"/>
        <v>9.3416211206460043E-2</v>
      </c>
      <c r="BL2105" s="14">
        <f t="shared" si="2851"/>
        <v>2.5457582810686243E-2</v>
      </c>
      <c r="BM2105" s="14">
        <f t="shared" si="2852"/>
        <v>0.73097805801485438</v>
      </c>
      <c r="BN2105" s="14">
        <f t="shared" si="2853"/>
        <v>0.1692878576983001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1.6516999999999999</v>
      </c>
      <c r="F2106" s="10">
        <f>VLOOKUP(B2106,home!$B$2:$E$405,3,FALSE)</f>
        <v>0.4325</v>
      </c>
      <c r="G2106" s="10">
        <f>VLOOKUP(C2106,away!$B$2:$E$405,4,FALSE)</f>
        <v>1.5568</v>
      </c>
      <c r="H2106" s="10">
        <f>VLOOKUP(A2106,away!$A$2:$E$405,3,FALSE)</f>
        <v>1.3258000000000001</v>
      </c>
      <c r="I2106" s="10">
        <f>VLOOKUP(C2106,away!$B$2:$E$405,3,FALSE)</f>
        <v>0.75429999999999997</v>
      </c>
      <c r="J2106" s="10">
        <f>VLOOKUP(B2106,home!$B$2:$E$405,4,FALSE)</f>
        <v>1.2929999999999999</v>
      </c>
      <c r="K2106" s="12">
        <f t="shared" si="2798"/>
        <v>1.1121160371999999</v>
      </c>
      <c r="L2106" s="12">
        <f t="shared" si="2799"/>
        <v>1.2930658654199998</v>
      </c>
      <c r="M2106" s="13">
        <f t="shared" si="2800"/>
        <v>9.024907757292451E-2</v>
      </c>
      <c r="N2106" s="13">
        <f t="shared" si="2801"/>
        <v>0.10036744651135618</v>
      </c>
      <c r="O2106" s="13">
        <f t="shared" si="2802"/>
        <v>0.11669800159519035</v>
      </c>
      <c r="P2106" s="13">
        <f t="shared" si="2803"/>
        <v>0.12978171908320235</v>
      </c>
      <c r="Q2106" s="13">
        <f t="shared" si="2804"/>
        <v>5.5810123439046205E-2</v>
      </c>
      <c r="R2106" s="13">
        <f t="shared" si="2805"/>
        <v>7.5449101212734668E-2</v>
      </c>
      <c r="S2106" s="13">
        <f t="shared" si="2806"/>
        <v>4.6657802664468402E-2</v>
      </c>
      <c r="T2106" s="13">
        <f t="shared" si="2807"/>
        <v>7.2166165563907314E-2</v>
      </c>
      <c r="U2106" s="13">
        <f t="shared" si="2808"/>
        <v>8.3908155451008173E-2</v>
      </c>
      <c r="V2106" s="13">
        <f t="shared" si="2809"/>
        <v>7.4550836926795417E-3</v>
      </c>
      <c r="W2106" s="13">
        <f t="shared" si="2810"/>
        <v>2.0689111104891626E-2</v>
      </c>
      <c r="X2106" s="13">
        <f t="shared" si="2811"/>
        <v>2.6752383355617221E-2</v>
      </c>
      <c r="Y2106" s="13">
        <f t="shared" si="2812"/>
        <v>1.7296296867889391E-2</v>
      </c>
      <c r="Z2106" s="13">
        <f t="shared" si="2813"/>
        <v>3.2520219118268634E-2</v>
      </c>
      <c r="AA2106" s="13">
        <f t="shared" si="2814"/>
        <v>3.6166257214684583E-2</v>
      </c>
      <c r="AB2106" s="13">
        <f t="shared" si="2815"/>
        <v>2.0110537326975465E-2</v>
      </c>
      <c r="AC2106" s="13">
        <f t="shared" si="2816"/>
        <v>6.7004395194738739E-4</v>
      </c>
      <c r="AD2106" s="13">
        <f t="shared" si="2817"/>
        <v>5.7521730637906483E-3</v>
      </c>
      <c r="AE2106" s="13">
        <f t="shared" si="2818"/>
        <v>7.4379386407760675E-3</v>
      </c>
      <c r="AF2106" s="13">
        <f t="shared" si="2819"/>
        <v>4.808872282737982E-3</v>
      </c>
      <c r="AG2106" s="13">
        <f t="shared" si="2820"/>
        <v>2.0727295333242794E-3</v>
      </c>
      <c r="AH2106" s="13">
        <f t="shared" si="2821"/>
        <v>1.0512696319453008E-2</v>
      </c>
      <c r="AI2106" s="13">
        <f t="shared" si="2822"/>
        <v>1.1691338171077101E-2</v>
      </c>
      <c r="AJ2106" s="13">
        <f t="shared" si="2823"/>
        <v>6.5010623381916814E-3</v>
      </c>
      <c r="AK2106" s="13">
        <f t="shared" si="2824"/>
        <v>2.4099785617132984E-3</v>
      </c>
      <c r="AL2106" s="13">
        <f t="shared" si="2825"/>
        <v>3.8541981052279747E-5</v>
      </c>
      <c r="AM2106" s="13">
        <f t="shared" si="2826"/>
        <v>1.2794167825982876E-3</v>
      </c>
      <c r="AN2106" s="13">
        <f t="shared" si="2827"/>
        <v>1.6543701692233268E-3</v>
      </c>
      <c r="AO2106" s="13">
        <f t="shared" si="2828"/>
        <v>1.0696047972958962E-3</v>
      </c>
      <c r="AP2106" s="13">
        <f t="shared" si="2829"/>
        <v>4.610231509576005E-4</v>
      </c>
      <c r="AQ2106" s="13">
        <f t="shared" si="2830"/>
        <v>1.4903332491791115E-4</v>
      </c>
      <c r="AR2106" s="13">
        <f t="shared" si="2831"/>
        <v>2.718721752842229E-3</v>
      </c>
      <c r="AS2106" s="13">
        <f t="shared" si="2832"/>
        <v>3.0235340620203368E-3</v>
      </c>
      <c r="AT2106" s="13">
        <f t="shared" si="2833"/>
        <v>1.6812603596966383E-3</v>
      </c>
      <c r="AU2106" s="13">
        <f t="shared" si="2834"/>
        <v>6.2325220290909038E-4</v>
      </c>
      <c r="AV2106" s="13">
        <f t="shared" si="2835"/>
        <v>1.73282192518857E-4</v>
      </c>
      <c r="AW2106" s="13">
        <f t="shared" si="2836"/>
        <v>1.5395800810248459E-6</v>
      </c>
      <c r="AX2106" s="13">
        <f t="shared" si="2837"/>
        <v>2.3714332036506335E-4</v>
      </c>
      <c r="AY2106" s="13">
        <f t="shared" si="2838"/>
        <v>3.0664193277642296E-4</v>
      </c>
      <c r="AZ2106" s="13">
        <f t="shared" si="2839"/>
        <v>1.9825410808980339E-4</v>
      </c>
      <c r="BA2106" s="13">
        <f t="shared" si="2840"/>
        <v>8.5451873283403929E-5</v>
      </c>
      <c r="BB2106" s="13">
        <f t="shared" si="2841"/>
        <v>2.7623725119741198E-5</v>
      </c>
      <c r="BC2106" s="13">
        <f t="shared" si="2842"/>
        <v>7.143859205616466E-6</v>
      </c>
      <c r="BD2106" s="13">
        <f t="shared" si="2843"/>
        <v>5.8591438269585188E-4</v>
      </c>
      <c r="BE2106" s="13">
        <f t="shared" si="2844"/>
        <v>6.5160478142219482E-4</v>
      </c>
      <c r="BF2106" s="13">
        <f t="shared" si="2845"/>
        <v>3.6233006366791183E-4</v>
      </c>
      <c r="BG2106" s="13">
        <f t="shared" si="2846"/>
        <v>1.3431769152159385E-4</v>
      </c>
      <c r="BH2106" s="13">
        <f t="shared" si="2847"/>
        <v>3.734421470521176E-5</v>
      </c>
      <c r="BI2106" s="13">
        <f t="shared" si="2848"/>
        <v>8.3062200140612127E-6</v>
      </c>
      <c r="BJ2106" s="14">
        <f t="shared" si="2849"/>
        <v>0.31862894740717002</v>
      </c>
      <c r="BK2106" s="14">
        <f t="shared" si="2850"/>
        <v>0.27515891087905087</v>
      </c>
      <c r="BL2106" s="14">
        <f t="shared" si="2851"/>
        <v>0.37344699611504228</v>
      </c>
      <c r="BM2106" s="14">
        <f t="shared" si="2852"/>
        <v>0.43109450175238212</v>
      </c>
      <c r="BN2106" s="14">
        <f t="shared" si="2853"/>
        <v>0.56835546941445425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1.242</v>
      </c>
      <c r="F2107" s="10">
        <f>VLOOKUP(B2107,home!$B$2:$E$405,3,FALSE)</f>
        <v>0.61570000000000003</v>
      </c>
      <c r="G2107" s="10">
        <f>VLOOKUP(C2107,away!$B$2:$E$405,4,FALSE)</f>
        <v>0.99460000000000004</v>
      </c>
      <c r="H2107" s="10">
        <f>VLOOKUP(A2107,away!$A$2:$E$405,3,FALSE)</f>
        <v>0.96209999999999996</v>
      </c>
      <c r="I2107" s="10">
        <f>VLOOKUP(C2107,away!$B$2:$E$405,3,FALSE)</f>
        <v>0.79479999999999995</v>
      </c>
      <c r="J2107" s="10">
        <f>VLOOKUP(B2107,home!$B$2:$E$405,4,FALSE)</f>
        <v>1.8342000000000001</v>
      </c>
      <c r="K2107" s="12">
        <f t="shared" si="2798"/>
        <v>0.76057002324</v>
      </c>
      <c r="L2107" s="12">
        <f t="shared" si="2799"/>
        <v>1.4025707001359999</v>
      </c>
      <c r="M2107" s="13">
        <f t="shared" si="2800"/>
        <v>0.1149634849313344</v>
      </c>
      <c r="N2107" s="13">
        <f t="shared" si="2801"/>
        <v>8.7437780405976398E-2</v>
      </c>
      <c r="O2107" s="13">
        <f t="shared" si="2802"/>
        <v>0.16124441555021618</v>
      </c>
      <c r="P2107" s="13">
        <f t="shared" si="2803"/>
        <v>0.12263766888234813</v>
      </c>
      <c r="Q2107" s="13">
        <f t="shared" si="2804"/>
        <v>3.3251277337713749E-2</v>
      </c>
      <c r="R2107" s="13">
        <f t="shared" si="2805"/>
        <v>0.11307834640564343</v>
      </c>
      <c r="S2107" s="13">
        <f t="shared" si="2806"/>
        <v>3.2706032349923066E-2</v>
      </c>
      <c r="T2107" s="13">
        <f t="shared" si="2807"/>
        <v>4.6637267335973474E-2</v>
      </c>
      <c r="U2107" s="13">
        <f t="shared" si="2808"/>
        <v>8.6004000553681001E-2</v>
      </c>
      <c r="V2107" s="13">
        <f t="shared" si="2809"/>
        <v>3.8765850721894928E-3</v>
      </c>
      <c r="W2107" s="13">
        <f t="shared" si="2810"/>
        <v>8.4299749258348756E-3</v>
      </c>
      <c r="X2107" s="13">
        <f t="shared" si="2811"/>
        <v>1.1823635833857146E-2</v>
      </c>
      <c r="Y2107" s="13">
        <f t="shared" si="2812"/>
        <v>8.2917425948230584E-3</v>
      </c>
      <c r="Z2107" s="13">
        <f t="shared" si="2813"/>
        <v>5.2866791829461517E-2</v>
      </c>
      <c r="AA2107" s="13">
        <f t="shared" si="2814"/>
        <v>4.0208897090357784E-2</v>
      </c>
      <c r="AB2107" s="13">
        <f t="shared" si="2815"/>
        <v>1.5290840897234096E-2</v>
      </c>
      <c r="AC2107" s="13">
        <f t="shared" si="2816"/>
        <v>2.5845997794505436E-4</v>
      </c>
      <c r="AD2107" s="13">
        <f t="shared" si="2817"/>
        <v>1.602896556313712E-3</v>
      </c>
      <c r="AE2107" s="13">
        <f t="shared" si="2818"/>
        <v>2.2481757452345063E-3</v>
      </c>
      <c r="AF2107" s="13">
        <f t="shared" si="2819"/>
        <v>1.5766127145111679E-3</v>
      </c>
      <c r="AG2107" s="13">
        <f t="shared" si="2820"/>
        <v>7.3710359961174981E-4</v>
      </c>
      <c r="AH2107" s="13">
        <f t="shared" si="2821"/>
        <v>1.8537353307547997E-2</v>
      </c>
      <c r="AI2107" s="13">
        <f t="shared" si="2822"/>
        <v>1.4098955235929871E-2</v>
      </c>
      <c r="AJ2107" s="13">
        <f t="shared" si="2823"/>
        <v>5.3616213557254504E-3</v>
      </c>
      <c r="AK2107" s="13">
        <f t="shared" si="2824"/>
        <v>1.3592961597093953E-3</v>
      </c>
      <c r="AL2107" s="13">
        <f t="shared" si="2825"/>
        <v>1.1028520651925802E-5</v>
      </c>
      <c r="AM2107" s="13">
        <f t="shared" si="2826"/>
        <v>2.4382301421736722E-4</v>
      </c>
      <c r="AN2107" s="13">
        <f t="shared" si="2827"/>
        <v>3.419790157601226E-4</v>
      </c>
      <c r="AO2107" s="13">
        <f t="shared" si="2828"/>
        <v>2.3982487378324771E-4</v>
      </c>
      <c r="AP2107" s="13">
        <f t="shared" si="2829"/>
        <v>1.1212378037739925E-4</v>
      </c>
      <c r="AQ2107" s="13">
        <f t="shared" si="2830"/>
        <v>3.9315382286455982E-5</v>
      </c>
      <c r="AR2107" s="13">
        <f t="shared" si="2831"/>
        <v>5.1999897214471923E-3</v>
      </c>
      <c r="AS2107" s="13">
        <f t="shared" si="2832"/>
        <v>3.9549563032888523E-3</v>
      </c>
      <c r="AT2107" s="13">
        <f t="shared" si="2833"/>
        <v>1.5040106037527935E-3</v>
      </c>
      <c r="AU2107" s="13">
        <f t="shared" si="2834"/>
        <v>3.8130179328315619E-4</v>
      </c>
      <c r="AV2107" s="13">
        <f t="shared" si="2835"/>
        <v>7.2501678444705935E-5</v>
      </c>
      <c r="AW2107" s="13">
        <f t="shared" si="2836"/>
        <v>3.2679750076509704E-7</v>
      </c>
      <c r="AX2107" s="13">
        <f t="shared" si="2837"/>
        <v>3.0907412598291634E-5</v>
      </c>
      <c r="AY2107" s="13">
        <f t="shared" si="2838"/>
        <v>4.334983132737812E-5</v>
      </c>
      <c r="AZ2107" s="13">
        <f t="shared" si="2839"/>
        <v>3.0400601637809122E-5</v>
      </c>
      <c r="BA2107" s="13">
        <f t="shared" si="2840"/>
        <v>1.4212997707899198E-5</v>
      </c>
      <c r="BB2107" s="13">
        <f t="shared" si="2841"/>
        <v>4.9836835365498843E-6</v>
      </c>
      <c r="BC2107" s="13">
        <f t="shared" si="2842"/>
        <v>1.3979937014230041E-6</v>
      </c>
      <c r="BD2107" s="13">
        <f t="shared" si="2843"/>
        <v>1.2155588707183662E-3</v>
      </c>
      <c r="BE2107" s="13">
        <f t="shared" si="2844"/>
        <v>9.2451763855185595E-4</v>
      </c>
      <c r="BF2107" s="13">
        <f t="shared" si="2845"/>
        <v>3.5158020091958749E-4</v>
      </c>
      <c r="BG2107" s="13">
        <f t="shared" si="2846"/>
        <v>8.9133787194711504E-5</v>
      </c>
      <c r="BH2107" s="13">
        <f t="shared" si="2847"/>
        <v>1.6948121649537738E-5</v>
      </c>
      <c r="BI2107" s="13">
        <f t="shared" si="2848"/>
        <v>2.5780466553726531E-6</v>
      </c>
      <c r="BJ2107" s="14">
        <f t="shared" si="2849"/>
        <v>0.20313878563678378</v>
      </c>
      <c r="BK2107" s="14">
        <f t="shared" si="2850"/>
        <v>0.27449660956571947</v>
      </c>
      <c r="BL2107" s="14">
        <f t="shared" si="2851"/>
        <v>0.46889680332195133</v>
      </c>
      <c r="BM2107" s="14">
        <f t="shared" si="2852"/>
        <v>0.36674299380685732</v>
      </c>
      <c r="BN2107" s="14">
        <f t="shared" si="2853"/>
        <v>0.6326129735132322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1.242</v>
      </c>
      <c r="F2108" s="10">
        <f>VLOOKUP(B2108,home!$B$2:$E$405,3,FALSE)</f>
        <v>1.2314000000000001</v>
      </c>
      <c r="G2108" s="10">
        <f>VLOOKUP(C2108,away!$B$2:$E$405,4,FALSE)</f>
        <v>1.1839999999999999</v>
      </c>
      <c r="H2108" s="10">
        <f>VLOOKUP(A2108,away!$A$2:$E$405,3,FALSE)</f>
        <v>0.96209999999999996</v>
      </c>
      <c r="I2108" s="10">
        <f>VLOOKUP(C2108,away!$B$2:$E$405,3,FALSE)</f>
        <v>1.1005</v>
      </c>
      <c r="J2108" s="10">
        <f>VLOOKUP(B2108,home!$B$2:$E$405,4,FALSE)</f>
        <v>1.1617</v>
      </c>
      <c r="K2108" s="12">
        <f t="shared" si="2798"/>
        <v>1.8108081791999999</v>
      </c>
      <c r="L2108" s="12">
        <f t="shared" si="2799"/>
        <v>1.2299975627849999</v>
      </c>
      <c r="M2108" s="13">
        <f t="shared" si="2800"/>
        <v>4.7796362438902444E-2</v>
      </c>
      <c r="N2108" s="13">
        <f t="shared" si="2801"/>
        <v>8.6550044040372198E-2</v>
      </c>
      <c r="O2108" s="13">
        <f t="shared" si="2802"/>
        <v>5.8789409309838524E-2</v>
      </c>
      <c r="P2108" s="13">
        <f t="shared" si="2803"/>
        <v>0.10645634322859221</v>
      </c>
      <c r="Q2108" s="13">
        <f t="shared" si="2804"/>
        <v>7.8362763829213103E-2</v>
      </c>
      <c r="R2108" s="13">
        <f t="shared" si="2805"/>
        <v>3.615541508433559E-2</v>
      </c>
      <c r="S2108" s="13">
        <f t="shared" si="2806"/>
        <v>5.9277277784949754E-2</v>
      </c>
      <c r="T2108" s="13">
        <f t="shared" si="2807"/>
        <v>9.6386008523028671E-2</v>
      </c>
      <c r="U2108" s="13">
        <f t="shared" si="2808"/>
        <v>6.5470521357085934E-2</v>
      </c>
      <c r="V2108" s="13">
        <f t="shared" si="2809"/>
        <v>1.4669740790880813E-2</v>
      </c>
      <c r="W2108" s="13">
        <f t="shared" si="2810"/>
        <v>4.7299977895552341E-2</v>
      </c>
      <c r="X2108" s="13">
        <f t="shared" si="2811"/>
        <v>5.8178857531313757E-2</v>
      </c>
      <c r="Y2108" s="13">
        <f t="shared" si="2812"/>
        <v>3.5779926484565829E-2</v>
      </c>
      <c r="Z2108" s="13">
        <f t="shared" si="2813"/>
        <v>1.4823690811737598E-2</v>
      </c>
      <c r="AA2108" s="13">
        <f t="shared" si="2814"/>
        <v>2.6842860567826324E-2</v>
      </c>
      <c r="AB2108" s="13">
        <f t="shared" si="2815"/>
        <v>2.4303635734672535E-2</v>
      </c>
      <c r="AC2108" s="13">
        <f t="shared" si="2816"/>
        <v>2.0421101118112987E-3</v>
      </c>
      <c r="AD2108" s="13">
        <f t="shared" si="2817"/>
        <v>2.141279671231134E-2</v>
      </c>
      <c r="AE2108" s="13">
        <f t="shared" si="2818"/>
        <v>2.6337687768553608E-2</v>
      </c>
      <c r="AF2108" s="13">
        <f t="shared" si="2819"/>
        <v>1.6197645882356622E-2</v>
      </c>
      <c r="AG2108" s="13">
        <f t="shared" si="2820"/>
        <v>6.641021652717711E-3</v>
      </c>
      <c r="AH2108" s="13">
        <f t="shared" si="2821"/>
        <v>4.558275892478909E-3</v>
      </c>
      <c r="AI2108" s="13">
        <f t="shared" si="2822"/>
        <v>8.2541632691509881E-3</v>
      </c>
      <c r="AJ2108" s="13">
        <f t="shared" si="2823"/>
        <v>7.4733531801154107E-3</v>
      </c>
      <c r="AK2108" s="13">
        <f t="shared" si="2824"/>
        <v>4.5109363548677733E-3</v>
      </c>
      <c r="AL2108" s="13">
        <f t="shared" si="2825"/>
        <v>1.8193482840997107E-4</v>
      </c>
      <c r="AM2108" s="13">
        <f t="shared" si="2826"/>
        <v>7.7548934852400492E-3</v>
      </c>
      <c r="AN2108" s="13">
        <f t="shared" si="2827"/>
        <v>9.5385000865025344E-3</v>
      </c>
      <c r="AO2108" s="13">
        <f t="shared" si="2828"/>
        <v>5.8661659295113147E-3</v>
      </c>
      <c r="AP2108" s="13">
        <f t="shared" si="2829"/>
        <v>2.4051232653971065E-3</v>
      </c>
      <c r="AQ2108" s="13">
        <f t="shared" si="2830"/>
        <v>7.3957393865898527E-4</v>
      </c>
      <c r="AR2108" s="13">
        <f t="shared" si="2831"/>
        <v>1.1213336476501364E-3</v>
      </c>
      <c r="AS2108" s="13">
        <f t="shared" si="2832"/>
        <v>2.0305201407770372E-3</v>
      </c>
      <c r="AT2108" s="13">
        <f t="shared" si="2833"/>
        <v>1.8384412394746976E-3</v>
      </c>
      <c r="AU2108" s="13">
        <f t="shared" si="2834"/>
        <v>1.1096881444731231E-3</v>
      </c>
      <c r="AV2108" s="13">
        <f t="shared" si="2835"/>
        <v>5.0235809209330049E-4</v>
      </c>
      <c r="AW2108" s="13">
        <f t="shared" si="2836"/>
        <v>1.1256154437836235E-5</v>
      </c>
      <c r="AX2108" s="13">
        <f t="shared" si="2837"/>
        <v>2.340437425316247E-3</v>
      </c>
      <c r="AY2108" s="13">
        <f t="shared" si="2838"/>
        <v>2.8787323289897844E-3</v>
      </c>
      <c r="AZ2108" s="13">
        <f t="shared" si="2839"/>
        <v>1.7704168742839108E-3</v>
      </c>
      <c r="BA2108" s="13">
        <f t="shared" si="2840"/>
        <v>7.258694801608826E-4</v>
      </c>
      <c r="BB2108" s="13">
        <f t="shared" si="2841"/>
        <v>2.2320442287447506E-4</v>
      </c>
      <c r="BC2108" s="13">
        <f t="shared" si="2842"/>
        <v>5.4908179227687389E-5</v>
      </c>
      <c r="BD2108" s="13">
        <f t="shared" si="2843"/>
        <v>2.2987294227974679E-4</v>
      </c>
      <c r="BE2108" s="13">
        <f t="shared" si="2844"/>
        <v>4.1625580405693489E-4</v>
      </c>
      <c r="BF2108" s="13">
        <f t="shared" si="2845"/>
        <v>3.7687970731288523E-4</v>
      </c>
      <c r="BG2108" s="13">
        <f t="shared" si="2846"/>
        <v>2.2748561885889158E-4</v>
      </c>
      <c r="BH2108" s="13">
        <f t="shared" si="2847"/>
        <v>1.0298320482001362E-4</v>
      </c>
      <c r="BI2108" s="13">
        <f t="shared" si="2848"/>
        <v>3.7296565921661912E-5</v>
      </c>
      <c r="BJ2108" s="14">
        <f t="shared" si="2849"/>
        <v>0.50744455573614822</v>
      </c>
      <c r="BK2108" s="14">
        <f t="shared" si="2850"/>
        <v>0.23330250151253629</v>
      </c>
      <c r="BL2108" s="14">
        <f t="shared" si="2851"/>
        <v>0.24435168585809036</v>
      </c>
      <c r="BM2108" s="14">
        <f t="shared" si="2852"/>
        <v>0.58294461981270662</v>
      </c>
      <c r="BN2108" s="14">
        <f t="shared" si="2853"/>
        <v>0.41411033793125407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1.3167</v>
      </c>
      <c r="F2109" s="10">
        <f>VLOOKUP(B2109,home!$B$2:$E$405,3,FALSE)</f>
        <v>1.0125999999999999</v>
      </c>
      <c r="G2109" s="10">
        <f>VLOOKUP(C2109,away!$B$2:$E$405,4,FALSE)</f>
        <v>1.5610999999999999</v>
      </c>
      <c r="H2109" s="10">
        <f>VLOOKUP(A2109,away!$A$2:$E$405,3,FALSE)</f>
        <v>1.1167</v>
      </c>
      <c r="I2109" s="10">
        <f>VLOOKUP(C2109,away!$B$2:$E$405,3,FALSE)</f>
        <v>0.84570000000000001</v>
      </c>
      <c r="J2109" s="10">
        <f>VLOOKUP(B2109,home!$B$2:$E$405,4,FALSE)</f>
        <v>0.79600000000000004</v>
      </c>
      <c r="K2109" s="12">
        <f t="shared" si="2798"/>
        <v>2.0813996746619998</v>
      </c>
      <c r="L2109" s="12">
        <f t="shared" si="2799"/>
        <v>0.75173697924000005</v>
      </c>
      <c r="M2109" s="13">
        <f t="shared" si="2800"/>
        <v>5.8828040770293015E-2</v>
      </c>
      <c r="N2109" s="13">
        <f t="shared" si="2801"/>
        <v>0.12244466492029073</v>
      </c>
      <c r="O2109" s="13">
        <f t="shared" si="2802"/>
        <v>4.422321366326764E-2</v>
      </c>
      <c r="P2109" s="13">
        <f t="shared" si="2803"/>
        <v>9.2046182531233353E-2</v>
      </c>
      <c r="Q2109" s="13">
        <f t="shared" si="2804"/>
        <v>0.12742814286459539</v>
      </c>
      <c r="R2109" s="13">
        <f t="shared" si="2805"/>
        <v>1.6622112525754955E-2</v>
      </c>
      <c r="S2109" s="13">
        <f t="shared" si="2806"/>
        <v>3.6005362441254268E-2</v>
      </c>
      <c r="T2109" s="13">
        <f t="shared" si="2807"/>
        <v>9.579244718719411E-2</v>
      </c>
      <c r="U2109" s="13">
        <f t="shared" si="2808"/>
        <v>3.4597259603301511E-2</v>
      </c>
      <c r="V2109" s="13">
        <f t="shared" si="2809"/>
        <v>6.2595926854975567E-3</v>
      </c>
      <c r="W2109" s="13">
        <f t="shared" si="2810"/>
        <v>8.8409631700383878E-2</v>
      </c>
      <c r="X2109" s="13">
        <f t="shared" si="2811"/>
        <v>6.6460789470167536E-2</v>
      </c>
      <c r="Y2109" s="13">
        <f t="shared" si="2812"/>
        <v>2.4980516557104669E-2</v>
      </c>
      <c r="Z2109" s="13">
        <f t="shared" si="2813"/>
        <v>4.1651522195661327E-3</v>
      </c>
      <c r="AA2109" s="13">
        <f t="shared" si="2814"/>
        <v>8.6693464747226532E-3</v>
      </c>
      <c r="AB2109" s="13">
        <f t="shared" si="2815"/>
        <v>9.0221874660099469E-3</v>
      </c>
      <c r="AC2109" s="13">
        <f t="shared" si="2816"/>
        <v>6.1213539002415271E-4</v>
      </c>
      <c r="AD2109" s="13">
        <f t="shared" si="2817"/>
        <v>4.6003944664541552E-2</v>
      </c>
      <c r="AE2109" s="13">
        <f t="shared" si="2818"/>
        <v>3.4582866395246582E-2</v>
      </c>
      <c r="AF2109" s="13">
        <f t="shared" si="2819"/>
        <v>1.2998609758711588E-2</v>
      </c>
      <c r="AG2109" s="13">
        <f t="shared" si="2820"/>
        <v>3.2571785447778117E-3</v>
      </c>
      <c r="AH2109" s="13">
        <f t="shared" si="2821"/>
        <v>7.8277473690285641E-4</v>
      </c>
      <c r="AI2109" s="13">
        <f t="shared" si="2822"/>
        <v>1.6292670827232375E-3</v>
      </c>
      <c r="AJ2109" s="13">
        <f t="shared" si="2823"/>
        <v>1.6955779879588267E-3</v>
      </c>
      <c r="AK2109" s="13">
        <f t="shared" si="2824"/>
        <v>1.176391824167183E-3</v>
      </c>
      <c r="AL2109" s="13">
        <f t="shared" si="2825"/>
        <v>3.8311475348296071E-5</v>
      </c>
      <c r="AM2109" s="13">
        <f t="shared" si="2826"/>
        <v>1.9150519091589088E-2</v>
      </c>
      <c r="AN2109" s="13">
        <f t="shared" si="2827"/>
        <v>1.4396153372789133E-2</v>
      </c>
      <c r="AO2109" s="13">
        <f t="shared" si="2828"/>
        <v>5.4110604245681199E-3</v>
      </c>
      <c r="AP2109" s="13">
        <f t="shared" si="2829"/>
        <v>1.355898072683317E-3</v>
      </c>
      <c r="AQ2109" s="13">
        <f t="shared" si="2830"/>
        <v>2.5481968032907361E-4</v>
      </c>
      <c r="AR2109" s="13">
        <f t="shared" si="2831"/>
        <v>1.1768814322894784E-4</v>
      </c>
      <c r="AS2109" s="13">
        <f t="shared" si="2832"/>
        <v>2.4495606302830686E-4</v>
      </c>
      <c r="AT2109" s="13">
        <f t="shared" si="2833"/>
        <v>2.549257349468012E-4</v>
      </c>
      <c r="AU2109" s="13">
        <f t="shared" si="2834"/>
        <v>1.7686744726041437E-4</v>
      </c>
      <c r="AV2109" s="13">
        <f t="shared" si="2835"/>
        <v>9.2032961796531201E-5</v>
      </c>
      <c r="AW2109" s="13">
        <f t="shared" si="2836"/>
        <v>1.6651285711405534E-6</v>
      </c>
      <c r="AX2109" s="13">
        <f t="shared" si="2837"/>
        <v>6.6433140344736548E-3</v>
      </c>
      <c r="AY2109" s="13">
        <f t="shared" si="2838"/>
        <v>4.9940248244179234E-3</v>
      </c>
      <c r="AZ2109" s="13">
        <f t="shared" si="2839"/>
        <v>1.8770965678787505E-3</v>
      </c>
      <c r="BA2109" s="13">
        <f t="shared" si="2840"/>
        <v>4.7036096789298117E-4</v>
      </c>
      <c r="BB2109" s="13">
        <f t="shared" si="2841"/>
        <v>8.839693328906807E-5</v>
      </c>
      <c r="BC2109" s="13">
        <f t="shared" si="2842"/>
        <v>1.3290248720960772E-5</v>
      </c>
      <c r="BD2109" s="13">
        <f t="shared" si="2843"/>
        <v>1.4745088213882281E-5</v>
      </c>
      <c r="BE2109" s="13">
        <f t="shared" si="2844"/>
        <v>3.0690421811237068E-5</v>
      </c>
      <c r="BF2109" s="13">
        <f t="shared" si="2845"/>
        <v>3.1939516986574197E-5</v>
      </c>
      <c r="BG2109" s="13">
        <f t="shared" si="2846"/>
        <v>2.2159633421572313E-5</v>
      </c>
      <c r="BH2109" s="13">
        <f t="shared" si="2847"/>
        <v>1.1530763448572445E-5</v>
      </c>
      <c r="BI2109" s="13">
        <f t="shared" si="2848"/>
        <v>4.8000254580926345E-6</v>
      </c>
      <c r="BJ2109" s="14">
        <f t="shared" si="2849"/>
        <v>0.67701372628164558</v>
      </c>
      <c r="BK2109" s="14">
        <f t="shared" si="2850"/>
        <v>0.19878365011806859</v>
      </c>
      <c r="BL2109" s="14">
        <f t="shared" si="2851"/>
        <v>0.11942046716440975</v>
      </c>
      <c r="BM2109" s="14">
        <f t="shared" si="2852"/>
        <v>0.53279827881240849</v>
      </c>
      <c r="BN2109" s="14">
        <f t="shared" si="2853"/>
        <v>0.46159235727543513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1.3167</v>
      </c>
      <c r="F2110" s="10">
        <f>VLOOKUP(B2110,home!$B$2:$E$405,3,FALSE)</f>
        <v>1.0125999999999999</v>
      </c>
      <c r="G2110" s="10">
        <f>VLOOKUP(C2110,away!$B$2:$E$405,4,FALSE)</f>
        <v>0.63290000000000002</v>
      </c>
      <c r="H2110" s="10">
        <f>VLOOKUP(A2110,away!$A$2:$E$405,3,FALSE)</f>
        <v>1.1167</v>
      </c>
      <c r="I2110" s="10">
        <f>VLOOKUP(C2110,away!$B$2:$E$405,3,FALSE)</f>
        <v>1.0447</v>
      </c>
      <c r="J2110" s="10">
        <f>VLOOKUP(B2110,home!$B$2:$E$405,4,FALSE)</f>
        <v>1.3431999999999999</v>
      </c>
      <c r="K2110" s="12">
        <f t="shared" si="2798"/>
        <v>0.84383950681800002</v>
      </c>
      <c r="L2110" s="12">
        <f t="shared" si="2799"/>
        <v>1.5669992693679999</v>
      </c>
      <c r="M2110" s="13">
        <f t="shared" si="2800"/>
        <v>8.9739991227762855E-2</v>
      </c>
      <c r="N2110" s="13">
        <f t="shared" si="2801"/>
        <v>7.572614993948705E-2</v>
      </c>
      <c r="O2110" s="13">
        <f t="shared" si="2802"/>
        <v>0.14062250068699511</v>
      </c>
      <c r="P2110" s="13">
        <f t="shared" si="2803"/>
        <v>0.11866282162722784</v>
      </c>
      <c r="Q2110" s="13">
        <f t="shared" si="2804"/>
        <v>3.1950358509081338E-2</v>
      </c>
      <c r="R2110" s="13">
        <f t="shared" si="2805"/>
        <v>0.11017767791661122</v>
      </c>
      <c r="S2110" s="13">
        <f t="shared" si="2806"/>
        <v>3.9226840352584891E-2</v>
      </c>
      <c r="T2110" s="13">
        <f t="shared" si="2807"/>
        <v>5.0066188439776116E-2</v>
      </c>
      <c r="U2110" s="13">
        <f t="shared" si="2808"/>
        <v>9.2972277395505662E-2</v>
      </c>
      <c r="V2110" s="13">
        <f t="shared" si="2809"/>
        <v>5.7632766445905323E-3</v>
      </c>
      <c r="W2110" s="13">
        <f t="shared" si="2810"/>
        <v>8.9869915889871643E-3</v>
      </c>
      <c r="X2110" s="13">
        <f t="shared" si="2811"/>
        <v>1.4082609253759247E-2</v>
      </c>
      <c r="Y2110" s="13">
        <f t="shared" si="2812"/>
        <v>1.1033719205717888E-2</v>
      </c>
      <c r="Z2110" s="13">
        <f t="shared" si="2813"/>
        <v>5.7549446931997525E-2</v>
      </c>
      <c r="AA2110" s="13">
        <f t="shared" si="2814"/>
        <v>4.8562496916745454E-2</v>
      </c>
      <c r="AB2110" s="13">
        <f t="shared" si="2815"/>
        <v>2.0489476724038565E-2</v>
      </c>
      <c r="AC2110" s="13">
        <f t="shared" si="2816"/>
        <v>4.7629731398798073E-4</v>
      </c>
      <c r="AD2110" s="13">
        <f t="shared" si="2817"/>
        <v>1.8958946375571104E-3</v>
      </c>
      <c r="AE2110" s="13">
        <f t="shared" si="2818"/>
        <v>2.9708655118507012E-3</v>
      </c>
      <c r="AF2110" s="13">
        <f t="shared" si="2819"/>
        <v>2.3276720432303193E-3</v>
      </c>
      <c r="AG2110" s="13">
        <f t="shared" si="2820"/>
        <v>1.215820130356743E-3</v>
      </c>
      <c r="AH2110" s="13">
        <f t="shared" si="2821"/>
        <v>2.2544985323743154E-2</v>
      </c>
      <c r="AI2110" s="13">
        <f t="shared" si="2822"/>
        <v>1.9024349296806471E-2</v>
      </c>
      <c r="AJ2110" s="13">
        <f t="shared" si="2823"/>
        <v>8.0267487640752685E-3</v>
      </c>
      <c r="AK2110" s="13">
        <f t="shared" si="2824"/>
        <v>2.2577625728097558E-3</v>
      </c>
      <c r="AL2110" s="13">
        <f t="shared" si="2825"/>
        <v>2.5192239240512982E-5</v>
      </c>
      <c r="AM2110" s="13">
        <f t="shared" si="2826"/>
        <v>3.1996615918701663E-4</v>
      </c>
      <c r="AN2110" s="13">
        <f t="shared" si="2827"/>
        <v>5.0138673766854022E-4</v>
      </c>
      <c r="AO2110" s="13">
        <f t="shared" si="2828"/>
        <v>3.9283632579870386E-4</v>
      </c>
      <c r="AP2110" s="13">
        <f t="shared" si="2829"/>
        <v>2.0519141183592614E-4</v>
      </c>
      <c r="AQ2110" s="13">
        <f t="shared" si="2830"/>
        <v>8.0383698106871172E-5</v>
      </c>
      <c r="AR2110" s="13">
        <f t="shared" si="2831"/>
        <v>7.0655951060435559E-3</v>
      </c>
      <c r="AS2110" s="13">
        <f t="shared" si="2832"/>
        <v>5.9622282896594691E-3</v>
      </c>
      <c r="AT2110" s="13">
        <f t="shared" si="2833"/>
        <v>2.515581889741287E-3</v>
      </c>
      <c r="AU2110" s="13">
        <f t="shared" si="2834"/>
        <v>7.0758246039986017E-4</v>
      </c>
      <c r="AV2110" s="13">
        <f t="shared" si="2835"/>
        <v>1.4927150860422124E-4</v>
      </c>
      <c r="AW2110" s="13">
        <f t="shared" si="2836"/>
        <v>9.25322067331751E-7</v>
      </c>
      <c r="AX2110" s="13">
        <f t="shared" si="2837"/>
        <v>4.5000014327803629E-5</v>
      </c>
      <c r="AY2110" s="13">
        <f t="shared" si="2838"/>
        <v>7.0514989573217812E-5</v>
      </c>
      <c r="AZ2110" s="13">
        <f t="shared" si="2839"/>
        <v>5.5248468570362229E-5</v>
      </c>
      <c r="BA2110" s="13">
        <f t="shared" si="2840"/>
        <v>2.8858103294486168E-5</v>
      </c>
      <c r="BB2110" s="13">
        <f t="shared" si="2841"/>
        <v>1.1305156694451527E-5</v>
      </c>
      <c r="BC2110" s="13">
        <f t="shared" si="2842"/>
        <v>3.5430344560592566E-6</v>
      </c>
      <c r="BD2110" s="13">
        <f t="shared" si="2843"/>
        <v>1.845297061470062E-3</v>
      </c>
      <c r="BE2110" s="13">
        <f t="shared" si="2844"/>
        <v>1.5571345622836018E-3</v>
      </c>
      <c r="BF2110" s="13">
        <f t="shared" si="2845"/>
        <v>6.5698583054332835E-4</v>
      </c>
      <c r="BG2110" s="13">
        <f t="shared" si="2846"/>
        <v>1.8479686641069884E-4</v>
      </c>
      <c r="BH2110" s="13">
        <f t="shared" si="2847"/>
        <v>3.8984724153378976E-5</v>
      </c>
      <c r="BI2110" s="13">
        <f t="shared" si="2848"/>
        <v>6.5793700806046188E-6</v>
      </c>
      <c r="BJ2110" s="14">
        <f t="shared" si="2849"/>
        <v>0.20197050335931707</v>
      </c>
      <c r="BK2110" s="14">
        <f t="shared" si="2850"/>
        <v>0.25396493439496781</v>
      </c>
      <c r="BL2110" s="14">
        <f t="shared" si="2851"/>
        <v>0.48536831326672075</v>
      </c>
      <c r="BM2110" s="14">
        <f t="shared" si="2852"/>
        <v>0.43190410837833199</v>
      </c>
      <c r="BN2110" s="14">
        <f t="shared" si="2853"/>
        <v>0.56687949990716546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1.3167</v>
      </c>
      <c r="F2111" s="10">
        <f>VLOOKUP(B2111,home!$B$2:$E$405,3,FALSE)</f>
        <v>1.0125999999999999</v>
      </c>
      <c r="G2111" s="10">
        <f>VLOOKUP(C2111,away!$B$2:$E$405,4,FALSE)</f>
        <v>1.0125999999999999</v>
      </c>
      <c r="H2111" s="10">
        <f>VLOOKUP(A2111,away!$A$2:$E$405,3,FALSE)</f>
        <v>1.1167</v>
      </c>
      <c r="I2111" s="10">
        <f>VLOOKUP(C2111,away!$B$2:$E$405,3,FALSE)</f>
        <v>0.74619999999999997</v>
      </c>
      <c r="J2111" s="10">
        <f>VLOOKUP(B2111,home!$B$2:$E$405,4,FALSE)</f>
        <v>1.2935000000000001</v>
      </c>
      <c r="K2111" s="12">
        <f t="shared" si="2798"/>
        <v>1.350089879292</v>
      </c>
      <c r="L2111" s="12">
        <f t="shared" si="2799"/>
        <v>1.0778496719900001</v>
      </c>
      <c r="M2111" s="13">
        <f t="shared" si="2800"/>
        <v>8.8218414967558514E-2</v>
      </c>
      <c r="N2111" s="13">
        <f t="shared" si="2801"/>
        <v>0.11910278921488263</v>
      </c>
      <c r="O2111" s="13">
        <f t="shared" si="2802"/>
        <v>9.5086189636260657E-2</v>
      </c>
      <c r="P2111" s="13">
        <f t="shared" si="2803"/>
        <v>0.12837490228835538</v>
      </c>
      <c r="Q2111" s="13">
        <f t="shared" si="2804"/>
        <v>8.0399735157230701E-2</v>
      </c>
      <c r="R2111" s="13">
        <f t="shared" si="2805"/>
        <v>5.1244309155111252E-2</v>
      </c>
      <c r="S2111" s="13">
        <f t="shared" si="2806"/>
        <v>4.6702594757583198E-2</v>
      </c>
      <c r="T2111" s="13">
        <f t="shared" si="2807"/>
        <v>8.6658828167303997E-2</v>
      </c>
      <c r="U2111" s="13">
        <f t="shared" si="2808"/>
        <v>6.9184423161626082E-2</v>
      </c>
      <c r="V2111" s="13">
        <f t="shared" si="2809"/>
        <v>7.5512591747075464E-3</v>
      </c>
      <c r="W2111" s="13">
        <f t="shared" si="2810"/>
        <v>3.6182289577844799E-2</v>
      </c>
      <c r="X2111" s="13">
        <f t="shared" si="2811"/>
        <v>3.8999068953327214E-2</v>
      </c>
      <c r="Y2111" s="13">
        <f t="shared" si="2812"/>
        <v>2.1017566839629569E-2</v>
      </c>
      <c r="Z2111" s="13">
        <f t="shared" si="2813"/>
        <v>1.8411220604730275E-2</v>
      </c>
      <c r="AA2111" s="13">
        <f t="shared" si="2814"/>
        <v>2.4856802603858683E-2</v>
      </c>
      <c r="AB2111" s="13">
        <f t="shared" si="2815"/>
        <v>1.6779458813514319E-2</v>
      </c>
      <c r="AC2111" s="13">
        <f t="shared" si="2816"/>
        <v>6.8678415885703491E-4</v>
      </c>
      <c r="AD2111" s="13">
        <f t="shared" si="2817"/>
        <v>1.2212335742165174E-2</v>
      </c>
      <c r="AE2111" s="13">
        <f t="shared" si="2818"/>
        <v>1.3163062073924488E-2</v>
      </c>
      <c r="AF2111" s="13">
        <f t="shared" si="2819"/>
        <v>7.0939010693817596E-3</v>
      </c>
      <c r="AG2111" s="13">
        <f t="shared" si="2820"/>
        <v>2.5487196469208807E-3</v>
      </c>
      <c r="AH2111" s="13">
        <f t="shared" si="2821"/>
        <v>4.961132022436014E-3</v>
      </c>
      <c r="AI2111" s="13">
        <f t="shared" si="2822"/>
        <v>6.6979741333223139E-3</v>
      </c>
      <c r="AJ2111" s="13">
        <f t="shared" si="2823"/>
        <v>4.5214335445790304E-3</v>
      </c>
      <c r="AK2111" s="13">
        <f t="shared" si="2824"/>
        <v>2.0347805561425013E-3</v>
      </c>
      <c r="AL2111" s="13">
        <f t="shared" si="2825"/>
        <v>3.9976165665132069E-5</v>
      </c>
      <c r="AM2111" s="13">
        <f t="shared" si="2826"/>
        <v>3.2975501776026281E-3</v>
      </c>
      <c r="AN2111" s="13">
        <f t="shared" si="2827"/>
        <v>3.5542633772995594E-3</v>
      </c>
      <c r="AO2111" s="13">
        <f t="shared" si="2828"/>
        <v>1.9154808076942002E-3</v>
      </c>
      <c r="AP2111" s="13">
        <f t="shared" si="2829"/>
        <v>6.8820012009211153E-4</v>
      </c>
      <c r="AQ2111" s="13">
        <f t="shared" si="2830"/>
        <v>1.8544406842619022E-4</v>
      </c>
      <c r="AR2111" s="13">
        <f t="shared" si="2831"/>
        <v>1.0694709046163492E-3</v>
      </c>
      <c r="AS2111" s="13">
        <f t="shared" si="2832"/>
        <v>1.443881844519793E-3</v>
      </c>
      <c r="AT2111" s="13">
        <f t="shared" si="2833"/>
        <v>9.7468513258981877E-4</v>
      </c>
      <c r="AU2111" s="13">
        <f t="shared" si="2834"/>
        <v>4.3863751100196527E-4</v>
      </c>
      <c r="AV2111" s="13">
        <f t="shared" si="2835"/>
        <v>1.4805001607039672E-4</v>
      </c>
      <c r="AW2111" s="13">
        <f t="shared" si="2836"/>
        <v>1.615918715626835E-6</v>
      </c>
      <c r="AX2111" s="13">
        <f t="shared" si="2837"/>
        <v>7.4199818687314208E-4</v>
      </c>
      <c r="AY2111" s="13">
        <f t="shared" si="2838"/>
        <v>7.9976250233839102E-4</v>
      </c>
      <c r="AZ2111" s="13">
        <f t="shared" si="2839"/>
        <v>4.3101187540766825E-4</v>
      </c>
      <c r="BA2111" s="13">
        <f t="shared" si="2840"/>
        <v>1.5485533617731669E-4</v>
      </c>
      <c r="BB2111" s="13">
        <f t="shared" si="2841"/>
        <v>4.1727693326155489E-5</v>
      </c>
      <c r="BC2111" s="13">
        <f t="shared" si="2842"/>
        <v>8.9952361128992072E-6</v>
      </c>
      <c r="BD2111" s="13">
        <f t="shared" si="2843"/>
        <v>1.9212147729059671E-4</v>
      </c>
      <c r="BE2111" s="13">
        <f t="shared" si="2844"/>
        <v>2.5938126208466239E-4</v>
      </c>
      <c r="BF2111" s="13">
        <f t="shared" si="2845"/>
        <v>1.7509400840924424E-4</v>
      </c>
      <c r="BG2111" s="13">
        <f t="shared" si="2846"/>
        <v>7.8797549559329682E-5</v>
      </c>
      <c r="BH2111" s="13">
        <f t="shared" si="2847"/>
        <v>2.6595943543265213E-5</v>
      </c>
      <c r="BI2111" s="13">
        <f t="shared" si="2848"/>
        <v>7.1813828415967486E-6</v>
      </c>
      <c r="BJ2111" s="14">
        <f t="shared" si="2849"/>
        <v>0.42919758582396156</v>
      </c>
      <c r="BK2111" s="14">
        <f t="shared" si="2850"/>
        <v>0.27237369401506523</v>
      </c>
      <c r="BL2111" s="14">
        <f t="shared" si="2851"/>
        <v>0.28018040065937777</v>
      </c>
      <c r="BM2111" s="14">
        <f t="shared" si="2852"/>
        <v>0.43693841410011292</v>
      </c>
      <c r="BN2111" s="14">
        <f t="shared" si="2853"/>
        <v>0.5624263404193991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1.3167</v>
      </c>
      <c r="F2112" s="10">
        <f>VLOOKUP(B2112,home!$B$2:$E$405,3,FALSE)</f>
        <v>1.3080000000000001</v>
      </c>
      <c r="G2112" s="10">
        <f>VLOOKUP(C2112,away!$B$2:$E$405,4,FALSE)</f>
        <v>0.80169999999999997</v>
      </c>
      <c r="H2112" s="10">
        <f>VLOOKUP(A2112,away!$A$2:$E$405,3,FALSE)</f>
        <v>1.1167</v>
      </c>
      <c r="I2112" s="10">
        <f>VLOOKUP(C2112,away!$B$2:$E$405,3,FALSE)</f>
        <v>0.64670000000000005</v>
      </c>
      <c r="J2112" s="10">
        <f>VLOOKUP(B2112,home!$B$2:$E$405,4,FALSE)</f>
        <v>0.995</v>
      </c>
      <c r="K2112" s="12">
        <f t="shared" si="2798"/>
        <v>1.3807226941199999</v>
      </c>
      <c r="L2112" s="12">
        <f t="shared" si="2799"/>
        <v>0.71855904055000008</v>
      </c>
      <c r="M2112" s="13">
        <f t="shared" si="2800"/>
        <v>0.12254441605534283</v>
      </c>
      <c r="N2112" s="13">
        <f t="shared" si="2801"/>
        <v>0.16919985628529513</v>
      </c>
      <c r="O2112" s="13">
        <f t="shared" si="2802"/>
        <v>8.8055398025487161E-2</v>
      </c>
      <c r="P2112" s="13">
        <f t="shared" si="2803"/>
        <v>0.12158008639355956</v>
      </c>
      <c r="Q2112" s="13">
        <f t="shared" si="2804"/>
        <v>0.11680904070747476</v>
      </c>
      <c r="R2112" s="13">
        <f t="shared" si="2805"/>
        <v>3.1636501160221209E-2</v>
      </c>
      <c r="S2112" s="13">
        <f t="shared" si="2806"/>
        <v>3.0155836314870867E-2</v>
      </c>
      <c r="T2112" s="13">
        <f t="shared" si="2807"/>
        <v>8.3934192218328971E-2</v>
      </c>
      <c r="U2112" s="13">
        <f t="shared" si="2808"/>
        <v>4.3681235114471133E-2</v>
      </c>
      <c r="V2112" s="13">
        <f t="shared" si="2809"/>
        <v>3.3242814704799377E-3</v>
      </c>
      <c r="W2112" s="13">
        <f t="shared" si="2810"/>
        <v>5.3760297794399121E-2</v>
      </c>
      <c r="X2112" s="13">
        <f t="shared" si="2811"/>
        <v>3.8629948002825716E-2</v>
      </c>
      <c r="Y2112" s="13">
        <f t="shared" si="2812"/>
        <v>1.3878949186703416E-2</v>
      </c>
      <c r="Z2112" s="13">
        <f t="shared" si="2813"/>
        <v>7.5775646400158408E-3</v>
      </c>
      <c r="AA2112" s="13">
        <f t="shared" si="2814"/>
        <v>1.0462515464631119E-2</v>
      </c>
      <c r="AB2112" s="13">
        <f t="shared" si="2815"/>
        <v>7.2229162697988215E-3</v>
      </c>
      <c r="AC2112" s="13">
        <f t="shared" si="2816"/>
        <v>2.0613262184205342E-4</v>
      </c>
      <c r="AD2112" s="13">
        <f t="shared" si="2817"/>
        <v>1.8557015801844056E-2</v>
      </c>
      <c r="AE2112" s="13">
        <f t="shared" si="2818"/>
        <v>1.3334311470044255E-2</v>
      </c>
      <c r="AF2112" s="13">
        <f t="shared" si="2819"/>
        <v>4.7907450281549297E-3</v>
      </c>
      <c r="AG2112" s="13">
        <f t="shared" si="2820"/>
        <v>1.1474777169835633E-3</v>
      </c>
      <c r="AH2112" s="13">
        <f t="shared" si="2821"/>
        <v>1.361231894358847E-3</v>
      </c>
      <c r="AI2112" s="13">
        <f t="shared" si="2822"/>
        <v>1.8794837685012185E-3</v>
      </c>
      <c r="AJ2112" s="13">
        <f t="shared" si="2823"/>
        <v>1.2975229461999064E-3</v>
      </c>
      <c r="AK2112" s="13">
        <f t="shared" si="2824"/>
        <v>5.971731259865517E-4</v>
      </c>
      <c r="AL2112" s="13">
        <f t="shared" si="2825"/>
        <v>8.1804207090985211E-6</v>
      </c>
      <c r="AM2112" s="13">
        <f t="shared" si="2826"/>
        <v>5.1244185705499054E-3</v>
      </c>
      <c r="AN2112" s="13">
        <f t="shared" si="2827"/>
        <v>3.6821972914309426E-3</v>
      </c>
      <c r="AO2112" s="13">
        <f t="shared" si="2828"/>
        <v>1.3229380764232135E-3</v>
      </c>
      <c r="AP2112" s="13">
        <f t="shared" si="2829"/>
        <v>3.1686970496724236E-4</v>
      </c>
      <c r="AQ2112" s="13">
        <f t="shared" si="2830"/>
        <v>5.6922397795155805E-5</v>
      </c>
      <c r="AR2112" s="13">
        <f t="shared" si="2831"/>
        <v>1.9562509679531048E-4</v>
      </c>
      <c r="AS2112" s="13">
        <f t="shared" si="2832"/>
        <v>2.7010401068470688E-4</v>
      </c>
      <c r="AT2112" s="13">
        <f t="shared" si="2833"/>
        <v>1.8646936866260289E-4</v>
      </c>
      <c r="AU2112" s="13">
        <f t="shared" si="2834"/>
        <v>8.5820829690228212E-5</v>
      </c>
      <c r="AV2112" s="13">
        <f t="shared" si="2835"/>
        <v>2.9623691795376387E-5</v>
      </c>
      <c r="AW2112" s="13">
        <f t="shared" si="2836"/>
        <v>2.2544575368463759E-7</v>
      </c>
      <c r="AX2112" s="13">
        <f t="shared" si="2837"/>
        <v>1.1792335024213693E-3</v>
      </c>
      <c r="AY2112" s="13">
        <f t="shared" si="2838"/>
        <v>8.473488940843152E-4</v>
      </c>
      <c r="AZ2112" s="13">
        <f t="shared" si="2839"/>
        <v>3.0443510417216458E-4</v>
      </c>
      <c r="BA2112" s="13">
        <f t="shared" si="2840"/>
        <v>7.2918198787896648E-5</v>
      </c>
      <c r="BB2112" s="13">
        <f t="shared" si="2841"/>
        <v>1.3099007739916295E-5</v>
      </c>
      <c r="BC2112" s="13">
        <f t="shared" si="2842"/>
        <v>1.8824820867502563E-6</v>
      </c>
      <c r="BD2112" s="13">
        <f t="shared" si="2843"/>
        <v>2.3428030310123189E-5</v>
      </c>
      <c r="BE2112" s="13">
        <f t="shared" si="2844"/>
        <v>3.2347613127718308E-5</v>
      </c>
      <c r="BF2112" s="13">
        <f t="shared" si="2845"/>
        <v>2.2331541773027353E-5</v>
      </c>
      <c r="BG2112" s="13">
        <f t="shared" si="2846"/>
        <v>1.0277888840235886E-5</v>
      </c>
      <c r="BH2112" s="13">
        <f t="shared" si="2847"/>
        <v>3.5477285923390926E-6</v>
      </c>
      <c r="BI2112" s="13">
        <f t="shared" si="2848"/>
        <v>9.7968587600419718E-7</v>
      </c>
      <c r="BJ2112" s="14">
        <f t="shared" si="2849"/>
        <v>0.52696409744251282</v>
      </c>
      <c r="BK2112" s="14">
        <f t="shared" si="2850"/>
        <v>0.27866628217088862</v>
      </c>
      <c r="BL2112" s="14">
        <f t="shared" si="2851"/>
        <v>0.18705453325580365</v>
      </c>
      <c r="BM2112" s="14">
        <f t="shared" si="2852"/>
        <v>0.34959005543350963</v>
      </c>
      <c r="BN2112" s="14">
        <f t="shared" si="2853"/>
        <v>0.6498252986273807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1.3167</v>
      </c>
      <c r="F2113" s="10">
        <f>VLOOKUP(B2113,home!$B$2:$E$405,3,FALSE)</f>
        <v>1.4767999999999999</v>
      </c>
      <c r="G2113" s="10">
        <f>VLOOKUP(C2113,away!$B$2:$E$405,4,FALSE)</f>
        <v>0.71730000000000005</v>
      </c>
      <c r="H2113" s="10">
        <f>VLOOKUP(A2113,away!$A$2:$E$405,3,FALSE)</f>
        <v>1.1167</v>
      </c>
      <c r="I2113" s="10">
        <f>VLOOKUP(C2113,away!$B$2:$E$405,3,FALSE)</f>
        <v>0.74619999999999997</v>
      </c>
      <c r="J2113" s="10">
        <f>VLOOKUP(B2113,home!$B$2:$E$405,4,FALSE)</f>
        <v>0.64670000000000005</v>
      </c>
      <c r="K2113" s="12">
        <f t="shared" si="2798"/>
        <v>1.3947916862880001</v>
      </c>
      <c r="L2113" s="12">
        <f t="shared" si="2799"/>
        <v>0.53888317191800006</v>
      </c>
      <c r="M2113" s="13">
        <f t="shared" si="2800"/>
        <v>0.14461577831882175</v>
      </c>
      <c r="N2113" s="13">
        <f t="shared" si="2801"/>
        <v>0.20170888530516098</v>
      </c>
      <c r="O2113" s="13">
        <f t="shared" si="2802"/>
        <v>7.7931009329837E-2</v>
      </c>
      <c r="P2113" s="13">
        <f t="shared" si="2803"/>
        <v>0.10869752391728921</v>
      </c>
      <c r="Q2113" s="13">
        <f t="shared" si="2804"/>
        <v>0.14067093813702919</v>
      </c>
      <c r="R2113" s="13">
        <f t="shared" si="2805"/>
        <v>2.0997854749216911E-2</v>
      </c>
      <c r="S2113" s="13">
        <f t="shared" si="2806"/>
        <v>2.0425073672980958E-2</v>
      </c>
      <c r="T2113" s="13">
        <f t="shared" si="2807"/>
        <v>7.5805201339963046E-2</v>
      </c>
      <c r="U2113" s="13">
        <f t="shared" si="2808"/>
        <v>2.9287633234090744E-2</v>
      </c>
      <c r="V2113" s="13">
        <f t="shared" si="2809"/>
        <v>1.7057881541856386E-3</v>
      </c>
      <c r="W2113" s="13">
        <f t="shared" si="2810"/>
        <v>6.5402218338620616E-2</v>
      </c>
      <c r="X2113" s="13">
        <f t="shared" si="2811"/>
        <v>3.5244154868789471E-2</v>
      </c>
      <c r="Y2113" s="13">
        <f t="shared" si="2812"/>
        <v>9.4962409836312472E-3</v>
      </c>
      <c r="Z2113" s="13">
        <f t="shared" si="2813"/>
        <v>3.7717968569104835E-3</v>
      </c>
      <c r="AA2113" s="13">
        <f t="shared" si="2814"/>
        <v>5.2608708983859515E-3</v>
      </c>
      <c r="AB2113" s="13">
        <f t="shared" si="2815"/>
        <v>3.6689094958516047E-3</v>
      </c>
      <c r="AC2113" s="13">
        <f t="shared" si="2816"/>
        <v>8.0132572169378918E-5</v>
      </c>
      <c r="AD2113" s="13">
        <f t="shared" si="2817"/>
        <v>2.2805617600875169E-2</v>
      </c>
      <c r="AE2113" s="13">
        <f t="shared" si="2818"/>
        <v>1.228956355030858E-2</v>
      </c>
      <c r="AF2113" s="13">
        <f t="shared" si="2819"/>
        <v>3.3113194937390632E-3</v>
      </c>
      <c r="AG2113" s="13">
        <f t="shared" si="2820"/>
        <v>5.9480478400667077E-4</v>
      </c>
      <c r="AH2113" s="13">
        <f t="shared" si="2821"/>
        <v>5.0813946352056601E-4</v>
      </c>
      <c r="AI2113" s="13">
        <f t="shared" si="2822"/>
        <v>7.087486991933299E-4</v>
      </c>
      <c r="AJ2113" s="13">
        <f t="shared" si="2823"/>
        <v>4.9427839665114575E-4</v>
      </c>
      <c r="AK2113" s="13">
        <f t="shared" si="2824"/>
        <v>2.2980513278692683E-4</v>
      </c>
      <c r="AL2113" s="13">
        <f t="shared" si="2825"/>
        <v>2.4092010653864682E-6</v>
      </c>
      <c r="AM2113" s="13">
        <f t="shared" si="2826"/>
        <v>6.3618171660727897E-3</v>
      </c>
      <c r="AN2113" s="13">
        <f t="shared" si="2827"/>
        <v>3.4282762136156864E-3</v>
      </c>
      <c r="AO2113" s="13">
        <f t="shared" si="2828"/>
        <v>9.2372018010212619E-4</v>
      </c>
      <c r="AP2113" s="13">
        <f t="shared" si="2829"/>
        <v>1.6592575353936668E-4</v>
      </c>
      <c r="AQ2113" s="13">
        <f t="shared" si="2830"/>
        <v>2.235364909254456E-5</v>
      </c>
      <c r="AR2113" s="13">
        <f t="shared" si="2831"/>
        <v>5.4765561175734721E-5</v>
      </c>
      <c r="AS2113" s="13">
        <f t="shared" si="2832"/>
        <v>7.6386549422811659E-5</v>
      </c>
      <c r="AT2113" s="13">
        <f t="shared" si="2833"/>
        <v>5.3271662039582584E-5</v>
      </c>
      <c r="AU2113" s="13">
        <f t="shared" si="2834"/>
        <v>2.4767623775851276E-5</v>
      </c>
      <c r="AV2113" s="13">
        <f t="shared" si="2835"/>
        <v>8.636418932916596E-6</v>
      </c>
      <c r="AW2113" s="13">
        <f t="shared" si="2836"/>
        <v>5.030075661151669E-8</v>
      </c>
      <c r="AX2113" s="13">
        <f t="shared" si="2837"/>
        <v>1.4789016154871E-3</v>
      </c>
      <c r="AY2113" s="13">
        <f t="shared" si="2838"/>
        <v>7.9695519350834283E-4</v>
      </c>
      <c r="AZ2113" s="13">
        <f t="shared" si="2839"/>
        <v>2.1473287127714969E-4</v>
      </c>
      <c r="BA2113" s="13">
        <f t="shared" si="2840"/>
        <v>3.8571976929630007E-5</v>
      </c>
      <c r="BB2113" s="13">
        <f t="shared" si="2841"/>
        <v>5.1964473187467348E-6</v>
      </c>
      <c r="BC2113" s="13">
        <f t="shared" si="2842"/>
        <v>5.600556027662056E-7</v>
      </c>
      <c r="BD2113" s="13">
        <f t="shared" si="2843"/>
        <v>4.9187065530415304E-6</v>
      </c>
      <c r="BE2113" s="13">
        <f t="shared" si="2844"/>
        <v>6.8605710074726329E-6</v>
      </c>
      <c r="BF2113" s="13">
        <f t="shared" si="2845"/>
        <v>4.7845337022056598E-6</v>
      </c>
      <c r="BG2113" s="13">
        <f t="shared" si="2846"/>
        <v>2.2244759435337334E-6</v>
      </c>
      <c r="BH2113" s="13">
        <f t="shared" si="2847"/>
        <v>7.7567013809712697E-7</v>
      </c>
      <c r="BI2113" s="13">
        <f t="shared" si="2848"/>
        <v>2.1637965198394737E-7</v>
      </c>
      <c r="BJ2113" s="14">
        <f t="shared" si="2849"/>
        <v>0.58076595552467014</v>
      </c>
      <c r="BK2113" s="14">
        <f t="shared" si="2850"/>
        <v>0.27632366103002065</v>
      </c>
      <c r="BL2113" s="14">
        <f t="shared" si="2851"/>
        <v>0.13932485755187737</v>
      </c>
      <c r="BM2113" s="14">
        <f t="shared" si="2852"/>
        <v>0.3047673763133722</v>
      </c>
      <c r="BN2113" s="14">
        <f t="shared" si="2853"/>
        <v>0.69462198975735512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1.3167</v>
      </c>
      <c r="F2114" s="10">
        <f>VLOOKUP(B2114,home!$B$2:$E$405,3,FALSE)</f>
        <v>0.71730000000000005</v>
      </c>
      <c r="G2114" s="10">
        <f>VLOOKUP(C2114,away!$B$2:$E$405,4,FALSE)</f>
        <v>1.8565</v>
      </c>
      <c r="H2114" s="10">
        <f>VLOOKUP(A2114,away!$A$2:$E$405,3,FALSE)</f>
        <v>1.1167</v>
      </c>
      <c r="I2114" s="10">
        <f>VLOOKUP(C2114,away!$B$2:$E$405,3,FALSE)</f>
        <v>0.54720000000000002</v>
      </c>
      <c r="J2114" s="10">
        <f>VLOOKUP(B2114,home!$B$2:$E$405,4,FALSE)</f>
        <v>1.0447</v>
      </c>
      <c r="K2114" s="12">
        <f t="shared" si="2798"/>
        <v>1.7534065314150002</v>
      </c>
      <c r="L2114" s="12">
        <f t="shared" si="2799"/>
        <v>0.63837254332800009</v>
      </c>
      <c r="M2114" s="13">
        <f t="shared" si="2800"/>
        <v>9.1466812744127865E-2</v>
      </c>
      <c r="N2114" s="13">
        <f t="shared" si="2801"/>
        <v>0.16037850687326657</v>
      </c>
      <c r="O2114" s="13">
        <f t="shared" si="2802"/>
        <v>5.8389901881574842E-2</v>
      </c>
      <c r="P2114" s="13">
        <f t="shared" si="2803"/>
        <v>0.10238123532783433</v>
      </c>
      <c r="Q2114" s="13">
        <f t="shared" si="2804"/>
        <v>0.14060436072508559</v>
      </c>
      <c r="R2114" s="13">
        <f t="shared" si="2805"/>
        <v>1.863725508440665E-2</v>
      </c>
      <c r="S2114" s="13">
        <f t="shared" si="2806"/>
        <v>2.8649509676738814E-2</v>
      </c>
      <c r="T2114" s="13">
        <f t="shared" si="2807"/>
        <v>8.975796335908047E-2</v>
      </c>
      <c r="U2114" s="13">
        <f t="shared" si="2808"/>
        <v>3.2678684792646046E-2</v>
      </c>
      <c r="V2114" s="13">
        <f t="shared" si="2809"/>
        <v>3.563128653797589E-3</v>
      </c>
      <c r="W2114" s="13">
        <f t="shared" si="2810"/>
        <v>8.2178868146931969E-2</v>
      </c>
      <c r="X2114" s="13">
        <f t="shared" si="2811"/>
        <v>5.2460733066773332E-2</v>
      </c>
      <c r="Y2114" s="13">
        <f t="shared" si="2812"/>
        <v>1.6744745796343701E-2</v>
      </c>
      <c r="Z2114" s="13">
        <f t="shared" si="2813"/>
        <v>3.965837309628459E-3</v>
      </c>
      <c r="AA2114" s="13">
        <f t="shared" si="2814"/>
        <v>6.9537250412318313E-3</v>
      </c>
      <c r="AB2114" s="13">
        <f t="shared" si="2815"/>
        <v>6.0963534524799698E-3</v>
      </c>
      <c r="AC2114" s="13">
        <f t="shared" si="2816"/>
        <v>2.4926903968184103E-4</v>
      </c>
      <c r="AD2114" s="13">
        <f t="shared" si="2817"/>
        <v>3.6023241038280661E-2</v>
      </c>
      <c r="AE2114" s="13">
        <f t="shared" si="2818"/>
        <v>2.2996248000524813E-2</v>
      </c>
      <c r="AF2114" s="13">
        <f t="shared" si="2819"/>
        <v>7.3400866615482294E-3</v>
      </c>
      <c r="AG2114" s="13">
        <f t="shared" si="2820"/>
        <v>1.5619032634601577E-3</v>
      </c>
      <c r="AH2114" s="13">
        <f t="shared" si="2821"/>
        <v>6.3292041244314813E-4</v>
      </c>
      <c r="AI2114" s="13">
        <f t="shared" si="2822"/>
        <v>1.1097667850436916E-3</v>
      </c>
      <c r="AJ2114" s="13">
        <f t="shared" si="2823"/>
        <v>9.7293616462151801E-4</v>
      </c>
      <c r="AK2114" s="13">
        <f t="shared" si="2824"/>
        <v>5.6865087523240996E-4</v>
      </c>
      <c r="AL2114" s="13">
        <f t="shared" si="2825"/>
        <v>1.1160538536748463E-5</v>
      </c>
      <c r="AM2114" s="13">
        <f t="shared" si="2826"/>
        <v>1.2632677223851646E-2</v>
      </c>
      <c r="AN2114" s="13">
        <f t="shared" si="2827"/>
        <v>8.0643542884318749E-3</v>
      </c>
      <c r="AO2114" s="13">
        <f t="shared" si="2828"/>
        <v>2.5740311787021599E-3</v>
      </c>
      <c r="AP2114" s="13">
        <f t="shared" si="2829"/>
        <v>5.4773027671788923E-4</v>
      </c>
      <c r="AQ2114" s="13">
        <f t="shared" si="2830"/>
        <v>8.7413992451537047E-5</v>
      </c>
      <c r="AR2114" s="13">
        <f t="shared" si="2831"/>
        <v>8.0807802683107848E-5</v>
      </c>
      <c r="AS2114" s="13">
        <f t="shared" si="2832"/>
        <v>1.4168892901385586E-4</v>
      </c>
      <c r="AT2114" s="13">
        <f t="shared" si="2833"/>
        <v>1.2421914678104564E-4</v>
      </c>
      <c r="AU2114" s="13">
        <f t="shared" si="2834"/>
        <v>7.2602221097561368E-5</v>
      </c>
      <c r="AV2114" s="13">
        <f t="shared" si="2835"/>
        <v>3.1825302166925014E-5</v>
      </c>
      <c r="AW2114" s="13">
        <f t="shared" si="2836"/>
        <v>3.4700798635646379E-7</v>
      </c>
      <c r="AX2114" s="13">
        <f t="shared" si="2837"/>
        <v>3.6917031255931636E-3</v>
      </c>
      <c r="AY2114" s="13">
        <f t="shared" si="2838"/>
        <v>2.3566819134968353E-3</v>
      </c>
      <c r="AZ2114" s="13">
        <f t="shared" si="2839"/>
        <v>7.522205134670362E-4</v>
      </c>
      <c r="BA2114" s="13">
        <f t="shared" si="2840"/>
        <v>1.6006564077514869E-4</v>
      </c>
      <c r="BB2114" s="13">
        <f t="shared" si="2841"/>
        <v>2.5545377550264425E-5</v>
      </c>
      <c r="BC2114" s="13">
        <f t="shared" si="2842"/>
        <v>3.2614935274072597E-6</v>
      </c>
      <c r="BD2114" s="13">
        <f t="shared" si="2843"/>
        <v>8.5975804199271249E-6</v>
      </c>
      <c r="BE2114" s="13">
        <f t="shared" si="2844"/>
        <v>1.5075053662665939E-5</v>
      </c>
      <c r="BF2114" s="13">
        <f t="shared" si="2845"/>
        <v>1.3216348776775044E-5</v>
      </c>
      <c r="BG2114" s="13">
        <f t="shared" si="2846"/>
        <v>7.7245440888853393E-6</v>
      </c>
      <c r="BH2114" s="13">
        <f t="shared" si="2847"/>
        <v>3.3860665144136718E-6</v>
      </c>
      <c r="BI2114" s="13">
        <f t="shared" si="2848"/>
        <v>1.1874302284357121E-6</v>
      </c>
      <c r="BJ2114" s="14">
        <f t="shared" si="2849"/>
        <v>0.64094234195586042</v>
      </c>
      <c r="BK2114" s="14">
        <f t="shared" si="2850"/>
        <v>0.22867779789421405</v>
      </c>
      <c r="BL2114" s="14">
        <f t="shared" si="2851"/>
        <v>0.12654052491511367</v>
      </c>
      <c r="BM2114" s="14">
        <f t="shared" si="2852"/>
        <v>0.42591209453301032</v>
      </c>
      <c r="BN2114" s="14">
        <f t="shared" si="2853"/>
        <v>0.57185807263629573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1.3167</v>
      </c>
      <c r="F2115" s="10">
        <f>VLOOKUP(B2115,home!$B$2:$E$405,3,FALSE)</f>
        <v>0.75949999999999995</v>
      </c>
      <c r="G2115" s="10">
        <f>VLOOKUP(C2115,away!$B$2:$E$405,4,FALSE)</f>
        <v>1.097</v>
      </c>
      <c r="H2115" s="10">
        <f>VLOOKUP(A2115,away!$A$2:$E$405,3,FALSE)</f>
        <v>1.1167</v>
      </c>
      <c r="I2115" s="10">
        <f>VLOOKUP(C2115,away!$B$2:$E$405,3,FALSE)</f>
        <v>0.84570000000000001</v>
      </c>
      <c r="J2115" s="10">
        <f>VLOOKUP(B2115,home!$B$2:$E$405,4,FALSE)</f>
        <v>1.0447</v>
      </c>
      <c r="K2115" s="12">
        <f t="shared" si="2798"/>
        <v>1.09703691405</v>
      </c>
      <c r="L2115" s="12">
        <f t="shared" si="2799"/>
        <v>0.986607565593</v>
      </c>
      <c r="M2115" s="13">
        <f t="shared" si="2800"/>
        <v>0.1244757352524571</v>
      </c>
      <c r="N2115" s="13">
        <f t="shared" si="2801"/>
        <v>0.13655447647546035</v>
      </c>
      <c r="O2115" s="13">
        <f t="shared" si="2802"/>
        <v>0.12280870213282546</v>
      </c>
      <c r="P2115" s="13">
        <f t="shared" si="2803"/>
        <v>0.13472567960628051</v>
      </c>
      <c r="Q2115" s="13">
        <f t="shared" si="2804"/>
        <v>7.4902650736176163E-2</v>
      </c>
      <c r="R2115" s="13">
        <f t="shared" si="2805"/>
        <v>6.0581997322451397E-2</v>
      </c>
      <c r="S2115" s="13">
        <f t="shared" si="2806"/>
        <v>3.6454913699768353E-2</v>
      </c>
      <c r="T2115" s="13">
        <f t="shared" si="2807"/>
        <v>7.3899521899281492E-2</v>
      </c>
      <c r="U2115" s="13">
        <f t="shared" si="2808"/>
        <v>6.6460687389607462E-2</v>
      </c>
      <c r="V2115" s="13">
        <f t="shared" si="2809"/>
        <v>4.384087846722764E-3</v>
      </c>
      <c r="W2115" s="13">
        <f t="shared" si="2810"/>
        <v>2.7390324272593219E-2</v>
      </c>
      <c r="X2115" s="13">
        <f t="shared" si="2811"/>
        <v>2.7023501151386055E-2</v>
      </c>
      <c r="Y2115" s="13">
        <f t="shared" si="2812"/>
        <v>1.3330795342384315E-2</v>
      </c>
      <c r="Z2115" s="13">
        <f t="shared" si="2813"/>
        <v>1.9923552299021808E-2</v>
      </c>
      <c r="AA2115" s="13">
        <f t="shared" si="2814"/>
        <v>2.1856872331032669E-2</v>
      </c>
      <c r="AB2115" s="13">
        <f t="shared" si="2815"/>
        <v>1.1988897886410454E-2</v>
      </c>
      <c r="AC2115" s="13">
        <f t="shared" si="2816"/>
        <v>2.9656845037178634E-4</v>
      </c>
      <c r="AD2115" s="13">
        <f t="shared" si="2817"/>
        <v>7.5120492037086184E-3</v>
      </c>
      <c r="AE2115" s="13">
        <f t="shared" si="2818"/>
        <v>7.4114445774857941E-3</v>
      </c>
      <c r="AF2115" s="13">
        <f t="shared" si="2819"/>
        <v>3.6560936460603498E-3</v>
      </c>
      <c r="AG2115" s="13">
        <f t="shared" si="2820"/>
        <v>1.2023765505732125E-3</v>
      </c>
      <c r="AH2115" s="13">
        <f t="shared" si="2821"/>
        <v>4.9141818579256794E-3</v>
      </c>
      <c r="AI2115" s="13">
        <f t="shared" si="2822"/>
        <v>5.3910389004992836E-3</v>
      </c>
      <c r="AJ2115" s="13">
        <f t="shared" si="2823"/>
        <v>2.9570843394636196E-3</v>
      </c>
      <c r="AK2115" s="13">
        <f t="shared" si="2824"/>
        <v>1.0813435594502505E-3</v>
      </c>
      <c r="AL2115" s="13">
        <f t="shared" si="2825"/>
        <v>1.2839574217443866E-5</v>
      </c>
      <c r="AM2115" s="13">
        <f t="shared" si="2826"/>
        <v>1.6481990553256533E-3</v>
      </c>
      <c r="AN2115" s="13">
        <f t="shared" si="2827"/>
        <v>1.6261256575875252E-3</v>
      </c>
      <c r="AO2115" s="13">
        <f t="shared" si="2828"/>
        <v>8.0217393819037217E-4</v>
      </c>
      <c r="AP2115" s="13">
        <f t="shared" si="2829"/>
        <v>2.6381029211338427E-4</v>
      </c>
      <c r="AQ2115" s="13">
        <f t="shared" si="2830"/>
        <v>6.5069307520091053E-5</v>
      </c>
      <c r="AR2115" s="13">
        <f t="shared" si="2831"/>
        <v>9.6967379994586833E-4</v>
      </c>
      <c r="AS2115" s="13">
        <f t="shared" si="2832"/>
        <v>1.0637679531277527E-3</v>
      </c>
      <c r="AT2115" s="13">
        <f t="shared" si="2833"/>
        <v>5.8349635628227731E-4</v>
      </c>
      <c r="AU2115" s="13">
        <f t="shared" si="2834"/>
        <v>2.1337234735177631E-4</v>
      </c>
      <c r="AV2115" s="13">
        <f t="shared" si="2835"/>
        <v>5.8519335370599333E-5</v>
      </c>
      <c r="AW2115" s="13">
        <f t="shared" si="2836"/>
        <v>3.8602355328129772E-7</v>
      </c>
      <c r="AX2115" s="13">
        <f t="shared" si="2837"/>
        <v>3.0135586756576321E-4</v>
      </c>
      <c r="AY2115" s="13">
        <f t="shared" si="2838"/>
        <v>2.9731997887622415E-4</v>
      </c>
      <c r="AZ2115" s="13">
        <f t="shared" si="2839"/>
        <v>1.4666907028061684E-4</v>
      </c>
      <c r="BA2115" s="13">
        <f t="shared" si="2840"/>
        <v>4.823493812578267E-5</v>
      </c>
      <c r="BB2115" s="13">
        <f t="shared" si="2841"/>
        <v>1.1897238720201851E-5</v>
      </c>
      <c r="BC2115" s="13">
        <f t="shared" si="2842"/>
        <v>2.3475811462034262E-6</v>
      </c>
      <c r="BD2115" s="13">
        <f t="shared" si="2843"/>
        <v>1.5944791786398445E-4</v>
      </c>
      <c r="BE2115" s="13">
        <f t="shared" si="2844"/>
        <v>1.749202517652034E-4</v>
      </c>
      <c r="BF2115" s="13">
        <f t="shared" si="2845"/>
        <v>9.5946986600673885E-5</v>
      </c>
      <c r="BG2115" s="13">
        <f t="shared" si="2846"/>
        <v>3.5085795364266656E-5</v>
      </c>
      <c r="BH2115" s="13">
        <f t="shared" si="2847"/>
        <v>9.6226031683512218E-6</v>
      </c>
      <c r="BI2115" s="13">
        <f t="shared" si="2848"/>
        <v>2.1112701769871562E-6</v>
      </c>
      <c r="BJ2115" s="14">
        <f t="shared" si="2849"/>
        <v>0.37809643678056126</v>
      </c>
      <c r="BK2115" s="14">
        <f t="shared" si="2850"/>
        <v>0.30064714440869417</v>
      </c>
      <c r="BL2115" s="14">
        <f t="shared" si="2851"/>
        <v>0.30140677033668406</v>
      </c>
      <c r="BM2115" s="14">
        <f t="shared" si="2852"/>
        <v>0.34572772834398741</v>
      </c>
      <c r="BN2115" s="14">
        <f t="shared" si="2853"/>
        <v>0.65404924152565103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1.3167</v>
      </c>
      <c r="F2116" s="10">
        <f>VLOOKUP(B2116,home!$B$2:$E$405,3,FALSE)</f>
        <v>0.54849999999999999</v>
      </c>
      <c r="G2116" s="10">
        <f>VLOOKUP(C2116,away!$B$2:$E$405,4,FALSE)</f>
        <v>1.3080000000000001</v>
      </c>
      <c r="H2116" s="10">
        <f>VLOOKUP(A2116,away!$A$2:$E$405,3,FALSE)</f>
        <v>1.1167</v>
      </c>
      <c r="I2116" s="10">
        <f>VLOOKUP(C2116,away!$B$2:$E$405,3,FALSE)</f>
        <v>0.74619999999999997</v>
      </c>
      <c r="J2116" s="10">
        <f>VLOOKUP(B2116,home!$B$2:$E$405,4,FALSE)</f>
        <v>0.69650000000000001</v>
      </c>
      <c r="K2116" s="12">
        <f t="shared" si="2798"/>
        <v>0.94465061459999999</v>
      </c>
      <c r="L2116" s="12">
        <f t="shared" si="2799"/>
        <v>0.58038059260999997</v>
      </c>
      <c r="M2116" s="13">
        <f t="shared" si="2800"/>
        <v>0.21761426562517924</v>
      </c>
      <c r="N2116" s="13">
        <f t="shared" si="2801"/>
        <v>0.20556944976855321</v>
      </c>
      <c r="O2116" s="13">
        <f t="shared" si="2802"/>
        <v>0.12629909644393147</v>
      </c>
      <c r="P2116" s="13">
        <f t="shared" si="2803"/>
        <v>0.11930851907918454</v>
      </c>
      <c r="Q2116" s="13">
        <f t="shared" si="2804"/>
        <v>9.7095653533423795E-2</v>
      </c>
      <c r="R2116" s="13">
        <f t="shared" si="2805"/>
        <v>3.6650772220118241E-2</v>
      </c>
      <c r="S2116" s="13">
        <f t="shared" si="2806"/>
        <v>1.6352929211665063E-2</v>
      </c>
      <c r="T2116" s="13">
        <f t="shared" si="2807"/>
        <v>5.6352432937583741E-2</v>
      </c>
      <c r="U2116" s="13">
        <f t="shared" si="2808"/>
        <v>3.4622174503299297E-2</v>
      </c>
      <c r="V2116" s="13">
        <f t="shared" si="2809"/>
        <v>9.9617844509584962E-4</v>
      </c>
      <c r="W2116" s="13">
        <f t="shared" si="2810"/>
        <v>3.0573822928445824E-2</v>
      </c>
      <c r="X2116" s="13">
        <f t="shared" si="2811"/>
        <v>1.7744453469564592E-2</v>
      </c>
      <c r="Y2116" s="13">
        <f t="shared" si="2812"/>
        <v>5.1492682101032328E-3</v>
      </c>
      <c r="Z2116" s="13">
        <f t="shared" si="2813"/>
        <v>7.0904656335754506E-3</v>
      </c>
      <c r="AA2116" s="13">
        <f t="shared" si="2814"/>
        <v>6.6980127185572273E-3</v>
      </c>
      <c r="AB2116" s="13">
        <f t="shared" si="2815"/>
        <v>3.1636409155918503E-3</v>
      </c>
      <c r="AC2116" s="13">
        <f t="shared" si="2816"/>
        <v>3.4135105608064561E-5</v>
      </c>
      <c r="AD2116" s="13">
        <f t="shared" si="2817"/>
        <v>7.2203951550069779E-3</v>
      </c>
      <c r="AE2116" s="13">
        <f t="shared" si="2818"/>
        <v>4.1905772189413226E-3</v>
      </c>
      <c r="AF2116" s="13">
        <f t="shared" si="2819"/>
        <v>1.2160648448535649E-3</v>
      </c>
      <c r="AG2116" s="13">
        <f t="shared" si="2820"/>
        <v>2.352601451027666E-4</v>
      </c>
      <c r="AH2116" s="13">
        <f t="shared" si="2821"/>
        <v>1.0287921615738395E-3</v>
      </c>
      <c r="AI2116" s="13">
        <f t="shared" si="2822"/>
        <v>9.7184914772639004E-4</v>
      </c>
      <c r="AJ2116" s="13">
        <f t="shared" si="2823"/>
        <v>4.5902894734911018E-4</v>
      </c>
      <c r="AK2116" s="13">
        <f t="shared" si="2824"/>
        <v>1.4454065907750936E-4</v>
      </c>
      <c r="AL2116" s="13">
        <f t="shared" si="2825"/>
        <v>7.4859226475978391E-7</v>
      </c>
      <c r="AM2116" s="13">
        <f t="shared" si="2826"/>
        <v>1.3641501441664411E-3</v>
      </c>
      <c r="AN2116" s="13">
        <f t="shared" si="2827"/>
        <v>7.91726269080336E-4</v>
      </c>
      <c r="AO2116" s="13">
        <f t="shared" si="2828"/>
        <v>2.2975128061687481E-4</v>
      </c>
      <c r="AP2116" s="13">
        <f t="shared" si="2829"/>
        <v>4.4447728132442744E-5</v>
      </c>
      <c r="AQ2116" s="13">
        <f t="shared" si="2830"/>
        <v>6.4491496984188208E-6</v>
      </c>
      <c r="AR2116" s="13">
        <f t="shared" si="2831"/>
        <v>1.1941820088134963E-4</v>
      </c>
      <c r="AS2116" s="13">
        <f t="shared" si="2832"/>
        <v>1.1280847685699318E-4</v>
      </c>
      <c r="AT2116" s="13">
        <f t="shared" si="2833"/>
        <v>5.3282298497524233E-5</v>
      </c>
      <c r="AU2116" s="13">
        <f t="shared" si="2834"/>
        <v>1.677771867432898E-5</v>
      </c>
      <c r="AV2116" s="13">
        <f t="shared" si="2835"/>
        <v>3.9622705643226904E-6</v>
      </c>
      <c r="AW2116" s="13">
        <f t="shared" si="2836"/>
        <v>1.1400579502711156E-8</v>
      </c>
      <c r="AX2116" s="13">
        <f t="shared" si="2837"/>
        <v>2.1477421201558444E-4</v>
      </c>
      <c r="AY2116" s="13">
        <f t="shared" si="2838"/>
        <v>1.2465078444695067E-4</v>
      </c>
      <c r="AZ2116" s="13">
        <f t="shared" si="2839"/>
        <v>3.6172448073311295E-5</v>
      </c>
      <c r="BA2116" s="13">
        <f t="shared" si="2840"/>
        <v>6.9979289496476222E-6</v>
      </c>
      <c r="BB2116" s="13">
        <f t="shared" si="2841"/>
        <v>1.0153655377097902E-6</v>
      </c>
      <c r="BC2116" s="13">
        <f t="shared" si="2842"/>
        <v>1.1785969049835591E-7</v>
      </c>
      <c r="BD2116" s="13">
        <f t="shared" si="2843"/>
        <v>1.1551334365989611E-5</v>
      </c>
      <c r="BE2116" s="13">
        <f t="shared" si="2844"/>
        <v>1.0911975108282188E-5</v>
      </c>
      <c r="BF2116" s="13">
        <f t="shared" si="2845"/>
        <v>5.1540019962693338E-6</v>
      </c>
      <c r="BG2116" s="13">
        <f t="shared" si="2846"/>
        <v>1.6229103844751515E-6</v>
      </c>
      <c r="BH2116" s="13">
        <f t="shared" si="2847"/>
        <v>3.8327082303379342E-7</v>
      </c>
      <c r="BI2116" s="13">
        <f t="shared" si="2848"/>
        <v>7.2411403707424175E-8</v>
      </c>
      <c r="BJ2116" s="14">
        <f t="shared" si="2849"/>
        <v>0.42816763138198738</v>
      </c>
      <c r="BK2116" s="14">
        <f t="shared" si="2850"/>
        <v>0.35443142684344447</v>
      </c>
      <c r="BL2116" s="14">
        <f t="shared" si="2851"/>
        <v>0.21037385258678115</v>
      </c>
      <c r="BM2116" s="14">
        <f t="shared" si="2852"/>
        <v>0.19740098039153037</v>
      </c>
      <c r="BN2116" s="14">
        <f t="shared" si="2853"/>
        <v>0.8025377566703904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1.3167</v>
      </c>
      <c r="F2117" s="10">
        <f>VLOOKUP(B2117,home!$B$2:$E$405,3,FALSE)</f>
        <v>1.2658</v>
      </c>
      <c r="G2117" s="10">
        <f>VLOOKUP(C2117,away!$B$2:$E$405,4,FALSE)</f>
        <v>1.097</v>
      </c>
      <c r="H2117" s="10">
        <f>VLOOKUP(A2117,away!$A$2:$E$405,3,FALSE)</f>
        <v>1.1167</v>
      </c>
      <c r="I2117" s="10">
        <f>VLOOKUP(C2117,away!$B$2:$E$405,3,FALSE)</f>
        <v>0.94520000000000004</v>
      </c>
      <c r="J2117" s="10">
        <f>VLOOKUP(B2117,home!$B$2:$E$405,4,FALSE)</f>
        <v>0.79600000000000004</v>
      </c>
      <c r="K2117" s="12">
        <f t="shared" si="2798"/>
        <v>1.8283467094199999</v>
      </c>
      <c r="L2117" s="12">
        <f t="shared" si="2799"/>
        <v>0.84018185264</v>
      </c>
      <c r="M2117" s="13">
        <f t="shared" si="2800"/>
        <v>6.9354200667902197E-2</v>
      </c>
      <c r="N2117" s="13">
        <f t="shared" si="2801"/>
        <v>0.12680352457561334</v>
      </c>
      <c r="O2117" s="13">
        <f t="shared" si="2802"/>
        <v>5.8270140805524381E-2</v>
      </c>
      <c r="P2117" s="13">
        <f t="shared" si="2803"/>
        <v>0.10653802019922058</v>
      </c>
      <c r="Q2117" s="13">
        <f t="shared" si="2804"/>
        <v>0.1159204034503404</v>
      </c>
      <c r="R2117" s="13">
        <f t="shared" si="2805"/>
        <v>2.4478757427789571E-2</v>
      </c>
      <c r="S2117" s="13">
        <f t="shared" si="2806"/>
        <v>4.0914427816419879E-2</v>
      </c>
      <c r="T2117" s="13">
        <f t="shared" si="2807"/>
        <v>9.7394219329683229E-2</v>
      </c>
      <c r="U2117" s="13">
        <f t="shared" si="2808"/>
        <v>4.4755655593789447E-2</v>
      </c>
      <c r="V2117" s="13">
        <f t="shared" si="2809"/>
        <v>6.9833823973607717E-3</v>
      </c>
      <c r="W2117" s="13">
        <f t="shared" si="2810"/>
        <v>7.0647562734356212E-2</v>
      </c>
      <c r="X2117" s="13">
        <f t="shared" si="2811"/>
        <v>5.9356800142652023E-2</v>
      </c>
      <c r="Y2117" s="13">
        <f t="shared" si="2812"/>
        <v>2.4935253155317798E-2</v>
      </c>
      <c r="Z2117" s="13">
        <f t="shared" si="2813"/>
        <v>6.8555359220018016E-3</v>
      </c>
      <c r="AA2117" s="13">
        <f t="shared" si="2814"/>
        <v>1.25342965443026E-2</v>
      </c>
      <c r="AB2117" s="13">
        <f t="shared" si="2815"/>
        <v>1.1458519920835068E-2</v>
      </c>
      <c r="AC2117" s="13">
        <f t="shared" si="2816"/>
        <v>6.7046744081828878E-4</v>
      </c>
      <c r="AD2117" s="13">
        <f t="shared" si="2817"/>
        <v>3.229205971347579E-2</v>
      </c>
      <c r="AE2117" s="13">
        <f t="shared" si="2818"/>
        <v>2.7131202555629595E-2</v>
      </c>
      <c r="AF2117" s="13">
        <f t="shared" si="2819"/>
        <v>1.1397572013769989E-2</v>
      </c>
      <c r="AG2117" s="13">
        <f t="shared" si="2820"/>
        <v>3.1920110567090283E-3</v>
      </c>
      <c r="AH2117" s="13">
        <f t="shared" si="2821"/>
        <v>1.4399742179468859E-3</v>
      </c>
      <c r="AI2117" s="13">
        <f t="shared" si="2822"/>
        <v>2.6327721230328268E-3</v>
      </c>
      <c r="AJ2117" s="13">
        <f t="shared" si="2823"/>
        <v>2.4068101238998883E-3</v>
      </c>
      <c r="AK2117" s="13">
        <f t="shared" si="2824"/>
        <v>1.4668277900770342E-3</v>
      </c>
      <c r="AL2117" s="13">
        <f t="shared" si="2825"/>
        <v>4.1197374096982293E-5</v>
      </c>
      <c r="AM2117" s="13">
        <f t="shared" si="2826"/>
        <v>1.1808216223505532E-2</v>
      </c>
      <c r="AN2117" s="13">
        <f t="shared" si="2827"/>
        <v>9.9210489830385794E-3</v>
      </c>
      <c r="AO2117" s="13">
        <f t="shared" si="2828"/>
        <v>4.1677426573507714E-3</v>
      </c>
      <c r="AP2117" s="13">
        <f t="shared" si="2829"/>
        <v>1.1672205823932426E-3</v>
      </c>
      <c r="AQ2117" s="13">
        <f t="shared" si="2830"/>
        <v>2.4516938783867355E-4</v>
      </c>
      <c r="AR2117" s="13">
        <f t="shared" si="2831"/>
        <v>2.4196804123768998E-4</v>
      </c>
      <c r="AS2117" s="13">
        <f t="shared" si="2832"/>
        <v>4.4240147198173335E-4</v>
      </c>
      <c r="AT2117" s="13">
        <f t="shared" si="2833"/>
        <v>4.0443163777018325E-4</v>
      </c>
      <c r="AU2117" s="13">
        <f t="shared" si="2834"/>
        <v>2.4648041803415198E-4</v>
      </c>
      <c r="AV2117" s="13">
        <f t="shared" si="2835"/>
        <v>1.126629153123019E-4</v>
      </c>
      <c r="AW2117" s="13">
        <f t="shared" si="2836"/>
        <v>1.7579191036058756E-6</v>
      </c>
      <c r="AX2117" s="13">
        <f t="shared" si="2837"/>
        <v>3.598252212727698E-3</v>
      </c>
      <c r="AY2117" s="13">
        <f t="shared" si="2838"/>
        <v>3.0231862103555361E-3</v>
      </c>
      <c r="AZ2117" s="13">
        <f t="shared" si="2839"/>
        <v>1.2700130955461077E-3</v>
      </c>
      <c r="BA2117" s="13">
        <f t="shared" si="2840"/>
        <v>3.5568065183099671E-4</v>
      </c>
      <c r="BB2117" s="13">
        <f t="shared" si="2841"/>
        <v>7.4709107250892404E-5</v>
      </c>
      <c r="BC2117" s="13">
        <f t="shared" si="2842"/>
        <v>1.2553847227827048E-5</v>
      </c>
      <c r="BD2117" s="13">
        <f t="shared" si="2843"/>
        <v>3.3882859527792364E-5</v>
      </c>
      <c r="BE2117" s="13">
        <f t="shared" si="2844"/>
        <v>6.1949614723379268E-5</v>
      </c>
      <c r="BF2117" s="13">
        <f t="shared" si="2845"/>
        <v>5.6632687114663638E-5</v>
      </c>
      <c r="BG2117" s="13">
        <f t="shared" si="2846"/>
        <v>3.4514729043902561E-5</v>
      </c>
      <c r="BH2117" s="13">
        <f t="shared" si="2847"/>
        <v>1.5776222818485535E-5</v>
      </c>
      <c r="BI2117" s="13">
        <f t="shared" si="2848"/>
        <v>5.7688810154509529E-6</v>
      </c>
      <c r="BJ2117" s="14">
        <f t="shared" si="2849"/>
        <v>0.60471440168661361</v>
      </c>
      <c r="BK2117" s="14">
        <f t="shared" si="2850"/>
        <v>0.22752488210617422</v>
      </c>
      <c r="BL2117" s="14">
        <f t="shared" si="2851"/>
        <v>0.16110022402577751</v>
      </c>
      <c r="BM2117" s="14">
        <f t="shared" si="2852"/>
        <v>0.49580856832292436</v>
      </c>
      <c r="BN2117" s="14">
        <f t="shared" si="2853"/>
        <v>0.50136504712639052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1.3167</v>
      </c>
      <c r="F2118" s="10">
        <f>VLOOKUP(B2118,home!$B$2:$E$405,3,FALSE)</f>
        <v>1.3080000000000001</v>
      </c>
      <c r="G2118" s="10">
        <f>VLOOKUP(C2118,away!$B$2:$E$405,4,FALSE)</f>
        <v>0.97040000000000004</v>
      </c>
      <c r="H2118" s="10">
        <f>VLOOKUP(A2118,away!$A$2:$E$405,3,FALSE)</f>
        <v>1.1167</v>
      </c>
      <c r="I2118" s="10">
        <f>VLOOKUP(C2118,away!$B$2:$E$405,3,FALSE)</f>
        <v>1.6915</v>
      </c>
      <c r="J2118" s="10">
        <f>VLOOKUP(B2118,home!$B$2:$E$405,4,FALSE)</f>
        <v>0.59699999999999998</v>
      </c>
      <c r="K2118" s="12">
        <f t="shared" si="2798"/>
        <v>1.6712651894400001</v>
      </c>
      <c r="L2118" s="12">
        <f t="shared" si="2799"/>
        <v>1.1276721358499999</v>
      </c>
      <c r="M2118" s="13">
        <f t="shared" si="2800"/>
        <v>6.0874718288768039E-2</v>
      </c>
      <c r="N2118" s="13">
        <f t="shared" si="2801"/>
        <v>0.10173779759298456</v>
      </c>
      <c r="O2118" s="13">
        <f t="shared" si="2802"/>
        <v>6.8646723591962097E-2</v>
      </c>
      <c r="P2118" s="13">
        <f t="shared" si="2803"/>
        <v>0.11472687950835588</v>
      </c>
      <c r="Q2118" s="13">
        <f t="shared" si="2804"/>
        <v>8.5015419783723872E-2</v>
      </c>
      <c r="R2118" s="13">
        <f t="shared" si="2805"/>
        <v>3.8705498706026249E-2</v>
      </c>
      <c r="S2118" s="13">
        <f t="shared" si="2806"/>
        <v>5.4054693194996568E-2</v>
      </c>
      <c r="T2118" s="13">
        <f t="shared" si="2807"/>
        <v>9.5869520007696232E-2</v>
      </c>
      <c r="U2118" s="13">
        <f t="shared" si="2808"/>
        <v>6.4687152627296643E-2</v>
      </c>
      <c r="V2118" s="13">
        <f t="shared" si="2809"/>
        <v>1.1319288107650278E-2</v>
      </c>
      <c r="W2118" s="13">
        <f t="shared" si="2810"/>
        <v>4.7361103883388815E-2</v>
      </c>
      <c r="X2118" s="13">
        <f t="shared" si="2811"/>
        <v>5.3407797172394786E-2</v>
      </c>
      <c r="Y2118" s="13">
        <f t="shared" si="2812"/>
        <v>3.0113242354219017E-2</v>
      </c>
      <c r="Z2118" s="13">
        <f t="shared" si="2813"/>
        <v>1.4549037464988007E-2</v>
      </c>
      <c r="AA2118" s="13">
        <f t="shared" si="2814"/>
        <v>2.4315299855092842E-2</v>
      </c>
      <c r="AB2118" s="13">
        <f t="shared" si="2815"/>
        <v>2.0318657109306075E-2</v>
      </c>
      <c r="AC2118" s="13">
        <f t="shared" si="2816"/>
        <v>1.3332983701527536E-3</v>
      </c>
      <c r="AD2118" s="13">
        <f t="shared" si="2817"/>
        <v>1.9788241063439835E-2</v>
      </c>
      <c r="AE2118" s="13">
        <f t="shared" si="2818"/>
        <v>2.2314648064723872E-2</v>
      </c>
      <c r="AF2118" s="13">
        <f t="shared" si="2819"/>
        <v>1.2581803421944121E-2</v>
      </c>
      <c r="AG2118" s="13">
        <f t="shared" si="2820"/>
        <v>4.7293830458895207E-3</v>
      </c>
      <c r="AH2118" s="13">
        <f t="shared" si="2821"/>
        <v>4.1016360381761737E-3</v>
      </c>
      <c r="AI2118" s="13">
        <f t="shared" si="2822"/>
        <v>6.8549215303564349E-3</v>
      </c>
      <c r="AJ2118" s="13">
        <f t="shared" si="2823"/>
        <v>5.7281958650137422E-3</v>
      </c>
      <c r="AK2118" s="13">
        <f t="shared" si="2824"/>
        <v>3.1911114491638731E-3</v>
      </c>
      <c r="AL2118" s="13">
        <f t="shared" si="2825"/>
        <v>1.005114541873294E-4</v>
      </c>
      <c r="AM2118" s="13">
        <f t="shared" si="2826"/>
        <v>6.6142796899148343E-3</v>
      </c>
      <c r="AN2118" s="13">
        <f t="shared" si="2827"/>
        <v>7.4587389050355364E-3</v>
      </c>
      <c r="AO2118" s="13">
        <f t="shared" si="2828"/>
        <v>4.205506015894458E-3</v>
      </c>
      <c r="AP2118" s="13">
        <f t="shared" si="2829"/>
        <v>1.5808106504245753E-3</v>
      </c>
      <c r="AQ2118" s="13">
        <f t="shared" si="2830"/>
        <v>4.4565903063467714E-4</v>
      </c>
      <c r="AR2118" s="13">
        <f t="shared" si="2831"/>
        <v>9.2506013432989173E-4</v>
      </c>
      <c r="AS2118" s="13">
        <f t="shared" si="2832"/>
        <v>1.5460208006442386E-3</v>
      </c>
      <c r="AT2118" s="13">
        <f t="shared" si="2833"/>
        <v>1.2919053731334372E-3</v>
      </c>
      <c r="AU2118" s="13">
        <f t="shared" si="2834"/>
        <v>7.1970549272280283E-4</v>
      </c>
      <c r="AV2118" s="13">
        <f t="shared" si="2835"/>
        <v>3.0070468415909597E-4</v>
      </c>
      <c r="AW2118" s="13">
        <f t="shared" si="2836"/>
        <v>5.2618840327197587E-6</v>
      </c>
      <c r="AX2118" s="13">
        <f t="shared" si="2837"/>
        <v>1.8423692331624426E-3</v>
      </c>
      <c r="AY2118" s="13">
        <f t="shared" si="2838"/>
        <v>2.0775884481846183E-3</v>
      </c>
      <c r="AZ2118" s="13">
        <f t="shared" si="2839"/>
        <v>1.1714193013908178E-3</v>
      </c>
      <c r="BA2118" s="13">
        <f t="shared" si="2840"/>
        <v>4.4032563519176608E-4</v>
      </c>
      <c r="BB2118" s="13">
        <f t="shared" si="2841"/>
        <v>1.2413573737655168E-4</v>
      </c>
      <c r="BC2118" s="13">
        <f t="shared" si="2842"/>
        <v>2.799688242054615E-5</v>
      </c>
      <c r="BD2118" s="13">
        <f t="shared" si="2843"/>
        <v>1.738607562449126E-4</v>
      </c>
      <c r="BE2118" s="13">
        <f t="shared" si="2844"/>
        <v>2.9056742972183557E-4</v>
      </c>
      <c r="BF2118" s="13">
        <f t="shared" si="2845"/>
        <v>2.4280761523957873E-4</v>
      </c>
      <c r="BG2118" s="13">
        <f t="shared" si="2846"/>
        <v>1.3526530502694977E-4</v>
      </c>
      <c r="BH2118" s="13">
        <f t="shared" si="2847"/>
        <v>5.6516048907631158E-5</v>
      </c>
      <c r="BI2118" s="13">
        <f t="shared" si="2848"/>
        <v>1.8890661036802503E-5</v>
      </c>
      <c r="BJ2118" s="14">
        <f t="shared" si="2849"/>
        <v>0.4989077859200356</v>
      </c>
      <c r="BK2118" s="14">
        <f t="shared" si="2850"/>
        <v>0.24448697737229547</v>
      </c>
      <c r="BL2118" s="14">
        <f t="shared" si="2851"/>
        <v>0.2422505010735613</v>
      </c>
      <c r="BM2118" s="14">
        <f t="shared" si="2852"/>
        <v>0.52841493779490778</v>
      </c>
      <c r="BN2118" s="14">
        <f t="shared" si="2853"/>
        <v>0.46970703747182063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1.8426</v>
      </c>
      <c r="F2119" s="10">
        <f>VLOOKUP(B2119,home!$B$2:$E$405,3,FALSE)</f>
        <v>0.7097</v>
      </c>
      <c r="G2119" s="10">
        <f>VLOOKUP(C2119,away!$B$2:$E$405,4,FALSE)</f>
        <v>1.0437000000000001</v>
      </c>
      <c r="H2119" s="10">
        <f>VLOOKUP(A2119,away!$A$2:$E$405,3,FALSE)</f>
        <v>1.2176</v>
      </c>
      <c r="I2119" s="10">
        <f>VLOOKUP(C2119,away!$B$2:$E$405,3,FALSE)</f>
        <v>0.44219999999999998</v>
      </c>
      <c r="J2119" s="10">
        <f>VLOOKUP(B2119,home!$B$2:$E$405,4,FALSE)</f>
        <v>0.7581</v>
      </c>
      <c r="K2119" s="12">
        <f t="shared" si="2798"/>
        <v>1.3648394137140001</v>
      </c>
      <c r="L2119" s="12">
        <f t="shared" si="2799"/>
        <v>0.40817826403200003</v>
      </c>
      <c r="M2119" s="13">
        <f t="shared" si="2800"/>
        <v>0.1698197535344555</v>
      </c>
      <c r="N2119" s="13">
        <f t="shared" si="2801"/>
        <v>0.23177669285102223</v>
      </c>
      <c r="O2119" s="13">
        <f t="shared" si="2802"/>
        <v>6.9316732196036152E-2</v>
      </c>
      <c r="P2119" s="13">
        <f t="shared" si="2803"/>
        <v>9.460620813100834E-2</v>
      </c>
      <c r="Q2119" s="13">
        <f t="shared" si="2804"/>
        <v>0.15816898279167954</v>
      </c>
      <c r="R2119" s="13">
        <f t="shared" si="2805"/>
        <v>1.4146791708074541E-2</v>
      </c>
      <c r="S2119" s="13">
        <f t="shared" si="2806"/>
        <v>1.3176227191837983E-2</v>
      </c>
      <c r="T2119" s="13">
        <f t="shared" si="2807"/>
        <v>6.4561140819615045E-2</v>
      </c>
      <c r="U2119" s="13">
        <f t="shared" si="2808"/>
        <v>1.9308098900782535E-2</v>
      </c>
      <c r="V2119" s="13">
        <f t="shared" si="2809"/>
        <v>8.1560521680454519E-4</v>
      </c>
      <c r="W2119" s="13">
        <f t="shared" si="2810"/>
        <v>7.1958420580378574E-2</v>
      </c>
      <c r="X2119" s="13">
        <f t="shared" si="2811"/>
        <v>2.9371863194983472E-2</v>
      </c>
      <c r="Y2119" s="13">
        <f t="shared" si="2812"/>
        <v>5.994478065156874E-3</v>
      </c>
      <c r="Z2119" s="13">
        <f t="shared" si="2813"/>
        <v>1.92480429367472E-3</v>
      </c>
      <c r="AA2119" s="13">
        <f t="shared" si="2814"/>
        <v>2.6270487636931949E-3</v>
      </c>
      <c r="AB2119" s="13">
        <f t="shared" si="2815"/>
        <v>1.7927498472185546E-3</v>
      </c>
      <c r="AC2119" s="13">
        <f t="shared" si="2816"/>
        <v>2.8398241108509858E-5</v>
      </c>
      <c r="AD2119" s="13">
        <f t="shared" si="2817"/>
        <v>2.4552922139177334E-2</v>
      </c>
      <c r="AE2119" s="13">
        <f t="shared" si="2818"/>
        <v>1.0021969135682266E-2</v>
      </c>
      <c r="AF2119" s="13">
        <f t="shared" si="2819"/>
        <v>2.0453749819925359E-3</v>
      </c>
      <c r="AG2119" s="13">
        <f t="shared" si="2820"/>
        <v>2.7829253648139894E-4</v>
      </c>
      <c r="AH2119" s="13">
        <f t="shared" si="2821"/>
        <v>1.9641581879837177E-4</v>
      </c>
      <c r="AI2119" s="13">
        <f t="shared" si="2822"/>
        <v>2.68076050972925E-4</v>
      </c>
      <c r="AJ2119" s="13">
        <f t="shared" si="2823"/>
        <v>1.8294038012032569E-4</v>
      </c>
      <c r="AK2119" s="13">
        <f t="shared" si="2824"/>
        <v>8.3228080382680557E-5</v>
      </c>
      <c r="AL2119" s="13">
        <f t="shared" si="2825"/>
        <v>6.3282388602009865E-7</v>
      </c>
      <c r="AM2119" s="13">
        <f t="shared" si="2826"/>
        <v>6.7021591714800481E-3</v>
      </c>
      <c r="AN2119" s="13">
        <f t="shared" si="2827"/>
        <v>2.7356756958808741E-3</v>
      </c>
      <c r="AO2119" s="13">
        <f t="shared" si="2828"/>
        <v>5.5832167824959437E-4</v>
      </c>
      <c r="AP2119" s="13">
        <f t="shared" si="2829"/>
        <v>7.5964924466450786E-5</v>
      </c>
      <c r="AQ2119" s="13">
        <f t="shared" si="2830"/>
        <v>7.7518077490094716E-6</v>
      </c>
      <c r="AR2119" s="13">
        <f t="shared" si="2831"/>
        <v>1.6034533589108661E-5</v>
      </c>
      <c r="AS2119" s="13">
        <f t="shared" si="2832"/>
        <v>2.1884563422936509E-5</v>
      </c>
      <c r="AT2119" s="13">
        <f t="shared" si="2833"/>
        <v>1.4934457355773758E-5</v>
      </c>
      <c r="AU2119" s="13">
        <f t="shared" si="2834"/>
        <v>6.794378673863665E-6</v>
      </c>
      <c r="AV2119" s="13">
        <f t="shared" si="2835"/>
        <v>2.3183089514467479E-6</v>
      </c>
      <c r="AW2119" s="13">
        <f t="shared" si="2836"/>
        <v>9.7929106572372423E-9</v>
      </c>
      <c r="AX2119" s="13">
        <f t="shared" si="2837"/>
        <v>1.5245618323701238E-3</v>
      </c>
      <c r="AY2119" s="13">
        <f t="shared" si="2838"/>
        <v>6.2229300214628228E-4</v>
      </c>
      <c r="AZ2119" s="13">
        <f t="shared" si="2839"/>
        <v>1.2700323866766559E-4</v>
      </c>
      <c r="BA2119" s="13">
        <f t="shared" si="2840"/>
        <v>1.7279987161936509E-5</v>
      </c>
      <c r="BB2119" s="13">
        <f t="shared" si="2841"/>
        <v>1.7633287905636225E-6</v>
      </c>
      <c r="BC2119" s="13">
        <f t="shared" si="2842"/>
        <v>1.439504969299812E-7</v>
      </c>
      <c r="BD2119" s="13">
        <f t="shared" si="2843"/>
        <v>1.0908246808275276E-6</v>
      </c>
      <c r="BE2119" s="13">
        <f t="shared" si="2844"/>
        <v>1.4888005178454042E-6</v>
      </c>
      <c r="BF2119" s="13">
        <f t="shared" si="2845"/>
        <v>1.0159868129566108E-6</v>
      </c>
      <c r="BG2119" s="13">
        <f t="shared" si="2846"/>
        <v>4.6221961537895206E-7</v>
      </c>
      <c r="BH2119" s="13">
        <f t="shared" si="2847"/>
        <v>1.5771388721522993E-7</v>
      </c>
      <c r="BI2119" s="13">
        <f t="shared" si="2848"/>
        <v>4.305082587227801E-8</v>
      </c>
      <c r="BJ2119" s="14">
        <f t="shared" si="2849"/>
        <v>0.611103055713629</v>
      </c>
      <c r="BK2119" s="14">
        <f t="shared" si="2850"/>
        <v>0.27906911814124719</v>
      </c>
      <c r="BL2119" s="14">
        <f t="shared" si="2851"/>
        <v>0.1079883065844125</v>
      </c>
      <c r="BM2119" s="14">
        <f t="shared" si="2852"/>
        <v>0.26162784031145114</v>
      </c>
      <c r="BN2119" s="14">
        <f t="shared" si="2853"/>
        <v>0.73783516121227644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1.8426</v>
      </c>
      <c r="F2120" s="10">
        <f>VLOOKUP(B2120,home!$B$2:$E$405,3,FALSE)</f>
        <v>1.0853999999999999</v>
      </c>
      <c r="G2120" s="10">
        <f>VLOOKUP(C2120,away!$B$2:$E$405,4,FALSE)</f>
        <v>0.83489999999999998</v>
      </c>
      <c r="H2120" s="10">
        <f>VLOOKUP(A2120,away!$A$2:$E$405,3,FALSE)</f>
        <v>1.2176</v>
      </c>
      <c r="I2120" s="10">
        <f>VLOOKUP(C2120,away!$B$2:$E$405,3,FALSE)</f>
        <v>1.0107999999999999</v>
      </c>
      <c r="J2120" s="10">
        <f>VLOOKUP(B2120,home!$B$2:$E$405,4,FALSE)</f>
        <v>1.6426000000000001</v>
      </c>
      <c r="K2120" s="12">
        <f t="shared" si="2798"/>
        <v>1.6697649675959998</v>
      </c>
      <c r="L2120" s="12">
        <f t="shared" si="2799"/>
        <v>2.0216300814079999</v>
      </c>
      <c r="M2120" s="13">
        <f t="shared" si="2800"/>
        <v>2.4937189164180616E-2</v>
      </c>
      <c r="N2120" s="13">
        <f t="shared" si="2801"/>
        <v>4.1639244856663357E-2</v>
      </c>
      <c r="O2120" s="13">
        <f t="shared" si="2802"/>
        <v>5.0413771760069136E-2</v>
      </c>
      <c r="P2120" s="13">
        <f t="shared" si="2803"/>
        <v>8.4179149969343961E-2</v>
      </c>
      <c r="Q2120" s="13">
        <f t="shared" si="2804"/>
        <v>3.4763876169404205E-2</v>
      </c>
      <c r="R2120" s="13">
        <f t="shared" si="2805"/>
        <v>5.0958998753696458E-2</v>
      </c>
      <c r="S2120" s="13">
        <f t="shared" si="2806"/>
        <v>7.103977560289465E-2</v>
      </c>
      <c r="T2120" s="13">
        <f t="shared" si="2807"/>
        <v>7.0279697810410227E-2</v>
      </c>
      <c r="U2120" s="13">
        <f t="shared" si="2808"/>
        <v>8.5089550902690561E-2</v>
      </c>
      <c r="V2120" s="13">
        <f t="shared" si="2809"/>
        <v>2.6645023511285129E-2</v>
      </c>
      <c r="W2120" s="13">
        <f t="shared" si="2810"/>
        <v>1.9349167521838854E-2</v>
      </c>
      <c r="X2120" s="13">
        <f t="shared" si="2811"/>
        <v>3.9116859112352104E-2</v>
      </c>
      <c r="Y2120" s="13">
        <f t="shared" si="2812"/>
        <v>3.953990953586483E-2</v>
      </c>
      <c r="Z2120" s="13">
        <f t="shared" si="2813"/>
        <v>3.434008159963519E-2</v>
      </c>
      <c r="AA2120" s="13">
        <f t="shared" si="2814"/>
        <v>5.7339865239458832E-2</v>
      </c>
      <c r="AB2120" s="13">
        <f t="shared" si="2815"/>
        <v>4.7872049111761995E-2</v>
      </c>
      <c r="AC2120" s="13">
        <f t="shared" si="2816"/>
        <v>5.6215122505539694E-3</v>
      </c>
      <c r="AD2120" s="13">
        <f t="shared" si="2817"/>
        <v>8.077140520028208E-3</v>
      </c>
      <c r="AE2120" s="13">
        <f t="shared" si="2818"/>
        <v>1.6328990247048477E-2</v>
      </c>
      <c r="AF2120" s="13">
        <f t="shared" si="2819"/>
        <v>1.650558894122553E-2</v>
      </c>
      <c r="AG2120" s="13">
        <f t="shared" si="2820"/>
        <v>1.1122731704978919E-2</v>
      </c>
      <c r="AH2120" s="13">
        <f t="shared" si="2821"/>
        <v>1.7355735489956964E-2</v>
      </c>
      <c r="AI2120" s="13">
        <f t="shared" si="2822"/>
        <v>2.8979999107992732E-2</v>
      </c>
      <c r="AJ2120" s="13">
        <f t="shared" si="2823"/>
        <v>2.4194893635744799E-2</v>
      </c>
      <c r="AK2120" s="13">
        <f t="shared" si="2824"/>
        <v>1.3466595262559359E-2</v>
      </c>
      <c r="AL2120" s="13">
        <f t="shared" si="2825"/>
        <v>7.5904965820863866E-4</v>
      </c>
      <c r="AM2120" s="13">
        <f t="shared" si="2826"/>
        <v>2.6973852557386469E-3</v>
      </c>
      <c r="AN2120" s="13">
        <f t="shared" si="2827"/>
        <v>5.4531151741476587E-3</v>
      </c>
      <c r="AO2120" s="13">
        <f t="shared" si="2828"/>
        <v>5.5120908367196665E-3</v>
      </c>
      <c r="AP2120" s="13">
        <f t="shared" si="2829"/>
        <v>3.7144695489886238E-3</v>
      </c>
      <c r="AQ2120" s="13">
        <f t="shared" si="2830"/>
        <v>1.8773208441773526E-3</v>
      </c>
      <c r="AR2120" s="13">
        <f t="shared" si="2831"/>
        <v>7.0173753902914773E-3</v>
      </c>
      <c r="AS2120" s="13">
        <f t="shared" si="2832"/>
        <v>1.1717367591179013E-2</v>
      </c>
      <c r="AT2120" s="13">
        <f t="shared" si="2833"/>
        <v>9.7826249580977229E-3</v>
      </c>
      <c r="AU2120" s="13">
        <f t="shared" si="2834"/>
        <v>5.4448948153872885E-3</v>
      </c>
      <c r="AV2120" s="13">
        <f t="shared" si="2835"/>
        <v>2.2729236537446964E-3</v>
      </c>
      <c r="AW2120" s="13">
        <f t="shared" si="2836"/>
        <v>7.1174549108436502E-5</v>
      </c>
      <c r="AX2120" s="13">
        <f t="shared" si="2837"/>
        <v>7.5066656735706182E-4</v>
      </c>
      <c r="AY2120" s="13">
        <f t="shared" si="2838"/>
        <v>1.5175701136763203E-3</v>
      </c>
      <c r="AZ2120" s="13">
        <f t="shared" si="2839"/>
        <v>1.533982696226904E-3</v>
      </c>
      <c r="BA2120" s="13">
        <f t="shared" si="2840"/>
        <v>1.0337151876838866E-3</v>
      </c>
      <c r="BB2120" s="13">
        <f t="shared" si="2841"/>
        <v>5.2244742975751548E-4</v>
      </c>
      <c r="BC2120" s="13">
        <f t="shared" si="2842"/>
        <v>2.1123908799041712E-4</v>
      </c>
      <c r="BD2120" s="13">
        <f t="shared" si="2843"/>
        <v>2.3644228635909112E-3</v>
      </c>
      <c r="BE2120" s="13">
        <f t="shared" si="2844"/>
        <v>3.9480304662071189E-3</v>
      </c>
      <c r="BF2120" s="13">
        <f t="shared" si="2845"/>
        <v>3.2961414817371756E-3</v>
      </c>
      <c r="BG2120" s="13">
        <f t="shared" si="2846"/>
        <v>1.8345938581482352E-3</v>
      </c>
      <c r="BH2120" s="13">
        <f t="shared" si="2847"/>
        <v>7.6583513852567723E-4</v>
      </c>
      <c r="BI2120" s="13">
        <f t="shared" si="2848"/>
        <v>2.5575293705284107E-4</v>
      </c>
      <c r="BJ2120" s="14">
        <f t="shared" si="2849"/>
        <v>0.32154720916227864</v>
      </c>
      <c r="BK2120" s="14">
        <f t="shared" si="2850"/>
        <v>0.21469927027014327</v>
      </c>
      <c r="BL2120" s="14">
        <f t="shared" si="2851"/>
        <v>0.42437142241789289</v>
      </c>
      <c r="BM2120" s="14">
        <f t="shared" si="2852"/>
        <v>0.7066193572120244</v>
      </c>
      <c r="BN2120" s="14">
        <f t="shared" si="2853"/>
        <v>0.28689223067335773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1.5455000000000001</v>
      </c>
      <c r="F2121" s="10">
        <f>VLOOKUP(B2121,home!$B$2:$E$405,3,FALSE)</f>
        <v>0.56620000000000004</v>
      </c>
      <c r="G2121" s="10">
        <f>VLOOKUP(C2121,away!$B$2:$E$405,4,FALSE)</f>
        <v>1.0784</v>
      </c>
      <c r="H2121" s="10">
        <f>VLOOKUP(A2121,away!$A$2:$E$405,3,FALSE)</f>
        <v>1.1894</v>
      </c>
      <c r="I2121" s="10">
        <f>VLOOKUP(C2121,away!$B$2:$E$405,3,FALSE)</f>
        <v>0.98089999999999999</v>
      </c>
      <c r="J2121" s="10">
        <f>VLOOKUP(B2121,home!$B$2:$E$405,4,FALSE)</f>
        <v>1.6815</v>
      </c>
      <c r="K2121" s="12">
        <f t="shared" si="2798"/>
        <v>0.9436669686400001</v>
      </c>
      <c r="L2121" s="12">
        <f t="shared" si="2799"/>
        <v>1.96177655649</v>
      </c>
      <c r="M2121" s="13">
        <f t="shared" si="2800"/>
        <v>5.4724513521166973E-2</v>
      </c>
      <c r="N2121" s="13">
        <f t="shared" si="2801"/>
        <v>5.1641715784818333E-2</v>
      </c>
      <c r="O2121" s="13">
        <f t="shared" si="2802"/>
        <v>0.1073572676911454</v>
      </c>
      <c r="P2121" s="13">
        <f t="shared" si="2803"/>
        <v>0.1013095073635762</v>
      </c>
      <c r="Q2121" s="13">
        <f t="shared" si="2804"/>
        <v>2.4366290695013976E-2</v>
      </c>
      <c r="R2121" s="13">
        <f t="shared" si="2805"/>
        <v>0.10530548546265518</v>
      </c>
      <c r="S2121" s="13">
        <f t="shared" si="2806"/>
        <v>4.6887654278921179E-2</v>
      </c>
      <c r="T2121" s="13">
        <f t="shared" si="2807"/>
        <v>4.7801217854098854E-2</v>
      </c>
      <c r="U2121" s="13">
        <f t="shared" si="2808"/>
        <v>9.9373308247707418E-2</v>
      </c>
      <c r="V2121" s="13">
        <f t="shared" si="2809"/>
        <v>9.6446015602899143E-3</v>
      </c>
      <c r="W2121" s="13">
        <f t="shared" si="2810"/>
        <v>7.6645545590549626E-3</v>
      </c>
      <c r="X2121" s="13">
        <f t="shared" si="2811"/>
        <v>1.5036143449892576E-2</v>
      </c>
      <c r="Y2121" s="13">
        <f t="shared" si="2812"/>
        <v>1.4748776860009964E-2</v>
      </c>
      <c r="Z2121" s="13">
        <f t="shared" si="2813"/>
        <v>6.8861944216811813E-2</v>
      </c>
      <c r="AA2121" s="13">
        <f t="shared" si="2814"/>
        <v>6.498274215373559E-2</v>
      </c>
      <c r="AB2121" s="13">
        <f t="shared" si="2815"/>
        <v>3.0661033651065206E-2</v>
      </c>
      <c r="AC2121" s="13">
        <f t="shared" si="2816"/>
        <v>1.1159188199236104E-3</v>
      </c>
      <c r="AD2121" s="13">
        <f t="shared" si="2817"/>
        <v>1.8081967416798217E-3</v>
      </c>
      <c r="AE2121" s="13">
        <f t="shared" si="2818"/>
        <v>3.5472779773490794E-3</v>
      </c>
      <c r="AF2121" s="13">
        <f t="shared" si="2819"/>
        <v>3.4794833876583449E-3</v>
      </c>
      <c r="AG2121" s="13">
        <f t="shared" si="2820"/>
        <v>2.2753229795348493E-3</v>
      </c>
      <c r="AH2121" s="13">
        <f t="shared" si="2821"/>
        <v>3.3772936949715879E-2</v>
      </c>
      <c r="AI2121" s="13">
        <f t="shared" si="2822"/>
        <v>3.1870405033408232E-2</v>
      </c>
      <c r="AJ2121" s="13">
        <f t="shared" si="2823"/>
        <v>1.5037524253602672E-2</v>
      </c>
      <c r="AK2121" s="13">
        <f t="shared" si="2824"/>
        <v>4.7301383094159061E-3</v>
      </c>
      <c r="AL2121" s="13">
        <f t="shared" si="2825"/>
        <v>8.2634401755239938E-5</v>
      </c>
      <c r="AM2121" s="13">
        <f t="shared" si="2826"/>
        <v>3.4126710758514465E-4</v>
      </c>
      <c r="AN2121" s="13">
        <f t="shared" si="2827"/>
        <v>6.6948981116168752E-4</v>
      </c>
      <c r="AO2121" s="13">
        <f t="shared" si="2828"/>
        <v>6.5669470817295798E-4</v>
      </c>
      <c r="AP2121" s="13">
        <f t="shared" si="2829"/>
        <v>4.2942942775491699E-4</v>
      </c>
      <c r="AQ2121" s="13">
        <f t="shared" si="2830"/>
        <v>2.10611146009128E-4</v>
      </c>
      <c r="AR2121" s="13">
        <f t="shared" si="2831"/>
        <v>1.3250991190353499E-2</v>
      </c>
      <c r="AS2121" s="13">
        <f t="shared" si="2832"/>
        <v>1.2504522688076232E-2</v>
      </c>
      <c r="AT2121" s="13">
        <f t="shared" si="2833"/>
        <v>5.9000525096735016E-3</v>
      </c>
      <c r="AU2121" s="13">
        <f t="shared" si="2834"/>
        <v>1.8558948888734732E-3</v>
      </c>
      <c r="AV2121" s="13">
        <f t="shared" si="2835"/>
        <v>4.3783667597442497E-4</v>
      </c>
      <c r="AW2121" s="13">
        <f t="shared" si="2836"/>
        <v>4.2493908703623247E-6</v>
      </c>
      <c r="AX2121" s="13">
        <f t="shared" si="2837"/>
        <v>5.3673749485235687E-5</v>
      </c>
      <c r="AY2121" s="13">
        <f t="shared" si="2838"/>
        <v>1.0529590343905259E-4</v>
      </c>
      <c r="AZ2121" s="13">
        <f t="shared" si="2839"/>
        <v>1.0328351743058408E-4</v>
      </c>
      <c r="BA2121" s="13">
        <f t="shared" si="2840"/>
        <v>6.7539727722382048E-5</v>
      </c>
      <c r="BB2121" s="13">
        <f t="shared" si="2841"/>
        <v>3.3124463619371697E-5</v>
      </c>
      <c r="BC2121" s="13">
        <f t="shared" si="2842"/>
        <v>1.2996559234957857E-5</v>
      </c>
      <c r="BD2121" s="13">
        <f t="shared" si="2843"/>
        <v>4.3325806445818384E-3</v>
      </c>
      <c r="BE2121" s="13">
        <f t="shared" si="2844"/>
        <v>4.0885132432608804E-3</v>
      </c>
      <c r="BF2121" s="13">
        <f t="shared" si="2845"/>
        <v>1.9290974492562451E-3</v>
      </c>
      <c r="BG2121" s="13">
        <f t="shared" si="2846"/>
        <v>6.0680851405026592E-4</v>
      </c>
      <c r="BH2121" s="13">
        <f t="shared" si="2847"/>
        <v>1.4315628774968931E-4</v>
      </c>
      <c r="BI2121" s="13">
        <f t="shared" si="2848"/>
        <v>2.7018372020500985E-5</v>
      </c>
      <c r="BJ2121" s="14">
        <f t="shared" si="2849"/>
        <v>0.17505238641072612</v>
      </c>
      <c r="BK2121" s="14">
        <f t="shared" si="2850"/>
        <v>0.21387012584907214</v>
      </c>
      <c r="BL2121" s="14">
        <f t="shared" si="2851"/>
        <v>0.53816731421632191</v>
      </c>
      <c r="BM2121" s="14">
        <f t="shared" si="2852"/>
        <v>0.55114594366198755</v>
      </c>
      <c r="BN2121" s="14">
        <f t="shared" si="2853"/>
        <v>0.44470478051837603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1.5455000000000001</v>
      </c>
      <c r="F2122" s="10">
        <f>VLOOKUP(B2122,home!$B$2:$E$405,3,FALSE)</f>
        <v>0.92430000000000001</v>
      </c>
      <c r="G2122" s="10">
        <f>VLOOKUP(C2122,away!$B$2:$E$405,4,FALSE)</f>
        <v>1.0167999999999999</v>
      </c>
      <c r="H2122" s="10">
        <f>VLOOKUP(A2122,away!$A$2:$E$405,3,FALSE)</f>
        <v>1.1894</v>
      </c>
      <c r="I2122" s="10">
        <f>VLOOKUP(C2122,away!$B$2:$E$405,3,FALSE)</f>
        <v>1.081</v>
      </c>
      <c r="J2122" s="10">
        <f>VLOOKUP(B2122,home!$B$2:$E$405,4,FALSE)</f>
        <v>0.96089999999999998</v>
      </c>
      <c r="K2122" s="12">
        <f t="shared" si="2798"/>
        <v>1.45250454492</v>
      </c>
      <c r="L2122" s="12">
        <f t="shared" si="2799"/>
        <v>1.2354689112599999</v>
      </c>
      <c r="M2122" s="13">
        <f t="shared" si="2800"/>
        <v>6.8018642553579603E-2</v>
      </c>
      <c r="N2122" s="13">
        <f t="shared" si="2801"/>
        <v>9.8797387448363277E-2</v>
      </c>
      <c r="O2122" s="13">
        <f t="shared" si="2802"/>
        <v>8.4034918261054095E-2</v>
      </c>
      <c r="P2122" s="13">
        <f t="shared" si="2803"/>
        <v>0.12206110070616176</v>
      </c>
      <c r="Q2122" s="13">
        <f t="shared" si="2804"/>
        <v>7.1751827147484931E-2</v>
      </c>
      <c r="R2122" s="13">
        <f t="shared" si="2805"/>
        <v>5.1911264485903802E-2</v>
      </c>
      <c r="S2122" s="13">
        <f t="shared" si="2806"/>
        <v>5.4760400039825886E-2</v>
      </c>
      <c r="T2122" s="13">
        <f t="shared" si="2807"/>
        <v>8.8647151766818921E-2</v>
      </c>
      <c r="U2122" s="13">
        <f t="shared" si="2808"/>
        <v>7.5401347598319457E-2</v>
      </c>
      <c r="V2122" s="13">
        <f t="shared" si="2809"/>
        <v>1.0918762616694363E-2</v>
      </c>
      <c r="W2122" s="13">
        <f t="shared" si="2810"/>
        <v>3.4739951679345363E-2</v>
      </c>
      <c r="X2122" s="13">
        <f t="shared" si="2811"/>
        <v>4.2920130278505823E-2</v>
      </c>
      <c r="Y2122" s="13">
        <f t="shared" si="2812"/>
        <v>2.6513243313161478E-2</v>
      </c>
      <c r="Z2122" s="13">
        <f t="shared" si="2813"/>
        <v>2.137825113884316E-2</v>
      </c>
      <c r="AA2122" s="13">
        <f t="shared" si="2814"/>
        <v>3.1052006941610852E-2</v>
      </c>
      <c r="AB2122" s="13">
        <f t="shared" si="2815"/>
        <v>2.2551590605788582E-2</v>
      </c>
      <c r="AC2122" s="13">
        <f t="shared" si="2816"/>
        <v>1.2246239903027027E-3</v>
      </c>
      <c r="AD2122" s="13">
        <f t="shared" si="2817"/>
        <v>1.2614984426137591E-2</v>
      </c>
      <c r="AE2122" s="13">
        <f t="shared" si="2818"/>
        <v>1.5585421074522066E-2</v>
      </c>
      <c r="AF2122" s="13">
        <f t="shared" si="2819"/>
        <v>9.6276516032342187E-3</v>
      </c>
      <c r="AG2122" s="13">
        <f t="shared" si="2820"/>
        <v>3.9648880814127912E-3</v>
      </c>
      <c r="AH2122" s="13">
        <f t="shared" si="2821"/>
        <v>6.6030411647873526E-3</v>
      </c>
      <c r="AI2122" s="13">
        <f t="shared" si="2822"/>
        <v>9.5909473021474796E-3</v>
      </c>
      <c r="AJ2122" s="13">
        <f t="shared" si="2823"/>
        <v>6.9654472732287153E-3</v>
      </c>
      <c r="AK2122" s="13">
        <f t="shared" si="2824"/>
        <v>3.3724479405884428E-3</v>
      </c>
      <c r="AL2122" s="13">
        <f t="shared" si="2825"/>
        <v>8.7904695886732723E-5</v>
      </c>
      <c r="AM2122" s="13">
        <f t="shared" si="2826"/>
        <v>3.6646644426119716E-3</v>
      </c>
      <c r="AN2122" s="13">
        <f t="shared" si="2827"/>
        <v>4.5275789890470474E-3</v>
      </c>
      <c r="AO2122" s="13">
        <f t="shared" si="2828"/>
        <v>2.796841542120804E-3</v>
      </c>
      <c r="AP2122" s="13">
        <f t="shared" si="2829"/>
        <v>1.151803591670243E-3</v>
      </c>
      <c r="AQ2122" s="13">
        <f t="shared" si="2830"/>
        <v>3.5575438234654815E-4</v>
      </c>
      <c r="AR2122" s="13">
        <f t="shared" si="2831"/>
        <v>1.6315704157729588E-3</v>
      </c>
      <c r="AS2122" s="13">
        <f t="shared" si="2832"/>
        <v>2.3698634442672365E-3</v>
      </c>
      <c r="AT2122" s="13">
        <f t="shared" si="2833"/>
        <v>1.7211187118189636E-3</v>
      </c>
      <c r="AU2122" s="13">
        <f t="shared" si="2834"/>
        <v>8.3331091708796663E-4</v>
      </c>
      <c r="AV2122" s="13">
        <f t="shared" si="2835"/>
        <v>3.0259697360043142E-4</v>
      </c>
      <c r="AW2122" s="13">
        <f t="shared" si="2836"/>
        <v>4.3818640230070303E-6</v>
      </c>
      <c r="AX2122" s="13">
        <f t="shared" si="2837"/>
        <v>8.8715695975010052E-4</v>
      </c>
      <c r="AY2122" s="13">
        <f t="shared" si="2838"/>
        <v>1.0960548431791883E-3</v>
      </c>
      <c r="AZ2122" s="13">
        <f t="shared" si="2839"/>
        <v>6.7707084189192097E-4</v>
      </c>
      <c r="BA2122" s="13">
        <f t="shared" si="2840"/>
        <v>2.7883332529270107E-4</v>
      </c>
      <c r="BB2122" s="13">
        <f t="shared" si="2841"/>
        <v>8.6122476205594705E-5</v>
      </c>
      <c r="BC2122" s="13">
        <f t="shared" si="2842"/>
        <v>2.1280328382548268E-5</v>
      </c>
      <c r="BD2122" s="13">
        <f t="shared" si="2843"/>
        <v>3.3595908753650705E-4</v>
      </c>
      <c r="BE2122" s="13">
        <f t="shared" si="2844"/>
        <v>4.8798210155395262E-4</v>
      </c>
      <c r="BF2122" s="13">
        <f t="shared" si="2845"/>
        <v>3.543981101733647E-4</v>
      </c>
      <c r="BG2122" s="13">
        <f t="shared" si="2846"/>
        <v>1.7158828857929034E-4</v>
      </c>
      <c r="BH2122" s="13">
        <f t="shared" si="2847"/>
        <v>6.2308192254115989E-5</v>
      </c>
      <c r="BI2122" s="13">
        <f t="shared" si="2848"/>
        <v>1.8100586486970513E-5</v>
      </c>
      <c r="BJ2122" s="14">
        <f t="shared" si="2849"/>
        <v>0.42070579854148504</v>
      </c>
      <c r="BK2122" s="14">
        <f t="shared" si="2850"/>
        <v>0.25816748944563023</v>
      </c>
      <c r="BL2122" s="14">
        <f t="shared" si="2851"/>
        <v>0.29977180840256057</v>
      </c>
      <c r="BM2122" s="14">
        <f t="shared" si="2852"/>
        <v>0.50235653394681534</v>
      </c>
      <c r="BN2122" s="14">
        <f t="shared" si="2853"/>
        <v>0.49657514060254748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1.5455000000000001</v>
      </c>
      <c r="F2123" s="10">
        <f>VLOOKUP(B2123,home!$B$2:$E$405,3,FALSE)</f>
        <v>1.6637999999999999</v>
      </c>
      <c r="G2123" s="10">
        <f>VLOOKUP(C2123,away!$B$2:$E$405,4,FALSE)</f>
        <v>0.72789999999999999</v>
      </c>
      <c r="H2123" s="10">
        <f>VLOOKUP(A2123,away!$A$2:$E$405,3,FALSE)</f>
        <v>1.1894</v>
      </c>
      <c r="I2123" s="10">
        <f>VLOOKUP(C2123,away!$B$2:$E$405,3,FALSE)</f>
        <v>1.5764</v>
      </c>
      <c r="J2123" s="10">
        <f>VLOOKUP(B2123,home!$B$2:$E$405,4,FALSE)</f>
        <v>0.60050000000000003</v>
      </c>
      <c r="K2123" s="12">
        <f t="shared" si="2798"/>
        <v>1.8717241709100001</v>
      </c>
      <c r="L2123" s="12">
        <f t="shared" si="2799"/>
        <v>1.12591958108</v>
      </c>
      <c r="M2123" s="13">
        <f t="shared" si="2800"/>
        <v>4.9904517363772098E-2</v>
      </c>
      <c r="N2123" s="13">
        <f t="shared" si="2801"/>
        <v>9.340749138737002E-2</v>
      </c>
      <c r="O2123" s="13">
        <f t="shared" si="2802"/>
        <v>5.6188473284217867E-2</v>
      </c>
      <c r="P2123" s="13">
        <f t="shared" si="2803"/>
        <v>0.10516932357260136</v>
      </c>
      <c r="Q2123" s="13">
        <f t="shared" si="2804"/>
        <v>8.7416529686904096E-2</v>
      </c>
      <c r="R2123" s="13">
        <f t="shared" si="2805"/>
        <v>3.1631851150845686E-2</v>
      </c>
      <c r="S2123" s="13">
        <f t="shared" si="2806"/>
        <v>5.5408744563612909E-2</v>
      </c>
      <c r="T2123" s="13">
        <f t="shared" si="2807"/>
        <v>9.8423982484546452E-2</v>
      </c>
      <c r="U2123" s="13">
        <f t="shared" si="2808"/>
        <v>5.9206100369665164E-2</v>
      </c>
      <c r="V2123" s="13">
        <f t="shared" si="2809"/>
        <v>1.2974332437649377E-2</v>
      </c>
      <c r="W2123" s="13">
        <f t="shared" si="2810"/>
        <v>5.453987718401667E-2</v>
      </c>
      <c r="X2123" s="13">
        <f t="shared" si="2811"/>
        <v>6.1407515671182696E-2</v>
      </c>
      <c r="Y2123" s="13">
        <f t="shared" si="2812"/>
        <v>3.456996215983079E-2</v>
      </c>
      <c r="Z2123" s="13">
        <f t="shared" si="2813"/>
        <v>1.1871640198848361E-2</v>
      </c>
      <c r="AA2123" s="13">
        <f t="shared" si="2814"/>
        <v>2.2220435908531275E-2</v>
      </c>
      <c r="AB2123" s="13">
        <f t="shared" si="2815"/>
        <v>2.0795263489077256E-2</v>
      </c>
      <c r="AC2123" s="13">
        <f t="shared" si="2816"/>
        <v>1.7088905954235798E-3</v>
      </c>
      <c r="AD2123" s="13">
        <f t="shared" si="2817"/>
        <v>2.5520901600946701E-2</v>
      </c>
      <c r="AE2123" s="13">
        <f t="shared" si="2818"/>
        <v>2.8734482839321809E-2</v>
      </c>
      <c r="AF2123" s="13">
        <f t="shared" si="2819"/>
        <v>1.6176358440499836E-2</v>
      </c>
      <c r="AG2123" s="13">
        <f t="shared" si="2820"/>
        <v>6.0710929062424979E-3</v>
      </c>
      <c r="AH2123" s="13">
        <f t="shared" si="2821"/>
        <v>3.3416280398549619E-3</v>
      </c>
      <c r="AI2123" s="13">
        <f t="shared" si="2822"/>
        <v>6.254605972387136E-3</v>
      </c>
      <c r="AJ2123" s="13">
        <f t="shared" si="2823"/>
        <v>5.8534485890175264E-3</v>
      </c>
      <c r="AK2123" s="13">
        <f t="shared" si="2824"/>
        <v>3.6520137357477136E-3</v>
      </c>
      <c r="AL2123" s="13">
        <f t="shared" si="2825"/>
        <v>1.4405338632590128E-4</v>
      </c>
      <c r="AM2123" s="13">
        <f t="shared" si="2826"/>
        <v>9.5536176779815324E-3</v>
      </c>
      <c r="AN2123" s="13">
        <f t="shared" si="2827"/>
        <v>1.0756605213791449E-2</v>
      </c>
      <c r="AO2123" s="13">
        <f t="shared" si="2828"/>
        <v>6.0555362180775077E-3</v>
      </c>
      <c r="AP2123" s="13">
        <f t="shared" si="2829"/>
        <v>2.2726822672908646E-3</v>
      </c>
      <c r="AQ2123" s="13">
        <f t="shared" si="2830"/>
        <v>6.397143665790193E-4</v>
      </c>
      <c r="AR2123" s="13">
        <f t="shared" si="2831"/>
        <v>7.5248088855173537E-4</v>
      </c>
      <c r="AS2123" s="13">
        <f t="shared" si="2832"/>
        <v>1.4084366672501168E-3</v>
      </c>
      <c r="AT2123" s="13">
        <f t="shared" si="2833"/>
        <v>1.3181024766439849E-3</v>
      </c>
      <c r="AU2123" s="13">
        <f t="shared" si="2834"/>
        <v>8.2237475509029353E-4</v>
      </c>
      <c r="AV2123" s="13">
        <f t="shared" si="2835"/>
        <v>3.8481467666217343E-4</v>
      </c>
      <c r="AW2123" s="13">
        <f t="shared" si="2836"/>
        <v>8.4327687699892266E-6</v>
      </c>
      <c r="AX2123" s="13">
        <f t="shared" si="2837"/>
        <v>2.9802895212518526E-3</v>
      </c>
      <c r="AY2123" s="13">
        <f t="shared" si="2838"/>
        <v>3.3555663292649997E-3</v>
      </c>
      <c r="AZ2123" s="13">
        <f t="shared" si="2839"/>
        <v>1.8890489178661014E-3</v>
      </c>
      <c r="BA2123" s="13">
        <f t="shared" si="2840"/>
        <v>7.0897238874780932E-4</v>
      </c>
      <c r="BB2123" s="13">
        <f t="shared" si="2841"/>
        <v>1.9956147373405528E-4</v>
      </c>
      <c r="BC2123" s="13">
        <f t="shared" si="2842"/>
        <v>4.4938034181270948E-5</v>
      </c>
      <c r="BD2123" s="13">
        <f t="shared" si="2843"/>
        <v>1.4120549446814616E-4</v>
      </c>
      <c r="BE2123" s="13">
        <f t="shared" si="2844"/>
        <v>2.6429773706132748E-4</v>
      </c>
      <c r="BF2123" s="13">
        <f t="shared" si="2845"/>
        <v>2.4734623138725128E-4</v>
      </c>
      <c r="BG2123" s="13">
        <f t="shared" si="2846"/>
        <v>1.54321306623672E-4</v>
      </c>
      <c r="BH2123" s="13">
        <f t="shared" si="2847"/>
        <v>7.2211729923485075E-5</v>
      </c>
      <c r="BI2123" s="13">
        <f t="shared" si="2848"/>
        <v>2.7032088064202389E-5</v>
      </c>
      <c r="BJ2123" s="14">
        <f t="shared" si="2849"/>
        <v>0.54472472676962802</v>
      </c>
      <c r="BK2123" s="14">
        <f t="shared" si="2850"/>
        <v>0.22866542824865024</v>
      </c>
      <c r="BL2123" s="14">
        <f t="shared" si="2851"/>
        <v>0.21473644459107102</v>
      </c>
      <c r="BM2123" s="14">
        <f t="shared" si="2852"/>
        <v>0.57293291980199135</v>
      </c>
      <c r="BN2123" s="14">
        <f t="shared" si="2853"/>
        <v>0.42371818644571113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1.5455000000000001</v>
      </c>
      <c r="F2124" s="10">
        <f>VLOOKUP(B2124,home!$B$2:$E$405,3,FALSE)</f>
        <v>1.2941</v>
      </c>
      <c r="G2124" s="10">
        <f>VLOOKUP(C2124,away!$B$2:$E$405,4,FALSE)</f>
        <v>1.2016</v>
      </c>
      <c r="H2124" s="10">
        <f>VLOOKUP(A2124,away!$A$2:$E$405,3,FALSE)</f>
        <v>1.1894</v>
      </c>
      <c r="I2124" s="10">
        <f>VLOOKUP(C2124,away!$B$2:$E$405,3,FALSE)</f>
        <v>0.72070000000000001</v>
      </c>
      <c r="J2124" s="10">
        <f>VLOOKUP(B2124,home!$B$2:$E$405,4,FALSE)</f>
        <v>1.0088999999999999</v>
      </c>
      <c r="K2124" s="12">
        <f t="shared" si="2798"/>
        <v>2.4032379104800001</v>
      </c>
      <c r="L2124" s="12">
        <f t="shared" si="2799"/>
        <v>0.86482966516199988</v>
      </c>
      <c r="M2124" s="13">
        <f t="shared" si="2800"/>
        <v>3.8079942629361527E-2</v>
      </c>
      <c r="N2124" s="13">
        <f t="shared" si="2801"/>
        <v>9.1515161755785085E-2</v>
      </c>
      <c r="O2124" s="13">
        <f t="shared" si="2802"/>
        <v>3.2932664033538894E-2</v>
      </c>
      <c r="P2124" s="13">
        <f t="shared" si="2803"/>
        <v>7.9145026698501875E-2</v>
      </c>
      <c r="Q2124" s="13">
        <f t="shared" si="2804"/>
        <v>0.1099663530576061</v>
      </c>
      <c r="R2124" s="13">
        <f t="shared" si="2805"/>
        <v>1.4240572404509039E-2</v>
      </c>
      <c r="S2124" s="13">
        <f t="shared" si="2806"/>
        <v>4.1123586451235677E-2</v>
      </c>
      <c r="T2124" s="13">
        <f t="shared" si="2807"/>
        <v>9.5102164293895744E-2</v>
      </c>
      <c r="U2124" s="13">
        <f t="shared" si="2808"/>
        <v>3.4223483469451456E-2</v>
      </c>
      <c r="V2124" s="13">
        <f t="shared" si="2809"/>
        <v>9.4967677729396356E-3</v>
      </c>
      <c r="W2124" s="13">
        <f t="shared" si="2810"/>
        <v>8.8091769515089069E-2</v>
      </c>
      <c r="X2124" s="13">
        <f t="shared" si="2811"/>
        <v>7.6184375533262558E-2</v>
      </c>
      <c r="Y2124" s="13">
        <f t="shared" si="2812"/>
        <v>3.2943253991503753E-2</v>
      </c>
      <c r="Z2124" s="13">
        <f t="shared" si="2813"/>
        <v>4.1052231547689232E-3</v>
      </c>
      <c r="AA2124" s="13">
        <f t="shared" si="2814"/>
        <v>9.8658279165209813E-3</v>
      </c>
      <c r="AB2124" s="13">
        <f t="shared" si="2815"/>
        <v>1.185496583362757E-2</v>
      </c>
      <c r="AC2124" s="13">
        <f t="shared" si="2816"/>
        <v>1.2336250514057398E-3</v>
      </c>
      <c r="AD2124" s="13">
        <f t="shared" si="2817"/>
        <v>5.2926370024982128E-2</v>
      </c>
      <c r="AE2124" s="13">
        <f t="shared" si="2818"/>
        <v>4.5772294866945402E-2</v>
      </c>
      <c r="AF2124" s="13">
        <f t="shared" si="2819"/>
        <v>1.9792619221738358E-2</v>
      </c>
      <c r="AG2124" s="13">
        <f t="shared" si="2820"/>
        <v>5.7057480847383163E-3</v>
      </c>
      <c r="AH2124" s="13">
        <f t="shared" si="2821"/>
        <v>8.8757969158852407E-4</v>
      </c>
      <c r="AI2124" s="13">
        <f t="shared" si="2822"/>
        <v>2.1330651633976877E-3</v>
      </c>
      <c r="AJ2124" s="13">
        <f t="shared" si="2823"/>
        <v>2.5631315331007699E-3</v>
      </c>
      <c r="AK2124" s="13">
        <f t="shared" si="2824"/>
        <v>2.0532716232981641E-3</v>
      </c>
      <c r="AL2124" s="13">
        <f t="shared" si="2825"/>
        <v>1.0255822975338876E-4</v>
      </c>
      <c r="AM2124" s="13">
        <f t="shared" si="2826"/>
        <v>2.5438931781625873E-2</v>
      </c>
      <c r="AN2124" s="13">
        <f t="shared" si="2827"/>
        <v>2.2000342854782463E-2</v>
      </c>
      <c r="AO2124" s="13">
        <f t="shared" si="2828"/>
        <v>9.513274572275356E-3</v>
      </c>
      <c r="AP2124" s="13">
        <f t="shared" si="2829"/>
        <v>2.742454020978355E-3</v>
      </c>
      <c r="AQ2124" s="13">
        <f t="shared" si="2830"/>
        <v>5.9293889817122261E-4</v>
      </c>
      <c r="AR2124" s="13">
        <f t="shared" si="2831"/>
        <v>1.5352104949621894E-4</v>
      </c>
      <c r="AS2124" s="13">
        <f t="shared" si="2832"/>
        <v>3.6894760620598987E-4</v>
      </c>
      <c r="AT2124" s="13">
        <f t="shared" si="2833"/>
        <v>4.4333443710754063E-4</v>
      </c>
      <c r="AU2124" s="13">
        <f t="shared" si="2834"/>
        <v>3.5514604209271758E-4</v>
      </c>
      <c r="AV2124" s="13">
        <f t="shared" si="2835"/>
        <v>2.1337510802853628E-4</v>
      </c>
      <c r="AW2124" s="13">
        <f t="shared" si="2836"/>
        <v>5.9210040710253667E-6</v>
      </c>
      <c r="AX2124" s="13">
        <f t="shared" si="2837"/>
        <v>1.0189300876619633E-2</v>
      </c>
      <c r="AY2124" s="13">
        <f t="shared" si="2838"/>
        <v>8.812009665361829E-3</v>
      </c>
      <c r="AZ2124" s="13">
        <f t="shared" si="2839"/>
        <v>3.8104436841495887E-3</v>
      </c>
      <c r="BA2124" s="13">
        <f t="shared" si="2840"/>
        <v>1.0984615784939155E-3</v>
      </c>
      <c r="BB2124" s="13">
        <f t="shared" si="2841"/>
        <v>2.3749553978055367E-4</v>
      </c>
      <c r="BC2124" s="13">
        <f t="shared" si="2842"/>
        <v>4.1078637629176945E-5</v>
      </c>
      <c r="BD2124" s="13">
        <f t="shared" si="2843"/>
        <v>2.212825963852229E-5</v>
      </c>
      <c r="BE2124" s="13">
        <f t="shared" si="2844"/>
        <v>5.317947245624123E-5</v>
      </c>
      <c r="BF2124" s="13">
        <f t="shared" si="2845"/>
        <v>6.3901462133082965E-5</v>
      </c>
      <c r="BG2124" s="13">
        <f t="shared" si="2846"/>
        <v>5.1190138777775705E-5</v>
      </c>
      <c r="BH2124" s="13">
        <f t="shared" si="2847"/>
        <v>3.0755520538370742E-5</v>
      </c>
      <c r="BI2124" s="13">
        <f t="shared" si="2848"/>
        <v>1.4782566582871765E-5</v>
      </c>
      <c r="BJ2124" s="14">
        <f t="shared" si="2849"/>
        <v>0.70247684245541464</v>
      </c>
      <c r="BK2124" s="14">
        <f t="shared" si="2850"/>
        <v>0.17799351649855966</v>
      </c>
      <c r="BL2124" s="14">
        <f t="shared" si="2851"/>
        <v>0.11252482333209093</v>
      </c>
      <c r="BM2124" s="14">
        <f t="shared" si="2852"/>
        <v>0.62241459620024053</v>
      </c>
      <c r="BN2124" s="14">
        <f t="shared" si="2853"/>
        <v>0.36587972057930251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1.25</v>
      </c>
      <c r="F2125" s="10">
        <f>VLOOKUP(B2125,home!$B$2:$E$405,3,FALSE)</f>
        <v>1.1000000000000001</v>
      </c>
      <c r="G2125" s="10">
        <f>VLOOKUP(C2125,away!$B$2:$E$405,4,FALSE)</f>
        <v>0.4</v>
      </c>
      <c r="H2125" s="10">
        <f>VLOOKUP(A2125,away!$A$2:$E$405,3,FALSE)</f>
        <v>0.89839999999999998</v>
      </c>
      <c r="I2125" s="10">
        <f>VLOOKUP(C2125,away!$B$2:$E$405,3,FALSE)</f>
        <v>0.55649999999999999</v>
      </c>
      <c r="J2125" s="10">
        <f>VLOOKUP(B2125,home!$B$2:$E$405,4,FALSE)</f>
        <v>1.3914</v>
      </c>
      <c r="K2125" s="12">
        <f t="shared" si="2798"/>
        <v>0.55000000000000004</v>
      </c>
      <c r="L2125" s="12">
        <f t="shared" si="2799"/>
        <v>0.69564378743999999</v>
      </c>
      <c r="M2125" s="13">
        <f t="shared" si="2800"/>
        <v>0.28775559504817139</v>
      </c>
      <c r="N2125" s="13">
        <f t="shared" si="2801"/>
        <v>0.15826557727649429</v>
      </c>
      <c r="O2125" s="13">
        <f t="shared" si="2802"/>
        <v>0.20017539199636089</v>
      </c>
      <c r="P2125" s="13">
        <f t="shared" si="2803"/>
        <v>0.11009646559799849</v>
      </c>
      <c r="Q2125" s="13">
        <f t="shared" si="2804"/>
        <v>4.3523033751035924E-2</v>
      </c>
      <c r="R2125" s="13">
        <f t="shared" si="2805"/>
        <v>6.9625383920317557E-2</v>
      </c>
      <c r="S2125" s="13">
        <f t="shared" si="2806"/>
        <v>1.0530839317948031E-2</v>
      </c>
      <c r="T2125" s="13">
        <f t="shared" si="2807"/>
        <v>3.0276528039449583E-2</v>
      </c>
      <c r="U2125" s="13">
        <f t="shared" si="2808"/>
        <v>3.8293961156174658E-2</v>
      </c>
      <c r="V2125" s="13">
        <f t="shared" si="2809"/>
        <v>4.4768245793696561E-4</v>
      </c>
      <c r="W2125" s="13">
        <f t="shared" si="2810"/>
        <v>7.9792228543565883E-3</v>
      </c>
      <c r="X2125" s="13">
        <f t="shared" si="2811"/>
        <v>5.5506968072324249E-3</v>
      </c>
      <c r="Y2125" s="13">
        <f t="shared" si="2812"/>
        <v>1.9306538749571393E-3</v>
      </c>
      <c r="Z2125" s="13">
        <f t="shared" si="2813"/>
        <v>1.614482192409793E-2</v>
      </c>
      <c r="AA2125" s="13">
        <f t="shared" si="2814"/>
        <v>8.8796520582538618E-3</v>
      </c>
      <c r="AB2125" s="13">
        <f t="shared" si="2815"/>
        <v>2.4419043160198118E-3</v>
      </c>
      <c r="AC2125" s="13">
        <f t="shared" si="2816"/>
        <v>1.0705321020959097E-5</v>
      </c>
      <c r="AD2125" s="13">
        <f t="shared" si="2817"/>
        <v>1.0971431424740307E-3</v>
      </c>
      <c r="AE2125" s="13">
        <f t="shared" si="2818"/>
        <v>7.6322081099445833E-4</v>
      </c>
      <c r="AF2125" s="13">
        <f t="shared" si="2819"/>
        <v>2.6546490780660667E-4</v>
      </c>
      <c r="AG2125" s="13">
        <f t="shared" si="2820"/>
        <v>6.1556337966332767E-5</v>
      </c>
      <c r="AH2125" s="13">
        <f t="shared" si="2821"/>
        <v>2.8077612677059579E-3</v>
      </c>
      <c r="AI2125" s="13">
        <f t="shared" si="2822"/>
        <v>1.5442686972382768E-3</v>
      </c>
      <c r="AJ2125" s="13">
        <f t="shared" si="2823"/>
        <v>4.2467389174052607E-4</v>
      </c>
      <c r="AK2125" s="13">
        <f t="shared" si="2824"/>
        <v>7.7856880152429801E-5</v>
      </c>
      <c r="AL2125" s="13">
        <f t="shared" si="2825"/>
        <v>1.6383598133718285E-7</v>
      </c>
      <c r="AM2125" s="13">
        <f t="shared" si="2826"/>
        <v>1.206857456721434E-4</v>
      </c>
      <c r="AN2125" s="13">
        <f t="shared" si="2827"/>
        <v>8.3954289209390434E-5</v>
      </c>
      <c r="AO2125" s="13">
        <f t="shared" si="2828"/>
        <v>2.9201139858726732E-5</v>
      </c>
      <c r="AP2125" s="13">
        <f t="shared" si="2829"/>
        <v>6.7711971762966051E-6</v>
      </c>
      <c r="AQ2125" s="13">
        <f t="shared" si="2830"/>
        <v>1.1775853123055007E-6</v>
      </c>
      <c r="AR2125" s="13">
        <f t="shared" si="2831"/>
        <v>3.906403364988618E-4</v>
      </c>
      <c r="AS2125" s="13">
        <f t="shared" si="2832"/>
        <v>2.1485218507437401E-4</v>
      </c>
      <c r="AT2125" s="13">
        <f t="shared" si="2833"/>
        <v>5.908435089545285E-5</v>
      </c>
      <c r="AU2125" s="13">
        <f t="shared" si="2834"/>
        <v>1.0832130997499692E-5</v>
      </c>
      <c r="AV2125" s="13">
        <f t="shared" si="2835"/>
        <v>1.4894180121562075E-6</v>
      </c>
      <c r="AW2125" s="13">
        <f t="shared" si="2836"/>
        <v>1.7412309838053001E-9</v>
      </c>
      <c r="AX2125" s="13">
        <f t="shared" si="2837"/>
        <v>1.1062860019946475E-5</v>
      </c>
      <c r="AY2125" s="13">
        <f t="shared" si="2838"/>
        <v>7.6958098441941211E-6</v>
      </c>
      <c r="AZ2125" s="13">
        <f t="shared" si="2839"/>
        <v>2.6767711537166168E-6</v>
      </c>
      <c r="BA2125" s="13">
        <f t="shared" si="2840"/>
        <v>6.2069307449385527E-7</v>
      </c>
      <c r="BB2125" s="13">
        <f t="shared" si="2841"/>
        <v>1.0794532029467088E-7</v>
      </c>
      <c r="BC2125" s="13">
        <f t="shared" si="2842"/>
        <v>1.5018298289241755E-8</v>
      </c>
      <c r="BD2125" s="13">
        <f t="shared" si="2843"/>
        <v>4.5291087201484014E-5</v>
      </c>
      <c r="BE2125" s="13">
        <f t="shared" si="2844"/>
        <v>2.491009796081621E-5</v>
      </c>
      <c r="BF2125" s="13">
        <f t="shared" si="2845"/>
        <v>6.8502769392244576E-6</v>
      </c>
      <c r="BG2125" s="13">
        <f t="shared" si="2846"/>
        <v>1.255884105524484E-6</v>
      </c>
      <c r="BH2125" s="13">
        <f t="shared" si="2847"/>
        <v>1.7268406450961656E-7</v>
      </c>
      <c r="BI2125" s="13">
        <f t="shared" si="2848"/>
        <v>1.8995247096057823E-8</v>
      </c>
      <c r="BJ2125" s="14">
        <f t="shared" si="2849"/>
        <v>0.24997706685770715</v>
      </c>
      <c r="BK2125" s="14">
        <f t="shared" si="2850"/>
        <v>0.40884914738890132</v>
      </c>
      <c r="BL2125" s="14">
        <f t="shared" si="2851"/>
        <v>0.32502625163096099</v>
      </c>
      <c r="BM2125" s="14">
        <f t="shared" si="2852"/>
        <v>0.13054814614267574</v>
      </c>
      <c r="BN2125" s="14">
        <f t="shared" si="2853"/>
        <v>0.86944144759037856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1.25</v>
      </c>
      <c r="F2126" s="10">
        <f>VLOOKUP(B2126,home!$B$2:$E$405,3,FALSE)</f>
        <v>0.7</v>
      </c>
      <c r="G2126" s="10">
        <f>VLOOKUP(C2126,away!$B$2:$E$405,4,FALSE)</f>
        <v>0.5</v>
      </c>
      <c r="H2126" s="10">
        <f>VLOOKUP(A2126,away!$A$2:$E$405,3,FALSE)</f>
        <v>0.89839999999999998</v>
      </c>
      <c r="I2126" s="10">
        <f>VLOOKUP(C2126,away!$B$2:$E$405,3,FALSE)</f>
        <v>1.3914</v>
      </c>
      <c r="J2126" s="10">
        <f>VLOOKUP(B2126,home!$B$2:$E$405,4,FALSE)</f>
        <v>0.83479999999999999</v>
      </c>
      <c r="K2126" s="12">
        <f t="shared" si="2798"/>
        <v>0.4375</v>
      </c>
      <c r="L2126" s="12">
        <f t="shared" si="2799"/>
        <v>1.0435281828480001</v>
      </c>
      <c r="M2126" s="13">
        <f t="shared" si="2800"/>
        <v>0.22740375550055589</v>
      </c>
      <c r="N2126" s="13">
        <f t="shared" si="2801"/>
        <v>9.9489143031493213E-2</v>
      </c>
      <c r="O2126" s="13">
        <f t="shared" si="2802"/>
        <v>0.23730222775030599</v>
      </c>
      <c r="P2126" s="13">
        <f t="shared" si="2803"/>
        <v>0.10381972464075888</v>
      </c>
      <c r="Q2126" s="13">
        <f t="shared" si="2804"/>
        <v>2.1763250038139136E-2</v>
      </c>
      <c r="R2126" s="13">
        <f t="shared" si="2805"/>
        <v>0.12381578125502951</v>
      </c>
      <c r="S2126" s="13">
        <f t="shared" si="2806"/>
        <v>1.1849557190422745E-2</v>
      </c>
      <c r="T2126" s="13">
        <f t="shared" si="2807"/>
        <v>2.2710564765166003E-2</v>
      </c>
      <c r="U2126" s="13">
        <f t="shared" si="2808"/>
        <v>5.4169404299075415E-2</v>
      </c>
      <c r="V2126" s="13">
        <f t="shared" si="2809"/>
        <v>6.0109325123143857E-4</v>
      </c>
      <c r="W2126" s="13">
        <f t="shared" si="2810"/>
        <v>3.1738072972286252E-3</v>
      </c>
      <c r="X2126" s="13">
        <f t="shared" si="2811"/>
        <v>3.3119573615867097E-3</v>
      </c>
      <c r="Y2126" s="13">
        <f t="shared" si="2812"/>
        <v>1.7280604236033178E-3</v>
      </c>
      <c r="Z2126" s="13">
        <f t="shared" si="2813"/>
        <v>4.3068419073655481E-2</v>
      </c>
      <c r="AA2126" s="13">
        <f t="shared" si="2814"/>
        <v>1.8842433344724272E-2</v>
      </c>
      <c r="AB2126" s="13">
        <f t="shared" si="2815"/>
        <v>4.1217822941584338E-3</v>
      </c>
      <c r="AC2126" s="13">
        <f t="shared" si="2816"/>
        <v>1.7151579051789745E-5</v>
      </c>
      <c r="AD2126" s="13">
        <f t="shared" si="2817"/>
        <v>3.4713517313438074E-4</v>
      </c>
      <c r="AE2126" s="13">
        <f t="shared" si="2818"/>
        <v>3.6224533642354622E-4</v>
      </c>
      <c r="AF2126" s="13">
        <f t="shared" si="2819"/>
        <v>1.8900660883161281E-4</v>
      </c>
      <c r="AG2126" s="13">
        <f t="shared" si="2820"/>
        <v>6.5744574353438561E-5</v>
      </c>
      <c r="AH2126" s="13">
        <f t="shared" si="2821"/>
        <v>1.1235777273516961E-2</v>
      </c>
      <c r="AI2126" s="13">
        <f t="shared" si="2822"/>
        <v>4.9156525571636715E-3</v>
      </c>
      <c r="AJ2126" s="13">
        <f t="shared" si="2823"/>
        <v>1.075298996879553E-3</v>
      </c>
      <c r="AK2126" s="13">
        <f t="shared" si="2824"/>
        <v>1.5681443704493488E-4</v>
      </c>
      <c r="AL2126" s="13">
        <f t="shared" si="2825"/>
        <v>3.1321773211553971E-7</v>
      </c>
      <c r="AM2126" s="13">
        <f t="shared" si="2826"/>
        <v>3.0374327649258322E-5</v>
      </c>
      <c r="AN2126" s="13">
        <f t="shared" si="2827"/>
        <v>3.1696466937060302E-5</v>
      </c>
      <c r="AO2126" s="13">
        <f t="shared" si="2828"/>
        <v>1.6538078272766124E-5</v>
      </c>
      <c r="AP2126" s="13">
        <f t="shared" si="2829"/>
        <v>5.7526502559258753E-6</v>
      </c>
      <c r="AQ2126" s="13">
        <f t="shared" si="2830"/>
        <v>1.5007631670316028E-6</v>
      </c>
      <c r="AR2126" s="13">
        <f t="shared" si="2831"/>
        <v>2.3449700482236031E-3</v>
      </c>
      <c r="AS2126" s="13">
        <f t="shared" si="2832"/>
        <v>1.0259243960978265E-3</v>
      </c>
      <c r="AT2126" s="13">
        <f t="shared" si="2833"/>
        <v>2.244209616463995E-4</v>
      </c>
      <c r="AU2126" s="13">
        <f t="shared" si="2834"/>
        <v>3.2728056906766607E-5</v>
      </c>
      <c r="AV2126" s="13">
        <f t="shared" si="2835"/>
        <v>3.5796312241775963E-6</v>
      </c>
      <c r="AW2126" s="13">
        <f t="shared" si="2836"/>
        <v>3.9721540205071278E-9</v>
      </c>
      <c r="AX2126" s="13">
        <f t="shared" si="2837"/>
        <v>2.2147947244250863E-6</v>
      </c>
      <c r="AY2126" s="13">
        <f t="shared" si="2838"/>
        <v>2.3112007141606477E-6</v>
      </c>
      <c r="AZ2126" s="13">
        <f t="shared" si="2839"/>
        <v>1.2059015407225302E-6</v>
      </c>
      <c r="BA2126" s="13">
        <f t="shared" si="2840"/>
        <v>4.1946408116126184E-7</v>
      </c>
      <c r="BB2126" s="13">
        <f t="shared" si="2841"/>
        <v>1.094306475960544E-7</v>
      </c>
      <c r="BC2126" s="13">
        <f t="shared" si="2842"/>
        <v>2.283879296675811E-8</v>
      </c>
      <c r="BD2126" s="13">
        <f t="shared" si="2843"/>
        <v>4.0784038887596043E-4</v>
      </c>
      <c r="BE2126" s="13">
        <f t="shared" si="2844"/>
        <v>1.7843017013323268E-4</v>
      </c>
      <c r="BF2126" s="13">
        <f t="shared" si="2845"/>
        <v>3.9031599716644644E-5</v>
      </c>
      <c r="BG2126" s="13">
        <f t="shared" si="2846"/>
        <v>5.6921082920106803E-6</v>
      </c>
      <c r="BH2126" s="13">
        <f t="shared" si="2847"/>
        <v>6.2257434443866786E-7</v>
      </c>
      <c r="BI2126" s="13">
        <f t="shared" si="2848"/>
        <v>5.4475255138383447E-8</v>
      </c>
      <c r="BJ2126" s="14">
        <f t="shared" si="2849"/>
        <v>0.15323306052674313</v>
      </c>
      <c r="BK2126" s="14">
        <f t="shared" si="2850"/>
        <v>0.343693906580467</v>
      </c>
      <c r="BL2126" s="14">
        <f t="shared" si="2851"/>
        <v>0.45989846661861489</v>
      </c>
      <c r="BM2126" s="14">
        <f t="shared" si="2852"/>
        <v>0.18629766335463779</v>
      </c>
      <c r="BN2126" s="14">
        <f t="shared" si="2853"/>
        <v>0.8135938822162827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1.25</v>
      </c>
      <c r="F2127" s="10">
        <f>VLOOKUP(B2127,home!$B$2:$E$405,3,FALSE)</f>
        <v>0.6</v>
      </c>
      <c r="G2127" s="10">
        <f>VLOOKUP(C2127,away!$B$2:$E$405,4,FALSE)</f>
        <v>1.7</v>
      </c>
      <c r="H2127" s="10">
        <f>VLOOKUP(A2127,away!$A$2:$E$405,3,FALSE)</f>
        <v>0.89839999999999998</v>
      </c>
      <c r="I2127" s="10">
        <f>VLOOKUP(C2127,away!$B$2:$E$405,3,FALSE)</f>
        <v>0.97399999999999998</v>
      </c>
      <c r="J2127" s="10">
        <f>VLOOKUP(B2127,home!$B$2:$E$405,4,FALSE)</f>
        <v>0.69569999999999999</v>
      </c>
      <c r="K2127" s="12">
        <f t="shared" si="2798"/>
        <v>1.2749999999999999</v>
      </c>
      <c r="L2127" s="12">
        <f t="shared" si="2799"/>
        <v>0.60876644112</v>
      </c>
      <c r="M2127" s="13">
        <f t="shared" si="2800"/>
        <v>0.15201646507811881</v>
      </c>
      <c r="N2127" s="13">
        <f t="shared" si="2801"/>
        <v>0.19382099297460145</v>
      </c>
      <c r="O2127" s="13">
        <f t="shared" si="2802"/>
        <v>9.2542522437249128E-2</v>
      </c>
      <c r="P2127" s="13">
        <f t="shared" si="2803"/>
        <v>0.11799171610749262</v>
      </c>
      <c r="Q2127" s="13">
        <f t="shared" si="2804"/>
        <v>0.12356088302130844</v>
      </c>
      <c r="R2127" s="13">
        <f t="shared" si="2805"/>
        <v>2.8168391018195949E-2</v>
      </c>
      <c r="S2127" s="13">
        <f t="shared" si="2806"/>
        <v>2.2895620324477395E-2</v>
      </c>
      <c r="T2127" s="13">
        <f t="shared" si="2807"/>
        <v>7.521971901852656E-2</v>
      </c>
      <c r="U2127" s="13">
        <f t="shared" si="2808"/>
        <v>3.5914698548199828E-2</v>
      </c>
      <c r="V2127" s="13">
        <f t="shared" si="2809"/>
        <v>1.9745620844736369E-3</v>
      </c>
      <c r="W2127" s="13">
        <f t="shared" si="2810"/>
        <v>5.2513375284056099E-2</v>
      </c>
      <c r="X2127" s="13">
        <f t="shared" si="2811"/>
        <v>3.1968380582873795E-2</v>
      </c>
      <c r="Y2127" s="13">
        <f t="shared" si="2812"/>
        <v>9.7306386379028952E-3</v>
      </c>
      <c r="Z2127" s="13">
        <f t="shared" si="2813"/>
        <v>5.7159903840745749E-3</v>
      </c>
      <c r="AA2127" s="13">
        <f t="shared" si="2814"/>
        <v>7.2878877396950819E-3</v>
      </c>
      <c r="AB2127" s="13">
        <f t="shared" si="2815"/>
        <v>4.6460284340556152E-3</v>
      </c>
      <c r="AC2127" s="13">
        <f t="shared" si="2816"/>
        <v>9.5788130905797959E-5</v>
      </c>
      <c r="AD2127" s="13">
        <f t="shared" si="2817"/>
        <v>1.6738638371792871E-2</v>
      </c>
      <c r="AE2127" s="13">
        <f t="shared" si="2818"/>
        <v>1.0189921310791016E-2</v>
      </c>
      <c r="AF2127" s="13">
        <f t="shared" si="2819"/>
        <v>3.101641065831546E-3</v>
      </c>
      <c r="AG2127" s="13">
        <f t="shared" si="2820"/>
        <v>6.2939166442597147E-4</v>
      </c>
      <c r="AH2127" s="13">
        <f t="shared" si="2821"/>
        <v>8.6992578089730506E-4</v>
      </c>
      <c r="AI2127" s="13">
        <f t="shared" si="2822"/>
        <v>1.1091553706440637E-3</v>
      </c>
      <c r="AJ2127" s="13">
        <f t="shared" si="2823"/>
        <v>7.0708654878559075E-4</v>
      </c>
      <c r="AK2127" s="13">
        <f t="shared" si="2824"/>
        <v>3.0051178323387614E-4</v>
      </c>
      <c r="AL2127" s="13">
        <f t="shared" si="2825"/>
        <v>2.9739425772060253E-6</v>
      </c>
      <c r="AM2127" s="13">
        <f t="shared" si="2826"/>
        <v>4.2683527848071806E-3</v>
      </c>
      <c r="AN2127" s="13">
        <f t="shared" si="2827"/>
        <v>2.5984299342517079E-3</v>
      </c>
      <c r="AO2127" s="13">
        <f t="shared" si="2828"/>
        <v>7.9091847178704394E-4</v>
      </c>
      <c r="AP2127" s="13">
        <f t="shared" si="2829"/>
        <v>1.6049487442862265E-4</v>
      </c>
      <c r="AQ2127" s="13">
        <f t="shared" si="2830"/>
        <v>2.4425973380978471E-5</v>
      </c>
      <c r="AR2127" s="13">
        <f t="shared" si="2831"/>
        <v>1.0591632433507791E-4</v>
      </c>
      <c r="AS2127" s="13">
        <f t="shared" si="2832"/>
        <v>1.3504331352722431E-4</v>
      </c>
      <c r="AT2127" s="13">
        <f t="shared" si="2833"/>
        <v>8.6090112373605522E-5</v>
      </c>
      <c r="AU2127" s="13">
        <f t="shared" si="2834"/>
        <v>3.6588297758782355E-5</v>
      </c>
      <c r="AV2127" s="13">
        <f t="shared" si="2835"/>
        <v>1.1662519910611868E-5</v>
      </c>
      <c r="AW2127" s="13">
        <f t="shared" si="2836"/>
        <v>6.4119623874908792E-8</v>
      </c>
      <c r="AX2127" s="13">
        <f t="shared" si="2837"/>
        <v>9.0702496677152696E-4</v>
      </c>
      <c r="AY2127" s="13">
        <f t="shared" si="2838"/>
        <v>5.5216636102848867E-4</v>
      </c>
      <c r="AZ2127" s="13">
        <f t="shared" si="2839"/>
        <v>1.6807017525474706E-4</v>
      </c>
      <c r="BA2127" s="13">
        <f t="shared" si="2840"/>
        <v>3.4105160816082354E-5</v>
      </c>
      <c r="BB2127" s="13">
        <f t="shared" si="2841"/>
        <v>5.1905193434579315E-6</v>
      </c>
      <c r="BC2127" s="13">
        <f t="shared" si="2842"/>
        <v>6.3196279765628111E-7</v>
      </c>
      <c r="BD2127" s="13">
        <f t="shared" si="2843"/>
        <v>1.07463839703295E-5</v>
      </c>
      <c r="BE2127" s="13">
        <f t="shared" si="2844"/>
        <v>1.370163956217011E-5</v>
      </c>
      <c r="BF2127" s="13">
        <f t="shared" si="2845"/>
        <v>8.7347952208834459E-6</v>
      </c>
      <c r="BG2127" s="13">
        <f t="shared" si="2846"/>
        <v>3.7122879688754657E-6</v>
      </c>
      <c r="BH2127" s="13">
        <f t="shared" si="2847"/>
        <v>1.183291790079054E-6</v>
      </c>
      <c r="BI2127" s="13">
        <f t="shared" si="2848"/>
        <v>3.0173940647015862E-7</v>
      </c>
      <c r="BJ2127" s="14">
        <f t="shared" si="2849"/>
        <v>0.52698339311677811</v>
      </c>
      <c r="BK2127" s="14">
        <f t="shared" si="2850"/>
        <v>0.29552929202907396</v>
      </c>
      <c r="BL2127" s="14">
        <f t="shared" si="2851"/>
        <v>0.17195988836678053</v>
      </c>
      <c r="BM2127" s="14">
        <f t="shared" si="2852"/>
        <v>0.29153549101833603</v>
      </c>
      <c r="BN2127" s="14">
        <f t="shared" si="2853"/>
        <v>0.70810097063696631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0.32429999999999998</v>
      </c>
      <c r="G2128" s="10">
        <f>VLOOKUP(C2128,away!$B$2:$E$405,4,FALSE)</f>
        <v>0.89190000000000003</v>
      </c>
      <c r="H2128" s="10">
        <f>VLOOKUP(A2128,away!$A$2:$E$405,3,FALSE)</f>
        <v>1.125</v>
      </c>
      <c r="I2128" s="10">
        <f>VLOOKUP(C2128,away!$B$2:$E$405,3,FALSE)</f>
        <v>1</v>
      </c>
      <c r="J2128" s="10">
        <f>VLOOKUP(B2128,home!$B$2:$E$405,4,FALSE)</f>
        <v>0.77780000000000005</v>
      </c>
      <c r="K2128" s="12">
        <f t="shared" si="2798"/>
        <v>0.44592619518900001</v>
      </c>
      <c r="L2128" s="12">
        <f t="shared" si="2799"/>
        <v>0.87502500000000005</v>
      </c>
      <c r="M2128" s="13">
        <f t="shared" si="2800"/>
        <v>0.26688132496180988</v>
      </c>
      <c r="N2128" s="13">
        <f t="shared" si="2801"/>
        <v>0.11900937380721895</v>
      </c>
      <c r="O2128" s="13">
        <f t="shared" si="2802"/>
        <v>0.23352783137470767</v>
      </c>
      <c r="P2128" s="13">
        <f t="shared" si="2803"/>
        <v>0.10413617731566176</v>
      </c>
      <c r="Q2128" s="13">
        <f t="shared" si="2804"/>
        <v>2.6534698626839284E-2</v>
      </c>
      <c r="R2128" s="13">
        <f t="shared" si="2805"/>
        <v>0.1021713453243268</v>
      </c>
      <c r="S2128" s="13">
        <f t="shared" si="2806"/>
        <v>1.015839477291147E-2</v>
      </c>
      <c r="T2128" s="13">
        <f t="shared" si="2807"/>
        <v>2.3218524665950046E-2</v>
      </c>
      <c r="U2128" s="13">
        <f t="shared" si="2808"/>
        <v>4.5560879277818468E-2</v>
      </c>
      <c r="V2128" s="13">
        <f t="shared" si="2809"/>
        <v>4.4041897626460733E-4</v>
      </c>
      <c r="W2128" s="13">
        <f t="shared" si="2810"/>
        <v>3.9441723997177417E-3</v>
      </c>
      <c r="X2128" s="13">
        <f t="shared" si="2811"/>
        <v>3.4512494540630172E-3</v>
      </c>
      <c r="Y2128" s="13">
        <f t="shared" si="2812"/>
        <v>1.5099647767707457E-3</v>
      </c>
      <c r="Z2128" s="13">
        <f t="shared" si="2813"/>
        <v>2.9800827147473022E-2</v>
      </c>
      <c r="AA2128" s="13">
        <f t="shared" si="2814"/>
        <v>1.3288969463357704E-2</v>
      </c>
      <c r="AB2128" s="13">
        <f t="shared" si="2815"/>
        <v>2.9629497953889534E-3</v>
      </c>
      <c r="AC2128" s="13">
        <f t="shared" si="2816"/>
        <v>1.0740623339801959E-5</v>
      </c>
      <c r="AD2128" s="13">
        <f t="shared" si="2817"/>
        <v>4.3970244784390003E-4</v>
      </c>
      <c r="AE2128" s="13">
        <f t="shared" si="2818"/>
        <v>3.8475063442460861E-4</v>
      </c>
      <c r="AF2128" s="13">
        <f t="shared" si="2819"/>
        <v>1.6833321194369659E-4</v>
      </c>
      <c r="AG2128" s="13">
        <f t="shared" si="2820"/>
        <v>4.909858959367771E-5</v>
      </c>
      <c r="AH2128" s="13">
        <f t="shared" si="2821"/>
        <v>6.5191171936793951E-3</v>
      </c>
      <c r="AI2128" s="13">
        <f t="shared" si="2822"/>
        <v>2.9070451261686433E-3</v>
      </c>
      <c r="AJ2128" s="13">
        <f t="shared" si="2823"/>
        <v>6.4816378617755469E-4</v>
      </c>
      <c r="AK2128" s="13">
        <f t="shared" si="2824"/>
        <v>9.6344403676484503E-5</v>
      </c>
      <c r="AL2128" s="13">
        <f t="shared" si="2825"/>
        <v>1.6763817502096204E-7</v>
      </c>
      <c r="AM2128" s="13">
        <f t="shared" si="2826"/>
        <v>3.9214967916464027E-5</v>
      </c>
      <c r="AN2128" s="13">
        <f t="shared" si="2827"/>
        <v>3.4314077301103937E-5</v>
      </c>
      <c r="AO2128" s="13">
        <f t="shared" si="2828"/>
        <v>1.5012837745199237E-5</v>
      </c>
      <c r="AP2128" s="13">
        <f t="shared" si="2829"/>
        <v>4.3788694493309884E-6</v>
      </c>
      <c r="AQ2128" s="13">
        <f t="shared" si="2830"/>
        <v>9.579050599752119E-7</v>
      </c>
      <c r="AR2128" s="13">
        <f t="shared" si="2831"/>
        <v>1.140878104479863E-3</v>
      </c>
      <c r="AS2128" s="13">
        <f t="shared" si="2832"/>
        <v>5.0874743230514365E-4</v>
      </c>
      <c r="AT2128" s="13">
        <f t="shared" si="2833"/>
        <v>1.13431903400003E-4</v>
      </c>
      <c r="AU2128" s="13">
        <f t="shared" si="2834"/>
        <v>1.6860752365403178E-5</v>
      </c>
      <c r="AV2128" s="13">
        <f t="shared" si="2835"/>
        <v>1.8796627875820427E-6</v>
      </c>
      <c r="AW2128" s="13">
        <f t="shared" si="2836"/>
        <v>1.8169955754839837E-9</v>
      </c>
      <c r="AX2128" s="13">
        <f t="shared" si="2837"/>
        <v>2.9144969062412496E-6</v>
      </c>
      <c r="AY2128" s="13">
        <f t="shared" si="2838"/>
        <v>2.5502576553837497E-6</v>
      </c>
      <c r="AZ2128" s="13">
        <f t="shared" si="2839"/>
        <v>1.1157696024510828E-6</v>
      </c>
      <c r="BA2128" s="13">
        <f t="shared" si="2840"/>
        <v>3.2544209879491964E-7</v>
      </c>
      <c r="BB2128" s="13">
        <f t="shared" si="2841"/>
        <v>7.1192493124506135E-8</v>
      </c>
      <c r="BC2128" s="13">
        <f t="shared" si="2842"/>
        <v>1.2459042259254201E-8</v>
      </c>
      <c r="BD2128" s="13">
        <f t="shared" si="2843"/>
        <v>1.6638281056208194E-4</v>
      </c>
      <c r="BE2128" s="13">
        <f t="shared" si="2844"/>
        <v>7.4194453658801349E-5</v>
      </c>
      <c r="BF2128" s="13">
        <f t="shared" si="2845"/>
        <v>1.6542625212097929E-5</v>
      </c>
      <c r="BG2128" s="13">
        <f t="shared" si="2846"/>
        <v>2.4589299730894849E-6</v>
      </c>
      <c r="BH2128" s="13">
        <f t="shared" si="2847"/>
        <v>2.7412532178399602E-7</v>
      </c>
      <c r="BI2128" s="13">
        <f t="shared" si="2848"/>
        <v>2.4447932349619539E-8</v>
      </c>
      <c r="BJ2128" s="14">
        <f t="shared" si="2849"/>
        <v>0.17881073688963597</v>
      </c>
      <c r="BK2128" s="14">
        <f t="shared" si="2850"/>
        <v>0.38162977454581792</v>
      </c>
      <c r="BL2128" s="14">
        <f t="shared" si="2851"/>
        <v>0.40972432099329997</v>
      </c>
      <c r="BM2128" s="14">
        <f t="shared" si="2852"/>
        <v>0.14770235972500256</v>
      </c>
      <c r="BN2128" s="14">
        <f t="shared" si="2853"/>
        <v>0.85226075141056434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0.83399999999999996</v>
      </c>
      <c r="G2129" s="10">
        <f>VLOOKUP(C2129,away!$B$2:$E$405,4,FALSE)</f>
        <v>1.1119000000000001</v>
      </c>
      <c r="H2129" s="10">
        <f>VLOOKUP(A2129,away!$A$2:$E$405,3,FALSE)</f>
        <v>1.125</v>
      </c>
      <c r="I2129" s="10">
        <f>VLOOKUP(C2129,away!$B$2:$E$405,3,FALSE)</f>
        <v>1.3968</v>
      </c>
      <c r="J2129" s="10">
        <f>VLOOKUP(B2129,home!$B$2:$E$405,4,FALSE)</f>
        <v>1.0159</v>
      </c>
      <c r="K2129" s="12">
        <f t="shared" si="2798"/>
        <v>1.4296563358200001</v>
      </c>
      <c r="L2129" s="12">
        <f t="shared" si="2799"/>
        <v>1.5963852600000001</v>
      </c>
      <c r="M2129" s="13">
        <f t="shared" si="2800"/>
        <v>4.8507269977924428E-2</v>
      </c>
      <c r="N2129" s="13">
        <f t="shared" si="2801"/>
        <v>6.9348725857270935E-2</v>
      </c>
      <c r="O2129" s="13">
        <f t="shared" si="2802"/>
        <v>7.7436290795599078E-2</v>
      </c>
      <c r="P2129" s="13">
        <f t="shared" si="2803"/>
        <v>0.11070728375832818</v>
      </c>
      <c r="Q2129" s="13">
        <f t="shared" si="2804"/>
        <v>4.9572422651445833E-2</v>
      </c>
      <c r="R2129" s="13">
        <f t="shared" si="2805"/>
        <v>6.1809076607584036E-2</v>
      </c>
      <c r="S2129" s="13">
        <f t="shared" si="2806"/>
        <v>6.3166318588557605E-2</v>
      </c>
      <c r="T2129" s="13">
        <f t="shared" si="2807"/>
        <v>7.9136684823258238E-2</v>
      </c>
      <c r="U2129" s="13">
        <f t="shared" si="2808"/>
        <v>8.8365737983216286E-2</v>
      </c>
      <c r="V2129" s="13">
        <f t="shared" si="2809"/>
        <v>1.6018152328586572E-2</v>
      </c>
      <c r="W2129" s="13">
        <f t="shared" si="2810"/>
        <v>2.3623842708528811E-2</v>
      </c>
      <c r="X2129" s="13">
        <f t="shared" si="2811"/>
        <v>3.7712754284453871E-2</v>
      </c>
      <c r="Y2129" s="13">
        <f t="shared" si="2812"/>
        <v>3.0102042526852012E-2</v>
      </c>
      <c r="Z2129" s="13">
        <f t="shared" si="2813"/>
        <v>3.2890366276852663E-2</v>
      </c>
      <c r="AA2129" s="13">
        <f t="shared" si="2814"/>
        <v>4.7021920535142883E-2</v>
      </c>
      <c r="AB2129" s="13">
        <f t="shared" si="2815"/>
        <v>3.3612593307745797E-2</v>
      </c>
      <c r="AC2129" s="13">
        <f t="shared" si="2816"/>
        <v>2.2848715975100201E-3</v>
      </c>
      <c r="AD2129" s="13">
        <f t="shared" si="2817"/>
        <v>8.4434941011658372E-3</v>
      </c>
      <c r="AE2129" s="13">
        <f t="shared" si="2818"/>
        <v>1.3479069525998089E-2</v>
      </c>
      <c r="AF2129" s="13">
        <f t="shared" si="2819"/>
        <v>1.0758893954909272E-2</v>
      </c>
      <c r="AG2129" s="13">
        <f t="shared" si="2820"/>
        <v>5.7251132411734237E-3</v>
      </c>
      <c r="AH2129" s="13">
        <f t="shared" si="2821"/>
        <v>1.3126423980092171E-2</v>
      </c>
      <c r="AI2129" s="13">
        <f t="shared" si="2822"/>
        <v>1.8766275209798355E-2</v>
      </c>
      <c r="AJ2129" s="13">
        <f t="shared" si="2823"/>
        <v>1.3414662126715013E-2</v>
      </c>
      <c r="AK2129" s="13">
        <f t="shared" si="2824"/>
        <v>6.3927855674475722E-3</v>
      </c>
      <c r="AL2129" s="13">
        <f t="shared" si="2825"/>
        <v>2.085888803158818E-4</v>
      </c>
      <c r="AM2129" s="13">
        <f t="shared" si="2826"/>
        <v>2.414258967638104E-3</v>
      </c>
      <c r="AN2129" s="13">
        <f t="shared" si="2827"/>
        <v>3.8540874297602859E-3</v>
      </c>
      <c r="AO2129" s="13">
        <f t="shared" si="2828"/>
        <v>3.076304181810304E-3</v>
      </c>
      <c r="AP2129" s="13">
        <f t="shared" si="2829"/>
        <v>1.6369888837061103E-3</v>
      </c>
      <c r="AQ2129" s="13">
        <f t="shared" si="2830"/>
        <v>6.5331623118307228E-4</v>
      </c>
      <c r="AR2129" s="13">
        <f t="shared" si="2831"/>
        <v>4.1909659516659349E-3</v>
      </c>
      <c r="AS2129" s="13">
        <f t="shared" si="2832"/>
        <v>5.9916410260051007E-3</v>
      </c>
      <c r="AT2129" s="13">
        <f t="shared" si="2833"/>
        <v>4.2829937773936188E-3</v>
      </c>
      <c r="AU2129" s="13">
        <f t="shared" si="2834"/>
        <v>2.0410697300428078E-3</v>
      </c>
      <c r="AV2129" s="13">
        <f t="shared" si="2835"/>
        <v>7.2950706785152974E-4</v>
      </c>
      <c r="AW2129" s="13">
        <f t="shared" si="2836"/>
        <v>1.3223853050201177E-5</v>
      </c>
      <c r="AX2129" s="13">
        <f t="shared" si="2837"/>
        <v>5.7526010489901121E-4</v>
      </c>
      <c r="AY2129" s="13">
        <f t="shared" si="2838"/>
        <v>9.1833675212683527E-4</v>
      </c>
      <c r="AZ2129" s="13">
        <f t="shared" si="2839"/>
        <v>7.3300962740577692E-4</v>
      </c>
      <c r="BA2129" s="13">
        <f t="shared" si="2840"/>
        <v>3.9005525487622488E-4</v>
      </c>
      <c r="BB2129" s="13">
        <f t="shared" si="2841"/>
        <v>1.5566961486748718E-4</v>
      </c>
      <c r="BC2129" s="13">
        <f t="shared" si="2842"/>
        <v>4.9701735720866673E-5</v>
      </c>
      <c r="BD2129" s="13">
        <f t="shared" si="2843"/>
        <v>1.1150660450668956E-3</v>
      </c>
      <c r="BE2129" s="13">
        <f t="shared" si="2844"/>
        <v>1.5941612361876371E-3</v>
      </c>
      <c r="BF2129" s="13">
        <f t="shared" si="2845"/>
        <v>1.1395513558171495E-3</v>
      </c>
      <c r="BG2129" s="13">
        <f t="shared" si="2846"/>
        <v>5.430556052787532E-4</v>
      </c>
      <c r="BH2129" s="13">
        <f t="shared" si="2847"/>
        <v>1.9409572169733373E-4</v>
      </c>
      <c r="BI2129" s="13">
        <f t="shared" si="2848"/>
        <v>5.5498035656029659E-5</v>
      </c>
      <c r="BJ2129" s="14">
        <f t="shared" si="2849"/>
        <v>0.34236003245905039</v>
      </c>
      <c r="BK2129" s="14">
        <f t="shared" si="2850"/>
        <v>0.24181082188334949</v>
      </c>
      <c r="BL2129" s="14">
        <f t="shared" si="2851"/>
        <v>0.38182337166600389</v>
      </c>
      <c r="BM2129" s="14">
        <f t="shared" si="2852"/>
        <v>0.58059840973802745</v>
      </c>
      <c r="BN2129" s="14">
        <f t="shared" si="2853"/>
        <v>0.41738106964815253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0.55600000000000005</v>
      </c>
      <c r="G2130" s="10">
        <f>VLOOKUP(C2130,away!$B$2:$E$405,4,FALSE)</f>
        <v>0.64859999999999995</v>
      </c>
      <c r="H2130" s="10">
        <f>VLOOKUP(A2130,away!$A$2:$E$405,3,FALSE)</f>
        <v>1.125</v>
      </c>
      <c r="I2130" s="10">
        <f>VLOOKUP(C2130,away!$B$2:$E$405,3,FALSE)</f>
        <v>1.4443999999999999</v>
      </c>
      <c r="J2130" s="10">
        <f>VLOOKUP(B2130,home!$B$2:$E$405,4,FALSE)</f>
        <v>0.76190000000000002</v>
      </c>
      <c r="K2130" s="12">
        <f t="shared" si="2798"/>
        <v>0.55597032071999997</v>
      </c>
      <c r="L2130" s="12">
        <f t="shared" si="2799"/>
        <v>1.2380494049999999</v>
      </c>
      <c r="M2130" s="13">
        <f t="shared" si="2800"/>
        <v>0.16629038266072149</v>
      </c>
      <c r="N2130" s="13">
        <f t="shared" si="2801"/>
        <v>9.2452517380532839E-2</v>
      </c>
      <c r="O2130" s="13">
        <f t="shared" si="2802"/>
        <v>0.20587570931032856</v>
      </c>
      <c r="P2130" s="13">
        <f t="shared" si="2803"/>
        <v>0.11446078413372084</v>
      </c>
      <c r="Q2130" s="13">
        <f t="shared" si="2804"/>
        <v>2.5700427869713108E-2</v>
      </c>
      <c r="R2130" s="13">
        <f t="shared" si="2805"/>
        <v>0.12744214970780263</v>
      </c>
      <c r="S2130" s="13">
        <f t="shared" si="2806"/>
        <v>1.9696375242632749E-2</v>
      </c>
      <c r="T2130" s="13">
        <f t="shared" si="2807"/>
        <v>3.1818399432343727E-2</v>
      </c>
      <c r="U2130" s="13">
        <f t="shared" si="2808"/>
        <v>7.0854052846293272E-2</v>
      </c>
      <c r="V2130" s="13">
        <f t="shared" si="2809"/>
        <v>1.5063759877225534E-3</v>
      </c>
      <c r="W2130" s="13">
        <f t="shared" si="2810"/>
        <v>4.7628917084552086E-3</v>
      </c>
      <c r="X2130" s="13">
        <f t="shared" si="2811"/>
        <v>5.8966952457324045E-3</v>
      </c>
      <c r="Y2130" s="13">
        <f t="shared" si="2812"/>
        <v>3.6502000202226666E-3</v>
      </c>
      <c r="Z2130" s="13">
        <f t="shared" si="2813"/>
        <v>5.259322587255532E-2</v>
      </c>
      <c r="AA2130" s="13">
        <f t="shared" si="2814"/>
        <v>2.9240272656063979E-2</v>
      </c>
      <c r="AB2130" s="13">
        <f t="shared" si="2815"/>
        <v>8.1283618832660685E-3</v>
      </c>
      <c r="AC2130" s="13">
        <f t="shared" si="2816"/>
        <v>6.4804174930368014E-5</v>
      </c>
      <c r="AD2130" s="13">
        <f t="shared" si="2817"/>
        <v>6.6200660767611757E-4</v>
      </c>
      <c r="AE2130" s="13">
        <f t="shared" si="2818"/>
        <v>8.1959688673948589E-4</v>
      </c>
      <c r="AF2130" s="13">
        <f t="shared" si="2819"/>
        <v>5.073507189838365E-4</v>
      </c>
      <c r="AG2130" s="13">
        <f t="shared" si="2820"/>
        <v>2.0937508525475365E-4</v>
      </c>
      <c r="AH2130" s="13">
        <f t="shared" si="2821"/>
        <v>1.6278252999636932E-2</v>
      </c>
      <c r="AI2130" s="13">
        <f t="shared" si="2822"/>
        <v>9.0502255409694466E-3</v>
      </c>
      <c r="AJ2130" s="13">
        <f t="shared" si="2823"/>
        <v>2.5158283983005591E-3</v>
      </c>
      <c r="AK2130" s="13">
        <f t="shared" si="2824"/>
        <v>4.6624197382654869E-4</v>
      </c>
      <c r="AL2130" s="13">
        <f t="shared" si="2825"/>
        <v>1.7842370819008987E-6</v>
      </c>
      <c r="AM2130" s="13">
        <f t="shared" si="2826"/>
        <v>7.3611205197690081E-5</v>
      </c>
      <c r="AN2130" s="13">
        <f t="shared" si="2827"/>
        <v>9.1134308796333107E-5</v>
      </c>
      <c r="AO2130" s="13">
        <f t="shared" si="2828"/>
        <v>5.6414388390193242E-5</v>
      </c>
      <c r="AP2130" s="13">
        <f t="shared" si="2829"/>
        <v>2.3281266659972548E-5</v>
      </c>
      <c r="AQ2130" s="13">
        <f t="shared" si="2830"/>
        <v>7.2058395840063393E-6</v>
      </c>
      <c r="AR2130" s="13">
        <f t="shared" si="2831"/>
        <v>4.0306562881279933E-3</v>
      </c>
      <c r="AS2130" s="13">
        <f t="shared" si="2832"/>
        <v>2.2409252692226047E-3</v>
      </c>
      <c r="AT2130" s="13">
        <f t="shared" si="2833"/>
        <v>6.2294397031962189E-4</v>
      </c>
      <c r="AU2130" s="13">
        <f t="shared" si="2834"/>
        <v>1.1544611965639682E-4</v>
      </c>
      <c r="AV2130" s="13">
        <f t="shared" si="2835"/>
        <v>1.6046154042811603E-5</v>
      </c>
      <c r="AW2130" s="13">
        <f t="shared" si="2836"/>
        <v>3.4114549802570828E-8</v>
      </c>
      <c r="AX2130" s="13">
        <f t="shared" si="2837"/>
        <v>6.8209408937242473E-6</v>
      </c>
      <c r="AY2130" s="13">
        <f t="shared" si="2838"/>
        <v>8.4446618150154735E-6</v>
      </c>
      <c r="AZ2130" s="13">
        <f t="shared" si="2839"/>
        <v>5.2274542677530637E-6</v>
      </c>
      <c r="BA2130" s="13">
        <f t="shared" si="2840"/>
        <v>2.1572822152854637E-6</v>
      </c>
      <c r="BB2130" s="13">
        <f t="shared" si="2841"/>
        <v>6.6770549076281266E-7</v>
      </c>
      <c r="BC2130" s="13">
        <f t="shared" si="2842"/>
        <v>1.6533047711082661E-7</v>
      </c>
      <c r="BD2130" s="13">
        <f t="shared" si="2843"/>
        <v>8.3169193654606169E-4</v>
      </c>
      <c r="BE2130" s="13">
        <f t="shared" si="2844"/>
        <v>4.6239603270175169E-4</v>
      </c>
      <c r="BF2130" s="13">
        <f t="shared" si="2845"/>
        <v>1.2853923530042424E-4</v>
      </c>
      <c r="BG2130" s="13">
        <f t="shared" si="2846"/>
        <v>2.3821333291693477E-5</v>
      </c>
      <c r="BH2130" s="13">
        <f t="shared" si="2847"/>
        <v>3.3109885775402081E-6</v>
      </c>
      <c r="BI2130" s="13">
        <f t="shared" si="2848"/>
        <v>3.681622762710573E-7</v>
      </c>
      <c r="BJ2130" s="14">
        <f t="shared" si="2849"/>
        <v>0.16675459133944201</v>
      </c>
      <c r="BK2130" s="14">
        <f t="shared" si="2850"/>
        <v>0.30202895109862493</v>
      </c>
      <c r="BL2130" s="14">
        <f t="shared" si="2851"/>
        <v>0.4783272408065512</v>
      </c>
      <c r="BM2130" s="14">
        <f t="shared" si="2852"/>
        <v>0.26747362750708881</v>
      </c>
      <c r="BN2130" s="14">
        <f t="shared" si="2853"/>
        <v>0.7322219710628195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1.8234999999999999</v>
      </c>
      <c r="F2131" s="10">
        <f>VLOOKUP(B2131,home!$B$2:$E$405,3,FALSE)</f>
        <v>1.2535000000000001</v>
      </c>
      <c r="G2131" s="10">
        <f>VLOOKUP(C2131,away!$B$2:$E$405,4,FALSE)</f>
        <v>0.73119999999999996</v>
      </c>
      <c r="H2131" s="10">
        <f>VLOOKUP(A2131,away!$A$2:$E$405,3,FALSE)</f>
        <v>1.5146999999999999</v>
      </c>
      <c r="I2131" s="10">
        <f>VLOOKUP(C2131,away!$B$2:$E$405,3,FALSE)</f>
        <v>0.99029999999999996</v>
      </c>
      <c r="J2131" s="10">
        <f>VLOOKUP(B2131,home!$B$2:$E$405,4,FALSE)</f>
        <v>1.0375000000000001</v>
      </c>
      <c r="K2131" s="12">
        <f t="shared" si="2798"/>
        <v>1.6713457011999999</v>
      </c>
      <c r="L2131" s="12">
        <f t="shared" si="2799"/>
        <v>1.5562576878749999</v>
      </c>
      <c r="M2131" s="13">
        <f t="shared" si="2800"/>
        <v>3.9652416417041696E-2</v>
      </c>
      <c r="N2131" s="13">
        <f t="shared" si="2801"/>
        <v>6.6272895720814934E-2</v>
      </c>
      <c r="O2131" s="13">
        <f t="shared" si="2802"/>
        <v>6.1709377891841999E-2</v>
      </c>
      <c r="P2131" s="13">
        <f t="shared" si="2803"/>
        <v>0.10313770346325643</v>
      </c>
      <c r="Q2131" s="13">
        <f t="shared" si="2804"/>
        <v>5.5382459684529983E-2</v>
      </c>
      <c r="R2131" s="13">
        <f t="shared" si="2805"/>
        <v>4.8017846879081345E-2</v>
      </c>
      <c r="S2131" s="13">
        <f t="shared" si="2806"/>
        <v>6.7066441574434046E-2</v>
      </c>
      <c r="T2131" s="13">
        <f t="shared" si="2807"/>
        <v>8.6189378657477028E-2</v>
      </c>
      <c r="U2131" s="13">
        <f t="shared" si="2808"/>
        <v>8.0254421962232425E-2</v>
      </c>
      <c r="V2131" s="13">
        <f t="shared" si="2809"/>
        <v>1.9382533941072866E-2</v>
      </c>
      <c r="W2131" s="13">
        <f t="shared" si="2810"/>
        <v>3.0854411971873826E-2</v>
      </c>
      <c r="X2131" s="13">
        <f t="shared" si="2811"/>
        <v>4.8017415836091072E-2</v>
      </c>
      <c r="Y2131" s="13">
        <f t="shared" si="2812"/>
        <v>3.736373627340376E-2</v>
      </c>
      <c r="Z2131" s="13">
        <f t="shared" si="2813"/>
        <v>2.4909381120258301E-2</v>
      </c>
      <c r="AA2131" s="13">
        <f t="shared" si="2814"/>
        <v>4.1632187054896144E-2</v>
      </c>
      <c r="AB2131" s="13">
        <f t="shared" si="2815"/>
        <v>3.4790888432877497E-2</v>
      </c>
      <c r="AC2131" s="13">
        <f t="shared" si="2816"/>
        <v>3.1509271984773062E-3</v>
      </c>
      <c r="AD2131" s="13">
        <f t="shared" si="2817"/>
        <v>1.2892097203061281E-2</v>
      </c>
      <c r="AE2131" s="13">
        <f t="shared" si="2818"/>
        <v>2.0063425385095902E-2</v>
      </c>
      <c r="AF2131" s="13">
        <f t="shared" si="2819"/>
        <v>1.5611930000330967E-2</v>
      </c>
      <c r="AG2131" s="13">
        <f t="shared" si="2820"/>
        <v>8.0987286951938048E-3</v>
      </c>
      <c r="AH2131" s="13">
        <f t="shared" si="2821"/>
        <v>9.6913539671525887E-3</v>
      </c>
      <c r="AI2131" s="13">
        <f t="shared" si="2822"/>
        <v>1.6197602791808041E-2</v>
      </c>
      <c r="AJ2131" s="13">
        <f t="shared" si="2823"/>
        <v>1.353589689791675E-2</v>
      </c>
      <c r="AK2131" s="13">
        <f t="shared" si="2824"/>
        <v>7.541054364073191E-3</v>
      </c>
      <c r="AL2131" s="13">
        <f t="shared" si="2825"/>
        <v>3.2782808655383019E-4</v>
      </c>
      <c r="AM2131" s="13">
        <f t="shared" si="2826"/>
        <v>4.3094302479578014E-3</v>
      </c>
      <c r="AN2131" s="13">
        <f t="shared" si="2827"/>
        <v>6.7065839537453946E-3</v>
      </c>
      <c r="AO2131" s="13">
        <f t="shared" si="2828"/>
        <v>5.2185864186976927E-3</v>
      </c>
      <c r="AP2131" s="13">
        <f t="shared" si="2829"/>
        <v>2.707155077979449E-3</v>
      </c>
      <c r="AQ2131" s="13">
        <f t="shared" si="2830"/>
        <v>1.0532577255938406E-3</v>
      </c>
      <c r="AR2131" s="13">
        <f t="shared" si="2831"/>
        <v>3.0164488234598183E-3</v>
      </c>
      <c r="AS2131" s="13">
        <f t="shared" si="2832"/>
        <v>5.0415287739793641E-3</v>
      </c>
      <c r="AT2131" s="13">
        <f t="shared" si="2833"/>
        <v>4.2130687219332601E-3</v>
      </c>
      <c r="AU2131" s="13">
        <f t="shared" si="2834"/>
        <v>2.3471647657544435E-3</v>
      </c>
      <c r="AV2131" s="13">
        <f t="shared" si="2835"/>
        <v>9.8073093531294837E-4</v>
      </c>
      <c r="AW2131" s="13">
        <f t="shared" si="2836"/>
        <v>2.3685985365029437E-5</v>
      </c>
      <c r="AX2131" s="13">
        <f t="shared" si="2837"/>
        <v>1.2004246199242539E-3</v>
      </c>
      <c r="AY2131" s="13">
        <f t="shared" si="2838"/>
        <v>1.8681700434715449E-3</v>
      </c>
      <c r="AZ2131" s="13">
        <f t="shared" si="2839"/>
        <v>1.4536769962051825E-3</v>
      </c>
      <c r="BA2131" s="13">
        <f t="shared" si="2840"/>
        <v>7.5409866701045081E-4</v>
      </c>
      <c r="BB2131" s="13">
        <f t="shared" si="2841"/>
        <v>2.9339296198782584E-4</v>
      </c>
      <c r="BC2131" s="13">
        <f t="shared" si="2842"/>
        <v>9.131901053239429E-5</v>
      </c>
      <c r="BD2131" s="13">
        <f t="shared" si="2843"/>
        <v>7.8239527859847292E-4</v>
      </c>
      <c r="BE2131" s="13">
        <f t="shared" si="2844"/>
        <v>1.3076529855247339E-3</v>
      </c>
      <c r="BF2131" s="13">
        <f t="shared" si="2845"/>
        <v>1.0927700980090554E-3</v>
      </c>
      <c r="BG2131" s="13">
        <f t="shared" si="2846"/>
        <v>6.0879886856911238E-4</v>
      </c>
      <c r="BH2131" s="13">
        <f t="shared" si="2847"/>
        <v>2.5437834296960235E-4</v>
      </c>
      <c r="BI2131" s="13">
        <f t="shared" si="2848"/>
        <v>8.50308300001248E-5</v>
      </c>
      <c r="BJ2131" s="14">
        <f t="shared" si="2849"/>
        <v>0.4064025751509785</v>
      </c>
      <c r="BK2131" s="14">
        <f t="shared" si="2850"/>
        <v>0.23458602072430773</v>
      </c>
      <c r="BL2131" s="14">
        <f t="shared" si="2851"/>
        <v>0.33310059866599079</v>
      </c>
      <c r="BM2131" s="14">
        <f t="shared" si="2852"/>
        <v>0.62298139154686238</v>
      </c>
      <c r="BN2131" s="14">
        <f t="shared" si="2853"/>
        <v>0.37417270005656639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1.8234999999999999</v>
      </c>
      <c r="F2132" s="10">
        <f>VLOOKUP(B2132,home!$B$2:$E$405,3,FALSE)</f>
        <v>0.5484</v>
      </c>
      <c r="G2132" s="10">
        <f>VLOOKUP(C2132,away!$B$2:$E$405,4,FALSE)</f>
        <v>1.3318000000000001</v>
      </c>
      <c r="H2132" s="10">
        <f>VLOOKUP(A2132,away!$A$2:$E$405,3,FALSE)</f>
        <v>1.5146999999999999</v>
      </c>
      <c r="I2132" s="10">
        <f>VLOOKUP(C2132,away!$B$2:$E$405,3,FALSE)</f>
        <v>0.75449999999999995</v>
      </c>
      <c r="J2132" s="10">
        <f>VLOOKUP(B2132,home!$B$2:$E$405,4,FALSE)</f>
        <v>0.94310000000000005</v>
      </c>
      <c r="K2132" s="12">
        <f t="shared" si="2798"/>
        <v>1.33180985532</v>
      </c>
      <c r="L2132" s="12">
        <f t="shared" si="2799"/>
        <v>1.0778134885649999</v>
      </c>
      <c r="M2132" s="13">
        <f t="shared" si="2800"/>
        <v>8.9849130424009022E-2</v>
      </c>
      <c r="N2132" s="13">
        <f t="shared" si="2801"/>
        <v>0.11966195739062728</v>
      </c>
      <c r="O2132" s="13">
        <f t="shared" si="2802"/>
        <v>9.6840604706832839E-2</v>
      </c>
      <c r="P2132" s="13">
        <f t="shared" si="2803"/>
        <v>0.12897327174370837</v>
      </c>
      <c r="Q2132" s="13">
        <f t="shared" si="2804"/>
        <v>7.9683487079859672E-2</v>
      </c>
      <c r="R2132" s="13">
        <f t="shared" si="2805"/>
        <v>5.2188054996907818E-2</v>
      </c>
      <c r="S2132" s="13">
        <f t="shared" si="2806"/>
        <v>4.628343297753152E-2</v>
      </c>
      <c r="T2132" s="13">
        <f t="shared" si="2807"/>
        <v>8.5883937190567652E-2</v>
      </c>
      <c r="U2132" s="13">
        <f t="shared" si="2808"/>
        <v>6.9504565974863999E-2</v>
      </c>
      <c r="V2132" s="13">
        <f t="shared" si="2809"/>
        <v>7.3819125095503074E-3</v>
      </c>
      <c r="W2132" s="13">
        <f t="shared" si="2810"/>
        <v>3.5374417799740314E-2</v>
      </c>
      <c r="X2132" s="13">
        <f t="shared" si="2811"/>
        <v>3.812702465469394E-2</v>
      </c>
      <c r="Y2132" s="13">
        <f t="shared" si="2812"/>
        <v>2.0546910725839713E-2</v>
      </c>
      <c r="Z2132" s="13">
        <f t="shared" si="2813"/>
        <v>1.8749663205879768E-2</v>
      </c>
      <c r="AA2132" s="13">
        <f t="shared" si="2814"/>
        <v>2.497098624152146E-2</v>
      </c>
      <c r="AB2132" s="13">
        <f t="shared" si="2815"/>
        <v>1.6628302786759204E-2</v>
      </c>
      <c r="AC2132" s="13">
        <f t="shared" si="2816"/>
        <v>6.6226949247420405E-4</v>
      </c>
      <c r="AD2132" s="13">
        <f t="shared" si="2817"/>
        <v>1.1777999562975353E-2</v>
      </c>
      <c r="AE2132" s="13">
        <f t="shared" si="2818"/>
        <v>1.269448679728751E-2</v>
      </c>
      <c r="AF2132" s="13">
        <f t="shared" si="2819"/>
        <v>6.8411445502633899E-3</v>
      </c>
      <c r="AG2132" s="13">
        <f t="shared" si="2820"/>
        <v>2.4578259578322743E-3</v>
      </c>
      <c r="AH2132" s="13">
        <f t="shared" si="2821"/>
        <v>5.0521599773370226E-3</v>
      </c>
      <c r="AI2132" s="13">
        <f t="shared" si="2822"/>
        <v>6.7285164484707149E-3</v>
      </c>
      <c r="AJ2132" s="13">
        <f t="shared" si="2823"/>
        <v>4.4805522588780124E-3</v>
      </c>
      <c r="AK2132" s="13">
        <f t="shared" si="2824"/>
        <v>1.9890812185500073E-3</v>
      </c>
      <c r="AL2132" s="13">
        <f t="shared" si="2825"/>
        <v>3.8025994382965803E-5</v>
      </c>
      <c r="AM2132" s="13">
        <f t="shared" si="2826"/>
        <v>3.137211178785041E-3</v>
      </c>
      <c r="AN2132" s="13">
        <f t="shared" si="2827"/>
        <v>3.3813285249714212E-3</v>
      </c>
      <c r="AO2132" s="13">
        <f t="shared" si="2828"/>
        <v>1.8222207467418958E-3</v>
      </c>
      <c r="AP2132" s="13">
        <f t="shared" si="2829"/>
        <v>6.5467136666046751E-4</v>
      </c>
      <c r="AQ2132" s="13">
        <f t="shared" si="2830"/>
        <v>1.7640340739098366E-4</v>
      </c>
      <c r="AR2132" s="13">
        <f t="shared" si="2831"/>
        <v>1.0890572339924177E-3</v>
      </c>
      <c r="AS2132" s="13">
        <f t="shared" si="2832"/>
        <v>1.4504171572386412E-3</v>
      </c>
      <c r="AT2132" s="13">
        <f t="shared" si="2833"/>
        <v>9.6583993216782038E-4</v>
      </c>
      <c r="AU2132" s="13">
        <f t="shared" si="2834"/>
        <v>4.2877171344090102E-4</v>
      </c>
      <c r="AV2132" s="13">
        <f t="shared" si="2835"/>
        <v>1.4276059841075879E-4</v>
      </c>
      <c r="AW2132" s="13">
        <f t="shared" si="2836"/>
        <v>1.5162259234312542E-6</v>
      </c>
      <c r="AX2132" s="13">
        <f t="shared" si="2837"/>
        <v>6.9636146102099931E-4</v>
      </c>
      <c r="AY2132" s="13">
        <f t="shared" si="2838"/>
        <v>7.5054777560526345E-4</v>
      </c>
      <c r="AZ2132" s="13">
        <f t="shared" si="2839"/>
        <v>4.0447525817990482E-4</v>
      </c>
      <c r="BA2132" s="13">
        <f t="shared" si="2840"/>
        <v>1.4531629635237077E-4</v>
      </c>
      <c r="BB2132" s="13">
        <f t="shared" si="2841"/>
        <v>3.9155966079223523E-5</v>
      </c>
      <c r="BC2132" s="13">
        <f t="shared" si="2842"/>
        <v>8.4405656795961442E-6</v>
      </c>
      <c r="BD2132" s="13">
        <f t="shared" si="2843"/>
        <v>1.9563342943605279E-4</v>
      </c>
      <c r="BE2132" s="13">
        <f t="shared" si="2844"/>
        <v>2.605465293529849E-4</v>
      </c>
      <c r="BF2132" s="13">
        <f t="shared" si="2845"/>
        <v>1.7349921778086349E-4</v>
      </c>
      <c r="BG2132" s="13">
        <f t="shared" si="2846"/>
        <v>7.7022656043621631E-5</v>
      </c>
      <c r="BH2132" s="13">
        <f t="shared" si="2847"/>
        <v>2.5644883100454478E-5</v>
      </c>
      <c r="BI2132" s="13">
        <f t="shared" si="2848"/>
        <v>6.8308216103429087E-6</v>
      </c>
      <c r="BJ2132" s="14">
        <f t="shared" si="2849"/>
        <v>0.42426532425715424</v>
      </c>
      <c r="BK2132" s="14">
        <f t="shared" si="2850"/>
        <v>0.27393859091726164</v>
      </c>
      <c r="BL2132" s="14">
        <f t="shared" si="2851"/>
        <v>0.28319884878269613</v>
      </c>
      <c r="BM2132" s="14">
        <f t="shared" si="2852"/>
        <v>0.43220688927136497</v>
      </c>
      <c r="BN2132" s="14">
        <f t="shared" si="2853"/>
        <v>0.56719650634194496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1.3391999999999999</v>
      </c>
      <c r="F2133" s="10">
        <f>VLOOKUP(B2133,home!$B$2:$E$405,3,FALSE)</f>
        <v>1.2694000000000001</v>
      </c>
      <c r="G2133" s="10">
        <f>VLOOKUP(C2133,away!$B$2:$E$405,4,FALSE)</f>
        <v>0.67200000000000004</v>
      </c>
      <c r="H2133" s="10">
        <f>VLOOKUP(A2133,away!$A$2:$E$405,3,FALSE)</f>
        <v>1.014</v>
      </c>
      <c r="I2133" s="10">
        <f>VLOOKUP(C2133,away!$B$2:$E$405,3,FALSE)</f>
        <v>0.78900000000000003</v>
      </c>
      <c r="J2133" s="10">
        <f>VLOOKUP(B2133,home!$B$2:$E$405,4,FALSE)</f>
        <v>0.78900000000000003</v>
      </c>
      <c r="K2133" s="12">
        <f t="shared" si="2798"/>
        <v>1.1423868825600001</v>
      </c>
      <c r="L2133" s="12">
        <f t="shared" si="2799"/>
        <v>0.63123629400000003</v>
      </c>
      <c r="M2133" s="13">
        <f t="shared" si="2800"/>
        <v>0.16971695899922182</v>
      </c>
      <c r="N2133" s="13">
        <f t="shared" si="2801"/>
        <v>0.19388242770868436</v>
      </c>
      <c r="O2133" s="13">
        <f t="shared" si="2802"/>
        <v>0.10713150422761873</v>
      </c>
      <c r="P2133" s="13">
        <f t="shared" si="2803"/>
        <v>0.12238562513855283</v>
      </c>
      <c r="Q2133" s="13">
        <f t="shared" si="2804"/>
        <v>0.11074437108664426</v>
      </c>
      <c r="R2133" s="13">
        <f t="shared" si="2805"/>
        <v>3.3812646849643684E-2</v>
      </c>
      <c r="S2133" s="13">
        <f t="shared" si="2806"/>
        <v>2.2063560013208597E-2</v>
      </c>
      <c r="T2133" s="13">
        <f t="shared" si="2807"/>
        <v>6.9905866386094084E-2</v>
      </c>
      <c r="U2133" s="13">
        <f t="shared" si="2808"/>
        <v>3.8627124225666658E-2</v>
      </c>
      <c r="V2133" s="13">
        <f t="shared" si="2809"/>
        <v>1.7678208346422323E-3</v>
      </c>
      <c r="W2133" s="13">
        <f t="shared" si="2810"/>
        <v>4.2170972282246456E-2</v>
      </c>
      <c r="X2133" s="13">
        <f t="shared" si="2811"/>
        <v>2.6619848257821977E-2</v>
      </c>
      <c r="Y2133" s="13">
        <f t="shared" si="2812"/>
        <v>8.401707180554949E-3</v>
      </c>
      <c r="Z2133" s="13">
        <f t="shared" si="2813"/>
        <v>7.1145899625666203E-3</v>
      </c>
      <c r="AA2133" s="13">
        <f t="shared" si="2814"/>
        <v>8.1276142480291493E-3</v>
      </c>
      <c r="AB2133" s="13">
        <f t="shared" si="2815"/>
        <v>4.6424399517281303E-3</v>
      </c>
      <c r="AC2133" s="13">
        <f t="shared" si="2816"/>
        <v>7.9675249919205108E-5</v>
      </c>
      <c r="AD2133" s="13">
        <f t="shared" si="2817"/>
        <v>1.2043891390009923E-2</v>
      </c>
      <c r="AE2133" s="13">
        <f t="shared" si="2818"/>
        <v>7.6025413663683731E-3</v>
      </c>
      <c r="AF2133" s="13">
        <f t="shared" si="2819"/>
        <v>2.3995000185440337E-3</v>
      </c>
      <c r="AG2133" s="13">
        <f t="shared" si="2820"/>
        <v>5.0488383305288917E-4</v>
      </c>
      <c r="AH2133" s="13">
        <f t="shared" si="2821"/>
        <v>1.1227468503250378E-3</v>
      </c>
      <c r="AI2133" s="13">
        <f t="shared" si="2822"/>
        <v>1.282611274246879E-3</v>
      </c>
      <c r="AJ2133" s="13">
        <f t="shared" si="2823"/>
        <v>7.3261914756160074E-4</v>
      </c>
      <c r="AK2133" s="13">
        <f t="shared" si="2824"/>
        <v>2.7897816802888734E-4</v>
      </c>
      <c r="AL2133" s="13">
        <f t="shared" si="2825"/>
        <v>2.298204098619764E-6</v>
      </c>
      <c r="AM2133" s="13">
        <f t="shared" si="2826"/>
        <v>2.7517567077849324E-3</v>
      </c>
      <c r="AN2133" s="13">
        <f t="shared" si="2827"/>
        <v>1.7370087062118019E-3</v>
      </c>
      <c r="AO2133" s="13">
        <f t="shared" si="2828"/>
        <v>5.482314691774362E-4</v>
      </c>
      <c r="AP2133" s="13">
        <f t="shared" si="2829"/>
        <v>1.1535453361924672E-4</v>
      </c>
      <c r="AQ2133" s="13">
        <f t="shared" si="2830"/>
        <v>1.8203992074477925E-5</v>
      </c>
      <c r="AR2133" s="13">
        <f t="shared" si="2831"/>
        <v>1.4174371217986998E-4</v>
      </c>
      <c r="AS2133" s="13">
        <f t="shared" si="2832"/>
        <v>1.6192615747964359E-4</v>
      </c>
      <c r="AT2133" s="13">
        <f t="shared" si="2833"/>
        <v>9.2491159124044839E-5</v>
      </c>
      <c r="AU2133" s="13">
        <f t="shared" si="2834"/>
        <v>3.5220228978692837E-5</v>
      </c>
      <c r="AV2133" s="13">
        <f t="shared" si="2835"/>
        <v>1.005878189650457E-5</v>
      </c>
      <c r="AW2133" s="13">
        <f t="shared" si="2836"/>
        <v>4.6035330261389564E-8</v>
      </c>
      <c r="AX2133" s="13">
        <f t="shared" si="2837"/>
        <v>5.2392846116166637E-4</v>
      </c>
      <c r="AY2133" s="13">
        <f t="shared" si="2838"/>
        <v>3.307226601448132E-4</v>
      </c>
      <c r="AZ2133" s="13">
        <f t="shared" si="2839"/>
        <v>1.0438207316581669E-4</v>
      </c>
      <c r="BA2133" s="13">
        <f t="shared" si="2840"/>
        <v>2.1963251008408997E-5</v>
      </c>
      <c r="BB2133" s="13">
        <f t="shared" si="2841"/>
        <v>3.4660002926849639E-6</v>
      </c>
      <c r="BC2133" s="13">
        <f t="shared" si="2842"/>
        <v>4.3757303595147456E-7</v>
      </c>
      <c r="BD2133" s="13">
        <f t="shared" si="2843"/>
        <v>1.4912295929037289E-5</v>
      </c>
      <c r="BE2133" s="13">
        <f t="shared" si="2844"/>
        <v>1.7035611258185089E-5</v>
      </c>
      <c r="BF2133" s="13">
        <f t="shared" si="2845"/>
        <v>9.7306294188710525E-6</v>
      </c>
      <c r="BG2133" s="13">
        <f t="shared" si="2846"/>
        <v>3.7053811357235766E-6</v>
      </c>
      <c r="BH2133" s="13">
        <f t="shared" si="2847"/>
        <v>1.058244701083972E-6</v>
      </c>
      <c r="BI2133" s="13">
        <f t="shared" si="2848"/>
        <v>2.4178497301139161E-7</v>
      </c>
      <c r="BJ2133" s="14">
        <f t="shared" si="2849"/>
        <v>0.48043146493769867</v>
      </c>
      <c r="BK2133" s="14">
        <f t="shared" si="2850"/>
        <v>0.31634666109978815</v>
      </c>
      <c r="BL2133" s="14">
        <f t="shared" si="2851"/>
        <v>0.19624640892992345</v>
      </c>
      <c r="BM2133" s="14">
        <f t="shared" si="2852"/>
        <v>0.26213491429479652</v>
      </c>
      <c r="BN2133" s="14">
        <f t="shared" si="2853"/>
        <v>0.73767353401036562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1.3391999999999999</v>
      </c>
      <c r="F2134" s="10">
        <f>VLOOKUP(B2134,home!$B$2:$E$405,3,FALSE)</f>
        <v>1.2694000000000001</v>
      </c>
      <c r="G2134" s="10">
        <f>VLOOKUP(C2134,away!$B$2:$E$405,4,FALSE)</f>
        <v>0.52270000000000005</v>
      </c>
      <c r="H2134" s="10">
        <f>VLOOKUP(A2134,away!$A$2:$E$405,3,FALSE)</f>
        <v>1.014</v>
      </c>
      <c r="I2134" s="10">
        <f>VLOOKUP(C2134,away!$B$2:$E$405,3,FALSE)</f>
        <v>1.8737999999999999</v>
      </c>
      <c r="J2134" s="10">
        <f>VLOOKUP(B2134,home!$B$2:$E$405,4,FALSE)</f>
        <v>1.0848</v>
      </c>
      <c r="K2134" s="12">
        <f t="shared" si="2798"/>
        <v>0.88857979689600008</v>
      </c>
      <c r="L2134" s="12">
        <f t="shared" si="2799"/>
        <v>2.0611560153599999</v>
      </c>
      <c r="M2134" s="13">
        <f t="shared" si="2800"/>
        <v>5.2353535283958579E-2</v>
      </c>
      <c r="N2134" s="13">
        <f t="shared" si="2801"/>
        <v>4.6520293749407485E-2</v>
      </c>
      <c r="O2134" s="13">
        <f t="shared" si="2802"/>
        <v>0.10790880417589321</v>
      </c>
      <c r="P2134" s="13">
        <f t="shared" si="2803"/>
        <v>9.5885583297905433E-2</v>
      </c>
      <c r="Q2134" s="13">
        <f t="shared" si="2804"/>
        <v>2.0668496585695383E-2</v>
      </c>
      <c r="R2134" s="13">
        <f t="shared" si="2805"/>
        <v>0.1112084404187233</v>
      </c>
      <c r="S2134" s="13">
        <f t="shared" si="2806"/>
        <v>4.3903649650937099E-2</v>
      </c>
      <c r="T2134" s="13">
        <f t="shared" si="2807"/>
        <v>4.2600996066053651E-2</v>
      </c>
      <c r="U2134" s="13">
        <f t="shared" si="2808"/>
        <v>9.8817573400390074E-2</v>
      </c>
      <c r="V2134" s="13">
        <f t="shared" si="2809"/>
        <v>8.9344004773486193E-3</v>
      </c>
      <c r="W2134" s="13">
        <f t="shared" si="2810"/>
        <v>6.121869499420958E-3</v>
      </c>
      <c r="X2134" s="13">
        <f t="shared" si="2811"/>
        <v>1.2618128143980419E-2</v>
      </c>
      <c r="Y2134" s="13">
        <f t="shared" si="2812"/>
        <v>1.3003965363274276E-2</v>
      </c>
      <c r="Z2134" s="13">
        <f t="shared" si="2813"/>
        <v>7.6405981975951887E-2</v>
      </c>
      <c r="AA2134" s="13">
        <f t="shared" si="2814"/>
        <v>6.7892811945830758E-2</v>
      </c>
      <c r="AB2134" s="13">
        <f t="shared" si="2815"/>
        <v>3.0164090524762315E-2</v>
      </c>
      <c r="AC2134" s="13">
        <f t="shared" si="2816"/>
        <v>1.0227105444517008E-3</v>
      </c>
      <c r="AD2134" s="13">
        <f t="shared" si="2817"/>
        <v>1.3599423891048233E-3</v>
      </c>
      <c r="AE2134" s="13">
        <f t="shared" si="2818"/>
        <v>2.8030534358464559E-3</v>
      </c>
      <c r="AF2134" s="13">
        <f t="shared" si="2819"/>
        <v>2.8887652253352194E-3</v>
      </c>
      <c r="AG2134" s="13">
        <f t="shared" si="2820"/>
        <v>1.984731940387491E-3</v>
      </c>
      <c r="AH2134" s="13">
        <f t="shared" si="2821"/>
        <v>3.9371162339805255E-2</v>
      </c>
      <c r="AI2134" s="13">
        <f t="shared" si="2822"/>
        <v>3.4984419435463598E-2</v>
      </c>
      <c r="AJ2134" s="13">
        <f t="shared" si="2823"/>
        <v>1.554322415824436E-2</v>
      </c>
      <c r="AK2134" s="13">
        <f t="shared" si="2824"/>
        <v>4.6037983218805917E-3</v>
      </c>
      <c r="AL2134" s="13">
        <f t="shared" si="2825"/>
        <v>7.4923839674083547E-5</v>
      </c>
      <c r="AM2134" s="13">
        <f t="shared" si="2826"/>
        <v>2.4168346638020504E-4</v>
      </c>
      <c r="AN2134" s="13">
        <f t="shared" si="2827"/>
        <v>4.9814733054261585E-4</v>
      </c>
      <c r="AO2134" s="13">
        <f t="shared" si="2828"/>
        <v>5.1337968344171946E-4</v>
      </c>
      <c r="AP2134" s="13">
        <f t="shared" si="2829"/>
        <v>3.527185408965042E-4</v>
      </c>
      <c r="AQ2134" s="13">
        <f t="shared" si="2830"/>
        <v>1.81751985574458E-4</v>
      </c>
      <c r="AR2134" s="13">
        <f t="shared" si="2831"/>
        <v>1.6230021617680924E-2</v>
      </c>
      <c r="AS2134" s="13">
        <f t="shared" si="2832"/>
        <v>1.4421669312656605E-2</v>
      </c>
      <c r="AT2134" s="13">
        <f t="shared" si="2833"/>
        <v>6.4074019943708418E-3</v>
      </c>
      <c r="AU2134" s="13">
        <f t="shared" si="2834"/>
        <v>1.8978293209296897E-3</v>
      </c>
      <c r="AV2134" s="13">
        <f t="shared" si="2835"/>
        <v>4.2159319813374438E-4</v>
      </c>
      <c r="AW2134" s="13">
        <f t="shared" si="2836"/>
        <v>3.8117536598385963E-6</v>
      </c>
      <c r="AX2134" s="13">
        <f t="shared" si="2837"/>
        <v>3.5792507578207288E-5</v>
      </c>
      <c r="AY2134" s="13">
        <f t="shared" si="2838"/>
        <v>7.3773942299640321E-5</v>
      </c>
      <c r="AZ2134" s="13">
        <f t="shared" si="2839"/>
        <v>7.6029802473862615E-5</v>
      </c>
      <c r="BA2134" s="13">
        <f t="shared" si="2840"/>
        <v>5.2236428238544837E-5</v>
      </c>
      <c r="BB2134" s="13">
        <f t="shared" si="2841"/>
        <v>2.6916857071199423E-5</v>
      </c>
      <c r="BC2134" s="13">
        <f t="shared" si="2842"/>
        <v>1.1095968373377599E-5</v>
      </c>
      <c r="BD2134" s="13">
        <f t="shared" si="2843"/>
        <v>5.5754344477843181E-3</v>
      </c>
      <c r="BE2134" s="13">
        <f t="shared" si="2844"/>
        <v>4.9542184092191514E-3</v>
      </c>
      <c r="BF2134" s="13">
        <f t="shared" si="2845"/>
        <v>2.2011091939211891E-3</v>
      </c>
      <c r="BG2134" s="13">
        <f t="shared" si="2846"/>
        <v>6.5195372016013632E-4</v>
      </c>
      <c r="BH2134" s="13">
        <f t="shared" si="2847"/>
        <v>1.4482822606137142E-4</v>
      </c>
      <c r="BI2134" s="13">
        <f t="shared" si="2848"/>
        <v>2.5738287139684283E-5</v>
      </c>
      <c r="BJ2134" s="14">
        <f t="shared" si="2849"/>
        <v>0.15263376891137653</v>
      </c>
      <c r="BK2134" s="14">
        <f t="shared" si="2850"/>
        <v>0.20224857703657514</v>
      </c>
      <c r="BL2134" s="14">
        <f t="shared" si="2851"/>
        <v>0.5634261224490511</v>
      </c>
      <c r="BM2134" s="14">
        <f t="shared" si="2852"/>
        <v>0.56009933467273165</v>
      </c>
      <c r="BN2134" s="14">
        <f t="shared" si="2853"/>
        <v>0.43454515351158335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1.3391999999999999</v>
      </c>
      <c r="F2135" s="10">
        <f>VLOOKUP(B2135,home!$B$2:$E$405,3,FALSE)</f>
        <v>0.82140000000000002</v>
      </c>
      <c r="G2135" s="10">
        <f>VLOOKUP(C2135,away!$B$2:$E$405,4,FALSE)</f>
        <v>0.89610000000000001</v>
      </c>
      <c r="H2135" s="10">
        <f>VLOOKUP(A2135,away!$A$2:$E$405,3,FALSE)</f>
        <v>1.014</v>
      </c>
      <c r="I2135" s="10">
        <f>VLOOKUP(C2135,away!$B$2:$E$405,3,FALSE)</f>
        <v>0.88759999999999994</v>
      </c>
      <c r="J2135" s="10">
        <f>VLOOKUP(B2135,home!$B$2:$E$405,4,FALSE)</f>
        <v>0.78900000000000003</v>
      </c>
      <c r="K2135" s="12">
        <f t="shared" si="2798"/>
        <v>0.98572691836799997</v>
      </c>
      <c r="L2135" s="12">
        <f t="shared" si="2799"/>
        <v>0.7101208296</v>
      </c>
      <c r="M2135" s="13">
        <f t="shared" si="2800"/>
        <v>0.18344364910998046</v>
      </c>
      <c r="N2135" s="13">
        <f t="shared" si="2801"/>
        <v>0.18082534293136174</v>
      </c>
      <c r="O2135" s="13">
        <f t="shared" si="2802"/>
        <v>0.1302671562908306</v>
      </c>
      <c r="P2135" s="13">
        <f t="shared" si="2803"/>
        <v>0.12840784253512308</v>
      </c>
      <c r="Q2135" s="13">
        <f t="shared" si="2804"/>
        <v>8.9122204025284008E-2</v>
      </c>
      <c r="R2135" s="13">
        <f t="shared" si="2805"/>
        <v>4.625271054743875E-2</v>
      </c>
      <c r="S2135" s="13">
        <f t="shared" si="2806"/>
        <v>2.2470897881342745E-2</v>
      </c>
      <c r="T2135" s="13">
        <f t="shared" si="2807"/>
        <v>6.3287533458215126E-2</v>
      </c>
      <c r="U2135" s="13">
        <f t="shared" si="2808"/>
        <v>4.5592541834093891E-2</v>
      </c>
      <c r="V2135" s="13">
        <f t="shared" si="2809"/>
        <v>1.7476995922603006E-3</v>
      </c>
      <c r="W2135" s="13">
        <f t="shared" si="2810"/>
        <v>2.928338517733579E-2</v>
      </c>
      <c r="X2135" s="13">
        <f t="shared" si="2811"/>
        <v>2.0794741775626031E-2</v>
      </c>
      <c r="Y2135" s="13">
        <f t="shared" si="2812"/>
        <v>7.3833896405126678E-3</v>
      </c>
      <c r="Z2135" s="13">
        <f t="shared" si="2813"/>
        <v>1.0948337728398627E-2</v>
      </c>
      <c r="AA2135" s="13">
        <f t="shared" si="2814"/>
        <v>1.0792071210266487E-2</v>
      </c>
      <c r="AB2135" s="13">
        <f t="shared" si="2815"/>
        <v>5.3190175484519979E-3</v>
      </c>
      <c r="AC2135" s="13">
        <f t="shared" si="2816"/>
        <v>7.6460242399531555E-5</v>
      </c>
      <c r="AD2135" s="13">
        <f t="shared" si="2817"/>
        <v>7.2163552575595924E-3</v>
      </c>
      <c r="AE2135" s="13">
        <f t="shared" si="2818"/>
        <v>5.1244841821865396E-3</v>
      </c>
      <c r="AF2135" s="13">
        <f t="shared" si="2819"/>
        <v>1.8195014793631916E-3</v>
      </c>
      <c r="AG2135" s="13">
        <f t="shared" si="2820"/>
        <v>4.3068863332793901E-4</v>
      </c>
      <c r="AH2135" s="13">
        <f t="shared" si="2821"/>
        <v>1.9436606676078529E-3</v>
      </c>
      <c r="AI2135" s="13">
        <f t="shared" si="2822"/>
        <v>1.9159186402341784E-3</v>
      </c>
      <c r="AJ2135" s="13">
        <f t="shared" si="2823"/>
        <v>9.4428628854092262E-4</v>
      </c>
      <c r="AK2135" s="13">
        <f t="shared" si="2824"/>
        <v>3.1026947108686657E-4</v>
      </c>
      <c r="AL2135" s="13">
        <f t="shared" si="2825"/>
        <v>2.1408415748097395E-6</v>
      </c>
      <c r="AM2135" s="13">
        <f t="shared" si="2826"/>
        <v>1.4226711259765869E-3</v>
      </c>
      <c r="AN2135" s="13">
        <f t="shared" si="2827"/>
        <v>1.01026840022646E-3</v>
      </c>
      <c r="AO2135" s="13">
        <f t="shared" si="2828"/>
        <v>3.5870631724373929E-4</v>
      </c>
      <c r="AP2135" s="13">
        <f t="shared" si="2829"/>
        <v>8.4908275861294983E-5</v>
      </c>
      <c r="AQ2135" s="13">
        <f t="shared" si="2830"/>
        <v>1.5073783823632112E-5</v>
      </c>
      <c r="AR2135" s="13">
        <f t="shared" si="2831"/>
        <v>2.7604678514851571E-4</v>
      </c>
      <c r="AS2135" s="13">
        <f t="shared" si="2832"/>
        <v>2.7210674684983977E-4</v>
      </c>
      <c r="AT2135" s="13">
        <f t="shared" si="2833"/>
        <v>1.3411147251971703E-4</v>
      </c>
      <c r="AU2135" s="13">
        <f t="shared" si="2834"/>
        <v>4.4065762841551794E-5</v>
      </c>
      <c r="AV2135" s="13">
        <f t="shared" si="2835"/>
        <v>1.0859202152834491E-5</v>
      </c>
      <c r="AW2135" s="13">
        <f t="shared" si="2836"/>
        <v>4.1626595954755215E-8</v>
      </c>
      <c r="AX2135" s="13">
        <f t="shared" si="2837"/>
        <v>2.3372753747667217E-4</v>
      </c>
      <c r="AY2135" s="13">
        <f t="shared" si="2838"/>
        <v>1.6597479281329951E-4</v>
      </c>
      <c r="AZ2135" s="13">
        <f t="shared" si="2839"/>
        <v>5.8931078782634193E-5</v>
      </c>
      <c r="BA2135" s="13">
        <f t="shared" si="2840"/>
        <v>1.3949395518115717E-5</v>
      </c>
      <c r="BB2135" s="13">
        <f t="shared" si="2841"/>
        <v>2.4764390794357139E-6</v>
      </c>
      <c r="BC2135" s="13">
        <f t="shared" si="2842"/>
        <v>3.5171419470854993E-7</v>
      </c>
      <c r="BD2135" s="13">
        <f t="shared" si="2843"/>
        <v>3.267109534634614E-5</v>
      </c>
      <c r="BE2135" s="13">
        <f t="shared" si="2844"/>
        <v>3.2204778135460884E-5</v>
      </c>
      <c r="BF2135" s="13">
        <f t="shared" si="2845"/>
        <v>1.5872558354096499E-5</v>
      </c>
      <c r="BG2135" s="13">
        <f t="shared" si="2846"/>
        <v>5.2153360109999324E-6</v>
      </c>
      <c r="BH2135" s="13">
        <f t="shared" si="2847"/>
        <v>1.2852242735941551E-6</v>
      </c>
      <c r="BI2135" s="13">
        <f t="shared" si="2848"/>
        <v>2.5337603252434364E-7</v>
      </c>
      <c r="BJ2135" s="14">
        <f t="shared" si="2849"/>
        <v>0.4086546654217692</v>
      </c>
      <c r="BK2135" s="14">
        <f t="shared" si="2850"/>
        <v>0.33631466499549417</v>
      </c>
      <c r="BL2135" s="14">
        <f t="shared" si="2851"/>
        <v>0.24416232483621697</v>
      </c>
      <c r="BM2135" s="14">
        <f t="shared" si="2852"/>
        <v>0.241595154375643</v>
      </c>
      <c r="BN2135" s="14">
        <f t="shared" si="2853"/>
        <v>0.75831890544001868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1.3391999999999999</v>
      </c>
      <c r="F2136" s="10">
        <f>VLOOKUP(B2136,home!$B$2:$E$405,3,FALSE)</f>
        <v>1.5681</v>
      </c>
      <c r="G2136" s="10">
        <f>VLOOKUP(C2136,away!$B$2:$E$405,4,FALSE)</f>
        <v>1.0861000000000001</v>
      </c>
      <c r="H2136" s="10">
        <f>VLOOKUP(A2136,away!$A$2:$E$405,3,FALSE)</f>
        <v>1.014</v>
      </c>
      <c r="I2136" s="10">
        <f>VLOOKUP(C2136,away!$B$2:$E$405,3,FALSE)</f>
        <v>0.80689999999999995</v>
      </c>
      <c r="J2136" s="10">
        <f>VLOOKUP(B2136,home!$B$2:$E$405,4,FALSE)</f>
        <v>0.88759999999999994</v>
      </c>
      <c r="K2136" s="12">
        <f t="shared" si="2798"/>
        <v>2.2808094786719999</v>
      </c>
      <c r="L2136" s="12">
        <f t="shared" si="2799"/>
        <v>0.72623130215999987</v>
      </c>
      <c r="M2136" s="13">
        <f t="shared" si="2800"/>
        <v>4.94377596771952E-2</v>
      </c>
      <c r="N2136" s="13">
        <f t="shared" si="2801"/>
        <v>0.11275811087605518</v>
      </c>
      <c r="O2136" s="13">
        <f t="shared" si="2802"/>
        <v>3.5903248586242602E-2</v>
      </c>
      <c r="P2136" s="13">
        <f t="shared" si="2803"/>
        <v>8.1888469690619192E-2</v>
      </c>
      <c r="Q2136" s="13">
        <f t="shared" si="2804"/>
        <v>0.12858988404162752</v>
      </c>
      <c r="R2136" s="13">
        <f t="shared" si="2805"/>
        <v>1.3037031486280569E-2</v>
      </c>
      <c r="S2136" s="13">
        <f t="shared" si="2806"/>
        <v>3.3909917804005471E-2</v>
      </c>
      <c r="T2136" s="13">
        <f t="shared" si="2807"/>
        <v>9.3385998932154532E-2</v>
      </c>
      <c r="U2136" s="13">
        <f t="shared" si="2808"/>
        <v>2.9734984987654027E-2</v>
      </c>
      <c r="V2136" s="13">
        <f t="shared" si="2809"/>
        <v>6.2409140400555363E-3</v>
      </c>
      <c r="W2136" s="13">
        <f t="shared" si="2810"/>
        <v>9.776300879449247E-2</v>
      </c>
      <c r="X2136" s="13">
        <f t="shared" si="2811"/>
        <v>7.0998557179903776E-2</v>
      </c>
      <c r="Y2136" s="13">
        <f t="shared" si="2812"/>
        <v>2.5780687316121362E-2</v>
      </c>
      <c r="Z2136" s="13">
        <f t="shared" si="2813"/>
        <v>3.155966784194152E-3</v>
      </c>
      <c r="AA2136" s="13">
        <f t="shared" si="2814"/>
        <v>7.198158955764011E-3</v>
      </c>
      <c r="AB2136" s="13">
        <f t="shared" si="2815"/>
        <v>8.2088145876471532E-3</v>
      </c>
      <c r="AC2136" s="13">
        <f t="shared" si="2816"/>
        <v>6.4608876841787594E-4</v>
      </c>
      <c r="AD2136" s="13">
        <f t="shared" si="2817"/>
        <v>5.5744699280493124E-2</v>
      </c>
      <c r="AE2136" s="13">
        <f t="shared" si="2818"/>
        <v>4.0483545546990123E-2</v>
      </c>
      <c r="AF2136" s="13">
        <f t="shared" si="2819"/>
        <v>1.470020899932215E-2</v>
      </c>
      <c r="AG2136" s="13">
        <f t="shared" si="2820"/>
        <v>3.5585839745339585E-3</v>
      </c>
      <c r="AH2136" s="13">
        <f t="shared" si="2821"/>
        <v>5.7299046681475656E-4</v>
      </c>
      <c r="AI2136" s="13">
        <f t="shared" si="2822"/>
        <v>1.3068820878997904E-3</v>
      </c>
      <c r="AJ2136" s="13">
        <f t="shared" si="2823"/>
        <v>1.4903745267942482E-3</v>
      </c>
      <c r="AK2136" s="13">
        <f t="shared" si="2824"/>
        <v>1.1330867824945394E-3</v>
      </c>
      <c r="AL2136" s="13">
        <f t="shared" si="2825"/>
        <v>4.2807134364902856E-5</v>
      </c>
      <c r="AM2136" s="13">
        <f t="shared" si="2826"/>
        <v>2.5428607700933799E-2</v>
      </c>
      <c r="AN2136" s="13">
        <f t="shared" si="2827"/>
        <v>1.8467050882764954E-2</v>
      </c>
      <c r="AO2136" s="13">
        <f t="shared" si="2828"/>
        <v>6.7056752048226826E-3</v>
      </c>
      <c r="AP2136" s="13">
        <f t="shared" si="2829"/>
        <v>1.6232904119534671E-3</v>
      </c>
      <c r="AQ2136" s="13">
        <f t="shared" si="2830"/>
        <v>2.9472107741420218E-4</v>
      </c>
      <c r="AR2136" s="13">
        <f t="shared" si="2831"/>
        <v>8.3224722568029405E-5</v>
      </c>
      <c r="AS2136" s="13">
        <f t="shared" si="2832"/>
        <v>1.8981973609300893E-4</v>
      </c>
      <c r="AT2136" s="13">
        <f t="shared" si="2833"/>
        <v>2.164713266599762E-4</v>
      </c>
      <c r="AU2136" s="13">
        <f t="shared" si="2834"/>
        <v>1.6457661790225884E-4</v>
      </c>
      <c r="AV2136" s="13">
        <f t="shared" si="2835"/>
        <v>9.3841977519812977E-5</v>
      </c>
      <c r="AW2136" s="13">
        <f t="shared" si="2836"/>
        <v>1.9695981527925512E-6</v>
      </c>
      <c r="AX2136" s="13">
        <f t="shared" si="2837"/>
        <v>9.6663015789535938E-3</v>
      </c>
      <c r="AY2136" s="13">
        <f t="shared" si="2838"/>
        <v>7.0199707827547303E-3</v>
      </c>
      <c r="AZ2136" s="13">
        <f t="shared" si="2839"/>
        <v>2.5490612613425605E-3</v>
      </c>
      <c r="BA2136" s="13">
        <f t="shared" si="2840"/>
        <v>6.1706935970347321E-4</v>
      </c>
      <c r="BB2136" s="13">
        <f t="shared" si="2841"/>
        <v>1.1203377115512266E-4</v>
      </c>
      <c r="BC2136" s="13">
        <f t="shared" si="2842"/>
        <v>1.627248630237604E-5</v>
      </c>
      <c r="BD2136" s="13">
        <f t="shared" si="2843"/>
        <v>1.0073399773747448E-5</v>
      </c>
      <c r="BE2136" s="13">
        <f t="shared" si="2844"/>
        <v>2.2975505686415555E-5</v>
      </c>
      <c r="BF2136" s="13">
        <f t="shared" si="2845"/>
        <v>2.6201375573429523E-5</v>
      </c>
      <c r="BG2136" s="13">
        <f t="shared" si="2846"/>
        <v>1.9920115254041021E-5</v>
      </c>
      <c r="BH2136" s="13">
        <f t="shared" si="2847"/>
        <v>1.1358496921913862E-5</v>
      </c>
      <c r="BI2136" s="13">
        <f t="shared" si="2848"/>
        <v>5.1813134885935775E-6</v>
      </c>
      <c r="BJ2136" s="14">
        <f t="shared" si="2849"/>
        <v>0.71626333945979503</v>
      </c>
      <c r="BK2136" s="14">
        <f t="shared" si="2850"/>
        <v>0.17918592789741294</v>
      </c>
      <c r="BL2136" s="14">
        <f t="shared" si="2851"/>
        <v>9.9429217055032881E-2</v>
      </c>
      <c r="BM2136" s="14">
        <f t="shared" si="2852"/>
        <v>0.56940194565381308</v>
      </c>
      <c r="BN2136" s="14">
        <f t="shared" si="2853"/>
        <v>0.42161450435802028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1.6516999999999999</v>
      </c>
      <c r="F2137" s="10">
        <f>VLOOKUP(B2137,home!$B$2:$E$405,3,FALSE)</f>
        <v>0.77839999999999998</v>
      </c>
      <c r="G2137" s="10">
        <f>VLOOKUP(C2137,away!$B$2:$E$405,4,FALSE)</f>
        <v>1.0091000000000001</v>
      </c>
      <c r="H2137" s="10">
        <f>VLOOKUP(A2137,away!$A$2:$E$405,3,FALSE)</f>
        <v>1.3258000000000001</v>
      </c>
      <c r="I2137" s="10">
        <f>VLOOKUP(C2137,away!$B$2:$E$405,3,FALSE)</f>
        <v>1.7599</v>
      </c>
      <c r="J2137" s="10">
        <f>VLOOKUP(B2137,home!$B$2:$E$405,4,FALSE)</f>
        <v>0.75429999999999997</v>
      </c>
      <c r="K2137" s="12">
        <f t="shared" si="2798"/>
        <v>1.297382997848</v>
      </c>
      <c r="L2137" s="12">
        <f t="shared" si="2799"/>
        <v>1.7599896493060001</v>
      </c>
      <c r="M2137" s="13">
        <f t="shared" si="2800"/>
        <v>4.7011047713771563E-2</v>
      </c>
      <c r="N2137" s="13">
        <f t="shared" si="2801"/>
        <v>6.0991334014868309E-2</v>
      </c>
      <c r="O2137" s="13">
        <f t="shared" si="2802"/>
        <v>8.2738957379268452E-2</v>
      </c>
      <c r="P2137" s="13">
        <f t="shared" si="2803"/>
        <v>0.1073441165635332</v>
      </c>
      <c r="Q2137" s="13">
        <f t="shared" si="2804"/>
        <v>3.9564559883479282E-2</v>
      </c>
      <c r="R2137" s="13">
        <f t="shared" si="2805"/>
        <v>7.2809854290941389E-2</v>
      </c>
      <c r="S2137" s="13">
        <f t="shared" si="2806"/>
        <v>6.1276869593303564E-2</v>
      </c>
      <c r="T2137" s="13">
        <f t="shared" si="2807"/>
        <v>6.9633215874270946E-2</v>
      </c>
      <c r="U2137" s="13">
        <f t="shared" si="2808"/>
        <v>9.4462267032857608E-2</v>
      </c>
      <c r="V2137" s="13">
        <f t="shared" si="2809"/>
        <v>1.5546490906942731E-2</v>
      </c>
      <c r="W2137" s="13">
        <f t="shared" si="2810"/>
        <v>1.7110129103388359E-2</v>
      </c>
      <c r="X2137" s="13">
        <f t="shared" si="2811"/>
        <v>3.0113650120252865E-2</v>
      </c>
      <c r="Y2137" s="13">
        <f t="shared" si="2812"/>
        <v>2.6499856257233719E-2</v>
      </c>
      <c r="Z2137" s="13">
        <f t="shared" si="2813"/>
        <v>4.2714863306511641E-2</v>
      </c>
      <c r="AA2137" s="13">
        <f t="shared" si="2814"/>
        <v>5.5417537409269607E-2</v>
      </c>
      <c r="AB2137" s="13">
        <f t="shared" si="2815"/>
        <v>3.5948885408695952E-2</v>
      </c>
      <c r="AC2137" s="13">
        <f t="shared" si="2816"/>
        <v>2.2186597794914414E-3</v>
      </c>
      <c r="AD2137" s="13">
        <f t="shared" si="2817"/>
        <v>5.5495976474300721E-3</v>
      </c>
      <c r="AE2137" s="13">
        <f t="shared" si="2818"/>
        <v>9.7672344172898568E-3</v>
      </c>
      <c r="AF2137" s="13">
        <f t="shared" si="2819"/>
        <v>8.595115738387735E-3</v>
      </c>
      <c r="AG2137" s="13">
        <f t="shared" si="2820"/>
        <v>5.0424382447165055E-3</v>
      </c>
      <c r="AH2137" s="13">
        <f t="shared" si="2821"/>
        <v>1.8794429322745294E-2</v>
      </c>
      <c r="AI2137" s="13">
        <f t="shared" si="2822"/>
        <v>2.4383573057585643E-2</v>
      </c>
      <c r="AJ2137" s="13">
        <f t="shared" si="2823"/>
        <v>1.5817416555848098E-2</v>
      </c>
      <c r="AK2137" s="13">
        <f t="shared" si="2824"/>
        <v>6.840415769812265E-3</v>
      </c>
      <c r="AL2137" s="13">
        <f t="shared" si="2825"/>
        <v>2.0264179214604872E-4</v>
      </c>
      <c r="AM2137" s="13">
        <f t="shared" si="2826"/>
        <v>1.4399907265346063E-3</v>
      </c>
      <c r="AN2137" s="13">
        <f t="shared" si="2827"/>
        <v>2.5343687737975342E-3</v>
      </c>
      <c r="AO2137" s="13">
        <f t="shared" si="2828"/>
        <v>2.230231404704E-3</v>
      </c>
      <c r="AP2137" s="13">
        <f t="shared" si="2829"/>
        <v>1.3083947292787405E-3</v>
      </c>
      <c r="AQ2137" s="13">
        <f t="shared" si="2830"/>
        <v>5.7569029518427753E-4</v>
      </c>
      <c r="AR2137" s="13">
        <f t="shared" si="2831"/>
        <v>6.6156002145289746E-3</v>
      </c>
      <c r="AS2137" s="13">
        <f t="shared" si="2832"/>
        <v>8.5829672388894728E-3</v>
      </c>
      <c r="AT2137" s="13">
        <f t="shared" si="2833"/>
        <v>5.5676978834107993E-3</v>
      </c>
      <c r="AU2137" s="13">
        <f t="shared" si="2834"/>
        <v>2.4078121903638229E-3</v>
      </c>
      <c r="AV2137" s="13">
        <f t="shared" si="2835"/>
        <v>7.8096364944729344E-4</v>
      </c>
      <c r="AW2137" s="13">
        <f t="shared" si="2836"/>
        <v>1.2853009626120825E-5</v>
      </c>
      <c r="AX2137" s="13">
        <f t="shared" si="2837"/>
        <v>3.1136991427746459E-4</v>
      </c>
      <c r="AY2137" s="13">
        <f t="shared" si="2838"/>
        <v>5.4800782623363423E-4</v>
      </c>
      <c r="AZ2137" s="13">
        <f t="shared" si="2839"/>
        <v>4.8224405095493867E-4</v>
      </c>
      <c r="BA2137" s="13">
        <f t="shared" si="2840"/>
        <v>2.8291484604002921E-4</v>
      </c>
      <c r="BB2137" s="13">
        <f t="shared" si="2841"/>
        <v>1.2448180016636301E-4</v>
      </c>
      <c r="BC2137" s="13">
        <f t="shared" si="2842"/>
        <v>4.3817335963955336E-5</v>
      </c>
      <c r="BD2137" s="13">
        <f t="shared" si="2843"/>
        <v>1.9405646502529249E-3</v>
      </c>
      <c r="BE2137" s="13">
        <f t="shared" si="2844"/>
        <v>2.5176555834629955E-3</v>
      </c>
      <c r="BF2137" s="13">
        <f t="shared" si="2845"/>
        <v>1.6331817742109885E-3</v>
      </c>
      <c r="BG2137" s="13">
        <f t="shared" si="2846"/>
        <v>7.0628742208552278E-4</v>
      </c>
      <c r="BH2137" s="13">
        <f t="shared" si="2847"/>
        <v>2.2908132325191269E-4</v>
      </c>
      <c r="BI2137" s="13">
        <f t="shared" si="2848"/>
        <v>5.9441242782310615E-5</v>
      </c>
      <c r="BJ2137" s="14">
        <f t="shared" si="2849"/>
        <v>0.28274864300445324</v>
      </c>
      <c r="BK2137" s="14">
        <f t="shared" si="2850"/>
        <v>0.23414783417542218</v>
      </c>
      <c r="BL2137" s="14">
        <f t="shared" si="2851"/>
        <v>0.43825458939971129</v>
      </c>
      <c r="BM2137" s="14">
        <f t="shared" si="2852"/>
        <v>0.58687090522362884</v>
      </c>
      <c r="BN2137" s="14">
        <f t="shared" si="2853"/>
        <v>0.41045986984586219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1.6516999999999999</v>
      </c>
      <c r="F2138" s="10">
        <f>VLOOKUP(B2138,home!$B$2:$E$405,3,FALSE)</f>
        <v>0.77839999999999998</v>
      </c>
      <c r="G2138" s="10">
        <f>VLOOKUP(C2138,away!$B$2:$E$405,4,FALSE)</f>
        <v>1.0379</v>
      </c>
      <c r="H2138" s="10">
        <f>VLOOKUP(A2138,away!$A$2:$E$405,3,FALSE)</f>
        <v>1.3258000000000001</v>
      </c>
      <c r="I2138" s="10">
        <f>VLOOKUP(C2138,away!$B$2:$E$405,3,FALSE)</f>
        <v>0.9698</v>
      </c>
      <c r="J2138" s="10">
        <f>VLOOKUP(B2138,home!$B$2:$E$405,4,FALSE)</f>
        <v>1.4008</v>
      </c>
      <c r="K2138" s="12">
        <f t="shared" si="2798"/>
        <v>1.3344106763120001</v>
      </c>
      <c r="L2138" s="12">
        <f t="shared" si="2799"/>
        <v>1.8010937846720001</v>
      </c>
      <c r="M2138" s="13">
        <f t="shared" si="2800"/>
        <v>4.3477815434679559E-2</v>
      </c>
      <c r="N2138" s="13">
        <f t="shared" si="2801"/>
        <v>5.8017261098759071E-2</v>
      </c>
      <c r="O2138" s="13">
        <f t="shared" si="2802"/>
        <v>7.8307623150517716E-2</v>
      </c>
      <c r="P2138" s="13">
        <f t="shared" si="2803"/>
        <v>0.10449452836866759</v>
      </c>
      <c r="Q2138" s="13">
        <f t="shared" si="2804"/>
        <v>3.8709426310282499E-2</v>
      </c>
      <c r="R2138" s="13">
        <f t="shared" si="2805"/>
        <v>7.0519686674417353E-2</v>
      </c>
      <c r="S2138" s="13">
        <f t="shared" si="2806"/>
        <v>6.2785505376845491E-2</v>
      </c>
      <c r="T2138" s="13">
        <f t="shared" si="2807"/>
        <v>6.9719307135668609E-2</v>
      </c>
      <c r="U2138" s="13">
        <f t="shared" si="2808"/>
        <v>9.410222278851961E-2</v>
      </c>
      <c r="V2138" s="13">
        <f t="shared" si="2809"/>
        <v>1.6766511858849736E-2</v>
      </c>
      <c r="W2138" s="13">
        <f t="shared" si="2810"/>
        <v>1.721809058078454E-2</v>
      </c>
      <c r="X2138" s="13">
        <f t="shared" si="2811"/>
        <v>3.101139592897054E-2</v>
      </c>
      <c r="Y2138" s="13">
        <f t="shared" si="2812"/>
        <v>2.7927216230835709E-2</v>
      </c>
      <c r="Z2138" s="13">
        <f t="shared" si="2813"/>
        <v>4.2337523122103322E-2</v>
      </c>
      <c r="AA2138" s="13">
        <f t="shared" si="2814"/>
        <v>5.6495642862740843E-2</v>
      </c>
      <c r="AB2138" s="13">
        <f t="shared" si="2815"/>
        <v>3.7694194500575623E-2</v>
      </c>
      <c r="AC2138" s="13">
        <f t="shared" si="2816"/>
        <v>2.5185383792315406E-3</v>
      </c>
      <c r="AD2138" s="13">
        <f t="shared" si="2817"/>
        <v>5.7440009741764921E-3</v>
      </c>
      <c r="AE2138" s="13">
        <f t="shared" si="2818"/>
        <v>1.0345484453739192E-2</v>
      </c>
      <c r="AF2138" s="13">
        <f t="shared" si="2819"/>
        <v>9.3165938745252332E-3</v>
      </c>
      <c r="AG2138" s="13">
        <f t="shared" si="2820"/>
        <v>5.5933531072402095E-3</v>
      </c>
      <c r="AH2138" s="13">
        <f t="shared" si="2821"/>
        <v>1.9063462438406852E-2</v>
      </c>
      <c r="AI2138" s="13">
        <f t="shared" si="2822"/>
        <v>2.5438487805282899E-2</v>
      </c>
      <c r="AJ2138" s="13">
        <f t="shared" si="2823"/>
        <v>1.6972694858301062E-2</v>
      </c>
      <c r="AK2138" s="13">
        <f t="shared" si="2824"/>
        <v>7.5495150749009116E-3</v>
      </c>
      <c r="AL2138" s="13">
        <f t="shared" si="2825"/>
        <v>2.4212208224819946E-4</v>
      </c>
      <c r="AM2138" s="13">
        <f t="shared" si="2826"/>
        <v>1.532971244937527E-3</v>
      </c>
      <c r="AN2138" s="13">
        <f t="shared" si="2827"/>
        <v>2.7610249813378785E-3</v>
      </c>
      <c r="AO2138" s="13">
        <f t="shared" si="2828"/>
        <v>2.4864324666058896E-3</v>
      </c>
      <c r="AP2138" s="13">
        <f t="shared" si="2829"/>
        <v>1.4927660205368461E-3</v>
      </c>
      <c r="AQ2138" s="13">
        <f t="shared" si="2830"/>
        <v>6.7215290038961733E-4</v>
      </c>
      <c r="AR2138" s="13">
        <f t="shared" si="2831"/>
        <v>6.8670167424285397E-3</v>
      </c>
      <c r="AS2138" s="13">
        <f t="shared" si="2832"/>
        <v>9.1634204555098957E-3</v>
      </c>
      <c r="AT2138" s="13">
        <f t="shared" si="2833"/>
        <v>6.1138830436840898E-3</v>
      </c>
      <c r="AU2138" s="13">
        <f t="shared" si="2834"/>
        <v>2.719476935738319E-3</v>
      </c>
      <c r="AV2138" s="13">
        <f t="shared" si="2835"/>
        <v>9.0722476425836372E-4</v>
      </c>
      <c r="AW2138" s="13">
        <f t="shared" si="2836"/>
        <v>1.6164330998603895E-5</v>
      </c>
      <c r="AX2138" s="13">
        <f t="shared" si="2837"/>
        <v>3.4093553262065532E-4</v>
      </c>
      <c r="AY2138" s="13">
        <f t="shared" si="2838"/>
        <v>6.1405686877690022E-4</v>
      </c>
      <c r="AZ2138" s="13">
        <f t="shared" si="2839"/>
        <v>5.5298700489461261E-4</v>
      </c>
      <c r="BA2138" s="13">
        <f t="shared" si="2840"/>
        <v>3.3199381917335728E-4</v>
      </c>
      <c r="BB2138" s="13">
        <f t="shared" si="2841"/>
        <v>1.4948800106566346E-4</v>
      </c>
      <c r="BC2138" s="13">
        <f t="shared" si="2842"/>
        <v>5.3848381920481538E-5</v>
      </c>
      <c r="BD2138" s="13">
        <f t="shared" si="2843"/>
        <v>2.0613568623377679E-3</v>
      </c>
      <c r="BE2138" s="13">
        <f t="shared" si="2844"/>
        <v>2.7506966047925233E-3</v>
      </c>
      <c r="BF2138" s="13">
        <f t="shared" si="2845"/>
        <v>1.8352794583651572E-3</v>
      </c>
      <c r="BG2138" s="13">
        <f t="shared" si="2846"/>
        <v>8.1633883441952371E-4</v>
      </c>
      <c r="BH2138" s="13">
        <f t="shared" si="2847"/>
        <v>2.7233281403437655E-4</v>
      </c>
      <c r="BI2138" s="13">
        <f t="shared" si="2848"/>
        <v>7.2680762911512463E-5</v>
      </c>
      <c r="BJ2138" s="14">
        <f t="shared" si="2849"/>
        <v>0.28459078691724149</v>
      </c>
      <c r="BK2138" s="14">
        <f t="shared" si="2850"/>
        <v>0.23089907836929902</v>
      </c>
      <c r="BL2138" s="14">
        <f t="shared" si="2851"/>
        <v>0.43972323743214298</v>
      </c>
      <c r="BM2138" s="14">
        <f t="shared" si="2852"/>
        <v>0.60342639226568462</v>
      </c>
      <c r="BN2138" s="14">
        <f t="shared" si="2853"/>
        <v>0.39352634103732376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1.6516999999999999</v>
      </c>
      <c r="F2139" s="10">
        <f>VLOOKUP(B2139,home!$B$2:$E$405,3,FALSE)</f>
        <v>1.0379</v>
      </c>
      <c r="G2139" s="10">
        <f>VLOOKUP(C2139,away!$B$2:$E$405,4,FALSE)</f>
        <v>1.0379</v>
      </c>
      <c r="H2139" s="10">
        <f>VLOOKUP(A2139,away!$A$2:$E$405,3,FALSE)</f>
        <v>1.3258000000000001</v>
      </c>
      <c r="I2139" s="10">
        <f>VLOOKUP(C2139,away!$B$2:$E$405,3,FALSE)</f>
        <v>0.64649999999999996</v>
      </c>
      <c r="J2139" s="10">
        <f>VLOOKUP(B2139,home!$B$2:$E$405,4,FALSE)</f>
        <v>0.86199999999999999</v>
      </c>
      <c r="K2139" s="12">
        <f t="shared" si="2798"/>
        <v>1.7792713783970002</v>
      </c>
      <c r="L2139" s="12">
        <f t="shared" si="2799"/>
        <v>0.7388458014</v>
      </c>
      <c r="M2139" s="13">
        <f t="shared" si="2800"/>
        <v>8.0611240427326605E-2</v>
      </c>
      <c r="N2139" s="13">
        <f t="shared" si="2801"/>
        <v>0.14342927286942139</v>
      </c>
      <c r="O2139" s="13">
        <f t="shared" si="2802"/>
        <v>5.9559276535376196E-2</v>
      </c>
      <c r="P2139" s="13">
        <f t="shared" si="2803"/>
        <v>0.10597211605742693</v>
      </c>
      <c r="Q2139" s="13">
        <f t="shared" si="2804"/>
        <v>0.12759980002042745</v>
      </c>
      <c r="R2139" s="13">
        <f t="shared" si="2805"/>
        <v>2.2002560701292122E-2</v>
      </c>
      <c r="S2139" s="13">
        <f t="shared" si="2806"/>
        <v>3.4827926360384627E-2</v>
      </c>
      <c r="T2139" s="13">
        <f t="shared" si="2807"/>
        <v>9.4276576504572454E-2</v>
      </c>
      <c r="U2139" s="13">
        <f t="shared" si="2808"/>
        <v>3.9148526507251702E-2</v>
      </c>
      <c r="V2139" s="13">
        <f t="shared" si="2809"/>
        <v>5.0872269242643658E-3</v>
      </c>
      <c r="W2139" s="13">
        <f t="shared" si="2810"/>
        <v>7.5678224021842488E-2</v>
      </c>
      <c r="X2139" s="13">
        <f t="shared" si="2811"/>
        <v>5.5914538075946943E-2</v>
      </c>
      <c r="Y2139" s="13">
        <f t="shared" si="2812"/>
        <v>2.0656110847316916E-2</v>
      </c>
      <c r="Z2139" s="13">
        <f t="shared" si="2813"/>
        <v>5.4188331980661074E-3</v>
      </c>
      <c r="AA2139" s="13">
        <f t="shared" si="2814"/>
        <v>9.6415748136265082E-3</v>
      </c>
      <c r="AB2139" s="13">
        <f t="shared" si="2815"/>
        <v>8.5774890542795208E-3</v>
      </c>
      <c r="AC2139" s="13">
        <f t="shared" si="2816"/>
        <v>4.1798156743617275E-4</v>
      </c>
      <c r="AD2139" s="13">
        <f t="shared" si="2817"/>
        <v>3.3663024492495162E-2</v>
      </c>
      <c r="AE2139" s="13">
        <f t="shared" si="2818"/>
        <v>2.4871784308705416E-2</v>
      </c>
      <c r="AF2139" s="13">
        <f t="shared" si="2819"/>
        <v>9.1882067049066998E-3</v>
      </c>
      <c r="AG2139" s="13">
        <f t="shared" si="2820"/>
        <v>2.2628893154385478E-3</v>
      </c>
      <c r="AH2139" s="13">
        <f t="shared" si="2821"/>
        <v>1.0009205392195193E-3</v>
      </c>
      <c r="AI2139" s="13">
        <f t="shared" si="2822"/>
        <v>1.780909267482983E-3</v>
      </c>
      <c r="AJ2139" s="13">
        <f t="shared" si="2823"/>
        <v>1.5843604435772198E-3</v>
      </c>
      <c r="AK2139" s="13">
        <f t="shared" si="2824"/>
        <v>9.3966906344044058E-4</v>
      </c>
      <c r="AL2139" s="13">
        <f t="shared" si="2825"/>
        <v>2.1979262911426873E-5</v>
      </c>
      <c r="AM2139" s="13">
        <f t="shared" si="2826"/>
        <v>1.1979131197954776E-2</v>
      </c>
      <c r="AN2139" s="13">
        <f t="shared" si="2827"/>
        <v>8.8507307900286374E-3</v>
      </c>
      <c r="AO2139" s="13">
        <f t="shared" si="2828"/>
        <v>3.2696626417671824E-3</v>
      </c>
      <c r="AP2139" s="13">
        <f t="shared" si="2829"/>
        <v>8.0525883828803815E-4</v>
      </c>
      <c r="AQ2139" s="13">
        <f t="shared" si="2830"/>
        <v>1.4874052792733964E-4</v>
      </c>
      <c r="AR2139" s="13">
        <f t="shared" si="2831"/>
        <v>1.4790518758747324E-4</v>
      </c>
      <c r="AS2139" s="13">
        <f t="shared" si="2832"/>
        <v>2.6316346699083041E-4</v>
      </c>
      <c r="AT2139" s="13">
        <f t="shared" si="2833"/>
        <v>2.3411961232825418E-4</v>
      </c>
      <c r="AU2139" s="13">
        <f t="shared" si="2834"/>
        <v>1.38854108445688E-4</v>
      </c>
      <c r="AV2139" s="13">
        <f t="shared" si="2835"/>
        <v>6.1764785232561455E-5</v>
      </c>
      <c r="AW2139" s="13">
        <f t="shared" si="2836"/>
        <v>8.0261380552417411E-7</v>
      </c>
      <c r="AX2139" s="13">
        <f t="shared" si="2837"/>
        <v>3.5523542130972514E-3</v>
      </c>
      <c r="AY2139" s="13">
        <f t="shared" si="2838"/>
        <v>2.6246419954325051E-3</v>
      </c>
      <c r="AZ2139" s="13">
        <f t="shared" si="2839"/>
        <v>9.6960285925171217E-4</v>
      </c>
      <c r="BA2139" s="13">
        <f t="shared" si="2840"/>
        <v>2.3879566719452086E-4</v>
      </c>
      <c r="BB2139" s="13">
        <f t="shared" si="2841"/>
        <v>4.4108294024795862E-5</v>
      </c>
      <c r="BC2139" s="13">
        <f t="shared" si="2842"/>
        <v>6.5178455694274282E-6</v>
      </c>
      <c r="BD2139" s="13">
        <f t="shared" si="2843"/>
        <v>1.8213187809047323E-5</v>
      </c>
      <c r="BE2139" s="13">
        <f t="shared" si="2844"/>
        <v>3.240620377800707E-5</v>
      </c>
      <c r="BF2139" s="13">
        <f t="shared" si="2845"/>
        <v>2.8829715432354365E-5</v>
      </c>
      <c r="BG2139" s="13">
        <f t="shared" si="2846"/>
        <v>1.7098629172039468E-5</v>
      </c>
      <c r="BH2139" s="13">
        <f t="shared" si="2847"/>
        <v>7.6057753739084551E-6</v>
      </c>
      <c r="BI2139" s="13">
        <f t="shared" si="2848"/>
        <v>2.7065476866624126E-6</v>
      </c>
      <c r="BJ2139" s="14">
        <f t="shared" si="2849"/>
        <v>0.6200299720316097</v>
      </c>
      <c r="BK2139" s="14">
        <f t="shared" si="2850"/>
        <v>0.22956311259518261</v>
      </c>
      <c r="BL2139" s="14">
        <f t="shared" si="2851"/>
        <v>0.14518795414538302</v>
      </c>
      <c r="BM2139" s="14">
        <f t="shared" si="2852"/>
        <v>0.45840176597734367</v>
      </c>
      <c r="BN2139" s="14">
        <f t="shared" si="2853"/>
        <v>0.53917426661127077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1.242</v>
      </c>
      <c r="F2140" s="10">
        <f>VLOOKUP(B2140,home!$B$2:$E$405,3,FALSE)</f>
        <v>0.61570000000000003</v>
      </c>
      <c r="G2140" s="10">
        <f>VLOOKUP(C2140,away!$B$2:$E$405,4,FALSE)</f>
        <v>1.042</v>
      </c>
      <c r="H2140" s="10">
        <f>VLOOKUP(A2140,away!$A$2:$E$405,3,FALSE)</f>
        <v>0.96209999999999996</v>
      </c>
      <c r="I2140" s="10">
        <f>VLOOKUP(C2140,away!$B$2:$E$405,3,FALSE)</f>
        <v>0.61140000000000005</v>
      </c>
      <c r="J2140" s="10">
        <f>VLOOKUP(B2140,home!$B$2:$E$405,4,FALSE)</f>
        <v>0.85599999999999998</v>
      </c>
      <c r="K2140" s="12">
        <f t="shared" si="2798"/>
        <v>0.79681677480000002</v>
      </c>
      <c r="L2140" s="12">
        <f t="shared" si="2799"/>
        <v>0.50352311664000005</v>
      </c>
      <c r="M2140" s="13">
        <f t="shared" si="2800"/>
        <v>0.27243917755092906</v>
      </c>
      <c r="N2140" s="13">
        <f t="shared" si="2801"/>
        <v>0.21708410678529586</v>
      </c>
      <c r="O2140" s="13">
        <f t="shared" si="2802"/>
        <v>0.13717942377528211</v>
      </c>
      <c r="P2140" s="13">
        <f t="shared" si="2803"/>
        <v>0.10930686602154274</v>
      </c>
      <c r="Q2140" s="13">
        <f t="shared" si="2804"/>
        <v>8.6488128914499099E-2</v>
      </c>
      <c r="R2140" s="13">
        <f t="shared" si="2805"/>
        <v>3.4536505499104683E-2</v>
      </c>
      <c r="S2140" s="13">
        <f t="shared" si="2806"/>
        <v>1.0963906757883573E-2</v>
      </c>
      <c r="T2140" s="13">
        <f t="shared" si="2807"/>
        <v>4.3548772223390687E-2</v>
      </c>
      <c r="U2140" s="13">
        <f t="shared" si="2808"/>
        <v>2.7519266924659065E-2</v>
      </c>
      <c r="V2140" s="13">
        <f t="shared" si="2809"/>
        <v>4.8876568333929048E-4</v>
      </c>
      <c r="W2140" s="13">
        <f t="shared" si="2810"/>
        <v>2.2971730646712603E-2</v>
      </c>
      <c r="X2140" s="13">
        <f t="shared" si="2811"/>
        <v>1.1566797409847332E-2</v>
      </c>
      <c r="Y2140" s="13">
        <f t="shared" si="2812"/>
        <v>2.9120749406749045E-3</v>
      </c>
      <c r="Z2140" s="13">
        <f t="shared" si="2813"/>
        <v>5.7966429622545654E-3</v>
      </c>
      <c r="AA2140" s="13">
        <f t="shared" si="2814"/>
        <v>4.6188623498508016E-3</v>
      </c>
      <c r="AB2140" s="13">
        <f t="shared" si="2815"/>
        <v>1.8401935004266319E-3</v>
      </c>
      <c r="AC2140" s="13">
        <f t="shared" si="2816"/>
        <v>1.2256278067493703E-5</v>
      </c>
      <c r="AD2140" s="13">
        <f t="shared" si="2817"/>
        <v>4.5760650813719637E-3</v>
      </c>
      <c r="AE2140" s="13">
        <f t="shared" si="2818"/>
        <v>2.3041545517198865E-3</v>
      </c>
      <c r="AF2140" s="13">
        <f t="shared" si="2819"/>
        <v>5.8009754055111972E-4</v>
      </c>
      <c r="AG2140" s="13">
        <f t="shared" si="2820"/>
        <v>9.7364173857832886E-5</v>
      </c>
      <c r="AH2140" s="13">
        <f t="shared" si="2821"/>
        <v>7.2968593260093484E-4</v>
      </c>
      <c r="AI2140" s="13">
        <f t="shared" si="2822"/>
        <v>5.8142599143200713E-4</v>
      </c>
      <c r="AJ2140" s="13">
        <f t="shared" si="2823"/>
        <v>2.3164499163887215E-4</v>
      </c>
      <c r="AK2140" s="13">
        <f t="shared" si="2824"/>
        <v>6.1526205045419696E-5</v>
      </c>
      <c r="AL2140" s="13">
        <f t="shared" si="2825"/>
        <v>1.9669643062196788E-7</v>
      </c>
      <c r="AM2140" s="13">
        <f t="shared" si="2826"/>
        <v>7.2925708388274166E-4</v>
      </c>
      <c r="AN2140" s="13">
        <f t="shared" si="2827"/>
        <v>3.6719779970843602E-4</v>
      </c>
      <c r="AO2140" s="13">
        <f t="shared" si="2828"/>
        <v>9.2446290266271104E-5</v>
      </c>
      <c r="AP2140" s="13">
        <f t="shared" si="2829"/>
        <v>1.5516281398892979E-5</v>
      </c>
      <c r="AQ2140" s="13">
        <f t="shared" si="2830"/>
        <v>1.9532015921584621E-6</v>
      </c>
      <c r="AR2140" s="13">
        <f t="shared" si="2831"/>
        <v>7.3482746990317555E-5</v>
      </c>
      <c r="AS2140" s="13">
        <f t="shared" si="2832"/>
        <v>5.8552285460269251E-5</v>
      </c>
      <c r="AT2140" s="13">
        <f t="shared" si="2833"/>
        <v>2.3327721628810336E-5</v>
      </c>
      <c r="AU2140" s="13">
        <f t="shared" si="2834"/>
        <v>6.1959733039002849E-6</v>
      </c>
      <c r="AV2140" s="13">
        <f t="shared" si="2835"/>
        <v>1.2342638661901813E-6</v>
      </c>
      <c r="AW2140" s="13">
        <f t="shared" si="2836"/>
        <v>2.1921580383337641E-9</v>
      </c>
      <c r="AX2140" s="13">
        <f t="shared" si="2837"/>
        <v>9.6847379596583187E-5</v>
      </c>
      <c r="AY2140" s="13">
        <f t="shared" si="2838"/>
        <v>4.8764894412888712E-5</v>
      </c>
      <c r="AZ2140" s="13">
        <f t="shared" si="2839"/>
        <v>1.2277125808699126E-5</v>
      </c>
      <c r="BA2140" s="13">
        <f t="shared" si="2840"/>
        <v>2.0606055501925219E-6</v>
      </c>
      <c r="BB2140" s="13">
        <f t="shared" si="2841"/>
        <v>2.5939063219965505E-7</v>
      </c>
      <c r="BC2140" s="13">
        <f t="shared" si="2842"/>
        <v>2.6121835910478058E-8</v>
      </c>
      <c r="BD2140" s="13">
        <f t="shared" si="2843"/>
        <v>6.166710297305547E-6</v>
      </c>
      <c r="BE2140" s="13">
        <f t="shared" si="2844"/>
        <v>4.9137382102249554E-6</v>
      </c>
      <c r="BF2140" s="13">
        <f t="shared" si="2845"/>
        <v>1.9576745164414865E-6</v>
      </c>
      <c r="BG2140" s="13">
        <f t="shared" si="2846"/>
        <v>5.1996929809968499E-7</v>
      </c>
      <c r="BH2140" s="13">
        <f t="shared" si="2847"/>
        <v>1.0358006477670269E-7</v>
      </c>
      <c r="BI2140" s="13">
        <f t="shared" si="2848"/>
        <v>1.6506866629789468E-8</v>
      </c>
      <c r="BJ2140" s="14">
        <f t="shared" si="2849"/>
        <v>0.3934958984426063</v>
      </c>
      <c r="BK2140" s="14">
        <f t="shared" si="2850"/>
        <v>0.39325993388260566</v>
      </c>
      <c r="BL2140" s="14">
        <f t="shared" si="2851"/>
        <v>0.20747500634054347</v>
      </c>
      <c r="BM2140" s="14">
        <f t="shared" si="2852"/>
        <v>0.14294451037910161</v>
      </c>
      <c r="BN2140" s="14">
        <f t="shared" si="2853"/>
        <v>0.85703420854665358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1.242</v>
      </c>
      <c r="F2141" s="10">
        <f>VLOOKUP(B2141,home!$B$2:$E$405,3,FALSE)</f>
        <v>1.7050000000000001</v>
      </c>
      <c r="G2141" s="10">
        <f>VLOOKUP(C2141,away!$B$2:$E$405,4,FALSE)</f>
        <v>0.94720000000000004</v>
      </c>
      <c r="H2141" s="10">
        <f>VLOOKUP(A2141,away!$A$2:$E$405,3,FALSE)</f>
        <v>0.96209999999999996</v>
      </c>
      <c r="I2141" s="10">
        <f>VLOOKUP(C2141,away!$B$2:$E$405,3,FALSE)</f>
        <v>0.79479999999999995</v>
      </c>
      <c r="J2141" s="10">
        <f>VLOOKUP(B2141,home!$B$2:$E$405,4,FALSE)</f>
        <v>0.55030000000000001</v>
      </c>
      <c r="K2141" s="12">
        <f t="shared" si="2798"/>
        <v>2.0058001920000001</v>
      </c>
      <c r="L2141" s="12">
        <f t="shared" si="2799"/>
        <v>0.42080179712399995</v>
      </c>
      <c r="M2141" s="13">
        <f t="shared" si="2800"/>
        <v>8.8336491530825276E-2</v>
      </c>
      <c r="N2141" s="13">
        <f t="shared" si="2801"/>
        <v>0.1771853516731357</v>
      </c>
      <c r="O2141" s="13">
        <f t="shared" si="2802"/>
        <v>3.7172154387800277E-2</v>
      </c>
      <c r="P2141" s="13">
        <f t="shared" si="2803"/>
        <v>7.4559914408103431E-2</v>
      </c>
      <c r="Q2141" s="13">
        <f t="shared" si="2804"/>
        <v>0.17769920620278162</v>
      </c>
      <c r="R2141" s="13">
        <f t="shared" si="2805"/>
        <v>7.8210546846785682E-3</v>
      </c>
      <c r="S2141" s="13">
        <f t="shared" si="2806"/>
        <v>1.5732968165833878E-2</v>
      </c>
      <c r="T2141" s="13">
        <f t="shared" si="2807"/>
        <v>7.4776145317638737E-2</v>
      </c>
      <c r="U2141" s="13">
        <f t="shared" si="2808"/>
        <v>1.5687472988170772E-2</v>
      </c>
      <c r="V2141" s="13">
        <f t="shared" si="2809"/>
        <v>1.4754802781219703E-3</v>
      </c>
      <c r="W2141" s="13">
        <f t="shared" si="2810"/>
        <v>0.118809700639929</v>
      </c>
      <c r="X2141" s="13">
        <f t="shared" si="2811"/>
        <v>4.9995335545046565E-2</v>
      </c>
      <c r="Y2141" s="13">
        <f t="shared" si="2812"/>
        <v>1.0519063522586494E-2</v>
      </c>
      <c r="Z2141" s="13">
        <f t="shared" si="2813"/>
        <v>1.0970379555726069E-3</v>
      </c>
      <c r="AA2141" s="13">
        <f t="shared" si="2814"/>
        <v>2.2004389419188223E-3</v>
      </c>
      <c r="AB2141" s="13">
        <f t="shared" si="2815"/>
        <v>2.2068204260925258E-3</v>
      </c>
      <c r="AC2141" s="13">
        <f t="shared" si="2816"/>
        <v>7.7835672255297439E-5</v>
      </c>
      <c r="AD2141" s="13">
        <f t="shared" si="2817"/>
        <v>5.9577130088758048E-2</v>
      </c>
      <c r="AE2141" s="13">
        <f t="shared" si="2818"/>
        <v>2.5070163408839715E-2</v>
      </c>
      <c r="AF2141" s="13">
        <f t="shared" si="2819"/>
        <v>5.2747849083160485E-3</v>
      </c>
      <c r="AG2141" s="13">
        <f t="shared" si="2820"/>
        <v>7.3987965628731554E-4</v>
      </c>
      <c r="AH2141" s="13">
        <f t="shared" si="2821"/>
        <v>1.1540888580454793E-4</v>
      </c>
      <c r="AI2141" s="13">
        <f t="shared" si="2822"/>
        <v>2.3148716530526831E-4</v>
      </c>
      <c r="AJ2141" s="13">
        <f t="shared" si="2823"/>
        <v>2.3215850030742154E-4</v>
      </c>
      <c r="AK2141" s="13">
        <f t="shared" si="2824"/>
        <v>1.5522118816368606E-4</v>
      </c>
      <c r="AL2141" s="13">
        <f t="shared" si="2825"/>
        <v>2.6278702994343159E-6</v>
      </c>
      <c r="AM2141" s="13">
        <f t="shared" si="2826"/>
        <v>2.3899963794167964E-2</v>
      </c>
      <c r="AN2141" s="13">
        <f t="shared" si="2827"/>
        <v>1.0057147715784412E-2</v>
      </c>
      <c r="AO2141" s="13">
        <f t="shared" si="2828"/>
        <v>2.1160329163718056E-3</v>
      </c>
      <c r="AP2141" s="13">
        <f t="shared" si="2829"/>
        <v>2.9681015132759824E-4</v>
      </c>
      <c r="AQ2141" s="13">
        <f t="shared" si="2830"/>
        <v>3.1224561270824927E-5</v>
      </c>
      <c r="AR2141" s="13">
        <f t="shared" si="2831"/>
        <v>9.7128533101264544E-6</v>
      </c>
      <c r="AS2141" s="13">
        <f t="shared" si="2832"/>
        <v>1.9482043034319476E-5</v>
      </c>
      <c r="AT2141" s="13">
        <f t="shared" si="2833"/>
        <v>1.9538542829395144E-5</v>
      </c>
      <c r="AU2141" s="13">
        <f t="shared" si="2834"/>
        <v>1.3063470986200334E-5</v>
      </c>
      <c r="AV2141" s="13">
        <f t="shared" si="2835"/>
        <v>6.5506781530767671E-6</v>
      </c>
      <c r="AW2141" s="13">
        <f t="shared" si="2836"/>
        <v>6.1612194841562172E-8</v>
      </c>
      <c r="AX2141" s="13">
        <f t="shared" si="2837"/>
        <v>7.9897586611891933E-3</v>
      </c>
      <c r="AY2141" s="13">
        <f t="shared" si="2838"/>
        <v>3.3621048032154563E-3</v>
      </c>
      <c r="AZ2141" s="13">
        <f t="shared" si="2839"/>
        <v>7.0738987165614808E-4</v>
      </c>
      <c r="BA2141" s="13">
        <f t="shared" si="2840"/>
        <v>9.9223643086740932E-5</v>
      </c>
      <c r="BB2141" s="13">
        <f t="shared" si="2841"/>
        <v>1.0438371832022735E-5</v>
      </c>
      <c r="BC2141" s="13">
        <f t="shared" si="2842"/>
        <v>8.7849712519274159E-7</v>
      </c>
      <c r="BD2141" s="13">
        <f t="shared" si="2843"/>
        <v>6.8119768801716694E-7</v>
      </c>
      <c r="BE2141" s="13">
        <f t="shared" si="2844"/>
        <v>1.3663464534147895E-6</v>
      </c>
      <c r="BF2141" s="13">
        <f t="shared" si="2845"/>
        <v>1.3703089892989524E-6</v>
      </c>
      <c r="BG2141" s="13">
        <f t="shared" si="2846"/>
        <v>9.1618867794505501E-7</v>
      </c>
      <c r="BH2141" s="13">
        <f t="shared" si="2847"/>
        <v>4.5942285653260453E-7</v>
      </c>
      <c r="BI2141" s="13">
        <f t="shared" si="2848"/>
        <v>1.8430209076845726E-7</v>
      </c>
      <c r="BJ2141" s="14">
        <f t="shared" si="2849"/>
        <v>0.74821773395034663</v>
      </c>
      <c r="BK2141" s="14">
        <f t="shared" si="2850"/>
        <v>0.18354742272865474</v>
      </c>
      <c r="BL2141" s="14">
        <f t="shared" si="2851"/>
        <v>6.5895542523310993E-2</v>
      </c>
      <c r="BM2141" s="14">
        <f t="shared" si="2852"/>
        <v>0.43262152107953933</v>
      </c>
      <c r="BN2141" s="14">
        <f t="shared" si="2853"/>
        <v>0.5627741728873249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1.242</v>
      </c>
      <c r="F2142" s="10">
        <f>VLOOKUP(B2142,home!$B$2:$E$405,3,FALSE)</f>
        <v>1.1367</v>
      </c>
      <c r="G2142" s="10">
        <f>VLOOKUP(C2142,away!$B$2:$E$405,4,FALSE)</f>
        <v>1.042</v>
      </c>
      <c r="H2142" s="10">
        <f>VLOOKUP(A2142,away!$A$2:$E$405,3,FALSE)</f>
        <v>0.96209999999999996</v>
      </c>
      <c r="I2142" s="10">
        <f>VLOOKUP(C2142,away!$B$2:$E$405,3,FALSE)</f>
        <v>1.0394000000000001</v>
      </c>
      <c r="J2142" s="10">
        <f>VLOOKUP(B2142,home!$B$2:$E$405,4,FALSE)</f>
        <v>1.0394000000000001</v>
      </c>
      <c r="K2142" s="12">
        <f t="shared" si="2798"/>
        <v>1.4710762187999999</v>
      </c>
      <c r="L2142" s="12">
        <f t="shared" si="2799"/>
        <v>1.0394070055560003</v>
      </c>
      <c r="M2142" s="13">
        <f t="shared" si="2800"/>
        <v>8.1228977935094829E-2</v>
      </c>
      <c r="N2142" s="13">
        <f t="shared" si="2801"/>
        <v>0.11949401771774792</v>
      </c>
      <c r="O2142" s="13">
        <f t="shared" si="2802"/>
        <v>8.4429968719891321E-2</v>
      </c>
      <c r="P2142" s="13">
        <f t="shared" si="2803"/>
        <v>0.12420291913786001</v>
      </c>
      <c r="Q2142" s="13">
        <f t="shared" si="2804"/>
        <v>8.7892403876722425E-2</v>
      </c>
      <c r="R2142" s="13">
        <f t="shared" si="2805"/>
        <v>4.3878550483164504E-2</v>
      </c>
      <c r="S2142" s="13">
        <f t="shared" si="2806"/>
        <v>4.7478022974424446E-2</v>
      </c>
      <c r="T2142" s="13">
        <f t="shared" si="2807"/>
        <v>9.1355980324622638E-2</v>
      </c>
      <c r="U2142" s="13">
        <f t="shared" si="2808"/>
        <v>6.4548692131198557E-2</v>
      </c>
      <c r="V2142" s="13">
        <f t="shared" si="2809"/>
        <v>8.0662361282362455E-3</v>
      </c>
      <c r="W2142" s="13">
        <f t="shared" si="2810"/>
        <v>4.3098808385403767E-2</v>
      </c>
      <c r="X2142" s="13">
        <f t="shared" si="2811"/>
        <v>4.4797203366904362E-2</v>
      </c>
      <c r="Y2142" s="13">
        <f t="shared" si="2812"/>
        <v>2.3281263504438616E-2</v>
      </c>
      <c r="Z2142" s="13">
        <f t="shared" si="2813"/>
        <v>1.5202557588614603E-2</v>
      </c>
      <c r="AA2142" s="13">
        <f t="shared" si="2814"/>
        <v>2.2364120933548417E-2</v>
      </c>
      <c r="AB2142" s="13">
        <f t="shared" si="2815"/>
        <v>1.6449663229855166E-2</v>
      </c>
      <c r="AC2142" s="13">
        <f t="shared" si="2816"/>
        <v>7.7085334803696053E-4</v>
      </c>
      <c r="AD2142" s="13">
        <f t="shared" si="2817"/>
        <v>1.5850408018596381E-2</v>
      </c>
      <c r="AE2142" s="13">
        <f t="shared" si="2818"/>
        <v>1.6475025135450079E-2</v>
      </c>
      <c r="AF2142" s="13">
        <f t="shared" si="2819"/>
        <v>8.5621282712490029E-3</v>
      </c>
      <c r="AG2142" s="13">
        <f t="shared" si="2820"/>
        <v>2.9665120358684329E-3</v>
      </c>
      <c r="AH2142" s="13">
        <f t="shared" si="2821"/>
        <v>3.9504112149936384E-3</v>
      </c>
      <c r="AI2142" s="13">
        <f t="shared" si="2822"/>
        <v>5.8113559928579554E-3</v>
      </c>
      <c r="AJ2142" s="13">
        <f t="shared" si="2823"/>
        <v>4.2744738000371008E-3</v>
      </c>
      <c r="AK2142" s="13">
        <f t="shared" si="2824"/>
        <v>2.0960255850394154E-3</v>
      </c>
      <c r="AL2142" s="13">
        <f t="shared" si="2825"/>
        <v>4.7146837735609566E-5</v>
      </c>
      <c r="AM2142" s="13">
        <f t="shared" si="2826"/>
        <v>4.6634316588867854E-3</v>
      </c>
      <c r="AN2142" s="13">
        <f t="shared" si="2827"/>
        <v>4.8472035361785638E-3</v>
      </c>
      <c r="AO2142" s="13">
        <f t="shared" si="2828"/>
        <v>2.5191086564299086E-3</v>
      </c>
      <c r="AP2142" s="13">
        <f t="shared" si="2829"/>
        <v>8.727930617500034E-4</v>
      </c>
      <c r="AQ2142" s="13">
        <f t="shared" si="2830"/>
        <v>2.267968056959061E-4</v>
      </c>
      <c r="AR2142" s="13">
        <f t="shared" si="2831"/>
        <v>8.2121701833827584E-4</v>
      </c>
      <c r="AS2142" s="13">
        <f t="shared" si="2832"/>
        <v>1.2080728261512812E-3</v>
      </c>
      <c r="AT2142" s="13">
        <f t="shared" si="2833"/>
        <v>8.885836025648283E-4</v>
      </c>
      <c r="AU2142" s="13">
        <f t="shared" si="2834"/>
        <v>4.3572473538291658E-4</v>
      </c>
      <c r="AV2142" s="13">
        <f t="shared" si="2835"/>
        <v>1.6024607404118292E-4</v>
      </c>
      <c r="AW2142" s="13">
        <f t="shared" si="2836"/>
        <v>2.0024924272853858E-6</v>
      </c>
      <c r="AX2142" s="13">
        <f t="shared" si="2837"/>
        <v>1.143377235231232E-3</v>
      </c>
      <c r="AY2142" s="13">
        <f t="shared" si="2838"/>
        <v>1.1884343082925932E-3</v>
      </c>
      <c r="AZ2142" s="13">
        <f t="shared" si="2839"/>
        <v>6.1763347284121044E-4</v>
      </c>
      <c r="BA2142" s="13">
        <f t="shared" si="2840"/>
        <v>2.1399085284567858E-4</v>
      </c>
      <c r="BB2142" s="13">
        <f t="shared" si="2841"/>
        <v>5.5605897893175373E-5</v>
      </c>
      <c r="BC2142" s="13">
        <f t="shared" si="2842"/>
        <v>1.1559431964079625E-5</v>
      </c>
      <c r="BD2142" s="13">
        <f t="shared" si="2843"/>
        <v>1.4226312032376899E-4</v>
      </c>
      <c r="BE2142" s="13">
        <f t="shared" si="2844"/>
        <v>2.0927989312057954E-4</v>
      </c>
      <c r="BF2142" s="13">
        <f t="shared" si="2845"/>
        <v>1.5393333692134516E-4</v>
      </c>
      <c r="BG2142" s="13">
        <f t="shared" si="2846"/>
        <v>7.5482557075172958E-5</v>
      </c>
      <c r="BH2142" s="13">
        <f t="shared" si="2847"/>
        <v>2.7760148661875167E-5</v>
      </c>
      <c r="BI2142" s="13">
        <f t="shared" si="2848"/>
        <v>8.1674589053674264E-6</v>
      </c>
      <c r="BJ2142" s="14">
        <f t="shared" si="2849"/>
        <v>0.47013368555501267</v>
      </c>
      <c r="BK2142" s="14">
        <f t="shared" si="2850"/>
        <v>0.26298259066968066</v>
      </c>
      <c r="BL2142" s="14">
        <f t="shared" si="2851"/>
        <v>0.25193399286207263</v>
      </c>
      <c r="BM2142" s="14">
        <f t="shared" si="2852"/>
        <v>0.45793955698903421</v>
      </c>
      <c r="BN2142" s="14">
        <f t="shared" si="2853"/>
        <v>0.54112683787048099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1.242</v>
      </c>
      <c r="F2143" s="10">
        <f>VLOOKUP(B2143,home!$B$2:$E$405,3,FALSE)</f>
        <v>1.2787999999999999</v>
      </c>
      <c r="G2143" s="10">
        <f>VLOOKUP(C2143,away!$B$2:$E$405,4,FALSE)</f>
        <v>1.1839999999999999</v>
      </c>
      <c r="H2143" s="10">
        <f>VLOOKUP(A2143,away!$A$2:$E$405,3,FALSE)</f>
        <v>0.96209999999999996</v>
      </c>
      <c r="I2143" s="10">
        <f>VLOOKUP(C2143,away!$B$2:$E$405,3,FALSE)</f>
        <v>0.73370000000000002</v>
      </c>
      <c r="J2143" s="10">
        <f>VLOOKUP(B2143,home!$B$2:$E$405,4,FALSE)</f>
        <v>1.1617</v>
      </c>
      <c r="K2143" s="12">
        <f t="shared" si="2798"/>
        <v>1.8805112063999998</v>
      </c>
      <c r="L2143" s="12">
        <f t="shared" si="2799"/>
        <v>0.82003563090899989</v>
      </c>
      <c r="M2143" s="13">
        <f t="shared" si="2800"/>
        <v>6.7168772304449148E-2</v>
      </c>
      <c r="N2143" s="13">
        <f t="shared" si="2801"/>
        <v>0.12631162903864654</v>
      </c>
      <c r="O2143" s="13">
        <f t="shared" si="2802"/>
        <v>5.5080786574061923E-2</v>
      </c>
      <c r="P2143" s="13">
        <f t="shared" si="2803"/>
        <v>0.10358003640985008</v>
      </c>
      <c r="Q2143" s="13">
        <f t="shared" si="2804"/>
        <v>0.11876521695290725</v>
      </c>
      <c r="R2143" s="13">
        <f t="shared" si="2805"/>
        <v>2.2584103784612414E-2</v>
      </c>
      <c r="S2143" s="13">
        <f t="shared" si="2806"/>
        <v>3.9932336019320135E-2</v>
      </c>
      <c r="T2143" s="13">
        <f t="shared" si="2807"/>
        <v>9.7391709614021563E-2</v>
      </c>
      <c r="U2143" s="13">
        <f t="shared" si="2808"/>
        <v>4.2469660253464291E-2</v>
      </c>
      <c r="V2143" s="13">
        <f t="shared" si="2809"/>
        <v>6.8421226724953562E-3</v>
      </c>
      <c r="W2143" s="13">
        <f t="shared" si="2810"/>
        <v>7.444644047015643E-2</v>
      </c>
      <c r="X2143" s="13">
        <f t="shared" si="2811"/>
        <v>6.1048733779874034E-2</v>
      </c>
      <c r="Y2143" s="13">
        <f t="shared" si="2812"/>
        <v>2.5031068460687287E-2</v>
      </c>
      <c r="Z2143" s="13">
        <f t="shared" si="2813"/>
        <v>6.1732565985096587E-3</v>
      </c>
      <c r="AA2143" s="13">
        <f t="shared" si="2814"/>
        <v>1.1608878213480155E-2</v>
      </c>
      <c r="AB2143" s="13">
        <f t="shared" si="2815"/>
        <v>1.0915312787091123E-2</v>
      </c>
      <c r="AC2143" s="13">
        <f t="shared" si="2816"/>
        <v>6.5944643174867387E-4</v>
      </c>
      <c r="AD2143" s="13">
        <f t="shared" si="2817"/>
        <v>3.4999341395179941E-2</v>
      </c>
      <c r="AE2143" s="13">
        <f t="shared" si="2818"/>
        <v>2.8700707002395864E-2</v>
      </c>
      <c r="AF2143" s="13">
        <f t="shared" si="2819"/>
        <v>1.1767801187122021E-2</v>
      </c>
      <c r="AG2143" s="13">
        <f t="shared" si="2820"/>
        <v>3.2166720902977613E-3</v>
      </c>
      <c r="AH2143" s="13">
        <f t="shared" si="2821"/>
        <v>1.2655725923805031E-3</v>
      </c>
      <c r="AI2143" s="13">
        <f t="shared" si="2822"/>
        <v>2.379923442484235E-3</v>
      </c>
      <c r="AJ2143" s="13">
        <f t="shared" si="2823"/>
        <v>2.237736351982835E-3</v>
      </c>
      <c r="AK2143" s="13">
        <f t="shared" si="2824"/>
        <v>1.4026960956241249E-3</v>
      </c>
      <c r="AL2143" s="13">
        <f t="shared" si="2825"/>
        <v>4.0676929511989251E-5</v>
      </c>
      <c r="AM2143" s="13">
        <f t="shared" si="2826"/>
        <v>1.316333074205105E-2</v>
      </c>
      <c r="AN2143" s="13">
        <f t="shared" si="2827"/>
        <v>1.0794400229921668E-2</v>
      </c>
      <c r="AO2143" s="13">
        <f t="shared" si="2828"/>
        <v>4.4258964014140334E-3</v>
      </c>
      <c r="AP2143" s="13">
        <f t="shared" si="2829"/>
        <v>1.2097975826238097E-3</v>
      </c>
      <c r="AQ2143" s="13">
        <f t="shared" si="2830"/>
        <v>2.480192809847746E-4</v>
      </c>
      <c r="AR2143" s="13">
        <f t="shared" si="2831"/>
        <v>2.07562923850777E-4</v>
      </c>
      <c r="AS2143" s="13">
        <f t="shared" si="2832"/>
        <v>3.9032440433453585E-4</v>
      </c>
      <c r="AT2143" s="13">
        <f t="shared" si="2833"/>
        <v>3.6700470824124976E-4</v>
      </c>
      <c r="AU2143" s="13">
        <f t="shared" si="2834"/>
        <v>2.3005215554974413E-4</v>
      </c>
      <c r="AV2143" s="13">
        <f t="shared" si="2835"/>
        <v>1.0815391414194254E-4</v>
      </c>
      <c r="AW2143" s="13">
        <f t="shared" si="2836"/>
        <v>1.7424258721479575E-6</v>
      </c>
      <c r="AX2143" s="13">
        <f t="shared" si="2837"/>
        <v>4.1256318289960995E-3</v>
      </c>
      <c r="AY2143" s="13">
        <f t="shared" si="2838"/>
        <v>3.3831650997890677E-3</v>
      </c>
      <c r="AZ2143" s="13">
        <f t="shared" si="2839"/>
        <v>1.3871579635374187E-3</v>
      </c>
      <c r="BA2143" s="13">
        <f t="shared" si="2840"/>
        <v>3.7917298526661688E-4</v>
      </c>
      <c r="BB2143" s="13">
        <f t="shared" si="2841"/>
        <v>7.773383954918974E-5</v>
      </c>
      <c r="BC2143" s="13">
        <f t="shared" si="2842"/>
        <v>1.2748903631539762E-5</v>
      </c>
      <c r="BD2143" s="13">
        <f t="shared" si="2843"/>
        <v>2.8368165535548092E-5</v>
      </c>
      <c r="BE2143" s="13">
        <f t="shared" si="2844"/>
        <v>5.3346653194608435E-5</v>
      </c>
      <c r="BF2143" s="13">
        <f t="shared" si="2845"/>
        <v>5.0159489578197764E-5</v>
      </c>
      <c r="BG2143" s="13">
        <f t="shared" si="2846"/>
        <v>3.1441827419701629E-5</v>
      </c>
      <c r="BH2143" s="13">
        <f t="shared" si="2847"/>
        <v>1.478167720311094E-5</v>
      </c>
      <c r="BI2143" s="13">
        <f t="shared" si="2848"/>
        <v>5.5594219259675025E-6</v>
      </c>
      <c r="BJ2143" s="14">
        <f t="shared" si="2849"/>
        <v>0.62088637484905373</v>
      </c>
      <c r="BK2143" s="14">
        <f t="shared" si="2850"/>
        <v>0.22160655586716443</v>
      </c>
      <c r="BL2143" s="14">
        <f t="shared" si="2851"/>
        <v>0.15143142543615701</v>
      </c>
      <c r="BM2143" s="14">
        <f t="shared" si="2852"/>
        <v>0.5032256450124406</v>
      </c>
      <c r="BN2143" s="14">
        <f t="shared" si="2853"/>
        <v>0.49349054506452733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1.4896</v>
      </c>
      <c r="F2144" s="10">
        <f>VLOOKUP(B2144,home!$B$2:$E$405,3,FALSE)</f>
        <v>1.1748000000000001</v>
      </c>
      <c r="G2144" s="10">
        <f>VLOOKUP(C2144,away!$B$2:$E$405,4,FALSE)</f>
        <v>1.2586999999999999</v>
      </c>
      <c r="H2144" s="10">
        <f>VLOOKUP(A2144,away!$A$2:$E$405,3,FALSE)</f>
        <v>1.2811999999999999</v>
      </c>
      <c r="I2144" s="10">
        <f>VLOOKUP(C2144,away!$B$2:$E$405,3,FALSE)</f>
        <v>0.87809999999999999</v>
      </c>
      <c r="J2144" s="10">
        <f>VLOOKUP(B2144,home!$B$2:$E$405,4,FALSE)</f>
        <v>1.0731999999999999</v>
      </c>
      <c r="K2144" s="12">
        <f t="shared" si="2798"/>
        <v>2.2027024440959999</v>
      </c>
      <c r="L2144" s="12">
        <f t="shared" si="2799"/>
        <v>1.2073733099039998</v>
      </c>
      <c r="M2144" s="13">
        <f t="shared" si="2800"/>
        <v>3.3038697467597529E-2</v>
      </c>
      <c r="N2144" s="13">
        <f t="shared" si="2801"/>
        <v>7.2774419661625386E-2</v>
      </c>
      <c r="O2144" s="13">
        <f t="shared" si="2802"/>
        <v>3.9890041516370128E-2</v>
      </c>
      <c r="P2144" s="13">
        <f t="shared" si="2803"/>
        <v>8.7865891943199381E-2</v>
      </c>
      <c r="Q2144" s="13">
        <f t="shared" si="2804"/>
        <v>8.015019602816513E-2</v>
      </c>
      <c r="R2144" s="13">
        <f t="shared" si="2805"/>
        <v>2.4081085728913886E-2</v>
      </c>
      <c r="S2144" s="13">
        <f t="shared" si="2806"/>
        <v>5.8419486532010942E-2</v>
      </c>
      <c r="T2144" s="13">
        <f t="shared" si="2807"/>
        <v>9.6771207467980166E-2</v>
      </c>
      <c r="U2144" s="13">
        <f t="shared" si="2808"/>
        <v>5.3043466391563918E-2</v>
      </c>
      <c r="V2144" s="13">
        <f t="shared" si="2809"/>
        <v>1.7262855326387747E-2</v>
      </c>
      <c r="W2144" s="13">
        <f t="shared" si="2810"/>
        <v>5.884901089533761E-2</v>
      </c>
      <c r="X2144" s="13">
        <f t="shared" si="2811"/>
        <v>7.1052725069280329E-2</v>
      </c>
      <c r="Y2144" s="13">
        <f t="shared" si="2812"/>
        <v>4.2893581922297946E-2</v>
      </c>
      <c r="Z2144" s="13">
        <f t="shared" si="2813"/>
        <v>9.6916200608669102E-3</v>
      </c>
      <c r="AA2144" s="13">
        <f t="shared" si="2814"/>
        <v>2.1347755195321366E-2</v>
      </c>
      <c r="AB2144" s="13">
        <f t="shared" si="2815"/>
        <v>2.3511376272348731E-2</v>
      </c>
      <c r="AC2144" s="13">
        <f t="shared" si="2816"/>
        <v>2.8693931226917275E-3</v>
      </c>
      <c r="AD2144" s="13">
        <f t="shared" si="2817"/>
        <v>3.2406715032948084E-2</v>
      </c>
      <c r="AE2144" s="13">
        <f t="shared" si="2818"/>
        <v>3.9127002792446242E-2</v>
      </c>
      <c r="AF2144" s="13">
        <f t="shared" si="2819"/>
        <v>2.3620449434069435E-2</v>
      </c>
      <c r="AG2144" s="13">
        <f t="shared" si="2820"/>
        <v>9.506233404877492E-3</v>
      </c>
      <c r="AH2144" s="13">
        <f t="shared" si="2821"/>
        <v>2.9253508478052225E-3</v>
      </c>
      <c r="AI2144" s="13">
        <f t="shared" si="2822"/>
        <v>6.4436774622988685E-3</v>
      </c>
      <c r="AJ2144" s="13">
        <f t="shared" si="2823"/>
        <v>7.0967520475860154E-3</v>
      </c>
      <c r="AK2144" s="13">
        <f t="shared" si="2824"/>
        <v>5.210677693453669E-3</v>
      </c>
      <c r="AL2144" s="13">
        <f t="shared" si="2825"/>
        <v>3.0524422012490911E-4</v>
      </c>
      <c r="AM2144" s="13">
        <f t="shared" si="2826"/>
        <v>1.4276470081639457E-2</v>
      </c>
      <c r="AN2144" s="13">
        <f t="shared" si="2827"/>
        <v>1.7237028936214458E-2</v>
      </c>
      <c r="AO2144" s="13">
        <f t="shared" si="2828"/>
        <v>1.0405764339814138E-2</v>
      </c>
      <c r="AP2144" s="13">
        <f t="shared" si="2829"/>
        <v>4.1878807110141344E-3</v>
      </c>
      <c r="AQ2144" s="13">
        <f t="shared" si="2830"/>
        <v>1.2640838488850634E-3</v>
      </c>
      <c r="AR2144" s="13">
        <f t="shared" si="2831"/>
        <v>7.0639810714901222E-4</v>
      </c>
      <c r="AS2144" s="13">
        <f t="shared" si="2832"/>
        <v>1.5559848371219172E-3</v>
      </c>
      <c r="AT2144" s="13">
        <f t="shared" si="2833"/>
        <v>1.7136858018523818E-3</v>
      </c>
      <c r="AU2144" s="13">
        <f t="shared" si="2834"/>
        <v>1.2582466347176183E-3</v>
      </c>
      <c r="AV2144" s="13">
        <f t="shared" si="2835"/>
        <v>6.9288573439201656E-4</v>
      </c>
      <c r="AW2144" s="13">
        <f t="shared" si="2836"/>
        <v>2.254978229030224E-5</v>
      </c>
      <c r="AX2144" s="13">
        <f t="shared" si="2837"/>
        <v>5.2411359236484416E-3</v>
      </c>
      <c r="AY2144" s="13">
        <f t="shared" si="2838"/>
        <v>6.3280076277921768E-3</v>
      </c>
      <c r="AZ2144" s="13">
        <f t="shared" si="2839"/>
        <v>3.8201337573325997E-3</v>
      </c>
      <c r="BA2144" s="13">
        <f t="shared" si="2840"/>
        <v>1.5374425129555547E-3</v>
      </c>
      <c r="BB2144" s="13">
        <f t="shared" si="2841"/>
        <v>4.6406676391356794E-4</v>
      </c>
      <c r="BC2144" s="13">
        <f t="shared" si="2842"/>
        <v>1.1206036495255244E-4</v>
      </c>
      <c r="BD2144" s="13">
        <f t="shared" si="2843"/>
        <v>1.4214770345640388E-4</v>
      </c>
      <c r="BE2144" s="13">
        <f t="shared" si="2844"/>
        <v>3.1310909382605424E-4</v>
      </c>
      <c r="BF2144" s="13">
        <f t="shared" si="2845"/>
        <v>3.4484308311966675E-4</v>
      </c>
      <c r="BG2144" s="13">
        <f t="shared" si="2846"/>
        <v>2.5319556733909666E-4</v>
      </c>
      <c r="BH2144" s="13">
        <f t="shared" si="2847"/>
        <v>1.3942862375302547E-4</v>
      </c>
      <c r="BI2144" s="13">
        <f t="shared" si="2848"/>
        <v>6.1423954063546113E-5</v>
      </c>
      <c r="BJ2144" s="14">
        <f t="shared" si="2849"/>
        <v>0.59202561657718988</v>
      </c>
      <c r="BK2144" s="14">
        <f t="shared" si="2850"/>
        <v>0.2060895762398044</v>
      </c>
      <c r="BL2144" s="14">
        <f t="shared" si="2851"/>
        <v>0.19073153229645259</v>
      </c>
      <c r="BM2144" s="14">
        <f t="shared" si="2852"/>
        <v>0.65443255498294028</v>
      </c>
      <c r="BN2144" s="14">
        <f t="shared" si="2853"/>
        <v>0.33780033234587142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1.4896</v>
      </c>
      <c r="F2145" s="10">
        <f>VLOOKUP(B2145,home!$B$2:$E$405,3,FALSE)</f>
        <v>0.75519999999999998</v>
      </c>
      <c r="G2145" s="10">
        <f>VLOOKUP(C2145,away!$B$2:$E$405,4,FALSE)</f>
        <v>1.3426</v>
      </c>
      <c r="H2145" s="10">
        <f>VLOOKUP(A2145,away!$A$2:$E$405,3,FALSE)</f>
        <v>1.2811999999999999</v>
      </c>
      <c r="I2145" s="10">
        <f>VLOOKUP(C2145,away!$B$2:$E$405,3,FALSE)</f>
        <v>0.39029999999999998</v>
      </c>
      <c r="J2145" s="10">
        <f>VLOOKUP(B2145,home!$B$2:$E$405,4,FALSE)</f>
        <v>1.1708000000000001</v>
      </c>
      <c r="K2145" s="12">
        <f t="shared" si="2798"/>
        <v>1.5103523921920001</v>
      </c>
      <c r="L2145" s="12">
        <f t="shared" si="2799"/>
        <v>0.58546130308800004</v>
      </c>
      <c r="M2145" s="13">
        <f t="shared" si="2800"/>
        <v>0.12297014270895434</v>
      </c>
      <c r="N2145" s="13">
        <f t="shared" si="2801"/>
        <v>0.18572824920866085</v>
      </c>
      <c r="O2145" s="13">
        <f t="shared" si="2802"/>
        <v>7.1994259991301726E-2</v>
      </c>
      <c r="P2145" s="13">
        <f t="shared" si="2803"/>
        <v>0.10873670280195538</v>
      </c>
      <c r="Q2145" s="13">
        <f t="shared" si="2804"/>
        <v>0.14025755274496646</v>
      </c>
      <c r="R2145" s="13">
        <f t="shared" si="2805"/>
        <v>2.1074926634681888E-2</v>
      </c>
      <c r="S2145" s="13">
        <f t="shared" si="2806"/>
        <v>2.4037685644199482E-2</v>
      </c>
      <c r="T2145" s="13">
        <f t="shared" si="2807"/>
        <v>8.2115369598001947E-2</v>
      </c>
      <c r="U2145" s="13">
        <f t="shared" si="2808"/>
        <v>3.1830565857962692E-2</v>
      </c>
      <c r="V2145" s="13">
        <f t="shared" si="2809"/>
        <v>2.3617103056800437E-3</v>
      </c>
      <c r="W2145" s="13">
        <f t="shared" si="2810"/>
        <v>7.0612776770451913E-2</v>
      </c>
      <c r="X2145" s="13">
        <f t="shared" si="2811"/>
        <v>4.1341048302690829E-2</v>
      </c>
      <c r="Y2145" s="13">
        <f t="shared" si="2812"/>
        <v>1.2101792005158664E-2</v>
      </c>
      <c r="Z2145" s="13">
        <f t="shared" si="2813"/>
        <v>4.1128513366749525E-3</v>
      </c>
      <c r="AA2145" s="13">
        <f t="shared" si="2814"/>
        <v>6.2118548550770805E-3</v>
      </c>
      <c r="AB2145" s="13">
        <f t="shared" si="2815"/>
        <v>4.6910449201575805E-3</v>
      </c>
      <c r="AC2145" s="13">
        <f t="shared" si="2816"/>
        <v>1.3052182116925077E-4</v>
      </c>
      <c r="AD2145" s="13">
        <f t="shared" si="2817"/>
        <v>2.6662544078642939E-2</v>
      </c>
      <c r="AE2145" s="13">
        <f t="shared" si="2818"/>
        <v>1.5609887799923533E-2</v>
      </c>
      <c r="AF2145" s="13">
        <f t="shared" si="2819"/>
        <v>4.5694926262003534E-3</v>
      </c>
      <c r="AG2145" s="13">
        <f t="shared" si="2820"/>
        <v>8.9175370246208873E-4</v>
      </c>
      <c r="AH2145" s="13">
        <f t="shared" si="2821"/>
        <v>6.0197882574423501E-4</v>
      </c>
      <c r="AI2145" s="13">
        <f t="shared" si="2822"/>
        <v>9.092001595117367E-4</v>
      </c>
      <c r="AJ2145" s="13">
        <f t="shared" si="2823"/>
        <v>6.8660631794994988E-4</v>
      </c>
      <c r="AK2145" s="13">
        <f t="shared" si="2824"/>
        <v>3.4567249826994933E-4</v>
      </c>
      <c r="AL2145" s="13">
        <f t="shared" si="2825"/>
        <v>4.6165718490679852E-6</v>
      </c>
      <c r="AM2145" s="13">
        <f t="shared" si="2826"/>
        <v>8.0539674462205973E-3</v>
      </c>
      <c r="AN2145" s="13">
        <f t="shared" si="2827"/>
        <v>4.7152862760926418E-3</v>
      </c>
      <c r="AO2145" s="13">
        <f t="shared" si="2828"/>
        <v>1.3803088238170808E-3</v>
      </c>
      <c r="AP2145" s="13">
        <f t="shared" si="2829"/>
        <v>2.6937246755193758E-4</v>
      </c>
      <c r="AQ2145" s="13">
        <f t="shared" si="2830"/>
        <v>3.9426788967246838E-5</v>
      </c>
      <c r="AR2145" s="13">
        <f t="shared" si="2831"/>
        <v>7.0487061550320821E-5</v>
      </c>
      <c r="AS2145" s="13">
        <f t="shared" si="2832"/>
        <v>1.064603020311118E-4</v>
      </c>
      <c r="AT2145" s="13">
        <f t="shared" si="2833"/>
        <v>8.0396285923086294E-5</v>
      </c>
      <c r="AU2145" s="13">
        <f t="shared" si="2834"/>
        <v>4.0475574255761807E-5</v>
      </c>
      <c r="AV2145" s="13">
        <f t="shared" si="2835"/>
        <v>1.5283095100633697E-5</v>
      </c>
      <c r="AW2145" s="13">
        <f t="shared" si="2836"/>
        <v>1.1339491532421328E-7</v>
      </c>
      <c r="AX2145" s="13">
        <f t="shared" si="2837"/>
        <v>2.0273881665059624E-3</v>
      </c>
      <c r="AY2145" s="13">
        <f t="shared" si="2838"/>
        <v>1.1869573178277719E-3</v>
      </c>
      <c r="AZ2145" s="13">
        <f t="shared" si="2839"/>
        <v>3.4745878900264239E-4</v>
      </c>
      <c r="BA2145" s="13">
        <f t="shared" si="2840"/>
        <v>6.7807891792955152E-5</v>
      </c>
      <c r="BB2145" s="13">
        <f t="shared" si="2841"/>
        <v>9.9247241721884056E-6</v>
      </c>
      <c r="BC2145" s="13">
        <f t="shared" si="2842"/>
        <v>1.1621083893276797E-6</v>
      </c>
      <c r="BD2145" s="13">
        <f t="shared" si="2843"/>
        <v>6.8779078176824762E-6</v>
      </c>
      <c r="BE2145" s="13">
        <f t="shared" si="2844"/>
        <v>1.0388064525712787E-5</v>
      </c>
      <c r="BF2145" s="13">
        <f t="shared" si="2845"/>
        <v>7.8448190533275835E-6</v>
      </c>
      <c r="BG2145" s="13">
        <f t="shared" si="2846"/>
        <v>3.9494804078355656E-6</v>
      </c>
      <c r="BH2145" s="13">
        <f t="shared" si="2847"/>
        <v>1.4912767954724712E-6</v>
      </c>
      <c r="BI2145" s="13">
        <f t="shared" si="2848"/>
        <v>4.5047069509245308E-7</v>
      </c>
      <c r="BJ2145" s="14">
        <f t="shared" si="2849"/>
        <v>0.59798952763750013</v>
      </c>
      <c r="BK2145" s="14">
        <f t="shared" si="2850"/>
        <v>0.25942833717163533</v>
      </c>
      <c r="BL2145" s="14">
        <f t="shared" si="2851"/>
        <v>0.13869021439881285</v>
      </c>
      <c r="BM2145" s="14">
        <f t="shared" si="2852"/>
        <v>0.34827225253118987</v>
      </c>
      <c r="BN2145" s="14">
        <f t="shared" si="2853"/>
        <v>0.65076183409052057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1.4896</v>
      </c>
      <c r="F2146" s="10">
        <f>VLOOKUP(B2146,home!$B$2:$E$405,3,FALSE)</f>
        <v>1.0909</v>
      </c>
      <c r="G2146" s="10">
        <f>VLOOKUP(C2146,away!$B$2:$E$405,4,FALSE)</f>
        <v>0.67130000000000001</v>
      </c>
      <c r="H2146" s="10">
        <f>VLOOKUP(A2146,away!$A$2:$E$405,3,FALSE)</f>
        <v>1.2811999999999999</v>
      </c>
      <c r="I2146" s="10">
        <f>VLOOKUP(C2146,away!$B$2:$E$405,3,FALSE)</f>
        <v>1.115</v>
      </c>
      <c r="J2146" s="10">
        <f>VLOOKUP(B2146,home!$B$2:$E$405,4,FALSE)</f>
        <v>0.78049999999999997</v>
      </c>
      <c r="K2146" s="12">
        <f t="shared" si="2798"/>
        <v>1.090865614832</v>
      </c>
      <c r="L2146" s="12">
        <f t="shared" si="2799"/>
        <v>1.1149739089999999</v>
      </c>
      <c r="M2146" s="13">
        <f t="shared" si="2800"/>
        <v>0.11015800620243112</v>
      </c>
      <c r="N2146" s="13">
        <f t="shared" si="2801"/>
        <v>0.12016758116468228</v>
      </c>
      <c r="O2146" s="13">
        <f t="shared" si="2802"/>
        <v>0.12282330278317083</v>
      </c>
      <c r="P2146" s="13">
        <f t="shared" si="2803"/>
        <v>0.13398371770626052</v>
      </c>
      <c r="Q2146" s="13">
        <f t="shared" si="2804"/>
        <v>6.5543341155042678E-2</v>
      </c>
      <c r="R2146" s="13">
        <f t="shared" si="2805"/>
        <v>6.8472389010221305E-2</v>
      </c>
      <c r="S2146" s="13">
        <f t="shared" si="2806"/>
        <v>4.0740653424232769E-2</v>
      </c>
      <c r="T2146" s="13">
        <f t="shared" si="2807"/>
        <v>7.3079115296558486E-2</v>
      </c>
      <c r="U2146" s="13">
        <f t="shared" si="2808"/>
        <v>7.4694174736650937E-2</v>
      </c>
      <c r="V2146" s="13">
        <f t="shared" si="2809"/>
        <v>5.5058127620893861E-3</v>
      </c>
      <c r="W2146" s="13">
        <f t="shared" si="2810"/>
        <v>2.383299238241306E-2</v>
      </c>
      <c r="X2146" s="13">
        <f t="shared" si="2811"/>
        <v>2.6573164679786307E-2</v>
      </c>
      <c r="Y2146" s="13">
        <f t="shared" si="2812"/>
        <v>1.481419264876104E-2</v>
      </c>
      <c r="Z2146" s="13">
        <f t="shared" si="2813"/>
        <v>2.5448309077765026E-2</v>
      </c>
      <c r="AA2146" s="13">
        <f t="shared" si="2814"/>
        <v>2.7760685328550909E-2</v>
      </c>
      <c r="AB2146" s="13">
        <f t="shared" si="2815"/>
        <v>1.5141588534543681E-2</v>
      </c>
      <c r="AC2146" s="13">
        <f t="shared" si="2816"/>
        <v>4.1854042677552937E-4</v>
      </c>
      <c r="AD2146" s="13">
        <f t="shared" si="2817"/>
        <v>6.4996479721318463E-3</v>
      </c>
      <c r="AE2146" s="13">
        <f t="shared" si="2818"/>
        <v>7.2469379066117659E-3</v>
      </c>
      <c r="AF2146" s="13">
        <f t="shared" si="2819"/>
        <v>4.0400733430075997E-3</v>
      </c>
      <c r="AG2146" s="13">
        <f t="shared" si="2820"/>
        <v>1.501525455966627E-3</v>
      </c>
      <c r="AH2146" s="13">
        <f t="shared" si="2821"/>
        <v>7.0935501624689642E-3</v>
      </c>
      <c r="AI2146" s="13">
        <f t="shared" si="2822"/>
        <v>7.7381099593233395E-3</v>
      </c>
      <c r="AJ2146" s="13">
        <f t="shared" si="2823"/>
        <v>4.2206190392074378E-3</v>
      </c>
      <c r="AK2146" s="13">
        <f t="shared" si="2824"/>
        <v>1.5347093943922226E-3</v>
      </c>
      <c r="AL2146" s="13">
        <f t="shared" si="2825"/>
        <v>2.0362606159265356E-5</v>
      </c>
      <c r="AM2146" s="13">
        <f t="shared" si="2826"/>
        <v>1.4180484962622343E-3</v>
      </c>
      <c r="AN2146" s="13">
        <f t="shared" si="2827"/>
        <v>1.5810870750290747E-3</v>
      </c>
      <c r="AO2146" s="13">
        <f t="shared" si="2828"/>
        <v>8.814354182572721E-4</v>
      </c>
      <c r="AP2146" s="13">
        <f t="shared" si="2829"/>
        <v>3.2759249794178685E-4</v>
      </c>
      <c r="AQ2146" s="13">
        <f t="shared" si="2830"/>
        <v>9.1314271997307138E-5</v>
      </c>
      <c r="AR2146" s="13">
        <f t="shared" si="2831"/>
        <v>1.5818246706671214E-3</v>
      </c>
      <c r="AS2146" s="13">
        <f t="shared" si="2832"/>
        <v>1.7255581419237151E-3</v>
      </c>
      <c r="AT2146" s="13">
        <f t="shared" si="2833"/>
        <v>9.4117602170898818E-4</v>
      </c>
      <c r="AU2146" s="13">
        <f t="shared" si="2834"/>
        <v>3.422321865289038E-4</v>
      </c>
      <c r="AV2146" s="13">
        <f t="shared" si="2835"/>
        <v>9.333233114328805E-5</v>
      </c>
      <c r="AW2146" s="13">
        <f t="shared" si="2836"/>
        <v>6.8796575065728897E-7</v>
      </c>
      <c r="AX2146" s="13">
        <f t="shared" si="2837"/>
        <v>2.5781672412278247E-4</v>
      </c>
      <c r="AY2146" s="13">
        <f t="shared" si="2838"/>
        <v>2.8745892070075325E-4</v>
      </c>
      <c r="AZ2146" s="13">
        <f t="shared" si="2839"/>
        <v>1.6025459824531998E-4</v>
      </c>
      <c r="BA2146" s="13">
        <f t="shared" si="2840"/>
        <v>5.9559898613602986E-5</v>
      </c>
      <c r="BB2146" s="13">
        <f t="shared" si="2841"/>
        <v>1.6601933244213149E-5</v>
      </c>
      <c r="BC2146" s="13">
        <f t="shared" si="2842"/>
        <v>3.7021444812514777E-6</v>
      </c>
      <c r="BD2146" s="13">
        <f t="shared" si="2843"/>
        <v>2.9394887273439271E-4</v>
      </c>
      <c r="BE2146" s="13">
        <f t="shared" si="2844"/>
        <v>3.206587177845766E-4</v>
      </c>
      <c r="BF2146" s="13">
        <f t="shared" si="2845"/>
        <v>1.7489778466365643E-4</v>
      </c>
      <c r="BG2146" s="13">
        <f t="shared" si="2846"/>
        <v>6.3596659799958124E-5</v>
      </c>
      <c r="BH2146" s="13">
        <f t="shared" si="2847"/>
        <v>1.7343852348485706E-5</v>
      </c>
      <c r="BI2146" s="13">
        <f t="shared" si="2848"/>
        <v>3.7839624311372586E-6</v>
      </c>
      <c r="BJ2146" s="14">
        <f t="shared" si="2849"/>
        <v>0.34838344398385729</v>
      </c>
      <c r="BK2146" s="14">
        <f t="shared" si="2850"/>
        <v>0.29111455204864939</v>
      </c>
      <c r="BL2146" s="14">
        <f t="shared" si="2851"/>
        <v>0.33503748215026385</v>
      </c>
      <c r="BM2146" s="14">
        <f t="shared" si="2852"/>
        <v>0.3785486782837767</v>
      </c>
      <c r="BN2146" s="14">
        <f t="shared" si="2853"/>
        <v>0.6211483380218088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1.4896</v>
      </c>
      <c r="F2147" s="10">
        <f>VLOOKUP(B2147,home!$B$2:$E$405,3,FALSE)</f>
        <v>1.2466999999999999</v>
      </c>
      <c r="G2147" s="10">
        <f>VLOOKUP(C2147,away!$B$2:$E$405,4,FALSE)</f>
        <v>0.41959999999999997</v>
      </c>
      <c r="H2147" s="10">
        <f>VLOOKUP(A2147,away!$A$2:$E$405,3,FALSE)</f>
        <v>1.2811999999999999</v>
      </c>
      <c r="I2147" s="10">
        <f>VLOOKUP(C2147,away!$B$2:$E$405,3,FALSE)</f>
        <v>1.7562</v>
      </c>
      <c r="J2147" s="10">
        <f>VLOOKUP(B2147,home!$B$2:$E$405,4,FALSE)</f>
        <v>0.89200000000000002</v>
      </c>
      <c r="K2147" s="12">
        <f t="shared" si="2798"/>
        <v>0.77923258067199996</v>
      </c>
      <c r="L2147" s="12">
        <f t="shared" si="2799"/>
        <v>2.0070387484799999</v>
      </c>
      <c r="M2147" s="13">
        <f t="shared" si="2800"/>
        <v>6.1650660905092199E-2</v>
      </c>
      <c r="N2147" s="13">
        <f t="shared" si="2801"/>
        <v>4.8040203597209369E-2</v>
      </c>
      <c r="O2147" s="13">
        <f t="shared" si="2802"/>
        <v>0.12373526530592109</v>
      </c>
      <c r="P2147" s="13">
        <f t="shared" si="2803"/>
        <v>9.6418550104467468E-2</v>
      </c>
      <c r="Q2147" s="13">
        <f t="shared" si="2804"/>
        <v>1.8717245912530874E-2</v>
      </c>
      <c r="R2147" s="13">
        <f t="shared" si="2805"/>
        <v>0.12417073601121835</v>
      </c>
      <c r="S2147" s="13">
        <f t="shared" si="2806"/>
        <v>3.7698447460925093E-2</v>
      </c>
      <c r="T2147" s="13">
        <f t="shared" si="2807"/>
        <v>3.7566237811278352E-2</v>
      </c>
      <c r="U2147" s="13">
        <f t="shared" si="2808"/>
        <v>9.6757883065963307E-2</v>
      </c>
      <c r="V2147" s="13">
        <f t="shared" si="2809"/>
        <v>6.550942920443413E-3</v>
      </c>
      <c r="W2147" s="13">
        <f t="shared" si="2810"/>
        <v>4.8616959451646272E-3</v>
      </c>
      <c r="X2147" s="13">
        <f t="shared" si="2811"/>
        <v>9.7576121452735021E-3</v>
      </c>
      <c r="Y2147" s="13">
        <f t="shared" si="2812"/>
        <v>9.7919528341014906E-3</v>
      </c>
      <c r="Z2147" s="13">
        <f t="shared" si="2813"/>
        <v>8.3071826200598692E-2</v>
      </c>
      <c r="AA2147" s="13">
        <f t="shared" si="2814"/>
        <v>6.4732273511428379E-2</v>
      </c>
      <c r="AB2147" s="13">
        <f t="shared" si="2815"/>
        <v>2.5220748270538034E-2</v>
      </c>
      <c r="AC2147" s="13">
        <f t="shared" si="2816"/>
        <v>6.4033419201564123E-4</v>
      </c>
      <c r="AD2147" s="13">
        <f t="shared" si="2817"/>
        <v>9.4709796944830737E-4</v>
      </c>
      <c r="AE2147" s="13">
        <f t="shared" si="2818"/>
        <v>1.9008623232894797E-3</v>
      </c>
      <c r="AF2147" s="13">
        <f t="shared" si="2819"/>
        <v>1.9075521691838517E-3</v>
      </c>
      <c r="AG2147" s="13">
        <f t="shared" si="2820"/>
        <v>1.276177039433022E-3</v>
      </c>
      <c r="AH2147" s="13">
        <f t="shared" si="2821"/>
        <v>4.1682093522899429E-2</v>
      </c>
      <c r="AI2147" s="13">
        <f t="shared" si="2822"/>
        <v>3.2480045303660575E-2</v>
      </c>
      <c r="AJ2147" s="13">
        <f t="shared" si="2823"/>
        <v>1.265475476115745E-2</v>
      </c>
      <c r="AK2147" s="13">
        <f t="shared" si="2824"/>
        <v>3.2869990701026672E-3</v>
      </c>
      <c r="AL2147" s="13">
        <f t="shared" si="2825"/>
        <v>4.0058025961155116E-5</v>
      </c>
      <c r="AM2147" s="13">
        <f t="shared" si="2826"/>
        <v>1.4760191897648315E-4</v>
      </c>
      <c r="AN2147" s="13">
        <f t="shared" si="2827"/>
        <v>2.9624277073580705E-4</v>
      </c>
      <c r="AO2147" s="13">
        <f t="shared" si="2828"/>
        <v>2.9728535991192096E-4</v>
      </c>
      <c r="AP2147" s="13">
        <f t="shared" si="2829"/>
        <v>1.9888774556634932E-4</v>
      </c>
      <c r="AQ2147" s="13">
        <f t="shared" si="2830"/>
        <v>9.9793852987373644E-5</v>
      </c>
      <c r="AR2147" s="13">
        <f t="shared" si="2831"/>
        <v>1.6731515363645283E-2</v>
      </c>
      <c r="AS2147" s="13">
        <f t="shared" si="2832"/>
        <v>1.3037741895366529E-2</v>
      </c>
      <c r="AT2147" s="13">
        <f t="shared" si="2833"/>
        <v>5.0797166316309565E-3</v>
      </c>
      <c r="AU2147" s="13">
        <f t="shared" si="2834"/>
        <v>1.3194268999827568E-3</v>
      </c>
      <c r="AV2147" s="13">
        <f t="shared" si="2835"/>
        <v>2.5703510707040503E-4</v>
      </c>
      <c r="AW2147" s="13">
        <f t="shared" si="2836"/>
        <v>1.7402430289016978E-6</v>
      </c>
      <c r="AX2147" s="13">
        <f t="shared" si="2837"/>
        <v>1.9169370706030724E-5</v>
      </c>
      <c r="AY2147" s="13">
        <f t="shared" si="2838"/>
        <v>3.8473669790981076E-5</v>
      </c>
      <c r="AZ2147" s="13">
        <f t="shared" si="2839"/>
        <v>3.860907303336173E-5</v>
      </c>
      <c r="BA2147" s="13">
        <f t="shared" si="2840"/>
        <v>2.5829968540283741E-5</v>
      </c>
      <c r="BB2147" s="13">
        <f t="shared" si="2841"/>
        <v>1.2960436933092217E-5</v>
      </c>
      <c r="BC2147" s="13">
        <f t="shared" si="2842"/>
        <v>5.202419824389477E-6</v>
      </c>
      <c r="BD2147" s="13">
        <f t="shared" si="2843"/>
        <v>5.596799942604082E-3</v>
      </c>
      <c r="BE2147" s="13">
        <f t="shared" si="2844"/>
        <v>4.3612088627802796E-3</v>
      </c>
      <c r="BF2147" s="13">
        <f t="shared" si="2845"/>
        <v>1.6991980184969376E-3</v>
      </c>
      <c r="BG2147" s="13">
        <f t="shared" si="2846"/>
        <v>4.4135681900870591E-4</v>
      </c>
      <c r="BH2147" s="13">
        <f t="shared" si="2847"/>
        <v>8.5979903268334666E-5</v>
      </c>
      <c r="BI2147" s="13">
        <f t="shared" si="2848"/>
        <v>1.3399668381942672E-5</v>
      </c>
      <c r="BJ2147" s="14">
        <f t="shared" si="2849"/>
        <v>0.1359466943339189</v>
      </c>
      <c r="BK2147" s="14">
        <f t="shared" si="2850"/>
        <v>0.20303746727869598</v>
      </c>
      <c r="BL2147" s="14">
        <f t="shared" si="2851"/>
        <v>0.57334417793512549</v>
      </c>
      <c r="BM2147" s="14">
        <f t="shared" si="2852"/>
        <v>0.52263077048513762</v>
      </c>
      <c r="BN2147" s="14">
        <f t="shared" si="2853"/>
        <v>0.47273266183643936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1.8426</v>
      </c>
      <c r="F2150" s="10">
        <f>VLOOKUP(B2150,home!$B$2:$E$405,3,FALSE)</f>
        <v>1.1689000000000001</v>
      </c>
      <c r="G2150" s="10">
        <f>VLOOKUP(C2150,away!$B$2:$E$405,4,FALSE)</f>
        <v>1.2942</v>
      </c>
      <c r="H2150" s="10">
        <f>VLOOKUP(A2150,away!$A$2:$E$405,3,FALSE)</f>
        <v>1.2176</v>
      </c>
      <c r="I2150" s="10">
        <f>VLOOKUP(C2150,away!$B$2:$E$405,3,FALSE)</f>
        <v>0.9476</v>
      </c>
      <c r="J2150" s="10">
        <f>VLOOKUP(B2150,home!$B$2:$E$405,4,FALSE)</f>
        <v>0.82130000000000003</v>
      </c>
      <c r="K2150" s="12">
        <f t="shared" si="2798"/>
        <v>2.7874675541880003</v>
      </c>
      <c r="L2150" s="12">
        <f t="shared" si="2799"/>
        <v>0.94761410028800008</v>
      </c>
      <c r="M2150" s="13">
        <f t="shared" si="2800"/>
        <v>2.3871221797057408E-2</v>
      </c>
      <c r="N2150" s="13">
        <f t="shared" si="2801"/>
        <v>6.6540256238122888E-2</v>
      </c>
      <c r="O2150" s="13">
        <f t="shared" si="2802"/>
        <v>2.2620706365993847E-2</v>
      </c>
      <c r="P2150" s="13">
        <f t="shared" si="2803"/>
        <v>6.3054485048021802E-2</v>
      </c>
      <c r="Q2150" s="13">
        <f t="shared" si="2804"/>
        <v>9.2739402655561631E-2</v>
      </c>
      <c r="R2150" s="13">
        <f t="shared" si="2805"/>
        <v>1.0717850155445149E-2</v>
      </c>
      <c r="S2150" s="13">
        <f t="shared" si="2806"/>
        <v>4.1638715840272879E-2</v>
      </c>
      <c r="T2150" s="13">
        <f t="shared" si="2807"/>
        <v>8.788116560869659E-2</v>
      </c>
      <c r="U2150" s="13">
        <f t="shared" si="2808"/>
        <v>2.9875659558952168E-2</v>
      </c>
      <c r="V2150" s="13">
        <f t="shared" si="2809"/>
        <v>1.2220701970906987E-2</v>
      </c>
      <c r="W2150" s="13">
        <f t="shared" si="2810"/>
        <v>8.616935863238484E-2</v>
      </c>
      <c r="X2150" s="13">
        <f t="shared" si="2811"/>
        <v>8.1655299252821376E-2</v>
      </c>
      <c r="Y2150" s="13">
        <f t="shared" si="2812"/>
        <v>3.8688856467604865E-2</v>
      </c>
      <c r="Z2150" s="13">
        <f t="shared" si="2813"/>
        <v>3.3854619773579192E-3</v>
      </c>
      <c r="AA2150" s="13">
        <f t="shared" si="2814"/>
        <v>9.4368654178223505E-3</v>
      </c>
      <c r="AB2150" s="13">
        <f t="shared" si="2815"/>
        <v>1.3152478082709295E-2</v>
      </c>
      <c r="AC2150" s="13">
        <f t="shared" si="2816"/>
        <v>2.0175184062946479E-3</v>
      </c>
      <c r="AD2150" s="13">
        <f t="shared" si="2817"/>
        <v>6.004857283824061E-2</v>
      </c>
      <c r="AE2150" s="13">
        <f t="shared" si="2818"/>
        <v>5.6902874323687812E-2</v>
      </c>
      <c r="AF2150" s="13">
        <f t="shared" si="2819"/>
        <v>2.6960983028021284E-2</v>
      </c>
      <c r="AG2150" s="13">
        <f t="shared" si="2820"/>
        <v>8.5162025583261428E-3</v>
      </c>
      <c r="AH2150" s="13">
        <f t="shared" si="2821"/>
        <v>8.0202787643331435E-4</v>
      </c>
      <c r="AI2150" s="13">
        <f t="shared" si="2822"/>
        <v>2.2356266831121668E-3</v>
      </c>
      <c r="AJ2150" s="13">
        <f t="shared" si="2823"/>
        <v>3.1158684212260518E-3</v>
      </c>
      <c r="AK2150" s="13">
        <f t="shared" si="2824"/>
        <v>2.895127375762203E-3</v>
      </c>
      <c r="AL2150" s="13">
        <f t="shared" si="2825"/>
        <v>2.1316643993395625E-4</v>
      </c>
      <c r="AM2150" s="13">
        <f t="shared" si="2826"/>
        <v>3.3476689692378089E-2</v>
      </c>
      <c r="AN2150" s="13">
        <f t="shared" si="2827"/>
        <v>3.1722983183463421E-2</v>
      </c>
      <c r="AO2150" s="13">
        <f t="shared" si="2828"/>
        <v>1.5030573083924526E-2</v>
      </c>
      <c r="AP2150" s="13">
        <f t="shared" si="2829"/>
        <v>4.7477276632453902E-3</v>
      </c>
      <c r="AQ2150" s="13">
        <f t="shared" si="2830"/>
        <v>1.1247534195046821E-3</v>
      </c>
      <c r="AR2150" s="13">
        <f t="shared" si="2831"/>
        <v>1.5200258490645014E-4</v>
      </c>
      <c r="AS2150" s="13">
        <f t="shared" si="2832"/>
        <v>4.2370227357943648E-4</v>
      </c>
      <c r="AT2150" s="13">
        <f t="shared" si="2833"/>
        <v>5.9052817011918338E-4</v>
      </c>
      <c r="AU2150" s="13">
        <f t="shared" si="2834"/>
        <v>5.4869270468041193E-4</v>
      </c>
      <c r="AV2150" s="13">
        <f t="shared" si="2835"/>
        <v>3.823657778790766E-4</v>
      </c>
      <c r="AW2150" s="13">
        <f t="shared" si="2836"/>
        <v>1.564075332333215E-5</v>
      </c>
      <c r="AX2150" s="13">
        <f t="shared" si="2837"/>
        <v>1.5552531056520633E-2</v>
      </c>
      <c r="AY2150" s="13">
        <f t="shared" si="2838"/>
        <v>1.4737797724325978E-2</v>
      </c>
      <c r="AZ2150" s="13">
        <f t="shared" si="2839"/>
        <v>6.9828724653818487E-3</v>
      </c>
      <c r="BA2150" s="13">
        <f t="shared" si="2840"/>
        <v>2.2056894695695567E-3</v>
      </c>
      <c r="BB2150" s="13">
        <f t="shared" si="2841"/>
        <v>5.2253561055521779E-4</v>
      </c>
      <c r="BC2150" s="13">
        <f t="shared" si="2842"/>
        <v>9.9032422492944733E-5</v>
      </c>
      <c r="BD2150" s="13">
        <f t="shared" si="2843"/>
        <v>2.4006632122929345E-5</v>
      </c>
      <c r="BE2150" s="13">
        <f t="shared" si="2844"/>
        <v>6.6917708127992939E-5</v>
      </c>
      <c r="BF2150" s="13">
        <f t="shared" si="2845"/>
        <v>9.3265470103701486E-5</v>
      </c>
      <c r="BG2150" s="13">
        <f t="shared" si="2846"/>
        <v>8.665815728005295E-5</v>
      </c>
      <c r="BH2150" s="13">
        <f t="shared" si="2847"/>
        <v>6.0389200430967065E-5</v>
      </c>
      <c r="BI2150" s="13">
        <f t="shared" si="2848"/>
        <v>3.3666587364935321E-5</v>
      </c>
      <c r="BJ2150" s="14">
        <f t="shared" si="2849"/>
        <v>0.7323061573948304</v>
      </c>
      <c r="BK2150" s="14">
        <f t="shared" si="2850"/>
        <v>0.1577536072268137</v>
      </c>
      <c r="BL2150" s="14">
        <f t="shared" si="2851"/>
        <v>9.7314405204051671E-2</v>
      </c>
      <c r="BM2150" s="14">
        <f t="shared" si="2852"/>
        <v>0.69649355257184831</v>
      </c>
      <c r="BN2150" s="14">
        <f t="shared" si="2853"/>
        <v>0.27954392226020269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1.8426</v>
      </c>
      <c r="F2151" s="10">
        <f>VLOOKUP(B2151,home!$B$2:$E$405,3,FALSE)</f>
        <v>0.96020000000000005</v>
      </c>
      <c r="G2151" s="10">
        <f>VLOOKUP(C2151,away!$B$2:$E$405,4,FALSE)</f>
        <v>0.96020000000000005</v>
      </c>
      <c r="H2151" s="10">
        <f>VLOOKUP(A2151,away!$A$2:$E$405,3,FALSE)</f>
        <v>1.2176</v>
      </c>
      <c r="I2151" s="10">
        <f>VLOOKUP(C2151,away!$B$2:$E$405,3,FALSE)</f>
        <v>1.3267</v>
      </c>
      <c r="J2151" s="10">
        <f>VLOOKUP(B2151,home!$B$2:$E$405,4,FALSE)</f>
        <v>0.7581</v>
      </c>
      <c r="K2151" s="12">
        <f t="shared" si="2798"/>
        <v>1.6988477921040002</v>
      </c>
      <c r="L2151" s="12">
        <f t="shared" si="2799"/>
        <v>1.224627098352</v>
      </c>
      <c r="M2151" s="13">
        <f t="shared" si="2800"/>
        <v>5.37465988892218E-2</v>
      </c>
      <c r="N2151" s="13">
        <f t="shared" si="2801"/>
        <v>9.1307290856053769E-2</v>
      </c>
      <c r="O2151" s="13">
        <f t="shared" si="2802"/>
        <v>6.5819541443996515E-2</v>
      </c>
      <c r="P2151" s="13">
        <f t="shared" si="2803"/>
        <v>0.11181738265943121</v>
      </c>
      <c r="Q2151" s="13">
        <f t="shared" si="2804"/>
        <v>7.7558594736902367E-2</v>
      </c>
      <c r="R2151" s="13">
        <f t="shared" si="2805"/>
        <v>4.030219702671034E-2</v>
      </c>
      <c r="S2151" s="13">
        <f t="shared" si="2806"/>
        <v>5.815775938946445E-2</v>
      </c>
      <c r="T2151" s="13">
        <f t="shared" si="2807"/>
        <v>9.4980356824911447E-2</v>
      </c>
      <c r="U2151" s="13">
        <f t="shared" si="2808"/>
        <v>6.8467298435767251E-2</v>
      </c>
      <c r="V2151" s="13">
        <f t="shared" si="2809"/>
        <v>1.3443844862672543E-2</v>
      </c>
      <c r="W2151" s="13">
        <f t="shared" si="2810"/>
        <v>4.3920082475825177E-2</v>
      </c>
      <c r="X2151" s="13">
        <f t="shared" si="2811"/>
        <v>5.3785723161750301E-2</v>
      </c>
      <c r="Y2151" s="13">
        <f t="shared" si="2812"/>
        <v>3.2933727044169123E-2</v>
      </c>
      <c r="Z2151" s="13">
        <f t="shared" si="2813"/>
        <v>1.645172086734363E-2</v>
      </c>
      <c r="AA2151" s="13">
        <f t="shared" si="2814"/>
        <v>2.7948969671798028E-2</v>
      </c>
      <c r="AB2151" s="13">
        <f t="shared" si="2815"/>
        <v>2.3740522709257878E-2</v>
      </c>
      <c r="AC2151" s="13">
        <f t="shared" si="2816"/>
        <v>1.74808217693211E-3</v>
      </c>
      <c r="AD2151" s="13">
        <f t="shared" si="2817"/>
        <v>1.8653383785770302E-2</v>
      </c>
      <c r="AE2151" s="13">
        <f t="shared" si="2818"/>
        <v>2.2843439260014128E-2</v>
      </c>
      <c r="AF2151" s="13">
        <f t="shared" si="2819"/>
        <v>1.3987347368685633E-2</v>
      </c>
      <c r="AG2151" s="13">
        <f t="shared" si="2820"/>
        <v>5.7097615405849898E-3</v>
      </c>
      <c r="AH2151" s="13">
        <f t="shared" si="2821"/>
        <v>5.0368057971680183E-3</v>
      </c>
      <c r="AI2151" s="13">
        <f t="shared" si="2822"/>
        <v>8.5567664077755151E-3</v>
      </c>
      <c r="AJ2151" s="13">
        <f t="shared" si="2823"/>
        <v>7.2683218596995575E-3</v>
      </c>
      <c r="AK2151" s="13">
        <f t="shared" si="2824"/>
        <v>4.1159241812172781E-3</v>
      </c>
      <c r="AL2151" s="13">
        <f t="shared" si="2825"/>
        <v>1.4547225516615706E-4</v>
      </c>
      <c r="AM2151" s="13">
        <f t="shared" si="2826"/>
        <v>6.3378519719448807E-3</v>
      </c>
      <c r="AN2151" s="13">
        <f t="shared" si="2827"/>
        <v>7.7615052701873596E-3</v>
      </c>
      <c r="AO2151" s="13">
        <f t="shared" si="2828"/>
        <v>4.7524748389366524E-3</v>
      </c>
      <c r="AP2151" s="13">
        <f t="shared" si="2829"/>
        <v>1.9400031573326272E-3</v>
      </c>
      <c r="AQ2151" s="13">
        <f t="shared" si="2830"/>
        <v>5.9394510933949332E-4</v>
      </c>
      <c r="AR2151" s="13">
        <f t="shared" si="2831"/>
        <v>1.2336417736696808E-3</v>
      </c>
      <c r="AS2151" s="13">
        <f t="shared" si="2832"/>
        <v>2.0957696034459997E-3</v>
      </c>
      <c r="AT2151" s="13">
        <f t="shared" si="2833"/>
        <v>1.7801967817864569E-3</v>
      </c>
      <c r="AU2151" s="13">
        <f t="shared" si="2834"/>
        <v>1.0080944574161897E-3</v>
      </c>
      <c r="AV2151" s="13">
        <f t="shared" si="2835"/>
        <v>4.2814976080344364E-4</v>
      </c>
      <c r="AW2151" s="13">
        <f t="shared" si="2836"/>
        <v>8.4069024099611898E-6</v>
      </c>
      <c r="AX2151" s="13">
        <f t="shared" si="2837"/>
        <v>1.7945076382034242E-3</v>
      </c>
      <c r="AY2151" s="13">
        <f t="shared" si="2838"/>
        <v>2.1976026819435597E-3</v>
      </c>
      <c r="AZ2151" s="13">
        <f t="shared" si="2839"/>
        <v>1.3456218978595577E-3</v>
      </c>
      <c r="BA2151" s="13">
        <f t="shared" si="2840"/>
        <v>5.4929501341822052E-4</v>
      </c>
      <c r="BB2151" s="13">
        <f t="shared" si="2841"/>
        <v>1.6817038960539453E-4</v>
      </c>
      <c r="BC2151" s="13">
        <f t="shared" si="2842"/>
        <v>4.1189203250235945E-5</v>
      </c>
      <c r="BD2151" s="13">
        <f t="shared" si="2843"/>
        <v>2.5179185761581898E-4</v>
      </c>
      <c r="BE2151" s="13">
        <f t="shared" si="2844"/>
        <v>4.2775604138039878E-4</v>
      </c>
      <c r="BF2151" s="13">
        <f t="shared" si="2845"/>
        <v>3.6334620322911904E-4</v>
      </c>
      <c r="BG2151" s="13">
        <f t="shared" si="2846"/>
        <v>2.0575663170838674E-4</v>
      </c>
      <c r="BH2151" s="13">
        <f t="shared" si="2847"/>
        <v>8.7387299872137208E-5</v>
      </c>
      <c r="BI2151" s="13">
        <f t="shared" si="2848"/>
        <v>2.9691544289142065E-5</v>
      </c>
      <c r="BJ2151" s="14">
        <f t="shared" si="2849"/>
        <v>0.48316187422668866</v>
      </c>
      <c r="BK2151" s="14">
        <f t="shared" si="2850"/>
        <v>0.24125674291483185</v>
      </c>
      <c r="BL2151" s="14">
        <f t="shared" si="2851"/>
        <v>0.25916792948860723</v>
      </c>
      <c r="BM2151" s="14">
        <f t="shared" si="2852"/>
        <v>0.55729746610562192</v>
      </c>
      <c r="BN2151" s="14">
        <f t="shared" si="2853"/>
        <v>0.44055160561231599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1.8426</v>
      </c>
      <c r="F2152" s="10">
        <f>VLOOKUP(B2152,home!$B$2:$E$405,3,FALSE)</f>
        <v>0.75139999999999996</v>
      </c>
      <c r="G2152" s="10">
        <f>VLOOKUP(C2152,away!$B$2:$E$405,4,FALSE)</f>
        <v>1.1272</v>
      </c>
      <c r="H2152" s="10">
        <f>VLOOKUP(A2152,away!$A$2:$E$405,3,FALSE)</f>
        <v>1.2176</v>
      </c>
      <c r="I2152" s="10">
        <f>VLOOKUP(C2152,away!$B$2:$E$405,3,FALSE)</f>
        <v>0.88449999999999995</v>
      </c>
      <c r="J2152" s="10">
        <f>VLOOKUP(B2152,home!$B$2:$E$405,4,FALSE)</f>
        <v>1.0107999999999999</v>
      </c>
      <c r="K2152" s="12">
        <f t="shared" si="2798"/>
        <v>1.560641810208</v>
      </c>
      <c r="L2152" s="12">
        <f t="shared" si="2799"/>
        <v>1.0885984457599998</v>
      </c>
      <c r="M2152" s="13">
        <f t="shared" si="2800"/>
        <v>7.0704910293399079E-2</v>
      </c>
      <c r="N2152" s="13">
        <f t="shared" si="2801"/>
        <v>0.11034503919088459</v>
      </c>
      <c r="O2152" s="13">
        <f t="shared" si="2802"/>
        <v>7.6969255452994448E-2</v>
      </c>
      <c r="P2152" s="13">
        <f t="shared" si="2803"/>
        <v>0.12012143816052323</v>
      </c>
      <c r="Q2152" s="13">
        <f t="shared" si="2804"/>
        <v>8.6104540855167444E-2</v>
      </c>
      <c r="R2152" s="13">
        <f t="shared" si="2805"/>
        <v>4.1894305928717068E-2</v>
      </c>
      <c r="S2152" s="13">
        <f t="shared" si="2806"/>
        <v>5.1018945664016692E-2</v>
      </c>
      <c r="T2152" s="13">
        <f t="shared" si="2807"/>
        <v>9.3733269347813675E-2</v>
      </c>
      <c r="U2152" s="13">
        <f t="shared" si="2808"/>
        <v>6.5382005442000748E-2</v>
      </c>
      <c r="V2152" s="13">
        <f t="shared" si="2809"/>
        <v>9.6307457465187301E-3</v>
      </c>
      <c r="W2152" s="13">
        <f t="shared" si="2810"/>
        <v>4.4792782169112394E-2</v>
      </c>
      <c r="X2152" s="13">
        <f t="shared" si="2811"/>
        <v>4.8761353050561985E-2</v>
      </c>
      <c r="Y2152" s="13">
        <f t="shared" si="2812"/>
        <v>2.6540766571998196E-2</v>
      </c>
      <c r="Z2152" s="13">
        <f t="shared" si="2813"/>
        <v>1.5202025440065112E-2</v>
      </c>
      <c r="AA2152" s="13">
        <f t="shared" si="2814"/>
        <v>2.3724916501611282E-2</v>
      </c>
      <c r="AB2152" s="13">
        <f t="shared" si="2815"/>
        <v>1.8513048318054146E-2</v>
      </c>
      <c r="AC2152" s="13">
        <f t="shared" si="2816"/>
        <v>1.0226119947235963E-3</v>
      </c>
      <c r="AD2152" s="13">
        <f t="shared" si="2817"/>
        <v>1.7476372162164057E-2</v>
      </c>
      <c r="AE2152" s="13">
        <f t="shared" si="2818"/>
        <v>1.902475157325512E-2</v>
      </c>
      <c r="AF2152" s="13">
        <f t="shared" si="2819"/>
        <v>1.0355157496807816E-2</v>
      </c>
      <c r="AG2152" s="13">
        <f t="shared" si="2820"/>
        <v>3.7575361188749985E-3</v>
      </c>
      <c r="AH2152" s="13">
        <f t="shared" si="2821"/>
        <v>4.1372253166147141E-3</v>
      </c>
      <c r="AI2152" s="13">
        <f t="shared" si="2822"/>
        <v>6.4567268073599535E-3</v>
      </c>
      <c r="AJ2152" s="13">
        <f t="shared" si="2823"/>
        <v>5.0383189063283804E-3</v>
      </c>
      <c r="AK2152" s="13">
        <f t="shared" si="2824"/>
        <v>2.6210037127925045E-3</v>
      </c>
      <c r="AL2152" s="13">
        <f t="shared" si="2825"/>
        <v>6.9493121751612054E-5</v>
      </c>
      <c r="AM2152" s="13">
        <f t="shared" si="2826"/>
        <v>5.4548714174056804E-3</v>
      </c>
      <c r="AN2152" s="13">
        <f t="shared" si="2827"/>
        <v>5.938164546808471E-3</v>
      </c>
      <c r="AO2152" s="13">
        <f t="shared" si="2828"/>
        <v>3.2321383481614171E-3</v>
      </c>
      <c r="AP2152" s="13">
        <f t="shared" si="2829"/>
        <v>1.1728335940966038E-3</v>
      </c>
      <c r="AQ2152" s="13">
        <f t="shared" si="2830"/>
        <v>3.1918620691716927E-4</v>
      </c>
      <c r="AR2152" s="13">
        <f t="shared" si="2831"/>
        <v>9.0075540988514041E-4</v>
      </c>
      <c r="AS2152" s="13">
        <f t="shared" si="2832"/>
        <v>1.4057565534377945E-3</v>
      </c>
      <c r="AT2152" s="13">
        <f t="shared" si="2833"/>
        <v>1.0969412261344596E-3</v>
      </c>
      <c r="AU2152" s="13">
        <f t="shared" si="2834"/>
        <v>5.7064411361542201E-4</v>
      </c>
      <c r="AV2152" s="13">
        <f t="shared" si="2835"/>
        <v>2.2264276561432804E-4</v>
      </c>
      <c r="AW2152" s="13">
        <f t="shared" si="2836"/>
        <v>3.279519882325198E-6</v>
      </c>
      <c r="AX2152" s="13">
        <f t="shared" si="2837"/>
        <v>1.4188500672186481E-3</v>
      </c>
      <c r="AY2152" s="13">
        <f t="shared" si="2838"/>
        <v>1.5445579779406915E-3</v>
      </c>
      <c r="AZ2152" s="13">
        <f t="shared" si="2839"/>
        <v>8.4070170708622238E-4</v>
      </c>
      <c r="BA2152" s="13">
        <f t="shared" si="2840"/>
        <v>3.0506219056061339E-4</v>
      </c>
      <c r="BB2152" s="13">
        <f t="shared" si="2841"/>
        <v>8.3022556626106148E-5</v>
      </c>
      <c r="BC2152" s="13">
        <f t="shared" si="2842"/>
        <v>1.8075645221240147E-5</v>
      </c>
      <c r="BD2152" s="13">
        <f t="shared" si="2843"/>
        <v>1.6342682320181253E-4</v>
      </c>
      <c r="BE2152" s="13">
        <f t="shared" si="2844"/>
        <v>2.5505073319821947E-4</v>
      </c>
      <c r="BF2152" s="13">
        <f t="shared" si="2845"/>
        <v>1.990214189766735E-4</v>
      </c>
      <c r="BG2152" s="13">
        <f t="shared" si="2846"/>
        <v>1.0353371586064016E-4</v>
      </c>
      <c r="BH2152" s="13">
        <f t="shared" si="2847"/>
        <v>4.0394761434577567E-5</v>
      </c>
      <c r="BI2152" s="13">
        <f t="shared" si="2848"/>
        <v>1.2608350721635883E-5</v>
      </c>
      <c r="BJ2152" s="14">
        <f t="shared" si="2849"/>
        <v>0.4812190327946832</v>
      </c>
      <c r="BK2152" s="14">
        <f t="shared" si="2850"/>
        <v>0.25411270295887356</v>
      </c>
      <c r="BL2152" s="14">
        <f t="shared" si="2851"/>
        <v>0.24970758225855397</v>
      </c>
      <c r="BM2152" s="14">
        <f t="shared" si="2852"/>
        <v>0.49256057511243156</v>
      </c>
      <c r="BN2152" s="14">
        <f t="shared" si="2853"/>
        <v>0.50613948988168578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1.8426</v>
      </c>
      <c r="F2153" s="10">
        <f>VLOOKUP(B2153,home!$B$2:$E$405,3,FALSE)</f>
        <v>1.3776999999999999</v>
      </c>
      <c r="G2153" s="10">
        <f>VLOOKUP(C2153,away!$B$2:$E$405,4,FALSE)</f>
        <v>0.501</v>
      </c>
      <c r="H2153" s="10">
        <f>VLOOKUP(A2153,away!$A$2:$E$405,3,FALSE)</f>
        <v>1.2176</v>
      </c>
      <c r="I2153" s="10">
        <f>VLOOKUP(C2153,away!$B$2:$E$405,3,FALSE)</f>
        <v>1.3898999999999999</v>
      </c>
      <c r="J2153" s="10">
        <f>VLOOKUP(B2153,home!$B$2:$E$405,4,FALSE)</f>
        <v>1.0740000000000001</v>
      </c>
      <c r="K2153" s="12">
        <f t="shared" si="2798"/>
        <v>1.2718135600199998</v>
      </c>
      <c r="L2153" s="12">
        <f t="shared" si="2799"/>
        <v>1.8175755657599999</v>
      </c>
      <c r="M2153" s="13">
        <f t="shared" si="2800"/>
        <v>4.5529758867177028E-2</v>
      </c>
      <c r="N2153" s="13">
        <f t="shared" si="2801"/>
        <v>5.7905364711716568E-2</v>
      </c>
      <c r="O2153" s="13">
        <f t="shared" si="2802"/>
        <v>8.275377723192566E-2</v>
      </c>
      <c r="P2153" s="13">
        <f t="shared" si="2803"/>
        <v>0.10524737602643738</v>
      </c>
      <c r="Q2153" s="13">
        <f t="shared" si="2804"/>
        <v>3.682241401913236E-2</v>
      </c>
      <c r="R2153" s="13">
        <f t="shared" si="2805"/>
        <v>7.5205621735547151E-2</v>
      </c>
      <c r="S2153" s="13">
        <f t="shared" si="2806"/>
        <v>6.0822912508525624E-2</v>
      </c>
      <c r="T2153" s="13">
        <f t="shared" si="2807"/>
        <v>6.6927519993473461E-2</v>
      </c>
      <c r="U2153" s="13">
        <f t="shared" si="2808"/>
        <v>9.5647529513003704E-2</v>
      </c>
      <c r="V2153" s="13">
        <f t="shared" si="2809"/>
        <v>1.5622143756040022E-2</v>
      </c>
      <c r="W2153" s="13">
        <f t="shared" si="2810"/>
        <v>1.561041515406769E-2</v>
      </c>
      <c r="X2153" s="13">
        <f t="shared" si="2811"/>
        <v>2.8373109155403059E-2</v>
      </c>
      <c r="Y2153" s="13">
        <f t="shared" si="2812"/>
        <v>2.5785134962750977E-2</v>
      </c>
      <c r="Z2153" s="13">
        <f t="shared" si="2813"/>
        <v>4.5563966824773219E-2</v>
      </c>
      <c r="AA2153" s="13">
        <f t="shared" si="2814"/>
        <v>5.7948870856048003E-2</v>
      </c>
      <c r="AB2153" s="13">
        <f t="shared" si="2815"/>
        <v>3.6850079871284809E-2</v>
      </c>
      <c r="AC2153" s="13">
        <f t="shared" si="2816"/>
        <v>2.2570260626510823E-3</v>
      </c>
      <c r="AD2153" s="13">
        <f t="shared" si="2817"/>
        <v>4.9633844176212435E-3</v>
      </c>
      <c r="AE2153" s="13">
        <f t="shared" si="2818"/>
        <v>9.0213262409423005E-3</v>
      </c>
      <c r="AF2153" s="13">
        <f t="shared" si="2819"/>
        <v>8.1984710731431189E-3</v>
      </c>
      <c r="AG2153" s="13">
        <f t="shared" si="2820"/>
        <v>4.9671135663783656E-3</v>
      </c>
      <c r="AH2153" s="13">
        <f t="shared" si="2821"/>
        <v>2.0703988194951763E-2</v>
      </c>
      <c r="AI2153" s="13">
        <f t="shared" si="2822"/>
        <v>2.6331612932833651E-2</v>
      </c>
      <c r="AJ2153" s="13">
        <f t="shared" si="2823"/>
        <v>1.6744451192587918E-2</v>
      </c>
      <c r="AK2153" s="13">
        <f t="shared" si="2824"/>
        <v>7.0986066939421229E-3</v>
      </c>
      <c r="AL2153" s="13">
        <f t="shared" si="2825"/>
        <v>2.0869521528571746E-4</v>
      </c>
      <c r="AM2153" s="13">
        <f t="shared" si="2826"/>
        <v>1.2624999211845332E-3</v>
      </c>
      <c r="AN2153" s="13">
        <f t="shared" si="2827"/>
        <v>2.2946890085189333E-3</v>
      </c>
      <c r="AO2153" s="13">
        <f t="shared" si="2828"/>
        <v>2.0853853364510271E-3</v>
      </c>
      <c r="AP2153" s="13">
        <f t="shared" si="2829"/>
        <v>1.2634484775758612E-3</v>
      </c>
      <c r="AQ2153" s="13">
        <f t="shared" si="2830"/>
        <v>5.7410327035963915E-4</v>
      </c>
      <c r="AR2153" s="13">
        <f t="shared" si="2831"/>
        <v>7.5262126113855628E-3</v>
      </c>
      <c r="AS2153" s="13">
        <f t="shared" si="2832"/>
        <v>9.5719392547536919E-3</v>
      </c>
      <c r="AT2153" s="13">
        <f t="shared" si="2833"/>
        <v>6.0868610699417389E-3</v>
      </c>
      <c r="AU2153" s="13">
        <f t="shared" si="2834"/>
        <v>2.5804508155699156E-3</v>
      </c>
      <c r="AV2153" s="13">
        <f t="shared" si="2835"/>
        <v>8.2046308455162125E-4</v>
      </c>
      <c r="AW2153" s="13">
        <f t="shared" si="2836"/>
        <v>1.3400651662045124E-5</v>
      </c>
      <c r="AX2153" s="13">
        <f t="shared" si="2837"/>
        <v>2.6761075321444486E-4</v>
      </c>
      <c r="AY2153" s="13">
        <f t="shared" si="2838"/>
        <v>4.864027661772044E-4</v>
      </c>
      <c r="AZ2153" s="13">
        <f t="shared" si="2839"/>
        <v>4.4203689146088068E-4</v>
      </c>
      <c r="BA2153" s="13">
        <f t="shared" si="2840"/>
        <v>2.6781181769460063E-4</v>
      </c>
      <c r="BB2153" s="13">
        <f t="shared" si="2841"/>
        <v>1.2169205401586941E-4</v>
      </c>
      <c r="BC2153" s="13">
        <f t="shared" si="2842"/>
        <v>4.4236900785278069E-5</v>
      </c>
      <c r="BD2153" s="13">
        <f t="shared" si="2843"/>
        <v>2.2799100241948592E-3</v>
      </c>
      <c r="BE2153" s="13">
        <f t="shared" si="2844"/>
        <v>2.8996204843965479E-3</v>
      </c>
      <c r="BF2153" s="13">
        <f t="shared" si="2845"/>
        <v>1.8438883254836449E-3</v>
      </c>
      <c r="BG2153" s="13">
        <f t="shared" si="2846"/>
        <v>7.8169405850422337E-4</v>
      </c>
      <c r="BH2153" s="13">
        <f t="shared" si="2847"/>
        <v>2.485422758481845E-4</v>
      </c>
      <c r="BI2153" s="13">
        <f t="shared" si="2848"/>
        <v>6.3219887332390459E-5</v>
      </c>
      <c r="BJ2153" s="14">
        <f t="shared" si="2849"/>
        <v>0.26768417049206739</v>
      </c>
      <c r="BK2153" s="14">
        <f t="shared" si="2850"/>
        <v>0.23017431520229403</v>
      </c>
      <c r="BL2153" s="14">
        <f t="shared" si="2851"/>
        <v>0.4539873401140872</v>
      </c>
      <c r="BM2153" s="14">
        <f t="shared" si="2852"/>
        <v>0.59347247792677038</v>
      </c>
      <c r="BN2153" s="14">
        <f t="shared" si="2853"/>
        <v>0.40346431259193605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1.8426</v>
      </c>
      <c r="F2154" s="10">
        <f>VLOOKUP(B2154,home!$B$2:$E$405,3,FALSE)</f>
        <v>0.66800000000000004</v>
      </c>
      <c r="G2154" s="10">
        <f>VLOOKUP(C2154,away!$B$2:$E$405,4,FALSE)</f>
        <v>1.3359000000000001</v>
      </c>
      <c r="H2154" s="10">
        <f>VLOOKUP(A2154,away!$A$2:$E$405,3,FALSE)</f>
        <v>1.2176</v>
      </c>
      <c r="I2154" s="10">
        <f>VLOOKUP(C2154,away!$B$2:$E$405,3,FALSE)</f>
        <v>1.0740000000000001</v>
      </c>
      <c r="J2154" s="10">
        <f>VLOOKUP(B2154,home!$B$2:$E$405,4,FALSE)</f>
        <v>1.2002999999999999</v>
      </c>
      <c r="K2154" s="12">
        <f t="shared" si="2798"/>
        <v>1.6443015991200001</v>
      </c>
      <c r="L2154" s="12">
        <f t="shared" si="2799"/>
        <v>1.5696351907200001</v>
      </c>
      <c r="M2154" s="13">
        <f t="shared" si="2800"/>
        <v>4.0198050086681994E-2</v>
      </c>
      <c r="N2154" s="13">
        <f t="shared" si="2801"/>
        <v>6.6097718039037051E-2</v>
      </c>
      <c r="O2154" s="13">
        <f t="shared" si="2802"/>
        <v>6.3096274014381212E-2</v>
      </c>
      <c r="P2154" s="13">
        <f t="shared" si="2803"/>
        <v>0.10374930426036072</v>
      </c>
      <c r="Q2154" s="13">
        <f t="shared" si="2804"/>
        <v>5.4342291734885764E-2</v>
      </c>
      <c r="R2154" s="13">
        <f t="shared" si="2805"/>
        <v>4.9519066048142324E-2</v>
      </c>
      <c r="S2154" s="13">
        <f t="shared" si="2806"/>
        <v>6.6943036486209431E-2</v>
      </c>
      <c r="T2154" s="13">
        <f t="shared" si="2807"/>
        <v>8.529757345144931E-2</v>
      </c>
      <c r="U2154" s="13">
        <f t="shared" si="2808"/>
        <v>8.1424279489889326E-2</v>
      </c>
      <c r="V2154" s="13">
        <f t="shared" si="2809"/>
        <v>1.9197430515337399E-2</v>
      </c>
      <c r="W2154" s="13">
        <f t="shared" si="2810"/>
        <v>2.9785039066506071E-2</v>
      </c>
      <c r="X2154" s="13">
        <f t="shared" si="2811"/>
        <v>4.6751645475757914E-2</v>
      </c>
      <c r="Y2154" s="13">
        <f t="shared" si="2812"/>
        <v>3.6691513981407554E-2</v>
      </c>
      <c r="Z2154" s="13">
        <f t="shared" si="2813"/>
        <v>2.5908956226917381E-2</v>
      </c>
      <c r="AA2154" s="13">
        <f t="shared" si="2814"/>
        <v>4.2602138155450331E-2</v>
      </c>
      <c r="AB2154" s="13">
        <f t="shared" si="2815"/>
        <v>3.5025381947469084E-2</v>
      </c>
      <c r="AC2154" s="13">
        <f t="shared" si="2816"/>
        <v>3.0967299024112827E-3</v>
      </c>
      <c r="AD2154" s="13">
        <f t="shared" si="2817"/>
        <v>1.2243896841726902E-2</v>
      </c>
      <c r="AE2154" s="13">
        <f t="shared" si="2818"/>
        <v>1.9218451354320015E-2</v>
      </c>
      <c r="AF2154" s="13">
        <f t="shared" si="2819"/>
        <v>1.5082978778440571E-2</v>
      </c>
      <c r="AG2154" s="13">
        <f t="shared" si="2820"/>
        <v>7.8915914238410923E-3</v>
      </c>
      <c r="AH2154" s="13">
        <f t="shared" si="2821"/>
        <v>1.01669023621484E-2</v>
      </c>
      <c r="AI2154" s="13">
        <f t="shared" si="2822"/>
        <v>1.671745381217752E-2</v>
      </c>
      <c r="AJ2154" s="13">
        <f t="shared" si="2823"/>
        <v>1.3744268018289121E-2</v>
      </c>
      <c r="AK2154" s="13">
        <f t="shared" si="2824"/>
        <v>7.5332406270688917E-3</v>
      </c>
      <c r="AL2154" s="13">
        <f t="shared" si="2825"/>
        <v>3.1970065430001507E-4</v>
      </c>
      <c r="AM2154" s="13">
        <f t="shared" si="2826"/>
        <v>4.0265318312623704E-3</v>
      </c>
      <c r="AN2154" s="13">
        <f t="shared" si="2827"/>
        <v>6.3201860589036625E-3</v>
      </c>
      <c r="AO2154" s="13">
        <f t="shared" si="2828"/>
        <v>4.9601932249765685E-3</v>
      </c>
      <c r="AP2154" s="13">
        <f t="shared" si="2829"/>
        <v>2.5952312795647159E-3</v>
      </c>
      <c r="AQ2154" s="13">
        <f t="shared" si="2830"/>
        <v>1.0183915861155183E-3</v>
      </c>
      <c r="AR2154" s="13">
        <f t="shared" si="2831"/>
        <v>3.1916655456484854E-3</v>
      </c>
      <c r="AS2154" s="13">
        <f t="shared" si="2832"/>
        <v>5.2480607605660118E-3</v>
      </c>
      <c r="AT2154" s="13">
        <f t="shared" si="2833"/>
        <v>4.3146973504388092E-3</v>
      </c>
      <c r="AU2154" s="13">
        <f t="shared" si="2834"/>
        <v>2.3648879176817869E-3</v>
      </c>
      <c r="AV2154" s="13">
        <f t="shared" si="2835"/>
        <v>9.7214724619593238E-4</v>
      </c>
      <c r="AW2154" s="13">
        <f t="shared" si="2836"/>
        <v>2.2920349220701907E-5</v>
      </c>
      <c r="AX2154" s="13">
        <f t="shared" si="2837"/>
        <v>1.1034721215087159E-3</v>
      </c>
      <c r="AY2154" s="13">
        <f t="shared" si="2838"/>
        <v>1.7320486738985367E-3</v>
      </c>
      <c r="AZ2154" s="13">
        <f t="shared" si="2839"/>
        <v>1.3593422752955265E-3</v>
      </c>
      <c r="BA2154" s="13">
        <f t="shared" si="2840"/>
        <v>7.1122382384575082E-4</v>
      </c>
      <c r="BB2154" s="13">
        <f t="shared" si="2841"/>
        <v>2.7909048559668321E-4</v>
      </c>
      <c r="BC2154" s="13">
        <f t="shared" si="2842"/>
        <v>8.7614049517537482E-5</v>
      </c>
      <c r="BD2154" s="13">
        <f t="shared" si="2843"/>
        <v>8.3495842624306874E-4</v>
      </c>
      <c r="BE2154" s="13">
        <f t="shared" si="2844"/>
        <v>1.3729234754701965E-3</v>
      </c>
      <c r="BF2154" s="13">
        <f t="shared" si="2845"/>
        <v>1.1287501330925164E-3</v>
      </c>
      <c r="BG2154" s="13">
        <f t="shared" si="2846"/>
        <v>6.1866854961697916E-4</v>
      </c>
      <c r="BH2154" s="13">
        <f t="shared" si="2847"/>
        <v>2.5431942136511248E-4</v>
      </c>
      <c r="BI2154" s="13">
        <f t="shared" si="2848"/>
        <v>8.3635566247585463E-5</v>
      </c>
      <c r="BJ2154" s="14">
        <f t="shared" si="2849"/>
        <v>0.39759602555785784</v>
      </c>
      <c r="BK2154" s="14">
        <f t="shared" si="2850"/>
        <v>0.23523630057919934</v>
      </c>
      <c r="BL2154" s="14">
        <f t="shared" si="2851"/>
        <v>0.34021371886758267</v>
      </c>
      <c r="BM2154" s="14">
        <f t="shared" si="2852"/>
        <v>0.62024316872339025</v>
      </c>
      <c r="BN2154" s="14">
        <f t="shared" si="2853"/>
        <v>0.37700270418348902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1.8426</v>
      </c>
      <c r="F2155" s="10">
        <f>VLOOKUP(B2155,home!$B$2:$E$405,3,FALSE)</f>
        <v>0.75139999999999996</v>
      </c>
      <c r="G2155" s="10">
        <f>VLOOKUP(C2155,away!$B$2:$E$405,4,FALSE)</f>
        <v>0.87670000000000003</v>
      </c>
      <c r="H2155" s="10">
        <f>VLOOKUP(A2155,away!$A$2:$E$405,3,FALSE)</f>
        <v>1.2176</v>
      </c>
      <c r="I2155" s="10">
        <f>VLOOKUP(C2155,away!$B$2:$E$405,3,FALSE)</f>
        <v>1.3267</v>
      </c>
      <c r="J2155" s="10">
        <f>VLOOKUP(B2155,home!$B$2:$E$405,4,FALSE)</f>
        <v>1.3898999999999999</v>
      </c>
      <c r="K2155" s="12">
        <f t="shared" si="2798"/>
        <v>1.2138171353880001</v>
      </c>
      <c r="L2155" s="12">
        <f t="shared" si="2799"/>
        <v>2.2452304498079996</v>
      </c>
      <c r="M2155" s="13">
        <f t="shared" si="2800"/>
        <v>3.145971044840043E-2</v>
      </c>
      <c r="N2155" s="13">
        <f t="shared" si="2801"/>
        <v>3.8186335616613346E-2</v>
      </c>
      <c r="O2155" s="13">
        <f t="shared" si="2802"/>
        <v>7.0634299840891521E-2</v>
      </c>
      <c r="P2155" s="13">
        <f t="shared" si="2803"/>
        <v>8.5737123493008008E-2</v>
      </c>
      <c r="Q2155" s="13">
        <f t="shared" si="2804"/>
        <v>2.3175614254561192E-2</v>
      </c>
      <c r="R2155" s="13">
        <f t="shared" si="2805"/>
        <v>7.9295140401819009E-2</v>
      </c>
      <c r="S2155" s="13">
        <f t="shared" si="2806"/>
        <v>5.8414828363662394E-2</v>
      </c>
      <c r="T2155" s="13">
        <f t="shared" si="2807"/>
        <v>5.2034594817345112E-2</v>
      </c>
      <c r="U2155" s="13">
        <f t="shared" si="2808"/>
        <v>9.6249800172725206E-2</v>
      </c>
      <c r="V2155" s="13">
        <f t="shared" si="2809"/>
        <v>1.7688653843470792E-2</v>
      </c>
      <c r="W2155" s="13">
        <f t="shared" si="2810"/>
        <v>9.3769859017762552E-3</v>
      </c>
      <c r="X2155" s="13">
        <f t="shared" si="2811"/>
        <v>2.1053494274088369E-2</v>
      </c>
      <c r="Y2155" s="13">
        <f t="shared" si="2812"/>
        <v>2.363497320952079E-2</v>
      </c>
      <c r="Z2155" s="13">
        <f t="shared" si="2813"/>
        <v>5.9345287917321514E-2</v>
      </c>
      <c r="AA2155" s="13">
        <f t="shared" si="2814"/>
        <v>7.2034327378579288E-2</v>
      </c>
      <c r="AB2155" s="13">
        <f t="shared" si="2815"/>
        <v>4.3718250454134258E-2</v>
      </c>
      <c r="AC2155" s="13">
        <f t="shared" si="2816"/>
        <v>3.0129296276625393E-3</v>
      </c>
      <c r="AD2155" s="13">
        <f t="shared" si="2817"/>
        <v>2.8454865414669285E-3</v>
      </c>
      <c r="AE2155" s="13">
        <f t="shared" si="2818"/>
        <v>6.3887730274204005E-3</v>
      </c>
      <c r="AF2155" s="13">
        <f t="shared" si="2819"/>
        <v>7.1721338690381616E-3</v>
      </c>
      <c r="AG2155" s="13">
        <f t="shared" si="2820"/>
        <v>5.3676977842879127E-3</v>
      </c>
      <c r="AH2155" s="13">
        <f t="shared" si="2821"/>
        <v>3.3310961871148265E-2</v>
      </c>
      <c r="AI2155" s="13">
        <f t="shared" si="2822"/>
        <v>4.0433416315456078E-2</v>
      </c>
      <c r="AJ2155" s="13">
        <f t="shared" si="2823"/>
        <v>2.453938678298867E-2</v>
      </c>
      <c r="AK2155" s="13">
        <f t="shared" si="2824"/>
        <v>9.9287760563684848E-3</v>
      </c>
      <c r="AL2155" s="13">
        <f t="shared" si="2825"/>
        <v>3.2844538729793696E-4</v>
      </c>
      <c r="AM2155" s="13">
        <f t="shared" si="2826"/>
        <v>6.9078006450969901E-4</v>
      </c>
      <c r="AN2155" s="13">
        <f t="shared" si="2827"/>
        <v>1.5509604349575102E-3</v>
      </c>
      <c r="AO2155" s="13">
        <f t="shared" si="2828"/>
        <v>1.741131797507031E-3</v>
      </c>
      <c r="AP2155" s="13">
        <f t="shared" si="2829"/>
        <v>1.3030807096305738E-3</v>
      </c>
      <c r="AQ2155" s="13">
        <f t="shared" si="2830"/>
        <v>7.3142912195499538E-4</v>
      </c>
      <c r="AR2155" s="13">
        <f t="shared" si="2831"/>
        <v>1.4958157181099071E-2</v>
      </c>
      <c r="AS2155" s="13">
        <f t="shared" si="2832"/>
        <v>1.8156467500245115E-2</v>
      </c>
      <c r="AT2155" s="13">
        <f t="shared" si="2833"/>
        <v>1.1019315684956428E-2</v>
      </c>
      <c r="AU2155" s="13">
        <f t="shared" si="2834"/>
        <v>4.4584780662166226E-3</v>
      </c>
      <c r="AV2155" s="13">
        <f t="shared" si="2835"/>
        <v>1.3529442686313225E-3</v>
      </c>
      <c r="AW2155" s="13">
        <f t="shared" si="2836"/>
        <v>2.4864220802932017E-5</v>
      </c>
      <c r="AX2155" s="13">
        <f t="shared" si="2837"/>
        <v>1.3974677984771692E-4</v>
      </c>
      <c r="AY2155" s="13">
        <f t="shared" si="2838"/>
        <v>3.1376372537670895E-4</v>
      </c>
      <c r="AZ2155" s="13">
        <f t="shared" si="2839"/>
        <v>3.52235935130491E-4</v>
      </c>
      <c r="BA2155" s="13">
        <f t="shared" si="2840"/>
        <v>2.6361694902385786E-4</v>
      </c>
      <c r="BB2155" s="13">
        <f t="shared" si="2841"/>
        <v>1.4797020025846227E-4</v>
      </c>
      <c r="BC2155" s="13">
        <f t="shared" si="2842"/>
        <v>6.6445439856897411E-5</v>
      </c>
      <c r="BD2155" s="13">
        <f t="shared" si="2843"/>
        <v>5.597418329336302E-3</v>
      </c>
      <c r="BE2155" s="13">
        <f t="shared" si="2844"/>
        <v>6.794242282083275E-3</v>
      </c>
      <c r="BF2155" s="13">
        <f t="shared" si="2845"/>
        <v>4.1234838519851758E-3</v>
      </c>
      <c r="BG2155" s="13">
        <f t="shared" si="2846"/>
        <v>1.6683851190117741E-3</v>
      </c>
      <c r="BH2155" s="13">
        <f t="shared" si="2847"/>
        <v>5.0627861147070966E-4</v>
      </c>
      <c r="BI2155" s="13">
        <f t="shared" si="2848"/>
        <v>1.2290593077671821E-4</v>
      </c>
      <c r="BJ2155" s="14">
        <f t="shared" si="2849"/>
        <v>0.19653725045417242</v>
      </c>
      <c r="BK2155" s="14">
        <f t="shared" si="2850"/>
        <v>0.19695545488887878</v>
      </c>
      <c r="BL2155" s="14">
        <f t="shared" si="2851"/>
        <v>0.53890243609992317</v>
      </c>
      <c r="BM2155" s="14">
        <f t="shared" si="2852"/>
        <v>0.6629633058004285</v>
      </c>
      <c r="BN2155" s="14">
        <f t="shared" si="2853"/>
        <v>0.32848822405529354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1.5455000000000001</v>
      </c>
      <c r="F2156" s="10">
        <f>VLOOKUP(B2156,home!$B$2:$E$405,3,FALSE)</f>
        <v>1.2016</v>
      </c>
      <c r="G2156" s="10">
        <f>VLOOKUP(C2156,away!$B$2:$E$405,4,FALSE)</f>
        <v>0.97060000000000002</v>
      </c>
      <c r="H2156" s="10">
        <f>VLOOKUP(A2156,away!$A$2:$E$405,3,FALSE)</f>
        <v>1.1894</v>
      </c>
      <c r="I2156" s="10">
        <f>VLOOKUP(C2156,away!$B$2:$E$405,3,FALSE)</f>
        <v>0.94589999999999996</v>
      </c>
      <c r="J2156" s="10">
        <f>VLOOKUP(B2156,home!$B$2:$E$405,4,FALSE)</f>
        <v>0.2402</v>
      </c>
      <c r="K2156" s="12">
        <f t="shared" si="2798"/>
        <v>1.8024748596800002</v>
      </c>
      <c r="L2156" s="12">
        <f t="shared" si="2799"/>
        <v>0.270237841092</v>
      </c>
      <c r="M2156" s="13">
        <f t="shared" si="2800"/>
        <v>0.1258439413025802</v>
      </c>
      <c r="N2156" s="13">
        <f t="shared" si="2801"/>
        <v>0.22683054044094642</v>
      </c>
      <c r="O2156" s="13">
        <f t="shared" si="2802"/>
        <v>3.4007795012117641E-2</v>
      </c>
      <c r="P2156" s="13">
        <f t="shared" si="2803"/>
        <v>6.1298195542492953E-2</v>
      </c>
      <c r="Q2156" s="13">
        <f t="shared" si="2804"/>
        <v>0.20442817327621682</v>
      </c>
      <c r="R2156" s="13">
        <f t="shared" si="2805"/>
        <v>4.5950965521869792E-3</v>
      </c>
      <c r="S2156" s="13">
        <f t="shared" si="2806"/>
        <v>7.4645404813951594E-3</v>
      </c>
      <c r="T2156" s="13">
        <f t="shared" si="2807"/>
        <v>5.5244228204546116E-2</v>
      </c>
      <c r="U2156" s="13">
        <f t="shared" si="2808"/>
        <v>8.2825460131192765E-3</v>
      </c>
      <c r="V2156" s="13">
        <f t="shared" si="2809"/>
        <v>4.0399495979552379E-4</v>
      </c>
      <c r="W2156" s="13">
        <f t="shared" si="2810"/>
        <v>0.12282554764689588</v>
      </c>
      <c r="X2156" s="13">
        <f t="shared" si="2811"/>
        <v>3.3192110827039718E-2</v>
      </c>
      <c r="Y2156" s="13">
        <f t="shared" si="2812"/>
        <v>4.4848821855928067E-3</v>
      </c>
      <c r="Z2156" s="13">
        <f t="shared" si="2813"/>
        <v>4.1392299062410087E-4</v>
      </c>
      <c r="AA2156" s="13">
        <f t="shared" si="2814"/>
        <v>7.460857844435023E-4</v>
      </c>
      <c r="AB2156" s="13">
        <f t="shared" si="2815"/>
        <v>6.7240043481202251E-4</v>
      </c>
      <c r="AC2156" s="13">
        <f t="shared" si="2816"/>
        <v>1.2299043654485741E-5</v>
      </c>
      <c r="AD2156" s="13">
        <f t="shared" si="2817"/>
        <v>5.5347490439989502E-2</v>
      </c>
      <c r="AE2156" s="13">
        <f t="shared" si="2818"/>
        <v>1.4956986326362871E-2</v>
      </c>
      <c r="AF2156" s="13">
        <f t="shared" si="2819"/>
        <v>2.0209718470394333E-3</v>
      </c>
      <c r="AG2156" s="13">
        <f t="shared" si="2820"/>
        <v>1.8204768961721613E-4</v>
      </c>
      <c r="AH2156" s="13">
        <f t="shared" si="2821"/>
        <v>2.7964413841150278E-5</v>
      </c>
      <c r="AI2156" s="13">
        <f t="shared" si="2822"/>
        <v>5.0405152914360803E-5</v>
      </c>
      <c r="AJ2156" s="13">
        <f t="shared" si="2823"/>
        <v>4.5427010463230736E-5</v>
      </c>
      <c r="AK2156" s="13">
        <f t="shared" si="2824"/>
        <v>2.7293681436797903E-5</v>
      </c>
      <c r="AL2156" s="13">
        <f t="shared" si="2825"/>
        <v>2.3963304871566865E-7</v>
      </c>
      <c r="AM2156" s="13">
        <f t="shared" si="2826"/>
        <v>1.995249201289203E-2</v>
      </c>
      <c r="AN2156" s="13">
        <f t="shared" si="2827"/>
        <v>5.3919183659693146E-3</v>
      </c>
      <c r="AO2156" s="13">
        <f t="shared" si="2828"/>
        <v>7.2855018928192608E-4</v>
      </c>
      <c r="AP2156" s="13">
        <f t="shared" si="2829"/>
        <v>6.5627276759571925E-5</v>
      </c>
      <c r="AQ2156" s="13">
        <f t="shared" si="2830"/>
        <v>4.4337433970634735E-6</v>
      </c>
      <c r="AR2156" s="13">
        <f t="shared" si="2831"/>
        <v>1.5114085647671391E-6</v>
      </c>
      <c r="AS2156" s="13">
        <f t="shared" si="2832"/>
        <v>2.7242759406977992E-6</v>
      </c>
      <c r="AT2156" s="13">
        <f t="shared" si="2833"/>
        <v>2.4552194469694337E-6</v>
      </c>
      <c r="AU2156" s="13">
        <f t="shared" si="2834"/>
        <v>1.4751571093866125E-6</v>
      </c>
      <c r="AV2156" s="13">
        <f t="shared" si="2835"/>
        <v>6.6473340093689774E-7</v>
      </c>
      <c r="AW2156" s="13">
        <f t="shared" si="2836"/>
        <v>3.2423477413934204E-9</v>
      </c>
      <c r="AX2156" s="13">
        <f t="shared" si="2837"/>
        <v>5.9939775402006526E-3</v>
      </c>
      <c r="AY2156" s="13">
        <f t="shared" si="2838"/>
        <v>1.6197995500177608E-3</v>
      </c>
      <c r="AZ2156" s="13">
        <f t="shared" si="2839"/>
        <v>2.188655666992964E-4</v>
      </c>
      <c r="BA2156" s="13">
        <f t="shared" si="2840"/>
        <v>1.9715252744731675E-5</v>
      </c>
      <c r="BB2156" s="13">
        <f t="shared" si="2841"/>
        <v>1.331951834579853E-6</v>
      </c>
      <c r="BC2156" s="13">
        <f t="shared" si="2842"/>
        <v>7.1988757643077646E-8</v>
      </c>
      <c r="BD2156" s="13">
        <f t="shared" si="2843"/>
        <v>6.8073297925105002E-8</v>
      </c>
      <c r="BE2156" s="13">
        <f t="shared" si="2844"/>
        <v>1.2270040812550848E-7</v>
      </c>
      <c r="BF2156" s="13">
        <f t="shared" si="2845"/>
        <v>1.1058220045935236E-7</v>
      </c>
      <c r="BG2156" s="13">
        <f t="shared" si="2846"/>
        <v>6.644054541869226E-8</v>
      </c>
      <c r="BH2156" s="13">
        <f t="shared" si="2847"/>
        <v>2.9939353195155026E-8</v>
      </c>
      <c r="BI2156" s="13">
        <f t="shared" si="2848"/>
        <v>1.0792986289869397E-8</v>
      </c>
      <c r="BJ2156" s="14">
        <f t="shared" si="2849"/>
        <v>0.75350976232280154</v>
      </c>
      <c r="BK2156" s="14">
        <f t="shared" si="2850"/>
        <v>0.19664301051298477</v>
      </c>
      <c r="BL2156" s="14">
        <f t="shared" si="2851"/>
        <v>4.8464253378589124E-2</v>
      </c>
      <c r="BM2156" s="14">
        <f t="shared" si="2852"/>
        <v>0.34040741077078834</v>
      </c>
      <c r="BN2156" s="14">
        <f t="shared" si="2853"/>
        <v>0.657003742126541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1.5455000000000001</v>
      </c>
      <c r="F2157" s="10">
        <f>VLOOKUP(B2157,home!$B$2:$E$405,3,FALSE)</f>
        <v>1.5367</v>
      </c>
      <c r="G2157" s="10">
        <f>VLOOKUP(C2157,away!$B$2:$E$405,4,FALSE)</f>
        <v>0.83189999999999997</v>
      </c>
      <c r="H2157" s="10">
        <f>VLOOKUP(A2157,away!$A$2:$E$405,3,FALSE)</f>
        <v>1.1894</v>
      </c>
      <c r="I2157" s="10">
        <f>VLOOKUP(C2157,away!$B$2:$E$405,3,FALSE)</f>
        <v>0.84079999999999999</v>
      </c>
      <c r="J2157" s="10">
        <f>VLOOKUP(B2157,home!$B$2:$E$405,4,FALSE)</f>
        <v>0.2102</v>
      </c>
      <c r="K2157" s="12">
        <f t="shared" si="2798"/>
        <v>1.9757374182150003</v>
      </c>
      <c r="L2157" s="12">
        <f t="shared" si="2799"/>
        <v>0.21020998870400001</v>
      </c>
      <c r="M2157" s="13">
        <f t="shared" si="2800"/>
        <v>0.11237122193412924</v>
      </c>
      <c r="N2157" s="13">
        <f t="shared" si="2801"/>
        <v>0.22201602790580133</v>
      </c>
      <c r="O2157" s="13">
        <f t="shared" si="2802"/>
        <v>2.3621553293427987E-2</v>
      </c>
      <c r="P2157" s="13">
        <f t="shared" si="2803"/>
        <v>4.6669986718185452E-2</v>
      </c>
      <c r="Q2157" s="13">
        <f t="shared" si="2804"/>
        <v>0.2193226868884787</v>
      </c>
      <c r="R2157" s="13">
        <f t="shared" si="2805"/>
        <v>2.4827432254912159E-3</v>
      </c>
      <c r="S2157" s="13">
        <f t="shared" si="2806"/>
        <v>4.8457416916592253E-3</v>
      </c>
      <c r="T2157" s="13">
        <f t="shared" si="2807"/>
        <v>4.6103819533358049E-2</v>
      </c>
      <c r="U2157" s="13">
        <f t="shared" si="2808"/>
        <v>4.9052486904227971E-3</v>
      </c>
      <c r="V2157" s="13">
        <f t="shared" si="2809"/>
        <v>2.236146868062205E-4</v>
      </c>
      <c r="W2157" s="13">
        <f t="shared" si="2810"/>
        <v>0.14444134638300662</v>
      </c>
      <c r="X2157" s="13">
        <f t="shared" si="2811"/>
        <v>3.0363013791562376E-2</v>
      </c>
      <c r="Y2157" s="13">
        <f t="shared" si="2812"/>
        <v>3.1913043930718618E-3</v>
      </c>
      <c r="Z2157" s="13">
        <f t="shared" si="2813"/>
        <v>1.7396580846181363E-4</v>
      </c>
      <c r="AA2157" s="13">
        <f t="shared" si="2814"/>
        <v>3.4371075726802894E-4</v>
      </c>
      <c r="AB2157" s="13">
        <f t="shared" si="2815"/>
        <v>3.3954110208872908E-4</v>
      </c>
      <c r="AC2157" s="13">
        <f t="shared" si="2816"/>
        <v>5.8044746041356556E-6</v>
      </c>
      <c r="AD2157" s="13">
        <f t="shared" si="2817"/>
        <v>7.1344543196565038E-2</v>
      </c>
      <c r="AE2157" s="13">
        <f t="shared" si="2818"/>
        <v>1.4997335619441979E-2</v>
      </c>
      <c r="AF2157" s="13">
        <f t="shared" si="2819"/>
        <v>1.5762948755764978E-3</v>
      </c>
      <c r="AG2157" s="13">
        <f t="shared" si="2820"/>
        <v>1.1045097599636954E-4</v>
      </c>
      <c r="AH2157" s="13">
        <f t="shared" si="2821"/>
        <v>9.1423376579100211E-6</v>
      </c>
      <c r="AI2157" s="13">
        <f t="shared" si="2822"/>
        <v>1.806285860068892E-5</v>
      </c>
      <c r="AJ2157" s="13">
        <f t="shared" si="2823"/>
        <v>1.7843732808653868E-5</v>
      </c>
      <c r="AK2157" s="13">
        <f t="shared" si="2824"/>
        <v>1.1751510196896031E-5</v>
      </c>
      <c r="AL2157" s="13">
        <f t="shared" si="2825"/>
        <v>9.6428515421804842E-8</v>
      </c>
      <c r="AM2157" s="13">
        <f t="shared" si="2826"/>
        <v>2.8191616715781978E-2</v>
      </c>
      <c r="AN2157" s="13">
        <f t="shared" si="2827"/>
        <v>5.9261594313720278E-3</v>
      </c>
      <c r="AO2157" s="13">
        <f t="shared" si="2828"/>
        <v>6.2286895356340852E-4</v>
      </c>
      <c r="AP2157" s="13">
        <f t="shared" si="2829"/>
        <v>4.36444252308788E-5</v>
      </c>
      <c r="AQ2157" s="13">
        <f t="shared" si="2830"/>
        <v>2.2936235336939017E-6</v>
      </c>
      <c r="AR2157" s="13">
        <f t="shared" si="2831"/>
        <v>3.8436213915948425E-7</v>
      </c>
      <c r="AS2157" s="13">
        <f t="shared" si="2832"/>
        <v>7.5939866048255413E-7</v>
      </c>
      <c r="AT2157" s="13">
        <f t="shared" si="2833"/>
        <v>7.5018617442886566E-7</v>
      </c>
      <c r="AU2157" s="13">
        <f t="shared" si="2834"/>
        <v>4.9405696514889168E-7</v>
      </c>
      <c r="AV2157" s="13">
        <f t="shared" si="2835"/>
        <v>2.4403170819360245E-7</v>
      </c>
      <c r="AW2157" s="13">
        <f t="shared" si="2836"/>
        <v>1.1124629441325197E-9</v>
      </c>
      <c r="AX2157" s="13">
        <f t="shared" si="2837"/>
        <v>9.2832053375576581E-3</v>
      </c>
      <c r="AY2157" s="13">
        <f t="shared" si="2838"/>
        <v>1.9514224891449081E-3</v>
      </c>
      <c r="AZ2157" s="13">
        <f t="shared" si="2839"/>
        <v>2.0510424969994137E-4</v>
      </c>
      <c r="BA2157" s="13">
        <f t="shared" si="2840"/>
        <v>1.4371654004189019E-5</v>
      </c>
      <c r="BB2157" s="13">
        <f t="shared" si="2841"/>
        <v>7.552663064695928E-7</v>
      </c>
      <c r="BC2157" s="13">
        <f t="shared" si="2842"/>
        <v>3.1752904350297016E-8</v>
      </c>
      <c r="BD2157" s="13">
        <f t="shared" si="2843"/>
        <v>1.3466126821826724E-8</v>
      </c>
      <c r="BE2157" s="13">
        <f t="shared" si="2844"/>
        <v>2.66055306403117E-8</v>
      </c>
      <c r="BF2157" s="13">
        <f t="shared" si="2845"/>
        <v>2.6282771208764764E-8</v>
      </c>
      <c r="BG2157" s="13">
        <f t="shared" si="2846"/>
        <v>1.7309284843846814E-8</v>
      </c>
      <c r="BH2157" s="13">
        <f t="shared" si="2847"/>
        <v>8.5496504371324866E-9</v>
      </c>
      <c r="BI2157" s="13">
        <f t="shared" si="2848"/>
        <v>3.3783728562601759E-9</v>
      </c>
      <c r="BJ2157" s="14">
        <f t="shared" si="2849"/>
        <v>0.79970829746195837</v>
      </c>
      <c r="BK2157" s="14">
        <f t="shared" si="2850"/>
        <v>0.1660678884230446</v>
      </c>
      <c r="BL2157" s="14">
        <f t="shared" si="2851"/>
        <v>3.1752325135347141E-2</v>
      </c>
      <c r="BM2157" s="14">
        <f t="shared" si="2852"/>
        <v>0.36926683548661599</v>
      </c>
      <c r="BN2157" s="14">
        <f t="shared" si="2853"/>
        <v>0.62648421996551396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1.5455000000000001</v>
      </c>
      <c r="F2158" s="10">
        <f>VLOOKUP(B2158,home!$B$2:$E$405,3,FALSE)</f>
        <v>0.75490000000000002</v>
      </c>
      <c r="G2158" s="10">
        <f>VLOOKUP(C2158,away!$B$2:$E$405,4,FALSE)</f>
        <v>1.2941</v>
      </c>
      <c r="H2158" s="10">
        <f>VLOOKUP(A2158,away!$A$2:$E$405,3,FALSE)</f>
        <v>1.1894</v>
      </c>
      <c r="I2158" s="10">
        <f>VLOOKUP(C2158,away!$B$2:$E$405,3,FALSE)</f>
        <v>0.84079999999999999</v>
      </c>
      <c r="J2158" s="10">
        <f>VLOOKUP(B2158,home!$B$2:$E$405,4,FALSE)</f>
        <v>1.4013</v>
      </c>
      <c r="K2158" s="12">
        <f t="shared" si="2798"/>
        <v>1.5098238170950002</v>
      </c>
      <c r="L2158" s="12">
        <f t="shared" si="2799"/>
        <v>1.4013665897760001</v>
      </c>
      <c r="M2158" s="13">
        <f t="shared" si="2800"/>
        <v>5.4410920168660545E-2</v>
      </c>
      <c r="N2158" s="13">
        <f t="shared" si="2801"/>
        <v>8.2150903180698384E-2</v>
      </c>
      <c r="O2158" s="13">
        <f t="shared" si="2802"/>
        <v>7.6249645643330005E-2</v>
      </c>
      <c r="P2158" s="13">
        <f t="shared" si="2803"/>
        <v>0.11512353103735365</v>
      </c>
      <c r="Q2158" s="13">
        <f t="shared" si="2804"/>
        <v>6.2016695109041946E-2</v>
      </c>
      <c r="R2158" s="13">
        <f t="shared" si="2805"/>
        <v>5.3426852943410923E-2</v>
      </c>
      <c r="S2158" s="13">
        <f t="shared" si="2806"/>
        <v>6.08950710511151E-2</v>
      </c>
      <c r="T2158" s="13">
        <f t="shared" si="2807"/>
        <v>8.6908124534136058E-2</v>
      </c>
      <c r="U2158" s="13">
        <f t="shared" si="2808"/>
        <v>8.0665135046393915E-2</v>
      </c>
      <c r="V2158" s="13">
        <f t="shared" si="2809"/>
        <v>1.4315867273301853E-2</v>
      </c>
      <c r="W2158" s="13">
        <f t="shared" si="2810"/>
        <v>3.1211427777716839E-2</v>
      </c>
      <c r="X2158" s="13">
        <f t="shared" si="2811"/>
        <v>4.3738652106898965E-2</v>
      </c>
      <c r="Y2158" s="13">
        <f t="shared" si="2812"/>
        <v>3.064694287222194E-2</v>
      </c>
      <c r="Z2158" s="13">
        <f t="shared" si="2813"/>
        <v>2.4956868903923877E-2</v>
      </c>
      <c r="AA2158" s="13">
        <f t="shared" si="2814"/>
        <v>3.7680475071261856E-2</v>
      </c>
      <c r="AB2158" s="13">
        <f t="shared" si="2815"/>
        <v>2.8445439351022804E-2</v>
      </c>
      <c r="AC2158" s="13">
        <f t="shared" si="2816"/>
        <v>1.893109399335551E-3</v>
      </c>
      <c r="AD2158" s="13">
        <f t="shared" si="2817"/>
        <v>1.1780939256084337E-2</v>
      </c>
      <c r="AE2158" s="13">
        <f t="shared" si="2818"/>
        <v>1.6509414669657111E-2</v>
      </c>
      <c r="AF2158" s="13">
        <f t="shared" si="2819"/>
        <v>1.1567871067407632E-2</v>
      </c>
      <c r="AG2158" s="13">
        <f t="shared" si="2820"/>
        <v>5.4036093429004981E-3</v>
      </c>
      <c r="AH2158" s="13">
        <f t="shared" si="2821"/>
        <v>8.7434305668446267E-3</v>
      </c>
      <c r="AI2158" s="13">
        <f t="shared" si="2822"/>
        <v>1.3201039712938454E-2</v>
      </c>
      <c r="AJ2158" s="13">
        <f t="shared" si="2823"/>
        <v>9.9656220845057153E-3</v>
      </c>
      <c r="AK2158" s="13">
        <f t="shared" si="2824"/>
        <v>5.0154445251182162E-3</v>
      </c>
      <c r="AL2158" s="13">
        <f t="shared" si="2825"/>
        <v>1.6021889577749976E-4</v>
      </c>
      <c r="AM2158" s="13">
        <f t="shared" si="2826"/>
        <v>3.5574285353171149E-3</v>
      </c>
      <c r="AN2158" s="13">
        <f t="shared" si="2827"/>
        <v>4.9852614949091757E-3</v>
      </c>
      <c r="AO2158" s="13">
        <f t="shared" si="2828"/>
        <v>3.4930894501312387E-3</v>
      </c>
      <c r="AP2158" s="13">
        <f t="shared" si="2829"/>
        <v>1.631699616837646E-3</v>
      </c>
      <c r="AQ2158" s="13">
        <f t="shared" si="2830"/>
        <v>5.7165233189664458E-4</v>
      </c>
      <c r="AR2158" s="13">
        <f t="shared" si="2831"/>
        <v>2.4505502952804582E-3</v>
      </c>
      <c r="AS2158" s="13">
        <f t="shared" si="2832"/>
        <v>3.6998992008036207E-3</v>
      </c>
      <c r="AT2158" s="13">
        <f t="shared" si="2833"/>
        <v>2.7930979671120333E-3</v>
      </c>
      <c r="AU2158" s="13">
        <f t="shared" si="2834"/>
        <v>1.4056952780751246E-3</v>
      </c>
      <c r="AV2158" s="13">
        <f t="shared" si="2835"/>
        <v>5.3058805260395052E-4</v>
      </c>
      <c r="AW2158" s="13">
        <f t="shared" si="2836"/>
        <v>9.4164946646518008E-6</v>
      </c>
      <c r="AX2158" s="13">
        <f t="shared" si="2837"/>
        <v>8.9518172170586173E-4</v>
      </c>
      <c r="AY2158" s="13">
        <f t="shared" si="2838"/>
        <v>1.2544777565767517E-3</v>
      </c>
      <c r="AZ2158" s="13">
        <f t="shared" si="2839"/>
        <v>8.7899160784190515E-4</v>
      </c>
      <c r="BA2158" s="13">
        <f t="shared" si="2840"/>
        <v>4.1059649064104466E-4</v>
      </c>
      <c r="BB2158" s="13">
        <f t="shared" si="2841"/>
        <v>1.4384905096590853E-4</v>
      </c>
      <c r="BC2158" s="13">
        <f t="shared" si="2842"/>
        <v>4.0317050798921846E-5</v>
      </c>
      <c r="BD2158" s="13">
        <f t="shared" si="2843"/>
        <v>5.723532183952903E-4</v>
      </c>
      <c r="BE2158" s="13">
        <f t="shared" si="2844"/>
        <v>8.6415252092418538E-4</v>
      </c>
      <c r="BF2158" s="13">
        <f t="shared" si="2845"/>
        <v>6.5235902884701064E-4</v>
      </c>
      <c r="BG2158" s="13">
        <f t="shared" si="2846"/>
        <v>3.2831573301672688E-4</v>
      </c>
      <c r="BH2158" s="13">
        <f t="shared" si="2847"/>
        <v>1.2392472830891437E-4</v>
      </c>
      <c r="BI2158" s="13">
        <f t="shared" si="2848"/>
        <v>3.742090126556516E-5</v>
      </c>
      <c r="BJ2158" s="14">
        <f t="shared" si="2849"/>
        <v>0.39979712502438597</v>
      </c>
      <c r="BK2158" s="14">
        <f t="shared" si="2850"/>
        <v>0.24805319558212094</v>
      </c>
      <c r="BL2158" s="14">
        <f t="shared" si="2851"/>
        <v>0.32685144186945936</v>
      </c>
      <c r="BM2158" s="14">
        <f t="shared" si="2852"/>
        <v>0.55503502203548249</v>
      </c>
      <c r="BN2158" s="14">
        <f t="shared" si="2853"/>
        <v>0.44337854808249549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1.25</v>
      </c>
      <c r="F2159" s="10">
        <f>VLOOKUP(B2159,home!$B$2:$E$405,3,FALSE)</f>
        <v>0.45710000000000001</v>
      </c>
      <c r="G2159" s="10">
        <f>VLOOKUP(C2159,away!$B$2:$E$405,4,FALSE)</f>
        <v>1.2571000000000001</v>
      </c>
      <c r="H2159" s="10">
        <f>VLOOKUP(A2159,away!$A$2:$E$405,3,FALSE)</f>
        <v>0.89839999999999998</v>
      </c>
      <c r="I2159" s="10">
        <f>VLOOKUP(C2159,away!$B$2:$E$405,3,FALSE)</f>
        <v>1.1131</v>
      </c>
      <c r="J2159" s="10">
        <f>VLOOKUP(B2159,home!$B$2:$E$405,4,FALSE)</f>
        <v>0.95409999999999995</v>
      </c>
      <c r="K2159" s="12">
        <f t="shared" ref="K2159:K2189" si="2854">E2159*F2159*G2159</f>
        <v>0.71827551249999999</v>
      </c>
      <c r="L2159" s="12">
        <f t="shared" ref="L2159:L2189" si="2855">H2159*I2159*J2159</f>
        <v>0.95410862506399985</v>
      </c>
      <c r="M2159" s="13">
        <f t="shared" ref="M2159:M2189" si="2856">_xlfn.POISSON.DIST(0,K2159,FALSE) * _xlfn.POISSON.DIST(0,L2159,FALSE)</f>
        <v>0.1877987933220151</v>
      </c>
      <c r="N2159" s="13">
        <f t="shared" ref="N2159:N2189" si="2857">_xlfn.POISSON.DIST(1,K2159,FALSE) * _xlfn.POISSON.DIST(0,L2159,FALSE)</f>
        <v>0.13489127452025199</v>
      </c>
      <c r="O2159" s="13">
        <f t="shared" ref="O2159:O2189" si="2858">_xlfn.POISSON.DIST(0,K2159,FALSE) * _xlfn.POISSON.DIST(1,L2159,FALSE)</f>
        <v>0.17918044848514611</v>
      </c>
      <c r="P2159" s="13">
        <f t="shared" ref="P2159:P2189" si="2859">_xlfn.POISSON.DIST(1,K2159,FALSE) * _xlfn.POISSON.DIST(1,L2159,FALSE)</f>
        <v>0.12870092846564818</v>
      </c>
      <c r="Q2159" s="13">
        <f t="shared" ref="Q2159:Q2189" si="2860">_xlfn.POISSON.DIST(2,K2159,FALSE) * _xlfn.POISSON.DIST(0,L2159,FALSE)</f>
        <v>4.8444549668906094E-2</v>
      </c>
      <c r="R2159" s="13">
        <f t="shared" ref="R2159:R2189" si="2861">_xlfn.POISSON.DIST(0,K2159,FALSE) * _xlfn.POISSON.DIST(2,L2159,FALSE)</f>
        <v>8.5478805671256805E-2</v>
      </c>
      <c r="S2159" s="13">
        <f t="shared" ref="S2159:S2189" si="2862">_xlfn.POISSON.DIST(2,K2159,FALSE) * _xlfn.POISSON.DIST(2,L2159,FALSE)</f>
        <v>2.2050100395903535E-2</v>
      </c>
      <c r="T2159" s="13">
        <f t="shared" ref="T2159:T2189" si="2863">_xlfn.POISSON.DIST(2,K2159,FALSE) * _xlfn.POISSON.DIST(1,L2159,FALSE)</f>
        <v>4.6221362676444638E-2</v>
      </c>
      <c r="U2159" s="13">
        <f t="shared" ref="U2159:U2189" si="2864">_xlfn.POISSON.DIST(1,K2159,FALSE) * _xlfn.POISSON.DIST(2,L2159,FALSE)</f>
        <v>6.1397332951409887E-2</v>
      </c>
      <c r="V2159" s="13">
        <f t="shared" ref="V2159:V2189" si="2865">_xlfn.POISSON.DIST(3,K2159,FALSE) * _xlfn.POISSON.DIST(3,L2159,FALSE)</f>
        <v>1.679024155772634E-3</v>
      </c>
      <c r="W2159" s="13">
        <f t="shared" ref="W2159:W2189" si="2866">_xlfn.POISSON.DIST(3,K2159,FALSE) * _xlfn.POISSON.DIST(0,L2159,FALSE)</f>
        <v>1.1598844580421744E-2</v>
      </c>
      <c r="X2159" s="13">
        <f t="shared" ref="X2159:X2189" si="2867">_xlfn.POISSON.DIST(3,K2159,FALSE) * _xlfn.POISSON.DIST(1,L2159,FALSE)</f>
        <v>1.1066557654957216E-2</v>
      </c>
      <c r="Y2159" s="13">
        <f t="shared" ref="Y2159:Y2189" si="2868">_xlfn.POISSON.DIST(3,K2159,FALSE) * _xlfn.POISSON.DIST(2,L2159,FALSE)</f>
        <v>5.2793490541813556E-3</v>
      </c>
      <c r="Z2159" s="13">
        <f t="shared" ref="Z2159:Z2189" si="2869">_xlfn.POISSON.DIST(0,K2159,FALSE) * _xlfn.POISSON.DIST(3,L2159,FALSE)</f>
        <v>2.7185355250371891E-2</v>
      </c>
      <c r="AA2159" s="13">
        <f t="shared" ref="AA2159:AA2189" si="2870">_xlfn.POISSON.DIST(1,K2159,FALSE) * _xlfn.POISSON.DIST(3,L2159,FALSE)</f>
        <v>1.9526574974955437E-2</v>
      </c>
      <c r="AB2159" s="13">
        <f t="shared" ref="AB2159:AB2189" si="2871">_xlfn.POISSON.DIST(2,K2159,FALSE) * _xlfn.POISSON.DIST(3,L2159,FALSE)</f>
        <v>7.0127303237528943E-3</v>
      </c>
      <c r="AC2159" s="13">
        <f t="shared" ref="AC2159:AC2189" si="2872">_xlfn.POISSON.DIST(4,K2159,FALSE) * _xlfn.POISSON.DIST(4,L2159,FALSE)</f>
        <v>7.1916053060595299E-5</v>
      </c>
      <c r="AD2159" s="13">
        <f t="shared" ref="AD2159:AD2189" si="2873">_xlfn.POISSON.DIST(4,K2159,FALSE) * _xlfn.POISSON.DIST(0,L2159,FALSE)</f>
        <v>2.0827915088525687E-3</v>
      </c>
      <c r="AE2159" s="13">
        <f t="shared" ref="AE2159:AE2189" si="2874">_xlfn.POISSON.DIST(4,K2159,FALSE) * _xlfn.POISSON.DIST(1,L2159,FALSE)</f>
        <v>1.9872093428062974E-3</v>
      </c>
      <c r="AF2159" s="13">
        <f t="shared" ref="AF2159:AF2189" si="2875">_xlfn.POISSON.DIST(4,K2159,FALSE) * _xlfn.POISSON.DIST(2,L2159,FALSE)</f>
        <v>9.4800678688962566E-4</v>
      </c>
      <c r="AG2159" s="13">
        <f t="shared" ref="AG2159:AG2189" si="2876">_xlfn.POISSON.DIST(4,K2159,FALSE) * _xlfn.POISSON.DIST(3,L2159,FALSE)</f>
        <v>3.0150048399686706E-4</v>
      </c>
      <c r="AH2159" s="13">
        <f t="shared" ref="AH2159:AH2189" si="2877">_xlfn.POISSON.DIST(0,K2159,FALSE) * _xlfn.POISSON.DIST(4,L2159,FALSE)</f>
        <v>6.4844454799521762E-3</v>
      </c>
      <c r="AI2159" s="13">
        <f t="shared" ref="AI2159:AI2189" si="2878">_xlfn.POISSON.DIST(1,K2159,FALSE) * _xlfn.POISSON.DIST(4,L2159,FALSE)</f>
        <v>4.6576184003909579E-3</v>
      </c>
      <c r="AJ2159" s="13">
        <f t="shared" ref="AJ2159:AJ2189" si="2879">_xlfn.POISSON.DIST(2,K2159,FALSE) * _xlfn.POISSON.DIST(4,L2159,FALSE)</f>
        <v>1.6727266217851226E-3</v>
      </c>
      <c r="AK2159" s="13">
        <f t="shared" ref="AK2159:AK2189" si="2880">_xlfn.POISSON.DIST(3,K2159,FALSE) * _xlfn.POISSON.DIST(4,L2159,FALSE)</f>
        <v>4.0049285717836758E-4</v>
      </c>
      <c r="AL2159" s="13">
        <f t="shared" ref="AL2159:AL2189" si="2881">_xlfn.POISSON.DIST(5,K2159,FALSE) * _xlfn.POISSON.DIST(5,L2159,FALSE)</f>
        <v>1.9713998448569218E-6</v>
      </c>
      <c r="AM2159" s="13">
        <f t="shared" ref="AM2159:AM2189" si="2882">_xlfn.POISSON.DIST(5,K2159,FALSE) * _xlfn.POISSON.DIST(0,L2159,FALSE)</f>
        <v>2.992036276903455E-4</v>
      </c>
      <c r="AN2159" s="13">
        <f t="shared" ref="AN2159:AN2189" si="2883">_xlfn.POISSON.DIST(5,K2159,FALSE) * _xlfn.POISSON.DIST(1,L2159,FALSE)</f>
        <v>2.854727618297964E-4</v>
      </c>
      <c r="AO2159" s="13">
        <f t="shared" ref="AO2159:AO2189" si="2884">_xlfn.POISSON.DIST(5,K2159,FALSE) * _xlfn.POISSON.DIST(2,L2159,FALSE)</f>
        <v>1.3618601214132489E-4</v>
      </c>
      <c r="AP2159" s="13">
        <f t="shared" ref="AP2159:AP2189" si="2885">_xlfn.POISSON.DIST(5,K2159,FALSE) * _xlfn.POISSON.DIST(3,L2159,FALSE)</f>
        <v>4.3312082932369564E-5</v>
      </c>
      <c r="AQ2159" s="13">
        <f t="shared" ref="AQ2159:AQ2189" si="2886">_xlfn.POISSON.DIST(5,K2159,FALSE) * _xlfn.POISSON.DIST(4,L2159,FALSE)</f>
        <v>1.0331107973815261E-5</v>
      </c>
      <c r="AR2159" s="13">
        <f t="shared" ref="AR2159:AR2189" si="2887">_xlfn.POISSON.DIST(0,K2159,FALSE) * _xlfn.POISSON.DIST(5,L2159,FALSE)</f>
        <v>1.2373730722359283E-3</v>
      </c>
      <c r="AS2159" s="13">
        <f t="shared" ref="AS2159:AS2189" si="2888">_xlfn.POISSON.DIST(1,K2159,FALSE) * _xlfn.POISSON.DIST(5,L2159,FALSE)</f>
        <v>8.8877477761396101E-4</v>
      </c>
      <c r="AT2159" s="13">
        <f t="shared" ref="AT2159:AT2189" si="2889">_xlfn.POISSON.DIST(2,K2159,FALSE) * _xlfn.POISSON.DIST(5,L2159,FALSE)</f>
        <v>3.191925794438707E-4</v>
      </c>
      <c r="AU2159" s="13">
        <f t="shared" ref="AU2159:AU2189" si="2890">_xlfn.POISSON.DIST(3,K2159,FALSE) * _xlfn.POISSON.DIST(5,L2159,FALSE)</f>
        <v>7.6422737862081067E-5</v>
      </c>
      <c r="AV2159" s="13">
        <f t="shared" ref="AV2159:AV2189" si="2891">_xlfn.POISSON.DIST(4,K2159,FALSE) * _xlfn.POISSON.DIST(5,L2159,FALSE)</f>
        <v>1.3723145301134855E-5</v>
      </c>
      <c r="AW2159" s="13">
        <f t="shared" ref="AW2159:AW2189" si="2892">_xlfn.POISSON.DIST(6,K2159,FALSE) * _xlfn.POISSON.DIST(6,L2159,FALSE)</f>
        <v>3.7528490809231502E-8</v>
      </c>
      <c r="AX2159" s="13">
        <f t="shared" ref="AX2159:AX2189" si="2893">_xlfn.POISSON.DIST(6,K2159,FALSE) * _xlfn.POISSON.DIST(0,L2159,FALSE)</f>
        <v>3.5818439836857001E-5</v>
      </c>
      <c r="AY2159" s="13">
        <f t="shared" ref="AY2159:AY2189" si="2894">_xlfn.POISSON.DIST(6,K2159,FALSE) * _xlfn.POISSON.DIST(1,L2159,FALSE)</f>
        <v>3.4174682384681227E-5</v>
      </c>
      <c r="AZ2159" s="13">
        <f t="shared" ref="AZ2159:AZ2189" si="2895">_xlfn.POISSON.DIST(6,K2159,FALSE) * _xlfn.POISSON.DIST(2,L2159,FALSE)</f>
        <v>1.630317961102355E-5</v>
      </c>
      <c r="BA2159" s="13">
        <f t="shared" ref="BA2159:BA2189" si="2896">_xlfn.POISSON.DIST(6,K2159,FALSE) * _xlfn.POISSON.DIST(3,L2159,FALSE)</f>
        <v>5.1850014276150396E-6</v>
      </c>
      <c r="BB2159" s="13">
        <f t="shared" ref="BB2159:BB2189" si="2897">_xlfn.POISSON.DIST(6,K2159,FALSE) * _xlfn.POISSON.DIST(4,L2159,FALSE)</f>
        <v>1.2367636457641649E-6</v>
      </c>
      <c r="BC2159" s="13">
        <f t="shared" ref="BC2159:BC2189" si="2898">_xlfn.POISSON.DIST(6,K2159,FALSE) * _xlfn.POISSON.DIST(5,L2159,FALSE)</f>
        <v>2.3600137231783754E-7</v>
      </c>
      <c r="BD2159" s="13">
        <f t="shared" ref="BD2159:BD2189" si="2899">_xlfn.POISSON.DIST(0,K2159,FALSE) * _xlfn.POISSON.DIST(6,L2159,FALSE)</f>
        <v>1.9676472010703977E-4</v>
      </c>
      <c r="BE2159" s="13">
        <f t="shared" ref="BE2159:BE2189" si="2900">_xlfn.POISSON.DIST(1,K2159,FALSE) * _xlfn.POISSON.DIST(6,L2159,FALSE)</f>
        <v>1.4133128017680306E-4</v>
      </c>
      <c r="BF2159" s="13">
        <f t="shared" ref="BF2159:BF2189" si="2901">_xlfn.POISSON.DIST(2,K2159,FALSE) * _xlfn.POISSON.DIST(6,L2159,FALSE)</f>
        <v>5.0757398850637144E-5</v>
      </c>
      <c r="BG2159" s="13">
        <f t="shared" ref="BG2159:BG2189" si="2902">_xlfn.POISSON.DIST(3,K2159,FALSE) * _xlfn.POISSON.DIST(6,L2159,FALSE)</f>
        <v>1.2152598890869437E-5</v>
      </c>
      <c r="BH2159" s="13">
        <f t="shared" ref="BH2159:BH2189" si="2903">_xlfn.POISSON.DIST(4,K2159,FALSE) * _xlfn.POISSON.DIST(6,L2159,FALSE)</f>
        <v>2.1822285491365436E-6</v>
      </c>
      <c r="BI2159" s="13">
        <f t="shared" ref="BI2159:BI2189" si="2904">_xlfn.POISSON.DIST(5,K2159,FALSE) * _xlfn.POISSON.DIST(6,L2159,FALSE)</f>
        <v>3.1348826590463658E-7</v>
      </c>
      <c r="BJ2159" s="14">
        <f t="shared" ref="BJ2159:BJ2189" si="2905">SUM(N2159,Q2159,T2159,W2159,X2159,Y2159,AD2159,AE2159,AF2159,AG2159,AM2159,AN2159,AO2159,AP2159,AQ2159,AX2159,AY2159,AZ2159,BA2159,BB2159,BC2159)</f>
        <v>0.26368890593855426</v>
      </c>
      <c r="BK2159" s="14">
        <f t="shared" ref="BK2159:BK2189" si="2906">SUM(M2159,P2159,S2159,V2159,AC2159,AL2159,AY2159)</f>
        <v>0.34033690847462966</v>
      </c>
      <c r="BL2159" s="14">
        <f t="shared" ref="BL2159:BL2189" si="2907">SUM(O2159,R2159,U2159,AA2159,AB2159,AH2159,AI2159,AJ2159,AK2159,AR2159,AS2159,AT2159,AU2159,AV2159,BD2159,BE2159,BF2159,BG2159,BH2159,BI2159)</f>
        <v>0.36875016379312503</v>
      </c>
      <c r="BM2159" s="14">
        <f t="shared" ref="BM2159:BM2189" si="2908">SUM(S2159:BI2159)</f>
        <v>0.23543239616956269</v>
      </c>
      <c r="BN2159" s="14">
        <f t="shared" ref="BN2159:BN2189" si="2909">SUM(M2159:R2159)</f>
        <v>0.76449480013322424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1.25</v>
      </c>
      <c r="F2160" s="10">
        <f>VLOOKUP(B2160,home!$B$2:$E$405,3,FALSE)</f>
        <v>2.2000000000000002</v>
      </c>
      <c r="G2160" s="10">
        <f>VLOOKUP(C2160,away!$B$2:$E$405,4,FALSE)</f>
        <v>0.6</v>
      </c>
      <c r="H2160" s="10">
        <f>VLOOKUP(A2160,away!$A$2:$E$405,3,FALSE)</f>
        <v>0.89839999999999998</v>
      </c>
      <c r="I2160" s="10">
        <f>VLOOKUP(C2160,away!$B$2:$E$405,3,FALSE)</f>
        <v>0.69569999999999999</v>
      </c>
      <c r="J2160" s="10">
        <f>VLOOKUP(B2160,home!$B$2:$E$405,4,FALSE)</f>
        <v>0.69569999999999999</v>
      </c>
      <c r="K2160" s="12">
        <f t="shared" si="2854"/>
        <v>1.65</v>
      </c>
      <c r="L2160" s="12">
        <f t="shared" si="2855"/>
        <v>0.43482424341600001</v>
      </c>
      <c r="M2160" s="13">
        <f t="shared" si="2856"/>
        <v>0.12432896988064598</v>
      </c>
      <c r="N2160" s="13">
        <f t="shared" si="2857"/>
        <v>0.20514280030306586</v>
      </c>
      <c r="O2160" s="13">
        <f t="shared" si="2858"/>
        <v>5.4061250263042537E-2</v>
      </c>
      <c r="P2160" s="13">
        <f t="shared" si="2859"/>
        <v>8.9201062934020178E-2</v>
      </c>
      <c r="Q2160" s="13">
        <f t="shared" si="2860"/>
        <v>0.16924281025002935</v>
      </c>
      <c r="R2160" s="13">
        <f t="shared" si="2861"/>
        <v>1.175357112187525E-2</v>
      </c>
      <c r="S2160" s="13">
        <f t="shared" si="2862"/>
        <v>1.5999548689652688E-2</v>
      </c>
      <c r="T2160" s="13">
        <f t="shared" si="2863"/>
        <v>7.3590876920566664E-2</v>
      </c>
      <c r="U2160" s="13">
        <f t="shared" si="2864"/>
        <v>1.9393392351094163E-2</v>
      </c>
      <c r="V2160" s="13">
        <f t="shared" si="2865"/>
        <v>1.2754484698955422E-3</v>
      </c>
      <c r="W2160" s="13">
        <f t="shared" si="2866"/>
        <v>9.3083545637516141E-2</v>
      </c>
      <c r="X2160" s="13">
        <f t="shared" si="2867"/>
        <v>4.0474982306311663E-2</v>
      </c>
      <c r="Y2160" s="13">
        <f t="shared" si="2868"/>
        <v>8.7997517793089782E-3</v>
      </c>
      <c r="Z2160" s="13">
        <f t="shared" si="2869"/>
        <v>1.7035792235018509E-3</v>
      </c>
      <c r="AA2160" s="13">
        <f t="shared" si="2870"/>
        <v>2.8109057187780538E-3</v>
      </c>
      <c r="AB2160" s="13">
        <f t="shared" si="2871"/>
        <v>2.3189972179918947E-3</v>
      </c>
      <c r="AC2160" s="13">
        <f t="shared" si="2872"/>
        <v>5.7192703831149955E-5</v>
      </c>
      <c r="AD2160" s="13">
        <f t="shared" si="2873"/>
        <v>3.839696257547541E-2</v>
      </c>
      <c r="AE2160" s="13">
        <f t="shared" si="2874"/>
        <v>1.669593020135356E-2</v>
      </c>
      <c r="AF2160" s="13">
        <f t="shared" si="2875"/>
        <v>3.6298976089649531E-3</v>
      </c>
      <c r="AG2160" s="13">
        <f t="shared" si="2876"/>
        <v>5.2612249383191109E-4</v>
      </c>
      <c r="AH2160" s="13">
        <f t="shared" si="2877"/>
        <v>1.8518938673960222E-4</v>
      </c>
      <c r="AI2160" s="13">
        <f t="shared" si="2878"/>
        <v>3.0556248812034368E-4</v>
      </c>
      <c r="AJ2160" s="13">
        <f t="shared" si="2879"/>
        <v>2.5208905269928357E-4</v>
      </c>
      <c r="AK2160" s="13">
        <f t="shared" si="2880"/>
        <v>1.3864897898460595E-4</v>
      </c>
      <c r="AL2160" s="13">
        <f t="shared" si="2881"/>
        <v>1.6413390953714798E-6</v>
      </c>
      <c r="AM2160" s="13">
        <f t="shared" si="2882"/>
        <v>1.2670997649906883E-2</v>
      </c>
      <c r="AN2160" s="13">
        <f t="shared" si="2883"/>
        <v>5.5096569664466744E-3</v>
      </c>
      <c r="AO2160" s="13">
        <f t="shared" si="2884"/>
        <v>1.1978662109584344E-3</v>
      </c>
      <c r="AP2160" s="13">
        <f t="shared" si="2885"/>
        <v>1.7362042296453065E-4</v>
      </c>
      <c r="AQ2160" s="13">
        <f t="shared" si="2886"/>
        <v>1.8873592264279484E-5</v>
      </c>
      <c r="AR2160" s="13">
        <f t="shared" si="2887"/>
        <v>1.6104966995544118E-5</v>
      </c>
      <c r="AS2160" s="13">
        <f t="shared" si="2888"/>
        <v>2.657319554264779E-5</v>
      </c>
      <c r="AT2160" s="13">
        <f t="shared" si="2889"/>
        <v>2.192288632268443E-5</v>
      </c>
      <c r="AU2160" s="13">
        <f t="shared" si="2890"/>
        <v>1.2057587477476437E-5</v>
      </c>
      <c r="AV2160" s="13">
        <f t="shared" si="2891"/>
        <v>4.97375483445903E-6</v>
      </c>
      <c r="AW2160" s="13">
        <f t="shared" si="2892"/>
        <v>3.271097639030858E-8</v>
      </c>
      <c r="AX2160" s="13">
        <f t="shared" si="2893"/>
        <v>3.4845243537243924E-3</v>
      </c>
      <c r="AY2160" s="13">
        <f t="shared" si="2894"/>
        <v>1.5151556657728351E-3</v>
      </c>
      <c r="AZ2160" s="13">
        <f t="shared" si="2895"/>
        <v>3.2941320801356939E-4</v>
      </c>
      <c r="BA2160" s="13">
        <f t="shared" si="2896"/>
        <v>4.774561631524592E-5</v>
      </c>
      <c r="BB2160" s="13">
        <f t="shared" si="2897"/>
        <v>5.1902378726768573E-6</v>
      </c>
      <c r="BC2160" s="13">
        <f t="shared" si="2898"/>
        <v>4.5136825122715688E-7</v>
      </c>
      <c r="BD2160" s="13">
        <f t="shared" si="2899"/>
        <v>1.1671383481795202E-6</v>
      </c>
      <c r="BE2160" s="13">
        <f t="shared" si="2900"/>
        <v>1.925778274496208E-6</v>
      </c>
      <c r="BF2160" s="13">
        <f t="shared" si="2901"/>
        <v>1.5887670764593717E-6</v>
      </c>
      <c r="BG2160" s="13">
        <f t="shared" si="2902"/>
        <v>8.7382189205265454E-7</v>
      </c>
      <c r="BH2160" s="13">
        <f t="shared" si="2903"/>
        <v>3.6045153047171997E-7</v>
      </c>
      <c r="BI2160" s="13">
        <f t="shared" si="2904"/>
        <v>1.1894900505566757E-7</v>
      </c>
      <c r="BJ2160" s="14">
        <f t="shared" si="2905"/>
        <v>0.67453717536891522</v>
      </c>
      <c r="BK2160" s="14">
        <f t="shared" si="2906"/>
        <v>0.23237901968291375</v>
      </c>
      <c r="BL2160" s="14">
        <f t="shared" si="2907"/>
        <v>9.1307273876625281E-2</v>
      </c>
      <c r="BM2160" s="14">
        <f t="shared" si="2908"/>
        <v>0.34468146044448039</v>
      </c>
      <c r="BN2160" s="14">
        <f t="shared" si="2909"/>
        <v>0.65373046475267915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0.89190000000000003</v>
      </c>
      <c r="H2161" s="10">
        <f>VLOOKUP(A2161,away!$A$2:$E$405,3,FALSE)</f>
        <v>1.125</v>
      </c>
      <c r="I2161" s="10">
        <f>VLOOKUP(C2161,away!$B$2:$E$405,3,FALSE)</f>
        <v>0.88890000000000002</v>
      </c>
      <c r="J2161" s="10">
        <f>VLOOKUP(B2161,home!$B$2:$E$405,4,FALSE)</f>
        <v>1.9048</v>
      </c>
      <c r="K2161" s="12">
        <f t="shared" si="2854"/>
        <v>0.89185239037800002</v>
      </c>
      <c r="L2161" s="12">
        <f t="shared" si="2855"/>
        <v>1.9048238099999999</v>
      </c>
      <c r="M2161" s="13">
        <f t="shared" si="2856"/>
        <v>6.1012519364813604E-2</v>
      </c>
      <c r="N2161" s="13">
        <f t="shared" si="2857"/>
        <v>5.4414161238493026E-2</v>
      </c>
      <c r="O2161" s="13">
        <f t="shared" si="2858"/>
        <v>0.11621809959418301</v>
      </c>
      <c r="P2161" s="13">
        <f t="shared" si="2859"/>
        <v>0.1036493899282606</v>
      </c>
      <c r="Q2161" s="13">
        <f t="shared" si="2860"/>
        <v>2.4264699885481959E-2</v>
      </c>
      <c r="R2161" s="13">
        <f t="shared" si="2861"/>
        <v>0.11068750162997559</v>
      </c>
      <c r="S2161" s="13">
        <f t="shared" si="2862"/>
        <v>4.4020457376393374E-2</v>
      </c>
      <c r="T2161" s="13">
        <f t="shared" si="2863"/>
        <v>4.6219978084370304E-2</v>
      </c>
      <c r="U2161" s="13">
        <f t="shared" si="2864"/>
        <v>9.8716912913662497E-2</v>
      </c>
      <c r="V2161" s="13">
        <f t="shared" si="2865"/>
        <v>8.3092118705531612E-3</v>
      </c>
      <c r="W2161" s="13">
        <f t="shared" si="2866"/>
        <v>7.2135101982239557E-3</v>
      </c>
      <c r="X2161" s="13">
        <f t="shared" si="2867"/>
        <v>1.374046597925481E-2</v>
      </c>
      <c r="Y2161" s="13">
        <f t="shared" si="2868"/>
        <v>1.3086583378889766E-2</v>
      </c>
      <c r="Z2161" s="13">
        <f t="shared" si="2869"/>
        <v>7.0280062858063791E-2</v>
      </c>
      <c r="AA2161" s="13">
        <f t="shared" si="2870"/>
        <v>6.2679442055880288E-2</v>
      </c>
      <c r="AB2161" s="13">
        <f t="shared" si="2871"/>
        <v>2.7950405112548083E-2</v>
      </c>
      <c r="AC2161" s="13">
        <f t="shared" si="2872"/>
        <v>8.8224182320868782E-4</v>
      </c>
      <c r="AD2161" s="13">
        <f t="shared" si="2873"/>
        <v>1.608346578325529E-3</v>
      </c>
      <c r="AE2161" s="13">
        <f t="shared" si="2874"/>
        <v>3.0636168571264973E-3</v>
      </c>
      <c r="AF2161" s="13">
        <f t="shared" si="2875"/>
        <v>2.9178251670859607E-3</v>
      </c>
      <c r="AG2161" s="13">
        <f t="shared" si="2876"/>
        <v>1.8526476172275224E-3</v>
      </c>
      <c r="AH2161" s="13">
        <f t="shared" si="2877"/>
        <v>3.3467784275084143E-2</v>
      </c>
      <c r="AI2161" s="13">
        <f t="shared" si="2878"/>
        <v>2.984832340638903E-2</v>
      </c>
      <c r="AJ2161" s="13">
        <f t="shared" si="2879"/>
        <v>1.3310149289381831E-2</v>
      </c>
      <c r="AK2161" s="13">
        <f t="shared" si="2880"/>
        <v>3.9568961533410748E-3</v>
      </c>
      <c r="AL2161" s="13">
        <f t="shared" si="2881"/>
        <v>5.9950861034276918E-5</v>
      </c>
      <c r="AM2161" s="13">
        <f t="shared" si="2882"/>
        <v>2.8688154808718014E-4</v>
      </c>
      <c r="AN2161" s="13">
        <f t="shared" si="2883"/>
        <v>5.4645880344612061E-4</v>
      </c>
      <c r="AO2161" s="13">
        <f t="shared" si="2884"/>
        <v>5.2045386999414035E-4</v>
      </c>
      <c r="AP2161" s="13">
        <f t="shared" si="2885"/>
        <v>3.3045764119049445E-4</v>
      </c>
      <c r="AQ2161" s="13">
        <f t="shared" si="2886"/>
        <v>1.5736589578402266E-4</v>
      </c>
      <c r="AR2161" s="13">
        <f t="shared" si="2887"/>
        <v>1.2750046471024755E-2</v>
      </c>
      <c r="AS2161" s="13">
        <f t="shared" si="2888"/>
        <v>1.1371159422614012E-2</v>
      </c>
      <c r="AT2161" s="13">
        <f t="shared" si="2889"/>
        <v>5.0706978562138115E-3</v>
      </c>
      <c r="AU2161" s="13">
        <f t="shared" si="2890"/>
        <v>1.5074380013162961E-3</v>
      </c>
      <c r="AV2161" s="13">
        <f t="shared" si="2891"/>
        <v>3.3610304620514337E-4</v>
      </c>
      <c r="AW2161" s="13">
        <f t="shared" si="2892"/>
        <v>2.8290506042256281E-6</v>
      </c>
      <c r="AX2161" s="13">
        <f t="shared" si="2893"/>
        <v>4.2642665736148774E-5</v>
      </c>
      <c r="AY2161" s="13">
        <f t="shared" si="2894"/>
        <v>8.1226765016087355E-5</v>
      </c>
      <c r="AZ2161" s="13">
        <f t="shared" si="2895"/>
        <v>7.7361338005959126E-5</v>
      </c>
      <c r="BA2161" s="13">
        <f t="shared" si="2896"/>
        <v>4.9119906202402968E-5</v>
      </c>
      <c r="BB2161" s="13">
        <f t="shared" si="2897"/>
        <v>2.3391191719825965E-5</v>
      </c>
      <c r="BC2161" s="13">
        <f t="shared" si="2898"/>
        <v>8.9112197864398565E-6</v>
      </c>
      <c r="BD2161" s="13">
        <f t="shared" si="2899"/>
        <v>4.0477653494357408E-3</v>
      </c>
      <c r="BE2161" s="13">
        <f t="shared" si="2900"/>
        <v>3.6100092025835064E-3</v>
      </c>
      <c r="BF2161" s="13">
        <f t="shared" si="2901"/>
        <v>1.6097976683053386E-3</v>
      </c>
      <c r="BG2161" s="13">
        <f t="shared" si="2902"/>
        <v>4.7856729950101573E-4</v>
      </c>
      <c r="BH2161" s="13">
        <f t="shared" si="2903"/>
        <v>1.0670284750418129E-4</v>
      </c>
      <c r="BI2161" s="13">
        <f t="shared" si="2904"/>
        <v>1.9032637921348663E-5</v>
      </c>
      <c r="BJ2161" s="14">
        <f t="shared" si="2905"/>
        <v>0.17050610582944817</v>
      </c>
      <c r="BK2161" s="14">
        <f t="shared" si="2906"/>
        <v>0.21801499798927981</v>
      </c>
      <c r="BL2161" s="14">
        <f t="shared" si="2907"/>
        <v>0.53774283423307057</v>
      </c>
      <c r="BM2161" s="14">
        <f t="shared" si="2908"/>
        <v>0.52621923155424255</v>
      </c>
      <c r="BN2161" s="14">
        <f t="shared" si="2909"/>
        <v>0.47024637164120781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0.97299999999999998</v>
      </c>
      <c r="G2162" s="10">
        <f>VLOOKUP(C2162,away!$B$2:$E$405,4,FALSE)</f>
        <v>0.92659999999999998</v>
      </c>
      <c r="H2162" s="10">
        <f>VLOOKUP(A2162,away!$A$2:$E$405,3,FALSE)</f>
        <v>1.125</v>
      </c>
      <c r="I2162" s="10">
        <f>VLOOKUP(C2162,away!$B$2:$E$405,3,FALSE)</f>
        <v>1.3968</v>
      </c>
      <c r="J2162" s="10">
        <f>VLOOKUP(B2162,home!$B$2:$E$405,4,FALSE)</f>
        <v>0.88890000000000002</v>
      </c>
      <c r="K2162" s="12">
        <f t="shared" si="2854"/>
        <v>1.3899686610599999</v>
      </c>
      <c r="L2162" s="12">
        <f t="shared" si="2855"/>
        <v>1.3968174600000001</v>
      </c>
      <c r="M2162" s="13">
        <f t="shared" si="2856"/>
        <v>6.1618931811376447E-2</v>
      </c>
      <c r="N2162" s="13">
        <f t="shared" si="2857"/>
        <v>8.5648384145806347E-2</v>
      </c>
      <c r="O2162" s="13">
        <f t="shared" si="2858"/>
        <v>8.6070399820680057E-2</v>
      </c>
      <c r="P2162" s="13">
        <f t="shared" si="2859"/>
        <v>0.1196351583956495</v>
      </c>
      <c r="Q2162" s="13">
        <f t="shared" si="2860"/>
        <v>5.9524284916549507E-2</v>
      </c>
      <c r="R2162" s="13">
        <f t="shared" si="2861"/>
        <v>6.0112318629353401E-2</v>
      </c>
      <c r="S2162" s="13">
        <f t="shared" si="2862"/>
        <v>5.8068886881083852E-2</v>
      </c>
      <c r="T2162" s="13">
        <f t="shared" si="2863"/>
        <v>8.3144560465451003E-2</v>
      </c>
      <c r="U2162" s="13">
        <f t="shared" si="2864"/>
        <v>8.3554239038454423E-2</v>
      </c>
      <c r="V2162" s="13">
        <f t="shared" si="2865"/>
        <v>1.2526958978457823E-2</v>
      </c>
      <c r="W2162" s="13">
        <f t="shared" si="2866"/>
        <v>2.7578963535336766E-2</v>
      </c>
      <c r="X2162" s="13">
        <f t="shared" si="2867"/>
        <v>3.8522777794861719E-2</v>
      </c>
      <c r="Y2162" s="13">
        <f t="shared" si="2868"/>
        <v>2.690464431578158E-2</v>
      </c>
      <c r="Z2162" s="13">
        <f t="shared" si="2869"/>
        <v>2.7988645407521367E-2</v>
      </c>
      <c r="AA2162" s="13">
        <f t="shared" si="2870"/>
        <v>3.8903339981975586E-2</v>
      </c>
      <c r="AB2162" s="13">
        <f t="shared" si="2871"/>
        <v>2.7037211692754293E-2</v>
      </c>
      <c r="AC2162" s="13">
        <f t="shared" si="2872"/>
        <v>1.5200936197165952E-3</v>
      </c>
      <c r="AD2162" s="13">
        <f t="shared" si="2873"/>
        <v>9.5834737546586467E-3</v>
      </c>
      <c r="AE2162" s="13">
        <f t="shared" si="2874"/>
        <v>1.3386363467958955E-2</v>
      </c>
      <c r="AF2162" s="13">
        <f t="shared" si="2875"/>
        <v>9.3491531089756105E-3</v>
      </c>
      <c r="AG2162" s="13">
        <f t="shared" si="2876"/>
        <v>4.3530200996101396E-3</v>
      </c>
      <c r="AH2162" s="13">
        <f t="shared" si="2877"/>
        <v>9.7737571467436651E-3</v>
      </c>
      <c r="AI2162" s="13">
        <f t="shared" si="2878"/>
        <v>1.3585216134784896E-2</v>
      </c>
      <c r="AJ2162" s="13">
        <f t="shared" si="2879"/>
        <v>9.4415123405388376E-3</v>
      </c>
      <c r="AK2162" s="13">
        <f t="shared" si="2880"/>
        <v>4.3744687554534119E-3</v>
      </c>
      <c r="AL2162" s="13">
        <f t="shared" si="2881"/>
        <v>1.1805244630185914E-4</v>
      </c>
      <c r="AM2162" s="13">
        <f t="shared" si="2882"/>
        <v>2.6641456366133052E-3</v>
      </c>
      <c r="AN2162" s="13">
        <f t="shared" si="2883"/>
        <v>3.7213251412042802E-3</v>
      </c>
      <c r="AO2162" s="13">
        <f t="shared" si="2884"/>
        <v>2.5990059657855524E-3</v>
      </c>
      <c r="AP2162" s="13">
        <f t="shared" si="2885"/>
        <v>1.2101123038844742E-3</v>
      </c>
      <c r="AQ2162" s="13">
        <f t="shared" si="2886"/>
        <v>4.2257649865666482E-4</v>
      </c>
      <c r="AR2162" s="13">
        <f t="shared" si="2887"/>
        <v>2.7304309264742652E-3</v>
      </c>
      <c r="AS2162" s="13">
        <f t="shared" si="2888"/>
        <v>3.7952134189882494E-3</v>
      </c>
      <c r="AT2162" s="13">
        <f t="shared" si="2889"/>
        <v>2.6376138572140216E-3</v>
      </c>
      <c r="AU2162" s="13">
        <f t="shared" si="2890"/>
        <v>1.2220668671683588E-3</v>
      </c>
      <c r="AV2162" s="13">
        <f t="shared" si="2891"/>
        <v>4.2465866177094789E-4</v>
      </c>
      <c r="AW2162" s="13">
        <f t="shared" si="2892"/>
        <v>6.3667405712391897E-6</v>
      </c>
      <c r="AX2162" s="13">
        <f t="shared" si="2893"/>
        <v>6.1717982389870602E-4</v>
      </c>
      <c r="AY2162" s="13">
        <f t="shared" si="2894"/>
        <v>8.6208755398143786E-4</v>
      </c>
      <c r="AZ2162" s="13">
        <f t="shared" si="2895"/>
        <v>6.0208947372498262E-4</v>
      </c>
      <c r="BA2162" s="13">
        <f t="shared" si="2896"/>
        <v>2.8033636312708901E-4</v>
      </c>
      <c r="BB2162" s="13">
        <f t="shared" si="2897"/>
        <v>9.7894681672204518E-5</v>
      </c>
      <c r="BC2162" s="13">
        <f t="shared" si="2898"/>
        <v>2.7348200120175442E-5</v>
      </c>
      <c r="BD2162" s="13">
        <f t="shared" si="2899"/>
        <v>6.3565226523720471E-4</v>
      </c>
      <c r="BE2162" s="13">
        <f t="shared" si="2900"/>
        <v>8.8353672801151325E-4</v>
      </c>
      <c r="BF2162" s="13">
        <f t="shared" si="2901"/>
        <v>6.1404418141574842E-4</v>
      </c>
      <c r="BG2162" s="13">
        <f t="shared" si="2902"/>
        <v>2.8450072289137727E-4</v>
      </c>
      <c r="BH2162" s="13">
        <f t="shared" si="2903"/>
        <v>9.8861772216982376E-5</v>
      </c>
      <c r="BI2162" s="13">
        <f t="shared" si="2904"/>
        <v>2.7482953031691533E-5</v>
      </c>
      <c r="BJ2162" s="14">
        <f t="shared" si="2905"/>
        <v>0.37109972724765916</v>
      </c>
      <c r="BK2162" s="14">
        <f t="shared" si="2906"/>
        <v>0.25435016968656754</v>
      </c>
      <c r="BL2162" s="14">
        <f t="shared" si="2907"/>
        <v>0.34620652589515893</v>
      </c>
      <c r="BM2162" s="14">
        <f t="shared" si="2908"/>
        <v>0.52617986970408148</v>
      </c>
      <c r="BN2162" s="14">
        <f t="shared" si="2909"/>
        <v>0.47260947771941519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0.74129999999999996</v>
      </c>
      <c r="G2163" s="10">
        <f>VLOOKUP(C2163,away!$B$2:$E$405,4,FALSE)</f>
        <v>0.74129999999999996</v>
      </c>
      <c r="H2163" s="10">
        <f>VLOOKUP(A2163,away!$A$2:$E$405,3,FALSE)</f>
        <v>1.125</v>
      </c>
      <c r="I2163" s="10">
        <f>VLOOKUP(C2163,away!$B$2:$E$405,3,FALSE)</f>
        <v>1.6508</v>
      </c>
      <c r="J2163" s="10">
        <f>VLOOKUP(B2163,home!$B$2:$E$405,4,FALSE)</f>
        <v>0.38100000000000001</v>
      </c>
      <c r="K2163" s="12">
        <f t="shared" si="2854"/>
        <v>0.84720375627299982</v>
      </c>
      <c r="L2163" s="12">
        <f t="shared" si="2855"/>
        <v>0.70757415000000001</v>
      </c>
      <c r="M2163" s="13">
        <f t="shared" si="2856"/>
        <v>0.21123629168697436</v>
      </c>
      <c r="N2163" s="13">
        <f t="shared" si="2857"/>
        <v>0.17896017977838372</v>
      </c>
      <c r="O2163" s="13">
        <f t="shared" si="2858"/>
        <v>0.14946533953956295</v>
      </c>
      <c r="P2163" s="13">
        <f t="shared" si="2859"/>
        <v>0.12662759709053706</v>
      </c>
      <c r="Q2163" s="13">
        <f t="shared" si="2860"/>
        <v>7.5807868265769018E-2</v>
      </c>
      <c r="R2163" s="13">
        <f t="shared" si="2861"/>
        <v>5.2878905289583819E-2</v>
      </c>
      <c r="S2163" s="13">
        <f t="shared" si="2862"/>
        <v>1.8977028304261009E-2</v>
      </c>
      <c r="T2163" s="13">
        <f t="shared" si="2863"/>
        <v>5.3639687951463483E-2</v>
      </c>
      <c r="U2163" s="13">
        <f t="shared" si="2864"/>
        <v>4.4799207188939615E-2</v>
      </c>
      <c r="V2163" s="13">
        <f t="shared" si="2865"/>
        <v>1.2639954973313057E-3</v>
      </c>
      <c r="W2163" s="13">
        <f t="shared" si="2866"/>
        <v>2.1408236916602753E-2</v>
      </c>
      <c r="X2163" s="13">
        <f t="shared" si="2867"/>
        <v>1.5147915039263812E-2</v>
      </c>
      <c r="Y2163" s="13">
        <f t="shared" si="2868"/>
        <v>5.3591365540896548E-3</v>
      </c>
      <c r="Z2163" s="13">
        <f t="shared" si="2869"/>
        <v>1.2471915487735928E-2</v>
      </c>
      <c r="AA2163" s="13">
        <f t="shared" si="2870"/>
        <v>1.0566253649129281E-2</v>
      </c>
      <c r="AB2163" s="13">
        <f t="shared" si="2871"/>
        <v>4.4758848906378086E-3</v>
      </c>
      <c r="AC2163" s="13">
        <f t="shared" si="2872"/>
        <v>4.7357130042048311E-5</v>
      </c>
      <c r="AD2163" s="13">
        <f t="shared" si="2873"/>
        <v>4.5342846827320371E-3</v>
      </c>
      <c r="AE2163" s="13">
        <f t="shared" si="2874"/>
        <v>3.2083426302421409E-3</v>
      </c>
      <c r="AF2163" s="13">
        <f t="shared" si="2875"/>
        <v>1.1350701547511736E-3</v>
      </c>
      <c r="AG2163" s="13">
        <f t="shared" si="2876"/>
        <v>2.6771543331281008E-4</v>
      </c>
      <c r="AH2163" s="13">
        <f t="shared" si="2877"/>
        <v>2.2062012500266453E-3</v>
      </c>
      <c r="AI2163" s="13">
        <f t="shared" si="2878"/>
        <v>1.8691019861167618E-3</v>
      </c>
      <c r="AJ2163" s="13">
        <f t="shared" si="2879"/>
        <v>7.917551117477224E-4</v>
      </c>
      <c r="AK2163" s="13">
        <f t="shared" si="2880"/>
        <v>2.2359263490700639E-4</v>
      </c>
      <c r="AL2163" s="13">
        <f t="shared" si="2881"/>
        <v>1.1355472176561497E-6</v>
      </c>
      <c r="AM2163" s="13">
        <f t="shared" si="2882"/>
        <v>7.6829260304434217E-4</v>
      </c>
      <c r="AN2163" s="13">
        <f t="shared" si="2883"/>
        <v>5.4362398555038785E-4</v>
      </c>
      <c r="AO2163" s="13">
        <f t="shared" si="2884"/>
        <v>1.9232713974771397E-4</v>
      </c>
      <c r="AP2163" s="13">
        <f t="shared" si="2885"/>
        <v>4.5361904142973321E-5</v>
      </c>
      <c r="AQ2163" s="13">
        <f t="shared" si="2886"/>
        <v>8.0242276915864542E-6</v>
      </c>
      <c r="AR2163" s="13">
        <f t="shared" si="2887"/>
        <v>3.1221019484330831E-4</v>
      </c>
      <c r="AS2163" s="13">
        <f t="shared" si="2888"/>
        <v>2.6450564981797596E-4</v>
      </c>
      <c r="AT2163" s="13">
        <f t="shared" si="2889"/>
        <v>1.1204509004060997E-4</v>
      </c>
      <c r="AU2163" s="13">
        <f t="shared" si="2890"/>
        <v>3.1641673718117086E-5</v>
      </c>
      <c r="AV2163" s="13">
        <f t="shared" si="2891"/>
        <v>6.7017362071883609E-6</v>
      </c>
      <c r="AW2163" s="13">
        <f t="shared" si="2892"/>
        <v>1.8908737278457125E-8</v>
      </c>
      <c r="AX2163" s="13">
        <f t="shared" si="2893"/>
        <v>1.0848339653598787E-4</v>
      </c>
      <c r="AY2163" s="13">
        <f t="shared" si="2894"/>
        <v>7.6760047093064559E-5</v>
      </c>
      <c r="AZ2163" s="13">
        <f t="shared" si="2895"/>
        <v>2.7156712537917563E-5</v>
      </c>
      <c r="BA2163" s="13">
        <f t="shared" si="2896"/>
        <v>6.4051292636037886E-6</v>
      </c>
      <c r="BB2163" s="13">
        <f t="shared" si="2897"/>
        <v>1.1330259735836439E-6</v>
      </c>
      <c r="BC2163" s="13">
        <f t="shared" si="2898"/>
        <v>1.6033997803727389E-7</v>
      </c>
      <c r="BD2163" s="13">
        <f t="shared" si="2899"/>
        <v>3.6818643872931377E-5</v>
      </c>
      <c r="BE2163" s="13">
        <f t="shared" si="2900"/>
        <v>3.1192893390025331E-5</v>
      </c>
      <c r="BF2163" s="13">
        <f t="shared" si="2901"/>
        <v>1.3213368224526344E-5</v>
      </c>
      <c r="BG2163" s="13">
        <f t="shared" si="2902"/>
        <v>3.7314717309456728E-6</v>
      </c>
      <c r="BH2163" s="13">
        <f t="shared" si="2903"/>
        <v>7.9032921672092136E-7</v>
      </c>
      <c r="BI2163" s="13">
        <f t="shared" si="2904"/>
        <v>1.3391397621965251E-7</v>
      </c>
      <c r="BJ2163" s="14">
        <f t="shared" si="2905"/>
        <v>0.36124616591816977</v>
      </c>
      <c r="BK2163" s="14">
        <f t="shared" si="2906"/>
        <v>0.35823016530345647</v>
      </c>
      <c r="BL2163" s="14">
        <f t="shared" si="2907"/>
        <v>0.26808922650569028</v>
      </c>
      <c r="BM2163" s="14">
        <f t="shared" si="2908"/>
        <v>0.20498455042588565</v>
      </c>
      <c r="BN2163" s="14">
        <f t="shared" si="2909"/>
        <v>0.79497618165081096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1.5088999999999999</v>
      </c>
      <c r="F2164" s="10">
        <f>VLOOKUP(B2164,home!$B$2:$E$405,3,FALSE)</f>
        <v>0.89939999999999998</v>
      </c>
      <c r="G2164" s="10">
        <f>VLOOKUP(C2164,away!$B$2:$E$405,4,FALSE)</f>
        <v>0.94679999999999997</v>
      </c>
      <c r="H2164" s="10">
        <f>VLOOKUP(A2164,away!$A$2:$E$405,3,FALSE)</f>
        <v>1.1115999999999999</v>
      </c>
      <c r="I2164" s="10">
        <f>VLOOKUP(C2164,away!$B$2:$E$405,3,FALSE)</f>
        <v>1.0281</v>
      </c>
      <c r="J2164" s="10">
        <f>VLOOKUP(B2164,home!$B$2:$E$405,4,FALSE)</f>
        <v>1.3493999999999999</v>
      </c>
      <c r="K2164" s="12">
        <f t="shared" si="2854"/>
        <v>1.2849066920879999</v>
      </c>
      <c r="L2164" s="12">
        <f t="shared" si="2855"/>
        <v>1.542142844424</v>
      </c>
      <c r="M2164" s="13">
        <f t="shared" si="2856"/>
        <v>5.9187226052701269E-2</v>
      </c>
      <c r="N2164" s="13">
        <f t="shared" si="2857"/>
        <v>7.6050062841241078E-2</v>
      </c>
      <c r="O2164" s="13">
        <f t="shared" si="2858"/>
        <v>9.1275157138479016E-2</v>
      </c>
      <c r="P2164" s="13">
        <f t="shared" si="2859"/>
        <v>0.11728006022861545</v>
      </c>
      <c r="Q2164" s="13">
        <f t="shared" si="2860"/>
        <v>4.8858617339211811E-2</v>
      </c>
      <c r="R2164" s="13">
        <f t="shared" si="2861"/>
        <v>7.0379665227390809E-2</v>
      </c>
      <c r="S2164" s="13">
        <f t="shared" si="2862"/>
        <v>5.8097893095126411E-2</v>
      </c>
      <c r="T2164" s="13">
        <f t="shared" si="2863"/>
        <v>7.5346967118115865E-2</v>
      </c>
      <c r="U2164" s="13">
        <f t="shared" si="2864"/>
        <v>9.0431302837587546E-2</v>
      </c>
      <c r="V2164" s="13">
        <f t="shared" si="2865"/>
        <v>1.2791281827687007E-2</v>
      </c>
      <c r="W2164" s="13">
        <f t="shared" si="2866"/>
        <v>2.092625479510668E-2</v>
      </c>
      <c r="X2164" s="13">
        <f t="shared" si="2867"/>
        <v>3.2271274092867182E-2</v>
      </c>
      <c r="Y2164" s="13">
        <f t="shared" si="2868"/>
        <v>2.4883457211380373E-2</v>
      </c>
      <c r="Z2164" s="13">
        <f t="shared" si="2869"/>
        <v>3.6178499041125779E-2</v>
      </c>
      <c r="AA2164" s="13">
        <f t="shared" si="2870"/>
        <v>4.64859955276418E-2</v>
      </c>
      <c r="AB2164" s="13">
        <f t="shared" si="2871"/>
        <v>2.9865083370919907E-2</v>
      </c>
      <c r="AC2164" s="13">
        <f t="shared" si="2872"/>
        <v>1.5841280323483117E-3</v>
      </c>
      <c r="AD2164" s="13">
        <f t="shared" si="2873"/>
        <v>6.7220712066427945E-3</v>
      </c>
      <c r="AE2164" s="13">
        <f t="shared" si="2874"/>
        <v>1.0366394011032789E-2</v>
      </c>
      <c r="AF2164" s="13">
        <f t="shared" si="2875"/>
        <v>7.9932301732970126E-3</v>
      </c>
      <c r="AG2164" s="13">
        <f t="shared" si="2876"/>
        <v>4.1089009051946662E-3</v>
      </c>
      <c r="AH2164" s="13">
        <f t="shared" si="2877"/>
        <v>1.3948103354568158E-2</v>
      </c>
      <c r="AI2164" s="13">
        <f t="shared" si="2878"/>
        <v>1.7922011342219706E-2</v>
      </c>
      <c r="AJ2164" s="13">
        <f t="shared" si="2879"/>
        <v>1.1514056154647574E-2</v>
      </c>
      <c r="AK2164" s="13">
        <f t="shared" si="2880"/>
        <v>4.9314959353945632E-3</v>
      </c>
      <c r="AL2164" s="13">
        <f t="shared" si="2881"/>
        <v>1.2555860001157708E-4</v>
      </c>
      <c r="AM2164" s="13">
        <f t="shared" si="2882"/>
        <v>1.7274468556214757E-3</v>
      </c>
      <c r="AN2164" s="13">
        <f t="shared" si="2883"/>
        <v>2.6639698075193972E-3</v>
      </c>
      <c r="AO2164" s="13">
        <f t="shared" si="2884"/>
        <v>2.0541109882138099E-3</v>
      </c>
      <c r="AP2164" s="13">
        <f t="shared" si="2885"/>
        <v>1.0559108540422128E-3</v>
      </c>
      <c r="AQ2164" s="13">
        <f t="shared" si="2886"/>
        <v>4.0709134197770803E-4</v>
      </c>
      <c r="AR2164" s="13">
        <f t="shared" si="2887"/>
        <v>4.3019935563067321E-3</v>
      </c>
      <c r="AS2164" s="13">
        <f t="shared" si="2888"/>
        <v>5.5276603098179736E-3</v>
      </c>
      <c r="AT2164" s="13">
        <f t="shared" si="2889"/>
        <v>3.5512638618371718E-3</v>
      </c>
      <c r="AU2164" s="13">
        <f t="shared" si="2890"/>
        <v>1.5210142338149518E-3</v>
      </c>
      <c r="AV2164" s="13">
        <f t="shared" si="2891"/>
        <v>4.8859034194748347E-4</v>
      </c>
      <c r="AW2164" s="13">
        <f t="shared" si="2892"/>
        <v>6.9109883038625718E-6</v>
      </c>
      <c r="AX2164" s="13">
        <f t="shared" si="2893"/>
        <v>3.6993467083573433E-4</v>
      </c>
      <c r="AY2164" s="13">
        <f t="shared" si="2894"/>
        <v>5.7049210553367547E-4</v>
      </c>
      <c r="AZ2164" s="13">
        <f t="shared" si="2895"/>
        <v>4.3989015917456965E-4</v>
      </c>
      <c r="BA2164" s="13">
        <f t="shared" si="2896"/>
        <v>2.2612448710119897E-4</v>
      </c>
      <c r="BB2164" s="13">
        <f t="shared" si="2897"/>
        <v>8.7179064933040214E-5</v>
      </c>
      <c r="BC2164" s="13">
        <f t="shared" si="2898"/>
        <v>2.6888514234012625E-5</v>
      </c>
      <c r="BD2164" s="13">
        <f t="shared" si="2899"/>
        <v>1.1057147632694301E-3</v>
      </c>
      <c r="BE2164" s="13">
        <f t="shared" si="2900"/>
        <v>1.4207402988653894E-3</v>
      </c>
      <c r="BF2164" s="13">
        <f t="shared" si="2901"/>
        <v>9.127593588656223E-4</v>
      </c>
      <c r="BG2164" s="13">
        <f t="shared" si="2902"/>
        <v>3.9093686949079673E-4</v>
      </c>
      <c r="BH2164" s="13">
        <f t="shared" si="2903"/>
        <v>1.2557934994816448E-4</v>
      </c>
      <c r="BI2164" s="13">
        <f t="shared" si="2904"/>
        <v>3.2271549427291454E-5</v>
      </c>
      <c r="BJ2164" s="14">
        <f t="shared" si="2905"/>
        <v>0.317156268543277</v>
      </c>
      <c r="BK2164" s="14">
        <f t="shared" si="2906"/>
        <v>0.2496366399420237</v>
      </c>
      <c r="BL2164" s="14">
        <f t="shared" si="2907"/>
        <v>0.39613139538244019</v>
      </c>
      <c r="BM2164" s="14">
        <f t="shared" si="2908"/>
        <v>0.53550843296399753</v>
      </c>
      <c r="BN2164" s="14">
        <f t="shared" si="2909"/>
        <v>0.46303078882763948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1.5088999999999999</v>
      </c>
      <c r="F2165" s="10">
        <f>VLOOKUP(B2165,home!$B$2:$E$405,3,FALSE)</f>
        <v>1.3254999999999999</v>
      </c>
      <c r="G2165" s="10">
        <f>VLOOKUP(C2165,away!$B$2:$E$405,4,FALSE)</f>
        <v>0.89939999999999998</v>
      </c>
      <c r="H2165" s="10">
        <f>VLOOKUP(A2165,away!$A$2:$E$405,3,FALSE)</f>
        <v>1.1115999999999999</v>
      </c>
      <c r="I2165" s="10">
        <f>VLOOKUP(C2165,away!$B$2:$E$405,3,FALSE)</f>
        <v>1.0924</v>
      </c>
      <c r="J2165" s="10">
        <f>VLOOKUP(B2165,home!$B$2:$E$405,4,FALSE)</f>
        <v>0.96389999999999998</v>
      </c>
      <c r="K2165" s="12">
        <f t="shared" si="2854"/>
        <v>1.7988422268299997</v>
      </c>
      <c r="L2165" s="12">
        <f t="shared" si="2855"/>
        <v>1.1704751825759998</v>
      </c>
      <c r="M2165" s="13">
        <f t="shared" si="2856"/>
        <v>5.1338341443586268E-2</v>
      </c>
      <c r="N2165" s="13">
        <f t="shared" si="2857"/>
        <v>9.2349576444139589E-2</v>
      </c>
      <c r="O2165" s="13">
        <f t="shared" si="2858"/>
        <v>6.0090254574330648E-2</v>
      </c>
      <c r="P2165" s="13">
        <f t="shared" si="2859"/>
        <v>0.10809288734927053</v>
      </c>
      <c r="Q2165" s="13">
        <f t="shared" si="2860"/>
        <v>8.3061158868791687E-2</v>
      </c>
      <c r="R2165" s="13">
        <f t="shared" si="2861"/>
        <v>3.5167075846963998E-2</v>
      </c>
      <c r="S2165" s="13">
        <f t="shared" si="2862"/>
        <v>5.6897398547347267E-2</v>
      </c>
      <c r="T2165" s="13">
        <f t="shared" si="2863"/>
        <v>9.7221025091923069E-2</v>
      </c>
      <c r="U2165" s="13">
        <f t="shared" si="2864"/>
        <v>6.3260021027652213E-2</v>
      </c>
      <c r="V2165" s="13">
        <f t="shared" si="2865"/>
        <v>1.3310831455934091E-2</v>
      </c>
      <c r="W2165" s="13">
        <f t="shared" si="2866"/>
        <v>4.9804639994205875E-2</v>
      </c>
      <c r="X2165" s="13">
        <f t="shared" si="2867"/>
        <v>5.8295095090350059E-2</v>
      </c>
      <c r="Y2165" s="13">
        <f t="shared" si="2868"/>
        <v>3.4116481034581383E-2</v>
      </c>
      <c r="Z2165" s="13">
        <f t="shared" si="2869"/>
        <v>1.3720729840879735E-2</v>
      </c>
      <c r="AA2165" s="13">
        <f t="shared" si="2870"/>
        <v>2.4681428220700932E-2</v>
      </c>
      <c r="AB2165" s="13">
        <f t="shared" si="2871"/>
        <v>2.2198997650935234E-2</v>
      </c>
      <c r="AC2165" s="13">
        <f t="shared" si="2872"/>
        <v>1.7516223798742844E-3</v>
      </c>
      <c r="AD2165" s="13">
        <f t="shared" si="2873"/>
        <v>2.2397672378410942E-2</v>
      </c>
      <c r="AE2165" s="13">
        <f t="shared" si="2874"/>
        <v>2.6215919666397976E-2</v>
      </c>
      <c r="AF2165" s="13">
        <f t="shared" si="2875"/>
        <v>1.534254167896246E-2</v>
      </c>
      <c r="AG2165" s="13">
        <f t="shared" si="2876"/>
        <v>5.986021424287823E-3</v>
      </c>
      <c r="AH2165" s="13">
        <f t="shared" si="2877"/>
        <v>4.0149434413949197E-3</v>
      </c>
      <c r="AI2165" s="13">
        <f t="shared" si="2878"/>
        <v>7.2222498007153404E-3</v>
      </c>
      <c r="AJ2165" s="13">
        <f t="shared" si="2879"/>
        <v>6.4958439571206538E-3</v>
      </c>
      <c r="AK2165" s="13">
        <f t="shared" si="2880"/>
        <v>3.8949994696557051E-3</v>
      </c>
      <c r="AL2165" s="13">
        <f t="shared" si="2881"/>
        <v>1.475216497161431E-4</v>
      </c>
      <c r="AM2165" s="13">
        <f t="shared" si="2882"/>
        <v>8.0579757713979093E-3</v>
      </c>
      <c r="AN2165" s="13">
        <f t="shared" si="2883"/>
        <v>9.4316606622199504E-3</v>
      </c>
      <c r="AO2165" s="13">
        <f t="shared" si="2884"/>
        <v>5.5197623678033868E-3</v>
      </c>
      <c r="AP2165" s="13">
        <f t="shared" si="2885"/>
        <v>2.1535816217436001E-3</v>
      </c>
      <c r="AQ2165" s="13">
        <f t="shared" si="2886"/>
        <v>6.3017846047566466E-4</v>
      </c>
      <c r="AR2165" s="13">
        <f t="shared" si="2887"/>
        <v>9.3987833151980553E-4</v>
      </c>
      <c r="AS2165" s="13">
        <f t="shared" si="2888"/>
        <v>1.6906928308203519E-3</v>
      </c>
      <c r="AT2165" s="13">
        <f t="shared" si="2889"/>
        <v>1.5206448283391991E-3</v>
      </c>
      <c r="AU2165" s="13">
        <f t="shared" si="2890"/>
        <v>9.1180004307573595E-4</v>
      </c>
      <c r="AV2165" s="13">
        <f t="shared" si="2891"/>
        <v>4.1004610497751167E-4</v>
      </c>
      <c r="AW2165" s="13">
        <f t="shared" si="2892"/>
        <v>8.6279683500770402E-6</v>
      </c>
      <c r="AX2165" s="13">
        <f t="shared" si="2893"/>
        <v>2.4158378467272639E-3</v>
      </c>
      <c r="AY2165" s="13">
        <f t="shared" si="2894"/>
        <v>2.8276782447221043E-3</v>
      </c>
      <c r="AZ2165" s="13">
        <f t="shared" si="2895"/>
        <v>1.6548636048786443E-3</v>
      </c>
      <c r="BA2165" s="13">
        <f t="shared" si="2896"/>
        <v>6.456589266862359E-4</v>
      </c>
      <c r="BB2165" s="13">
        <f t="shared" si="2897"/>
        <v>1.8893193752372406E-4</v>
      </c>
      <c r="BC2165" s="13">
        <f t="shared" si="2898"/>
        <v>4.4228028813503623E-5</v>
      </c>
      <c r="BD2165" s="13">
        <f t="shared" si="2899"/>
        <v>1.8335071028081177E-4</v>
      </c>
      <c r="BE2165" s="13">
        <f t="shared" si="2900"/>
        <v>3.2981899997239759E-4</v>
      </c>
      <c r="BF2165" s="13">
        <f t="shared" si="2901"/>
        <v>2.966461721805957E-4</v>
      </c>
      <c r="BG2165" s="13">
        <f t="shared" si="2902"/>
        <v>1.7787322031531278E-4</v>
      </c>
      <c r="BH2165" s="13">
        <f t="shared" si="2903"/>
        <v>7.9991464931355107E-5</v>
      </c>
      <c r="BI2165" s="13">
        <f t="shared" si="2904"/>
        <v>2.877840498090255E-5</v>
      </c>
      <c r="BJ2165" s="14">
        <f t="shared" si="2905"/>
        <v>0.51836048914504285</v>
      </c>
      <c r="BK2165" s="14">
        <f t="shared" si="2906"/>
        <v>0.23436628107045068</v>
      </c>
      <c r="BL2165" s="14">
        <f t="shared" si="2907"/>
        <v>0.23359533510086358</v>
      </c>
      <c r="BM2165" s="14">
        <f t="shared" si="2908"/>
        <v>0.5671244903537821</v>
      </c>
      <c r="BN2165" s="14">
        <f t="shared" si="2909"/>
        <v>0.43009929452708268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1.5088999999999999</v>
      </c>
      <c r="F2166" s="10">
        <f>VLOOKUP(B2166,home!$B$2:$E$405,3,FALSE)</f>
        <v>0.89939999999999998</v>
      </c>
      <c r="G2166" s="10">
        <f>VLOOKUP(C2166,away!$B$2:$E$405,4,FALSE)</f>
        <v>1.5147999999999999</v>
      </c>
      <c r="H2166" s="10">
        <f>VLOOKUP(A2166,away!$A$2:$E$405,3,FALSE)</f>
        <v>1.1115999999999999</v>
      </c>
      <c r="I2166" s="10">
        <f>VLOOKUP(C2166,away!$B$2:$E$405,3,FALSE)</f>
        <v>0.38550000000000001</v>
      </c>
      <c r="J2166" s="10">
        <f>VLOOKUP(B2166,home!$B$2:$E$405,4,FALSE)</f>
        <v>1.0924</v>
      </c>
      <c r="K2166" s="12">
        <f t="shared" si="2854"/>
        <v>2.0557421389679997</v>
      </c>
      <c r="L2166" s="12">
        <f t="shared" si="2855"/>
        <v>0.46811721431999997</v>
      </c>
      <c r="M2166" s="13">
        <f t="shared" si="2856"/>
        <v>8.0149683138708155E-2</v>
      </c>
      <c r="N2166" s="13">
        <f t="shared" si="2857"/>
        <v>0.16476708105317528</v>
      </c>
      <c r="O2166" s="13">
        <f t="shared" si="2858"/>
        <v>3.7519446399522725E-2</v>
      </c>
      <c r="P2166" s="13">
        <f t="shared" si="2859"/>
        <v>7.7130306994250053E-2</v>
      </c>
      <c r="Q2166" s="13">
        <f t="shared" si="2860"/>
        <v>0.16935931581788424</v>
      </c>
      <c r="R2166" s="13">
        <f t="shared" si="2861"/>
        <v>8.7817493656865645E-3</v>
      </c>
      <c r="S2166" s="13">
        <f t="shared" si="2862"/>
        <v>1.8556168983012992E-2</v>
      </c>
      <c r="T2166" s="13">
        <f t="shared" si="2863"/>
        <v>7.9280011139809065E-2</v>
      </c>
      <c r="U2166" s="13">
        <f t="shared" si="2864"/>
        <v>1.8053012224897368E-2</v>
      </c>
      <c r="V2166" s="13">
        <f t="shared" si="2865"/>
        <v>1.9841251383226777E-3</v>
      </c>
      <c r="W2166" s="13">
        <f t="shared" si="2866"/>
        <v>0.1160530273845381</v>
      </c>
      <c r="X2166" s="13">
        <f t="shared" si="2867"/>
        <v>5.432641989265264E-2</v>
      </c>
      <c r="Y2166" s="13">
        <f t="shared" si="2868"/>
        <v>1.271556617206359E-2</v>
      </c>
      <c r="Z2166" s="13">
        <f t="shared" si="2869"/>
        <v>1.3702960166405405E-3</v>
      </c>
      <c r="AA2166" s="13">
        <f t="shared" si="2870"/>
        <v>2.8169752642679536E-3</v>
      </c>
      <c r="AB2166" s="13">
        <f t="shared" si="2871"/>
        <v>2.8954873775930761E-3</v>
      </c>
      <c r="AC2166" s="13">
        <f t="shared" si="2872"/>
        <v>1.1933623365749194E-4</v>
      </c>
      <c r="AD2166" s="13">
        <f t="shared" si="2873"/>
        <v>5.9643774687300567E-2</v>
      </c>
      <c r="AE2166" s="13">
        <f t="shared" si="2874"/>
        <v>2.7920277658148862E-2</v>
      </c>
      <c r="AF2166" s="13">
        <f t="shared" si="2875"/>
        <v>6.5349813001867882E-3</v>
      </c>
      <c r="AG2166" s="13">
        <f t="shared" si="2876"/>
        <v>1.0197124139589102E-3</v>
      </c>
      <c r="AH2166" s="13">
        <f t="shared" si="2877"/>
        <v>1.6036478852589052E-4</v>
      </c>
      <c r="AI2166" s="13">
        <f t="shared" si="2878"/>
        <v>3.2966865337936507E-4</v>
      </c>
      <c r="AJ2166" s="13">
        <f t="shared" si="2879"/>
        <v>3.3885687132439817E-4</v>
      </c>
      <c r="AK2166" s="13">
        <f t="shared" si="2880"/>
        <v>2.3220078315347415E-4</v>
      </c>
      <c r="AL2166" s="13">
        <f t="shared" si="2881"/>
        <v>4.5936253155788945E-6</v>
      </c>
      <c r="AM2166" s="13">
        <f t="shared" si="2882"/>
        <v>2.4522444190359337E-2</v>
      </c>
      <c r="AN2166" s="13">
        <f t="shared" si="2883"/>
        <v>1.1479378262708678E-2</v>
      </c>
      <c r="AO2166" s="13">
        <f t="shared" si="2884"/>
        <v>2.6868472872323729E-3</v>
      </c>
      <c r="AP2166" s="13">
        <f t="shared" si="2885"/>
        <v>4.1925315580082246E-4</v>
      </c>
      <c r="AQ2166" s="13">
        <f t="shared" si="2886"/>
        <v>4.9064904847087485E-5</v>
      </c>
      <c r="AR2166" s="13">
        <f t="shared" si="2887"/>
        <v>1.5013903615951165E-5</v>
      </c>
      <c r="AS2166" s="13">
        <f t="shared" si="2888"/>
        <v>3.0864714333714828E-5</v>
      </c>
      <c r="AT2166" s="13">
        <f t="shared" si="2889"/>
        <v>3.1724946931513612E-5</v>
      </c>
      <c r="AU2166" s="13">
        <f t="shared" si="2890"/>
        <v>2.1739436754545354E-5</v>
      </c>
      <c r="AV2166" s="13">
        <f t="shared" si="2891"/>
        <v>1.1172669053437156E-5</v>
      </c>
      <c r="AW2166" s="13">
        <f t="shared" si="2892"/>
        <v>1.2279376568809953E-7</v>
      </c>
      <c r="AX2166" s="13">
        <f t="shared" si="2893"/>
        <v>8.4019703121021062E-3</v>
      </c>
      <c r="AY2166" s="13">
        <f t="shared" si="2894"/>
        <v>3.9331069373005779E-3</v>
      </c>
      <c r="AZ2166" s="13">
        <f t="shared" si="2895"/>
        <v>9.205775315559065E-4</v>
      </c>
      <c r="BA2166" s="13">
        <f t="shared" si="2896"/>
        <v>1.4364606321251095E-4</v>
      </c>
      <c r="BB2166" s="13">
        <f t="shared" si="2897"/>
        <v>1.6810798739768814E-5</v>
      </c>
      <c r="BC2166" s="13">
        <f t="shared" si="2898"/>
        <v>1.5738848553109497E-6</v>
      </c>
      <c r="BD2166" s="13">
        <f t="shared" si="2899"/>
        <v>1.1713777894613377E-6</v>
      </c>
      <c r="BE2166" s="13">
        <f t="shared" si="2900"/>
        <v>2.4080506824468572E-6</v>
      </c>
      <c r="BF2166" s="13">
        <f t="shared" si="2901"/>
        <v>2.4751656303383279E-6</v>
      </c>
      <c r="BG2166" s="13">
        <f t="shared" si="2902"/>
        <v>1.6961007624039303E-6</v>
      </c>
      <c r="BH2166" s="13">
        <f t="shared" si="2903"/>
        <v>8.7168645230237788E-7</v>
      </c>
      <c r="BI2166" s="13">
        <f t="shared" si="2904"/>
        <v>3.5839251439310342E-7</v>
      </c>
      <c r="BJ2166" s="14">
        <f t="shared" si="2905"/>
        <v>0.74419484084843257</v>
      </c>
      <c r="BK2166" s="14">
        <f t="shared" si="2906"/>
        <v>0.18187732105056753</v>
      </c>
      <c r="BL2166" s="14">
        <f t="shared" si="2907"/>
        <v>7.1247258172871336E-2</v>
      </c>
      <c r="BM2166" s="14">
        <f t="shared" si="2908"/>
        <v>0.45704914917575007</v>
      </c>
      <c r="BN2166" s="14">
        <f t="shared" si="2909"/>
        <v>0.53770758276922703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1.5088999999999999</v>
      </c>
      <c r="F2167" s="10">
        <f>VLOOKUP(B2167,home!$B$2:$E$405,3,FALSE)</f>
        <v>0.47339999999999999</v>
      </c>
      <c r="G2167" s="10">
        <f>VLOOKUP(C2167,away!$B$2:$E$405,4,FALSE)</f>
        <v>1.0414000000000001</v>
      </c>
      <c r="H2167" s="10">
        <f>VLOOKUP(A2167,away!$A$2:$E$405,3,FALSE)</f>
        <v>1.1115999999999999</v>
      </c>
      <c r="I2167" s="10">
        <f>VLOOKUP(C2167,away!$B$2:$E$405,3,FALSE)</f>
        <v>1.2209000000000001</v>
      </c>
      <c r="J2167" s="10">
        <f>VLOOKUP(B2167,home!$B$2:$E$405,4,FALSE)</f>
        <v>0.57830000000000004</v>
      </c>
      <c r="K2167" s="12">
        <f t="shared" si="2854"/>
        <v>0.74388582896400002</v>
      </c>
      <c r="L2167" s="12">
        <f t="shared" si="2855"/>
        <v>0.78484125605199995</v>
      </c>
      <c r="M2167" s="13">
        <f t="shared" si="2856"/>
        <v>0.21681147431369296</v>
      </c>
      <c r="N2167" s="13">
        <f t="shared" si="2857"/>
        <v>0.16128298329874849</v>
      </c>
      <c r="O2167" s="13">
        <f t="shared" si="2858"/>
        <v>0.17016258982684468</v>
      </c>
      <c r="P2167" s="13">
        <f t="shared" si="2859"/>
        <v>0.12658153919200349</v>
      </c>
      <c r="Q2167" s="13">
        <f t="shared" si="2860"/>
        <v>5.998806286448824E-2</v>
      </c>
      <c r="R2167" s="13">
        <f t="shared" si="2861"/>
        <v>6.6775310366381013E-2</v>
      </c>
      <c r="S2167" s="13">
        <f t="shared" si="2862"/>
        <v>1.8475597422756847E-2</v>
      </c>
      <c r="T2167" s="13">
        <f t="shared" si="2863"/>
        <v>4.7081106606691278E-2</v>
      </c>
      <c r="U2167" s="13">
        <f t="shared" si="2864"/>
        <v>4.9673207106223728E-2</v>
      </c>
      <c r="V2167" s="13">
        <f t="shared" si="2865"/>
        <v>1.1985167024676515E-3</v>
      </c>
      <c r="W2167" s="13">
        <f t="shared" si="2866"/>
        <v>1.4874756623964794E-2</v>
      </c>
      <c r="X2167" s="13">
        <f t="shared" si="2867"/>
        <v>1.1674322672220334E-2</v>
      </c>
      <c r="Y2167" s="13">
        <f t="shared" si="2868"/>
        <v>4.5812450348108732E-3</v>
      </c>
      <c r="Z2167" s="13">
        <f t="shared" si="2869"/>
        <v>1.7469339487070874E-2</v>
      </c>
      <c r="AA2167" s="13">
        <f t="shared" si="2870"/>
        <v>1.2995194085793256E-2</v>
      </c>
      <c r="AB2167" s="13">
        <f t="shared" si="2871"/>
        <v>4.8334703625291936E-3</v>
      </c>
      <c r="AC2167" s="13">
        <f t="shared" si="2872"/>
        <v>4.3733296815214479E-5</v>
      </c>
      <c r="AD2167" s="13">
        <f t="shared" si="2873"/>
        <v>2.7662801654639497E-3</v>
      </c>
      <c r="AE2167" s="13">
        <f t="shared" si="2874"/>
        <v>2.1710907996544604E-3</v>
      </c>
      <c r="AF2167" s="13">
        <f t="shared" si="2875"/>
        <v>8.5198081510187381E-4</v>
      </c>
      <c r="AG2167" s="13">
        <f t="shared" si="2876"/>
        <v>2.2288989768558715E-4</v>
      </c>
      <c r="AH2167" s="13">
        <f t="shared" si="2877"/>
        <v>3.427664586357875E-3</v>
      </c>
      <c r="AI2167" s="13">
        <f t="shared" si="2878"/>
        <v>2.5497911122333741E-3</v>
      </c>
      <c r="AJ2167" s="13">
        <f t="shared" si="2879"/>
        <v>9.4837673760438156E-4</v>
      </c>
      <c r="AK2167" s="13">
        <f t="shared" si="2880"/>
        <v>2.3516133854100313E-4</v>
      </c>
      <c r="AL2167" s="13">
        <f t="shared" si="2881"/>
        <v>1.0213164302920802E-6</v>
      </c>
      <c r="AM2167" s="13">
        <f t="shared" si="2882"/>
        <v>4.1155932280656439E-4</v>
      </c>
      <c r="AN2167" s="13">
        <f t="shared" si="2883"/>
        <v>3.2300873585141448E-4</v>
      </c>
      <c r="AO2167" s="13">
        <f t="shared" si="2884"/>
        <v>1.2675529098069639E-4</v>
      </c>
      <c r="AP2167" s="13">
        <f t="shared" si="2885"/>
        <v>3.3160927261508842E-5</v>
      </c>
      <c r="AQ2167" s="13">
        <f t="shared" si="2886"/>
        <v>6.5065159509428992E-6</v>
      </c>
      <c r="AR2167" s="13">
        <f t="shared" si="2887"/>
        <v>5.3803451585641504E-4</v>
      </c>
      <c r="AS2167" s="13">
        <f t="shared" si="2888"/>
        <v>4.0023625183909374E-4</v>
      </c>
      <c r="AT2167" s="13">
        <f t="shared" si="2889"/>
        <v>1.4886503799038425E-4</v>
      </c>
      <c r="AU2167" s="13">
        <f t="shared" si="2890"/>
        <v>3.6912864063078115E-5</v>
      </c>
      <c r="AV2167" s="13">
        <f t="shared" si="2891"/>
        <v>6.864739120749576E-6</v>
      </c>
      <c r="AW2167" s="13">
        <f t="shared" si="2892"/>
        <v>1.6563264128904226E-8</v>
      </c>
      <c r="AX2167" s="13">
        <f t="shared" si="2893"/>
        <v>5.1025524668970583E-5</v>
      </c>
      <c r="AY2167" s="13">
        <f t="shared" si="2894"/>
        <v>4.0046936871907177E-5</v>
      </c>
      <c r="AZ2167" s="13">
        <f t="shared" si="2895"/>
        <v>1.5715244117791389E-5</v>
      </c>
      <c r="BA2167" s="13">
        <f t="shared" si="2896"/>
        <v>4.1113239775237331E-6</v>
      </c>
      <c r="BB2167" s="13">
        <f t="shared" si="2897"/>
        <v>8.0668416863910753E-7</v>
      </c>
      <c r="BC2167" s="13">
        <f t="shared" si="2898"/>
        <v>1.2662380323039617E-7</v>
      </c>
      <c r="BD2167" s="13">
        <f t="shared" si="2899"/>
        <v>7.0378614204013031E-5</v>
      </c>
      <c r="BE2167" s="13">
        <f t="shared" si="2900"/>
        <v>5.2353653768489775E-5</v>
      </c>
      <c r="BF2167" s="13">
        <f t="shared" si="2901"/>
        <v>1.9472570566433631E-5</v>
      </c>
      <c r="BG2167" s="13">
        <f t="shared" si="2902"/>
        <v>4.8284564326238228E-6</v>
      </c>
      <c r="BH2167" s="13">
        <f t="shared" si="2903"/>
        <v>8.9795507899973257E-7</v>
      </c>
      <c r="BI2167" s="13">
        <f t="shared" si="2904"/>
        <v>1.3359521166283007E-7</v>
      </c>
      <c r="BJ2167" s="14">
        <f t="shared" si="2905"/>
        <v>0.30650754190928914</v>
      </c>
      <c r="BK2167" s="14">
        <f t="shared" si="2906"/>
        <v>0.36315192918103845</v>
      </c>
      <c r="BL2167" s="14">
        <f t="shared" si="2907"/>
        <v>0.31287974377664052</v>
      </c>
      <c r="BM2167" s="14">
        <f t="shared" si="2908"/>
        <v>0.19836656411827203</v>
      </c>
      <c r="BN2167" s="14">
        <f t="shared" si="2909"/>
        <v>0.80160195986215887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1.5088999999999999</v>
      </c>
      <c r="F2168" s="10">
        <f>VLOOKUP(B2168,home!$B$2:$E$405,3,FALSE)</f>
        <v>0.85209999999999997</v>
      </c>
      <c r="G2168" s="10">
        <f>VLOOKUP(C2168,away!$B$2:$E$405,4,FALSE)</f>
        <v>0.66269999999999996</v>
      </c>
      <c r="H2168" s="10">
        <f>VLOOKUP(A2168,away!$A$2:$E$405,3,FALSE)</f>
        <v>1.1115999999999999</v>
      </c>
      <c r="I2168" s="10">
        <f>VLOOKUP(C2168,away!$B$2:$E$405,3,FALSE)</f>
        <v>1.6707000000000001</v>
      </c>
      <c r="J2168" s="10">
        <f>VLOOKUP(B2168,home!$B$2:$E$405,4,FALSE)</f>
        <v>0.89959999999999996</v>
      </c>
      <c r="K2168" s="12">
        <f t="shared" si="2854"/>
        <v>0.85205571636299982</v>
      </c>
      <c r="L2168" s="12">
        <f t="shared" si="2855"/>
        <v>1.6706922479519999</v>
      </c>
      <c r="M2168" s="13">
        <f t="shared" si="2856"/>
        <v>8.0238810130942112E-2</v>
      </c>
      <c r="N2168" s="13">
        <f t="shared" si="2857"/>
        <v>6.8367936846234614E-2</v>
      </c>
      <c r="O2168" s="13">
        <f t="shared" si="2858"/>
        <v>0.13405435807065735</v>
      </c>
      <c r="P2168" s="13">
        <f t="shared" si="2859"/>
        <v>0.11422178209747605</v>
      </c>
      <c r="Q2168" s="13">
        <f t="shared" si="2860"/>
        <v>2.9126645702889375E-2</v>
      </c>
      <c r="R2168" s="13">
        <f t="shared" si="2861"/>
        <v>0.11198178841641447</v>
      </c>
      <c r="S2168" s="13">
        <f t="shared" si="2862"/>
        <v>4.064933005684053E-2</v>
      </c>
      <c r="T2168" s="13">
        <f t="shared" si="2863"/>
        <v>4.8661661184661704E-2</v>
      </c>
      <c r="U2168" s="13">
        <f t="shared" si="2864"/>
        <v>9.5414722948757913E-2</v>
      </c>
      <c r="V2168" s="13">
        <f t="shared" si="2865"/>
        <v>6.4294723776351361E-3</v>
      </c>
      <c r="W2168" s="13">
        <f t="shared" si="2866"/>
        <v>8.2725083232089002E-3</v>
      </c>
      <c r="X2168" s="13">
        <f t="shared" si="2867"/>
        <v>1.3820815526703506E-2</v>
      </c>
      <c r="Y2168" s="13">
        <f t="shared" si="2868"/>
        <v>1.1545164680419094E-2</v>
      </c>
      <c r="Z2168" s="13">
        <f t="shared" si="2869"/>
        <v>6.2362368606368235E-2</v>
      </c>
      <c r="AA2168" s="13">
        <f t="shared" si="2870"/>
        <v>5.3136212656992539E-2</v>
      </c>
      <c r="AB2168" s="13">
        <f t="shared" si="2871"/>
        <v>2.2637506870135233E-2</v>
      </c>
      <c r="AC2168" s="13">
        <f t="shared" si="2872"/>
        <v>5.720313148038441E-4</v>
      </c>
      <c r="AD2168" s="13">
        <f t="shared" si="2873"/>
        <v>1.7621595013626592E-3</v>
      </c>
      <c r="AE2168" s="13">
        <f t="shared" si="2874"/>
        <v>2.9440262185815558E-3</v>
      </c>
      <c r="AF2168" s="13">
        <f t="shared" si="2875"/>
        <v>2.4592808905758235E-3</v>
      </c>
      <c r="AG2168" s="13">
        <f t="shared" si="2876"/>
        <v>1.3695671731405062E-3</v>
      </c>
      <c r="AH2168" s="13">
        <f t="shared" si="2877"/>
        <v>2.6047081448646123E-2</v>
      </c>
      <c r="AI2168" s="13">
        <f t="shared" si="2878"/>
        <v>2.2193564642891579E-2</v>
      </c>
      <c r="AJ2168" s="13">
        <f t="shared" si="2879"/>
        <v>9.4550768102237628E-3</v>
      </c>
      <c r="AK2168" s="13">
        <f t="shared" si="2880"/>
        <v>2.685417414934132E-3</v>
      </c>
      <c r="AL2168" s="13">
        <f t="shared" si="2881"/>
        <v>3.2571986591441881E-5</v>
      </c>
      <c r="AM2168" s="13">
        <f t="shared" si="2882"/>
        <v>3.0029161525588552E-4</v>
      </c>
      <c r="AN2168" s="13">
        <f t="shared" si="2883"/>
        <v>5.0169487373299233E-4</v>
      </c>
      <c r="AO2168" s="13">
        <f t="shared" si="2884"/>
        <v>4.1908886819148401E-4</v>
      </c>
      <c r="AP2168" s="13">
        <f t="shared" si="2885"/>
        <v>2.3338950776349658E-4</v>
      </c>
      <c r="AQ2168" s="13">
        <f t="shared" si="2886"/>
        <v>9.7480510343451643E-5</v>
      </c>
      <c r="AR2168" s="13">
        <f t="shared" si="2887"/>
        <v>8.7033314116054857E-3</v>
      </c>
      <c r="AS2168" s="13">
        <f t="shared" si="2888"/>
        <v>7.4157232806601114E-3</v>
      </c>
      <c r="AT2168" s="13">
        <f t="shared" si="2889"/>
        <v>3.1593047061263127E-3</v>
      </c>
      <c r="AU2168" s="13">
        <f t="shared" si="2890"/>
        <v>8.9730121152915073E-4</v>
      </c>
      <c r="AV2168" s="13">
        <f t="shared" si="2891"/>
        <v>1.911376566457145E-4</v>
      </c>
      <c r="AW2168" s="13">
        <f t="shared" si="2892"/>
        <v>1.2879713379134514E-6</v>
      </c>
      <c r="AX2168" s="13">
        <f t="shared" si="2893"/>
        <v>4.2644197892442627E-5</v>
      </c>
      <c r="AY2168" s="13">
        <f t="shared" si="2894"/>
        <v>7.1245330839034892E-5</v>
      </c>
      <c r="AZ2168" s="13">
        <f t="shared" si="2895"/>
        <v>5.9514510967775598E-5</v>
      </c>
      <c r="BA2168" s="13">
        <f t="shared" si="2896"/>
        <v>3.3143477371505651E-5</v>
      </c>
      <c r="BB2168" s="13">
        <f t="shared" si="2897"/>
        <v>1.3843137678686746E-5</v>
      </c>
      <c r="BC2168" s="13">
        <f t="shared" si="2898"/>
        <v>4.6255245614228376E-6</v>
      </c>
      <c r="BD2168" s="13">
        <f t="shared" si="2899"/>
        <v>2.423431386787737E-3</v>
      </c>
      <c r="BE2168" s="13">
        <f t="shared" si="2900"/>
        <v>2.0648985663260034E-3</v>
      </c>
      <c r="BF2168" s="13">
        <f t="shared" si="2901"/>
        <v>8.7970431357391687E-4</v>
      </c>
      <c r="BG2168" s="13">
        <f t="shared" si="2902"/>
        <v>2.4985236302994829E-4</v>
      </c>
      <c r="BH2168" s="13">
        <f t="shared" si="2903"/>
        <v>5.3222033541617712E-5</v>
      </c>
      <c r="BI2168" s="13">
        <f t="shared" si="2904"/>
        <v>9.0696275831197384E-6</v>
      </c>
      <c r="BJ2168" s="14">
        <f t="shared" si="2905"/>
        <v>0.19010672760237593</v>
      </c>
      <c r="BK2168" s="14">
        <f t="shared" si="2906"/>
        <v>0.24221524329512814</v>
      </c>
      <c r="BL2168" s="14">
        <f t="shared" si="2907"/>
        <v>0.50365270583706212</v>
      </c>
      <c r="BM2168" s="14">
        <f t="shared" si="2908"/>
        <v>0.46027576671681936</v>
      </c>
      <c r="BN2168" s="14">
        <f t="shared" si="2909"/>
        <v>0.53799132126461402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1.8234999999999999</v>
      </c>
      <c r="F2169" s="10">
        <f>VLOOKUP(B2169,home!$B$2:$E$405,3,FALSE)</f>
        <v>1.5538000000000001</v>
      </c>
      <c r="G2169" s="10">
        <f>VLOOKUP(C2169,away!$B$2:$E$405,4,FALSE)</f>
        <v>0.78339999999999999</v>
      </c>
      <c r="H2169" s="10">
        <f>VLOOKUP(A2169,away!$A$2:$E$405,3,FALSE)</f>
        <v>1.5146999999999999</v>
      </c>
      <c r="I2169" s="10">
        <f>VLOOKUP(C2169,away!$B$2:$E$405,3,FALSE)</f>
        <v>1.792</v>
      </c>
      <c r="J2169" s="10">
        <f>VLOOKUP(B2169,home!$B$2:$E$405,4,FALSE)</f>
        <v>0.99029999999999996</v>
      </c>
      <c r="K2169" s="12">
        <f t="shared" si="2854"/>
        <v>2.2196497586199997</v>
      </c>
      <c r="L2169" s="12">
        <f t="shared" si="2855"/>
        <v>2.6880132787199997</v>
      </c>
      <c r="M2169" s="13">
        <f t="shared" si="2856"/>
        <v>7.3897377090349978E-3</v>
      </c>
      <c r="N2169" s="13">
        <f t="shared" si="2857"/>
        <v>1.6402629522124644E-2</v>
      </c>
      <c r="O2169" s="13">
        <f t="shared" si="2858"/>
        <v>1.9863713088143983E-2</v>
      </c>
      <c r="P2169" s="13">
        <f t="shared" si="2859"/>
        <v>4.4090485961395719E-2</v>
      </c>
      <c r="Q2169" s="13">
        <f t="shared" si="2860"/>
        <v>1.8204046329758625E-2</v>
      </c>
      <c r="R2169" s="13">
        <f t="shared" si="2861"/>
        <v>2.6696962272807646E-2</v>
      </c>
      <c r="S2169" s="13">
        <f t="shared" si="2862"/>
        <v>6.5765898224481464E-2</v>
      </c>
      <c r="T2169" s="13">
        <f t="shared" si="2863"/>
        <v>4.893271826082525E-2</v>
      </c>
      <c r="U2169" s="13">
        <f t="shared" si="2864"/>
        <v>5.9257905864724729E-2</v>
      </c>
      <c r="V2169" s="13">
        <f t="shared" si="2865"/>
        <v>4.3598757065789397E-2</v>
      </c>
      <c r="W2169" s="13">
        <f t="shared" si="2866"/>
        <v>1.3468869013918673E-2</v>
      </c>
      <c r="X2169" s="13">
        <f t="shared" si="2867"/>
        <v>3.6204498758753735E-2</v>
      </c>
      <c r="Y2169" s="13">
        <f t="shared" si="2868"/>
        <v>4.8659086706465911E-2</v>
      </c>
      <c r="Z2169" s="13">
        <f t="shared" si="2869"/>
        <v>2.3920596363597939E-2</v>
      </c>
      <c r="AA2169" s="13">
        <f t="shared" si="2870"/>
        <v>5.30953459445066E-2</v>
      </c>
      <c r="AB2169" s="13">
        <f t="shared" si="2871"/>
        <v>5.8926535904784742E-2</v>
      </c>
      <c r="AC2169" s="13">
        <f t="shared" si="2872"/>
        <v>1.6258107374985203E-2</v>
      </c>
      <c r="AD2169" s="13">
        <f t="shared" si="2873"/>
        <v>7.4740429639072476E-3</v>
      </c>
      <c r="AE2169" s="13">
        <f t="shared" si="2874"/>
        <v>2.009032673270646E-2</v>
      </c>
      <c r="AF2169" s="13">
        <f t="shared" si="2875"/>
        <v>2.7001532515669186E-2</v>
      </c>
      <c r="AG2169" s="13">
        <f t="shared" si="2876"/>
        <v>2.4193492649302869E-2</v>
      </c>
      <c r="AH2169" s="13">
        <f t="shared" si="2877"/>
        <v>1.6074720165063148E-2</v>
      </c>
      <c r="AI2169" s="13">
        <f t="shared" si="2878"/>
        <v>3.5680248734266458E-2</v>
      </c>
      <c r="AJ2169" s="13">
        <f t="shared" si="2879"/>
        <v>3.9598827745258053E-2</v>
      </c>
      <c r="AK2169" s="13">
        <f t="shared" si="2880"/>
        <v>2.9298509482132327E-2</v>
      </c>
      <c r="AL2169" s="13">
        <f t="shared" si="2881"/>
        <v>3.8801261056896539E-3</v>
      </c>
      <c r="AM2169" s="13">
        <f t="shared" si="2882"/>
        <v>3.3179515321504435E-3</v>
      </c>
      <c r="AN2169" s="13">
        <f t="shared" si="2883"/>
        <v>8.9186977765697579E-3</v>
      </c>
      <c r="AO2169" s="13">
        <f t="shared" si="2884"/>
        <v>1.1986789026155027E-2</v>
      </c>
      <c r="AP2169" s="13">
        <f t="shared" si="2885"/>
        <v>1.0740216023839963E-2</v>
      </c>
      <c r="AQ2169" s="13">
        <f t="shared" si="2886"/>
        <v>7.2174608221007843E-3</v>
      </c>
      <c r="AR2169" s="13">
        <f t="shared" si="2887"/>
        <v>8.641812251079576E-3</v>
      </c>
      <c r="AS2169" s="13">
        <f t="shared" si="2888"/>
        <v>1.9181796477148138E-2</v>
      </c>
      <c r="AT2169" s="13">
        <f t="shared" si="2889"/>
        <v>2.1288434960199915E-2</v>
      </c>
      <c r="AU2169" s="13">
        <f t="shared" si="2890"/>
        <v>1.5750956506935102E-2</v>
      </c>
      <c r="AV2169" s="13">
        <f t="shared" si="2891"/>
        <v>8.7404017021631558E-3</v>
      </c>
      <c r="AW2169" s="13">
        <f t="shared" si="2892"/>
        <v>6.4307140947562392E-4</v>
      </c>
      <c r="AX2169" s="13">
        <f t="shared" si="2893"/>
        <v>1.2274483862417666E-3</v>
      </c>
      <c r="AY2169" s="13">
        <f t="shared" si="2894"/>
        <v>3.2993975611613027E-3</v>
      </c>
      <c r="AZ2169" s="13">
        <f t="shared" si="2895"/>
        <v>4.4344122280889839E-3</v>
      </c>
      <c r="BA2169" s="13">
        <f t="shared" si="2896"/>
        <v>3.9732529841405096E-3</v>
      </c>
      <c r="BB2169" s="13">
        <f t="shared" si="2897"/>
        <v>2.6700391952708884E-3</v>
      </c>
      <c r="BC2169" s="13">
        <f t="shared" si="2898"/>
        <v>1.4354201623182018E-3</v>
      </c>
      <c r="BD2169" s="13">
        <f t="shared" si="2899"/>
        <v>3.8715510138511789E-3</v>
      </c>
      <c r="BE2169" s="13">
        <f t="shared" si="2900"/>
        <v>8.5934872733797844E-3</v>
      </c>
      <c r="BF2169" s="13">
        <f t="shared" si="2901"/>
        <v>9.5372659760307402E-3</v>
      </c>
      <c r="BG2169" s="13">
        <f t="shared" si="2902"/>
        <v>7.0564633738637887E-3</v>
      </c>
      <c r="BH2169" s="13">
        <f t="shared" si="2903"/>
        <v>3.9157193061269083E-3</v>
      </c>
      <c r="BI2169" s="13">
        <f t="shared" si="2904"/>
        <v>1.7383050825336517E-3</v>
      </c>
      <c r="BJ2169" s="14">
        <f t="shared" si="2905"/>
        <v>0.31985232915147022</v>
      </c>
      <c r="BK2169" s="14">
        <f t="shared" si="2906"/>
        <v>0.18428251000253773</v>
      </c>
      <c r="BL2169" s="14">
        <f t="shared" si="2907"/>
        <v>0.44680896312499951</v>
      </c>
      <c r="BM2169" s="14">
        <f t="shared" si="2908"/>
        <v>0.83956049760765428</v>
      </c>
      <c r="BN2169" s="14">
        <f t="shared" si="2909"/>
        <v>0.13264757488326562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1.8234999999999999</v>
      </c>
      <c r="F2170" s="10">
        <f>VLOOKUP(B2170,home!$B$2:$E$405,3,FALSE)</f>
        <v>0.70509999999999995</v>
      </c>
      <c r="G2170" s="10">
        <f>VLOOKUP(C2170,away!$B$2:$E$405,4,FALSE)</f>
        <v>1.1881999999999999</v>
      </c>
      <c r="H2170" s="10">
        <f>VLOOKUP(A2170,away!$A$2:$E$405,3,FALSE)</f>
        <v>1.5146999999999999</v>
      </c>
      <c r="I2170" s="10">
        <f>VLOOKUP(C2170,away!$B$2:$E$405,3,FALSE)</f>
        <v>0.88029999999999997</v>
      </c>
      <c r="J2170" s="10">
        <f>VLOOKUP(B2170,home!$B$2:$E$405,4,FALSE)</f>
        <v>1.4147000000000001</v>
      </c>
      <c r="K2170" s="12">
        <f t="shared" si="2854"/>
        <v>1.5277279717699996</v>
      </c>
      <c r="L2170" s="12">
        <f t="shared" si="2855"/>
        <v>1.8863474130269997</v>
      </c>
      <c r="M2170" s="13">
        <f t="shared" si="2856"/>
        <v>3.2906818784540222E-2</v>
      </c>
      <c r="N2170" s="13">
        <f t="shared" si="2857"/>
        <v>5.0272667519108555E-2</v>
      </c>
      <c r="O2170" s="13">
        <f t="shared" si="2858"/>
        <v>6.207369248516572E-2</v>
      </c>
      <c r="P2170" s="13">
        <f t="shared" si="2859"/>
        <v>9.4831716320636888E-2</v>
      </c>
      <c r="Q2170" s="13">
        <f t="shared" si="2860"/>
        <v>3.8401480192217632E-2</v>
      </c>
      <c r="R2170" s="13">
        <f t="shared" si="2861"/>
        <v>5.8546274618212955E-2</v>
      </c>
      <c r="S2170" s="13">
        <f t="shared" si="2862"/>
        <v>6.8322119491407166E-2</v>
      </c>
      <c r="T2170" s="13">
        <f t="shared" si="2863"/>
        <v>7.2438532816997289E-2</v>
      </c>
      <c r="U2170" s="13">
        <f t="shared" si="2864"/>
        <v>8.944278137717189E-2</v>
      </c>
      <c r="V2170" s="13">
        <f t="shared" si="2865"/>
        <v>2.1876937814608446E-2</v>
      </c>
      <c r="W2170" s="13">
        <f t="shared" si="2866"/>
        <v>1.9555671815674153E-2</v>
      </c>
      <c r="X2170" s="13">
        <f t="shared" si="2867"/>
        <v>3.6888790939501946E-2</v>
      </c>
      <c r="Y2170" s="13">
        <f t="shared" si="2868"/>
        <v>3.4792537679211671E-2</v>
      </c>
      <c r="Z2170" s="13">
        <f t="shared" si="2869"/>
        <v>3.6812871222811426E-2</v>
      </c>
      <c r="AA2170" s="13">
        <f t="shared" si="2870"/>
        <v>5.6240053088255887E-2</v>
      </c>
      <c r="AB2170" s="13">
        <f t="shared" si="2871"/>
        <v>4.2959751118379144E-2</v>
      </c>
      <c r="AC2170" s="13">
        <f t="shared" si="2872"/>
        <v>3.9403451120247623E-3</v>
      </c>
      <c r="AD2170" s="13">
        <f t="shared" si="2873"/>
        <v>7.4689367098899088E-3</v>
      </c>
      <c r="AE2170" s="13">
        <f t="shared" si="2874"/>
        <v>1.4089009440763217E-2</v>
      </c>
      <c r="AF2170" s="13">
        <f t="shared" si="2875"/>
        <v>1.3288383255348341E-2</v>
      </c>
      <c r="AG2170" s="13">
        <f t="shared" si="2876"/>
        <v>8.3555024590125475E-3</v>
      </c>
      <c r="AH2170" s="13">
        <f t="shared" si="2877"/>
        <v>1.7360466099311602E-2</v>
      </c>
      <c r="AI2170" s="13">
        <f t="shared" si="2878"/>
        <v>2.6522069662883153E-2</v>
      </c>
      <c r="AJ2170" s="13">
        <f t="shared" si="2879"/>
        <v>2.0259253846609562E-2</v>
      </c>
      <c r="AK2170" s="13">
        <f t="shared" si="2880"/>
        <v>1.0316876262884796E-2</v>
      </c>
      <c r="AL2170" s="13">
        <f t="shared" si="2881"/>
        <v>4.5421551358770855E-4</v>
      </c>
      <c r="AM2170" s="13">
        <f t="shared" si="2882"/>
        <v>2.2821007062157183E-3</v>
      </c>
      <c r="AN2170" s="13">
        <f t="shared" si="2883"/>
        <v>4.3048347634371082E-3</v>
      </c>
      <c r="AO2170" s="13">
        <f t="shared" si="2884"/>
        <v>4.0602069597591448E-3</v>
      </c>
      <c r="AP2170" s="13">
        <f t="shared" si="2885"/>
        <v>2.5529869649652936E-3</v>
      </c>
      <c r="AQ2170" s="13">
        <f t="shared" si="2886"/>
        <v>1.203955089213483E-3</v>
      </c>
      <c r="AR2170" s="13">
        <f t="shared" si="2887"/>
        <v>6.549574063075869E-3</v>
      </c>
      <c r="AS2170" s="13">
        <f t="shared" si="2888"/>
        <v>1.0005967499340292E-2</v>
      </c>
      <c r="AT2170" s="13">
        <f t="shared" si="2889"/>
        <v>7.6431982166818421E-3</v>
      </c>
      <c r="AU2170" s="13">
        <f t="shared" si="2890"/>
        <v>3.8922425698024758E-3</v>
      </c>
      <c r="AV2170" s="13">
        <f t="shared" si="2891"/>
        <v>1.4865719617002976E-3</v>
      </c>
      <c r="AW2170" s="13">
        <f t="shared" si="2892"/>
        <v>3.6360276214932421E-5</v>
      </c>
      <c r="AX2170" s="13">
        <f t="shared" si="2893"/>
        <v>5.8107151388030361E-4</v>
      </c>
      <c r="AY2170" s="13">
        <f t="shared" si="2894"/>
        <v>1.0961027469917927E-3</v>
      </c>
      <c r="AZ2170" s="13">
        <f t="shared" si="2895"/>
        <v>1.0338152905998786E-3</v>
      </c>
      <c r="BA2170" s="13">
        <f t="shared" si="2896"/>
        <v>6.5004493299027891E-4</v>
      </c>
      <c r="BB2170" s="13">
        <f t="shared" si="2897"/>
        <v>3.0655264442438042E-4</v>
      </c>
      <c r="BC2170" s="13">
        <f t="shared" si="2898"/>
        <v>1.1565295755330306E-4</v>
      </c>
      <c r="BD2170" s="13">
        <f t="shared" si="2899"/>
        <v>2.0591286817186493E-3</v>
      </c>
      <c r="BE2170" s="13">
        <f t="shared" si="2900"/>
        <v>3.1457884845354652E-3</v>
      </c>
      <c r="BF2170" s="13">
        <f t="shared" si="2901"/>
        <v>2.402954530548394E-3</v>
      </c>
      <c r="BG2170" s="13">
        <f t="shared" si="2902"/>
        <v>1.2236869504034099E-3</v>
      </c>
      <c r="BH2170" s="13">
        <f t="shared" si="2903"/>
        <v>4.6736519570530458E-4</v>
      </c>
      <c r="BI2170" s="13">
        <f t="shared" si="2904"/>
        <v>1.428013765021506E-4</v>
      </c>
      <c r="BJ2170" s="14">
        <f t="shared" si="2905"/>
        <v>0.31373883739775593</v>
      </c>
      <c r="BK2170" s="14">
        <f t="shared" si="2906"/>
        <v>0.22342825578379699</v>
      </c>
      <c r="BL2170" s="14">
        <f t="shared" si="2907"/>
        <v>0.42274049808888886</v>
      </c>
      <c r="BM2170" s="14">
        <f t="shared" si="2908"/>
        <v>0.65862807010259417</v>
      </c>
      <c r="BN2170" s="14">
        <f t="shared" si="2909"/>
        <v>0.33703264991988197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1.8234999999999999</v>
      </c>
      <c r="F2171" s="10">
        <f>VLOOKUP(B2171,home!$B$2:$E$405,3,FALSE)</f>
        <v>0.78339999999999999</v>
      </c>
      <c r="G2171" s="10">
        <f>VLOOKUP(C2171,away!$B$2:$E$405,4,FALSE)</f>
        <v>0.5484</v>
      </c>
      <c r="H2171" s="10">
        <f>VLOOKUP(A2171,away!$A$2:$E$405,3,FALSE)</f>
        <v>1.5146999999999999</v>
      </c>
      <c r="I2171" s="10">
        <f>VLOOKUP(C2171,away!$B$2:$E$405,3,FALSE)</f>
        <v>1.2103999999999999</v>
      </c>
      <c r="J2171" s="10">
        <f>VLOOKUP(B2171,home!$B$2:$E$405,4,FALSE)</f>
        <v>1.2261</v>
      </c>
      <c r="K2171" s="12">
        <f t="shared" si="2854"/>
        <v>0.78340579715999992</v>
      </c>
      <c r="L2171" s="12">
        <f t="shared" si="2855"/>
        <v>2.2479230101679999</v>
      </c>
      <c r="M2171" s="13">
        <f t="shared" si="2856"/>
        <v>4.8251478589340847E-2</v>
      </c>
      <c r="N2171" s="13">
        <f t="shared" si="2857"/>
        <v>3.7800488048431238E-2</v>
      </c>
      <c r="O2171" s="13">
        <f t="shared" si="2858"/>
        <v>0.10846560899560788</v>
      </c>
      <c r="P2171" s="13">
        <f t="shared" si="2859"/>
        <v>8.4972586879649051E-2</v>
      </c>
      <c r="Q2171" s="13">
        <f t="shared" si="2860"/>
        <v>1.4806560736309159E-2</v>
      </c>
      <c r="R2171" s="13">
        <f t="shared" si="2861"/>
        <v>0.12191116913655609</v>
      </c>
      <c r="S2171" s="13">
        <f t="shared" si="2862"/>
        <v>3.7409944379479275E-2</v>
      </c>
      <c r="T2171" s="13">
        <f t="shared" si="2863"/>
        <v>3.3284008580599406E-2</v>
      </c>
      <c r="U2171" s="13">
        <f t="shared" si="2864"/>
        <v>9.5505916640131291E-2</v>
      </c>
      <c r="V2171" s="13">
        <f t="shared" si="2865"/>
        <v>7.3200284147478265E-3</v>
      </c>
      <c r="W2171" s="13">
        <f t="shared" si="2866"/>
        <v>3.8665151722754114E-3</v>
      </c>
      <c r="X2171" s="13">
        <f t="shared" si="2867"/>
        <v>8.6916284249215856E-3</v>
      </c>
      <c r="Y2171" s="13">
        <f t="shared" si="2868"/>
        <v>9.7690557661057418E-3</v>
      </c>
      <c r="Z2171" s="13">
        <f t="shared" si="2869"/>
        <v>9.1348974099515784E-2</v>
      </c>
      <c r="AA2171" s="13">
        <f t="shared" si="2870"/>
        <v>7.1563315874179342E-2</v>
      </c>
      <c r="AB2171" s="13">
        <f t="shared" si="2871"/>
        <v>2.8031558259912173E-2</v>
      </c>
      <c r="AC2171" s="13">
        <f t="shared" si="2872"/>
        <v>8.0567705982571749E-4</v>
      </c>
      <c r="AD2171" s="13">
        <f t="shared" si="2873"/>
        <v>7.5726260019191307E-4</v>
      </c>
      <c r="AE2171" s="13">
        <f t="shared" si="2874"/>
        <v>1.7022680237110518E-3</v>
      </c>
      <c r="AF2171" s="13">
        <f t="shared" si="2875"/>
        <v>1.9132837299866401E-3</v>
      </c>
      <c r="AG2171" s="13">
        <f t="shared" si="2876"/>
        <v>1.4336381738723424E-3</v>
      </c>
      <c r="AH2171" s="13">
        <f t="shared" si="2877"/>
        <v>5.133636520838554E-2</v>
      </c>
      <c r="AI2171" s="13">
        <f t="shared" si="2878"/>
        <v>4.0217206109372163E-2</v>
      </c>
      <c r="AJ2171" s="13">
        <f t="shared" si="2879"/>
        <v>1.5753196205830357E-2</v>
      </c>
      <c r="AK2171" s="13">
        <f t="shared" si="2880"/>
        <v>4.113715077148806E-3</v>
      </c>
      <c r="AL2171" s="13">
        <f t="shared" si="2881"/>
        <v>5.6753049617927785E-5</v>
      </c>
      <c r="AM2171" s="13">
        <f t="shared" si="2882"/>
        <v>1.1864878219256004E-4</v>
      </c>
      <c r="AN2171" s="13">
        <f t="shared" si="2883"/>
        <v>2.6671332761906693E-4</v>
      </c>
      <c r="AO2171" s="13">
        <f t="shared" si="2884"/>
        <v>2.9977551313668848E-4</v>
      </c>
      <c r="AP2171" s="13">
        <f t="shared" si="2885"/>
        <v>2.2462409128829388E-4</v>
      </c>
      <c r="AQ2171" s="13">
        <f t="shared" si="2886"/>
        <v>1.262344158612583E-4</v>
      </c>
      <c r="AR2171" s="13">
        <f t="shared" si="2887"/>
        <v>2.308003932206357E-2</v>
      </c>
      <c r="AS2171" s="13">
        <f t="shared" si="2888"/>
        <v>1.8081036603585354E-2</v>
      </c>
      <c r="AT2171" s="13">
        <f t="shared" si="2889"/>
        <v>7.0823944469554602E-3</v>
      </c>
      <c r="AU2171" s="13">
        <f t="shared" si="2890"/>
        <v>1.8494629558395666E-3</v>
      </c>
      <c r="AV2171" s="13">
        <f t="shared" si="2891"/>
        <v>3.6222000030934626E-4</v>
      </c>
      <c r="AW2171" s="13">
        <f t="shared" si="2892"/>
        <v>2.7762266338379347E-6</v>
      </c>
      <c r="AX2171" s="13">
        <f t="shared" si="2893"/>
        <v>1.5491690632604282E-5</v>
      </c>
      <c r="AY2171" s="13">
        <f t="shared" si="2894"/>
        <v>3.4824127839435222E-5</v>
      </c>
      <c r="AZ2171" s="13">
        <f t="shared" si="2895"/>
        <v>3.9140979139649237E-5</v>
      </c>
      <c r="BA2171" s="13">
        <f t="shared" si="2896"/>
        <v>2.9328635882841073E-5</v>
      </c>
      <c r="BB2171" s="13">
        <f t="shared" si="2897"/>
        <v>1.648212886446933E-5</v>
      </c>
      <c r="BC2171" s="13">
        <f t="shared" si="2898"/>
        <v>7.410111346198956E-6</v>
      </c>
      <c r="BD2171" s="13">
        <f t="shared" si="2899"/>
        <v>8.6470252446081575E-3</v>
      </c>
      <c r="BE2171" s="13">
        <f t="shared" si="2900"/>
        <v>6.7741297048148959E-3</v>
      </c>
      <c r="BF2171" s="13">
        <f t="shared" si="2901"/>
        <v>2.653446240732874E-3</v>
      </c>
      <c r="BG2171" s="13">
        <f t="shared" si="2902"/>
        <v>6.9290838914751423E-4</v>
      </c>
      <c r="BH2171" s="13">
        <f t="shared" si="2903"/>
        <v>1.357071122397399E-4</v>
      </c>
      <c r="BI2171" s="13">
        <f t="shared" si="2904"/>
        <v>2.1262747688891016E-5</v>
      </c>
      <c r="BJ2171" s="14">
        <f t="shared" si="2905"/>
        <v>0.1152033830602076</v>
      </c>
      <c r="BK2171" s="14">
        <f t="shared" si="2906"/>
        <v>0.17885129250050008</v>
      </c>
      <c r="BL2171" s="14">
        <f t="shared" si="2907"/>
        <v>0.60627768427510909</v>
      </c>
      <c r="BM2171" s="14">
        <f t="shared" si="2908"/>
        <v>0.57544139364823255</v>
      </c>
      <c r="BN2171" s="14">
        <f t="shared" si="2909"/>
        <v>0.41620789238589423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1.6352</v>
      </c>
      <c r="F2172" s="10">
        <f>VLOOKUP(B2172,home!$B$2:$E$405,3,FALSE)</f>
        <v>1.1891</v>
      </c>
      <c r="G2172" s="10">
        <f>VLOOKUP(C2172,away!$B$2:$E$405,4,FALSE)</f>
        <v>1.1212</v>
      </c>
      <c r="H2172" s="10">
        <f>VLOOKUP(A2172,away!$A$2:$E$405,3,FALSE)</f>
        <v>1.1458999999999999</v>
      </c>
      <c r="I2172" s="10">
        <f>VLOOKUP(C2172,away!$B$2:$E$405,3,FALSE)</f>
        <v>1.2121</v>
      </c>
      <c r="J2172" s="10">
        <f>VLOOKUP(B2172,home!$B$2:$E$405,4,FALSE)</f>
        <v>0.87270000000000003</v>
      </c>
      <c r="K2172" s="12">
        <f t="shared" si="2854"/>
        <v>2.1800795779839999</v>
      </c>
      <c r="L2172" s="12">
        <f t="shared" si="2855"/>
        <v>1.2121326418530001</v>
      </c>
      <c r="M2172" s="13">
        <f t="shared" si="2856"/>
        <v>3.3634188318792571E-2</v>
      </c>
      <c r="N2172" s="13">
        <f t="shared" si="2857"/>
        <v>7.3325207075867677E-2</v>
      </c>
      <c r="O2172" s="13">
        <f t="shared" si="2858"/>
        <v>4.076909754343936E-2</v>
      </c>
      <c r="P2172" s="13">
        <f t="shared" si="2859"/>
        <v>8.88798769672898E-2</v>
      </c>
      <c r="Q2172" s="13">
        <f t="shared" si="2860"/>
        <v>7.9927393248773529E-2</v>
      </c>
      <c r="R2172" s="13">
        <f t="shared" si="2861"/>
        <v>2.4708776955645908E-2</v>
      </c>
      <c r="S2172" s="13">
        <f t="shared" si="2862"/>
        <v>5.8717282358994677E-2</v>
      </c>
      <c r="T2172" s="13">
        <f t="shared" si="2863"/>
        <v>9.688260233505952E-2</v>
      </c>
      <c r="U2172" s="13">
        <f t="shared" si="2864"/>
        <v>5.3867100037965313E-2</v>
      </c>
      <c r="V2172" s="13">
        <f t="shared" si="2865"/>
        <v>1.7240344135213512E-2</v>
      </c>
      <c r="W2172" s="13">
        <f t="shared" si="2866"/>
        <v>5.8082692581049124E-2</v>
      </c>
      <c r="X2172" s="13">
        <f t="shared" si="2867"/>
        <v>7.0403927604202735E-2</v>
      </c>
      <c r="Y2172" s="13">
        <f t="shared" si="2868"/>
        <v>4.2669449381854817E-2</v>
      </c>
      <c r="Z2172" s="13">
        <f t="shared" si="2869"/>
        <v>9.9834383627345341E-3</v>
      </c>
      <c r="AA2172" s="13">
        <f t="shared" si="2870"/>
        <v>2.1764690092659578E-2</v>
      </c>
      <c r="AB2172" s="13">
        <f t="shared" si="2871"/>
        <v>2.3724378196078925E-2</v>
      </c>
      <c r="AC2172" s="13">
        <f t="shared" si="2872"/>
        <v>2.8473997407932002E-3</v>
      </c>
      <c r="AD2172" s="13">
        <f t="shared" si="2873"/>
        <v>3.1656222982567005E-2</v>
      </c>
      <c r="AE2172" s="13">
        <f t="shared" si="2874"/>
        <v>3.837154119494661E-2</v>
      </c>
      <c r="AF2172" s="13">
        <f t="shared" si="2875"/>
        <v>2.3255698800300935E-2</v>
      </c>
      <c r="AG2172" s="13">
        <f t="shared" si="2876"/>
        <v>9.3963305416488053E-3</v>
      </c>
      <c r="AH2172" s="13">
        <f t="shared" si="2877"/>
        <v>3.0253128793495013E-3</v>
      </c>
      <c r="AI2172" s="13">
        <f t="shared" si="2878"/>
        <v>6.5954228252818204E-3</v>
      </c>
      <c r="AJ2172" s="13">
        <f t="shared" si="2879"/>
        <v>7.1892733047832164E-3</v>
      </c>
      <c r="AK2172" s="13">
        <f t="shared" si="2880"/>
        <v>5.2243959707678096E-3</v>
      </c>
      <c r="AL2172" s="13">
        <f t="shared" si="2881"/>
        <v>3.0097534834457696E-4</v>
      </c>
      <c r="AM2172" s="13">
        <f t="shared" si="2882"/>
        <v>1.3802617048080406E-2</v>
      </c>
      <c r="AN2172" s="13">
        <f t="shared" si="2883"/>
        <v>1.6730602666974962E-2</v>
      </c>
      <c r="AO2172" s="13">
        <f t="shared" si="2884"/>
        <v>1.0139854805256606E-2</v>
      </c>
      <c r="AP2172" s="13">
        <f t="shared" si="2885"/>
        <v>4.0969496643671758E-3</v>
      </c>
      <c r="AQ2172" s="13">
        <f t="shared" si="2886"/>
        <v>1.2415116050520372E-3</v>
      </c>
      <c r="AR2172" s="13">
        <f t="shared" si="2887"/>
        <v>7.3341609857556381E-4</v>
      </c>
      <c r="AS2172" s="13">
        <f t="shared" si="2888"/>
        <v>1.5989054586692867E-3</v>
      </c>
      <c r="AT2172" s="13">
        <f t="shared" si="2889"/>
        <v>1.7428705687860266E-3</v>
      </c>
      <c r="AU2172" s="13">
        <f t="shared" si="2890"/>
        <v>1.2665321780265914E-3</v>
      </c>
      <c r="AV2172" s="13">
        <f t="shared" si="2891"/>
        <v>6.9028523404384215E-4</v>
      </c>
      <c r="AW2172" s="13">
        <f t="shared" si="2892"/>
        <v>2.2092807999659559E-5</v>
      </c>
      <c r="AX2172" s="13">
        <f t="shared" si="2893"/>
        <v>5.0151339248756472E-3</v>
      </c>
      <c r="AY2172" s="13">
        <f t="shared" si="2894"/>
        <v>6.0790075336061246E-3</v>
      </c>
      <c r="AZ2172" s="13">
        <f t="shared" si="2895"/>
        <v>3.6842817307771417E-3</v>
      </c>
      <c r="BA2172" s="13">
        <f t="shared" si="2896"/>
        <v>1.4886127158858801E-3</v>
      </c>
      <c r="BB2172" s="13">
        <f t="shared" si="2897"/>
        <v>4.5109901600068049E-4</v>
      </c>
      <c r="BC2172" s="13">
        <f t="shared" si="2898"/>
        <v>1.0935836840043877E-4</v>
      </c>
      <c r="BD2172" s="13">
        <f t="shared" si="2899"/>
        <v>1.4816626552398627E-4</v>
      </c>
      <c r="BE2172" s="13">
        <f t="shared" si="2900"/>
        <v>3.2301424961499729E-4</v>
      </c>
      <c r="BF2172" s="13">
        <f t="shared" si="2901"/>
        <v>3.5209838449174087E-4</v>
      </c>
      <c r="BG2172" s="13">
        <f t="shared" si="2902"/>
        <v>2.5586749915720082E-4</v>
      </c>
      <c r="BH2172" s="13">
        <f t="shared" si="2903"/>
        <v>1.3945287739561301E-4</v>
      </c>
      <c r="BI2172" s="13">
        <f t="shared" si="2904"/>
        <v>6.0803674020256458E-5</v>
      </c>
      <c r="BJ2172" s="14">
        <f t="shared" si="2905"/>
        <v>0.5868100948255478</v>
      </c>
      <c r="BK2172" s="14">
        <f t="shared" si="2906"/>
        <v>0.20769907440303448</v>
      </c>
      <c r="BL2172" s="14">
        <f t="shared" si="2907"/>
        <v>0.19417986029427656</v>
      </c>
      <c r="BM2172" s="14">
        <f t="shared" si="2908"/>
        <v>0.65137101305017819</v>
      </c>
      <c r="BN2172" s="14">
        <f t="shared" si="2909"/>
        <v>0.34124454010980881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1.6352</v>
      </c>
      <c r="F2173" s="10">
        <f>VLOOKUP(B2173,home!$B$2:$E$405,3,FALSE)</f>
        <v>0.84940000000000004</v>
      </c>
      <c r="G2173" s="10">
        <f>VLOOKUP(C2173,away!$B$2:$E$405,4,FALSE)</f>
        <v>0.53959999999999997</v>
      </c>
      <c r="H2173" s="10">
        <f>VLOOKUP(A2173,away!$A$2:$E$405,3,FALSE)</f>
        <v>1.1458999999999999</v>
      </c>
      <c r="I2173" s="10">
        <f>VLOOKUP(C2173,away!$B$2:$E$405,3,FALSE)</f>
        <v>1.0266999999999999</v>
      </c>
      <c r="J2173" s="10">
        <f>VLOOKUP(B2173,home!$B$2:$E$405,4,FALSE)</f>
        <v>0.48480000000000001</v>
      </c>
      <c r="K2173" s="12">
        <f t="shared" si="2854"/>
        <v>0.7494714196479999</v>
      </c>
      <c r="L2173" s="12">
        <f t="shared" si="2855"/>
        <v>0.57036503294399998</v>
      </c>
      <c r="M2173" s="13">
        <f t="shared" si="2856"/>
        <v>0.26717899482490176</v>
      </c>
      <c r="N2173" s="13">
        <f t="shared" si="2857"/>
        <v>0.20024302055154469</v>
      </c>
      <c r="O2173" s="13">
        <f t="shared" si="2858"/>
        <v>0.15238955618524988</v>
      </c>
      <c r="P2173" s="13">
        <f t="shared" si="2859"/>
        <v>0.11421161701368786</v>
      </c>
      <c r="Q2173" s="13">
        <f t="shared" si="2860"/>
        <v>7.5038210443684916E-2</v>
      </c>
      <c r="R2173" s="13">
        <f t="shared" si="2861"/>
        <v>4.3458837116960788E-2</v>
      </c>
      <c r="S2173" s="13">
        <f t="shared" si="2862"/>
        <v>1.2205575394718076E-2</v>
      </c>
      <c r="T2173" s="13">
        <f t="shared" si="2863"/>
        <v>4.2799171371771152E-2</v>
      </c>
      <c r="U2173" s="13">
        <f t="shared" si="2864"/>
        <v>3.2571156350299793E-2</v>
      </c>
      <c r="V2173" s="13">
        <f t="shared" si="2865"/>
        <v>5.797272529380191E-4</v>
      </c>
      <c r="W2173" s="13">
        <f t="shared" si="2866"/>
        <v>1.8746331369691303E-2</v>
      </c>
      <c r="X2173" s="13">
        <f t="shared" si="2867"/>
        <v>1.0692251909253121E-2</v>
      </c>
      <c r="Y2173" s="13">
        <f t="shared" si="2868"/>
        <v>3.0492433062333513E-3</v>
      </c>
      <c r="Z2173" s="13">
        <f t="shared" si="2869"/>
        <v>8.2624670213077584E-3</v>
      </c>
      <c r="AA2173" s="13">
        <f t="shared" si="2870"/>
        <v>6.1924828882543061E-3</v>
      </c>
      <c r="AB2173" s="13">
        <f t="shared" si="2871"/>
        <v>2.3205444707029509E-3</v>
      </c>
      <c r="AC2173" s="13">
        <f t="shared" si="2872"/>
        <v>1.5488583559016954E-5</v>
      </c>
      <c r="AD2173" s="13">
        <f t="shared" si="2873"/>
        <v>3.5124598962085938E-3</v>
      </c>
      <c r="AE2173" s="13">
        <f t="shared" si="2874"/>
        <v>2.0033843044154932E-3</v>
      </c>
      <c r="AF2173" s="13">
        <f t="shared" si="2875"/>
        <v>5.7133017739371766E-4</v>
      </c>
      <c r="AG2173" s="13">
        <f t="shared" si="2876"/>
        <v>1.0862225181702306E-4</v>
      </c>
      <c r="AH2173" s="13">
        <f t="shared" si="2877"/>
        <v>1.178155568701728E-3</v>
      </c>
      <c r="AI2173" s="13">
        <f t="shared" si="2878"/>
        <v>8.829939266410807E-4</v>
      </c>
      <c r="AJ2173" s="13">
        <f t="shared" si="2879"/>
        <v>3.3088935587012635E-4</v>
      </c>
      <c r="AK2173" s="13">
        <f t="shared" si="2880"/>
        <v>8.2664038430131954E-5</v>
      </c>
      <c r="AL2173" s="13">
        <f t="shared" si="2881"/>
        <v>2.6483761190676878E-7</v>
      </c>
      <c r="AM2173" s="13">
        <f t="shared" si="2882"/>
        <v>5.2649766097362437E-4</v>
      </c>
      <c r="AN2173" s="13">
        <f t="shared" si="2883"/>
        <v>3.002958557461602E-4</v>
      </c>
      <c r="AO2173" s="13">
        <f t="shared" si="2884"/>
        <v>8.5639127827802662E-5</v>
      </c>
      <c r="AP2173" s="13">
        <f t="shared" si="2885"/>
        <v>1.6281854654933368E-5</v>
      </c>
      <c r="AQ2173" s="13">
        <f t="shared" si="2886"/>
        <v>2.321650141662622E-6</v>
      </c>
      <c r="AR2173" s="13">
        <f t="shared" si="2887"/>
        <v>1.3439574795114366E-4</v>
      </c>
      <c r="AS2173" s="13">
        <f t="shared" si="2888"/>
        <v>1.007257720115984E-4</v>
      </c>
      <c r="AT2173" s="13">
        <f t="shared" si="2889"/>
        <v>3.7745543672336716E-5</v>
      </c>
      <c r="AU2173" s="13">
        <f t="shared" si="2890"/>
        <v>9.4297354004972602E-6</v>
      </c>
      <c r="AV2173" s="13">
        <f t="shared" si="2891"/>
        <v>1.7668292943789205E-6</v>
      </c>
      <c r="AW2173" s="13">
        <f t="shared" si="2892"/>
        <v>3.1447427970462031E-9</v>
      </c>
      <c r="AX2173" s="13">
        <f t="shared" si="2893"/>
        <v>6.5765824901875571E-5</v>
      </c>
      <c r="AY2173" s="13">
        <f t="shared" si="2894"/>
        <v>3.7510526886747595E-5</v>
      </c>
      <c r="AZ2173" s="13">
        <f t="shared" si="2895"/>
        <v>1.0697346451753294E-5</v>
      </c>
      <c r="BA2173" s="13">
        <f t="shared" si="2896"/>
        <v>2.0337974537892169E-6</v>
      </c>
      <c r="BB2173" s="13">
        <f t="shared" si="2897"/>
        <v>2.9000173793297744E-7</v>
      </c>
      <c r="BC2173" s="13">
        <f t="shared" si="2898"/>
        <v>3.308137016199199E-8</v>
      </c>
      <c r="BD2173" s="13">
        <f t="shared" si="2899"/>
        <v>1.2775772534614595E-5</v>
      </c>
      <c r="BE2173" s="13">
        <f t="shared" si="2900"/>
        <v>9.5750763786175257E-6</v>
      </c>
      <c r="BF2173" s="13">
        <f t="shared" si="2901"/>
        <v>3.5881230433602535E-6</v>
      </c>
      <c r="BG2173" s="13">
        <f t="shared" si="2902"/>
        <v>8.9639855705963701E-7</v>
      </c>
      <c r="BH2173" s="13">
        <f t="shared" si="2903"/>
        <v>1.6795627478247619E-7</v>
      </c>
      <c r="BI2173" s="13">
        <f t="shared" si="2904"/>
        <v>2.5175685540002405E-8</v>
      </c>
      <c r="BJ2173" s="14">
        <f t="shared" si="2905"/>
        <v>0.35781139231015974</v>
      </c>
      <c r="BK2173" s="14">
        <f t="shared" si="2906"/>
        <v>0.39422917843430344</v>
      </c>
      <c r="BL2173" s="14">
        <f t="shared" si="2907"/>
        <v>0.23971837203191465</v>
      </c>
      <c r="BM2173" s="14">
        <f t="shared" si="2908"/>
        <v>0.14746366627951177</v>
      </c>
      <c r="BN2173" s="14">
        <f t="shared" si="2909"/>
        <v>0.8525202361360299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1.3391999999999999</v>
      </c>
      <c r="F2174" s="10">
        <f>VLOOKUP(B2174,home!$B$2:$E$405,3,FALSE)</f>
        <v>0.82140000000000002</v>
      </c>
      <c r="G2174" s="10">
        <f>VLOOKUP(C2174,away!$B$2:$E$405,4,FALSE)</f>
        <v>1.1201000000000001</v>
      </c>
      <c r="H2174" s="10">
        <f>VLOOKUP(A2174,away!$A$2:$E$405,3,FALSE)</f>
        <v>1.014</v>
      </c>
      <c r="I2174" s="10">
        <f>VLOOKUP(C2174,away!$B$2:$E$405,3,FALSE)</f>
        <v>0.69030000000000002</v>
      </c>
      <c r="J2174" s="10">
        <f>VLOOKUP(B2174,home!$B$2:$E$405,4,FALSE)</f>
        <v>0.69030000000000002</v>
      </c>
      <c r="K2174" s="12">
        <f t="shared" si="2854"/>
        <v>1.2321311474880001</v>
      </c>
      <c r="L2174" s="12">
        <f t="shared" si="2855"/>
        <v>0.48318528726000004</v>
      </c>
      <c r="M2174" s="13">
        <f t="shared" si="2856"/>
        <v>0.17990678294751802</v>
      </c>
      <c r="N2174" s="13">
        <f t="shared" si="2857"/>
        <v>0.22166875091399996</v>
      </c>
      <c r="O2174" s="13">
        <f t="shared" si="2858"/>
        <v>8.6928310598518965E-2</v>
      </c>
      <c r="P2174" s="13">
        <f t="shared" si="2859"/>
        <v>0.10710707908694646</v>
      </c>
      <c r="Q2174" s="13">
        <f t="shared" si="2860"/>
        <v>0.13656248621294922</v>
      </c>
      <c r="R2174" s="13">
        <f t="shared" si="2861"/>
        <v>2.1001240363785947E-2</v>
      </c>
      <c r="S2174" s="13">
        <f t="shared" si="2862"/>
        <v>1.5941486755788367E-2</v>
      </c>
      <c r="T2174" s="13">
        <f t="shared" si="2863"/>
        <v>6.5984984129743671E-2</v>
      </c>
      <c r="U2174" s="13">
        <f t="shared" si="2864"/>
        <v>2.5876282388102884E-2</v>
      </c>
      <c r="V2174" s="13">
        <f t="shared" si="2865"/>
        <v>1.0545251730069726E-3</v>
      </c>
      <c r="W2174" s="13">
        <f t="shared" si="2866"/>
        <v>5.6087630947125086E-2</v>
      </c>
      <c r="X2174" s="13">
        <f t="shared" si="2867"/>
        <v>2.7100718070919502E-2</v>
      </c>
      <c r="Y2174" s="13">
        <f t="shared" si="2868"/>
        <v>6.5473341230247572E-3</v>
      </c>
      <c r="Z2174" s="13">
        <f t="shared" si="2869"/>
        <v>3.3824967859974074E-3</v>
      </c>
      <c r="AA2174" s="13">
        <f t="shared" si="2870"/>
        <v>4.1676796463054576E-3</v>
      </c>
      <c r="AB2174" s="13">
        <f t="shared" si="2871"/>
        <v>2.5675639524823635E-3</v>
      </c>
      <c r="AC2174" s="13">
        <f t="shared" si="2872"/>
        <v>3.9238067227773186E-5</v>
      </c>
      <c r="AD2174" s="13">
        <f t="shared" si="2873"/>
        <v>1.7276829269691183E-2</v>
      </c>
      <c r="AE2174" s="13">
        <f t="shared" si="2874"/>
        <v>8.3479097136177106E-3</v>
      </c>
      <c r="AF2174" s="13">
        <f t="shared" si="2875"/>
        <v>2.0167935764974589E-3</v>
      </c>
      <c r="AG2174" s="13">
        <f t="shared" si="2876"/>
        <v>3.2482832786801593E-4</v>
      </c>
      <c r="AH2174" s="13">
        <f t="shared" si="2877"/>
        <v>4.0859317029954601E-4</v>
      </c>
      <c r="AI2174" s="13">
        <f t="shared" si="2878"/>
        <v>5.0344037177693949E-4</v>
      </c>
      <c r="AJ2174" s="13">
        <f t="shared" si="2879"/>
        <v>3.1015228148465298E-4</v>
      </c>
      <c r="AK2174" s="13">
        <f t="shared" si="2880"/>
        <v>1.2738276216056884E-4</v>
      </c>
      <c r="AL2174" s="13">
        <f t="shared" si="2881"/>
        <v>9.3441163271982284E-7</v>
      </c>
      <c r="AM2174" s="13">
        <f t="shared" si="2882"/>
        <v>4.2574638946037743E-3</v>
      </c>
      <c r="AN2174" s="13">
        <f t="shared" si="2883"/>
        <v>2.0571439149132029E-3</v>
      </c>
      <c r="AO2174" s="13">
        <f t="shared" si="2884"/>
        <v>4.9699083673124852E-4</v>
      </c>
      <c r="AP2174" s="13">
        <f t="shared" si="2885"/>
        <v>8.0046220070525373E-5</v>
      </c>
      <c r="AQ2174" s="13">
        <f t="shared" si="2886"/>
        <v>9.6692889597134959E-6</v>
      </c>
      <c r="AR2174" s="13">
        <f t="shared" si="2887"/>
        <v>3.9485241672732071E-5</v>
      </c>
      <c r="AS2174" s="13">
        <f t="shared" si="2888"/>
        <v>4.8650996131064364E-5</v>
      </c>
      <c r="AT2174" s="13">
        <f t="shared" si="2889"/>
        <v>2.9972203844701298E-5</v>
      </c>
      <c r="AU2174" s="13">
        <f t="shared" si="2890"/>
        <v>1.2309895305305347E-5</v>
      </c>
      <c r="AV2174" s="13">
        <f t="shared" si="2891"/>
        <v>3.7918513569957578E-6</v>
      </c>
      <c r="AW2174" s="13">
        <f t="shared" si="2892"/>
        <v>1.5452771183588177E-8</v>
      </c>
      <c r="AX2174" s="13">
        <f t="shared" si="2893"/>
        <v>8.7429231230781094E-4</v>
      </c>
      <c r="AY2174" s="13">
        <f t="shared" si="2894"/>
        <v>4.2244518207165926E-4</v>
      </c>
      <c r="AZ2174" s="13">
        <f t="shared" si="2895"/>
        <v>1.0205964832544885E-4</v>
      </c>
      <c r="BA2174" s="13">
        <f t="shared" si="2896"/>
        <v>1.6437906831262197E-5</v>
      </c>
      <c r="BB2174" s="13">
        <f t="shared" si="2897"/>
        <v>1.9856386835541352E-6</v>
      </c>
      <c r="BC2174" s="13">
        <f t="shared" si="2898"/>
        <v>1.9188627954153472E-7</v>
      </c>
      <c r="BD2174" s="13">
        <f t="shared" si="2899"/>
        <v>3.1797813066949259E-6</v>
      </c>
      <c r="BE2174" s="13">
        <f t="shared" si="2900"/>
        <v>3.9179075901789112E-6</v>
      </c>
      <c r="BF2174" s="13">
        <f t="shared" si="2901"/>
        <v>2.4136879874195439E-6</v>
      </c>
      <c r="BG2174" s="13">
        <f t="shared" si="2902"/>
        <v>9.9132671653908107E-7</v>
      </c>
      <c r="BH2174" s="13">
        <f t="shared" si="2903"/>
        <v>3.0536113119620248E-7</v>
      </c>
      <c r="BI2174" s="13">
        <f t="shared" si="2904"/>
        <v>7.5248992195802159E-8</v>
      </c>
      <c r="BJ2174" s="14">
        <f t="shared" si="2905"/>
        <v>0.55023699201521448</v>
      </c>
      <c r="BK2174" s="14">
        <f t="shared" si="2906"/>
        <v>0.30447249162419204</v>
      </c>
      <c r="BL2174" s="14">
        <f t="shared" si="2907"/>
        <v>0.14203573903695241</v>
      </c>
      <c r="BM2174" s="14">
        <f t="shared" si="2908"/>
        <v>0.24653063960933699</v>
      </c>
      <c r="BN2174" s="14">
        <f t="shared" si="2909"/>
        <v>0.75317465012371854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1.3391999999999999</v>
      </c>
      <c r="F2175" s="10">
        <f>VLOOKUP(B2175,home!$B$2:$E$405,3,FALSE)</f>
        <v>1.0861000000000001</v>
      </c>
      <c r="G2175" s="10">
        <f>VLOOKUP(C2175,away!$B$2:$E$405,4,FALSE)</f>
        <v>1.6292</v>
      </c>
      <c r="H2175" s="10">
        <f>VLOOKUP(A2175,away!$A$2:$E$405,3,FALSE)</f>
        <v>1.014</v>
      </c>
      <c r="I2175" s="10">
        <f>VLOOKUP(C2175,away!$B$2:$E$405,3,FALSE)</f>
        <v>0.80689999999999995</v>
      </c>
      <c r="J2175" s="10">
        <f>VLOOKUP(B2175,home!$B$2:$E$405,4,FALSE)</f>
        <v>1.1655</v>
      </c>
      <c r="K2175" s="12">
        <f t="shared" si="2854"/>
        <v>2.3696797415040001</v>
      </c>
      <c r="L2175" s="12">
        <f t="shared" si="2855"/>
        <v>0.95360813729999994</v>
      </c>
      <c r="M2175" s="13">
        <f t="shared" si="2856"/>
        <v>3.6034160819546975E-2</v>
      </c>
      <c r="N2175" s="13">
        <f t="shared" si="2857"/>
        <v>8.5389420896177654E-2</v>
      </c>
      <c r="O2175" s="13">
        <f t="shared" si="2858"/>
        <v>3.4362468978296826E-2</v>
      </c>
      <c r="P2175" s="13">
        <f t="shared" si="2859"/>
        <v>8.1428046605929644E-2</v>
      </c>
      <c r="Q2175" s="13">
        <f t="shared" si="2860"/>
        <v>0.10117279041821528</v>
      </c>
      <c r="R2175" s="13">
        <f t="shared" si="2861"/>
        <v>1.6384165017711335E-2</v>
      </c>
      <c r="S2175" s="13">
        <f t="shared" si="2862"/>
        <v>4.6001673295945594E-2</v>
      </c>
      <c r="T2175" s="13">
        <f t="shared" si="2863"/>
        <v>9.6479196216157539E-2</v>
      </c>
      <c r="U2175" s="13">
        <f t="shared" si="2864"/>
        <v>3.8825223923929078E-2</v>
      </c>
      <c r="V2175" s="13">
        <f t="shared" si="2865"/>
        <v>1.1550232433456925E-2</v>
      </c>
      <c r="W2175" s="13">
        <f t="shared" si="2866"/>
        <v>7.9915703948491582E-2</v>
      </c>
      <c r="X2175" s="13">
        <f t="shared" si="2867"/>
        <v>7.6208265583339291E-2</v>
      </c>
      <c r="Y2175" s="13">
        <f t="shared" si="2868"/>
        <v>3.6336411094895944E-2</v>
      </c>
      <c r="Z2175" s="13">
        <f t="shared" si="2869"/>
        <v>5.2080243612518421E-3</v>
      </c>
      <c r="AA2175" s="13">
        <f t="shared" si="2870"/>
        <v>1.2341349822117802E-2</v>
      </c>
      <c r="AB2175" s="13">
        <f t="shared" si="2871"/>
        <v>1.4622523328143278E-2</v>
      </c>
      <c r="AC2175" s="13">
        <f t="shared" si="2872"/>
        <v>1.6312868877583638E-3</v>
      </c>
      <c r="AD2175" s="13">
        <f t="shared" si="2873"/>
        <v>4.7343656168692926E-2</v>
      </c>
      <c r="AE2175" s="13">
        <f t="shared" si="2874"/>
        <v>4.5147295771998906E-2</v>
      </c>
      <c r="AF2175" s="13">
        <f t="shared" si="2875"/>
        <v>2.152641431263402E-2</v>
      </c>
      <c r="AG2175" s="13">
        <f t="shared" si="2876"/>
        <v>6.8425879518063297E-3</v>
      </c>
      <c r="AH2175" s="13">
        <f t="shared" si="2877"/>
        <v>1.2416036025365976E-3</v>
      </c>
      <c r="AI2175" s="13">
        <f t="shared" si="2878"/>
        <v>2.9422029039093602E-3</v>
      </c>
      <c r="AJ2175" s="13">
        <f t="shared" si="2879"/>
        <v>3.4860393083941264E-3</v>
      </c>
      <c r="AK2175" s="13">
        <f t="shared" si="2880"/>
        <v>2.7535989090627256E-3</v>
      </c>
      <c r="AL2175" s="13">
        <f t="shared" si="2881"/>
        <v>1.4745175322853545E-4</v>
      </c>
      <c r="AM2175" s="13">
        <f t="shared" si="2882"/>
        <v>2.2437860582336502E-2</v>
      </c>
      <c r="AN2175" s="13">
        <f t="shared" si="2883"/>
        <v>2.1396926434919E-2</v>
      </c>
      <c r="AO2175" s="13">
        <f t="shared" si="2884"/>
        <v>1.0202141580774119E-2</v>
      </c>
      <c r="AP2175" s="13">
        <f t="shared" si="2885"/>
        <v>3.2429484097709618E-3</v>
      </c>
      <c r="AQ2175" s="13">
        <f t="shared" si="2886"/>
        <v>7.7312549810042088E-4</v>
      </c>
      <c r="AR2175" s="13">
        <f t="shared" si="2887"/>
        <v>2.3680065973597896E-4</v>
      </c>
      <c r="AS2175" s="13">
        <f t="shared" si="2888"/>
        <v>5.6114172615113133E-4</v>
      </c>
      <c r="AT2175" s="13">
        <f t="shared" si="2889"/>
        <v>6.6486309028646073E-4</v>
      </c>
      <c r="AU2175" s="13">
        <f t="shared" si="2890"/>
        <v>5.2517086530852366E-4</v>
      </c>
      <c r="AV2175" s="13">
        <f t="shared" si="2891"/>
        <v>3.1112169008743357E-4</v>
      </c>
      <c r="AW2175" s="13">
        <f t="shared" si="2892"/>
        <v>9.2556525691665423E-6</v>
      </c>
      <c r="AX2175" s="13">
        <f t="shared" si="2893"/>
        <v>8.8617572774423222E-3</v>
      </c>
      <c r="AY2175" s="13">
        <f t="shared" si="2894"/>
        <v>8.4506438505464899E-3</v>
      </c>
      <c r="AZ2175" s="13">
        <f t="shared" si="2895"/>
        <v>4.029301370652669E-3</v>
      </c>
      <c r="BA2175" s="13">
        <f t="shared" si="2896"/>
        <v>1.2807915248961429E-3</v>
      </c>
      <c r="BB2175" s="13">
        <f t="shared" si="2897"/>
        <v>3.053433050814593E-4</v>
      </c>
      <c r="BC2175" s="13">
        <f t="shared" si="2898"/>
        <v>5.8235572079151223E-5</v>
      </c>
      <c r="BD2175" s="13">
        <f t="shared" si="2899"/>
        <v>3.7635839340372983E-5</v>
      </c>
      <c r="BE2175" s="13">
        <f t="shared" si="2900"/>
        <v>8.9184886039381139E-5</v>
      </c>
      <c r="BF2175" s="13">
        <f t="shared" si="2901"/>
        <v>1.0566980884793222E-4</v>
      </c>
      <c r="BG2175" s="13">
        <f t="shared" si="2902"/>
        <v>8.3467868438515035E-5</v>
      </c>
      <c r="BH2175" s="13">
        <f t="shared" si="2903"/>
        <v>4.9448029226317545E-5</v>
      </c>
      <c r="BI2175" s="13">
        <f t="shared" si="2904"/>
        <v>2.3435198622980478E-5</v>
      </c>
      <c r="BJ2175" s="14">
        <f t="shared" si="2905"/>
        <v>0.67740081776900885</v>
      </c>
      <c r="BK2175" s="14">
        <f t="shared" si="2906"/>
        <v>0.18524349564641254</v>
      </c>
      <c r="BL2175" s="14">
        <f t="shared" si="2907"/>
        <v>0.12964711545618612</v>
      </c>
      <c r="BM2175" s="14">
        <f t="shared" si="2908"/>
        <v>0.63428701229900419</v>
      </c>
      <c r="BN2175" s="14">
        <f t="shared" si="2909"/>
        <v>0.35477105273587772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1.3391999999999999</v>
      </c>
      <c r="F2176" s="10">
        <f>VLOOKUP(B2176,home!$B$2:$E$405,3,FALSE)</f>
        <v>0.52270000000000005</v>
      </c>
      <c r="G2176" s="10">
        <f>VLOOKUP(C2176,away!$B$2:$E$405,4,FALSE)</f>
        <v>1.2694000000000001</v>
      </c>
      <c r="H2176" s="10">
        <f>VLOOKUP(A2176,away!$A$2:$E$405,3,FALSE)</f>
        <v>1.014</v>
      </c>
      <c r="I2176" s="10">
        <f>VLOOKUP(C2176,away!$B$2:$E$405,3,FALSE)</f>
        <v>1.7750999999999999</v>
      </c>
      <c r="J2176" s="10">
        <f>VLOOKUP(B2176,home!$B$2:$E$405,4,FALSE)</f>
        <v>0.78900000000000003</v>
      </c>
      <c r="K2176" s="12">
        <f t="shared" si="2854"/>
        <v>0.88857979689600008</v>
      </c>
      <c r="L2176" s="12">
        <f t="shared" si="2855"/>
        <v>1.4201616546</v>
      </c>
      <c r="M2176" s="13">
        <f t="shared" si="2856"/>
        <v>9.93862553044393E-2</v>
      </c>
      <c r="N2176" s="13">
        <f t="shared" si="2857"/>
        <v>8.8312618552672681E-2</v>
      </c>
      <c r="O2176" s="13">
        <f t="shared" si="2858"/>
        <v>0.14114454877765056</v>
      </c>
      <c r="P2176" s="13">
        <f t="shared" si="2859"/>
        <v>0.12541819448582231</v>
      </c>
      <c r="Q2176" s="13">
        <f t="shared" si="2860"/>
        <v>3.9236404328443913E-2</v>
      </c>
      <c r="R2176" s="13">
        <f t="shared" si="2861"/>
        <v>0.1002240379649193</v>
      </c>
      <c r="S2176" s="13">
        <f t="shared" si="2862"/>
        <v>3.9567150054855081E-2</v>
      </c>
      <c r="T2176" s="13">
        <f t="shared" si="2863"/>
        <v>5.5722036891637509E-2</v>
      </c>
      <c r="U2176" s="13">
        <f t="shared" si="2864"/>
        <v>8.9057055298964988E-2</v>
      </c>
      <c r="V2176" s="13">
        <f t="shared" si="2865"/>
        <v>5.5478725745645571E-3</v>
      </c>
      <c r="W2176" s="13">
        <f t="shared" si="2866"/>
        <v>1.1621558729699343E-2</v>
      </c>
      <c r="X2176" s="13">
        <f t="shared" si="2867"/>
        <v>1.6504492074600894E-2</v>
      </c>
      <c r="Y2176" s="13">
        <f t="shared" si="2868"/>
        <v>1.1719523386498896E-2</v>
      </c>
      <c r="Z2176" s="13">
        <f t="shared" si="2869"/>
        <v>4.7444778528984349E-2</v>
      </c>
      <c r="AA2176" s="13">
        <f t="shared" si="2870"/>
        <v>4.2158471669060615E-2</v>
      </c>
      <c r="AB2176" s="13">
        <f t="shared" si="2871"/>
        <v>1.8730583096569827E-2</v>
      </c>
      <c r="AC2176" s="13">
        <f t="shared" si="2872"/>
        <v>4.3756312140944107E-4</v>
      </c>
      <c r="AD2176" s="13">
        <f t="shared" si="2873"/>
        <v>2.5816705739127952E-3</v>
      </c>
      <c r="AE2176" s="13">
        <f t="shared" si="2874"/>
        <v>3.6663895538801266E-3</v>
      </c>
      <c r="AF2176" s="13">
        <f t="shared" si="2875"/>
        <v>2.6034329276232782E-3</v>
      </c>
      <c r="AG2176" s="13">
        <f t="shared" si="2876"/>
        <v>1.2324318713778659E-3</v>
      </c>
      <c r="AH2176" s="13">
        <f t="shared" si="2877"/>
        <v>1.6844813794463242E-2</v>
      </c>
      <c r="AI2176" s="13">
        <f t="shared" si="2878"/>
        <v>1.4967961220235085E-2</v>
      </c>
      <c r="AJ2176" s="13">
        <f t="shared" si="2879"/>
        <v>6.6501139705118497E-3</v>
      </c>
      <c r="AK2176" s="13">
        <f t="shared" si="2880"/>
        <v>1.9697189737508908E-3</v>
      </c>
      <c r="AL2176" s="13">
        <f t="shared" si="2881"/>
        <v>2.2086907889888667E-5</v>
      </c>
      <c r="AM2176" s="13">
        <f t="shared" si="2882"/>
        <v>4.5880406284396234E-4</v>
      </c>
      <c r="AN2176" s="13">
        <f t="shared" si="2883"/>
        <v>6.5157593702568398E-4</v>
      </c>
      <c r="AO2176" s="13">
        <f t="shared" si="2884"/>
        <v>4.6267158041197033E-4</v>
      </c>
      <c r="AP2176" s="13">
        <f t="shared" si="2885"/>
        <v>2.1902281239142028E-4</v>
      </c>
      <c r="AQ2176" s="13">
        <f t="shared" si="2886"/>
        <v>7.7761949910236207E-5</v>
      </c>
      <c r="AR2176" s="13">
        <f t="shared" si="2887"/>
        <v>4.7844717259547627E-3</v>
      </c>
      <c r="AS2176" s="13">
        <f t="shared" si="2888"/>
        <v>4.2513849145035375E-3</v>
      </c>
      <c r="AT2176" s="13">
        <f t="shared" si="2889"/>
        <v>1.8888473719281362E-3</v>
      </c>
      <c r="AU2176" s="13">
        <f t="shared" si="2890"/>
        <v>5.5946387137181558E-4</v>
      </c>
      <c r="AV2176" s="13">
        <f t="shared" si="2891"/>
        <v>1.2428207329855446E-4</v>
      </c>
      <c r="AW2176" s="13">
        <f t="shared" si="2892"/>
        <v>7.7422401139181351E-7</v>
      </c>
      <c r="AX2176" s="13">
        <f t="shared" si="2893"/>
        <v>6.7947336829491252E-5</v>
      </c>
      <c r="AY2176" s="13">
        <f t="shared" si="2894"/>
        <v>9.6496202297433815E-5</v>
      </c>
      <c r="AZ2176" s="13">
        <f t="shared" si="2895"/>
        <v>6.8520103158669962E-5</v>
      </c>
      <c r="BA2176" s="13">
        <f t="shared" si="2896"/>
        <v>3.2436541025059814E-5</v>
      </c>
      <c r="BB2176" s="13">
        <f t="shared" si="2897"/>
        <v>1.1516282942912429E-5</v>
      </c>
      <c r="BC2176" s="13">
        <f t="shared" si="2898"/>
        <v>3.2709966878096539E-6</v>
      </c>
      <c r="BD2176" s="13">
        <f t="shared" si="2899"/>
        <v>1.1324538804531397E-3</v>
      </c>
      <c r="BE2176" s="13">
        <f t="shared" si="2900"/>
        <v>1.0062756390871381E-3</v>
      </c>
      <c r="BF2176" s="13">
        <f t="shared" si="2901"/>
        <v>4.4707810150072092E-4</v>
      </c>
      <c r="BG2176" s="13">
        <f t="shared" si="2902"/>
        <v>1.324215228760533E-4</v>
      </c>
      <c r="BH2176" s="13">
        <f t="shared" si="2903"/>
        <v>2.941677247546562E-5</v>
      </c>
      <c r="BI2176" s="13">
        <f t="shared" si="2904"/>
        <v>5.2278299423170179E-6</v>
      </c>
      <c r="BJ2176" s="14">
        <f t="shared" si="2905"/>
        <v>0.23535058269587192</v>
      </c>
      <c r="BK2176" s="14">
        <f t="shared" si="2906"/>
        <v>0.27047561865127806</v>
      </c>
      <c r="BL2176" s="14">
        <f t="shared" si="2907"/>
        <v>0.44610862846951799</v>
      </c>
      <c r="BM2176" s="14">
        <f t="shared" si="2908"/>
        <v>0.4055618269534183</v>
      </c>
      <c r="BN2176" s="14">
        <f t="shared" si="2909"/>
        <v>0.59372205941394807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1.242</v>
      </c>
      <c r="F2177" s="10">
        <f>VLOOKUP(B2177,home!$B$2:$E$405,3,FALSE)</f>
        <v>0.61570000000000003</v>
      </c>
      <c r="G2177" s="10">
        <f>VLOOKUP(C2177,away!$B$2:$E$405,4,FALSE)</f>
        <v>1.1839999999999999</v>
      </c>
      <c r="H2177" s="10">
        <f>VLOOKUP(A2177,away!$A$2:$E$405,3,FALSE)</f>
        <v>0.96209999999999996</v>
      </c>
      <c r="I2177" s="10">
        <f>VLOOKUP(C2177,away!$B$2:$E$405,3,FALSE)</f>
        <v>0.79479999999999995</v>
      </c>
      <c r="J2177" s="10">
        <f>VLOOKUP(B2177,home!$B$2:$E$405,4,FALSE)</f>
        <v>0.79479999999999995</v>
      </c>
      <c r="K2177" s="12">
        <f t="shared" si="2854"/>
        <v>0.90540408959999996</v>
      </c>
      <c r="L2177" s="12">
        <f t="shared" si="2855"/>
        <v>0.60776534318399988</v>
      </c>
      <c r="M2177" s="13">
        <f t="shared" si="2856"/>
        <v>0.22021092701559203</v>
      </c>
      <c r="N2177" s="13">
        <f t="shared" si="2857"/>
        <v>0.19937987389452416</v>
      </c>
      <c r="O2177" s="13">
        <f t="shared" si="2858"/>
        <v>0.13383656963049806</v>
      </c>
      <c r="P2177" s="13">
        <f t="shared" si="2859"/>
        <v>0.1211761774814881</v>
      </c>
      <c r="Q2177" s="13">
        <f t="shared" si="2860"/>
        <v>9.0259676604017194E-2</v>
      </c>
      <c r="R2177" s="13">
        <f t="shared" si="2861"/>
        <v>4.0670614336024473E-2</v>
      </c>
      <c r="S2177" s="13">
        <f t="shared" si="2862"/>
        <v>1.6670001561713398E-2</v>
      </c>
      <c r="T2177" s="13">
        <f t="shared" si="2863"/>
        <v>5.4856703326917361E-2</v>
      </c>
      <c r="U2177" s="13">
        <f t="shared" si="2864"/>
        <v>3.6823340546380944E-2</v>
      </c>
      <c r="V2177" s="13">
        <f t="shared" si="2865"/>
        <v>1.0192283952658011E-3</v>
      </c>
      <c r="W2177" s="13">
        <f t="shared" si="2866"/>
        <v>2.7240493441083539E-2</v>
      </c>
      <c r="X2177" s="13">
        <f t="shared" si="2867"/>
        <v>1.6555827844721635E-2</v>
      </c>
      <c r="Y2177" s="13">
        <f t="shared" si="2868"/>
        <v>5.0310291958712327E-3</v>
      </c>
      <c r="Z2177" s="13">
        <f t="shared" si="2869"/>
        <v>8.2393966264793402E-3</v>
      </c>
      <c r="AA2177" s="13">
        <f t="shared" si="2870"/>
        <v>7.4599834014508377E-3</v>
      </c>
      <c r="AB2177" s="13">
        <f t="shared" si="2871"/>
        <v>3.3771497400108528E-3</v>
      </c>
      <c r="AC2177" s="13">
        <f t="shared" si="2872"/>
        <v>3.505338114708883E-5</v>
      </c>
      <c r="AD2177" s="13">
        <f t="shared" si="2873"/>
        <v>6.1659135410697518E-3</v>
      </c>
      <c r="AE2177" s="13">
        <f t="shared" si="2874"/>
        <v>3.7474285593311302E-3</v>
      </c>
      <c r="AF2177" s="13">
        <f t="shared" si="2875"/>
        <v>1.1387786022097031E-3</v>
      </c>
      <c r="AG2177" s="13">
        <f t="shared" si="2876"/>
        <v>2.3070338932752531E-4</v>
      </c>
      <c r="AH2177" s="13">
        <f t="shared" si="2877"/>
        <v>1.2519049295803264E-3</v>
      </c>
      <c r="AI2177" s="13">
        <f t="shared" si="2878"/>
        <v>1.1334798430324275E-3</v>
      </c>
      <c r="AJ2177" s="13">
        <f t="shared" si="2879"/>
        <v>5.1312864268036277E-4</v>
      </c>
      <c r="AK2177" s="13">
        <f t="shared" si="2880"/>
        <v>1.5486292385789922E-4</v>
      </c>
      <c r="AL2177" s="13">
        <f t="shared" si="2881"/>
        <v>7.7155748677360313E-7</v>
      </c>
      <c r="AM2177" s="13">
        <f t="shared" si="2882"/>
        <v>1.1165286672409147E-3</v>
      </c>
      <c r="AN2177" s="13">
        <f t="shared" si="2883"/>
        <v>6.7858742862044851E-4</v>
      </c>
      <c r="AO2177" s="13">
        <f t="shared" si="2884"/>
        <v>2.0621096071792746E-4</v>
      </c>
      <c r="AP2177" s="13">
        <f t="shared" si="2885"/>
        <v>4.1775958436344503E-5</v>
      </c>
      <c r="AQ2177" s="13">
        <f t="shared" si="2886"/>
        <v>6.3474949289763563E-6</v>
      </c>
      <c r="AR2177" s="13">
        <f t="shared" si="2887"/>
        <v>1.5217288583202571E-4</v>
      </c>
      <c r="AS2177" s="13">
        <f t="shared" si="2888"/>
        <v>1.3777795315854998E-4</v>
      </c>
      <c r="AT2177" s="13">
        <f t="shared" si="2889"/>
        <v>6.2372361123234172E-5</v>
      </c>
      <c r="AU2177" s="13">
        <f t="shared" si="2890"/>
        <v>1.8824063612994759E-5</v>
      </c>
      <c r="AV2177" s="13">
        <f t="shared" si="2891"/>
        <v>4.2608460445240005E-6</v>
      </c>
      <c r="AW2177" s="13">
        <f t="shared" si="2892"/>
        <v>1.1793539673471171E-8</v>
      </c>
      <c r="AX2177" s="13">
        <f t="shared" si="2893"/>
        <v>1.6848493691259354E-4</v>
      </c>
      <c r="AY2177" s="13">
        <f t="shared" si="2894"/>
        <v>1.0239930550401699E-4</v>
      </c>
      <c r="AZ2177" s="13">
        <f t="shared" si="2895"/>
        <v>3.1117374525726066E-5</v>
      </c>
      <c r="BA2177" s="13">
        <f t="shared" si="2896"/>
        <v>6.3040206025376534E-6</v>
      </c>
      <c r="BB2177" s="13">
        <f t="shared" si="2897"/>
        <v>9.5784131123507536E-7</v>
      </c>
      <c r="BC2177" s="13">
        <f t="shared" si="2898"/>
        <v>1.1642855064771965E-7</v>
      </c>
      <c r="BD2177" s="13">
        <f t="shared" si="2899"/>
        <v>1.5414234363500122E-5</v>
      </c>
      <c r="BE2177" s="13">
        <f t="shared" si="2900"/>
        <v>1.3956110830765863E-5</v>
      </c>
      <c r="BF2177" s="13">
        <f t="shared" si="2901"/>
        <v>6.317959910543131E-6</v>
      </c>
      <c r="BG2177" s="13">
        <f t="shared" si="2902"/>
        <v>1.9067689136448672E-6</v>
      </c>
      <c r="BH2177" s="13">
        <f t="shared" si="2903"/>
        <v>4.315990930840529E-7</v>
      </c>
      <c r="BI2177" s="13">
        <f t="shared" si="2904"/>
        <v>7.8154316789190544E-8</v>
      </c>
      <c r="BJ2177" s="14">
        <f t="shared" si="2905"/>
        <v>0.40696525881642448</v>
      </c>
      <c r="BK2177" s="14">
        <f t="shared" si="2906"/>
        <v>0.35921455869819718</v>
      </c>
      <c r="BL2177" s="14">
        <f t="shared" si="2907"/>
        <v>0.22563454693071588</v>
      </c>
      <c r="BM2177" s="14">
        <f t="shared" si="2908"/>
        <v>0.19441753459770864</v>
      </c>
      <c r="BN2177" s="14">
        <f t="shared" si="2909"/>
        <v>0.80553383896214414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1.4896</v>
      </c>
      <c r="F2178" s="10">
        <f>VLOOKUP(B2178,home!$B$2:$E$405,3,FALSE)</f>
        <v>0.83919999999999995</v>
      </c>
      <c r="G2178" s="10">
        <f>VLOOKUP(C2178,away!$B$2:$E$405,4,FALSE)</f>
        <v>0.67130000000000001</v>
      </c>
      <c r="H2178" s="10">
        <f>VLOOKUP(A2178,away!$A$2:$E$405,3,FALSE)</f>
        <v>1.2811999999999999</v>
      </c>
      <c r="I2178" s="10">
        <f>VLOOKUP(C2178,away!$B$2:$E$405,3,FALSE)</f>
        <v>1.0731999999999999</v>
      </c>
      <c r="J2178" s="10">
        <f>VLOOKUP(B2178,home!$B$2:$E$405,4,FALSE)</f>
        <v>1.4635</v>
      </c>
      <c r="K2178" s="12">
        <f t="shared" si="2854"/>
        <v>0.83917354841599989</v>
      </c>
      <c r="L2178" s="12">
        <f t="shared" si="2855"/>
        <v>2.01228884984</v>
      </c>
      <c r="M2178" s="13">
        <f t="shared" si="2856"/>
        <v>5.7759791263914041E-2</v>
      </c>
      <c r="N2178" s="13">
        <f t="shared" si="2857"/>
        <v>4.8470488990706218E-2</v>
      </c>
      <c r="O2178" s="13">
        <f t="shared" si="2858"/>
        <v>0.11622938392946007</v>
      </c>
      <c r="P2178" s="13">
        <f t="shared" si="2859"/>
        <v>9.753662454229059E-2</v>
      </c>
      <c r="Q2178" s="13">
        <f t="shared" si="2860"/>
        <v>2.0337576119894795E-2</v>
      </c>
      <c r="R2178" s="13">
        <f t="shared" si="2861"/>
        <v>0.1169435466525125</v>
      </c>
      <c r="S2178" s="13">
        <f t="shared" si="2862"/>
        <v>4.1176538725856443E-2</v>
      </c>
      <c r="T2178" s="13">
        <f t="shared" si="2863"/>
        <v>4.0925077658836545E-2</v>
      </c>
      <c r="U2178" s="13">
        <f t="shared" si="2864"/>
        <v>9.8135931008740934E-2</v>
      </c>
      <c r="V2178" s="13">
        <f t="shared" si="2865"/>
        <v>7.7259062629537025E-3</v>
      </c>
      <c r="W2178" s="13">
        <f t="shared" si="2866"/>
        <v>5.6889186395708722E-3</v>
      </c>
      <c r="X2178" s="13">
        <f t="shared" si="2867"/>
        <v>1.1447747546055409E-2</v>
      </c>
      <c r="Y2178" s="13">
        <f t="shared" si="2868"/>
        <v>1.1518087371355262E-2</v>
      </c>
      <c r="Z2178" s="13">
        <f t="shared" si="2869"/>
        <v>7.8441398329864923E-2</v>
      </c>
      <c r="AA2178" s="13">
        <f t="shared" si="2870"/>
        <v>6.5825946579185626E-2</v>
      </c>
      <c r="AB2178" s="13">
        <f t="shared" si="2871"/>
        <v>2.7619696584348624E-2</v>
      </c>
      <c r="AC2178" s="13">
        <f t="shared" si="2872"/>
        <v>8.1540159894223803E-4</v>
      </c>
      <c r="AD2178" s="13">
        <f t="shared" si="2873"/>
        <v>1.1934975103546528E-3</v>
      </c>
      <c r="AE2178" s="13">
        <f t="shared" si="2874"/>
        <v>2.4016617323984676E-3</v>
      </c>
      <c r="AF2178" s="13">
        <f t="shared" si="2875"/>
        <v>2.4164185625964274E-3</v>
      </c>
      <c r="AG2178" s="13">
        <f t="shared" si="2876"/>
        <v>1.6208440433530637E-3</v>
      </c>
      <c r="AH2178" s="13">
        <f t="shared" si="2877"/>
        <v>3.9461687806261296E-2</v>
      </c>
      <c r="AI2178" s="13">
        <f t="shared" si="2878"/>
        <v>3.3115204582864689E-2</v>
      </c>
      <c r="AJ2178" s="13">
        <f t="shared" si="2879"/>
        <v>1.389470186816217E-2</v>
      </c>
      <c r="AK2178" s="13">
        <f t="shared" si="2880"/>
        <v>3.8866887569626901E-3</v>
      </c>
      <c r="AL2178" s="13">
        <f t="shared" si="2881"/>
        <v>5.5077428686554565E-5</v>
      </c>
      <c r="AM2178" s="13">
        <f t="shared" si="2882"/>
        <v>2.0031030815799517E-4</v>
      </c>
      <c r="AN2178" s="13">
        <f t="shared" si="2883"/>
        <v>4.0308219961434808E-4</v>
      </c>
      <c r="AO2178" s="13">
        <f t="shared" si="2884"/>
        <v>4.0555890792646695E-4</v>
      </c>
      <c r="AP2178" s="13">
        <f t="shared" si="2885"/>
        <v>2.7203388945790552E-4</v>
      </c>
      <c r="AQ2178" s="13">
        <f t="shared" si="2886"/>
        <v>1.3685269063368763E-4</v>
      </c>
      <c r="AR2178" s="13">
        <f t="shared" si="2887"/>
        <v>1.5881662873681351E-2</v>
      </c>
      <c r="AS2178" s="13">
        <f t="shared" si="2888"/>
        <v>1.3327471388453825E-2</v>
      </c>
      <c r="AT2178" s="13">
        <f t="shared" si="2889"/>
        <v>5.5920307282307539E-3</v>
      </c>
      <c r="AU2178" s="13">
        <f t="shared" si="2890"/>
        <v>1.5642280896869033E-3</v>
      </c>
      <c r="AV2178" s="13">
        <f t="shared" si="2891"/>
        <v>3.2816470913863484E-4</v>
      </c>
      <c r="AW2178" s="13">
        <f t="shared" si="2892"/>
        <v>2.5835285359332179E-6</v>
      </c>
      <c r="AX2178" s="13">
        <f t="shared" si="2893"/>
        <v>2.8015852013541196E-5</v>
      </c>
      <c r="AY2178" s="13">
        <f t="shared" si="2894"/>
        <v>5.6375986625616467E-5</v>
      </c>
      <c r="AZ2178" s="13">
        <f t="shared" si="2895"/>
        <v>5.6722384642728492E-5</v>
      </c>
      <c r="BA2178" s="13">
        <f t="shared" si="2896"/>
        <v>3.8047274050966067E-5</v>
      </c>
      <c r="BB2178" s="13">
        <f t="shared" si="2897"/>
        <v>1.9140526334891449E-5</v>
      </c>
      <c r="BC2178" s="13">
        <f t="shared" si="2898"/>
        <v>7.7032535447541944E-6</v>
      </c>
      <c r="BD2178" s="13">
        <f t="shared" si="2899"/>
        <v>5.326415519604475E-3</v>
      </c>
      <c r="BE2178" s="13">
        <f t="shared" si="2900"/>
        <v>4.4697870119245397E-3</v>
      </c>
      <c r="BF2178" s="13">
        <f t="shared" si="2901"/>
        <v>1.8754635137302324E-3</v>
      </c>
      <c r="BG2178" s="13">
        <f t="shared" si="2902"/>
        <v>5.2461312391391282E-4</v>
      </c>
      <c r="BH2178" s="13">
        <f t="shared" si="2903"/>
        <v>1.100603641851102E-4</v>
      </c>
      <c r="BI2178" s="13">
        <f t="shared" si="2904"/>
        <v>1.8471949270635239E-5</v>
      </c>
      <c r="BJ2178" s="14">
        <f t="shared" si="2905"/>
        <v>0.14764416144812459</v>
      </c>
      <c r="BK2178" s="14">
        <f t="shared" si="2906"/>
        <v>0.20512571580926917</v>
      </c>
      <c r="BL2178" s="14">
        <f t="shared" si="2907"/>
        <v>0.56413115704031913</v>
      </c>
      <c r="BM2178" s="14">
        <f t="shared" si="2908"/>
        <v>0.53801122867070972</v>
      </c>
      <c r="BN2178" s="14">
        <f t="shared" si="2909"/>
        <v>0.45727741149877815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1.25</v>
      </c>
      <c r="F2181" s="10">
        <f>VLOOKUP(B2181,home!$B$2:$E$405,3,FALSE)</f>
        <v>0.7</v>
      </c>
      <c r="G2181" s="10">
        <f>VLOOKUP(C2181,away!$B$2:$E$405,4,FALSE)</f>
        <v>0.7</v>
      </c>
      <c r="H2181" s="10">
        <f>VLOOKUP(A2181,away!$A$2:$E$405,3,FALSE)</f>
        <v>0.89839999999999998</v>
      </c>
      <c r="I2181" s="10">
        <f>VLOOKUP(C2181,away!$B$2:$E$405,3,FALSE)</f>
        <v>0.55649999999999999</v>
      </c>
      <c r="J2181" s="10">
        <f>VLOOKUP(B2181,home!$B$2:$E$405,4,FALSE)</f>
        <v>1.1131</v>
      </c>
      <c r="K2181" s="12">
        <f t="shared" si="2854"/>
        <v>0.61249999999999993</v>
      </c>
      <c r="L2181" s="12">
        <f t="shared" si="2855"/>
        <v>0.55650503076000002</v>
      </c>
      <c r="M2181" s="13">
        <f t="shared" si="2856"/>
        <v>0.31067590050213728</v>
      </c>
      <c r="N2181" s="13">
        <f t="shared" si="2857"/>
        <v>0.19028898905755909</v>
      </c>
      <c r="O2181" s="13">
        <f t="shared" si="2858"/>
        <v>0.17289270156533262</v>
      </c>
      <c r="P2181" s="13">
        <f t="shared" si="2859"/>
        <v>0.10589677970876624</v>
      </c>
      <c r="Q2181" s="13">
        <f t="shared" si="2860"/>
        <v>5.8276002898877452E-2</v>
      </c>
      <c r="R2181" s="13">
        <f t="shared" si="2861"/>
        <v>4.8107829101397451E-2</v>
      </c>
      <c r="S2181" s="13">
        <f t="shared" si="2862"/>
        <v>9.0239763806605651E-3</v>
      </c>
      <c r="T2181" s="13">
        <f t="shared" si="2863"/>
        <v>3.2430888785809645E-2</v>
      </c>
      <c r="U2181" s="13">
        <f t="shared" si="2864"/>
        <v>2.9466045324605939E-2</v>
      </c>
      <c r="V2181" s="13">
        <f t="shared" si="2865"/>
        <v>3.4176739501604736E-4</v>
      </c>
      <c r="W2181" s="13">
        <f t="shared" si="2866"/>
        <v>1.1898017258520813E-2</v>
      </c>
      <c r="X2181" s="13">
        <f t="shared" si="2867"/>
        <v>6.6213064604361358E-3</v>
      </c>
      <c r="Y2181" s="13">
        <f t="shared" si="2868"/>
        <v>1.8423951777181988E-3</v>
      </c>
      <c r="Z2181" s="13">
        <f t="shared" si="2869"/>
        <v>8.9240829712900066E-3</v>
      </c>
      <c r="AA2181" s="13">
        <f t="shared" si="2870"/>
        <v>5.4660008199151292E-3</v>
      </c>
      <c r="AB2181" s="13">
        <f t="shared" si="2871"/>
        <v>1.6739627510990076E-3</v>
      </c>
      <c r="AC2181" s="13">
        <f t="shared" si="2872"/>
        <v>7.2809128586971478E-6</v>
      </c>
      <c r="AD2181" s="13">
        <f t="shared" si="2873"/>
        <v>1.8218838927109987E-3</v>
      </c>
      <c r="AE2181" s="13">
        <f t="shared" si="2874"/>
        <v>1.0138875517542829E-3</v>
      </c>
      <c r="AF2181" s="13">
        <f t="shared" si="2875"/>
        <v>2.8211676158809907E-4</v>
      </c>
      <c r="AG2181" s="13">
        <f t="shared" si="2876"/>
        <v>5.2333132361832237E-5</v>
      </c>
      <c r="AH2181" s="13">
        <f t="shared" si="2877"/>
        <v>1.241574267110634E-3</v>
      </c>
      <c r="AI2181" s="13">
        <f t="shared" si="2878"/>
        <v>7.6046423860526324E-4</v>
      </c>
      <c r="AJ2181" s="13">
        <f t="shared" si="2879"/>
        <v>2.3289217307286179E-4</v>
      </c>
      <c r="AK2181" s="13">
        <f t="shared" si="2880"/>
        <v>4.7548818669042611E-5</v>
      </c>
      <c r="AL2181" s="13">
        <f t="shared" si="2881"/>
        <v>9.9270683542558396E-8</v>
      </c>
      <c r="AM2181" s="13">
        <f t="shared" si="2882"/>
        <v>2.2318077685709746E-4</v>
      </c>
      <c r="AN2181" s="13">
        <f t="shared" si="2883"/>
        <v>1.2420122508989973E-4</v>
      </c>
      <c r="AO2181" s="13">
        <f t="shared" si="2884"/>
        <v>3.4559303294542156E-5</v>
      </c>
      <c r="AP2181" s="13">
        <f t="shared" si="2885"/>
        <v>6.4108087143244523E-6</v>
      </c>
      <c r="AQ2181" s="13">
        <f t="shared" si="2886"/>
        <v>8.9191182519040115E-7</v>
      </c>
      <c r="AR2181" s="13">
        <f t="shared" si="2887"/>
        <v>1.3818846514184559E-4</v>
      </c>
      <c r="AS2181" s="13">
        <f t="shared" si="2888"/>
        <v>8.4640434899380413E-5</v>
      </c>
      <c r="AT2181" s="13">
        <f t="shared" si="2889"/>
        <v>2.5921133187935244E-5</v>
      </c>
      <c r="AU2181" s="13">
        <f t="shared" si="2890"/>
        <v>5.2922313592034453E-6</v>
      </c>
      <c r="AV2181" s="13">
        <f t="shared" si="2891"/>
        <v>8.1037292687802731E-7</v>
      </c>
      <c r="AW2181" s="13">
        <f t="shared" si="2892"/>
        <v>9.3992607816752259E-10</v>
      </c>
      <c r="AX2181" s="13">
        <f t="shared" si="2893"/>
        <v>2.2783037637495349E-5</v>
      </c>
      <c r="AY2181" s="13">
        <f t="shared" si="2894"/>
        <v>1.2678875061260587E-5</v>
      </c>
      <c r="AZ2181" s="13">
        <f t="shared" si="2895"/>
        <v>3.5279288779845091E-6</v>
      </c>
      <c r="BA2181" s="13">
        <f t="shared" si="2896"/>
        <v>6.5443672292062068E-7</v>
      </c>
      <c r="BB2181" s="13">
        <f t="shared" si="2897"/>
        <v>9.1049332154853369E-8</v>
      </c>
      <c r="BC2181" s="13">
        <f t="shared" si="2898"/>
        <v>1.0133882278302828E-8</v>
      </c>
      <c r="BD2181" s="13">
        <f t="shared" si="2899"/>
        <v>1.2817096007406663E-5</v>
      </c>
      <c r="BE2181" s="13">
        <f t="shared" si="2900"/>
        <v>7.8504713045365807E-6</v>
      </c>
      <c r="BF2181" s="13">
        <f t="shared" si="2901"/>
        <v>2.4042068370143271E-6</v>
      </c>
      <c r="BG2181" s="13">
        <f t="shared" si="2902"/>
        <v>4.9085889589042507E-7</v>
      </c>
      <c r="BH2181" s="13">
        <f t="shared" si="2903"/>
        <v>7.5162768433221316E-8</v>
      </c>
      <c r="BI2181" s="13">
        <f t="shared" si="2904"/>
        <v>9.2074391330696158E-9</v>
      </c>
      <c r="BJ2181" s="14">
        <f t="shared" si="2905"/>
        <v>0.30495681046463169</v>
      </c>
      <c r="BK2181" s="14">
        <f t="shared" si="2906"/>
        <v>0.42595848304518363</v>
      </c>
      <c r="BL2181" s="14">
        <f t="shared" si="2907"/>
        <v>0.26016751870057558</v>
      </c>
      <c r="BM2181" s="14">
        <f t="shared" si="2908"/>
        <v>0.11385601441247561</v>
      </c>
      <c r="BN2181" s="14">
        <f t="shared" si="2909"/>
        <v>0.88613820283407008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1.25</v>
      </c>
      <c r="F2182" s="10">
        <f>VLOOKUP(B2182,home!$B$2:$E$405,3,FALSE)</f>
        <v>1.5</v>
      </c>
      <c r="G2182" s="10">
        <f>VLOOKUP(C2182,away!$B$2:$E$405,4,FALSE)</f>
        <v>2.2000000000000002</v>
      </c>
      <c r="H2182" s="10">
        <f>VLOOKUP(A2182,away!$A$2:$E$405,3,FALSE)</f>
        <v>0.89839999999999998</v>
      </c>
      <c r="I2182" s="10">
        <f>VLOOKUP(C2182,away!$B$2:$E$405,3,FALSE)</f>
        <v>0.83479999999999999</v>
      </c>
      <c r="J2182" s="10">
        <f>VLOOKUP(B2182,home!$B$2:$E$405,4,FALSE)</f>
        <v>0.55649999999999999</v>
      </c>
      <c r="K2182" s="12">
        <f t="shared" si="2854"/>
        <v>4.125</v>
      </c>
      <c r="L2182" s="12">
        <f t="shared" si="2855"/>
        <v>0.41736627407999993</v>
      </c>
      <c r="M2182" s="13">
        <f t="shared" si="2856"/>
        <v>1.0648180206246593E-2</v>
      </c>
      <c r="N2182" s="13">
        <f t="shared" si="2857"/>
        <v>4.3923743350767194E-2</v>
      </c>
      <c r="O2182" s="13">
        <f t="shared" si="2858"/>
        <v>4.4441912984135457E-3</v>
      </c>
      <c r="P2182" s="13">
        <f t="shared" si="2859"/>
        <v>1.8332289105955878E-2</v>
      </c>
      <c r="Q2182" s="13">
        <f t="shared" si="2860"/>
        <v>9.0592720660957346E-2</v>
      </c>
      <c r="R2182" s="13">
        <f t="shared" si="2861"/>
        <v>9.2742778175880936E-4</v>
      </c>
      <c r="S2182" s="13">
        <f t="shared" si="2862"/>
        <v>7.8903816744948715E-3</v>
      </c>
      <c r="T2182" s="13">
        <f t="shared" si="2863"/>
        <v>3.7810346281033996E-2</v>
      </c>
      <c r="U2182" s="13">
        <f t="shared" si="2864"/>
        <v>3.8256395997550889E-3</v>
      </c>
      <c r="V2182" s="13">
        <f t="shared" si="2865"/>
        <v>1.5093738002534749E-3</v>
      </c>
      <c r="W2182" s="13">
        <f t="shared" si="2866"/>
        <v>0.12456499090881636</v>
      </c>
      <c r="X2182" s="13">
        <f t="shared" si="2867"/>
        <v>5.1989226136421748E-2</v>
      </c>
      <c r="Y2182" s="13">
        <f t="shared" si="2868"/>
        <v>1.0849274802430449E-2</v>
      </c>
      <c r="Z2182" s="13">
        <f t="shared" si="2869"/>
        <v>1.2902569258365122E-4</v>
      </c>
      <c r="AA2182" s="13">
        <f t="shared" si="2870"/>
        <v>5.322309819075613E-4</v>
      </c>
      <c r="AB2182" s="13">
        <f t="shared" si="2871"/>
        <v>1.0977264001843453E-3</v>
      </c>
      <c r="AC2182" s="13">
        <f t="shared" si="2872"/>
        <v>1.624120057327357E-4</v>
      </c>
      <c r="AD2182" s="13">
        <f t="shared" si="2873"/>
        <v>0.12845764687471686</v>
      </c>
      <c r="AE2182" s="13">
        <f t="shared" si="2874"/>
        <v>5.3613889453184932E-2</v>
      </c>
      <c r="AF2182" s="13">
        <f t="shared" si="2875"/>
        <v>1.11883146400064E-2</v>
      </c>
      <c r="AG2182" s="13">
        <f t="shared" si="2876"/>
        <v>1.5565417315113958E-3</v>
      </c>
      <c r="AH2182" s="13">
        <f t="shared" si="2877"/>
        <v>1.3462743143557495E-5</v>
      </c>
      <c r="AI2182" s="13">
        <f t="shared" si="2878"/>
        <v>5.5533815467174667E-5</v>
      </c>
      <c r="AJ2182" s="13">
        <f t="shared" si="2879"/>
        <v>1.1453849440104776E-4</v>
      </c>
      <c r="AK2182" s="13">
        <f t="shared" si="2880"/>
        <v>1.5749042980144068E-4</v>
      </c>
      <c r="AL2182" s="13">
        <f t="shared" si="2881"/>
        <v>1.1184573460257704E-5</v>
      </c>
      <c r="AM2182" s="13">
        <f t="shared" si="2882"/>
        <v>0.10597755867164141</v>
      </c>
      <c r="AN2182" s="13">
        <f t="shared" si="2883"/>
        <v>4.4231458798877563E-2</v>
      </c>
      <c r="AO2182" s="13">
        <f t="shared" si="2884"/>
        <v>9.2303595780052795E-3</v>
      </c>
      <c r="AP2182" s="13">
        <f t="shared" si="2885"/>
        <v>1.2841469284969014E-3</v>
      </c>
      <c r="AQ2182" s="13">
        <f t="shared" si="2886"/>
        <v>1.3398990472950694E-4</v>
      </c>
      <c r="AR2182" s="13">
        <f t="shared" si="2887"/>
        <v>1.1237789889445323E-6</v>
      </c>
      <c r="AS2182" s="13">
        <f t="shared" si="2888"/>
        <v>4.6355883293961959E-6</v>
      </c>
      <c r="AT2182" s="13">
        <f t="shared" si="2889"/>
        <v>9.5609009293796559E-6</v>
      </c>
      <c r="AU2182" s="13">
        <f t="shared" si="2890"/>
        <v>1.3146238777897027E-5</v>
      </c>
      <c r="AV2182" s="13">
        <f t="shared" si="2891"/>
        <v>1.3557058739706308E-5</v>
      </c>
      <c r="AW2182" s="13">
        <f t="shared" si="2892"/>
        <v>5.3488230494895709E-7</v>
      </c>
      <c r="AX2182" s="13">
        <f t="shared" si="2893"/>
        <v>7.2859571586753477E-2</v>
      </c>
      <c r="AY2182" s="13">
        <f t="shared" si="2894"/>
        <v>3.0409127924228327E-2</v>
      </c>
      <c r="AZ2182" s="13">
        <f t="shared" si="2895"/>
        <v>6.3458722098786299E-3</v>
      </c>
      <c r="BA2182" s="13">
        <f t="shared" si="2896"/>
        <v>8.8285101334161984E-4</v>
      </c>
      <c r="BB2182" s="13">
        <f t="shared" si="2897"/>
        <v>9.2118059501536024E-5</v>
      </c>
      <c r="BC2182" s="13">
        <f t="shared" si="2898"/>
        <v>7.6893942539271722E-6</v>
      </c>
      <c r="BD2182" s="13">
        <f t="shared" si="2899"/>
        <v>7.8171241584194765E-8</v>
      </c>
      <c r="BE2182" s="13">
        <f t="shared" si="2900"/>
        <v>3.2245637153480343E-7</v>
      </c>
      <c r="BF2182" s="13">
        <f t="shared" si="2901"/>
        <v>6.6506626629053211E-7</v>
      </c>
      <c r="BG2182" s="13">
        <f t="shared" si="2902"/>
        <v>9.1446611614948173E-7</v>
      </c>
      <c r="BH2182" s="13">
        <f t="shared" si="2903"/>
        <v>9.43043182279153E-7</v>
      </c>
      <c r="BI2182" s="13">
        <f t="shared" si="2904"/>
        <v>7.7801062538030118E-7</v>
      </c>
      <c r="BJ2182" s="14">
        <f t="shared" si="2905"/>
        <v>0.82600143890955469</v>
      </c>
      <c r="BK2182" s="14">
        <f t="shared" si="2906"/>
        <v>6.8962949290372139E-2</v>
      </c>
      <c r="BL2182" s="14">
        <f t="shared" si="2907"/>
        <v>1.1213966324401116E-2</v>
      </c>
      <c r="BM2182" s="14">
        <f t="shared" si="2908"/>
        <v>0.70703023477088922</v>
      </c>
      <c r="BN2182" s="14">
        <f t="shared" si="2909"/>
        <v>0.16886855240409937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0.81079999999999997</v>
      </c>
      <c r="G2183" s="10">
        <f>VLOOKUP(C2183,away!$B$2:$E$405,4,FALSE)</f>
        <v>1.1119000000000001</v>
      </c>
      <c r="H2183" s="10">
        <f>VLOOKUP(A2183,away!$A$2:$E$405,3,FALSE)</f>
        <v>1.125</v>
      </c>
      <c r="I2183" s="10">
        <f>VLOOKUP(C2183,away!$B$2:$E$405,3,FALSE)</f>
        <v>0.63490000000000002</v>
      </c>
      <c r="J2183" s="10">
        <f>VLOOKUP(B2183,home!$B$2:$E$405,4,FALSE)</f>
        <v>1.2222</v>
      </c>
      <c r="K2183" s="12">
        <f t="shared" si="2854"/>
        <v>1.3898865192840002</v>
      </c>
      <c r="L2183" s="12">
        <f t="shared" si="2855"/>
        <v>0.87297162750000001</v>
      </c>
      <c r="M2183" s="13">
        <f t="shared" si="2856"/>
        <v>0.10405266156629167</v>
      </c>
      <c r="N2183" s="13">
        <f t="shared" si="2857"/>
        <v>0.1446213916066092</v>
      </c>
      <c r="O2183" s="13">
        <f t="shared" si="2858"/>
        <v>9.0835021313232345E-2</v>
      </c>
      <c r="P2183" s="13">
        <f t="shared" si="2859"/>
        <v>0.12625037160213645</v>
      </c>
      <c r="Q2183" s="13">
        <f t="shared" si="2860"/>
        <v>0.10050366129705922</v>
      </c>
      <c r="R2183" s="13">
        <f t="shared" si="2861"/>
        <v>3.9648198194904817E-2</v>
      </c>
      <c r="S2183" s="13">
        <f t="shared" si="2862"/>
        <v>3.8295888086252262E-2</v>
      </c>
      <c r="T2183" s="13">
        <f t="shared" si="2863"/>
        <v>8.7736844772202546E-2</v>
      </c>
      <c r="U2183" s="13">
        <f t="shared" si="2864"/>
        <v>5.5106496184998431E-2</v>
      </c>
      <c r="V2183" s="13">
        <f t="shared" si="2865"/>
        <v>5.1628452457998814E-3</v>
      </c>
      <c r="W2183" s="13">
        <f t="shared" si="2866"/>
        <v>4.6562894658489208E-2</v>
      </c>
      <c r="X2183" s="13">
        <f t="shared" si="2867"/>
        <v>4.064808593113238E-2</v>
      </c>
      <c r="Y2183" s="13">
        <f t="shared" si="2868"/>
        <v>1.7742312865030245E-2</v>
      </c>
      <c r="Z2183" s="13">
        <f t="shared" si="2869"/>
        <v>1.1537250701882874E-2</v>
      </c>
      <c r="AA2183" s="13">
        <f t="shared" si="2870"/>
        <v>1.6035469220146877E-2</v>
      </c>
      <c r="AB2183" s="13">
        <f t="shared" si="2871"/>
        <v>1.1143741249737835E-2</v>
      </c>
      <c r="AC2183" s="13">
        <f t="shared" si="2872"/>
        <v>3.9151517185800894E-4</v>
      </c>
      <c r="AD2183" s="13">
        <f t="shared" si="2873"/>
        <v>1.6179284896168794E-2</v>
      </c>
      <c r="AE2183" s="13">
        <f t="shared" si="2874"/>
        <v>1.4124056667594639E-2</v>
      </c>
      <c r="AF2183" s="13">
        <f t="shared" si="2875"/>
        <v>6.16495036800616E-3</v>
      </c>
      <c r="AG2183" s="13">
        <f t="shared" si="2876"/>
        <v>1.7939422520716873E-3</v>
      </c>
      <c r="AH2183" s="13">
        <f t="shared" si="2877"/>
        <v>2.5179231305245517E-3</v>
      </c>
      <c r="AI2183" s="13">
        <f t="shared" si="2878"/>
        <v>3.4996274157094425E-3</v>
      </c>
      <c r="AJ2183" s="13">
        <f t="shared" si="2879"/>
        <v>2.4320424838056294E-3</v>
      </c>
      <c r="AK2183" s="13">
        <f t="shared" si="2880"/>
        <v>1.1267543541891396E-3</v>
      </c>
      <c r="AL2183" s="13">
        <f t="shared" si="2881"/>
        <v>1.900150757929702E-5</v>
      </c>
      <c r="AM2183" s="13">
        <f t="shared" si="2882"/>
        <v>4.4974739937680488E-3</v>
      </c>
      <c r="AN2183" s="13">
        <f t="shared" si="2883"/>
        <v>3.9261671919786183E-3</v>
      </c>
      <c r="AO2183" s="13">
        <f t="shared" si="2884"/>
        <v>1.71371628170934E-3</v>
      </c>
      <c r="AP2183" s="13">
        <f t="shared" si="2885"/>
        <v>4.9867523050568373E-4</v>
      </c>
      <c r="AQ2183" s="13">
        <f t="shared" si="2886"/>
        <v>1.0883233189212106E-4</v>
      </c>
      <c r="AR2183" s="13">
        <f t="shared" si="2887"/>
        <v>4.3961509063478274E-4</v>
      </c>
      <c r="AS2183" s="13">
        <f t="shared" si="2888"/>
        <v>6.1101508814709836E-4</v>
      </c>
      <c r="AT2183" s="13">
        <f t="shared" si="2889"/>
        <v>4.2462081704738874E-4</v>
      </c>
      <c r="AU2183" s="13">
        <f t="shared" si="2890"/>
        <v>1.96724916473841E-4</v>
      </c>
      <c r="AV2183" s="13">
        <f t="shared" si="2891"/>
        <v>6.8356327353565676E-5</v>
      </c>
      <c r="AW2183" s="13">
        <f t="shared" si="2892"/>
        <v>6.4042021200718103E-7</v>
      </c>
      <c r="AX2183" s="13">
        <f t="shared" si="2893"/>
        <v>1.0418297457947616E-3</v>
      </c>
      <c r="AY2183" s="13">
        <f t="shared" si="2894"/>
        <v>9.0948780876436435E-4</v>
      </c>
      <c r="AZ2183" s="13">
        <f t="shared" si="2895"/>
        <v>3.9697852630421796E-4</v>
      </c>
      <c r="BA2183" s="13">
        <f t="shared" si="2896"/>
        <v>1.1551699673011493E-4</v>
      </c>
      <c r="BB2183" s="13">
        <f t="shared" si="2897"/>
        <v>2.5210765159850144E-5</v>
      </c>
      <c r="BC2183" s="13">
        <f t="shared" si="2898"/>
        <v>4.4016565384229373E-6</v>
      </c>
      <c r="BD2183" s="13">
        <f t="shared" si="2899"/>
        <v>6.3961916857501033E-5</v>
      </c>
      <c r="BE2183" s="13">
        <f t="shared" si="2900"/>
        <v>8.8899805987804713E-5</v>
      </c>
      <c r="BF2183" s="13">
        <f t="shared" si="2901"/>
        <v>6.1780320954706424E-5</v>
      </c>
      <c r="BG2183" s="13">
        <f t="shared" si="2902"/>
        <v>2.8622545083995079E-5</v>
      </c>
      <c r="BH2183" s="13">
        <f t="shared" si="2903"/>
        <v>9.9455223899608298E-6</v>
      </c>
      <c r="BI2183" s="13">
        <f t="shared" si="2904"/>
        <v>2.7646294994087503E-6</v>
      </c>
      <c r="BJ2183" s="14">
        <f t="shared" si="2905"/>
        <v>0.48931571584350975</v>
      </c>
      <c r="BK2183" s="14">
        <f t="shared" si="2906"/>
        <v>0.27508177098868192</v>
      </c>
      <c r="BL2183" s="14">
        <f t="shared" si="2907"/>
        <v>0.22434158052767908</v>
      </c>
      <c r="BM2183" s="14">
        <f t="shared" si="2908"/>
        <v>0.3934561650929676</v>
      </c>
      <c r="BN2183" s="14">
        <f t="shared" si="2909"/>
        <v>0.60591130558023376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0.64859999999999995</v>
      </c>
      <c r="G2184" s="10">
        <f>VLOOKUP(C2184,away!$B$2:$E$405,4,FALSE)</f>
        <v>0.56759999999999999</v>
      </c>
      <c r="H2184" s="10">
        <f>VLOOKUP(A2184,away!$A$2:$E$405,3,FALSE)</f>
        <v>1.125</v>
      </c>
      <c r="I2184" s="10">
        <f>VLOOKUP(C2184,away!$B$2:$E$405,3,FALSE)</f>
        <v>1</v>
      </c>
      <c r="J2184" s="10">
        <f>VLOOKUP(B2184,home!$B$2:$E$405,4,FALSE)</f>
        <v>1.1111</v>
      </c>
      <c r="K2184" s="12">
        <f t="shared" si="2854"/>
        <v>0.56756970151200004</v>
      </c>
      <c r="L2184" s="12">
        <f t="shared" si="2855"/>
        <v>1.2499875</v>
      </c>
      <c r="M2184" s="13">
        <f t="shared" si="2856"/>
        <v>0.16242203101240843</v>
      </c>
      <c r="N2184" s="13">
        <f t="shared" si="2857"/>
        <v>9.2185823660685465E-2</v>
      </c>
      <c r="O2184" s="13">
        <f t="shared" si="2858"/>
        <v>0.20302550849012291</v>
      </c>
      <c r="P2184" s="13">
        <f t="shared" si="2859"/>
        <v>0.11523112725306109</v>
      </c>
      <c r="Q2184" s="13">
        <f t="shared" si="2860"/>
        <v>2.6160940209366563E-2</v>
      </c>
      <c r="R2184" s="13">
        <f t="shared" si="2861"/>
        <v>0.12688967389689876</v>
      </c>
      <c r="S2184" s="13">
        <f t="shared" si="2862"/>
        <v>2.0437825775920682E-2</v>
      </c>
      <c r="T2184" s="13">
        <f t="shared" si="2863"/>
        <v>3.2700848249955589E-2</v>
      </c>
      <c r="U2184" s="13">
        <f t="shared" si="2864"/>
        <v>7.2018734338617843E-2</v>
      </c>
      <c r="V2184" s="13">
        <f t="shared" si="2865"/>
        <v>1.6110798161509466E-3</v>
      </c>
      <c r="W2184" s="13">
        <f t="shared" si="2866"/>
        <v>4.9493856753011541E-3</v>
      </c>
      <c r="X2184" s="13">
        <f t="shared" si="2867"/>
        <v>6.1866702268055015E-3</v>
      </c>
      <c r="Y2184" s="13">
        <f t="shared" si="2868"/>
        <v>3.8666302250645211E-3</v>
      </c>
      <c r="Z2184" s="13">
        <f t="shared" si="2869"/>
        <v>5.2870168750066594E-2</v>
      </c>
      <c r="AA2184" s="13">
        <f t="shared" si="2870"/>
        <v>3.0007505896364368E-2</v>
      </c>
      <c r="AB2184" s="13">
        <f t="shared" si="2871"/>
        <v>8.5156755823595533E-3</v>
      </c>
      <c r="AC2184" s="13">
        <f t="shared" si="2872"/>
        <v>7.1436792684679437E-5</v>
      </c>
      <c r="AD2184" s="13">
        <f t="shared" si="2873"/>
        <v>7.0228033759961092E-4</v>
      </c>
      <c r="AE2184" s="13">
        <f t="shared" si="2874"/>
        <v>8.7784164349529381E-4</v>
      </c>
      <c r="AF2184" s="13">
        <f t="shared" si="2875"/>
        <v>5.4864554067428676E-4</v>
      </c>
      <c r="AG2184" s="13">
        <f t="shared" si="2876"/>
        <v>2.286000225912001E-4</v>
      </c>
      <c r="AH2184" s="13">
        <f t="shared" si="2877"/>
        <v>1.6521762515118468E-2</v>
      </c>
      <c r="AI2184" s="13">
        <f t="shared" si="2878"/>
        <v>9.3772518191579408E-3</v>
      </c>
      <c r="AJ2184" s="13">
        <f t="shared" si="2879"/>
        <v>2.6611220080011658E-3</v>
      </c>
      <c r="AK2184" s="13">
        <f t="shared" si="2880"/>
        <v>5.034574079227454E-4</v>
      </c>
      <c r="AL2184" s="13">
        <f t="shared" si="2881"/>
        <v>2.0272476823713556E-6</v>
      </c>
      <c r="AM2184" s="13">
        <f t="shared" si="2882"/>
        <v>7.9718608317831585E-5</v>
      </c>
      <c r="AN2184" s="13">
        <f t="shared" si="2883"/>
        <v>9.9647263914685519E-5</v>
      </c>
      <c r="AO2184" s="13">
        <f t="shared" si="2884"/>
        <v>6.2278917151278984E-5</v>
      </c>
      <c r="AP2184" s="13">
        <f t="shared" si="2885"/>
        <v>2.5949289317544787E-5</v>
      </c>
      <c r="AQ2184" s="13">
        <f t="shared" si="2886"/>
        <v>8.10907182020363E-6</v>
      </c>
      <c r="AR2184" s="13">
        <f t="shared" si="2887"/>
        <v>4.1303993243733267E-3</v>
      </c>
      <c r="AS2184" s="13">
        <f t="shared" si="2888"/>
        <v>2.3442895116599356E-3</v>
      </c>
      <c r="AT2184" s="13">
        <f t="shared" si="2889"/>
        <v>6.6527384919527104E-4</v>
      </c>
      <c r="AU2184" s="13">
        <f t="shared" si="2890"/>
        <v>1.2586309333716646E-4</v>
      </c>
      <c r="AV2184" s="13">
        <f t="shared" si="2891"/>
        <v>1.7859019579188137E-5</v>
      </c>
      <c r="AW2184" s="13">
        <f t="shared" si="2892"/>
        <v>3.9951140830930007E-8</v>
      </c>
      <c r="AX2184" s="13">
        <f t="shared" si="2893"/>
        <v>7.5409777879839502E-6</v>
      </c>
      <c r="AY2184" s="13">
        <f t="shared" si="2894"/>
        <v>9.4261279727575885E-6</v>
      </c>
      <c r="AZ2184" s="13">
        <f t="shared" si="2895"/>
        <v>5.8912710696736637E-6</v>
      </c>
      <c r="BA2184" s="13">
        <f t="shared" si="2896"/>
        <v>2.4546717320679036E-6</v>
      </c>
      <c r="BB2184" s="13">
        <f t="shared" si="2897"/>
        <v>7.6707724542205722E-7</v>
      </c>
      <c r="BC2184" s="13">
        <f t="shared" si="2898"/>
        <v>1.9176739366240064E-7</v>
      </c>
      <c r="BD2184" s="13">
        <f t="shared" si="2899"/>
        <v>8.6049125424585073E-4</v>
      </c>
      <c r="BE2184" s="13">
        <f t="shared" si="2900"/>
        <v>4.8838876432600405E-4</v>
      </c>
      <c r="BF2184" s="13">
        <f t="shared" si="2901"/>
        <v>1.3859733259516234E-4</v>
      </c>
      <c r="BG2184" s="13">
        <f t="shared" si="2902"/>
        <v>2.622121556379856E-5</v>
      </c>
      <c r="BH2184" s="13">
        <f t="shared" si="2903"/>
        <v>3.7205918727067386E-6</v>
      </c>
      <c r="BI2184" s="13">
        <f t="shared" si="2904"/>
        <v>4.223390437280275E-7</v>
      </c>
      <c r="BJ2184" s="14">
        <f t="shared" si="2905"/>
        <v>0.16870964083526227</v>
      </c>
      <c r="BK2184" s="14">
        <f t="shared" si="2906"/>
        <v>0.29978495402588101</v>
      </c>
      <c r="BL2184" s="14">
        <f t="shared" si="2907"/>
        <v>0.47832221825035581</v>
      </c>
      <c r="BM2184" s="14">
        <f t="shared" si="2908"/>
        <v>0.27376249116219065</v>
      </c>
      <c r="BN2184" s="14">
        <f t="shared" si="2909"/>
        <v>0.72591510452254315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1.5088999999999999</v>
      </c>
      <c r="F2185" s="10">
        <f>VLOOKUP(B2185,home!$B$2:$E$405,3,FALSE)</f>
        <v>1.1361000000000001</v>
      </c>
      <c r="G2185" s="10">
        <f>VLOOKUP(C2185,away!$B$2:$E$405,4,FALSE)</f>
        <v>0.71009999999999995</v>
      </c>
      <c r="H2185" s="10">
        <f>VLOOKUP(A2185,away!$A$2:$E$405,3,FALSE)</f>
        <v>1.1115999999999999</v>
      </c>
      <c r="I2185" s="10">
        <f>VLOOKUP(C2185,away!$B$2:$E$405,3,FALSE)</f>
        <v>0.77110000000000001</v>
      </c>
      <c r="J2185" s="10">
        <f>VLOOKUP(B2185,home!$B$2:$E$405,4,FALSE)</f>
        <v>0.83530000000000004</v>
      </c>
      <c r="K2185" s="12">
        <f t="shared" si="2854"/>
        <v>1.2172969420289999</v>
      </c>
      <c r="L2185" s="12">
        <f t="shared" si="2855"/>
        <v>0.71598137102799997</v>
      </c>
      <c r="M2185" s="13">
        <f t="shared" si="2856"/>
        <v>0.14467313637596105</v>
      </c>
      <c r="N2185" s="13">
        <f t="shared" si="2857"/>
        <v>0.17611016650420183</v>
      </c>
      <c r="O2185" s="13">
        <f t="shared" si="2858"/>
        <v>0.10358327053338139</v>
      </c>
      <c r="P2185" s="13">
        <f t="shared" si="2859"/>
        <v>0.12609159846564777</v>
      </c>
      <c r="Q2185" s="13">
        <f t="shared" si="2860"/>
        <v>0.10718918357289148</v>
      </c>
      <c r="R2185" s="13">
        <f t="shared" si="2861"/>
        <v>3.7081846026027321E-2</v>
      </c>
      <c r="S2185" s="13">
        <f t="shared" si="2862"/>
        <v>2.7474159339273087E-2</v>
      </c>
      <c r="T2185" s="13">
        <f t="shared" si="2863"/>
        <v>7.6745458613890802E-2</v>
      </c>
      <c r="U2185" s="13">
        <f t="shared" si="2864"/>
        <v>4.5139617772273273E-2</v>
      </c>
      <c r="V2185" s="13">
        <f t="shared" si="2865"/>
        <v>2.6606034927868921E-3</v>
      </c>
      <c r="W2185" s="13">
        <f t="shared" si="2866"/>
        <v>4.3493688460621946E-2</v>
      </c>
      <c r="X2185" s="13">
        <f t="shared" si="2867"/>
        <v>3.1140670695100799E-2</v>
      </c>
      <c r="Y2185" s="13">
        <f t="shared" si="2868"/>
        <v>1.1148070049504865E-2</v>
      </c>
      <c r="Z2185" s="13">
        <f t="shared" si="2869"/>
        <v>8.84997031932141E-3</v>
      </c>
      <c r="AA2185" s="13">
        <f t="shared" si="2870"/>
        <v>1.0773041806757363E-2</v>
      </c>
      <c r="AB2185" s="13">
        <f t="shared" si="2871"/>
        <v>6.5569954238581573E-3</v>
      </c>
      <c r="AC2185" s="13">
        <f t="shared" si="2872"/>
        <v>1.4493004527848911E-4</v>
      </c>
      <c r="AD2185" s="13">
        <f t="shared" si="2873"/>
        <v>1.3236183490169282E-2</v>
      </c>
      <c r="AE2185" s="13">
        <f t="shared" si="2874"/>
        <v>9.4768608024695805E-3</v>
      </c>
      <c r="AF2185" s="13">
        <f t="shared" si="2875"/>
        <v>3.3926278951968412E-3</v>
      </c>
      <c r="AG2185" s="13">
        <f t="shared" si="2876"/>
        <v>8.0968612393029062E-4</v>
      </c>
      <c r="AH2185" s="13">
        <f t="shared" si="2877"/>
        <v>1.5841034706962122E-3</v>
      </c>
      <c r="AI2185" s="13">
        <f t="shared" si="2878"/>
        <v>1.9283243107360245E-3</v>
      </c>
      <c r="AJ2185" s="13">
        <f t="shared" si="2879"/>
        <v>1.1736716433495711E-3</v>
      </c>
      <c r="AK2185" s="13">
        <f t="shared" si="2880"/>
        <v>4.7623563413186105E-4</v>
      </c>
      <c r="AL2185" s="13">
        <f t="shared" si="2881"/>
        <v>5.0526204194187648E-6</v>
      </c>
      <c r="AM2185" s="13">
        <f t="shared" si="2882"/>
        <v>3.2224731373435606E-3</v>
      </c>
      <c r="AN2185" s="13">
        <f t="shared" si="2883"/>
        <v>2.3072307349761428E-3</v>
      </c>
      <c r="AO2185" s="13">
        <f t="shared" si="2884"/>
        <v>8.2596711245307944E-4</v>
      </c>
      <c r="AP2185" s="13">
        <f t="shared" si="2885"/>
        <v>1.9712568853273133E-4</v>
      </c>
      <c r="AQ2185" s="13">
        <f t="shared" si="2886"/>
        <v>3.5284580185125864E-5</v>
      </c>
      <c r="AR2185" s="13">
        <f t="shared" si="2887"/>
        <v>2.2683771495985754E-4</v>
      </c>
      <c r="AS2185" s="13">
        <f t="shared" si="2888"/>
        <v>2.7612885675748044E-4</v>
      </c>
      <c r="AT2185" s="13">
        <f t="shared" si="2889"/>
        <v>1.6806540646842241E-4</v>
      </c>
      <c r="AU2185" s="13">
        <f t="shared" si="2890"/>
        <v>6.8195168451623791E-5</v>
      </c>
      <c r="AV2185" s="13">
        <f t="shared" si="2891"/>
        <v>2.0753442504328558E-5</v>
      </c>
      <c r="AW2185" s="13">
        <f t="shared" si="2892"/>
        <v>1.2232421172224673E-7</v>
      </c>
      <c r="AX2185" s="13">
        <f t="shared" si="2893"/>
        <v>6.5378444930981865E-4</v>
      </c>
      <c r="AY2185" s="13">
        <f t="shared" si="2894"/>
        <v>4.6809748637362985E-4</v>
      </c>
      <c r="AZ2185" s="13">
        <f t="shared" si="2895"/>
        <v>1.6757454003427604E-4</v>
      </c>
      <c r="BA2185" s="13">
        <f t="shared" si="2896"/>
        <v>3.9993416307709139E-5</v>
      </c>
      <c r="BB2185" s="13">
        <f t="shared" si="2897"/>
        <v>7.158635260021789E-6</v>
      </c>
      <c r="BC2185" s="13">
        <f t="shared" si="2898"/>
        <v>1.0250898976319571E-6</v>
      </c>
      <c r="BD2185" s="13">
        <f t="shared" si="2899"/>
        <v>2.7068596359636226E-5</v>
      </c>
      <c r="BE2185" s="13">
        <f t="shared" si="2900"/>
        <v>3.2950519573602493E-5</v>
      </c>
      <c r="BF2185" s="13">
        <f t="shared" si="2901"/>
        <v>2.0055283357606517E-5</v>
      </c>
      <c r="BG2185" s="13">
        <f t="shared" si="2902"/>
        <v>8.1377450342464973E-6</v>
      </c>
      <c r="BH2185" s="13">
        <f t="shared" si="2903"/>
        <v>2.4765130362999871E-6</v>
      </c>
      <c r="BI2185" s="13">
        <f t="shared" si="2904"/>
        <v>6.0293034919658561E-7</v>
      </c>
      <c r="BJ2185" s="14">
        <f t="shared" si="2905"/>
        <v>0.48066831107865149</v>
      </c>
      <c r="BK2185" s="14">
        <f t="shared" si="2906"/>
        <v>0.30151757782574035</v>
      </c>
      <c r="BL2185" s="14">
        <f t="shared" si="2907"/>
        <v>0.2091483787980635</v>
      </c>
      <c r="BM2185" s="14">
        <f t="shared" si="2908"/>
        <v>0.304987061381504</v>
      </c>
      <c r="BN2185" s="14">
        <f t="shared" si="2909"/>
        <v>0.69472920147811101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1.5088999999999999</v>
      </c>
      <c r="F2186" s="10">
        <f>VLOOKUP(B2186,home!$B$2:$E$405,3,FALSE)</f>
        <v>0.75739999999999996</v>
      </c>
      <c r="G2186" s="10">
        <f>VLOOKUP(C2186,away!$B$2:$E$405,4,FALSE)</f>
        <v>1.6094999999999999</v>
      </c>
      <c r="H2186" s="10">
        <f>VLOOKUP(A2186,away!$A$2:$E$405,3,FALSE)</f>
        <v>1.1115999999999999</v>
      </c>
      <c r="I2186" s="10">
        <f>VLOOKUP(C2186,away!$B$2:$E$405,3,FALSE)</f>
        <v>0.64259999999999995</v>
      </c>
      <c r="J2186" s="10">
        <f>VLOOKUP(B2186,home!$B$2:$E$405,4,FALSE)</f>
        <v>0.70679999999999998</v>
      </c>
      <c r="K2186" s="12">
        <f t="shared" si="2854"/>
        <v>1.8394023641699999</v>
      </c>
      <c r="L2186" s="12">
        <f t="shared" si="2855"/>
        <v>0.50487724828799996</v>
      </c>
      <c r="M2186" s="13">
        <f t="shared" si="2856"/>
        <v>9.5916274137168467E-2</v>
      </c>
      <c r="N2186" s="13">
        <f t="shared" si="2857"/>
        <v>0.17642862141028551</v>
      </c>
      <c r="O2186" s="13">
        <f t="shared" si="2858"/>
        <v>4.8425944552411074E-2</v>
      </c>
      <c r="P2186" s="13">
        <f t="shared" si="2859"/>
        <v>8.907479689687027E-2</v>
      </c>
      <c r="Q2186" s="13">
        <f t="shared" si="2860"/>
        <v>0.16226161166466657</v>
      </c>
      <c r="R2186" s="13">
        <f t="shared" si="2861"/>
        <v>1.2224578815684282E-2</v>
      </c>
      <c r="S2186" s="13">
        <f t="shared" si="2862"/>
        <v>2.0680326445103397E-2</v>
      </c>
      <c r="T2186" s="13">
        <f t="shared" si="2863"/>
        <v>8.1922196000032893E-2</v>
      </c>
      <c r="U2186" s="13">
        <f t="shared" si="2864"/>
        <v>2.2485919174552168E-2</v>
      </c>
      <c r="V2186" s="13">
        <f t="shared" si="2865"/>
        <v>2.1339164975211211E-3</v>
      </c>
      <c r="W2186" s="13">
        <f t="shared" si="2866"/>
        <v>9.9488130703340671E-2</v>
      </c>
      <c r="X2186" s="13">
        <f t="shared" si="2867"/>
        <v>5.0229293666819524E-2</v>
      </c>
      <c r="Y2186" s="13">
        <f t="shared" si="2868"/>
        <v>1.2679813784976851E-2</v>
      </c>
      <c r="Z2186" s="13">
        <f t="shared" si="2869"/>
        <v>2.0573039046474862E-3</v>
      </c>
      <c r="AA2186" s="13">
        <f t="shared" si="2870"/>
        <v>3.7842096660247585E-3</v>
      </c>
      <c r="AB2186" s="13">
        <f t="shared" si="2871"/>
        <v>3.4803421031004539E-3</v>
      </c>
      <c r="AC2186" s="13">
        <f t="shared" si="2872"/>
        <v>1.2385683524606232E-4</v>
      </c>
      <c r="AD2186" s="13">
        <f t="shared" si="2873"/>
        <v>4.5749675705644741E-2</v>
      </c>
      <c r="AE2186" s="13">
        <f t="shared" si="2874"/>
        <v>2.309797038033428E-2</v>
      </c>
      <c r="AF2186" s="13">
        <f t="shared" si="2875"/>
        <v>5.8308198633304489E-3</v>
      </c>
      <c r="AG2186" s="13">
        <f t="shared" si="2876"/>
        <v>9.812827626204299E-4</v>
      </c>
      <c r="AH2186" s="13">
        <f t="shared" si="2877"/>
        <v>2.5967148356764518E-4</v>
      </c>
      <c r="AI2186" s="13">
        <f t="shared" si="2878"/>
        <v>4.7764034078185785E-4</v>
      </c>
      <c r="AJ2186" s="13">
        <f t="shared" si="2879"/>
        <v>4.3928638602855693E-4</v>
      </c>
      <c r="AK2186" s="13">
        <f t="shared" si="2880"/>
        <v>2.6934147233620756E-4</v>
      </c>
      <c r="AL2186" s="13">
        <f t="shared" si="2881"/>
        <v>4.6008969981693301E-6</v>
      </c>
      <c r="AM2186" s="13">
        <f t="shared" si="2882"/>
        <v>1.6830412330594749E-2</v>
      </c>
      <c r="AN2186" s="13">
        <f t="shared" si="2883"/>
        <v>8.4972922650231007E-3</v>
      </c>
      <c r="AO2186" s="13">
        <f t="shared" si="2884"/>
        <v>2.1450447683318847E-3</v>
      </c>
      <c r="AP2186" s="13">
        <f t="shared" si="2885"/>
        <v>3.6099476669665745E-4</v>
      </c>
      <c r="AQ2186" s="13">
        <f t="shared" si="2886"/>
        <v>4.5564511114044235E-5</v>
      </c>
      <c r="AR2186" s="13">
        <f t="shared" si="2887"/>
        <v>2.6220444816499064E-5</v>
      </c>
      <c r="AS2186" s="13">
        <f t="shared" si="2888"/>
        <v>4.8229948185057402E-5</v>
      </c>
      <c r="AT2186" s="13">
        <f t="shared" si="2889"/>
        <v>4.4357140357695602E-5</v>
      </c>
      <c r="AU2186" s="13">
        <f t="shared" si="2890"/>
        <v>2.7196876280588596E-5</v>
      </c>
      <c r="AV2186" s="13">
        <f t="shared" si="2891"/>
        <v>1.2506499632138425E-5</v>
      </c>
      <c r="AW2186" s="13">
        <f t="shared" si="2892"/>
        <v>1.1868683545507543E-7</v>
      </c>
      <c r="AX2186" s="13">
        <f t="shared" si="2893"/>
        <v>5.1596500384753141E-3</v>
      </c>
      <c r="AY2186" s="13">
        <f t="shared" si="2894"/>
        <v>2.6049899135544897E-3</v>
      </c>
      <c r="AZ2186" s="13">
        <f t="shared" si="2895"/>
        <v>6.5760006968669277E-4</v>
      </c>
      <c r="BA2186" s="13">
        <f t="shared" si="2896"/>
        <v>1.1066910455247149E-4</v>
      </c>
      <c r="BB2186" s="13">
        <f t="shared" si="2897"/>
        <v>1.3968578244237195E-5</v>
      </c>
      <c r="BC2186" s="13">
        <f t="shared" si="2898"/>
        <v>1.4104834692892198E-6</v>
      </c>
      <c r="BD2186" s="13">
        <f t="shared" si="2899"/>
        <v>2.2063510046402323E-6</v>
      </c>
      <c r="BE2186" s="13">
        <f t="shared" si="2900"/>
        <v>4.0583672541240979E-6</v>
      </c>
      <c r="BF2186" s="13">
        <f t="shared" si="2901"/>
        <v>3.7324851609529889E-6</v>
      </c>
      <c r="BG2186" s="13">
        <f t="shared" si="2902"/>
        <v>2.2885140097621231E-6</v>
      </c>
      <c r="BH2186" s="13">
        <f t="shared" si="2903"/>
        <v>1.0523745199981547E-6</v>
      </c>
      <c r="BI2186" s="13">
        <f t="shared" si="2904"/>
        <v>3.8714803601537491E-7</v>
      </c>
      <c r="BJ2186" s="14">
        <f t="shared" si="2905"/>
        <v>0.69509701277179481</v>
      </c>
      <c r="BK2186" s="14">
        <f t="shared" si="2906"/>
        <v>0.21053876162246196</v>
      </c>
      <c r="BL2186" s="14">
        <f t="shared" si="2907"/>
        <v>9.2019170143744486E-2</v>
      </c>
      <c r="BM2186" s="14">
        <f t="shared" si="2908"/>
        <v>0.41277554973884362</v>
      </c>
      <c r="BN2186" s="14">
        <f t="shared" si="2909"/>
        <v>0.58433182747708612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1.5088999999999999</v>
      </c>
      <c r="F2187" s="10">
        <f>VLOOKUP(B2187,home!$B$2:$E$405,3,FALSE)</f>
        <v>0.85209999999999997</v>
      </c>
      <c r="G2187" s="10">
        <f>VLOOKUP(C2187,away!$B$2:$E$405,4,FALSE)</f>
        <v>1.0414000000000001</v>
      </c>
      <c r="H2187" s="10">
        <f>VLOOKUP(A2187,away!$A$2:$E$405,3,FALSE)</f>
        <v>1.1115999999999999</v>
      </c>
      <c r="I2187" s="10">
        <f>VLOOKUP(C2187,away!$B$2:$E$405,3,FALSE)</f>
        <v>1.0924</v>
      </c>
      <c r="J2187" s="10">
        <f>VLOOKUP(B2187,home!$B$2:$E$405,4,FALSE)</f>
        <v>1.2209000000000001</v>
      </c>
      <c r="K2187" s="12">
        <f t="shared" si="2854"/>
        <v>1.338963064766</v>
      </c>
      <c r="L2187" s="12">
        <f t="shared" si="2855"/>
        <v>1.4825533254559999</v>
      </c>
      <c r="M2187" s="13">
        <f t="shared" si="2856"/>
        <v>5.9515625335739834E-2</v>
      </c>
      <c r="N2187" s="13">
        <f t="shared" si="2857"/>
        <v>7.9689224101007206E-2</v>
      </c>
      <c r="O2187" s="13">
        <f t="shared" si="2858"/>
        <v>8.8235088258094452E-2</v>
      </c>
      <c r="P2187" s="13">
        <f t="shared" si="2859"/>
        <v>0.11814352419395664</v>
      </c>
      <c r="Q2187" s="13">
        <f t="shared" si="2860"/>
        <v>5.3350463865554615E-2</v>
      </c>
      <c r="R2187" s="13">
        <f t="shared" si="2861"/>
        <v>6.5406611759470809E-2</v>
      </c>
      <c r="S2187" s="13">
        <f t="shared" si="2862"/>
        <v>5.8631209158219781E-2</v>
      </c>
      <c r="T2187" s="13">
        <f t="shared" si="2863"/>
        <v>7.9094907618498148E-2</v>
      </c>
      <c r="U2187" s="13">
        <f t="shared" si="2864"/>
        <v>8.7577037337420935E-2</v>
      </c>
      <c r="V2187" s="13">
        <f t="shared" si="2865"/>
        <v>1.2931987073663467E-2</v>
      </c>
      <c r="W2187" s="13">
        <f t="shared" si="2866"/>
        <v>2.3811433534703573E-2</v>
      </c>
      <c r="X2187" s="13">
        <f t="shared" si="2867"/>
        <v>3.5301719970749296E-2</v>
      </c>
      <c r="Y2187" s="13">
        <f t="shared" si="2868"/>
        <v>2.6168341168475433E-2</v>
      </c>
      <c r="Z2187" s="13">
        <f t="shared" si="2869"/>
        <v>3.2322929923604318E-2</v>
      </c>
      <c r="AA2187" s="13">
        <f t="shared" si="2870"/>
        <v>4.3279209312725886E-2</v>
      </c>
      <c r="AB2187" s="13">
        <f t="shared" si="2871"/>
        <v>2.8974631371008336E-2</v>
      </c>
      <c r="AC2187" s="13">
        <f t="shared" si="2872"/>
        <v>1.6044426559144028E-3</v>
      </c>
      <c r="AD2187" s="13">
        <f t="shared" si="2873"/>
        <v>7.9706575055246524E-3</v>
      </c>
      <c r="AE2187" s="13">
        <f t="shared" si="2874"/>
        <v>1.1816924790886398E-2</v>
      </c>
      <c r="AF2187" s="13">
        <f t="shared" si="2875"/>
        <v>8.7596105726960409E-3</v>
      </c>
      <c r="AG2187" s="13">
        <f t="shared" si="2876"/>
        <v>4.3288632614166831E-3</v>
      </c>
      <c r="AH2187" s="13">
        <f t="shared" si="2877"/>
        <v>1.1980116811680212E-2</v>
      </c>
      <c r="AI2187" s="13">
        <f t="shared" si="2878"/>
        <v>1.6040933922422018E-2</v>
      </c>
      <c r="AJ2187" s="13">
        <f t="shared" si="2879"/>
        <v>1.0739109023237541E-2</v>
      </c>
      <c r="AK2187" s="13">
        <f t="shared" si="2880"/>
        <v>4.793090110203446E-3</v>
      </c>
      <c r="AL2187" s="13">
        <f t="shared" si="2881"/>
        <v>1.2739814706979786E-4</v>
      </c>
      <c r="AM2187" s="13">
        <f t="shared" si="2882"/>
        <v>2.134483200359482E-3</v>
      </c>
      <c r="AN2187" s="13">
        <f t="shared" si="2883"/>
        <v>3.1644851668229147E-3</v>
      </c>
      <c r="AO2187" s="13">
        <f t="shared" si="2884"/>
        <v>2.3457590037147492E-3</v>
      </c>
      <c r="AP2187" s="13">
        <f t="shared" si="2885"/>
        <v>1.1592376038918849E-3</v>
      </c>
      <c r="AQ2187" s="13">
        <f t="shared" si="2886"/>
        <v>4.2965789116088994E-4</v>
      </c>
      <c r="AR2187" s="13">
        <f t="shared" si="2887"/>
        <v>3.5522324037015655E-3</v>
      </c>
      <c r="AS2187" s="13">
        <f t="shared" si="2888"/>
        <v>4.7563079860213431E-3</v>
      </c>
      <c r="AT2187" s="13">
        <f t="shared" si="2889"/>
        <v>3.1842603589670696E-3</v>
      </c>
      <c r="AU2187" s="13">
        <f t="shared" si="2890"/>
        <v>1.4212023364184765E-3</v>
      </c>
      <c r="AV2187" s="13">
        <f t="shared" si="2891"/>
        <v>4.7573435900587088E-4</v>
      </c>
      <c r="AW2187" s="13">
        <f t="shared" si="2892"/>
        <v>7.0248900490410939E-6</v>
      </c>
      <c r="AX2187" s="13">
        <f t="shared" si="2893"/>
        <v>4.7633236127414492E-4</v>
      </c>
      <c r="AY2187" s="13">
        <f t="shared" si="2894"/>
        <v>7.0618812622929216E-4</v>
      </c>
      <c r="AZ2187" s="13">
        <f t="shared" si="2895"/>
        <v>5.2348077746938943E-4</v>
      </c>
      <c r="BA2187" s="13">
        <f t="shared" si="2896"/>
        <v>2.5869605581651189E-4</v>
      </c>
      <c r="BB2187" s="13">
        <f t="shared" si="2897"/>
        <v>9.5882674458280188E-5</v>
      </c>
      <c r="BC2187" s="13">
        <f t="shared" si="2898"/>
        <v>2.8430235574347668E-5</v>
      </c>
      <c r="BD2187" s="13">
        <f t="shared" si="2899"/>
        <v>8.7772899381671841E-4</v>
      </c>
      <c r="BE2187" s="13">
        <f t="shared" si="2900"/>
        <v>1.1752467035948107E-3</v>
      </c>
      <c r="BF2187" s="13">
        <f t="shared" si="2901"/>
        <v>7.8680596405072349E-4</v>
      </c>
      <c r="BG2187" s="13">
        <f t="shared" si="2902"/>
        <v>3.5116804166717449E-4</v>
      </c>
      <c r="BH2187" s="13">
        <f t="shared" si="2903"/>
        <v>1.1755025932963861E-4</v>
      </c>
      <c r="BI2187" s="13">
        <f t="shared" si="2904"/>
        <v>3.1479091099210201E-5</v>
      </c>
      <c r="BJ2187" s="14">
        <f t="shared" si="2905"/>
        <v>0.34161477948628399</v>
      </c>
      <c r="BK2187" s="14">
        <f t="shared" si="2906"/>
        <v>0.25166037469079322</v>
      </c>
      <c r="BL2187" s="14">
        <f t="shared" si="2907"/>
        <v>0.37375554440393621</v>
      </c>
      <c r="BM2187" s="14">
        <f t="shared" si="2908"/>
        <v>0.53431392775461362</v>
      </c>
      <c r="BN2187" s="14">
        <f t="shared" si="2909"/>
        <v>0.46434053751382354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1.3391999999999999</v>
      </c>
      <c r="F2188" s="10">
        <f>VLOOKUP(B2188,home!$B$2:$E$405,3,FALSE)</f>
        <v>0.95040000000000002</v>
      </c>
      <c r="G2188" s="10">
        <f>VLOOKUP(C2188,away!$B$2:$E$405,4,FALSE)</f>
        <v>1.4188000000000001</v>
      </c>
      <c r="H2188" s="10">
        <f>VLOOKUP(A2188,away!$A$2:$E$405,3,FALSE)</f>
        <v>1.014</v>
      </c>
      <c r="I2188" s="10">
        <f>VLOOKUP(C2188,away!$B$2:$E$405,3,FALSE)</f>
        <v>0.19719999999999999</v>
      </c>
      <c r="J2188" s="10">
        <f>VLOOKUP(B2188,home!$B$2:$E$405,4,FALSE)</f>
        <v>1.5241</v>
      </c>
      <c r="K2188" s="12">
        <f t="shared" si="2854"/>
        <v>1.8058141347840002</v>
      </c>
      <c r="L2188" s="12">
        <f t="shared" si="2855"/>
        <v>0.30476025528</v>
      </c>
      <c r="M2188" s="13">
        <f t="shared" si="2856"/>
        <v>0.1211683485459082</v>
      </c>
      <c r="N2188" s="13">
        <f t="shared" si="2857"/>
        <v>0.21880751649263538</v>
      </c>
      <c r="O2188" s="13">
        <f t="shared" si="2858"/>
        <v>3.692729683470701E-2</v>
      </c>
      <c r="P2188" s="13">
        <f t="shared" si="2859"/>
        <v>6.6683834583478388E-2</v>
      </c>
      <c r="Q2188" s="13">
        <f t="shared" si="2860"/>
        <v>0.19756285303969215</v>
      </c>
      <c r="R2188" s="13">
        <f t="shared" si="2861"/>
        <v>5.6269862050728212E-3</v>
      </c>
      <c r="S2188" s="13">
        <f t="shared" si="2862"/>
        <v>9.1747016612014204E-3</v>
      </c>
      <c r="T2188" s="13">
        <f t="shared" si="2863"/>
        <v>6.020930552622171E-2</v>
      </c>
      <c r="U2188" s="13">
        <f t="shared" si="2864"/>
        <v>1.0161291225355081E-2</v>
      </c>
      <c r="V2188" s="13">
        <f t="shared" si="2865"/>
        <v>5.6102319648684634E-4</v>
      </c>
      <c r="W2188" s="13">
        <f t="shared" si="2866"/>
        <v>0.11892059750911005</v>
      </c>
      <c r="X2188" s="13">
        <f t="shared" si="2867"/>
        <v>3.6242271654926522E-2</v>
      </c>
      <c r="Y2188" s="13">
        <f t="shared" si="2868"/>
        <v>5.5226019807412558E-3</v>
      </c>
      <c r="Z2188" s="13">
        <f t="shared" si="2869"/>
        <v>5.7162725077167719E-4</v>
      </c>
      <c r="AA2188" s="13">
        <f t="shared" si="2870"/>
        <v>1.0322525692712128E-3</v>
      </c>
      <c r="AB2188" s="13">
        <f t="shared" si="2871"/>
        <v>9.3202814012852836E-4</v>
      </c>
      <c r="AC2188" s="13">
        <f t="shared" si="2872"/>
        <v>1.9297107330926053E-5</v>
      </c>
      <c r="AD2188" s="13">
        <f t="shared" si="2873"/>
        <v>5.368712397472751E-2</v>
      </c>
      <c r="AE2188" s="13">
        <f t="shared" si="2874"/>
        <v>1.6361701607786966E-2</v>
      </c>
      <c r="AF2188" s="13">
        <f t="shared" si="2875"/>
        <v>2.4931981794021709E-3</v>
      </c>
      <c r="AG2188" s="13">
        <f t="shared" si="2876"/>
        <v>2.532759045394123E-4</v>
      </c>
      <c r="AH2188" s="13">
        <f t="shared" si="2877"/>
        <v>4.3552316717545235E-5</v>
      </c>
      <c r="AI2188" s="13">
        <f t="shared" si="2878"/>
        <v>7.8647389131132693E-5</v>
      </c>
      <c r="AJ2188" s="13">
        <f t="shared" si="2879"/>
        <v>7.101128347842849E-5</v>
      </c>
      <c r="AK2188" s="13">
        <f t="shared" si="2880"/>
        <v>4.2744393144833226E-5</v>
      </c>
      <c r="AL2188" s="13">
        <f t="shared" si="2881"/>
        <v>4.2479909271274946E-7</v>
      </c>
      <c r="AM2188" s="13">
        <f t="shared" si="2882"/>
        <v>1.9389793465892761E-2</v>
      </c>
      <c r="AN2188" s="13">
        <f t="shared" si="2883"/>
        <v>5.9092384064919545E-3</v>
      </c>
      <c r="AO2188" s="13">
        <f t="shared" si="2884"/>
        <v>9.0045050263643412E-4</v>
      </c>
      <c r="AP2188" s="13">
        <f t="shared" si="2885"/>
        <v>9.1473841683494667E-5</v>
      </c>
      <c r="AQ2188" s="13">
        <f t="shared" si="2886"/>
        <v>6.9693978357260356E-6</v>
      </c>
      <c r="AR2188" s="13">
        <f t="shared" si="2887"/>
        <v>2.6546030321749008E-6</v>
      </c>
      <c r="AS2188" s="13">
        <f t="shared" si="2888"/>
        <v>4.7937196777419022E-6</v>
      </c>
      <c r="AT2188" s="13">
        <f t="shared" si="2889"/>
        <v>4.3282833761292652E-6</v>
      </c>
      <c r="AU2188" s="13">
        <f t="shared" si="2890"/>
        <v>2.6053584333216129E-6</v>
      </c>
      <c r="AV2188" s="13">
        <f t="shared" si="2891"/>
        <v>1.1761982712677173E-6</v>
      </c>
      <c r="AW2188" s="13">
        <f t="shared" si="2892"/>
        <v>6.4940025752077263E-9</v>
      </c>
      <c r="AX2188" s="13">
        <f t="shared" si="2893"/>
        <v>5.8357271852085956E-3</v>
      </c>
      <c r="AY2188" s="13">
        <f t="shared" si="2894"/>
        <v>1.7784977067086076E-3</v>
      </c>
      <c r="AZ2188" s="13">
        <f t="shared" si="2895"/>
        <v>2.7100770755570487E-4</v>
      </c>
      <c r="BA2188" s="13">
        <f t="shared" si="2896"/>
        <v>2.7530792712508071E-5</v>
      </c>
      <c r="BB2188" s="13">
        <f t="shared" si="2897"/>
        <v>2.0975728537811809E-6</v>
      </c>
      <c r="BC2188" s="13">
        <f t="shared" si="2898"/>
        <v>1.2785136767735026E-7</v>
      </c>
      <c r="BD2188" s="13">
        <f t="shared" si="2899"/>
        <v>1.3483624962544734E-7</v>
      </c>
      <c r="BE2188" s="13">
        <f t="shared" si="2900"/>
        <v>2.434892054548966E-7</v>
      </c>
      <c r="BF2188" s="13">
        <f t="shared" si="2901"/>
        <v>2.1984812443888895E-7</v>
      </c>
      <c r="BG2188" s="13">
        <f t="shared" si="2902"/>
        <v>1.3233495020583245E-7</v>
      </c>
      <c r="BH2188" s="13">
        <f t="shared" si="2903"/>
        <v>5.9743080901907308E-8</v>
      </c>
      <c r="BI2188" s="13">
        <f t="shared" si="2904"/>
        <v>2.157697998964163E-8</v>
      </c>
      <c r="BJ2188" s="14">
        <f t="shared" si="2905"/>
        <v>0.74427336030073044</v>
      </c>
      <c r="BK2188" s="14">
        <f t="shared" si="2906"/>
        <v>0.19938612760020707</v>
      </c>
      <c r="BL2188" s="14">
        <f t="shared" si="2907"/>
        <v>5.4932180348387843E-2</v>
      </c>
      <c r="BM2188" s="14">
        <f t="shared" si="2908"/>
        <v>0.3506079685858971</v>
      </c>
      <c r="BN2188" s="14">
        <f t="shared" si="2909"/>
        <v>0.64677683570149402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1.3391999999999999</v>
      </c>
      <c r="F2189" s="15">
        <f>VLOOKUP(B2189,home!$B$2:$E$405,3,FALSE)</f>
        <v>0.74670000000000003</v>
      </c>
      <c r="G2189" s="15">
        <f>VLOOKUP(C2189,away!$B$2:$E$405,4,FALSE)</f>
        <v>0.74670000000000003</v>
      </c>
      <c r="H2189" s="15">
        <f>VLOOKUP(A2189,away!$A$2:$E$405,3,FALSE)</f>
        <v>1.014</v>
      </c>
      <c r="I2189" s="15">
        <f>VLOOKUP(C2189,away!$B$2:$E$405,3,FALSE)</f>
        <v>0.98619999999999997</v>
      </c>
      <c r="J2189" s="15">
        <f>VLOOKUP(B2189,home!$B$2:$E$405,4,FALSE)</f>
        <v>0.98619999999999997</v>
      </c>
      <c r="K2189" s="16">
        <f t="shared" si="2854"/>
        <v>0.74668554388800001</v>
      </c>
      <c r="L2189" s="16">
        <f t="shared" si="2855"/>
        <v>0.98620670615999995</v>
      </c>
      <c r="M2189" s="17">
        <f t="shared" si="2856"/>
        <v>0.17677239991410532</v>
      </c>
      <c r="N2189" s="17">
        <f t="shared" si="2857"/>
        <v>0.13199339557425077</v>
      </c>
      <c r="O2189" s="17">
        <f t="shared" si="2858"/>
        <v>0.17433412625928801</v>
      </c>
      <c r="P2189" s="17">
        <f t="shared" si="2859"/>
        <v>0.13017277188415574</v>
      </c>
      <c r="Q2189" s="17">
        <f t="shared" si="2860"/>
        <v>4.927878018199168E-2</v>
      </c>
      <c r="R2189" s="17">
        <f t="shared" si="2861"/>
        <v>8.5964742214727011E-2</v>
      </c>
      <c r="S2189" s="17">
        <f t="shared" si="2862"/>
        <v>2.3964361161920775E-2</v>
      </c>
      <c r="T2189" s="17">
        <f t="shared" si="2863"/>
        <v>4.8599063486864692E-2</v>
      </c>
      <c r="U2189" s="17">
        <f t="shared" si="2864"/>
        <v>6.4188630295795149E-2</v>
      </c>
      <c r="V2189" s="17">
        <f t="shared" si="2865"/>
        <v>1.960780780757895E-3</v>
      </c>
      <c r="W2189" s="17">
        <f t="shared" si="2866"/>
        <v>1.2265250927442553E-2</v>
      </c>
      <c r="X2189" s="17">
        <f t="shared" si="2867"/>
        <v>1.2096072717379005E-2</v>
      </c>
      <c r="Y2189" s="17">
        <f t="shared" si="2868"/>
        <v>5.9646140160390946E-3</v>
      </c>
      <c r="Z2189" s="17">
        <f t="shared" si="2869"/>
        <v>2.8259668421826475E-2</v>
      </c>
      <c r="AA2189" s="17">
        <f t="shared" si="2870"/>
        <v>2.1101085885646041E-2</v>
      </c>
      <c r="AB2189" s="17">
        <f t="shared" si="2871"/>
        <v>7.8779378955755059E-3</v>
      </c>
      <c r="AC2189" s="17">
        <f t="shared" si="2872"/>
        <v>9.0243255385334784E-5</v>
      </c>
      <c r="AD2189" s="17">
        <f t="shared" si="2873"/>
        <v>2.2895713899200596E-3</v>
      </c>
      <c r="AE2189" s="17">
        <f t="shared" si="2874"/>
        <v>2.2579906589712344E-3</v>
      </c>
      <c r="AF2189" s="17">
        <f t="shared" si="2875"/>
        <v>1.1134227651620344E-3</v>
      </c>
      <c r="AG2189" s="17">
        <f t="shared" si="2876"/>
        <v>3.660216659313364E-4</v>
      </c>
      <c r="AH2189" s="17">
        <f t="shared" si="2877"/>
        <v>6.9674686278658124E-3</v>
      </c>
      <c r="AI2189" s="17">
        <f t="shared" si="2878"/>
        <v>5.2025081019205612E-3</v>
      </c>
      <c r="AJ2189" s="17">
        <f t="shared" si="2879"/>
        <v>1.9423187958321404E-3</v>
      </c>
      <c r="AK2189" s="17">
        <f t="shared" si="2880"/>
        <v>4.8343378882326909E-4</v>
      </c>
      <c r="AL2189" s="17">
        <f t="shared" si="2881"/>
        <v>2.6581558440269726E-6</v>
      </c>
      <c r="AM2189" s="17">
        <f t="shared" si="2882"/>
        <v>3.4191797171057286E-4</v>
      </c>
      <c r="AN2189" s="17">
        <f t="shared" si="2883"/>
        <v>3.3720179665759208E-4</v>
      </c>
      <c r="AO2189" s="17">
        <f t="shared" si="2884"/>
        <v>1.66275336596459E-4</v>
      </c>
      <c r="AP2189" s="17">
        <f t="shared" si="2885"/>
        <v>5.4660617340146378E-5</v>
      </c>
      <c r="AQ2189" s="17">
        <f t="shared" si="2886"/>
        <v>1.3476666845924482E-5</v>
      </c>
      <c r="AR2189" s="17">
        <f t="shared" si="2887"/>
        <v>1.3742728571521359E-3</v>
      </c>
      <c r="AS2189" s="17">
        <f t="shared" si="2888"/>
        <v>1.0261496757931583E-3</v>
      </c>
      <c r="AT2189" s="17">
        <f t="shared" si="2889"/>
        <v>3.8310556439005461E-4</v>
      </c>
      <c r="AU2189" s="17">
        <f t="shared" si="2890"/>
        <v>9.5353128904369079E-5</v>
      </c>
      <c r="AV2189" s="17">
        <f t="shared" si="2891"/>
        <v>1.7799700729345344E-5</v>
      </c>
      <c r="AW2189" s="17">
        <f t="shared" si="2892"/>
        <v>5.4373042285697311E-8</v>
      </c>
      <c r="AX2189" s="17">
        <f t="shared" si="2893"/>
        <v>4.2550867778631807E-5</v>
      </c>
      <c r="AY2189" s="17">
        <f t="shared" si="2894"/>
        <v>4.1963951156214139E-5</v>
      </c>
      <c r="AZ2189" s="17">
        <f t="shared" si="2895"/>
        <v>2.0692565023614537E-5</v>
      </c>
      <c r="BA2189" s="17">
        <f t="shared" si="2896"/>
        <v>6.8023821313135046E-6</v>
      </c>
      <c r="BB2189" s="17">
        <f t="shared" si="2897"/>
        <v>1.6771387189410829E-6</v>
      </c>
      <c r="BC2189" s="17">
        <f t="shared" si="2898"/>
        <v>3.3080109035605756E-7</v>
      </c>
      <c r="BD2189" s="17">
        <f t="shared" si="2899"/>
        <v>2.2588618463618323E-4</v>
      </c>
      <c r="BE2189" s="17">
        <f t="shared" si="2900"/>
        <v>1.6866594863185365E-4</v>
      </c>
      <c r="BF2189" s="17">
        <f t="shared" si="2901"/>
        <v>6.2970212794780564E-5</v>
      </c>
      <c r="BG2189" s="17">
        <f t="shared" si="2902"/>
        <v>1.5672982529804609E-5</v>
      </c>
      <c r="BH2189" s="17">
        <f t="shared" si="2903"/>
        <v>2.9256973711535684E-6</v>
      </c>
      <c r="BI2189" s="17">
        <f t="shared" si="2904"/>
        <v>4.36915186566299E-7</v>
      </c>
      <c r="BJ2189" s="18">
        <f t="shared" si="2905"/>
        <v>0.26725173347900227</v>
      </c>
      <c r="BK2189" s="18">
        <f t="shared" si="2906"/>
        <v>0.33300517910332533</v>
      </c>
      <c r="BL2189" s="18">
        <f t="shared" si="2907"/>
        <v>0.37143549073359283</v>
      </c>
      <c r="BM2189" s="18">
        <f t="shared" si="2908"/>
        <v>0.25139394613111443</v>
      </c>
      <c r="BN2189" s="18">
        <f t="shared" si="2909"/>
        <v>0.74851621602851859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1.3391999999999999</v>
      </c>
      <c r="F2190" s="10">
        <f>VLOOKUP(B2190,home!$B$2:$E$405,3,FALSE)</f>
        <v>0.67200000000000004</v>
      </c>
      <c r="G2190" s="10">
        <f>VLOOKUP(C2190,away!$B$2:$E$405,4,FALSE)</f>
        <v>0.82140000000000002</v>
      </c>
      <c r="H2190" s="10">
        <f>VLOOKUP(A2190,away!$A$2:$E$405,3,FALSE)</f>
        <v>1.014</v>
      </c>
      <c r="I2190" s="10">
        <f>VLOOKUP(C2190,away!$B$2:$E$405,3,FALSE)</f>
        <v>0.88759999999999994</v>
      </c>
      <c r="J2190" s="10">
        <f>VLOOKUP(B2190,home!$B$2:$E$405,4,FALSE)</f>
        <v>1.5779000000000001</v>
      </c>
      <c r="K2190" s="12">
        <f t="shared" ref="K2190:K2201" si="2910">E2190*F2190*G2190</f>
        <v>0.73921268736000001</v>
      </c>
      <c r="L2190" s="12">
        <f t="shared" ref="L2190:L2201" si="2911">H2190*I2190*J2190</f>
        <v>1.4201516565600001</v>
      </c>
      <c r="M2190" s="13">
        <f t="shared" ref="M2190:M2201" si="2912">_xlfn.POISSON.DIST(0,K2190,FALSE) * _xlfn.POISSON.DIST(0,L2190,FALSE)</f>
        <v>0.11539845145642109</v>
      </c>
      <c r="N2190" s="13">
        <f t="shared" ref="N2190:N2201" si="2913">_xlfn.POISSON.DIST(1,K2190,FALSE) * _xlfn.POISSON.DIST(0,L2190,FALSE)</f>
        <v>8.5303999418283538E-2</v>
      </c>
      <c r="O2190" s="13">
        <f t="shared" ref="O2190:O2201" si="2914">_xlfn.POISSON.DIST(0,K2190,FALSE) * _xlfn.POISSON.DIST(1,L2190,FALSE)</f>
        <v>0.16388330200029516</v>
      </c>
      <c r="P2190" s="13">
        <f t="shared" ref="P2190:P2201" si="2915">_xlfn.POISSON.DIST(1,K2190,FALSE) * _xlfn.POISSON.DIST(1,L2190,FALSE)</f>
        <v>0.12114461608506866</v>
      </c>
      <c r="Q2190" s="13">
        <f t="shared" ref="Q2190:Q2201" si="2916">_xlfn.POISSON.DIST(2,K2190,FALSE) * _xlfn.POISSON.DIST(0,L2190,FALSE)</f>
        <v>3.1528899326272626E-2</v>
      </c>
      <c r="R2190" s="13">
        <f t="shared" ref="R2190:R2201" si="2917">_xlfn.POISSON.DIST(0,K2190,FALSE) * _xlfn.POISSON.DIST(2,L2190,FALSE)</f>
        <v>0.11636957140912099</v>
      </c>
      <c r="S2190" s="13">
        <f t="shared" ref="S2190:S2201" si="2918">_xlfn.POISSON.DIST(2,K2190,FALSE) * _xlfn.POISSON.DIST(2,L2190,FALSE)</f>
        <v>3.1794226484791493E-2</v>
      </c>
      <c r="T2190" s="13">
        <f t="shared" ref="T2190:T2201" si="2919">_xlfn.POISSON.DIST(2,K2190,FALSE) * _xlfn.POISSON.DIST(1,L2190,FALSE)</f>
        <v>4.4775818607719543E-2</v>
      </c>
      <c r="U2190" s="13">
        <f t="shared" ref="U2190:U2201" si="2920">_xlfn.POISSON.DIST(1,K2190,FALSE) * _xlfn.POISSON.DIST(2,L2190,FALSE)</f>
        <v>8.6021863608267746E-2</v>
      </c>
      <c r="V2190" s="13">
        <f t="shared" ref="V2190:V2201" si="2921">_xlfn.POISSON.DIST(3,K2190,FALSE) * _xlfn.POISSON.DIST(3,L2190,FALSE)</f>
        <v>3.7085991214789106E-3</v>
      </c>
      <c r="W2190" s="13">
        <f t="shared" ref="W2190:W2201" si="2922">_xlfn.POISSON.DIST(3,K2190,FALSE) * _xlfn.POISSON.DIST(0,L2190,FALSE)</f>
        <v>7.7688541334922949E-3</v>
      </c>
      <c r="X2190" s="13">
        <f t="shared" ref="X2190:X2201" si="2923">_xlfn.POISSON.DIST(3,K2190,FALSE) * _xlfn.POISSON.DIST(1,L2190,FALSE)</f>
        <v>1.1032951067252087E-2</v>
      </c>
      <c r="Y2190" s="13">
        <f t="shared" ref="Y2190:Y2201" si="2924">_xlfn.POISSON.DIST(3,K2190,FALSE) * _xlfn.POISSON.DIST(2,L2190,FALSE)</f>
        <v>7.834231867451736E-3</v>
      </c>
      <c r="Z2190" s="13">
        <f t="shared" ref="Z2190:Z2201" si="2925">_xlfn.POISSON.DIST(0,K2190,FALSE) * _xlfn.POISSON.DIST(3,L2190,FALSE)</f>
        <v>5.5087479869946818E-2</v>
      </c>
      <c r="AA2190" s="13">
        <f t="shared" ref="AA2190:AA2201" si="2926">_xlfn.POISSON.DIST(1,K2190,FALSE) * _xlfn.POISSON.DIST(3,L2190,FALSE)</f>
        <v>4.0721364034553294E-2</v>
      </c>
      <c r="AB2190" s="13">
        <f t="shared" ref="AB2190:AB2201" si="2927">_xlfn.POISSON.DIST(2,K2190,FALSE) * _xlfn.POISSON.DIST(3,L2190,FALSE)</f>
        <v>1.5050874470473496E-2</v>
      </c>
      <c r="AC2190" s="13">
        <f t="shared" ref="AC2190:AC2201" si="2928">_xlfn.POISSON.DIST(4,K2190,FALSE) * _xlfn.POISSON.DIST(4,L2190,FALSE)</f>
        <v>2.4332909752836332E-4</v>
      </c>
      <c r="AD2190" s="13">
        <f t="shared" ref="AD2190:AD2201" si="2929">_xlfn.POISSON.DIST(4,K2190,FALSE) * _xlfn.POISSON.DIST(0,L2190,FALSE)</f>
        <v>1.4357088854316706E-3</v>
      </c>
      <c r="AE2190" s="13">
        <f t="shared" ref="AE2190:AE2201" si="2930">_xlfn.POISSON.DIST(4,K2190,FALSE) * _xlfn.POISSON.DIST(1,L2190,FALSE)</f>
        <v>2.0389243519836984E-3</v>
      </c>
      <c r="AF2190" s="13">
        <f t="shared" ref="AF2190:AF2201" si="2931">_xlfn.POISSON.DIST(4,K2190,FALSE) * _xlfn.POISSON.DIST(2,L2190,FALSE)</f>
        <v>1.4477908980350871E-3</v>
      </c>
      <c r="AG2190" s="13">
        <f t="shared" ref="AG2190:AG2201" si="2932">_xlfn.POISSON.DIST(4,K2190,FALSE) * _xlfn.POISSON.DIST(3,L2190,FALSE)</f>
        <v>6.8536088073234002E-4</v>
      </c>
      <c r="AH2190" s="13">
        <f t="shared" ref="AH2190:AH2201" si="2933">_xlfn.POISSON.DIST(0,K2190,FALSE) * _xlfn.POISSON.DIST(4,L2190,FALSE)</f>
        <v>1.9558143948255158E-2</v>
      </c>
      <c r="AI2190" s="13">
        <f t="shared" ref="AI2190:AI2201" si="2934">_xlfn.POISSON.DIST(1,K2190,FALSE) * _xlfn.POISSON.DIST(4,L2190,FALSE)</f>
        <v>1.4457628147763416E-2</v>
      </c>
      <c r="AJ2190" s="13">
        <f t="shared" ref="AJ2190:AJ2201" si="2935">_xlfn.POISSON.DIST(2,K2190,FALSE) * _xlfn.POISSON.DIST(4,L2190,FALSE)</f>
        <v>5.343631077979887E-3</v>
      </c>
      <c r="AK2190" s="13">
        <f t="shared" ref="AK2190:AK2201" si="2936">_xlfn.POISSON.DIST(3,K2190,FALSE) * _xlfn.POISSON.DIST(4,L2190,FALSE)</f>
        <v>1.3166932964713089E-3</v>
      </c>
      <c r="AL2190" s="13">
        <f t="shared" ref="AL2190:AL2201" si="2937">_xlfn.POISSON.DIST(5,K2190,FALSE) * _xlfn.POISSON.DIST(5,L2190,FALSE)</f>
        <v>1.021781825678375E-5</v>
      </c>
      <c r="AM2190" s="13">
        <f t="shared" ref="AM2190:AM2201" si="2938">_xlfn.POISSON.DIST(5,K2190,FALSE) * _xlfn.POISSON.DIST(0,L2190,FALSE)</f>
        <v>2.1225884469331521E-4</v>
      </c>
      <c r="AN2190" s="13">
        <f t="shared" ref="AN2190:AN2201" si="2939">_xlfn.POISSON.DIST(5,K2190,FALSE) * _xlfn.POISSON.DIST(1,L2190,FALSE)</f>
        <v>3.0143974991072339E-4</v>
      </c>
      <c r="AO2190" s="13">
        <f t="shared" ref="AO2190:AO2201" si="2940">_xlfn.POISSON.DIST(5,K2190,FALSE) * _xlfn.POISSON.DIST(2,L2190,FALSE)</f>
        <v>2.14045080094373E-4</v>
      </c>
      <c r="AP2190" s="13">
        <f t="shared" ref="AP2190:AP2201" si="2941">_xlfn.POISSON.DIST(5,K2190,FALSE) * _xlfn.POISSON.DIST(3,L2190,FALSE)</f>
        <v>1.0132549169151394E-4</v>
      </c>
      <c r="AQ2190" s="13">
        <f t="shared" ref="AQ2190:AQ2201" si="2942">_xlfn.POISSON.DIST(5,K2190,FALSE) * _xlfn.POISSON.DIST(4,L2190,FALSE)</f>
        <v>3.5974391219365014E-5</v>
      </c>
      <c r="AR2190" s="13">
        <f t="shared" ref="AR2190:AR2201" si="2943">_xlfn.POISSON.DIST(0,K2190,FALSE) * _xlfn.POISSON.DIST(5,L2190,FALSE)</f>
        <v>5.5551061054707014E-3</v>
      </c>
      <c r="AS2190" s="13">
        <f t="shared" ref="AS2190:AS2201" si="2944">_xlfn.POISSON.DIST(1,K2190,FALSE) * _xlfn.POISSON.DIST(5,L2190,FALSE)</f>
        <v>4.1064049127949405E-3</v>
      </c>
      <c r="AT2190" s="13">
        <f t="shared" ref="AT2190:AT2201" si="2945">_xlfn.POISSON.DIST(2,K2190,FALSE) * _xlfn.POISSON.DIST(5,L2190,FALSE)</f>
        <v>1.5177533054877273E-3</v>
      </c>
      <c r="AU2190" s="13">
        <f t="shared" ref="AU2190:AU2201" si="2946">_xlfn.POISSON.DIST(3,K2190,FALSE) * _xlfn.POISSON.DIST(5,L2190,FALSE)</f>
        <v>3.7398083323303535E-4</v>
      </c>
      <c r="AV2190" s="13">
        <f t="shared" ref="AV2190:AV2201" si="2947">_xlfn.POISSON.DIST(4,K2190,FALSE) * _xlfn.POISSON.DIST(5,L2190,FALSE)</f>
        <v>6.9112844188830993E-5</v>
      </c>
      <c r="AW2190" s="13">
        <f t="shared" ref="AW2190:AW2201" si="2948">_xlfn.POISSON.DIST(6,K2190,FALSE) * _xlfn.POISSON.DIST(6,L2190,FALSE)</f>
        <v>2.9796126529973535E-7</v>
      </c>
      <c r="AX2190" s="13">
        <f t="shared" ref="AX2190:AX2201" si="2949">_xlfn.POISSON.DIST(6,K2190,FALSE) * _xlfn.POISSON.DIST(0,L2190,FALSE)</f>
        <v>2.6150738500279059E-5</v>
      </c>
      <c r="AY2190" s="13">
        <f t="shared" ref="AY2190:AY2201" si="2950">_xlfn.POISSON.DIST(6,K2190,FALSE) * _xlfn.POISSON.DIST(1,L2190,FALSE)</f>
        <v>3.7138014601438679E-5</v>
      </c>
      <c r="AZ2190" s="13">
        <f t="shared" ref="AZ2190:AZ2201" si="2951">_xlfn.POISSON.DIST(6,K2190,FALSE) * _xlfn.POISSON.DIST(2,L2190,FALSE)</f>
        <v>2.6370806478791307E-5</v>
      </c>
      <c r="BA2190" s="13">
        <f t="shared" ref="BA2190:BA2201" si="2952">_xlfn.POISSON.DIST(6,K2190,FALSE) * _xlfn.POISSON.DIST(3,L2190,FALSE)</f>
        <v>1.2483514835226224E-5</v>
      </c>
      <c r="BB2190" s="13">
        <f t="shared" ref="BB2190:BB2201" si="2953">_xlfn.POISSON.DIST(6,K2190,FALSE) * _xlfn.POISSON.DIST(4,L2190,FALSE)</f>
        <v>4.4321210682344647E-6</v>
      </c>
      <c r="BC2190" s="13">
        <f t="shared" ref="BC2190:BC2201" si="2954">_xlfn.POISSON.DIST(6,K2190,FALSE) * _xlfn.POISSON.DIST(5,L2190,FALSE)</f>
        <v>1.2588568154255306E-6</v>
      </c>
      <c r="BD2190" s="13">
        <f t="shared" ref="BD2190:BD2201" si="2955">_xlfn.POISSON.DIST(0,K2190,FALSE) * _xlfn.POISSON.DIST(6,L2190,FALSE)</f>
        <v>1.3148488563417969E-3</v>
      </c>
      <c r="BE2190" s="13">
        <f t="shared" ref="BE2190:BE2201" si="2956">_xlfn.POISSON.DIST(1,K2190,FALSE) * _xlfn.POISSON.DIST(6,L2190,FALSE)</f>
        <v>9.7195295656864222E-4</v>
      </c>
      <c r="BF2190" s="13">
        <f t="shared" ref="BF2190:BF2201" si="2957">_xlfn.POISSON.DIST(2,K2190,FALSE) * _xlfn.POISSON.DIST(6,L2190,FALSE)</f>
        <v>3.5923997850630172E-4</v>
      </c>
      <c r="BG2190" s="13">
        <f t="shared" ref="BG2190:BG2201" si="2958">_xlfn.POISSON.DIST(3,K2190,FALSE) * _xlfn.POISSON.DIST(6,L2190,FALSE)</f>
        <v>8.8518249972930656E-5</v>
      </c>
      <c r="BH2190" s="13">
        <f t="shared" ref="BH2190:BH2201" si="2959">_xlfn.POISSON.DIST(4,K2190,FALSE) * _xlfn.POISSON.DIST(6,L2190,FALSE)</f>
        <v>1.6358453360723574E-5</v>
      </c>
      <c r="BI2190" s="13">
        <f t="shared" ref="BI2190:BI2201" si="2960">_xlfn.POISSON.DIST(5,K2190,FALSE) * _xlfn.POISSON.DIST(6,L2190,FALSE)</f>
        <v>2.4184752539667404E-6</v>
      </c>
      <c r="BJ2190" s="14">
        <f t="shared" ref="BJ2190:BJ2201" si="2961">SUM(N2190,Q2190,T2190,W2190,X2190,Y2190,AD2190,AE2190,AF2190,AG2190,AM2190,AN2190,AO2190,AP2190,AQ2190,AX2190,AY2190,AZ2190,BA2190,BB2190,BC2190)</f>
        <v>0.19482541704656334</v>
      </c>
      <c r="BK2190" s="14">
        <f t="shared" ref="BK2190:BK2201" si="2962">SUM(M2190,P2190,S2190,V2190,AC2190,AL2190,AY2190)</f>
        <v>0.27233657807814676</v>
      </c>
      <c r="BL2190" s="14">
        <f t="shared" ref="BL2190:BL2201" si="2963">SUM(O2190,R2190,U2190,AA2190,AB2190,AH2190,AI2190,AJ2190,AK2190,AR2190,AS2190,AT2190,AU2190,AV2190,BD2190,BE2190,BF2190,BG2190,BH2190,BI2190)</f>
        <v>0.47709876696436004</v>
      </c>
      <c r="BM2190" s="14">
        <f t="shared" ref="BM2190:BM2201" si="2964">SUM(S2190:BI2190)</f>
        <v>0.36568256221021861</v>
      </c>
      <c r="BN2190" s="14">
        <f t="shared" ref="BN2190:BN2201" si="2965">SUM(M2190:R2190)</f>
        <v>0.63362883969546202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1.6516999999999999</v>
      </c>
      <c r="F2191" s="10">
        <f>VLOOKUP(B2191,home!$B$2:$E$405,3,FALSE)</f>
        <v>0.4325</v>
      </c>
      <c r="G2191" s="10">
        <f>VLOOKUP(C2191,away!$B$2:$E$405,4,FALSE)</f>
        <v>1.0091000000000001</v>
      </c>
      <c r="H2191" s="10">
        <f>VLOOKUP(A2191,away!$A$2:$E$405,3,FALSE)</f>
        <v>1.3258000000000001</v>
      </c>
      <c r="I2191" s="10">
        <f>VLOOKUP(C2191,away!$B$2:$E$405,3,FALSE)</f>
        <v>1.7599</v>
      </c>
      <c r="J2191" s="10">
        <f>VLOOKUP(B2191,home!$B$2:$E$405,4,FALSE)</f>
        <v>1.2929999999999999</v>
      </c>
      <c r="K2191" s="12">
        <f t="shared" si="2910"/>
        <v>0.72086092827500003</v>
      </c>
      <c r="L2191" s="12">
        <f t="shared" si="2911"/>
        <v>3.0169251180600001</v>
      </c>
      <c r="M2191" s="13">
        <f t="shared" si="2912"/>
        <v>2.3806751874425016E-2</v>
      </c>
      <c r="N2191" s="13">
        <f t="shared" si="2913"/>
        <v>1.7161357255410615E-2</v>
      </c>
      <c r="O2191" s="13">
        <f t="shared" si="2914"/>
        <v>7.1823187709374819E-2</v>
      </c>
      <c r="P2191" s="13">
        <f t="shared" si="2915"/>
        <v>5.1774529763849511E-2</v>
      </c>
      <c r="Q2191" s="13">
        <f t="shared" si="2916"/>
        <v>6.1854759607971009E-3</v>
      </c>
      <c r="R2191" s="13">
        <f t="shared" si="2917"/>
        <v>0.10834258952977559</v>
      </c>
      <c r="S2191" s="13">
        <f t="shared" si="2918"/>
        <v>2.8149597500819086E-2</v>
      </c>
      <c r="T2191" s="13">
        <f t="shared" si="2919"/>
        <v>1.8661117793285085E-2</v>
      </c>
      <c r="U2191" s="13">
        <f t="shared" si="2920"/>
        <v>7.8099939660151343E-2</v>
      </c>
      <c r="V2191" s="13">
        <f t="shared" si="2921"/>
        <v>6.8021420577291675E-3</v>
      </c>
      <c r="W2191" s="13">
        <f t="shared" si="2922"/>
        <v>1.486289314307632E-3</v>
      </c>
      <c r="X2191" s="13">
        <f t="shared" si="2923"/>
        <v>4.4840235650388692E-3</v>
      </c>
      <c r="Y2191" s="13">
        <f t="shared" si="2924"/>
        <v>6.7639816616693561E-3</v>
      </c>
      <c r="Z2191" s="13">
        <f t="shared" si="2925"/>
        <v>0.10895382656934814</v>
      </c>
      <c r="AA2191" s="13">
        <f t="shared" si="2926"/>
        <v>7.8540556559893671E-2</v>
      </c>
      <c r="AB2191" s="13">
        <f t="shared" si="2927"/>
        <v>2.8308409254500042E-2</v>
      </c>
      <c r="AC2191" s="13">
        <f t="shared" si="2928"/>
        <v>9.2457411946484064E-4</v>
      </c>
      <c r="AD2191" s="13">
        <f t="shared" si="2929"/>
        <v>2.6785197369925316E-4</v>
      </c>
      <c r="AE2191" s="13">
        <f t="shared" si="2930"/>
        <v>8.0808934737522343E-4</v>
      </c>
      <c r="AF2191" s="13">
        <f t="shared" si="2931"/>
        <v>1.2189725248665123E-3</v>
      </c>
      <c r="AG2191" s="13">
        <f t="shared" si="2932"/>
        <v>1.2258496094982665E-3</v>
      </c>
      <c r="AH2191" s="13">
        <f t="shared" si="2933"/>
        <v>8.2176384021454843E-2</v>
      </c>
      <c r="AI2191" s="13">
        <f t="shared" si="2934"/>
        <v>5.9237744467988823E-2</v>
      </c>
      <c r="AJ2191" s="13">
        <f t="shared" si="2935"/>
        <v>2.1351087733055833E-2</v>
      </c>
      <c r="AK2191" s="13">
        <f t="shared" si="2936"/>
        <v>5.1303883076438649E-3</v>
      </c>
      <c r="AL2191" s="13">
        <f t="shared" si="2937"/>
        <v>8.0429939404782409E-5</v>
      </c>
      <c r="AM2191" s="13">
        <f t="shared" si="2938"/>
        <v>3.8616804480226919E-5</v>
      </c>
      <c r="AN2191" s="13">
        <f t="shared" si="2939"/>
        <v>1.1650400741560854E-4</v>
      </c>
      <c r="AO2191" s="13">
        <f t="shared" si="2940"/>
        <v>1.7574193316339897E-4</v>
      </c>
      <c r="AP2191" s="13">
        <f t="shared" si="2941"/>
        <v>1.7673341748569339E-4</v>
      </c>
      <c r="AQ2191" s="13">
        <f t="shared" si="2942"/>
        <v>1.332978716032932E-4</v>
      </c>
      <c r="AR2191" s="13">
        <f t="shared" si="2943"/>
        <v>4.9583999413134315E-2</v>
      </c>
      <c r="AS2191" s="13">
        <f t="shared" si="2944"/>
        <v>3.5743167844539063E-2</v>
      </c>
      <c r="AT2191" s="13">
        <f t="shared" si="2945"/>
        <v>1.2882926575951779E-2</v>
      </c>
      <c r="AU2191" s="13">
        <f t="shared" si="2946"/>
        <v>3.0955994701464223E-3</v>
      </c>
      <c r="AV2191" s="13">
        <f t="shared" si="2947"/>
        <v>5.5787417690433697E-4</v>
      </c>
      <c r="AW2191" s="13">
        <f t="shared" si="2948"/>
        <v>4.8588250108190646E-6</v>
      </c>
      <c r="AX2191" s="13">
        <f t="shared" si="2949"/>
        <v>4.6395575874384234E-6</v>
      </c>
      <c r="AY2191" s="13">
        <f t="shared" si="2950"/>
        <v>1.3997197822228836E-5</v>
      </c>
      <c r="AZ2191" s="13">
        <f t="shared" si="2951"/>
        <v>2.1114248846168452E-5</v>
      </c>
      <c r="BA2191" s="13">
        <f t="shared" si="2952"/>
        <v>2.1233369230991666E-5</v>
      </c>
      <c r="BB2191" s="13">
        <f t="shared" si="2953"/>
        <v>1.6014871243505274E-5</v>
      </c>
      <c r="BC2191" s="13">
        <f t="shared" si="2954"/>
        <v>9.6631334634055702E-6</v>
      </c>
      <c r="BD2191" s="13">
        <f t="shared" si="2955"/>
        <v>2.4931868880559534E-2</v>
      </c>
      <c r="BE2191" s="13">
        <f t="shared" si="2956"/>
        <v>1.7972410144870735E-2</v>
      </c>
      <c r="BF2191" s="13">
        <f t="shared" si="2957"/>
        <v>6.4778041301852716E-3</v>
      </c>
      <c r="BG2191" s="13">
        <f t="shared" si="2958"/>
        <v>1.556531966156328E-3</v>
      </c>
      <c r="BH2191" s="13">
        <f t="shared" si="2959"/>
        <v>2.8051076950329033E-4</v>
      </c>
      <c r="BI2191" s="13">
        <f t="shared" si="2960"/>
        <v>4.0441850739055301E-5</v>
      </c>
      <c r="BJ2191" s="14">
        <f t="shared" si="2961"/>
        <v>5.8990565418289842E-2</v>
      </c>
      <c r="BK2191" s="14">
        <f t="shared" si="2962"/>
        <v>0.11155202245351464</v>
      </c>
      <c r="BL2191" s="14">
        <f t="shared" si="2963"/>
        <v>0.68613342246652886</v>
      </c>
      <c r="BM2191" s="14">
        <f t="shared" si="2964"/>
        <v>0.68652680644123765</v>
      </c>
      <c r="BN2191" s="14">
        <f t="shared" si="2965"/>
        <v>0.27909389209363267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1.242</v>
      </c>
      <c r="F2192" s="10">
        <f>VLOOKUP(B2192,home!$B$2:$E$405,3,FALSE)</f>
        <v>0.80520000000000003</v>
      </c>
      <c r="G2192" s="10">
        <f>VLOOKUP(C2192,away!$B$2:$E$405,4,FALSE)</f>
        <v>1.3734999999999999</v>
      </c>
      <c r="H2192" s="10">
        <f>VLOOKUP(A2192,away!$A$2:$E$405,3,FALSE)</f>
        <v>0.96209999999999996</v>
      </c>
      <c r="I2192" s="10">
        <f>VLOOKUP(C2192,away!$B$2:$E$405,3,FALSE)</f>
        <v>0.85599999999999998</v>
      </c>
      <c r="J2192" s="10">
        <f>VLOOKUP(B2192,home!$B$2:$E$405,4,FALSE)</f>
        <v>0.67249999999999999</v>
      </c>
      <c r="K2192" s="12">
        <f t="shared" si="2910"/>
        <v>1.3735802124000001</v>
      </c>
      <c r="L2192" s="12">
        <f t="shared" si="2911"/>
        <v>0.55384248599999997</v>
      </c>
      <c r="M2192" s="13">
        <f t="shared" si="2912"/>
        <v>0.14552277165448768</v>
      </c>
      <c r="N2192" s="13">
        <f t="shared" si="2913"/>
        <v>0.19988719959820786</v>
      </c>
      <c r="O2192" s="13">
        <f t="shared" si="2914"/>
        <v>8.0596693622731752E-2</v>
      </c>
      <c r="P2192" s="13">
        <f t="shared" si="2915"/>
        <v>0.1107060235450496</v>
      </c>
      <c r="Q2192" s="13">
        <f t="shared" si="2916"/>
        <v>0.13728055104007381</v>
      </c>
      <c r="R2192" s="13">
        <f t="shared" si="2917"/>
        <v>2.2318936579697052E-2</v>
      </c>
      <c r="S2192" s="13">
        <f t="shared" si="2918"/>
        <v>2.1054821025289237E-2</v>
      </c>
      <c r="T2192" s="13">
        <f t="shared" si="2919"/>
        <v>7.6031801667484342E-2</v>
      </c>
      <c r="U2192" s="13">
        <f t="shared" si="2920"/>
        <v>3.0656849647682401E-2</v>
      </c>
      <c r="V2192" s="13">
        <f t="shared" si="2921"/>
        <v>1.7797104006181737E-3</v>
      </c>
      <c r="W2192" s="13">
        <f t="shared" si="2922"/>
        <v>6.285528281867124E-2</v>
      </c>
      <c r="X2192" s="13">
        <f t="shared" si="2923"/>
        <v>3.481192609452595E-2</v>
      </c>
      <c r="Y2192" s="13">
        <f t="shared" si="2924"/>
        <v>9.6401618453202612E-3</v>
      </c>
      <c r="Z2192" s="13">
        <f t="shared" si="2925"/>
        <v>4.1203917733919166E-3</v>
      </c>
      <c r="AA2192" s="13">
        <f t="shared" si="2926"/>
        <v>5.6596886072668813E-3</v>
      </c>
      <c r="AB2192" s="13">
        <f t="shared" si="2927"/>
        <v>3.8870181396437531E-3</v>
      </c>
      <c r="AC2192" s="13">
        <f t="shared" si="2928"/>
        <v>8.4619343107859857E-5</v>
      </c>
      <c r="AD2192" s="13">
        <f t="shared" si="2929"/>
        <v>2.1584193181133134E-2</v>
      </c>
      <c r="AE2192" s="13">
        <f t="shared" si="2930"/>
        <v>1.195424320974302E-2</v>
      </c>
      <c r="AF2192" s="13">
        <f t="shared" si="2931"/>
        <v>3.3103838887663466E-3</v>
      </c>
      <c r="AG2192" s="13">
        <f t="shared" si="2932"/>
        <v>6.1114374752290021E-4</v>
      </c>
      <c r="AH2192" s="13">
        <f t="shared" si="2933"/>
        <v>5.7051200576733194E-4</v>
      </c>
      <c r="AI2192" s="13">
        <f t="shared" si="2934"/>
        <v>7.8364400205864178E-4</v>
      </c>
      <c r="AJ2192" s="13">
        <f t="shared" si="2935"/>
        <v>5.3819894739684775E-4</v>
      </c>
      <c r="AK2192" s="13">
        <f t="shared" si="2936"/>
        <v>2.4641980815960629E-4</v>
      </c>
      <c r="AL2192" s="13">
        <f t="shared" si="2937"/>
        <v>2.5749567257301394E-6</v>
      </c>
      <c r="AM2192" s="13">
        <f t="shared" si="2938"/>
        <v>5.9295241308446895E-3</v>
      </c>
      <c r="AN2192" s="13">
        <f t="shared" si="2939"/>
        <v>3.284022385424011E-3</v>
      </c>
      <c r="AO2192" s="13">
        <f t="shared" si="2940"/>
        <v>9.0941556101144217E-4</v>
      </c>
      <c r="AP2192" s="13">
        <f t="shared" si="2941"/>
        <v>1.6789099170588724E-4</v>
      </c>
      <c r="AQ2192" s="13">
        <f t="shared" si="2942"/>
        <v>2.3246291055848494E-5</v>
      </c>
      <c r="AR2192" s="13">
        <f t="shared" si="2943"/>
        <v>6.3194757513405103E-5</v>
      </c>
      <c r="AS2192" s="13">
        <f t="shared" si="2944"/>
        <v>8.6803068447829465E-5</v>
      </c>
      <c r="AT2192" s="13">
        <f t="shared" si="2945"/>
        <v>5.9615488597770686E-5</v>
      </c>
      <c r="AU2192" s="13">
        <f t="shared" si="2946"/>
        <v>2.7295551830151888E-5</v>
      </c>
      <c r="AV2192" s="13">
        <f t="shared" si="2947"/>
        <v>9.3731574701088145E-6</v>
      </c>
      <c r="AW2192" s="13">
        <f t="shared" si="2948"/>
        <v>5.4413633585620659E-8</v>
      </c>
      <c r="AX2192" s="13">
        <f t="shared" si="2949"/>
        <v>1.3574461691794289E-3</v>
      </c>
      <c r="AY2192" s="13">
        <f t="shared" si="2950"/>
        <v>7.5181136094951129E-4</v>
      </c>
      <c r="AZ2192" s="13">
        <f t="shared" si="2951"/>
        <v>2.0819253657566032E-4</v>
      </c>
      <c r="BA2192" s="13">
        <f t="shared" si="2952"/>
        <v>3.8435290674569877E-5</v>
      </c>
      <c r="BB2192" s="13">
        <f t="shared" si="2953"/>
        <v>5.3217742343340994E-6</v>
      </c>
      <c r="BC2192" s="13">
        <f t="shared" si="2954"/>
        <v>5.8948493437486884E-7</v>
      </c>
      <c r="BD2192" s="13">
        <f t="shared" si="2955"/>
        <v>5.8333236005652384E-6</v>
      </c>
      <c r="BE2192" s="13">
        <f t="shared" si="2956"/>
        <v>8.0125378702623323E-6</v>
      </c>
      <c r="BF2192" s="13">
        <f t="shared" si="2957"/>
        <v>5.5029317348489909E-6</v>
      </c>
      <c r="BG2192" s="13">
        <f t="shared" si="2958"/>
        <v>2.5195727137255265E-6</v>
      </c>
      <c r="BH2192" s="13">
        <f t="shared" si="2959"/>
        <v>8.6520880581908865E-7</v>
      </c>
      <c r="BI2192" s="13">
        <f t="shared" si="2960"/>
        <v>2.3768673905346655E-7</v>
      </c>
      <c r="BJ2192" s="14">
        <f t="shared" si="2961"/>
        <v>0.57064278306803873</v>
      </c>
      <c r="BK2192" s="14">
        <f t="shared" si="2962"/>
        <v>0.2799023322862278</v>
      </c>
      <c r="BL2192" s="14">
        <f t="shared" si="2963"/>
        <v>0.14552721464572771</v>
      </c>
      <c r="BM2192" s="14">
        <f t="shared" si="2964"/>
        <v>0.30312878878582256</v>
      </c>
      <c r="BN2192" s="14">
        <f t="shared" si="2965"/>
        <v>0.69631217604024787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1.242</v>
      </c>
      <c r="F2193" s="10">
        <f>VLOOKUP(B2193,home!$B$2:$E$405,3,FALSE)</f>
        <v>0.75780000000000003</v>
      </c>
      <c r="G2193" s="10">
        <f>VLOOKUP(C2193,away!$B$2:$E$405,4,FALSE)</f>
        <v>0.75780000000000003</v>
      </c>
      <c r="H2193" s="10">
        <f>VLOOKUP(A2193,away!$A$2:$E$405,3,FALSE)</f>
        <v>0.96209999999999996</v>
      </c>
      <c r="I2193" s="10">
        <f>VLOOKUP(C2193,away!$B$2:$E$405,3,FALSE)</f>
        <v>1.3451</v>
      </c>
      <c r="J2193" s="10">
        <f>VLOOKUP(B2193,home!$B$2:$E$405,4,FALSE)</f>
        <v>1.0394000000000001</v>
      </c>
      <c r="K2193" s="12">
        <f t="shared" si="2910"/>
        <v>0.71323196328000005</v>
      </c>
      <c r="L2193" s="12">
        <f t="shared" si="2911"/>
        <v>1.3451090659739999</v>
      </c>
      <c r="M2193" s="13">
        <f t="shared" si="2912"/>
        <v>0.12766558778775039</v>
      </c>
      <c r="N2193" s="13">
        <f t="shared" si="2913"/>
        <v>9.1055177821152411E-2</v>
      </c>
      <c r="O2193" s="13">
        <f t="shared" si="2914"/>
        <v>0.17172413954620261</v>
      </c>
      <c r="P2193" s="13">
        <f t="shared" si="2915"/>
        <v>0.12247914519110678</v>
      </c>
      <c r="Q2193" s="13">
        <f t="shared" si="2916"/>
        <v>3.2471731622095025E-2</v>
      </c>
      <c r="R2193" s="13">
        <f t="shared" si="2917"/>
        <v>0.11549384847509073</v>
      </c>
      <c r="S2193" s="13">
        <f t="shared" si="2918"/>
        <v>2.9375850741556665E-2</v>
      </c>
      <c r="T2193" s="13">
        <f t="shared" si="2919"/>
        <v>4.3678020592754635E-2</v>
      </c>
      <c r="U2193" s="13">
        <f t="shared" si="2920"/>
        <v>8.2373904294651801E-2</v>
      </c>
      <c r="V2193" s="13">
        <f t="shared" si="2921"/>
        <v>3.1313833712261806E-3</v>
      </c>
      <c r="W2193" s="13">
        <f t="shared" si="2922"/>
        <v>7.7199589653093653E-3</v>
      </c>
      <c r="X2193" s="13">
        <f t="shared" si="2923"/>
        <v>1.0384186793184886E-2</v>
      </c>
      <c r="Y2193" s="13">
        <f t="shared" si="2924"/>
        <v>6.983931899140235E-3</v>
      </c>
      <c r="Z2193" s="13">
        <f t="shared" si="2925"/>
        <v>5.1783940882690643E-2</v>
      </c>
      <c r="AA2193" s="13">
        <f t="shared" si="2926"/>
        <v>3.6933961822136901E-2</v>
      </c>
      <c r="AB2193" s="13">
        <f t="shared" si="2927"/>
        <v>1.3171241051055636E-2</v>
      </c>
      <c r="AC2193" s="13">
        <f t="shared" si="2928"/>
        <v>1.877606395443965E-4</v>
      </c>
      <c r="AD2193" s="13">
        <f t="shared" si="2929"/>
        <v>1.376530372317159E-3</v>
      </c>
      <c r="AE2193" s="13">
        <f t="shared" si="2930"/>
        <v>1.8515834833923762E-3</v>
      </c>
      <c r="AF2193" s="13">
        <f t="shared" si="2931"/>
        <v>1.2452908649594023E-3</v>
      </c>
      <c r="AG2193" s="13">
        <f t="shared" si="2932"/>
        <v>5.5835067741049856E-4</v>
      </c>
      <c r="AH2193" s="13">
        <f t="shared" si="2933"/>
        <v>1.7413762088292217E-2</v>
      </c>
      <c r="AI2193" s="13">
        <f t="shared" si="2934"/>
        <v>1.2420051722323489E-2</v>
      </c>
      <c r="AJ2193" s="13">
        <f t="shared" si="2935"/>
        <v>4.4291889369759644E-3</v>
      </c>
      <c r="AK2193" s="13">
        <f t="shared" si="2936"/>
        <v>1.0530130404191411E-3</v>
      </c>
      <c r="AL2193" s="13">
        <f t="shared" si="2937"/>
        <v>7.2053128898497925E-6</v>
      </c>
      <c r="AM2193" s="13">
        <f t="shared" si="2938"/>
        <v>1.963570919924634E-4</v>
      </c>
      <c r="AN2193" s="13">
        <f t="shared" si="2939"/>
        <v>2.6412170460735323E-4</v>
      </c>
      <c r="AO2193" s="13">
        <f t="shared" si="2940"/>
        <v>1.7763624969392881E-4</v>
      </c>
      <c r="AP2193" s="13">
        <f t="shared" si="2941"/>
        <v>7.9646709969641592E-5</v>
      </c>
      <c r="AQ2193" s="13">
        <f t="shared" si="2942"/>
        <v>2.6783377913791672E-5</v>
      </c>
      <c r="AR2193" s="13">
        <f t="shared" si="2943"/>
        <v>4.6846818515352369E-3</v>
      </c>
      <c r="AS2193" s="13">
        <f t="shared" si="2944"/>
        <v>3.3412648343126624E-3</v>
      </c>
      <c r="AT2193" s="13">
        <f t="shared" si="2945"/>
        <v>1.1915484388076221E-3</v>
      </c>
      <c r="AU2193" s="13">
        <f t="shared" si="2946"/>
        <v>2.8328347745132642E-4</v>
      </c>
      <c r="AV2193" s="13">
        <f t="shared" si="2947"/>
        <v>5.0511707696848793E-5</v>
      </c>
      <c r="AW2193" s="13">
        <f t="shared" si="2948"/>
        <v>1.9201654078258736E-7</v>
      </c>
      <c r="AX2193" s="13">
        <f t="shared" si="2949"/>
        <v>2.3341359037622694E-5</v>
      </c>
      <c r="AY2193" s="13">
        <f t="shared" si="2950"/>
        <v>3.1396673653660445E-5</v>
      </c>
      <c r="AZ2193" s="13">
        <f t="shared" si="2951"/>
        <v>2.1115975186482849E-5</v>
      </c>
      <c r="BA2193" s="13">
        <f t="shared" si="2952"/>
        <v>9.467763220073366E-6</v>
      </c>
      <c r="BB2193" s="13">
        <f t="shared" si="2953"/>
        <v>3.1837935354539697E-6</v>
      </c>
      <c r="BC2193" s="13">
        <f t="shared" si="2954"/>
        <v>8.565099097457093E-7</v>
      </c>
      <c r="BD2193" s="13">
        <f t="shared" si="2955"/>
        <v>1.0502346716173168E-3</v>
      </c>
      <c r="BE2193" s="13">
        <f t="shared" si="2956"/>
        <v>7.49060936742345E-4</v>
      </c>
      <c r="BF2193" s="13">
        <f t="shared" si="2957"/>
        <v>2.671271012645493E-4</v>
      </c>
      <c r="BG2193" s="13">
        <f t="shared" si="2958"/>
        <v>6.3507862293403294E-5</v>
      </c>
      <c r="BH2193" s="13">
        <f t="shared" si="2959"/>
        <v>1.132395932680998E-5</v>
      </c>
      <c r="BI2193" s="13">
        <f t="shared" si="2960"/>
        <v>1.6153219485527104E-6</v>
      </c>
      <c r="BJ2193" s="14">
        <f t="shared" si="2961"/>
        <v>0.19815867030043618</v>
      </c>
      <c r="BK2193" s="14">
        <f t="shared" si="2962"/>
        <v>0.28287832971772797</v>
      </c>
      <c r="BL2193" s="14">
        <f t="shared" si="2963"/>
        <v>0.46670727114014521</v>
      </c>
      <c r="BM2193" s="14">
        <f t="shared" si="2964"/>
        <v>0.33860737694048909</v>
      </c>
      <c r="BN2193" s="14">
        <f t="shared" si="2965"/>
        <v>0.66088963044339799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1.8234999999999999</v>
      </c>
      <c r="F2194" s="10">
        <f>VLOOKUP(B2194,home!$B$2:$E$405,3,FALSE)</f>
        <v>1.0968</v>
      </c>
      <c r="G2194" s="10">
        <f>VLOOKUP(C2194,away!$B$2:$E$405,4,FALSE)</f>
        <v>0.73119999999999996</v>
      </c>
      <c r="H2194" s="10">
        <f>VLOOKUP(A2194,away!$A$2:$E$405,3,FALSE)</f>
        <v>1.5146999999999999</v>
      </c>
      <c r="I2194" s="10">
        <f>VLOOKUP(C2194,away!$B$2:$E$405,3,FALSE)</f>
        <v>0.99029999999999996</v>
      </c>
      <c r="J2194" s="10">
        <f>VLOOKUP(B2194,home!$B$2:$E$405,4,FALSE)</f>
        <v>0.5282</v>
      </c>
      <c r="K2194" s="12">
        <f t="shared" si="2910"/>
        <v>1.4624108217599998</v>
      </c>
      <c r="L2194" s="12">
        <f t="shared" si="2911"/>
        <v>0.79230391396199995</v>
      </c>
      <c r="M2194" s="13">
        <f t="shared" si="2912"/>
        <v>0.10490346467950737</v>
      </c>
      <c r="N2194" s="13">
        <f t="shared" si="2913"/>
        <v>0.15341196198742948</v>
      </c>
      <c r="O2194" s="13">
        <f t="shared" si="2914"/>
        <v>8.3115425653748118E-2</v>
      </c>
      <c r="P2194" s="13">
        <f t="shared" si="2915"/>
        <v>0.12154889793122996</v>
      </c>
      <c r="Q2194" s="13">
        <f t="shared" si="2916"/>
        <v>0.11217565669892532</v>
      </c>
      <c r="R2194" s="13">
        <f t="shared" si="2917"/>
        <v>3.2926338528041124E-2</v>
      </c>
      <c r="S2194" s="13">
        <f t="shared" si="2918"/>
        <v>3.5208881406904209E-2</v>
      </c>
      <c r="T2194" s="13">
        <f t="shared" si="2919"/>
        <v>8.8877211853816182E-2</v>
      </c>
      <c r="U2194" s="13">
        <f t="shared" si="2920"/>
        <v>4.815183378434057E-2</v>
      </c>
      <c r="V2194" s="13">
        <f t="shared" si="2921"/>
        <v>4.5328454493061476E-3</v>
      </c>
      <c r="W2194" s="13">
        <f t="shared" si="2922"/>
        <v>5.4682298098181002E-2</v>
      </c>
      <c r="X2194" s="13">
        <f t="shared" si="2923"/>
        <v>4.3324998807625636E-2</v>
      </c>
      <c r="Y2194" s="13">
        <f t="shared" si="2924"/>
        <v>1.7163283063840389E-2</v>
      </c>
      <c r="Z2194" s="13">
        <f t="shared" si="2925"/>
        <v>8.6958889627349253E-3</v>
      </c>
      <c r="AA2194" s="13">
        <f t="shared" si="2926"/>
        <v>1.2716962123926895E-2</v>
      </c>
      <c r="AB2194" s="13">
        <f t="shared" si="2927"/>
        <v>9.2987115149713619E-3</v>
      </c>
      <c r="AC2194" s="13">
        <f t="shared" si="2928"/>
        <v>3.2825558391887311E-4</v>
      </c>
      <c r="AD2194" s="13">
        <f t="shared" si="2929"/>
        <v>1.9991996124371542E-2</v>
      </c>
      <c r="AE2194" s="13">
        <f t="shared" si="2930"/>
        <v>1.5839736777252707E-2</v>
      </c>
      <c r="AF2194" s="13">
        <f t="shared" si="2931"/>
        <v>6.2749427223725779E-3</v>
      </c>
      <c r="AG2194" s="13">
        <f t="shared" si="2932"/>
        <v>1.65722055960772E-3</v>
      </c>
      <c r="AH2194" s="13">
        <f t="shared" si="2933"/>
        <v>1.7224467151384592E-3</v>
      </c>
      <c r="AI2194" s="13">
        <f t="shared" si="2934"/>
        <v>2.5189247161234466E-3</v>
      </c>
      <c r="AJ2194" s="13">
        <f t="shared" si="2935"/>
        <v>1.841851382028832E-3</v>
      </c>
      <c r="AK2194" s="13">
        <f t="shared" si="2936"/>
        <v>8.9784779771752519E-4</v>
      </c>
      <c r="AL2194" s="13">
        <f t="shared" si="2937"/>
        <v>1.5213646026661914E-5</v>
      </c>
      <c r="AM2194" s="13">
        <f t="shared" si="2938"/>
        <v>5.8473022961729841E-3</v>
      </c>
      <c r="AN2194" s="13">
        <f t="shared" si="2939"/>
        <v>4.6328404953768446E-3</v>
      </c>
      <c r="AO2194" s="13">
        <f t="shared" si="2940"/>
        <v>1.8353088286243624E-3</v>
      </c>
      <c r="AP2194" s="13">
        <f t="shared" si="2941"/>
        <v>4.8470745608269854E-4</v>
      </c>
      <c r="AQ2194" s="13">
        <f t="shared" si="2942"/>
        <v>9.600890364522155E-5</v>
      </c>
      <c r="AR2194" s="13">
        <f t="shared" si="2943"/>
        <v>2.7294025479903826E-4</v>
      </c>
      <c r="AS2194" s="13">
        <f t="shared" si="2944"/>
        <v>3.991507823120453E-4</v>
      </c>
      <c r="AT2194" s="13">
        <f t="shared" si="2945"/>
        <v>2.9186121178355253E-4</v>
      </c>
      <c r="AU2194" s="13">
        <f t="shared" si="2946"/>
        <v>1.4227366485475146E-4</v>
      </c>
      <c r="AV2194" s="13">
        <f t="shared" si="2947"/>
        <v>5.2015636783760984E-5</v>
      </c>
      <c r="AW2194" s="13">
        <f t="shared" si="2948"/>
        <v>4.8965703683067171E-7</v>
      </c>
      <c r="AX2194" s="13">
        <f t="shared" si="2949"/>
        <v>1.4251930260042443E-3</v>
      </c>
      <c r="AY2194" s="13">
        <f t="shared" si="2950"/>
        <v>1.1291860126545093E-3</v>
      </c>
      <c r="AZ2194" s="13">
        <f t="shared" si="2951"/>
        <v>4.4732924870865605E-4</v>
      </c>
      <c r="BA2194" s="13">
        <f t="shared" si="2952"/>
        <v>1.1814023819384969E-4</v>
      </c>
      <c r="BB2194" s="13">
        <f t="shared" si="2953"/>
        <v>2.3400743279347511E-5</v>
      </c>
      <c r="BC2194" s="13">
        <f t="shared" si="2954"/>
        <v>3.7081000979694004E-6</v>
      </c>
      <c r="BD2194" s="13">
        <f t="shared" si="2955"/>
        <v>3.6041938692510585E-5</v>
      </c>
      <c r="BE2194" s="13">
        <f t="shared" si="2956"/>
        <v>5.2708121181137937E-5</v>
      </c>
      <c r="BF2194" s="13">
        <f t="shared" si="2957"/>
        <v>3.8540463404966791E-5</v>
      </c>
      <c r="BG2194" s="13">
        <f t="shared" si="2958"/>
        <v>1.8787330253022898E-5</v>
      </c>
      <c r="BH2194" s="13">
        <f t="shared" si="2959"/>
        <v>6.8686987684999313E-6</v>
      </c>
      <c r="BI2194" s="13">
        <f t="shared" si="2960"/>
        <v>2.0089718820927768E-6</v>
      </c>
      <c r="BJ2194" s="14">
        <f t="shared" si="2961"/>
        <v>0.52944243204226327</v>
      </c>
      <c r="BK2194" s="14">
        <f t="shared" si="2962"/>
        <v>0.26766674470954765</v>
      </c>
      <c r="BL2194" s="14">
        <f t="shared" si="2963"/>
        <v>0.19450353929075168</v>
      </c>
      <c r="BM2194" s="14">
        <f t="shared" si="2964"/>
        <v>0.39109816317079832</v>
      </c>
      <c r="BN2194" s="14">
        <f t="shared" si="2965"/>
        <v>0.60808174547888139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1.6352</v>
      </c>
      <c r="F2195" s="10">
        <f>VLOOKUP(B2195,home!$B$2:$E$405,3,FALSE)</f>
        <v>1.1152</v>
      </c>
      <c r="G2195" s="10">
        <f>VLOOKUP(C2195,away!$B$2:$E$405,4,FALSE)</f>
        <v>0.82740000000000002</v>
      </c>
      <c r="H2195" s="10">
        <f>VLOOKUP(A2195,away!$A$2:$E$405,3,FALSE)</f>
        <v>1.1458999999999999</v>
      </c>
      <c r="I2195" s="10">
        <f>VLOOKUP(C2195,away!$B$2:$E$405,3,FALSE)</f>
        <v>0.97529999999999994</v>
      </c>
      <c r="J2195" s="10">
        <f>VLOOKUP(B2195,home!$B$2:$E$405,4,FALSE)</f>
        <v>0.92400000000000004</v>
      </c>
      <c r="K2195" s="12">
        <f t="shared" si="2910"/>
        <v>1.508825988096</v>
      </c>
      <c r="L2195" s="12">
        <f t="shared" si="2911"/>
        <v>1.0326589534799999</v>
      </c>
      <c r="M2195" s="13">
        <f t="shared" si="2912"/>
        <v>7.8749374703888611E-2</v>
      </c>
      <c r="N2195" s="13">
        <f t="shared" si="2913"/>
        <v>0.11881910309953689</v>
      </c>
      <c r="O2195" s="13">
        <f t="shared" si="2914"/>
        <v>8.1321246868921976E-2</v>
      </c>
      <c r="P2195" s="13">
        <f t="shared" si="2915"/>
        <v>0.12269961066019995</v>
      </c>
      <c r="Q2195" s="13">
        <f t="shared" si="2916"/>
        <v>8.9638675319419617E-2</v>
      </c>
      <c r="R2195" s="13">
        <f t="shared" si="2917"/>
        <v>4.1988556843674842E-2</v>
      </c>
      <c r="S2195" s="13">
        <f t="shared" si="2918"/>
        <v>4.7794647617123355E-2</v>
      </c>
      <c r="T2195" s="13">
        <f t="shared" si="2919"/>
        <v>9.2566180646685342E-2</v>
      </c>
      <c r="U2195" s="13">
        <f t="shared" si="2920"/>
        <v>6.3353425768382765E-2</v>
      </c>
      <c r="V2195" s="13">
        <f t="shared" si="2921"/>
        <v>8.274329762847997E-3</v>
      </c>
      <c r="W2195" s="13">
        <f t="shared" si="2922"/>
        <v>4.5083054286813293E-2</v>
      </c>
      <c r="X2195" s="13">
        <f t="shared" si="2923"/>
        <v>4.6555419659502627E-2</v>
      </c>
      <c r="Y2195" s="13">
        <f t="shared" si="2924"/>
        <v>2.40379354722021E-2</v>
      </c>
      <c r="Z2195" s="13">
        <f t="shared" si="2925"/>
        <v>1.4453286389441584E-2</v>
      </c>
      <c r="AA2195" s="13">
        <f t="shared" si="2926"/>
        <v>2.1807494117783668E-2</v>
      </c>
      <c r="AB2195" s="13">
        <f t="shared" si="2927"/>
        <v>1.6451856930081325E-2</v>
      </c>
      <c r="AC2195" s="13">
        <f t="shared" si="2928"/>
        <v>8.0576595385129868E-4</v>
      </c>
      <c r="AD2195" s="13">
        <f t="shared" si="2929"/>
        <v>1.7005620982671672E-2</v>
      </c>
      <c r="AE2195" s="13">
        <f t="shared" si="2930"/>
        <v>1.7561006767243256E-2</v>
      </c>
      <c r="AF2195" s="13">
        <f t="shared" si="2931"/>
        <v>9.0672654351583084E-3</v>
      </c>
      <c r="AG2195" s="13">
        <f t="shared" si="2932"/>
        <v>3.1211309450653183E-3</v>
      </c>
      <c r="AH2195" s="13">
        <f t="shared" si="2933"/>
        <v>3.7313288993168683E-3</v>
      </c>
      <c r="AI2195" s="13">
        <f t="shared" si="2934"/>
        <v>5.6299260134229341E-3</v>
      </c>
      <c r="AJ2195" s="13">
        <f t="shared" si="2935"/>
        <v>4.2472893400551165E-3</v>
      </c>
      <c r="AK2195" s="13">
        <f t="shared" si="2936"/>
        <v>2.1361401784127571E-3</v>
      </c>
      <c r="AL2195" s="13">
        <f t="shared" si="2937"/>
        <v>5.0218643229895711E-5</v>
      </c>
      <c r="AM2195" s="13">
        <f t="shared" si="2938"/>
        <v>5.1317045764731244E-3</v>
      </c>
      <c r="AN2195" s="13">
        <f t="shared" si="2939"/>
        <v>5.2993006775092612E-3</v>
      </c>
      <c r="AO2195" s="13">
        <f t="shared" si="2940"/>
        <v>2.7361851459062844E-3</v>
      </c>
      <c r="AP2195" s="13">
        <f t="shared" si="2941"/>
        <v>9.4184869643303484E-4</v>
      </c>
      <c r="AQ2195" s="13">
        <f t="shared" si="2942"/>
        <v>2.4315212229875996E-4</v>
      </c>
      <c r="AR2195" s="13">
        <f t="shared" si="2943"/>
        <v>7.7063803925164786E-4</v>
      </c>
      <c r="AS2195" s="13">
        <f t="shared" si="2944"/>
        <v>1.1627587010382317E-3</v>
      </c>
      <c r="AT2195" s="13">
        <f t="shared" si="2945"/>
        <v>8.7720027300561558E-4</v>
      </c>
      <c r="AU2195" s="13">
        <f t="shared" si="2946"/>
        <v>4.411808562252598E-4</v>
      </c>
      <c r="AV2195" s="13">
        <f t="shared" si="2947"/>
        <v>1.6641628533077928E-4</v>
      </c>
      <c r="AW2195" s="13">
        <f t="shared" si="2948"/>
        <v>2.1734944969973021E-6</v>
      </c>
      <c r="AX2195" s="13">
        <f t="shared" si="2949"/>
        <v>1.2904748713689729E-3</v>
      </c>
      <c r="AY2195" s="13">
        <f t="shared" si="2950"/>
        <v>1.3326204301601207E-3</v>
      </c>
      <c r="AZ2195" s="13">
        <f t="shared" si="2951"/>
        <v>6.880712093976088E-4</v>
      </c>
      <c r="BA2195" s="13">
        <f t="shared" si="2952"/>
        <v>2.368476316720842E-4</v>
      </c>
      <c r="BB2195" s="13">
        <f t="shared" si="2953"/>
        <v>6.1145706864177744E-5</v>
      </c>
      <c r="BC2195" s="13">
        <f t="shared" si="2954"/>
        <v>1.2628532332031332E-5</v>
      </c>
      <c r="BD2195" s="13">
        <f t="shared" si="2955"/>
        <v>1.3263437852091423E-4</v>
      </c>
      <c r="BE2195" s="13">
        <f t="shared" si="2956"/>
        <v>2.001221972273173E-4</v>
      </c>
      <c r="BF2195" s="13">
        <f t="shared" si="2957"/>
        <v>1.5097478598572481E-4</v>
      </c>
      <c r="BG2195" s="13">
        <f t="shared" si="2958"/>
        <v>7.5931560214164475E-5</v>
      </c>
      <c r="BH2195" s="13">
        <f t="shared" si="2959"/>
        <v>2.8641877841951917E-5</v>
      </c>
      <c r="BI2195" s="13">
        <f t="shared" si="2960"/>
        <v>8.6431219271615926E-6</v>
      </c>
      <c r="BJ2195" s="14">
        <f t="shared" si="2961"/>
        <v>0.48142937221471388</v>
      </c>
      <c r="BK2195" s="14">
        <f t="shared" si="2962"/>
        <v>0.25970656777130124</v>
      </c>
      <c r="BL2195" s="14">
        <f t="shared" si="2963"/>
        <v>0.24468240703662103</v>
      </c>
      <c r="BM2195" s="14">
        <f t="shared" si="2964"/>
        <v>0.46572461898077272</v>
      </c>
      <c r="BN2195" s="14">
        <f t="shared" si="2965"/>
        <v>0.53321656749564195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1.242</v>
      </c>
      <c r="F2196" s="10">
        <f>VLOOKUP(B2196,home!$B$2:$E$405,3,FALSE)</f>
        <v>1.0064</v>
      </c>
      <c r="G2196" s="10">
        <f>VLOOKUP(C2196,away!$B$2:$E$405,4,FALSE)</f>
        <v>0.71040000000000003</v>
      </c>
      <c r="H2196" s="10">
        <f>VLOOKUP(A2196,away!$A$2:$E$405,3,FALSE)</f>
        <v>0.96209999999999996</v>
      </c>
      <c r="I2196" s="10">
        <f>VLOOKUP(C2196,away!$B$2:$E$405,3,FALSE)</f>
        <v>1.1617</v>
      </c>
      <c r="J2196" s="10">
        <f>VLOOKUP(B2196,home!$B$2:$E$405,4,FALSE)</f>
        <v>1.1693</v>
      </c>
      <c r="K2196" s="12">
        <f t="shared" si="2910"/>
        <v>0.88796362751999991</v>
      </c>
      <c r="L2196" s="12">
        <f t="shared" si="2911"/>
        <v>1.3068933668009999</v>
      </c>
      <c r="M2196" s="13">
        <f t="shared" si="2912"/>
        <v>0.11137448755034342</v>
      </c>
      <c r="N2196" s="13">
        <f t="shared" si="2913"/>
        <v>9.8896493978384015E-2</v>
      </c>
      <c r="O2196" s="13">
        <f t="shared" si="2914"/>
        <v>0.14555457901040436</v>
      </c>
      <c r="P2196" s="13">
        <f t="shared" si="2915"/>
        <v>0.12924717198022509</v>
      </c>
      <c r="Q2196" s="13">
        <f t="shared" si="2916"/>
        <v>4.3908244771027838E-2</v>
      </c>
      <c r="R2196" s="13">
        <f t="shared" si="2917"/>
        <v>9.5112156908104775E-2</v>
      </c>
      <c r="S2196" s="13">
        <f t="shared" si="2918"/>
        <v>3.7496988386444823E-2</v>
      </c>
      <c r="T2196" s="13">
        <f t="shared" si="2919"/>
        <v>5.7383393839130978E-2</v>
      </c>
      <c r="U2196" s="13">
        <f t="shared" si="2920"/>
        <v>8.4456135869372131E-2</v>
      </c>
      <c r="V2196" s="13">
        <f t="shared" si="2921"/>
        <v>4.8349190727990047E-3</v>
      </c>
      <c r="W2196" s="13">
        <f t="shared" si="2922"/>
        <v>1.2996308101639317E-2</v>
      </c>
      <c r="X2196" s="13">
        <f t="shared" si="2923"/>
        <v>1.6984788850934521E-2</v>
      </c>
      <c r="Y2196" s="13">
        <f t="shared" si="2924"/>
        <v>1.1098653942900952E-2</v>
      </c>
      <c r="Z2196" s="13">
        <f t="shared" si="2925"/>
        <v>4.1433815655112671E-2</v>
      </c>
      <c r="AA2196" s="13">
        <f t="shared" si="2926"/>
        <v>3.6791721251108807E-2</v>
      </c>
      <c r="AB2196" s="13">
        <f t="shared" si="2927"/>
        <v>1.6334855132419619E-2</v>
      </c>
      <c r="AC2196" s="13">
        <f t="shared" si="2928"/>
        <v>3.5067479919383311E-4</v>
      </c>
      <c r="AD2196" s="13">
        <f t="shared" si="2929"/>
        <v>2.8850622215748031E-3</v>
      </c>
      <c r="AE2196" s="13">
        <f t="shared" si="2930"/>
        <v>3.7704686801842669E-3</v>
      </c>
      <c r="AF2196" s="13">
        <f t="shared" si="2931"/>
        <v>2.4638002539318698E-3</v>
      </c>
      <c r="AG2196" s="13">
        <f t="shared" si="2932"/>
        <v>1.0733080696620598E-3</v>
      </c>
      <c r="AH2196" s="13">
        <f t="shared" si="2933"/>
        <v>1.3537394710230553E-2</v>
      </c>
      <c r="AI2196" s="13">
        <f t="shared" si="2934"/>
        <v>1.202071411406638E-2</v>
      </c>
      <c r="AJ2196" s="13">
        <f t="shared" si="2935"/>
        <v>5.3369784550536216E-3</v>
      </c>
      <c r="AK2196" s="13">
        <f t="shared" si="2936"/>
        <v>1.5796809163151663E-3</v>
      </c>
      <c r="AL2196" s="13">
        <f t="shared" si="2937"/>
        <v>1.6277956317437251E-5</v>
      </c>
      <c r="AM2196" s="13">
        <f t="shared" si="2938"/>
        <v>5.1236606317809448E-4</v>
      </c>
      <c r="AN2196" s="13">
        <f t="shared" si="2939"/>
        <v>6.6960780934139383E-4</v>
      </c>
      <c r="AO2196" s="13">
        <f t="shared" si="2940"/>
        <v>4.3755300219320816E-4</v>
      </c>
      <c r="AP2196" s="13">
        <f t="shared" si="2941"/>
        <v>1.9061170539672232E-4</v>
      </c>
      <c r="AQ2196" s="13">
        <f t="shared" si="2942"/>
        <v>6.2277293354400735E-5</v>
      </c>
      <c r="AR2196" s="13">
        <f t="shared" si="2943"/>
        <v>3.5383862701134482E-3</v>
      </c>
      <c r="AS2196" s="13">
        <f t="shared" si="2944"/>
        <v>3.1419583079768994E-3</v>
      </c>
      <c r="AT2196" s="13">
        <f t="shared" si="2945"/>
        <v>1.3949723483338843E-3</v>
      </c>
      <c r="AU2196" s="13">
        <f t="shared" si="2946"/>
        <v>4.1289490223888296E-4</v>
      </c>
      <c r="AV2196" s="13">
        <f t="shared" si="2947"/>
        <v>9.1658913794138552E-5</v>
      </c>
      <c r="AW2196" s="13">
        <f t="shared" si="2948"/>
        <v>5.2472615036610143E-7</v>
      </c>
      <c r="AX2196" s="13">
        <f t="shared" si="2949"/>
        <v>7.5827071346293664E-5</v>
      </c>
      <c r="AY2196" s="13">
        <f t="shared" si="2950"/>
        <v>9.9097896566417357E-5</v>
      </c>
      <c r="AZ2196" s="13">
        <f t="shared" si="2951"/>
        <v>6.4755191843291225E-5</v>
      </c>
      <c r="BA2196" s="13">
        <f t="shared" si="2952"/>
        <v>2.8209376895307834E-5</v>
      </c>
      <c r="BB2196" s="13">
        <f t="shared" si="2953"/>
        <v>9.2166618865168047E-6</v>
      </c>
      <c r="BC2196" s="13">
        <f t="shared" si="2954"/>
        <v>2.4090388567072789E-6</v>
      </c>
      <c r="BD2196" s="13">
        <f t="shared" si="2955"/>
        <v>7.7071559093183303E-4</v>
      </c>
      <c r="BE2196" s="13">
        <f t="shared" si="2956"/>
        <v>6.8436741191005084E-4</v>
      </c>
      <c r="BF2196" s="13">
        <f t="shared" si="2957"/>
        <v>3.0384668481806129E-4</v>
      </c>
      <c r="BG2196" s="13">
        <f t="shared" si="2958"/>
        <v>8.9934934820323943E-5</v>
      </c>
      <c r="BH2196" s="13">
        <f t="shared" si="2959"/>
        <v>1.9964737740957399E-5</v>
      </c>
      <c r="BI2196" s="13">
        <f t="shared" si="2960"/>
        <v>3.5455921893891972E-6</v>
      </c>
      <c r="BJ2196" s="14">
        <f t="shared" si="2961"/>
        <v>0.25361245382022907</v>
      </c>
      <c r="BK2196" s="14">
        <f t="shared" si="2962"/>
        <v>0.28341961764189</v>
      </c>
      <c r="BL2196" s="14">
        <f t="shared" si="2963"/>
        <v>0.42117646206194331</v>
      </c>
      <c r="BM2196" s="14">
        <f t="shared" si="2964"/>
        <v>0.37545064181026955</v>
      </c>
      <c r="BN2196" s="14">
        <f t="shared" si="2965"/>
        <v>0.62409313419848955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1.242</v>
      </c>
      <c r="F2197" s="10">
        <f>VLOOKUP(B2197,home!$B$2:$E$405,3,FALSE)</f>
        <v>1.042</v>
      </c>
      <c r="G2197" s="10">
        <f>VLOOKUP(C2197,away!$B$2:$E$405,4,FALSE)</f>
        <v>0.89990000000000003</v>
      </c>
      <c r="H2197" s="10">
        <f>VLOOKUP(A2197,away!$A$2:$E$405,3,FALSE)</f>
        <v>0.96209999999999996</v>
      </c>
      <c r="I2197" s="10">
        <f>VLOOKUP(C2197,away!$B$2:$E$405,3,FALSE)</f>
        <v>0.79479999999999995</v>
      </c>
      <c r="J2197" s="10">
        <f>VLOOKUP(B2197,home!$B$2:$E$405,4,FALSE)</f>
        <v>1.1005</v>
      </c>
      <c r="K2197" s="12">
        <f t="shared" si="2910"/>
        <v>1.1646181836</v>
      </c>
      <c r="L2197" s="12">
        <f t="shared" si="2911"/>
        <v>0.84152712653999995</v>
      </c>
      <c r="M2197" s="13">
        <f t="shared" si="2912"/>
        <v>0.13450615617901521</v>
      </c>
      <c r="N2197" s="13">
        <f t="shared" si="2913"/>
        <v>0.15664831529222256</v>
      </c>
      <c r="O2197" s="13">
        <f t="shared" si="2914"/>
        <v>0.11319057911126711</v>
      </c>
      <c r="P2197" s="13">
        <f t="shared" si="2915"/>
        <v>0.13182380664519597</v>
      </c>
      <c r="Q2197" s="13">
        <f t="shared" si="2916"/>
        <v>9.1217738209814214E-2</v>
      </c>
      <c r="R2197" s="13">
        <f t="shared" si="2917"/>
        <v>4.7626471395451578E-2</v>
      </c>
      <c r="S2197" s="13">
        <f t="shared" si="2918"/>
        <v>3.2298737269880362E-2</v>
      </c>
      <c r="T2197" s="13">
        <f t="shared" si="2919"/>
        <v>7.6762201125182908E-2</v>
      </c>
      <c r="U2197" s="13">
        <f t="shared" si="2920"/>
        <v>5.5466654607848165E-2</v>
      </c>
      <c r="V2197" s="13">
        <f t="shared" si="2921"/>
        <v>3.5171810203922182E-3</v>
      </c>
      <c r="W2197" s="13">
        <f t="shared" si="2922"/>
        <v>3.5411278862004701E-2</v>
      </c>
      <c r="X2197" s="13">
        <f t="shared" si="2923"/>
        <v>2.9799551747849453E-2</v>
      </c>
      <c r="Y2197" s="13">
        <f t="shared" si="2924"/>
        <v>1.2538565577273892E-2</v>
      </c>
      <c r="Z2197" s="13">
        <f t="shared" si="2925"/>
        <v>1.3359655873551288E-2</v>
      </c>
      <c r="AA2197" s="13">
        <f t="shared" si="2926"/>
        <v>1.5558898156976371E-2</v>
      </c>
      <c r="AB2197" s="13">
        <f t="shared" si="2927"/>
        <v>9.0600878551976086E-3</v>
      </c>
      <c r="AC2197" s="13">
        <f t="shared" si="2928"/>
        <v>2.1544004190004521E-4</v>
      </c>
      <c r="AD2197" s="13">
        <f t="shared" si="2929"/>
        <v>1.031015481680525E-2</v>
      </c>
      <c r="AE2197" s="13">
        <f t="shared" si="2930"/>
        <v>8.6762749571686615E-3</v>
      </c>
      <c r="AF2197" s="13">
        <f t="shared" si="2931"/>
        <v>3.6506603668885525E-3</v>
      </c>
      <c r="AG2197" s="13">
        <f t="shared" si="2932"/>
        <v>1.0240432428403952E-3</v>
      </c>
      <c r="AH2197" s="13">
        <f t="shared" si="2933"/>
        <v>2.8106282047082112E-3</v>
      </c>
      <c r="AI2197" s="13">
        <f t="shared" si="2934"/>
        <v>3.2733087145422053E-3</v>
      </c>
      <c r="AJ2197" s="13">
        <f t="shared" si="2935"/>
        <v>1.9060774247460978E-3</v>
      </c>
      <c r="AK2197" s="13">
        <f t="shared" si="2936"/>
        <v>7.3995080940292182E-4</v>
      </c>
      <c r="AL2197" s="13">
        <f t="shared" si="2937"/>
        <v>8.4457476843711318E-6</v>
      </c>
      <c r="AM2197" s="13">
        <f t="shared" si="2938"/>
        <v>2.4014787550765029E-3</v>
      </c>
      <c r="AN2197" s="13">
        <f t="shared" si="2939"/>
        <v>2.0209095162063858E-3</v>
      </c>
      <c r="AO2197" s="13">
        <f t="shared" si="2940"/>
        <v>8.5032508908525065E-4</v>
      </c>
      <c r="AP2197" s="13">
        <f t="shared" si="2941"/>
        <v>2.3852387628092681E-4</v>
      </c>
      <c r="AQ2197" s="13">
        <f t="shared" si="2942"/>
        <v>5.0181078054467681E-5</v>
      </c>
      <c r="AR2197" s="13">
        <f t="shared" si="2943"/>
        <v>4.7304397537607616E-4</v>
      </c>
      <c r="AS2197" s="13">
        <f t="shared" si="2944"/>
        <v>5.5091561536540882E-4</v>
      </c>
      <c r="AT2197" s="13">
        <f t="shared" si="2945"/>
        <v>3.2080317164186948E-4</v>
      </c>
      <c r="AU2197" s="13">
        <f t="shared" si="2946"/>
        <v>1.2453773568355764E-4</v>
      </c>
      <c r="AV2197" s="13">
        <f t="shared" si="2947"/>
        <v>3.6259727880360463E-5</v>
      </c>
      <c r="AW2197" s="13">
        <f t="shared" si="2948"/>
        <v>2.2992557890330251E-7</v>
      </c>
      <c r="AX2197" s="13">
        <f t="shared" si="2949"/>
        <v>4.6613430428186413E-4</v>
      </c>
      <c r="AY2197" s="13">
        <f t="shared" si="2950"/>
        <v>3.9226466166403907E-4</v>
      </c>
      <c r="AZ2197" s="13">
        <f t="shared" si="2951"/>
        <v>1.6505067678666203E-4</v>
      </c>
      <c r="BA2197" s="13">
        <f t="shared" si="2952"/>
        <v>4.6298207256587329E-5</v>
      </c>
      <c r="BB2197" s="13">
        <f t="shared" si="2953"/>
        <v>9.7402993291473229E-6</v>
      </c>
      <c r="BC2197" s="13">
        <f t="shared" si="2954"/>
        <v>1.6393452212193679E-6</v>
      </c>
      <c r="BD2197" s="13">
        <f t="shared" si="2955"/>
        <v>6.6346556220881302E-5</v>
      </c>
      <c r="BE2197" s="13">
        <f t="shared" si="2956"/>
        <v>7.7268405794078047E-5</v>
      </c>
      <c r="BF2197" s="13">
        <f t="shared" si="2957"/>
        <v>4.4994095202783465E-5</v>
      </c>
      <c r="BG2197" s="13">
        <f t="shared" si="2958"/>
        <v>1.7466980475930377E-5</v>
      </c>
      <c r="BH2197" s="13">
        <f t="shared" si="2959"/>
        <v>5.0855907687136765E-6</v>
      </c>
      <c r="BI2197" s="13">
        <f t="shared" si="2960"/>
        <v>1.1845542967184492E-6</v>
      </c>
      <c r="BJ2197" s="14">
        <f t="shared" si="2961"/>
        <v>0.43268133000729364</v>
      </c>
      <c r="BK2197" s="14">
        <f t="shared" si="2962"/>
        <v>0.30276203156573223</v>
      </c>
      <c r="BL2197" s="14">
        <f t="shared" si="2963"/>
        <v>0.25135056268884665</v>
      </c>
      <c r="BM2197" s="14">
        <f t="shared" si="2964"/>
        <v>0.32474847856637212</v>
      </c>
      <c r="BN2197" s="14">
        <f t="shared" si="2965"/>
        <v>0.67501306683296669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1.3391999999999999</v>
      </c>
      <c r="F2198" s="10">
        <f>VLOOKUP(B2198,home!$B$2:$E$405,3,FALSE)</f>
        <v>0.82140000000000002</v>
      </c>
      <c r="G2198" s="10">
        <f>VLOOKUP(C2198,away!$B$2:$E$405,4,FALSE)</f>
        <v>1.0454000000000001</v>
      </c>
      <c r="H2198" s="10">
        <f>VLOOKUP(A2198,away!$A$2:$E$405,3,FALSE)</f>
        <v>1.014</v>
      </c>
      <c r="I2198" s="10">
        <f>VLOOKUP(C2198,away!$B$2:$E$405,3,FALSE)</f>
        <v>0.69030000000000002</v>
      </c>
      <c r="J2198" s="10">
        <f>VLOOKUP(B2198,home!$B$2:$E$405,4,FALSE)</f>
        <v>0.98619999999999997</v>
      </c>
      <c r="K2198" s="12">
        <f t="shared" si="2910"/>
        <v>1.1499597371520001</v>
      </c>
      <c r="L2198" s="12">
        <f t="shared" si="2911"/>
        <v>0.69030469404000006</v>
      </c>
      <c r="M2198" s="13">
        <f t="shared" si="2912"/>
        <v>0.15877543537769884</v>
      </c>
      <c r="N2198" s="13">
        <f t="shared" si="2913"/>
        <v>0.18258535793313291</v>
      </c>
      <c r="O2198" s="13">
        <f t="shared" si="2914"/>
        <v>0.10960342833947018</v>
      </c>
      <c r="P2198" s="13">
        <f t="shared" si="2915"/>
        <v>0.12603952964421519</v>
      </c>
      <c r="Q2198" s="13">
        <f t="shared" si="2916"/>
        <v>0.10498290510829471</v>
      </c>
      <c r="R2198" s="13">
        <f t="shared" si="2917"/>
        <v>3.7829880532806517E-2</v>
      </c>
      <c r="S2198" s="13">
        <f t="shared" si="2918"/>
        <v>2.5013256923442053E-2</v>
      </c>
      <c r="T2198" s="13">
        <f t="shared" si="2919"/>
        <v>7.2470192190211724E-2</v>
      </c>
      <c r="U2198" s="13">
        <f t="shared" si="2920"/>
        <v>4.3502839473997745E-2</v>
      </c>
      <c r="V2198" s="13">
        <f t="shared" si="2921"/>
        <v>2.206232084257818E-3</v>
      </c>
      <c r="W2198" s="13">
        <f t="shared" si="2922"/>
        <v>4.0242037987929323E-2</v>
      </c>
      <c r="X2198" s="13">
        <f t="shared" si="2923"/>
        <v>2.7779267720803608E-2</v>
      </c>
      <c r="Y2198" s="13">
        <f t="shared" si="2924"/>
        <v>9.5880794523322925E-3</v>
      </c>
      <c r="Z2198" s="13">
        <f t="shared" si="2925"/>
        <v>8.704714702256252E-3</v>
      </c>
      <c r="AA2198" s="13">
        <f t="shared" si="2926"/>
        <v>1.001007143098975E-2</v>
      </c>
      <c r="AB2198" s="13">
        <f t="shared" si="2927"/>
        <v>5.7555895558268596E-3</v>
      </c>
      <c r="AC2198" s="13">
        <f t="shared" si="2928"/>
        <v>1.0945980620535945E-4</v>
      </c>
      <c r="AD2198" s="13">
        <f t="shared" si="2929"/>
        <v>1.1569180856764996E-2</v>
      </c>
      <c r="AE2198" s="13">
        <f t="shared" si="2930"/>
        <v>7.9862598516225857E-3</v>
      </c>
      <c r="AF2198" s="13">
        <f t="shared" si="2931"/>
        <v>2.7564763316991325E-3</v>
      </c>
      <c r="AG2198" s="13">
        <f t="shared" si="2932"/>
        <v>6.3426951692735717E-4</v>
      </c>
      <c r="AH2198" s="13">
        <f t="shared" si="2933"/>
        <v>1.502226354811623E-3</v>
      </c>
      <c r="AI2198" s="13">
        <f t="shared" si="2934"/>
        <v>1.7274998241219809E-3</v>
      </c>
      <c r="AJ2198" s="13">
        <f t="shared" si="2935"/>
        <v>9.9327762183871993E-4</v>
      </c>
      <c r="AK2198" s="13">
        <f t="shared" si="2936"/>
        <v>3.8074309097620613E-4</v>
      </c>
      <c r="AL2198" s="13">
        <f t="shared" si="2937"/>
        <v>3.4756667380571996E-6</v>
      </c>
      <c r="AM2198" s="13">
        <f t="shared" si="2938"/>
        <v>2.660818435421884E-3</v>
      </c>
      <c r="AN2198" s="13">
        <f t="shared" si="2939"/>
        <v>1.836775455959895E-3</v>
      </c>
      <c r="AO2198" s="13">
        <f t="shared" si="2940"/>
        <v>6.339673595732885E-4</v>
      </c>
      <c r="AP2198" s="13">
        <f t="shared" si="2941"/>
        <v>1.4587688139386186E-4</v>
      </c>
      <c r="AQ2198" s="13">
        <f t="shared" si="2942"/>
        <v>2.5174873994524793E-5</v>
      </c>
      <c r="AR2198" s="13">
        <f t="shared" si="2943"/>
        <v>2.0739878084741247E-4</v>
      </c>
      <c r="AS2198" s="13">
        <f t="shared" si="2944"/>
        <v>2.3850024750893568E-4</v>
      </c>
      <c r="AT2198" s="13">
        <f t="shared" si="2945"/>
        <v>1.3713284096803134E-4</v>
      </c>
      <c r="AU2198" s="13">
        <f t="shared" si="2946"/>
        <v>5.2565748584834795E-5</v>
      </c>
      <c r="AV2198" s="13">
        <f t="shared" si="2947"/>
        <v>1.5112123606453678E-5</v>
      </c>
      <c r="AW2198" s="13">
        <f t="shared" si="2948"/>
        <v>7.664063395621872E-8</v>
      </c>
      <c r="AX2198" s="13">
        <f t="shared" si="2949"/>
        <v>5.0997234476782445E-4</v>
      </c>
      <c r="AY2198" s="13">
        <f t="shared" si="2950"/>
        <v>3.5203630342381446E-4</v>
      </c>
      <c r="AZ2198" s="13">
        <f t="shared" si="2951"/>
        <v>1.2150615636297443E-4</v>
      </c>
      <c r="BA2198" s="13">
        <f t="shared" si="2952"/>
        <v>2.7958756697373156E-5</v>
      </c>
      <c r="BB2198" s="13">
        <f t="shared" si="2953"/>
        <v>4.825015246929744E-6</v>
      </c>
      <c r="BC2198" s="13">
        <f t="shared" si="2954"/>
        <v>6.6614613475403468E-7</v>
      </c>
      <c r="BD2198" s="13">
        <f t="shared" si="2955"/>
        <v>2.3861391992857001E-5</v>
      </c>
      <c r="BE2198" s="13">
        <f t="shared" si="2956"/>
        <v>2.7439640064186673E-5</v>
      </c>
      <c r="BF2198" s="13">
        <f t="shared" si="2957"/>
        <v>1.5777240637878803E-5</v>
      </c>
      <c r="BG2198" s="13">
        <f t="shared" si="2958"/>
        <v>6.0477304989729885E-6</v>
      </c>
      <c r="BH2198" s="13">
        <f t="shared" si="2959"/>
        <v>1.7386616437412771E-6</v>
      </c>
      <c r="BI2198" s="13">
        <f t="shared" si="2960"/>
        <v>3.998781773665965E-7</v>
      </c>
      <c r="BJ2198" s="14">
        <f t="shared" si="2961"/>
        <v>0.46691360467869575</v>
      </c>
      <c r="BK2198" s="14">
        <f t="shared" si="2962"/>
        <v>0.31249942580598117</v>
      </c>
      <c r="BL2198" s="14">
        <f t="shared" si="2963"/>
        <v>0.21203153050937024</v>
      </c>
      <c r="BM2198" s="14">
        <f t="shared" si="2964"/>
        <v>0.27998077909789515</v>
      </c>
      <c r="BN2198" s="14">
        <f t="shared" si="2965"/>
        <v>0.71981653693561831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1.3391999999999999</v>
      </c>
      <c r="F2199" s="10">
        <f>VLOOKUP(B2199,home!$B$2:$E$405,3,FALSE)</f>
        <v>0.82140000000000002</v>
      </c>
      <c r="G2199" s="10">
        <f>VLOOKUP(C2199,away!$B$2:$E$405,4,FALSE)</f>
        <v>1.1201000000000001</v>
      </c>
      <c r="H2199" s="10">
        <f>VLOOKUP(A2199,away!$A$2:$E$405,3,FALSE)</f>
        <v>1.014</v>
      </c>
      <c r="I2199" s="10">
        <f>VLOOKUP(C2199,away!$B$2:$E$405,3,FALSE)</f>
        <v>0.69030000000000002</v>
      </c>
      <c r="J2199" s="10">
        <f>VLOOKUP(B2199,home!$B$2:$E$405,4,FALSE)</f>
        <v>0.69030000000000002</v>
      </c>
      <c r="K2199" s="12">
        <f t="shared" si="2910"/>
        <v>1.2321311474880001</v>
      </c>
      <c r="L2199" s="12">
        <f t="shared" si="2911"/>
        <v>0.48318528726000004</v>
      </c>
      <c r="M2199" s="13">
        <f t="shared" si="2912"/>
        <v>0.17990678294751802</v>
      </c>
      <c r="N2199" s="13">
        <f t="shared" si="2913"/>
        <v>0.22166875091399996</v>
      </c>
      <c r="O2199" s="13">
        <f t="shared" si="2914"/>
        <v>8.6928310598518965E-2</v>
      </c>
      <c r="P2199" s="13">
        <f t="shared" si="2915"/>
        <v>0.10710707908694646</v>
      </c>
      <c r="Q2199" s="13">
        <f t="shared" si="2916"/>
        <v>0.13656248621294922</v>
      </c>
      <c r="R2199" s="13">
        <f t="shared" si="2917"/>
        <v>2.1001240363785947E-2</v>
      </c>
      <c r="S2199" s="13">
        <f t="shared" si="2918"/>
        <v>1.5941486755788367E-2</v>
      </c>
      <c r="T2199" s="13">
        <f t="shared" si="2919"/>
        <v>6.5984984129743671E-2</v>
      </c>
      <c r="U2199" s="13">
        <f t="shared" si="2920"/>
        <v>2.5876282388102884E-2</v>
      </c>
      <c r="V2199" s="13">
        <f t="shared" si="2921"/>
        <v>1.0545251730069726E-3</v>
      </c>
      <c r="W2199" s="13">
        <f t="shared" si="2922"/>
        <v>5.6087630947125086E-2</v>
      </c>
      <c r="X2199" s="13">
        <f t="shared" si="2923"/>
        <v>2.7100718070919502E-2</v>
      </c>
      <c r="Y2199" s="13">
        <f t="shared" si="2924"/>
        <v>6.5473341230247572E-3</v>
      </c>
      <c r="Z2199" s="13">
        <f t="shared" si="2925"/>
        <v>3.3824967859974074E-3</v>
      </c>
      <c r="AA2199" s="13">
        <f t="shared" si="2926"/>
        <v>4.1676796463054576E-3</v>
      </c>
      <c r="AB2199" s="13">
        <f t="shared" si="2927"/>
        <v>2.5675639524823635E-3</v>
      </c>
      <c r="AC2199" s="13">
        <f t="shared" si="2928"/>
        <v>3.9238067227773186E-5</v>
      </c>
      <c r="AD2199" s="13">
        <f t="shared" si="2929"/>
        <v>1.7276829269691183E-2</v>
      </c>
      <c r="AE2199" s="13">
        <f t="shared" si="2930"/>
        <v>8.3479097136177106E-3</v>
      </c>
      <c r="AF2199" s="13">
        <f t="shared" si="2931"/>
        <v>2.0167935764974589E-3</v>
      </c>
      <c r="AG2199" s="13">
        <f t="shared" si="2932"/>
        <v>3.2482832786801593E-4</v>
      </c>
      <c r="AH2199" s="13">
        <f t="shared" si="2933"/>
        <v>4.0859317029954601E-4</v>
      </c>
      <c r="AI2199" s="13">
        <f t="shared" si="2934"/>
        <v>5.0344037177693949E-4</v>
      </c>
      <c r="AJ2199" s="13">
        <f t="shared" si="2935"/>
        <v>3.1015228148465298E-4</v>
      </c>
      <c r="AK2199" s="13">
        <f t="shared" si="2936"/>
        <v>1.2738276216056884E-4</v>
      </c>
      <c r="AL2199" s="13">
        <f t="shared" si="2937"/>
        <v>9.3441163271982284E-7</v>
      </c>
      <c r="AM2199" s="13">
        <f t="shared" si="2938"/>
        <v>4.2574638946037743E-3</v>
      </c>
      <c r="AN2199" s="13">
        <f t="shared" si="2939"/>
        <v>2.0571439149132029E-3</v>
      </c>
      <c r="AO2199" s="13">
        <f t="shared" si="2940"/>
        <v>4.9699083673124852E-4</v>
      </c>
      <c r="AP2199" s="13">
        <f t="shared" si="2941"/>
        <v>8.0046220070525373E-5</v>
      </c>
      <c r="AQ2199" s="13">
        <f t="shared" si="2942"/>
        <v>9.6692889597134959E-6</v>
      </c>
      <c r="AR2199" s="13">
        <f t="shared" si="2943"/>
        <v>3.9485241672732071E-5</v>
      </c>
      <c r="AS2199" s="13">
        <f t="shared" si="2944"/>
        <v>4.8650996131064364E-5</v>
      </c>
      <c r="AT2199" s="13">
        <f t="shared" si="2945"/>
        <v>2.9972203844701298E-5</v>
      </c>
      <c r="AU2199" s="13">
        <f t="shared" si="2946"/>
        <v>1.2309895305305347E-5</v>
      </c>
      <c r="AV2199" s="13">
        <f t="shared" si="2947"/>
        <v>3.7918513569957578E-6</v>
      </c>
      <c r="AW2199" s="13">
        <f t="shared" si="2948"/>
        <v>1.5452771183588177E-8</v>
      </c>
      <c r="AX2199" s="13">
        <f t="shared" si="2949"/>
        <v>8.7429231230781094E-4</v>
      </c>
      <c r="AY2199" s="13">
        <f t="shared" si="2950"/>
        <v>4.2244518207165926E-4</v>
      </c>
      <c r="AZ2199" s="13">
        <f t="shared" si="2951"/>
        <v>1.0205964832544885E-4</v>
      </c>
      <c r="BA2199" s="13">
        <f t="shared" si="2952"/>
        <v>1.6437906831262197E-5</v>
      </c>
      <c r="BB2199" s="13">
        <f t="shared" si="2953"/>
        <v>1.9856386835541352E-6</v>
      </c>
      <c r="BC2199" s="13">
        <f t="shared" si="2954"/>
        <v>1.9188627954153472E-7</v>
      </c>
      <c r="BD2199" s="13">
        <f t="shared" si="2955"/>
        <v>3.1797813066949259E-6</v>
      </c>
      <c r="BE2199" s="13">
        <f t="shared" si="2956"/>
        <v>3.9179075901789112E-6</v>
      </c>
      <c r="BF2199" s="13">
        <f t="shared" si="2957"/>
        <v>2.4136879874195439E-6</v>
      </c>
      <c r="BG2199" s="13">
        <f t="shared" si="2958"/>
        <v>9.9132671653908107E-7</v>
      </c>
      <c r="BH2199" s="13">
        <f t="shared" si="2959"/>
        <v>3.0536113119620248E-7</v>
      </c>
      <c r="BI2199" s="13">
        <f t="shared" si="2960"/>
        <v>7.5248992195802159E-8</v>
      </c>
      <c r="BJ2199" s="14">
        <f t="shared" si="2961"/>
        <v>0.55023699201521448</v>
      </c>
      <c r="BK2199" s="14">
        <f t="shared" si="2962"/>
        <v>0.30447249162419204</v>
      </c>
      <c r="BL2199" s="14">
        <f t="shared" si="2963"/>
        <v>0.14203573903695241</v>
      </c>
      <c r="BM2199" s="14">
        <f t="shared" si="2964"/>
        <v>0.24653063960933699</v>
      </c>
      <c r="BN2199" s="14">
        <f t="shared" si="2965"/>
        <v>0.75317465012371854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1.242</v>
      </c>
      <c r="F2200" s="10">
        <f>VLOOKUP(B2200,home!$B$2:$E$405,3,FALSE)</f>
        <v>0.80520000000000003</v>
      </c>
      <c r="G2200" s="10">
        <f>VLOOKUP(C2200,away!$B$2:$E$405,4,FALSE)</f>
        <v>0.99460000000000004</v>
      </c>
      <c r="H2200" s="10">
        <f>VLOOKUP(A2200,away!$A$2:$E$405,3,FALSE)</f>
        <v>0.96209999999999996</v>
      </c>
      <c r="I2200" s="10">
        <f>VLOOKUP(C2200,away!$B$2:$E$405,3,FALSE)</f>
        <v>1.4674</v>
      </c>
      <c r="J2200" s="10">
        <f>VLOOKUP(B2200,home!$B$2:$E$405,4,FALSE)</f>
        <v>0.91710000000000003</v>
      </c>
      <c r="K2200" s="12">
        <f t="shared" si="2910"/>
        <v>0.99465808464000016</v>
      </c>
      <c r="L2200" s="12">
        <f t="shared" si="2911"/>
        <v>1.294748518734</v>
      </c>
      <c r="M2200" s="13">
        <f t="shared" si="2912"/>
        <v>0.10132657086315229</v>
      </c>
      <c r="N2200" s="13">
        <f t="shared" si="2913"/>
        <v>0.10078529289788229</v>
      </c>
      <c r="O2200" s="13">
        <f t="shared" si="2914"/>
        <v>0.13119242753346211</v>
      </c>
      <c r="P2200" s="13">
        <f t="shared" si="2915"/>
        <v>0.13049160868970544</v>
      </c>
      <c r="Q2200" s="13">
        <f t="shared" si="2916"/>
        <v>5.0123453196844504E-2</v>
      </c>
      <c r="R2200" s="13">
        <f t="shared" si="2917"/>
        <v>8.4930600609033874E-2</v>
      </c>
      <c r="S2200" s="13">
        <f t="shared" si="2918"/>
        <v>4.2012820016934758E-2</v>
      </c>
      <c r="T2200" s="13">
        <f t="shared" si="2919"/>
        <v>6.4897266780447396E-2</v>
      </c>
      <c r="U2200" s="13">
        <f t="shared" si="2920"/>
        <v>8.4476908529106456E-2</v>
      </c>
      <c r="V2200" s="13">
        <f t="shared" si="2921"/>
        <v>6.0117174957714818E-3</v>
      </c>
      <c r="W2200" s="13">
        <f t="shared" si="2922"/>
        <v>1.6618565984105351E-2</v>
      </c>
      <c r="X2200" s="13">
        <f t="shared" si="2923"/>
        <v>2.1516863691403643E-2</v>
      </c>
      <c r="Y2200" s="13">
        <f t="shared" si="2924"/>
        <v>1.3929463696123131E-2</v>
      </c>
      <c r="Z2200" s="13">
        <f t="shared" si="2925"/>
        <v>3.6654589777911847E-2</v>
      </c>
      <c r="AA2200" s="13">
        <f t="shared" si="2926"/>
        <v>3.6458784061762721E-2</v>
      </c>
      <c r="AB2200" s="13">
        <f t="shared" si="2927"/>
        <v>1.8132012161588135E-2</v>
      </c>
      <c r="AC2200" s="13">
        <f t="shared" si="2928"/>
        <v>4.838801660861706E-4</v>
      </c>
      <c r="AD2200" s="13">
        <f t="shared" si="2929"/>
        <v>4.1324477528034212E-3</v>
      </c>
      <c r="AE2200" s="13">
        <f t="shared" si="2930"/>
        <v>5.3504806066878765E-3</v>
      </c>
      <c r="AF2200" s="13">
        <f t="shared" si="2931"/>
        <v>3.4637634200120619E-3</v>
      </c>
      <c r="AG2200" s="13">
        <f t="shared" si="2932"/>
        <v>1.4949008524352098E-3</v>
      </c>
      <c r="AH2200" s="13">
        <f t="shared" si="2933"/>
        <v>1.1864618954938448E-2</v>
      </c>
      <c r="AI2200" s="13">
        <f t="shared" si="2934"/>
        <v>1.1801239164702515E-2</v>
      </c>
      <c r="AJ2200" s="13">
        <f t="shared" si="2935"/>
        <v>5.8690989719707796E-3</v>
      </c>
      <c r="AK2200" s="13">
        <f t="shared" si="2936"/>
        <v>1.9459155806743501E-3</v>
      </c>
      <c r="AL2200" s="13">
        <f t="shared" si="2937"/>
        <v>2.4926256064030353E-5</v>
      </c>
      <c r="AM2200" s="13">
        <f t="shared" si="2938"/>
        <v>8.2207451333566499E-4</v>
      </c>
      <c r="AN2200" s="13">
        <f t="shared" si="2939"/>
        <v>1.0643797584303262E-3</v>
      </c>
      <c r="AO2200" s="13">
        <f t="shared" si="2940"/>
        <v>6.8905205779905894E-4</v>
      </c>
      <c r="AP2200" s="13">
        <f t="shared" si="2941"/>
        <v>2.9738304372198195E-4</v>
      </c>
      <c r="AQ2200" s="13">
        <f t="shared" si="2942"/>
        <v>9.6259063838911155E-5</v>
      </c>
      <c r="AR2200" s="13">
        <f t="shared" si="2943"/>
        <v>3.0723395634499793E-3</v>
      </c>
      <c r="AS2200" s="13">
        <f t="shared" si="2944"/>
        <v>3.0559273855448503E-3</v>
      </c>
      <c r="AT2200" s="13">
        <f t="shared" si="2945"/>
        <v>1.519801440052482E-3</v>
      </c>
      <c r="AU2200" s="13">
        <f t="shared" si="2946"/>
        <v>5.0389426313190533E-4</v>
      </c>
      <c r="AV2200" s="13">
        <f t="shared" si="2947"/>
        <v>1.2530062565696627E-4</v>
      </c>
      <c r="AW2200" s="13">
        <f t="shared" si="2948"/>
        <v>8.9168978435516184E-7</v>
      </c>
      <c r="AX2200" s="13">
        <f t="shared" si="2949"/>
        <v>1.3628051014430209E-4</v>
      </c>
      <c r="AY2200" s="13">
        <f t="shared" si="2950"/>
        <v>1.7644898864164899E-4</v>
      </c>
      <c r="AZ2200" s="13">
        <f t="shared" si="2951"/>
        <v>1.1422853333794373E-4</v>
      </c>
      <c r="BA2200" s="13">
        <f t="shared" si="2952"/>
        <v>4.9299074778819981E-5</v>
      </c>
      <c r="BB2200" s="13">
        <f t="shared" si="2953"/>
        <v>1.595747601120847E-5</v>
      </c>
      <c r="BC2200" s="13">
        <f t="shared" si="2954"/>
        <v>4.1321836856491017E-6</v>
      </c>
      <c r="BD2200" s="13">
        <f t="shared" si="2955"/>
        <v>6.6298451647078696E-4</v>
      </c>
      <c r="BE2200" s="13">
        <f t="shared" si="2956"/>
        <v>6.5944290929880953E-4</v>
      </c>
      <c r="BF2200" s="13">
        <f t="shared" si="2957"/>
        <v>3.279601105462916E-4</v>
      </c>
      <c r="BG2200" s="13">
        <f t="shared" si="2958"/>
        <v>1.0873605846476573E-4</v>
      </c>
      <c r="BH2200" s="13">
        <f t="shared" si="2959"/>
        <v>2.7038799910966733E-5</v>
      </c>
      <c r="BI2200" s="13">
        <f t="shared" si="2960"/>
        <v>5.378872186081277E-6</v>
      </c>
      <c r="BJ2200" s="14">
        <f t="shared" si="2961"/>
        <v>0.28577799408247034</v>
      </c>
      <c r="BK2200" s="14">
        <f t="shared" si="2962"/>
        <v>0.28052797247635586</v>
      </c>
      <c r="BL2200" s="14">
        <f t="shared" si="2963"/>
        <v>0.39674041011195332</v>
      </c>
      <c r="BM2200" s="14">
        <f t="shared" si="2964"/>
        <v>0.40067545535975357</v>
      </c>
      <c r="BN2200" s="14">
        <f t="shared" si="2965"/>
        <v>0.59884995379008055</v>
      </c>
    </row>
    <row r="2201" spans="1:66" x14ac:dyDescent="0.25">
      <c r="A2201" t="s">
        <v>339</v>
      </c>
      <c r="B2201" t="s">
        <v>119</v>
      </c>
      <c r="C2201" t="s">
        <v>115</v>
      </c>
      <c r="D2201" t="s">
        <v>443</v>
      </c>
      <c r="E2201" s="10">
        <f>VLOOKUP(A2201,home!$A$2:$E$405,3,FALSE)</f>
        <v>1.242</v>
      </c>
      <c r="F2201" s="10">
        <f>VLOOKUP(B2201,home!$B$2:$E$405,3,FALSE)</f>
        <v>1.3734999999999999</v>
      </c>
      <c r="G2201" s="10">
        <f>VLOOKUP(C2201,away!$B$2:$E$405,4,FALSE)</f>
        <v>0.99460000000000004</v>
      </c>
      <c r="H2201" s="10">
        <f>VLOOKUP(A2201,away!$A$2:$E$405,3,FALSE)</f>
        <v>0.96209999999999996</v>
      </c>
      <c r="I2201" s="10">
        <f>VLOOKUP(C2201,away!$B$2:$E$405,3,FALSE)</f>
        <v>0.85599999999999998</v>
      </c>
      <c r="J2201" s="10">
        <f>VLOOKUP(B2201,home!$B$2:$E$405,4,FALSE)</f>
        <v>0.79479999999999995</v>
      </c>
      <c r="K2201" s="12">
        <f t="shared" si="2910"/>
        <v>1.6966752102</v>
      </c>
      <c r="L2201" s="12">
        <f t="shared" si="2911"/>
        <v>0.65456358047999996</v>
      </c>
      <c r="M2201" s="13">
        <f t="shared" si="2912"/>
        <v>9.5251092932900183E-2</v>
      </c>
      <c r="N2201" s="13">
        <f t="shared" si="2913"/>
        <v>0.16161016812370815</v>
      </c>
      <c r="O2201" s="13">
        <f t="shared" si="2914"/>
        <v>6.2347896434792362E-2</v>
      </c>
      <c r="P2201" s="13">
        <f t="shared" si="2915"/>
        <v>0.10578413028902915</v>
      </c>
      <c r="Q2201" s="13">
        <f t="shared" si="2916"/>
        <v>0.13709998298587497</v>
      </c>
      <c r="R2201" s="13">
        <f t="shared" si="2917"/>
        <v>2.0405331162876957E-2</v>
      </c>
      <c r="S2201" s="13">
        <f t="shared" si="2918"/>
        <v>2.9370482470183611E-2</v>
      </c>
      <c r="T2201" s="13">
        <f t="shared" si="2919"/>
        <v>8.9740655746981396E-2</v>
      </c>
      <c r="U2201" s="13">
        <f t="shared" si="2920"/>
        <v>3.4621219539974872E-2</v>
      </c>
      <c r="V2201" s="13">
        <f t="shared" si="2921"/>
        <v>3.6242581448105715E-3</v>
      </c>
      <c r="W2201" s="13">
        <f t="shared" si="2922"/>
        <v>7.7538047483658584E-2</v>
      </c>
      <c r="X2201" s="13">
        <f t="shared" si="2923"/>
        <v>5.075358198433181E-2</v>
      </c>
      <c r="Y2201" s="13">
        <f t="shared" si="2924"/>
        <v>1.6610723172924727E-2</v>
      </c>
      <c r="Z2201" s="13">
        <f t="shared" si="2925"/>
        <v>4.4521955422842869E-3</v>
      </c>
      <c r="AA2201" s="13">
        <f t="shared" si="2926"/>
        <v>7.553929807556696E-3</v>
      </c>
      <c r="AB2201" s="13">
        <f t="shared" si="2927"/>
        <v>6.4082827220361526E-3</v>
      </c>
      <c r="AC2201" s="13">
        <f t="shared" si="2928"/>
        <v>2.5156469599632028E-4</v>
      </c>
      <c r="AD2201" s="13">
        <f t="shared" si="2929"/>
        <v>3.2889220753208499E-2</v>
      </c>
      <c r="AE2201" s="13">
        <f t="shared" si="2930"/>
        <v>2.1528086095417277E-2</v>
      </c>
      <c r="AF2201" s="13">
        <f t="shared" si="2931"/>
        <v>7.045750557749017E-3</v>
      </c>
      <c r="AG2201" s="13">
        <f t="shared" si="2932"/>
        <v>1.5372972374163845E-3</v>
      </c>
      <c r="AH2201" s="13">
        <f t="shared" si="2933"/>
        <v>7.2856126378867446E-4</v>
      </c>
      <c r="AI2201" s="13">
        <f t="shared" si="2934"/>
        <v>1.2361318353822268E-3</v>
      </c>
      <c r="AJ2201" s="13">
        <f t="shared" si="2935"/>
        <v>1.048657120816026E-3</v>
      </c>
      <c r="AK2201" s="13">
        <f t="shared" si="2936"/>
        <v>5.9307684696275243E-4</v>
      </c>
      <c r="AL2201" s="13">
        <f t="shared" si="2937"/>
        <v>1.1175326920874832E-5</v>
      </c>
      <c r="AM2201" s="13">
        <f t="shared" si="2938"/>
        <v>1.116046510695284E-2</v>
      </c>
      <c r="AN2201" s="13">
        <f t="shared" si="2939"/>
        <v>7.305234000229156E-3</v>
      </c>
      <c r="AO2201" s="13">
        <f t="shared" si="2940"/>
        <v>2.3908700617171147E-3</v>
      </c>
      <c r="AP2201" s="13">
        <f t="shared" si="2941"/>
        <v>5.2165882268666438E-4</v>
      </c>
      <c r="AQ2201" s="13">
        <f t="shared" si="2942"/>
        <v>8.5364716691691106E-5</v>
      </c>
      <c r="AR2201" s="13">
        <f t="shared" si="2943"/>
        <v>9.537793388490973E-5</v>
      </c>
      <c r="AS2201" s="13">
        <f t="shared" si="2944"/>
        <v>1.6182537602262091E-4</v>
      </c>
      <c r="AT2201" s="13">
        <f t="shared" si="2945"/>
        <v>1.3728255193943723E-4</v>
      </c>
      <c r="AU2201" s="13">
        <f t="shared" si="2946"/>
        <v>7.7641300889545658E-5</v>
      </c>
      <c r="AV2201" s="13">
        <f t="shared" si="2947"/>
        <v>3.293301762674283E-5</v>
      </c>
      <c r="AW2201" s="13">
        <f t="shared" si="2948"/>
        <v>3.4475318591564375E-7</v>
      </c>
      <c r="AX2201" s="13">
        <f t="shared" si="2949"/>
        <v>3.1559474135448304E-3</v>
      </c>
      <c r="AY2201" s="13">
        <f t="shared" si="2950"/>
        <v>2.0657682388164995E-3</v>
      </c>
      <c r="AZ2201" s="13">
        <f t="shared" si="2951"/>
        <v>6.760883274207957E-4</v>
      </c>
      <c r="BA2201" s="13">
        <f t="shared" si="2952"/>
        <v>1.4751426543909685E-4</v>
      </c>
      <c r="BB2201" s="13">
        <f t="shared" si="2953"/>
        <v>2.4139366439423087E-5</v>
      </c>
      <c r="BC2201" s="13">
        <f t="shared" si="2954"/>
        <v>3.1601500254215053E-6</v>
      </c>
      <c r="BD2201" s="13">
        <f t="shared" si="2955"/>
        <v>1.0405153650415199E-5</v>
      </c>
      <c r="BE2201" s="13">
        <f t="shared" si="2956"/>
        <v>1.7654166256981504E-5</v>
      </c>
      <c r="BF2201" s="13">
        <f t="shared" si="2957"/>
        <v>1.4976693122484924E-5</v>
      </c>
      <c r="BG2201" s="13">
        <f t="shared" si="2958"/>
        <v>8.470194650564332E-6</v>
      </c>
      <c r="BH2201" s="13">
        <f t="shared" si="2959"/>
        <v>3.592792322295288E-6</v>
      </c>
      <c r="BI2201" s="13">
        <f t="shared" si="2960"/>
        <v>1.21916033372706E-6</v>
      </c>
      <c r="BJ2201" s="14">
        <f t="shared" si="2961"/>
        <v>0.62388972461123449</v>
      </c>
      <c r="BK2201" s="14">
        <f t="shared" si="2962"/>
        <v>0.23635847209865724</v>
      </c>
      <c r="BL2201" s="14">
        <f t="shared" si="2963"/>
        <v>0.13550446507488645</v>
      </c>
      <c r="BM2201" s="14">
        <f t="shared" si="2964"/>
        <v>0.41564083191224993</v>
      </c>
      <c r="BN2201" s="14">
        <f t="shared" si="2965"/>
        <v>0.58249860192918179</v>
      </c>
    </row>
  </sheetData>
  <conditionalFormatting sqref="BJ2:BL2201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2021-12-02T06:20:34Z</dcterms:modified>
</cp:coreProperties>
</file>